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ownloads\Nhap bao cao Shotblast\data\"/>
    </mc:Choice>
  </mc:AlternateContent>
  <xr:revisionPtr revIDLastSave="0" documentId="13_ncr:1_{87BB9CB9-448A-42ED-B5BA-2A2812475385}" xr6:coauthVersionLast="47" xr6:coauthVersionMax="47" xr10:uidLastSave="{00000000-0000-0000-0000-000000000000}"/>
  <bookViews>
    <workbookView xWindow="-108" yWindow="-108" windowWidth="23256" windowHeight="12456" tabRatio="379" firstSheet="1" activeTab="1" xr2:uid="{FD92330F-7DFF-4F36-8DB9-B73B05ED14A0}"/>
  </bookViews>
  <sheets>
    <sheet name="決まり事" sheetId="5" state="hidden" r:id="rId1"/>
    <sheet name="MENU" sheetId="2" r:id="rId2"/>
    <sheet name="DSSP" sheetId="13" r:id="rId3"/>
    <sheet name="1" sheetId="12" r:id="rId4"/>
    <sheet name="条件一覧" sheetId="3" state="hidden" r:id="rId5"/>
    <sheet name="例）集計表(日) (2)" sheetId="7" state="hidden" r:id="rId6"/>
    <sheet name="Sheet3" sheetId="8" state="hidden" r:id="rId7"/>
  </sheets>
  <functionGroups builtInGroupCount="19"/>
  <definedNames>
    <definedName name="_" hidden="1">#REF!</definedName>
    <definedName name="_\" hidden="1">#REF!</definedName>
    <definedName name="___a1" hidden="1">{"'Sheet1'!$L$16"}</definedName>
    <definedName name="___NSO2" hidden="1">{"'Sheet1'!$L$16"}</definedName>
    <definedName name="___PUR6" hidden="1">{#N/A,#N/A,FALSE,"Sheet2"}</definedName>
    <definedName name="___QUY3" hidden="1">{#N/A,#N/A,FALSE,"Sheet2"}</definedName>
    <definedName name="__123Graph_A" hidden="1">#REF!</definedName>
    <definedName name="__123Graph_Aｸﾞﾗﾌ2" hidden="1">#REF!</definedName>
    <definedName name="__123Graph_A洗浄" hidden="1">#REF!</definedName>
    <definedName name="__123Graph_X" hidden="1">#REF!</definedName>
    <definedName name="__123Graph_Xｸﾞﾗﾌ2" hidden="1">#REF!</definedName>
    <definedName name="__123Graph_X洗浄" hidden="1">#REF!</definedName>
    <definedName name="__a1" hidden="1">{"'Sheet1'!$L$16"}</definedName>
    <definedName name="__KEY2" hidden="1">#REF!</definedName>
    <definedName name="__KEY3" hidden="1">#REF!</definedName>
    <definedName name="__NSO2" hidden="1">{"'Sheet1'!$L$16"}</definedName>
    <definedName name="__PUR6" hidden="1">{#N/A,#N/A,FALSE,"Sheet2"}</definedName>
    <definedName name="__QUY3" hidden="1">{#N/A,#N/A,FALSE,"Sheet2"}</definedName>
    <definedName name="_0" hidden="1">#REF!</definedName>
    <definedName name="_00" hidden="1">#REF!</definedName>
    <definedName name="_1__123Graph_Aグラフ_1A" hidden="1">#REF!</definedName>
    <definedName name="_10__123Graph_Xグラフ_1A" hidden="1">#REF!</definedName>
    <definedName name="_123graph_dd" hidden="1">#REF!</definedName>
    <definedName name="_124GraphB" hidden="1">#REF!</definedName>
    <definedName name="_3" hidden="1">#REF!</definedName>
    <definedName name="_5__123Graph_Aｸﾞﾗﾌ_3" hidden="1">#REF!</definedName>
    <definedName name="_9__123Graph_Aｸﾞﾗﾌ_4" hidden="1">#REF!</definedName>
    <definedName name="_a1" hidden="1">{"'Sheet1'!$L$16"}</definedName>
    <definedName name="_Fill" hidden="1">#REF!</definedName>
    <definedName name="_xlnm._FilterDatabase" hidden="1">#REF!</definedName>
    <definedName name="_Key1" hidden="1">#REF!</definedName>
    <definedName name="_Key2" hidden="1">#REF!</definedName>
    <definedName name="_key3" hidden="1">#REF!</definedName>
    <definedName name="_key8" hidden="1">#REF!</definedName>
    <definedName name="_M" hidden="1">#REF!</definedName>
    <definedName name="_NSO2" hidden="1">{"'Sheet1'!$L$16"}</definedName>
    <definedName name="_o" hidden="1">#REF!</definedName>
    <definedName name="_Order1" hidden="1">255</definedName>
    <definedName name="_Order2" hidden="1">255</definedName>
    <definedName name="_Parse_In" hidden="1">#REF!</definedName>
    <definedName name="_Parse_Out" hidden="1">#REF!</definedName>
    <definedName name="_PUR6" hidden="1">{#N/A,#N/A,FALSE,"Sheet2"}</definedName>
    <definedName name="_q" hidden="1">#REF!</definedName>
    <definedName name="_QUY3" hidden="1">{#N/A,#N/A,FALSE,"Sheet2"}</definedName>
    <definedName name="_Regression_Int" hidden="1">1</definedName>
    <definedName name="_Regression_X" hidden="1">#REF!</definedName>
    <definedName name="_rr" hidden="1">#REF!</definedName>
    <definedName name="_s" hidden="1">#REF!</definedName>
    <definedName name="_Sort" hidden="1">#REF!</definedName>
    <definedName name="_Sort1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_xleta.MONTH" hidden="1" xlm="1">#NAME?</definedName>
    <definedName name="a" hidden="1">#REF!</definedName>
    <definedName name="a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aa.xls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AAA" hidden="1">{#N/A,#N/A,FALSE,"明細書";#N/A,#N/A,FALSE,"下見積書"}</definedName>
    <definedName name="AAA_DOCTOPS" hidden="1">"AAA_SET"</definedName>
    <definedName name="AAA_duser" hidden="1">"OFF"</definedName>
    <definedName name="aaa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aaaa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aaaaa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aaaaaa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BC" hidden="1">#REF!</definedName>
    <definedName name="already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as" hidden="1">#REF!</definedName>
    <definedName name="AS2DocOpenMode" hidden="1">"AS2DocumentEdit"</definedName>
    <definedName name="b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bank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bb" hidden="1">#REF!</definedName>
    <definedName name="BG" hidden="1">#REF!</definedName>
    <definedName name="book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ccc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CIT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Crusher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d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Deferred" hidden="1">{#N/A,#N/A,FALSE,"Gesamt";#N/A,#N/A,FALSE,"Ree KG";#N/A,#N/A,FALSE,"Ree Inter";#N/A,#N/A,FALSE,"BTM";#N/A,#N/A,FALSE,"GmbH";#N/A,#N/A,FALSE,"Sonstige"}</definedName>
    <definedName name="df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ds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DTA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eee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eeee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errre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etetteet" hidden="1">{#N/A,#N/A,FALSE,"Gesamt";#N/A,#N/A,FALSE,"Ree KG";#N/A,#N/A,FALSE,"Ree Inter";#N/A,#N/A,FALSE,"BTM";#N/A,#N/A,FALSE,"GmbH";#N/A,#N/A,FALSE,"Sonstige"}</definedName>
    <definedName name="eww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ewww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ExternalData_2" localSheetId="2" hidden="1">DSSP!$A$1:$CB$2993</definedName>
    <definedName name="ff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fff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Fixedoverhead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g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gg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ggg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GP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graph_b" hidden="1">#REF!</definedName>
    <definedName name="h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HTML_CodePage" hidden="1">874</definedName>
    <definedName name="HTML_Control" hidden="1">{"'Eng (page2)'!$A$1:$D$52"}</definedName>
    <definedName name="HTML_Description" hidden="1">""</definedName>
    <definedName name="HTML_Email" hidden="1">""</definedName>
    <definedName name="HTML_Header" hidden="1">"Foreign Exchange Rates (Page 2)"</definedName>
    <definedName name="HTML_LastUpdate" hidden="1">"5/6/00"</definedName>
    <definedName name="HTML_LineAfter" hidden="1">FALSE</definedName>
    <definedName name="HTML_LineBefore" hidden="1">FALSE</definedName>
    <definedName name="HTML_Name" hidden="1">"Banking Department, Bank of Thailand Tel.(662) 283-5454"</definedName>
    <definedName name="HTML_OBDlg2" hidden="1">TRUE</definedName>
    <definedName name="HTML_OBDlg4" hidden="1">TRUE</definedName>
    <definedName name="HTML_OS" hidden="1">0</definedName>
    <definedName name="HTML_PathFile" hidden="1">"c:\fer2.html"</definedName>
    <definedName name="HTML_Title" hidden="1">""</definedName>
    <definedName name="hun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hung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huy" hidden="1">{"'Sheet1'!$L$16"}</definedName>
    <definedName name="IIforward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IIII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JILIJI" hidden="1">#REF!</definedName>
    <definedName name="jjj" hidden="1">{#N/A,#N/A,FALSE,"Gesamt";#N/A,#N/A,FALSE,"Ree KG";#N/A,#N/A,FALSE,"Ree Inter";#N/A,#N/A,FALSE,"BTM";#N/A,#N/A,FALSE,"GmbH";#N/A,#N/A,FALSE,"Sonstige"}</definedName>
    <definedName name="jjjj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Joy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keidkc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kkd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kkjkk" hidden="1">{#N/A,#N/A,FALSE,"Sheet2"}</definedName>
    <definedName name="kkk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kkkkk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LKDOWKWO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mmm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n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NNN" hidden="1">{"USD",#N/A,FALSE,"Janv 97"}</definedName>
    <definedName name="noon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OOO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oooo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p4..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payable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PL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_xlnm.Print_Area" localSheetId="1">MENU!$A$1:$AL$106</definedName>
    <definedName name="q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qed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QQQ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Reasonableness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RECON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recon42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recon42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Recon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RECONAA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rgt" hidden="1">#REF!</definedName>
    <definedName name="rrrrrr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rrrrrrrttt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rwwrrwwr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SAPBEXdnldView" hidden="1">"4LB9YOXAZT6LHVD7VOIZGT180"</definedName>
    <definedName name="SAPBEXrevision" hidden="1">3</definedName>
    <definedName name="SAPBEXsysID" hidden="1">"BP1"</definedName>
    <definedName name="SAPBEXwbID" hidden="1">"3Z0398RVLTCLPPS2H1L30GJRA"</definedName>
    <definedName name="SDFASDF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se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SIN.bank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ss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sss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sssssssssssssssss" hidden="1">#REF!</definedName>
    <definedName name="SU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sum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taxcal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temp01" hidden="1">#REF!</definedName>
    <definedName name="temp02" hidden="1">#REF!</definedName>
    <definedName name="temp03" hidden="1">#REF!</definedName>
    <definedName name="temp04" hidden="1">#REF!</definedName>
    <definedName name="temp05" hidden="1">255</definedName>
    <definedName name="temp06" hidden="1">#REF!</definedName>
    <definedName name="TextRefCopyRangeCount" hidden="1">6</definedName>
    <definedName name="thpp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thue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Top" hidden="1">{"'Eng (page2)'!$A$1:$D$52"}</definedName>
    <definedName name="ttteerw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VV" hidden="1">#REF!</definedName>
    <definedName name="VVV" hidden="1">{"USD",#N/A,FALSE,"Dec 96 "}</definedName>
    <definedName name="WP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wrn.1." hidden="1">{#N/A,#N/A,FALSE,"Sheet2"}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Net._.Sales._.en._.FF_Dec." hidden="1">{"FF",#N/A,FALSE,"Dec 96 "}</definedName>
    <definedName name="wrn.Net._.Sales._.en._.FF_janv." hidden="1">{"FF",#N/A,FALSE,"Janv 97"}</definedName>
    <definedName name="wrn.Net._.Sales._.en._.USD_Dec." hidden="1">{"USD",#N/A,FALSE,"Dec 96 "}</definedName>
    <definedName name="wrn.Net._.Sales._.en._.USD_janv." hidden="1">{"USD",#N/A,FALSE,"Janv 97"}</definedName>
    <definedName name="wrn.PL._.trend." hidden="1">{"Jan-June",#N/A,FALSE,"Sheet4";"Jul-Dec",#N/A,FALSE,"Sheet4"}</definedName>
    <definedName name="wrn.Projection._.en._.FF." hidden="1">{"FF",#N/A,FALSE,"Projection"}</definedName>
    <definedName name="wrn.sum_mth.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wrn.ＳＸＤ３１７０." hidden="1">{#N/A,#N/A,FALSE,"明細書";#N/A,#N/A,FALSE,"下見積書"}</definedName>
    <definedName name="wrn.Synt_dec." hidden="1">{"Synthese",#N/A,FALSE,"Dec 96 (2)"}</definedName>
    <definedName name="wrn.Synt_janv." hidden="1">{"Syn_janv",#N/A,FALSE,"Janv 97"}</definedName>
    <definedName name="wrn.Total.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wrn.Working._.Capital." hidden="1">{#N/A,#N/A,FALSE,"Gesamt";#N/A,#N/A,FALSE,"Ree KG";#N/A,#N/A,FALSE,"Ree Inter";#N/A,#N/A,FALSE,"BTM";#N/A,#N/A,FALSE,"GmbH";#N/A,#N/A,FALSE,"Sonstige"}</definedName>
    <definedName name="wrrwrw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www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xxx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yxc" hidden="1">{#N/A,#N/A,FALSE,"1998_SK_DB2";#N/A,#N/A,FALSE,"1999_SK_DB2";#N/A,#N/A,FALSE,"2000_SK_DB2";#N/A,#N/A,FALSE,"SK_VE";#N/A,#N/A,FALSE,"1998_CZ_DB2";#N/A,#N/A,FALSE,"1999_CZ_DB2";#N/A,#N/A,FALSE,"2000_CZ_DB2";#N/A,#N/A,FALSE,"CZ_VE";#N/A,#N/A,FALSE,"1998_XX_DB2";#N/A,#N/A,FALSE,"1999_XX_DB2";#N/A,#N/A,FALSE,"2000_XX_DB2";#N/A,#N/A,FALSE,"XX_VE";#N/A,#N/A,FALSE,"SoKo";#N/A,#N/A,FALSE,"SoErg";#N/A,#N/A,FALSE,"Kon"}</definedName>
    <definedName name="กำไรขาดทุน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ค่ายา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พพเเ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ฟ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ฟฟ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ฟฟฟ" hidden="1">{"sum_mth",#N/A,FALSE,"SUM-MTH";"sum_mth_สะสม",#N/A,FALSE,"SUM-MTH";"sum_mth_ผลการดำเนินงาน",#N/A,FALSE,"SUM-MTH";"sum_mth_ผลการดำเนินงาน_สะสม",#N/A,FALSE,"SUM-MTH"}</definedName>
    <definedName name="新8" hidden="1">#REF!</definedName>
    <definedName name="暗暗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" i="2" l="1"/>
  <c r="R3" i="2"/>
  <c r="H17" i="2"/>
  <c r="J8" i="2" l="1" a="1"/>
  <c r="J9" i="2" a="1"/>
  <c r="J1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6" i="2" a="1"/>
  <c r="J47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E33" i="2"/>
  <c r="M33" i="2" s="1" a="1"/>
  <c r="AI2" i="2"/>
  <c r="E1" i="2" s="1"/>
  <c r="B15" i="2"/>
  <c r="B14" i="2"/>
  <c r="B13" i="2"/>
  <c r="B12" i="2"/>
  <c r="B11" i="2"/>
  <c r="B10" i="2"/>
  <c r="B9" i="2"/>
  <c r="B8" i="2"/>
  <c r="B7" i="2"/>
  <c r="F41" i="2"/>
  <c r="E41" i="2"/>
  <c r="T41" i="2" s="1" a="1"/>
  <c r="X28" i="2"/>
  <c r="P28" i="2" s="1"/>
  <c r="H20" i="2"/>
  <c r="B28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E21" i="2"/>
  <c r="T21" i="2" s="1" a="1"/>
  <c r="E22" i="2"/>
  <c r="T22" i="2" s="1" a="1"/>
  <c r="E23" i="2"/>
  <c r="M23" i="2" s="1" a="1"/>
  <c r="E24" i="2"/>
  <c r="T24" i="2" s="1" a="1"/>
  <c r="E25" i="2"/>
  <c r="T25" i="2" s="1" a="1"/>
  <c r="E26" i="2"/>
  <c r="T26" i="2" s="1" a="1"/>
  <c r="E27" i="2"/>
  <c r="T27" i="2" s="1" a="1"/>
  <c r="E28" i="2"/>
  <c r="T28" i="2" s="1" a="1"/>
  <c r="E29" i="2"/>
  <c r="E30" i="2"/>
  <c r="E31" i="2"/>
  <c r="E32" i="2"/>
  <c r="E34" i="2"/>
  <c r="E35" i="2"/>
  <c r="T35" i="2" s="1" a="1"/>
  <c r="E36" i="2"/>
  <c r="T36" i="2" s="1" a="1"/>
  <c r="E37" i="2"/>
  <c r="T37" i="2" s="1" a="1"/>
  <c r="E38" i="2"/>
  <c r="T38" i="2" s="1" a="1"/>
  <c r="E39" i="2"/>
  <c r="T39" i="2" s="1" a="1"/>
  <c r="E40" i="2"/>
  <c r="E42" i="2"/>
  <c r="T42" i="2" s="1" a="1"/>
  <c r="E43" i="2"/>
  <c r="T43" i="2" s="1" a="1"/>
  <c r="E44" i="2"/>
  <c r="T44" i="2" s="1" a="1"/>
  <c r="E45" i="2"/>
  <c r="T45" i="2" s="1" a="1"/>
  <c r="E46" i="2"/>
  <c r="T46" i="2" s="1" a="1"/>
  <c r="E47" i="2"/>
  <c r="T47" i="2" s="1" a="1"/>
  <c r="E48" i="2"/>
  <c r="T48" i="2" s="1" a="1"/>
  <c r="E49" i="2"/>
  <c r="T49" i="2" s="1" a="1"/>
  <c r="E50" i="2"/>
  <c r="T50" i="2" s="1" a="1"/>
  <c r="E51" i="2"/>
  <c r="T51" i="2" s="1" a="1"/>
  <c r="E52" i="2"/>
  <c r="T52" i="2" s="1" a="1"/>
  <c r="E53" i="2"/>
  <c r="T53" i="2" s="1" a="1"/>
  <c r="E54" i="2"/>
  <c r="T54" i="2" s="1" a="1"/>
  <c r="E55" i="2"/>
  <c r="T55" i="2" s="1" a="1"/>
  <c r="E56" i="2"/>
  <c r="T56" i="2" s="1" a="1"/>
  <c r="E57" i="2"/>
  <c r="T57" i="2" s="1" a="1"/>
  <c r="E58" i="2"/>
  <c r="T58" i="2" s="1" a="1"/>
  <c r="E59" i="2"/>
  <c r="T59" i="2" s="1" a="1"/>
  <c r="E60" i="2"/>
  <c r="T60" i="2" s="1" a="1"/>
  <c r="E61" i="2"/>
  <c r="T61" i="2" s="1" a="1"/>
  <c r="E62" i="2"/>
  <c r="T62" i="2" s="1" a="1"/>
  <c r="E63" i="2"/>
  <c r="T63" i="2" s="1" a="1"/>
  <c r="E64" i="2"/>
  <c r="T64" i="2" s="1" a="1"/>
  <c r="E65" i="2"/>
  <c r="T65" i="2" s="1" a="1"/>
  <c r="E66" i="2"/>
  <c r="T66" i="2" s="1" a="1"/>
  <c r="E67" i="2"/>
  <c r="T67" i="2" s="1" a="1"/>
  <c r="E68" i="2"/>
  <c r="T68" i="2" s="1" a="1"/>
  <c r="E69" i="2"/>
  <c r="T69" i="2" s="1" a="1"/>
  <c r="E70" i="2"/>
  <c r="T70" i="2" s="1" a="1"/>
  <c r="E71" i="2"/>
  <c r="T71" i="2" s="1" a="1"/>
  <c r="E72" i="2"/>
  <c r="E73" i="2"/>
  <c r="T73" i="2" s="1" a="1"/>
  <c r="E74" i="2"/>
  <c r="T74" i="2" s="1" a="1"/>
  <c r="E75" i="2"/>
  <c r="T75" i="2" s="1" a="1"/>
  <c r="E76" i="2"/>
  <c r="T76" i="2" s="1" a="1"/>
  <c r="E77" i="2"/>
  <c r="T77" i="2" s="1" a="1"/>
  <c r="E78" i="2"/>
  <c r="T78" i="2" s="1" a="1"/>
  <c r="E79" i="2"/>
  <c r="T79" i="2" s="1" a="1"/>
  <c r="E80" i="2"/>
  <c r="T80" i="2" s="1" a="1"/>
  <c r="E81" i="2"/>
  <c r="T81" i="2" s="1" a="1"/>
  <c r="E82" i="2"/>
  <c r="T82" i="2" s="1" a="1"/>
  <c r="E83" i="2"/>
  <c r="T83" i="2" s="1" a="1"/>
  <c r="E84" i="2"/>
  <c r="T84" i="2" s="1" a="1"/>
  <c r="E85" i="2"/>
  <c r="T85" i="2" s="1" a="1"/>
  <c r="E86" i="2"/>
  <c r="T86" i="2" s="1" a="1"/>
  <c r="E87" i="2"/>
  <c r="T87" i="2" s="1" a="1"/>
  <c r="E88" i="2"/>
  <c r="T88" i="2" s="1" a="1"/>
  <c r="E89" i="2"/>
  <c r="T89" i="2" s="1" a="1"/>
  <c r="E90" i="2"/>
  <c r="T90" i="2" s="1" a="1"/>
  <c r="E91" i="2"/>
  <c r="T91" i="2" s="1" a="1"/>
  <c r="E92" i="2"/>
  <c r="T92" i="2" s="1" a="1"/>
  <c r="E93" i="2"/>
  <c r="T93" i="2" s="1" a="1"/>
  <c r="E94" i="2"/>
  <c r="T94" i="2" s="1" a="1"/>
  <c r="E95" i="2"/>
  <c r="T95" i="2" s="1" a="1"/>
  <c r="E96" i="2"/>
  <c r="T96" i="2" s="1" a="1"/>
  <c r="E97" i="2"/>
  <c r="T97" i="2" s="1" a="1"/>
  <c r="E98" i="2"/>
  <c r="T98" i="2" s="1" a="1"/>
  <c r="E99" i="2"/>
  <c r="T99" i="2" s="1" a="1"/>
  <c r="E100" i="2"/>
  <c r="T100" i="2" s="1" a="1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N91" i="2"/>
  <c r="N92" i="2"/>
  <c r="N93" i="2"/>
  <c r="N94" i="2"/>
  <c r="N95" i="2"/>
  <c r="N96" i="2"/>
  <c r="N97" i="2"/>
  <c r="N98" i="2"/>
  <c r="N99" i="2"/>
  <c r="N100" i="2"/>
  <c r="O91" i="2"/>
  <c r="O92" i="2"/>
  <c r="O93" i="2"/>
  <c r="O94" i="2"/>
  <c r="O95" i="2"/>
  <c r="O96" i="2"/>
  <c r="O97" i="2"/>
  <c r="O98" i="2"/>
  <c r="O99" i="2"/>
  <c r="O100" i="2"/>
  <c r="P91" i="2"/>
  <c r="P92" i="2"/>
  <c r="P93" i="2"/>
  <c r="P94" i="2"/>
  <c r="P95" i="2"/>
  <c r="P96" i="2"/>
  <c r="P97" i="2"/>
  <c r="P98" i="2"/>
  <c r="P99" i="2"/>
  <c r="P10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X21" i="2"/>
  <c r="X22" i="2"/>
  <c r="P22" i="2" s="1"/>
  <c r="X23" i="2"/>
  <c r="P23" i="2" s="1"/>
  <c r="X24" i="2"/>
  <c r="P24" i="2" s="1"/>
  <c r="X25" i="2"/>
  <c r="P25" i="2" s="1"/>
  <c r="X26" i="2"/>
  <c r="P26" i="2" s="1"/>
  <c r="X27" i="2"/>
  <c r="P27" i="2" s="1"/>
  <c r="X29" i="2"/>
  <c r="P29" i="2" s="1"/>
  <c r="X30" i="2"/>
  <c r="P30" i="2" s="1"/>
  <c r="X31" i="2"/>
  <c r="P31" i="2" s="1"/>
  <c r="X32" i="2"/>
  <c r="P32" i="2" s="1"/>
  <c r="X33" i="2"/>
  <c r="P33" i="2" s="1"/>
  <c r="X34" i="2"/>
  <c r="P34" i="2" s="1"/>
  <c r="X35" i="2"/>
  <c r="X36" i="2"/>
  <c r="X37" i="2"/>
  <c r="X38" i="2"/>
  <c r="X39" i="2"/>
  <c r="P39" i="2" s="1"/>
  <c r="X40" i="2"/>
  <c r="P40" i="2" s="1"/>
  <c r="X41" i="2"/>
  <c r="P41" i="2" s="1"/>
  <c r="X42" i="2"/>
  <c r="P42" i="2" s="1"/>
  <c r="X43" i="2"/>
  <c r="P43" i="2" s="1"/>
  <c r="X44" i="2"/>
  <c r="P44" i="2" s="1"/>
  <c r="X45" i="2"/>
  <c r="P45" i="2" s="1"/>
  <c r="X46" i="2"/>
  <c r="P46" i="2" s="1"/>
  <c r="X47" i="2"/>
  <c r="P47" i="2" s="1"/>
  <c r="X48" i="2"/>
  <c r="P48" i="2" s="1"/>
  <c r="X49" i="2"/>
  <c r="P49" i="2" s="1"/>
  <c r="X50" i="2"/>
  <c r="P50" i="2" s="1"/>
  <c r="X51" i="2"/>
  <c r="P51" i="2" s="1"/>
  <c r="X52" i="2"/>
  <c r="P52" i="2" s="1"/>
  <c r="X53" i="2"/>
  <c r="P53" i="2" s="1"/>
  <c r="X54" i="2"/>
  <c r="P54" i="2" s="1"/>
  <c r="X55" i="2"/>
  <c r="P55" i="2" s="1"/>
  <c r="X56" i="2"/>
  <c r="P56" i="2" s="1"/>
  <c r="X57" i="2"/>
  <c r="P57" i="2" s="1"/>
  <c r="X58" i="2"/>
  <c r="P58" i="2" s="1"/>
  <c r="X59" i="2"/>
  <c r="P59" i="2" s="1"/>
  <c r="O59" i="2" s="1"/>
  <c r="X60" i="2"/>
  <c r="P60" i="2" s="1"/>
  <c r="O60" i="2" s="1"/>
  <c r="X61" i="2"/>
  <c r="P61" i="2" s="1"/>
  <c r="O61" i="2" s="1"/>
  <c r="X62" i="2"/>
  <c r="P62" i="2" s="1"/>
  <c r="X63" i="2"/>
  <c r="P63" i="2" s="1"/>
  <c r="X64" i="2"/>
  <c r="P64" i="2" s="1"/>
  <c r="X65" i="2"/>
  <c r="P65" i="2" s="1"/>
  <c r="X66" i="2"/>
  <c r="P66" i="2" s="1"/>
  <c r="X67" i="2"/>
  <c r="P67" i="2" s="1"/>
  <c r="X68" i="2"/>
  <c r="P68" i="2" s="1"/>
  <c r="X69" i="2"/>
  <c r="P69" i="2" s="1"/>
  <c r="X70" i="2"/>
  <c r="P70" i="2" s="1"/>
  <c r="O70" i="2" s="1"/>
  <c r="X71" i="2"/>
  <c r="P71" i="2" s="1"/>
  <c r="X72" i="2"/>
  <c r="P72" i="2" s="1"/>
  <c r="X73" i="2"/>
  <c r="P73" i="2" s="1"/>
  <c r="O73" i="2" s="1"/>
  <c r="X74" i="2"/>
  <c r="P74" i="2" s="1"/>
  <c r="X75" i="2"/>
  <c r="P75" i="2" s="1"/>
  <c r="O75" i="2" s="1"/>
  <c r="X76" i="2"/>
  <c r="P76" i="2" s="1"/>
  <c r="O76" i="2" s="1"/>
  <c r="X77" i="2"/>
  <c r="P77" i="2" s="1"/>
  <c r="O77" i="2" s="1"/>
  <c r="X78" i="2"/>
  <c r="P78" i="2" s="1"/>
  <c r="X79" i="2"/>
  <c r="P79" i="2" s="1"/>
  <c r="X80" i="2"/>
  <c r="P80" i="2" s="1"/>
  <c r="X81" i="2"/>
  <c r="P81" i="2" s="1"/>
  <c r="X82" i="2"/>
  <c r="P82" i="2" s="1"/>
  <c r="X83" i="2"/>
  <c r="P83" i="2" s="1"/>
  <c r="X84" i="2"/>
  <c r="P84" i="2" s="1"/>
  <c r="X85" i="2"/>
  <c r="P85" i="2" s="1"/>
  <c r="O85" i="2" s="1"/>
  <c r="X86" i="2"/>
  <c r="P86" i="2" s="1"/>
  <c r="O86" i="2" s="1"/>
  <c r="X87" i="2"/>
  <c r="P87" i="2" s="1"/>
  <c r="O87" i="2" s="1"/>
  <c r="X88" i="2"/>
  <c r="P88" i="2" s="1"/>
  <c r="O88" i="2" s="1"/>
  <c r="X89" i="2"/>
  <c r="P89" i="2" s="1"/>
  <c r="O89" i="2" s="1"/>
  <c r="X90" i="2"/>
  <c r="P90" i="2" s="1"/>
  <c r="O90" i="2" s="1"/>
  <c r="X91" i="2"/>
  <c r="X92" i="2"/>
  <c r="X93" i="2"/>
  <c r="X94" i="2"/>
  <c r="X95" i="2"/>
  <c r="X96" i="2"/>
  <c r="X97" i="2"/>
  <c r="X98" i="2"/>
  <c r="X99" i="2"/>
  <c r="X100" i="2"/>
  <c r="J7" i="2" a="1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O84" i="2" l="1"/>
  <c r="O83" i="2"/>
  <c r="O82" i="2"/>
  <c r="O81" i="2"/>
  <c r="O80" i="2"/>
  <c r="O79" i="2"/>
  <c r="O78" i="2"/>
  <c r="O74" i="2"/>
  <c r="O72" i="2"/>
  <c r="O71" i="2"/>
  <c r="O69" i="2"/>
  <c r="O68" i="2"/>
  <c r="O67" i="2"/>
  <c r="O66" i="2"/>
  <c r="O65" i="2"/>
  <c r="O64" i="2"/>
  <c r="O63" i="2"/>
  <c r="O62" i="2"/>
  <c r="O58" i="2"/>
  <c r="O57" i="2"/>
  <c r="O55" i="2"/>
  <c r="O54" i="2"/>
  <c r="O56" i="2"/>
  <c r="O53" i="2"/>
  <c r="O51" i="2"/>
  <c r="O44" i="2"/>
  <c r="O43" i="2"/>
  <c r="T72" i="2" a="1"/>
  <c r="M72" i="2" a="1"/>
  <c r="T23" i="2" a="1"/>
  <c r="O52" i="2"/>
  <c r="O50" i="2"/>
  <c r="O49" i="2"/>
  <c r="O48" i="2"/>
  <c r="O47" i="2"/>
  <c r="O46" i="2"/>
  <c r="O45" i="2"/>
  <c r="M27" i="2" a="1"/>
  <c r="M81" i="2" a="1"/>
  <c r="M69" i="2" a="1"/>
  <c r="M44" i="2" a="1"/>
  <c r="O42" i="2"/>
  <c r="M21" i="2" a="1"/>
  <c r="M71" i="2" a="1"/>
  <c r="M70" i="2" a="1"/>
  <c r="B52" i="2"/>
  <c r="B51" i="2"/>
  <c r="B50" i="2"/>
  <c r="B49" i="2"/>
  <c r="B48" i="2"/>
  <c r="B47" i="2"/>
  <c r="M47" i="2" a="1"/>
  <c r="B46" i="2"/>
  <c r="B44" i="2"/>
  <c r="M46" i="2" a="1"/>
  <c r="B45" i="2"/>
  <c r="M45" i="2" a="1"/>
  <c r="M43" i="2" a="1"/>
  <c r="M42" i="2" a="1"/>
  <c r="O41" i="2"/>
  <c r="M41" i="2" a="1"/>
  <c r="O40" i="2"/>
  <c r="O39" i="2"/>
  <c r="M24" i="2" a="1"/>
  <c r="M22" i="2" a="1"/>
  <c r="M82" i="2" a="1"/>
  <c r="O24" i="2"/>
  <c r="O23" i="2"/>
  <c r="T40" i="2" a="1"/>
  <c r="M40" i="2" a="1"/>
  <c r="B43" i="2"/>
  <c r="B42" i="2"/>
  <c r="B41" i="2"/>
  <c r="B40" i="2"/>
  <c r="B39" i="2"/>
  <c r="B36" i="2"/>
  <c r="B34" i="2"/>
  <c r="O34" i="2"/>
  <c r="O33" i="2"/>
  <c r="O32" i="2"/>
  <c r="O22" i="2"/>
  <c r="M61" i="2" a="1"/>
  <c r="M94" i="2" a="1"/>
  <c r="M59" i="2" a="1"/>
  <c r="M36" i="2" a="1"/>
  <c r="M93" i="2" a="1"/>
  <c r="M58" i="2" a="1"/>
  <c r="M35" i="2" a="1"/>
  <c r="M84" i="2" a="1"/>
  <c r="M57" i="2" a="1"/>
  <c r="M96" i="2" a="1"/>
  <c r="M83" i="2" a="1"/>
  <c r="M48" i="2" a="1"/>
  <c r="M95" i="2" a="1"/>
  <c r="M60" i="2" a="1"/>
  <c r="O31" i="2"/>
  <c r="O30" i="2"/>
  <c r="O29" i="2"/>
  <c r="O28" i="2"/>
  <c r="B27" i="2"/>
  <c r="O27" i="2"/>
  <c r="B26" i="2"/>
  <c r="O26" i="2"/>
  <c r="M26" i="2" a="1"/>
  <c r="O25" i="2"/>
  <c r="B25" i="2"/>
  <c r="M25" i="2" a="1"/>
  <c r="M92" i="2" a="1"/>
  <c r="M79" i="2" a="1"/>
  <c r="M66" i="2" a="1"/>
  <c r="M54" i="2" a="1"/>
  <c r="M88" i="2" a="1"/>
  <c r="M64" i="2" a="1"/>
  <c r="M98" i="2" a="1"/>
  <c r="M86" i="2" a="1"/>
  <c r="M74" i="2" a="1"/>
  <c r="M62" i="2" a="1"/>
  <c r="M50" i="2" a="1"/>
  <c r="M38" i="2" a="1"/>
  <c r="M49" i="2" a="1"/>
  <c r="M37" i="2" a="1"/>
  <c r="M68" i="2" a="1"/>
  <c r="M91" i="2" a="1"/>
  <c r="M90" i="2" a="1"/>
  <c r="M77" i="2" a="1"/>
  <c r="M100" i="2" a="1"/>
  <c r="M52" i="2" a="1"/>
  <c r="M97" i="2" a="1"/>
  <c r="M85" i="2" a="1"/>
  <c r="M73" i="2" a="1"/>
  <c r="M80" i="2" a="1"/>
  <c r="M56" i="2" a="1"/>
  <c r="M67" i="2" a="1"/>
  <c r="M55" i="2" a="1"/>
  <c r="M78" i="2" a="1"/>
  <c r="M89" i="2" a="1"/>
  <c r="M65" i="2" a="1"/>
  <c r="M53" i="2" a="1"/>
  <c r="M76" i="2" a="1"/>
  <c r="M99" i="2" a="1"/>
  <c r="M87" i="2" a="1"/>
  <c r="M75" i="2" a="1"/>
  <c r="M63" i="2" a="1"/>
  <c r="M51" i="2" a="1"/>
  <c r="M39" i="2" a="1"/>
  <c r="B24" i="2"/>
  <c r="B38" i="2"/>
  <c r="B22" i="2"/>
  <c r="B37" i="2"/>
  <c r="B35" i="2"/>
  <c r="B23" i="2"/>
  <c r="B33" i="2"/>
  <c r="B31" i="2"/>
  <c r="B32" i="2"/>
  <c r="B30" i="2"/>
  <c r="B21" i="2"/>
  <c r="B29" i="2"/>
  <c r="P38" i="2"/>
  <c r="O38" i="2" s="1"/>
  <c r="P37" i="2"/>
  <c r="O37" i="2" s="1"/>
  <c r="P36" i="2"/>
  <c r="O36" i="2" s="1"/>
  <c r="P35" i="2"/>
  <c r="O35" i="2" s="1"/>
  <c r="T34" i="2" a="1"/>
  <c r="M34" i="2" a="1"/>
  <c r="T33" i="2" a="1"/>
  <c r="T32" i="2" a="1"/>
  <c r="M32" i="2" a="1"/>
  <c r="T31" i="2" a="1"/>
  <c r="M31" i="2" a="1"/>
  <c r="T30" i="2" a="1"/>
  <c r="M30" i="2" a="1"/>
  <c r="T29" i="2" a="1"/>
  <c r="M29" i="2" a="1"/>
  <c r="M28" i="2" a="1"/>
  <c r="P21" i="2"/>
  <c r="O21" i="2" s="1"/>
  <c r="H7" i="2"/>
  <c r="E7" i="2"/>
  <c r="T7" i="2" s="1" a="1"/>
  <c r="E8" i="2"/>
  <c r="E9" i="2"/>
  <c r="E10" i="2"/>
  <c r="E11" i="2"/>
  <c r="E12" i="2"/>
  <c r="E13" i="2"/>
  <c r="E14" i="2"/>
  <c r="E15" i="2"/>
  <c r="E16" i="2"/>
  <c r="E17" i="2"/>
  <c r="E18" i="2"/>
  <c r="E19" i="2"/>
  <c r="T19" i="2" s="1" a="1"/>
  <c r="E20" i="2"/>
  <c r="M13" i="2" l="1" a="1"/>
  <c r="T13" i="2" a="1"/>
  <c r="M11" i="2" a="1"/>
  <c r="T11" i="2" a="1"/>
  <c r="M10" i="2" a="1"/>
  <c r="T10" i="2" a="1"/>
  <c r="M12" i="2" a="1"/>
  <c r="T12" i="2" a="1"/>
  <c r="M9" i="2" a="1"/>
  <c r="T9" i="2" a="1"/>
  <c r="M20" i="2" a="1"/>
  <c r="T20" i="2" a="1"/>
  <c r="M19" i="2" a="1"/>
  <c r="M18" i="2" a="1"/>
  <c r="T18" i="2" a="1"/>
  <c r="M17" i="2" a="1"/>
  <c r="T17" i="2" a="1"/>
  <c r="M16" i="2" a="1"/>
  <c r="T16" i="2" a="1"/>
  <c r="M8" i="2" a="1"/>
  <c r="T8" i="2" a="1"/>
  <c r="M15" i="2" a="1"/>
  <c r="T15" i="2" a="1"/>
  <c r="M7" i="2" a="1"/>
  <c r="M14" i="2" a="1"/>
  <c r="T14" i="2" a="1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B16" i="2"/>
  <c r="B17" i="2"/>
  <c r="B18" i="2"/>
  <c r="B19" i="2"/>
  <c r="B20" i="2"/>
  <c r="P14" i="2" l="1"/>
  <c r="Q14" i="2"/>
  <c r="L14" i="2"/>
  <c r="H14" i="2"/>
  <c r="P13" i="2"/>
  <c r="Q13" i="2"/>
  <c r="L13" i="2"/>
  <c r="H13" i="2"/>
  <c r="P12" i="2"/>
  <c r="Q12" i="2"/>
  <c r="L12" i="2"/>
  <c r="H12" i="2"/>
  <c r="P11" i="2"/>
  <c r="Q11" i="2"/>
  <c r="L11" i="2"/>
  <c r="H11" i="2"/>
  <c r="O13" i="2" l="1"/>
  <c r="O12" i="2"/>
  <c r="O14" i="2"/>
  <c r="O11" i="2"/>
  <c r="A7" i="2" l="1"/>
  <c r="H8" i="2" l="1"/>
  <c r="H9" i="2"/>
  <c r="H10" i="2"/>
  <c r="H15" i="2"/>
  <c r="H16" i="2"/>
  <c r="H19" i="2"/>
  <c r="O400" i="7"/>
  <c r="J400" i="7"/>
  <c r="H400" i="7"/>
  <c r="G400" i="7"/>
  <c r="F400" i="7"/>
  <c r="E400" i="7"/>
  <c r="C400" i="7"/>
  <c r="O399" i="7"/>
  <c r="J399" i="7"/>
  <c r="H399" i="7"/>
  <c r="G399" i="7"/>
  <c r="F399" i="7"/>
  <c r="E399" i="7"/>
  <c r="C399" i="7"/>
  <c r="O398" i="7"/>
  <c r="J398" i="7"/>
  <c r="H398" i="7"/>
  <c r="G398" i="7"/>
  <c r="F398" i="7"/>
  <c r="E398" i="7"/>
  <c r="C398" i="7"/>
  <c r="O397" i="7"/>
  <c r="J397" i="7"/>
  <c r="H397" i="7"/>
  <c r="G397" i="7"/>
  <c r="F397" i="7"/>
  <c r="E397" i="7"/>
  <c r="C397" i="7"/>
  <c r="O396" i="7"/>
  <c r="J396" i="7"/>
  <c r="H396" i="7"/>
  <c r="G396" i="7"/>
  <c r="F396" i="7"/>
  <c r="E396" i="7"/>
  <c r="C396" i="7"/>
  <c r="O395" i="7"/>
  <c r="J395" i="7"/>
  <c r="H395" i="7"/>
  <c r="G395" i="7"/>
  <c r="F395" i="7"/>
  <c r="E395" i="7"/>
  <c r="C395" i="7"/>
  <c r="O394" i="7"/>
  <c r="J394" i="7"/>
  <c r="H394" i="7"/>
  <c r="G394" i="7"/>
  <c r="F394" i="7"/>
  <c r="E394" i="7"/>
  <c r="C394" i="7"/>
  <c r="O393" i="7"/>
  <c r="J393" i="7"/>
  <c r="H393" i="7"/>
  <c r="G393" i="7"/>
  <c r="F393" i="7"/>
  <c r="E393" i="7"/>
  <c r="C393" i="7"/>
  <c r="O392" i="7"/>
  <c r="J392" i="7"/>
  <c r="H392" i="7"/>
  <c r="G392" i="7"/>
  <c r="F392" i="7"/>
  <c r="E392" i="7"/>
  <c r="C392" i="7"/>
  <c r="O391" i="7"/>
  <c r="J391" i="7"/>
  <c r="H391" i="7"/>
  <c r="G391" i="7"/>
  <c r="F391" i="7"/>
  <c r="E391" i="7"/>
  <c r="C391" i="7"/>
  <c r="O390" i="7"/>
  <c r="J390" i="7"/>
  <c r="H390" i="7"/>
  <c r="G390" i="7"/>
  <c r="F390" i="7"/>
  <c r="E390" i="7"/>
  <c r="C390" i="7"/>
  <c r="O389" i="7"/>
  <c r="J389" i="7"/>
  <c r="H389" i="7"/>
  <c r="G389" i="7"/>
  <c r="F389" i="7"/>
  <c r="E389" i="7"/>
  <c r="C389" i="7"/>
  <c r="O388" i="7"/>
  <c r="J388" i="7"/>
  <c r="H388" i="7"/>
  <c r="G388" i="7"/>
  <c r="F388" i="7"/>
  <c r="E388" i="7"/>
  <c r="C388" i="7"/>
  <c r="O387" i="7"/>
  <c r="J387" i="7"/>
  <c r="H387" i="7"/>
  <c r="G387" i="7"/>
  <c r="F387" i="7"/>
  <c r="E387" i="7"/>
  <c r="C387" i="7"/>
  <c r="O386" i="7"/>
  <c r="J386" i="7"/>
  <c r="H386" i="7"/>
  <c r="G386" i="7"/>
  <c r="F386" i="7"/>
  <c r="E386" i="7"/>
  <c r="C386" i="7"/>
  <c r="O385" i="7"/>
  <c r="J385" i="7"/>
  <c r="H385" i="7"/>
  <c r="G385" i="7"/>
  <c r="F385" i="7"/>
  <c r="E385" i="7"/>
  <c r="C385" i="7"/>
  <c r="O384" i="7"/>
  <c r="J384" i="7"/>
  <c r="H384" i="7"/>
  <c r="G384" i="7"/>
  <c r="F384" i="7"/>
  <c r="E384" i="7"/>
  <c r="C384" i="7"/>
  <c r="O383" i="7"/>
  <c r="J383" i="7"/>
  <c r="H383" i="7"/>
  <c r="G383" i="7"/>
  <c r="F383" i="7"/>
  <c r="E383" i="7"/>
  <c r="C383" i="7"/>
  <c r="O382" i="7"/>
  <c r="J382" i="7"/>
  <c r="H382" i="7"/>
  <c r="G382" i="7"/>
  <c r="F382" i="7"/>
  <c r="E382" i="7"/>
  <c r="C382" i="7"/>
  <c r="O381" i="7"/>
  <c r="J381" i="7"/>
  <c r="H381" i="7"/>
  <c r="G381" i="7"/>
  <c r="F381" i="7"/>
  <c r="E381" i="7"/>
  <c r="C381" i="7"/>
  <c r="O380" i="7"/>
  <c r="J380" i="7"/>
  <c r="H380" i="7"/>
  <c r="G380" i="7"/>
  <c r="F380" i="7"/>
  <c r="E380" i="7"/>
  <c r="C380" i="7"/>
  <c r="O379" i="7"/>
  <c r="J379" i="7"/>
  <c r="H379" i="7"/>
  <c r="G379" i="7"/>
  <c r="F379" i="7"/>
  <c r="E379" i="7"/>
  <c r="C379" i="7"/>
  <c r="O378" i="7"/>
  <c r="J378" i="7"/>
  <c r="H378" i="7"/>
  <c r="G378" i="7"/>
  <c r="F378" i="7"/>
  <c r="E378" i="7"/>
  <c r="C378" i="7"/>
  <c r="O377" i="7"/>
  <c r="J377" i="7"/>
  <c r="H377" i="7"/>
  <c r="G377" i="7"/>
  <c r="F377" i="7"/>
  <c r="E377" i="7"/>
  <c r="C377" i="7"/>
  <c r="O376" i="7"/>
  <c r="J376" i="7"/>
  <c r="H376" i="7"/>
  <c r="G376" i="7"/>
  <c r="F376" i="7"/>
  <c r="E376" i="7"/>
  <c r="C376" i="7"/>
  <c r="O375" i="7"/>
  <c r="J375" i="7"/>
  <c r="H375" i="7"/>
  <c r="G375" i="7"/>
  <c r="F375" i="7"/>
  <c r="E375" i="7"/>
  <c r="C375" i="7"/>
  <c r="O374" i="7"/>
  <c r="J374" i="7"/>
  <c r="H374" i="7"/>
  <c r="G374" i="7"/>
  <c r="F374" i="7"/>
  <c r="E374" i="7"/>
  <c r="C374" i="7"/>
  <c r="O373" i="7"/>
  <c r="J373" i="7"/>
  <c r="H373" i="7"/>
  <c r="G373" i="7"/>
  <c r="F373" i="7"/>
  <c r="E373" i="7"/>
  <c r="C373" i="7"/>
  <c r="O372" i="7"/>
  <c r="J372" i="7"/>
  <c r="H372" i="7"/>
  <c r="G372" i="7"/>
  <c r="F372" i="7"/>
  <c r="E372" i="7"/>
  <c r="C372" i="7"/>
  <c r="O371" i="7"/>
  <c r="J371" i="7"/>
  <c r="H371" i="7"/>
  <c r="G371" i="7"/>
  <c r="F371" i="7"/>
  <c r="E371" i="7"/>
  <c r="C371" i="7"/>
  <c r="O370" i="7"/>
  <c r="J370" i="7"/>
  <c r="H370" i="7"/>
  <c r="G370" i="7"/>
  <c r="F370" i="7"/>
  <c r="E370" i="7"/>
  <c r="C370" i="7"/>
  <c r="O369" i="7"/>
  <c r="J369" i="7"/>
  <c r="H369" i="7"/>
  <c r="G369" i="7"/>
  <c r="F369" i="7"/>
  <c r="E369" i="7"/>
  <c r="C369" i="7"/>
  <c r="O368" i="7"/>
  <c r="J368" i="7"/>
  <c r="H368" i="7"/>
  <c r="G368" i="7"/>
  <c r="F368" i="7"/>
  <c r="E368" i="7"/>
  <c r="C368" i="7"/>
  <c r="O367" i="7"/>
  <c r="J367" i="7"/>
  <c r="H367" i="7"/>
  <c r="G367" i="7"/>
  <c r="F367" i="7"/>
  <c r="E367" i="7"/>
  <c r="C367" i="7"/>
  <c r="O366" i="7"/>
  <c r="J366" i="7"/>
  <c r="H366" i="7"/>
  <c r="G366" i="7"/>
  <c r="F366" i="7"/>
  <c r="E366" i="7"/>
  <c r="C366" i="7"/>
  <c r="O365" i="7"/>
  <c r="J365" i="7"/>
  <c r="H365" i="7"/>
  <c r="G365" i="7"/>
  <c r="F365" i="7"/>
  <c r="E365" i="7"/>
  <c r="C365" i="7"/>
  <c r="O364" i="7"/>
  <c r="J364" i="7"/>
  <c r="H364" i="7"/>
  <c r="G364" i="7"/>
  <c r="F364" i="7"/>
  <c r="E364" i="7"/>
  <c r="C364" i="7"/>
  <c r="O363" i="7"/>
  <c r="J363" i="7"/>
  <c r="H363" i="7"/>
  <c r="G363" i="7"/>
  <c r="F363" i="7"/>
  <c r="E363" i="7"/>
  <c r="C363" i="7"/>
  <c r="O362" i="7"/>
  <c r="J362" i="7"/>
  <c r="H362" i="7"/>
  <c r="G362" i="7"/>
  <c r="F362" i="7"/>
  <c r="E362" i="7"/>
  <c r="C362" i="7"/>
  <c r="O361" i="7"/>
  <c r="J361" i="7"/>
  <c r="H361" i="7"/>
  <c r="G361" i="7"/>
  <c r="F361" i="7"/>
  <c r="E361" i="7"/>
  <c r="C361" i="7"/>
  <c r="O360" i="7"/>
  <c r="J360" i="7"/>
  <c r="H360" i="7"/>
  <c r="G360" i="7"/>
  <c r="F360" i="7"/>
  <c r="E360" i="7"/>
  <c r="C360" i="7"/>
  <c r="O359" i="7"/>
  <c r="J359" i="7"/>
  <c r="H359" i="7"/>
  <c r="G359" i="7"/>
  <c r="F359" i="7"/>
  <c r="E359" i="7"/>
  <c r="C359" i="7"/>
  <c r="O358" i="7"/>
  <c r="J358" i="7"/>
  <c r="H358" i="7"/>
  <c r="G358" i="7"/>
  <c r="F358" i="7"/>
  <c r="E358" i="7"/>
  <c r="C358" i="7"/>
  <c r="O357" i="7"/>
  <c r="J357" i="7"/>
  <c r="H357" i="7"/>
  <c r="G357" i="7"/>
  <c r="F357" i="7"/>
  <c r="E357" i="7"/>
  <c r="C357" i="7"/>
  <c r="O356" i="7"/>
  <c r="J356" i="7"/>
  <c r="H356" i="7"/>
  <c r="G356" i="7"/>
  <c r="F356" i="7"/>
  <c r="E356" i="7"/>
  <c r="C356" i="7"/>
  <c r="O355" i="7"/>
  <c r="J355" i="7"/>
  <c r="H355" i="7"/>
  <c r="G355" i="7"/>
  <c r="F355" i="7"/>
  <c r="E355" i="7"/>
  <c r="C355" i="7"/>
  <c r="O354" i="7"/>
  <c r="J354" i="7"/>
  <c r="H354" i="7"/>
  <c r="G354" i="7"/>
  <c r="F354" i="7"/>
  <c r="E354" i="7"/>
  <c r="C354" i="7"/>
  <c r="O353" i="7"/>
  <c r="J353" i="7"/>
  <c r="H353" i="7"/>
  <c r="G353" i="7"/>
  <c r="F353" i="7"/>
  <c r="E353" i="7"/>
  <c r="C353" i="7"/>
  <c r="O352" i="7"/>
  <c r="J352" i="7"/>
  <c r="H352" i="7"/>
  <c r="G352" i="7"/>
  <c r="F352" i="7"/>
  <c r="E352" i="7"/>
  <c r="C352" i="7"/>
  <c r="O351" i="7"/>
  <c r="J351" i="7"/>
  <c r="H351" i="7"/>
  <c r="G351" i="7"/>
  <c r="F351" i="7"/>
  <c r="E351" i="7"/>
  <c r="C351" i="7"/>
  <c r="O350" i="7"/>
  <c r="J350" i="7"/>
  <c r="H350" i="7"/>
  <c r="G350" i="7"/>
  <c r="F350" i="7"/>
  <c r="E350" i="7"/>
  <c r="C350" i="7"/>
  <c r="O349" i="7"/>
  <c r="J349" i="7"/>
  <c r="H349" i="7"/>
  <c r="G349" i="7"/>
  <c r="F349" i="7"/>
  <c r="E349" i="7"/>
  <c r="C349" i="7"/>
  <c r="O348" i="7"/>
  <c r="J348" i="7"/>
  <c r="H348" i="7"/>
  <c r="G348" i="7"/>
  <c r="F348" i="7"/>
  <c r="E348" i="7"/>
  <c r="C348" i="7"/>
  <c r="O347" i="7"/>
  <c r="J347" i="7"/>
  <c r="H347" i="7"/>
  <c r="G347" i="7"/>
  <c r="F347" i="7"/>
  <c r="E347" i="7"/>
  <c r="C347" i="7"/>
  <c r="O346" i="7"/>
  <c r="J346" i="7"/>
  <c r="H346" i="7"/>
  <c r="G346" i="7"/>
  <c r="F346" i="7"/>
  <c r="E346" i="7"/>
  <c r="C346" i="7"/>
  <c r="O345" i="7"/>
  <c r="J345" i="7"/>
  <c r="H345" i="7"/>
  <c r="G345" i="7"/>
  <c r="F345" i="7"/>
  <c r="E345" i="7"/>
  <c r="C345" i="7"/>
  <c r="O344" i="7"/>
  <c r="J344" i="7"/>
  <c r="H344" i="7"/>
  <c r="G344" i="7"/>
  <c r="F344" i="7"/>
  <c r="E344" i="7"/>
  <c r="C344" i="7"/>
  <c r="O343" i="7"/>
  <c r="J343" i="7"/>
  <c r="H343" i="7"/>
  <c r="G343" i="7"/>
  <c r="F343" i="7"/>
  <c r="E343" i="7"/>
  <c r="C343" i="7"/>
  <c r="O342" i="7"/>
  <c r="J342" i="7"/>
  <c r="H342" i="7"/>
  <c r="G342" i="7"/>
  <c r="F342" i="7"/>
  <c r="E342" i="7"/>
  <c r="C342" i="7"/>
  <c r="O341" i="7"/>
  <c r="J341" i="7"/>
  <c r="H341" i="7"/>
  <c r="G341" i="7"/>
  <c r="F341" i="7"/>
  <c r="E341" i="7"/>
  <c r="C341" i="7"/>
  <c r="O340" i="7"/>
  <c r="J340" i="7"/>
  <c r="H340" i="7"/>
  <c r="G340" i="7"/>
  <c r="F340" i="7"/>
  <c r="E340" i="7"/>
  <c r="C340" i="7"/>
  <c r="O339" i="7"/>
  <c r="J339" i="7"/>
  <c r="H339" i="7"/>
  <c r="G339" i="7"/>
  <c r="F339" i="7"/>
  <c r="E339" i="7"/>
  <c r="C339" i="7"/>
  <c r="O338" i="7"/>
  <c r="J338" i="7"/>
  <c r="H338" i="7"/>
  <c r="G338" i="7"/>
  <c r="F338" i="7"/>
  <c r="E338" i="7"/>
  <c r="C338" i="7"/>
  <c r="O337" i="7"/>
  <c r="J337" i="7"/>
  <c r="H337" i="7"/>
  <c r="G337" i="7"/>
  <c r="F337" i="7"/>
  <c r="E337" i="7"/>
  <c r="C337" i="7"/>
  <c r="O336" i="7"/>
  <c r="J336" i="7"/>
  <c r="H336" i="7"/>
  <c r="G336" i="7"/>
  <c r="F336" i="7"/>
  <c r="E336" i="7"/>
  <c r="C336" i="7"/>
  <c r="O335" i="7"/>
  <c r="J335" i="7"/>
  <c r="H335" i="7"/>
  <c r="G335" i="7"/>
  <c r="F335" i="7"/>
  <c r="E335" i="7"/>
  <c r="C335" i="7"/>
  <c r="O334" i="7"/>
  <c r="J334" i="7"/>
  <c r="H334" i="7"/>
  <c r="G334" i="7"/>
  <c r="F334" i="7"/>
  <c r="E334" i="7"/>
  <c r="C334" i="7"/>
  <c r="O333" i="7"/>
  <c r="J333" i="7"/>
  <c r="H333" i="7"/>
  <c r="G333" i="7"/>
  <c r="F333" i="7"/>
  <c r="E333" i="7"/>
  <c r="C333" i="7"/>
  <c r="O332" i="7"/>
  <c r="J332" i="7"/>
  <c r="H332" i="7"/>
  <c r="G332" i="7"/>
  <c r="F332" i="7"/>
  <c r="E332" i="7"/>
  <c r="C332" i="7"/>
  <c r="O331" i="7"/>
  <c r="J331" i="7"/>
  <c r="H331" i="7"/>
  <c r="G331" i="7"/>
  <c r="F331" i="7"/>
  <c r="E331" i="7"/>
  <c r="C331" i="7"/>
  <c r="O330" i="7"/>
  <c r="J330" i="7"/>
  <c r="H330" i="7"/>
  <c r="G330" i="7"/>
  <c r="F330" i="7"/>
  <c r="E330" i="7"/>
  <c r="C330" i="7"/>
  <c r="O329" i="7"/>
  <c r="J329" i="7"/>
  <c r="H329" i="7"/>
  <c r="G329" i="7"/>
  <c r="F329" i="7"/>
  <c r="E329" i="7"/>
  <c r="C329" i="7"/>
  <c r="O328" i="7"/>
  <c r="J328" i="7"/>
  <c r="H328" i="7"/>
  <c r="G328" i="7"/>
  <c r="F328" i="7"/>
  <c r="E328" i="7"/>
  <c r="C328" i="7"/>
  <c r="O327" i="7"/>
  <c r="J327" i="7"/>
  <c r="H327" i="7"/>
  <c r="G327" i="7"/>
  <c r="F327" i="7"/>
  <c r="E327" i="7"/>
  <c r="C327" i="7"/>
  <c r="O326" i="7"/>
  <c r="J326" i="7"/>
  <c r="H326" i="7"/>
  <c r="G326" i="7"/>
  <c r="F326" i="7"/>
  <c r="E326" i="7"/>
  <c r="C326" i="7"/>
  <c r="O325" i="7"/>
  <c r="J325" i="7"/>
  <c r="H325" i="7"/>
  <c r="G325" i="7"/>
  <c r="F325" i="7"/>
  <c r="E325" i="7"/>
  <c r="C325" i="7"/>
  <c r="O324" i="7"/>
  <c r="J324" i="7"/>
  <c r="H324" i="7"/>
  <c r="G324" i="7"/>
  <c r="F324" i="7"/>
  <c r="E324" i="7"/>
  <c r="C324" i="7"/>
  <c r="O323" i="7"/>
  <c r="J323" i="7"/>
  <c r="H323" i="7"/>
  <c r="G323" i="7"/>
  <c r="F323" i="7"/>
  <c r="E323" i="7"/>
  <c r="C323" i="7"/>
  <c r="O322" i="7"/>
  <c r="J322" i="7"/>
  <c r="H322" i="7"/>
  <c r="G322" i="7"/>
  <c r="F322" i="7"/>
  <c r="E322" i="7"/>
  <c r="C322" i="7"/>
  <c r="O321" i="7"/>
  <c r="J321" i="7"/>
  <c r="H321" i="7"/>
  <c r="G321" i="7"/>
  <c r="F321" i="7"/>
  <c r="E321" i="7"/>
  <c r="C321" i="7"/>
  <c r="O320" i="7"/>
  <c r="J320" i="7"/>
  <c r="H320" i="7"/>
  <c r="G320" i="7"/>
  <c r="F320" i="7"/>
  <c r="E320" i="7"/>
  <c r="C320" i="7"/>
  <c r="O319" i="7"/>
  <c r="J319" i="7"/>
  <c r="H319" i="7"/>
  <c r="G319" i="7"/>
  <c r="F319" i="7"/>
  <c r="E319" i="7"/>
  <c r="C319" i="7"/>
  <c r="O318" i="7"/>
  <c r="J318" i="7"/>
  <c r="H318" i="7"/>
  <c r="G318" i="7"/>
  <c r="F318" i="7"/>
  <c r="E318" i="7"/>
  <c r="C318" i="7"/>
  <c r="O317" i="7"/>
  <c r="J317" i="7"/>
  <c r="H317" i="7"/>
  <c r="G317" i="7"/>
  <c r="F317" i="7"/>
  <c r="E317" i="7"/>
  <c r="C317" i="7"/>
  <c r="O316" i="7"/>
  <c r="J316" i="7"/>
  <c r="H316" i="7"/>
  <c r="G316" i="7"/>
  <c r="F316" i="7"/>
  <c r="E316" i="7"/>
  <c r="C316" i="7"/>
  <c r="O315" i="7"/>
  <c r="J315" i="7"/>
  <c r="H315" i="7"/>
  <c r="G315" i="7"/>
  <c r="F315" i="7"/>
  <c r="E315" i="7"/>
  <c r="C315" i="7"/>
  <c r="O314" i="7"/>
  <c r="J314" i="7"/>
  <c r="H314" i="7"/>
  <c r="G314" i="7"/>
  <c r="F314" i="7"/>
  <c r="E314" i="7"/>
  <c r="C314" i="7"/>
  <c r="O313" i="7"/>
  <c r="J313" i="7"/>
  <c r="H313" i="7"/>
  <c r="G313" i="7"/>
  <c r="F313" i="7"/>
  <c r="E313" i="7"/>
  <c r="C313" i="7"/>
  <c r="O312" i="7"/>
  <c r="J312" i="7"/>
  <c r="H312" i="7"/>
  <c r="G312" i="7"/>
  <c r="F312" i="7"/>
  <c r="E312" i="7"/>
  <c r="C312" i="7"/>
  <c r="O311" i="7"/>
  <c r="J311" i="7"/>
  <c r="H311" i="7"/>
  <c r="G311" i="7"/>
  <c r="F311" i="7"/>
  <c r="E311" i="7"/>
  <c r="C311" i="7"/>
  <c r="O310" i="7"/>
  <c r="J310" i="7"/>
  <c r="H310" i="7"/>
  <c r="G310" i="7"/>
  <c r="F310" i="7"/>
  <c r="E310" i="7"/>
  <c r="C310" i="7"/>
  <c r="O309" i="7"/>
  <c r="J309" i="7"/>
  <c r="H309" i="7"/>
  <c r="G309" i="7"/>
  <c r="F309" i="7"/>
  <c r="E309" i="7"/>
  <c r="C309" i="7"/>
  <c r="O308" i="7"/>
  <c r="J308" i="7"/>
  <c r="H308" i="7"/>
  <c r="G308" i="7"/>
  <c r="F308" i="7"/>
  <c r="E308" i="7"/>
  <c r="C308" i="7"/>
  <c r="O307" i="7"/>
  <c r="J307" i="7"/>
  <c r="H307" i="7"/>
  <c r="G307" i="7"/>
  <c r="F307" i="7"/>
  <c r="E307" i="7"/>
  <c r="C307" i="7"/>
  <c r="O306" i="7"/>
  <c r="J306" i="7"/>
  <c r="H306" i="7"/>
  <c r="G306" i="7"/>
  <c r="F306" i="7"/>
  <c r="E306" i="7"/>
  <c r="C306" i="7"/>
  <c r="O305" i="7"/>
  <c r="J305" i="7"/>
  <c r="H305" i="7"/>
  <c r="G305" i="7"/>
  <c r="F305" i="7"/>
  <c r="E305" i="7"/>
  <c r="C305" i="7"/>
  <c r="O304" i="7"/>
  <c r="J304" i="7"/>
  <c r="H304" i="7"/>
  <c r="G304" i="7"/>
  <c r="F304" i="7"/>
  <c r="E304" i="7"/>
  <c r="C304" i="7"/>
  <c r="O303" i="7"/>
  <c r="J303" i="7"/>
  <c r="H303" i="7"/>
  <c r="G303" i="7"/>
  <c r="F303" i="7"/>
  <c r="E303" i="7"/>
  <c r="C303" i="7"/>
  <c r="O302" i="7"/>
  <c r="J302" i="7"/>
  <c r="H302" i="7"/>
  <c r="G302" i="7"/>
  <c r="F302" i="7"/>
  <c r="E302" i="7"/>
  <c r="C302" i="7"/>
  <c r="O301" i="7"/>
  <c r="J301" i="7"/>
  <c r="H301" i="7"/>
  <c r="G301" i="7"/>
  <c r="F301" i="7"/>
  <c r="E301" i="7"/>
  <c r="C301" i="7"/>
  <c r="O300" i="7"/>
  <c r="J300" i="7"/>
  <c r="H300" i="7"/>
  <c r="G300" i="7"/>
  <c r="F300" i="7"/>
  <c r="E300" i="7"/>
  <c r="C300" i="7"/>
  <c r="O299" i="7"/>
  <c r="J299" i="7"/>
  <c r="H299" i="7"/>
  <c r="G299" i="7"/>
  <c r="F299" i="7"/>
  <c r="E299" i="7"/>
  <c r="C299" i="7"/>
  <c r="O298" i="7"/>
  <c r="J298" i="7"/>
  <c r="H298" i="7"/>
  <c r="G298" i="7"/>
  <c r="F298" i="7"/>
  <c r="E298" i="7"/>
  <c r="C298" i="7"/>
  <c r="O297" i="7"/>
  <c r="J297" i="7"/>
  <c r="H297" i="7"/>
  <c r="G297" i="7"/>
  <c r="F297" i="7"/>
  <c r="E297" i="7"/>
  <c r="C297" i="7"/>
  <c r="O296" i="7"/>
  <c r="J296" i="7"/>
  <c r="H296" i="7"/>
  <c r="G296" i="7"/>
  <c r="F296" i="7"/>
  <c r="E296" i="7"/>
  <c r="C296" i="7"/>
  <c r="O295" i="7"/>
  <c r="J295" i="7"/>
  <c r="H295" i="7"/>
  <c r="G295" i="7"/>
  <c r="F295" i="7"/>
  <c r="E295" i="7"/>
  <c r="C295" i="7"/>
  <c r="O294" i="7"/>
  <c r="J294" i="7"/>
  <c r="H294" i="7"/>
  <c r="G294" i="7"/>
  <c r="F294" i="7"/>
  <c r="E294" i="7"/>
  <c r="C294" i="7"/>
  <c r="O293" i="7"/>
  <c r="J293" i="7"/>
  <c r="H293" i="7"/>
  <c r="G293" i="7"/>
  <c r="F293" i="7"/>
  <c r="E293" i="7"/>
  <c r="C293" i="7"/>
  <c r="O292" i="7"/>
  <c r="J292" i="7"/>
  <c r="H292" i="7"/>
  <c r="G292" i="7"/>
  <c r="F292" i="7"/>
  <c r="E292" i="7"/>
  <c r="C292" i="7"/>
  <c r="O291" i="7"/>
  <c r="J291" i="7"/>
  <c r="H291" i="7"/>
  <c r="G291" i="7"/>
  <c r="F291" i="7"/>
  <c r="E291" i="7"/>
  <c r="C291" i="7"/>
  <c r="O290" i="7"/>
  <c r="J290" i="7"/>
  <c r="H290" i="7"/>
  <c r="G290" i="7"/>
  <c r="F290" i="7"/>
  <c r="E290" i="7"/>
  <c r="C290" i="7"/>
  <c r="O289" i="7"/>
  <c r="J289" i="7"/>
  <c r="H289" i="7"/>
  <c r="G289" i="7"/>
  <c r="F289" i="7"/>
  <c r="E289" i="7"/>
  <c r="C289" i="7"/>
  <c r="O288" i="7"/>
  <c r="J288" i="7"/>
  <c r="H288" i="7"/>
  <c r="G288" i="7"/>
  <c r="F288" i="7"/>
  <c r="E288" i="7"/>
  <c r="C288" i="7"/>
  <c r="O287" i="7"/>
  <c r="J287" i="7"/>
  <c r="H287" i="7"/>
  <c r="G287" i="7"/>
  <c r="F287" i="7"/>
  <c r="E287" i="7"/>
  <c r="C287" i="7"/>
  <c r="O286" i="7"/>
  <c r="J286" i="7"/>
  <c r="H286" i="7"/>
  <c r="G286" i="7"/>
  <c r="F286" i="7"/>
  <c r="E286" i="7"/>
  <c r="C286" i="7"/>
  <c r="O285" i="7"/>
  <c r="J285" i="7"/>
  <c r="H285" i="7"/>
  <c r="G285" i="7"/>
  <c r="F285" i="7"/>
  <c r="E285" i="7"/>
  <c r="C285" i="7"/>
  <c r="O284" i="7"/>
  <c r="J284" i="7"/>
  <c r="H284" i="7"/>
  <c r="G284" i="7"/>
  <c r="F284" i="7"/>
  <c r="E284" i="7"/>
  <c r="C284" i="7"/>
  <c r="O283" i="7"/>
  <c r="J283" i="7"/>
  <c r="H283" i="7"/>
  <c r="G283" i="7"/>
  <c r="F283" i="7"/>
  <c r="E283" i="7"/>
  <c r="C283" i="7"/>
  <c r="O282" i="7"/>
  <c r="J282" i="7"/>
  <c r="H282" i="7"/>
  <c r="G282" i="7"/>
  <c r="F282" i="7"/>
  <c r="E282" i="7"/>
  <c r="C282" i="7"/>
  <c r="O281" i="7"/>
  <c r="J281" i="7"/>
  <c r="H281" i="7"/>
  <c r="G281" i="7"/>
  <c r="F281" i="7"/>
  <c r="E281" i="7"/>
  <c r="C281" i="7"/>
  <c r="O280" i="7"/>
  <c r="J280" i="7"/>
  <c r="H280" i="7"/>
  <c r="G280" i="7"/>
  <c r="F280" i="7"/>
  <c r="E280" i="7"/>
  <c r="C280" i="7"/>
  <c r="O279" i="7"/>
  <c r="J279" i="7"/>
  <c r="H279" i="7"/>
  <c r="G279" i="7"/>
  <c r="F279" i="7"/>
  <c r="E279" i="7"/>
  <c r="C279" i="7"/>
  <c r="O278" i="7"/>
  <c r="J278" i="7"/>
  <c r="H278" i="7"/>
  <c r="G278" i="7"/>
  <c r="F278" i="7"/>
  <c r="E278" i="7"/>
  <c r="C278" i="7"/>
  <c r="O277" i="7"/>
  <c r="J277" i="7"/>
  <c r="H277" i="7"/>
  <c r="G277" i="7"/>
  <c r="F277" i="7"/>
  <c r="E277" i="7"/>
  <c r="C277" i="7"/>
  <c r="O276" i="7"/>
  <c r="J276" i="7"/>
  <c r="H276" i="7"/>
  <c r="G276" i="7"/>
  <c r="F276" i="7"/>
  <c r="E276" i="7"/>
  <c r="C276" i="7"/>
  <c r="O275" i="7"/>
  <c r="J275" i="7"/>
  <c r="H275" i="7"/>
  <c r="G275" i="7"/>
  <c r="F275" i="7"/>
  <c r="E275" i="7"/>
  <c r="C275" i="7"/>
  <c r="O274" i="7"/>
  <c r="J274" i="7"/>
  <c r="H274" i="7"/>
  <c r="G274" i="7"/>
  <c r="F274" i="7"/>
  <c r="E274" i="7"/>
  <c r="C274" i="7"/>
  <c r="O273" i="7"/>
  <c r="J273" i="7"/>
  <c r="H273" i="7"/>
  <c r="G273" i="7"/>
  <c r="F273" i="7"/>
  <c r="E273" i="7"/>
  <c r="C273" i="7"/>
  <c r="O272" i="7"/>
  <c r="J272" i="7"/>
  <c r="H272" i="7"/>
  <c r="G272" i="7"/>
  <c r="F272" i="7"/>
  <c r="E272" i="7"/>
  <c r="C272" i="7"/>
  <c r="O271" i="7"/>
  <c r="J271" i="7"/>
  <c r="H271" i="7"/>
  <c r="G271" i="7"/>
  <c r="F271" i="7"/>
  <c r="E271" i="7"/>
  <c r="C271" i="7"/>
  <c r="O270" i="7"/>
  <c r="J270" i="7"/>
  <c r="H270" i="7"/>
  <c r="G270" i="7"/>
  <c r="F270" i="7"/>
  <c r="E270" i="7"/>
  <c r="C270" i="7"/>
  <c r="O269" i="7"/>
  <c r="J269" i="7"/>
  <c r="H269" i="7"/>
  <c r="G269" i="7"/>
  <c r="F269" i="7"/>
  <c r="E269" i="7"/>
  <c r="C269" i="7"/>
  <c r="O268" i="7"/>
  <c r="J268" i="7"/>
  <c r="H268" i="7"/>
  <c r="G268" i="7"/>
  <c r="F268" i="7"/>
  <c r="E268" i="7"/>
  <c r="C268" i="7"/>
  <c r="O267" i="7"/>
  <c r="J267" i="7"/>
  <c r="H267" i="7"/>
  <c r="G267" i="7"/>
  <c r="F267" i="7"/>
  <c r="E267" i="7"/>
  <c r="C267" i="7"/>
  <c r="O266" i="7"/>
  <c r="J266" i="7"/>
  <c r="H266" i="7"/>
  <c r="G266" i="7"/>
  <c r="F266" i="7"/>
  <c r="E266" i="7"/>
  <c r="C266" i="7"/>
  <c r="O265" i="7"/>
  <c r="J265" i="7"/>
  <c r="H265" i="7"/>
  <c r="G265" i="7"/>
  <c r="F265" i="7"/>
  <c r="E265" i="7"/>
  <c r="C265" i="7"/>
  <c r="O264" i="7"/>
  <c r="J264" i="7"/>
  <c r="H264" i="7"/>
  <c r="G264" i="7"/>
  <c r="F264" i="7"/>
  <c r="E264" i="7"/>
  <c r="C264" i="7"/>
  <c r="O263" i="7"/>
  <c r="J263" i="7"/>
  <c r="H263" i="7"/>
  <c r="G263" i="7"/>
  <c r="F263" i="7"/>
  <c r="E263" i="7"/>
  <c r="C263" i="7"/>
  <c r="O262" i="7"/>
  <c r="J262" i="7"/>
  <c r="H262" i="7"/>
  <c r="G262" i="7"/>
  <c r="F262" i="7"/>
  <c r="E262" i="7"/>
  <c r="C262" i="7"/>
  <c r="O261" i="7"/>
  <c r="J261" i="7"/>
  <c r="H261" i="7"/>
  <c r="G261" i="7"/>
  <c r="F261" i="7"/>
  <c r="E261" i="7"/>
  <c r="C261" i="7"/>
  <c r="O260" i="7"/>
  <c r="J260" i="7"/>
  <c r="H260" i="7"/>
  <c r="G260" i="7"/>
  <c r="F260" i="7"/>
  <c r="E260" i="7"/>
  <c r="C260" i="7"/>
  <c r="O259" i="7"/>
  <c r="J259" i="7"/>
  <c r="H259" i="7"/>
  <c r="G259" i="7"/>
  <c r="F259" i="7"/>
  <c r="E259" i="7"/>
  <c r="C259" i="7"/>
  <c r="O258" i="7"/>
  <c r="J258" i="7"/>
  <c r="H258" i="7"/>
  <c r="G258" i="7"/>
  <c r="F258" i="7"/>
  <c r="E258" i="7"/>
  <c r="C258" i="7"/>
  <c r="O257" i="7"/>
  <c r="J257" i="7"/>
  <c r="H257" i="7"/>
  <c r="G257" i="7"/>
  <c r="F257" i="7"/>
  <c r="E257" i="7"/>
  <c r="C257" i="7"/>
  <c r="O256" i="7"/>
  <c r="J256" i="7"/>
  <c r="H256" i="7"/>
  <c r="G256" i="7"/>
  <c r="F256" i="7"/>
  <c r="E256" i="7"/>
  <c r="C256" i="7"/>
  <c r="O255" i="7"/>
  <c r="J255" i="7"/>
  <c r="H255" i="7"/>
  <c r="G255" i="7"/>
  <c r="F255" i="7"/>
  <c r="E255" i="7"/>
  <c r="C255" i="7"/>
  <c r="O254" i="7"/>
  <c r="J254" i="7"/>
  <c r="H254" i="7"/>
  <c r="G254" i="7"/>
  <c r="F254" i="7"/>
  <c r="E254" i="7"/>
  <c r="C254" i="7"/>
  <c r="O253" i="7"/>
  <c r="J253" i="7"/>
  <c r="H253" i="7"/>
  <c r="G253" i="7"/>
  <c r="F253" i="7"/>
  <c r="E253" i="7"/>
  <c r="C253" i="7"/>
  <c r="O252" i="7"/>
  <c r="J252" i="7"/>
  <c r="H252" i="7"/>
  <c r="G252" i="7"/>
  <c r="F252" i="7"/>
  <c r="E252" i="7"/>
  <c r="C252" i="7"/>
  <c r="O251" i="7"/>
  <c r="J251" i="7"/>
  <c r="H251" i="7"/>
  <c r="G251" i="7"/>
  <c r="F251" i="7"/>
  <c r="E251" i="7"/>
  <c r="C251" i="7"/>
  <c r="O250" i="7"/>
  <c r="J250" i="7"/>
  <c r="H250" i="7"/>
  <c r="G250" i="7"/>
  <c r="F250" i="7"/>
  <c r="E250" i="7"/>
  <c r="C250" i="7"/>
  <c r="O249" i="7"/>
  <c r="J249" i="7"/>
  <c r="H249" i="7"/>
  <c r="G249" i="7"/>
  <c r="F249" i="7"/>
  <c r="E249" i="7"/>
  <c r="C249" i="7"/>
  <c r="O248" i="7"/>
  <c r="J248" i="7"/>
  <c r="H248" i="7"/>
  <c r="G248" i="7"/>
  <c r="F248" i="7"/>
  <c r="E248" i="7"/>
  <c r="C248" i="7"/>
  <c r="O247" i="7"/>
  <c r="J247" i="7"/>
  <c r="H247" i="7"/>
  <c r="G247" i="7"/>
  <c r="F247" i="7"/>
  <c r="E247" i="7"/>
  <c r="C247" i="7"/>
  <c r="O246" i="7"/>
  <c r="J246" i="7"/>
  <c r="H246" i="7"/>
  <c r="G246" i="7"/>
  <c r="F246" i="7"/>
  <c r="E246" i="7"/>
  <c r="C246" i="7"/>
  <c r="O245" i="7"/>
  <c r="J245" i="7"/>
  <c r="H245" i="7"/>
  <c r="G245" i="7"/>
  <c r="F245" i="7"/>
  <c r="E245" i="7"/>
  <c r="C245" i="7"/>
  <c r="O244" i="7"/>
  <c r="J244" i="7"/>
  <c r="H244" i="7"/>
  <c r="G244" i="7"/>
  <c r="F244" i="7"/>
  <c r="E244" i="7"/>
  <c r="C244" i="7"/>
  <c r="O243" i="7"/>
  <c r="J243" i="7"/>
  <c r="H243" i="7"/>
  <c r="G243" i="7"/>
  <c r="F243" i="7"/>
  <c r="E243" i="7"/>
  <c r="C243" i="7"/>
  <c r="O242" i="7"/>
  <c r="J242" i="7"/>
  <c r="H242" i="7"/>
  <c r="G242" i="7"/>
  <c r="F242" i="7"/>
  <c r="E242" i="7"/>
  <c r="C242" i="7"/>
  <c r="O241" i="7"/>
  <c r="J241" i="7"/>
  <c r="H241" i="7"/>
  <c r="G241" i="7"/>
  <c r="F241" i="7"/>
  <c r="E241" i="7"/>
  <c r="C241" i="7"/>
  <c r="O240" i="7"/>
  <c r="J240" i="7"/>
  <c r="H240" i="7"/>
  <c r="G240" i="7"/>
  <c r="F240" i="7"/>
  <c r="E240" i="7"/>
  <c r="C240" i="7"/>
  <c r="O239" i="7"/>
  <c r="J239" i="7"/>
  <c r="H239" i="7"/>
  <c r="G239" i="7"/>
  <c r="F239" i="7"/>
  <c r="E239" i="7"/>
  <c r="C239" i="7"/>
  <c r="O238" i="7"/>
  <c r="J238" i="7"/>
  <c r="H238" i="7"/>
  <c r="G238" i="7"/>
  <c r="F238" i="7"/>
  <c r="E238" i="7"/>
  <c r="C238" i="7"/>
  <c r="O237" i="7"/>
  <c r="J237" i="7"/>
  <c r="H237" i="7"/>
  <c r="G237" i="7"/>
  <c r="F237" i="7"/>
  <c r="E237" i="7"/>
  <c r="C237" i="7"/>
  <c r="O236" i="7"/>
  <c r="J236" i="7"/>
  <c r="H236" i="7"/>
  <c r="G236" i="7"/>
  <c r="F236" i="7"/>
  <c r="E236" i="7"/>
  <c r="C236" i="7"/>
  <c r="O235" i="7"/>
  <c r="J235" i="7"/>
  <c r="H235" i="7"/>
  <c r="G235" i="7"/>
  <c r="F235" i="7"/>
  <c r="E235" i="7"/>
  <c r="C235" i="7"/>
  <c r="O234" i="7"/>
  <c r="J234" i="7"/>
  <c r="H234" i="7"/>
  <c r="G234" i="7"/>
  <c r="F234" i="7"/>
  <c r="E234" i="7"/>
  <c r="C234" i="7"/>
  <c r="O233" i="7"/>
  <c r="J233" i="7"/>
  <c r="H233" i="7"/>
  <c r="G233" i="7"/>
  <c r="F233" i="7"/>
  <c r="E233" i="7"/>
  <c r="C233" i="7"/>
  <c r="O232" i="7"/>
  <c r="J232" i="7"/>
  <c r="H232" i="7"/>
  <c r="G232" i="7"/>
  <c r="F232" i="7"/>
  <c r="E232" i="7"/>
  <c r="C232" i="7"/>
  <c r="O231" i="7"/>
  <c r="J231" i="7"/>
  <c r="H231" i="7"/>
  <c r="G231" i="7"/>
  <c r="F231" i="7"/>
  <c r="E231" i="7"/>
  <c r="C231" i="7"/>
  <c r="O230" i="7"/>
  <c r="J230" i="7"/>
  <c r="H230" i="7"/>
  <c r="G230" i="7"/>
  <c r="F230" i="7"/>
  <c r="E230" i="7"/>
  <c r="C230" i="7"/>
  <c r="O229" i="7"/>
  <c r="J229" i="7"/>
  <c r="H229" i="7"/>
  <c r="G229" i="7"/>
  <c r="F229" i="7"/>
  <c r="E229" i="7"/>
  <c r="C229" i="7"/>
  <c r="O228" i="7"/>
  <c r="J228" i="7"/>
  <c r="H228" i="7"/>
  <c r="G228" i="7"/>
  <c r="F228" i="7"/>
  <c r="E228" i="7"/>
  <c r="C228" i="7"/>
  <c r="O227" i="7"/>
  <c r="J227" i="7"/>
  <c r="H227" i="7"/>
  <c r="G227" i="7"/>
  <c r="F227" i="7"/>
  <c r="E227" i="7"/>
  <c r="C227" i="7"/>
  <c r="O226" i="7"/>
  <c r="J226" i="7"/>
  <c r="H226" i="7"/>
  <c r="G226" i="7"/>
  <c r="F226" i="7"/>
  <c r="E226" i="7"/>
  <c r="C226" i="7"/>
  <c r="O225" i="7"/>
  <c r="J225" i="7"/>
  <c r="H225" i="7"/>
  <c r="G225" i="7"/>
  <c r="F225" i="7"/>
  <c r="E225" i="7"/>
  <c r="C225" i="7"/>
  <c r="O224" i="7"/>
  <c r="J224" i="7"/>
  <c r="H224" i="7"/>
  <c r="G224" i="7"/>
  <c r="F224" i="7"/>
  <c r="E224" i="7"/>
  <c r="C224" i="7"/>
  <c r="O223" i="7"/>
  <c r="J223" i="7"/>
  <c r="H223" i="7"/>
  <c r="G223" i="7"/>
  <c r="F223" i="7"/>
  <c r="E223" i="7"/>
  <c r="C223" i="7"/>
  <c r="O222" i="7"/>
  <c r="J222" i="7"/>
  <c r="H222" i="7"/>
  <c r="G222" i="7"/>
  <c r="F222" i="7"/>
  <c r="E222" i="7"/>
  <c r="C222" i="7"/>
  <c r="O221" i="7"/>
  <c r="J221" i="7"/>
  <c r="H221" i="7"/>
  <c r="G221" i="7"/>
  <c r="F221" i="7"/>
  <c r="E221" i="7"/>
  <c r="C221" i="7"/>
  <c r="O220" i="7"/>
  <c r="J220" i="7"/>
  <c r="H220" i="7"/>
  <c r="G220" i="7"/>
  <c r="F220" i="7"/>
  <c r="E220" i="7"/>
  <c r="C220" i="7"/>
  <c r="O219" i="7"/>
  <c r="J219" i="7"/>
  <c r="H219" i="7"/>
  <c r="G219" i="7"/>
  <c r="F219" i="7"/>
  <c r="E219" i="7"/>
  <c r="C219" i="7"/>
  <c r="O218" i="7"/>
  <c r="J218" i="7"/>
  <c r="H218" i="7"/>
  <c r="G218" i="7"/>
  <c r="F218" i="7"/>
  <c r="E218" i="7"/>
  <c r="C218" i="7"/>
  <c r="O217" i="7"/>
  <c r="J217" i="7"/>
  <c r="H217" i="7"/>
  <c r="G217" i="7"/>
  <c r="F217" i="7"/>
  <c r="E217" i="7"/>
  <c r="C217" i="7"/>
  <c r="O216" i="7"/>
  <c r="J216" i="7"/>
  <c r="H216" i="7"/>
  <c r="G216" i="7"/>
  <c r="F216" i="7"/>
  <c r="E216" i="7"/>
  <c r="C216" i="7"/>
  <c r="O215" i="7"/>
  <c r="J215" i="7"/>
  <c r="H215" i="7"/>
  <c r="G215" i="7"/>
  <c r="F215" i="7"/>
  <c r="E215" i="7"/>
  <c r="C215" i="7"/>
  <c r="O214" i="7"/>
  <c r="J214" i="7"/>
  <c r="H214" i="7"/>
  <c r="G214" i="7"/>
  <c r="F214" i="7"/>
  <c r="E214" i="7"/>
  <c r="C214" i="7"/>
  <c r="O213" i="7"/>
  <c r="J213" i="7"/>
  <c r="H213" i="7"/>
  <c r="G213" i="7"/>
  <c r="F213" i="7"/>
  <c r="E213" i="7"/>
  <c r="C213" i="7"/>
  <c r="O212" i="7"/>
  <c r="J212" i="7"/>
  <c r="H212" i="7"/>
  <c r="G212" i="7"/>
  <c r="F212" i="7"/>
  <c r="E212" i="7"/>
  <c r="C212" i="7"/>
  <c r="O211" i="7"/>
  <c r="J211" i="7"/>
  <c r="H211" i="7"/>
  <c r="G211" i="7"/>
  <c r="F211" i="7"/>
  <c r="E211" i="7"/>
  <c r="C211" i="7"/>
  <c r="O210" i="7"/>
  <c r="J210" i="7"/>
  <c r="H210" i="7"/>
  <c r="G210" i="7"/>
  <c r="F210" i="7"/>
  <c r="E210" i="7"/>
  <c r="C210" i="7"/>
  <c r="O209" i="7"/>
  <c r="J209" i="7"/>
  <c r="H209" i="7"/>
  <c r="G209" i="7"/>
  <c r="F209" i="7"/>
  <c r="E209" i="7"/>
  <c r="C209" i="7"/>
  <c r="O208" i="7"/>
  <c r="J208" i="7"/>
  <c r="H208" i="7"/>
  <c r="G208" i="7"/>
  <c r="F208" i="7"/>
  <c r="E208" i="7"/>
  <c r="C208" i="7"/>
  <c r="O207" i="7"/>
  <c r="J207" i="7"/>
  <c r="H207" i="7"/>
  <c r="G207" i="7"/>
  <c r="F207" i="7"/>
  <c r="E207" i="7"/>
  <c r="C207" i="7"/>
  <c r="O206" i="7"/>
  <c r="J206" i="7"/>
  <c r="H206" i="7"/>
  <c r="G206" i="7"/>
  <c r="F206" i="7"/>
  <c r="E206" i="7"/>
  <c r="C206" i="7"/>
  <c r="O205" i="7"/>
  <c r="J205" i="7"/>
  <c r="H205" i="7"/>
  <c r="G205" i="7"/>
  <c r="F205" i="7"/>
  <c r="E205" i="7"/>
  <c r="C205" i="7"/>
  <c r="O204" i="7"/>
  <c r="J204" i="7"/>
  <c r="H204" i="7"/>
  <c r="G204" i="7"/>
  <c r="F204" i="7"/>
  <c r="E204" i="7"/>
  <c r="C204" i="7"/>
  <c r="O203" i="7"/>
  <c r="J203" i="7"/>
  <c r="H203" i="7"/>
  <c r="G203" i="7"/>
  <c r="F203" i="7"/>
  <c r="E203" i="7"/>
  <c r="C203" i="7"/>
  <c r="O202" i="7"/>
  <c r="J202" i="7"/>
  <c r="H202" i="7"/>
  <c r="G202" i="7"/>
  <c r="F202" i="7"/>
  <c r="E202" i="7"/>
  <c r="C202" i="7"/>
  <c r="O201" i="7"/>
  <c r="J201" i="7"/>
  <c r="H201" i="7"/>
  <c r="G201" i="7"/>
  <c r="F201" i="7"/>
  <c r="E201" i="7"/>
  <c r="C201" i="7"/>
  <c r="O200" i="7"/>
  <c r="J200" i="7"/>
  <c r="H200" i="7"/>
  <c r="G200" i="7"/>
  <c r="F200" i="7"/>
  <c r="E200" i="7"/>
  <c r="C200" i="7"/>
  <c r="O199" i="7"/>
  <c r="J199" i="7"/>
  <c r="H199" i="7"/>
  <c r="G199" i="7"/>
  <c r="F199" i="7"/>
  <c r="E199" i="7"/>
  <c r="C199" i="7"/>
  <c r="O198" i="7"/>
  <c r="J198" i="7"/>
  <c r="H198" i="7"/>
  <c r="G198" i="7"/>
  <c r="F198" i="7"/>
  <c r="E198" i="7"/>
  <c r="C198" i="7"/>
  <c r="O197" i="7"/>
  <c r="J197" i="7"/>
  <c r="H197" i="7"/>
  <c r="G197" i="7"/>
  <c r="F197" i="7"/>
  <c r="E197" i="7"/>
  <c r="C197" i="7"/>
  <c r="O196" i="7"/>
  <c r="J196" i="7"/>
  <c r="H196" i="7"/>
  <c r="G196" i="7"/>
  <c r="F196" i="7"/>
  <c r="E196" i="7"/>
  <c r="C196" i="7"/>
  <c r="O195" i="7"/>
  <c r="J195" i="7"/>
  <c r="H195" i="7"/>
  <c r="G195" i="7"/>
  <c r="F195" i="7"/>
  <c r="E195" i="7"/>
  <c r="C195" i="7"/>
  <c r="O194" i="7"/>
  <c r="J194" i="7"/>
  <c r="H194" i="7"/>
  <c r="G194" i="7"/>
  <c r="F194" i="7"/>
  <c r="E194" i="7"/>
  <c r="C194" i="7"/>
  <c r="O193" i="7"/>
  <c r="J193" i="7"/>
  <c r="H193" i="7"/>
  <c r="G193" i="7"/>
  <c r="F193" i="7"/>
  <c r="E193" i="7"/>
  <c r="C193" i="7"/>
  <c r="O192" i="7"/>
  <c r="J192" i="7"/>
  <c r="H192" i="7"/>
  <c r="G192" i="7"/>
  <c r="F192" i="7"/>
  <c r="E192" i="7"/>
  <c r="C192" i="7"/>
  <c r="O191" i="7"/>
  <c r="J191" i="7"/>
  <c r="H191" i="7"/>
  <c r="G191" i="7"/>
  <c r="F191" i="7"/>
  <c r="E191" i="7"/>
  <c r="C191" i="7"/>
  <c r="O190" i="7"/>
  <c r="J190" i="7"/>
  <c r="H190" i="7"/>
  <c r="G190" i="7"/>
  <c r="F190" i="7"/>
  <c r="E190" i="7"/>
  <c r="C190" i="7"/>
  <c r="O189" i="7"/>
  <c r="J189" i="7"/>
  <c r="H189" i="7"/>
  <c r="G189" i="7"/>
  <c r="F189" i="7"/>
  <c r="E189" i="7"/>
  <c r="C189" i="7"/>
  <c r="O188" i="7"/>
  <c r="J188" i="7"/>
  <c r="H188" i="7"/>
  <c r="G188" i="7"/>
  <c r="F188" i="7"/>
  <c r="E188" i="7"/>
  <c r="C188" i="7"/>
  <c r="O187" i="7"/>
  <c r="J187" i="7"/>
  <c r="H187" i="7"/>
  <c r="G187" i="7"/>
  <c r="F187" i="7"/>
  <c r="E187" i="7"/>
  <c r="C187" i="7"/>
  <c r="O186" i="7"/>
  <c r="J186" i="7"/>
  <c r="H186" i="7"/>
  <c r="G186" i="7"/>
  <c r="F186" i="7"/>
  <c r="E186" i="7"/>
  <c r="C186" i="7"/>
  <c r="O185" i="7"/>
  <c r="J185" i="7"/>
  <c r="H185" i="7"/>
  <c r="G185" i="7"/>
  <c r="F185" i="7"/>
  <c r="E185" i="7"/>
  <c r="C185" i="7"/>
  <c r="O184" i="7"/>
  <c r="J184" i="7"/>
  <c r="H184" i="7"/>
  <c r="G184" i="7"/>
  <c r="F184" i="7"/>
  <c r="E184" i="7"/>
  <c r="C184" i="7"/>
  <c r="O183" i="7"/>
  <c r="J183" i="7"/>
  <c r="H183" i="7"/>
  <c r="G183" i="7"/>
  <c r="F183" i="7"/>
  <c r="E183" i="7"/>
  <c r="C183" i="7"/>
  <c r="O182" i="7"/>
  <c r="J182" i="7"/>
  <c r="H182" i="7"/>
  <c r="G182" i="7"/>
  <c r="F182" i="7"/>
  <c r="E182" i="7"/>
  <c r="C182" i="7"/>
  <c r="O181" i="7"/>
  <c r="J181" i="7"/>
  <c r="H181" i="7"/>
  <c r="G181" i="7"/>
  <c r="F181" i="7"/>
  <c r="E181" i="7"/>
  <c r="C181" i="7"/>
  <c r="O180" i="7"/>
  <c r="J180" i="7"/>
  <c r="H180" i="7"/>
  <c r="G180" i="7"/>
  <c r="F180" i="7"/>
  <c r="E180" i="7"/>
  <c r="C180" i="7"/>
  <c r="O179" i="7"/>
  <c r="J179" i="7"/>
  <c r="H179" i="7"/>
  <c r="G179" i="7"/>
  <c r="F179" i="7"/>
  <c r="E179" i="7"/>
  <c r="C179" i="7"/>
  <c r="O178" i="7"/>
  <c r="J178" i="7"/>
  <c r="H178" i="7"/>
  <c r="G178" i="7"/>
  <c r="F178" i="7"/>
  <c r="E178" i="7"/>
  <c r="C178" i="7"/>
  <c r="O177" i="7"/>
  <c r="J177" i="7"/>
  <c r="H177" i="7"/>
  <c r="G177" i="7"/>
  <c r="F177" i="7"/>
  <c r="E177" i="7"/>
  <c r="C177" i="7"/>
  <c r="O176" i="7"/>
  <c r="J176" i="7"/>
  <c r="H176" i="7"/>
  <c r="G176" i="7"/>
  <c r="F176" i="7"/>
  <c r="E176" i="7"/>
  <c r="C176" i="7"/>
  <c r="O175" i="7"/>
  <c r="J175" i="7"/>
  <c r="H175" i="7"/>
  <c r="G175" i="7"/>
  <c r="F175" i="7"/>
  <c r="E175" i="7"/>
  <c r="C175" i="7"/>
  <c r="O174" i="7"/>
  <c r="J174" i="7"/>
  <c r="H174" i="7"/>
  <c r="G174" i="7"/>
  <c r="F174" i="7"/>
  <c r="E174" i="7"/>
  <c r="C174" i="7"/>
  <c r="O173" i="7"/>
  <c r="J173" i="7"/>
  <c r="H173" i="7"/>
  <c r="G173" i="7"/>
  <c r="F173" i="7"/>
  <c r="E173" i="7"/>
  <c r="C173" i="7"/>
  <c r="O172" i="7"/>
  <c r="J172" i="7"/>
  <c r="H172" i="7"/>
  <c r="G172" i="7"/>
  <c r="F172" i="7"/>
  <c r="E172" i="7"/>
  <c r="C172" i="7"/>
  <c r="O171" i="7"/>
  <c r="J171" i="7"/>
  <c r="H171" i="7"/>
  <c r="G171" i="7"/>
  <c r="F171" i="7"/>
  <c r="E171" i="7"/>
  <c r="C171" i="7"/>
  <c r="O170" i="7"/>
  <c r="J170" i="7"/>
  <c r="H170" i="7"/>
  <c r="G170" i="7"/>
  <c r="F170" i="7"/>
  <c r="E170" i="7"/>
  <c r="C170" i="7"/>
  <c r="O169" i="7"/>
  <c r="J169" i="7"/>
  <c r="H169" i="7"/>
  <c r="G169" i="7"/>
  <c r="F169" i="7"/>
  <c r="E169" i="7"/>
  <c r="C169" i="7"/>
  <c r="O168" i="7"/>
  <c r="J168" i="7"/>
  <c r="H168" i="7"/>
  <c r="G168" i="7"/>
  <c r="F168" i="7"/>
  <c r="E168" i="7"/>
  <c r="C168" i="7"/>
  <c r="O167" i="7"/>
  <c r="J167" i="7"/>
  <c r="H167" i="7"/>
  <c r="G167" i="7"/>
  <c r="F167" i="7"/>
  <c r="E167" i="7"/>
  <c r="C167" i="7"/>
  <c r="O166" i="7"/>
  <c r="J166" i="7"/>
  <c r="H166" i="7"/>
  <c r="G166" i="7"/>
  <c r="F166" i="7"/>
  <c r="E166" i="7"/>
  <c r="C166" i="7"/>
  <c r="O165" i="7"/>
  <c r="J165" i="7"/>
  <c r="H165" i="7"/>
  <c r="G165" i="7"/>
  <c r="F165" i="7"/>
  <c r="E165" i="7"/>
  <c r="C165" i="7"/>
  <c r="O164" i="7"/>
  <c r="J164" i="7"/>
  <c r="H164" i="7"/>
  <c r="G164" i="7"/>
  <c r="F164" i="7"/>
  <c r="E164" i="7"/>
  <c r="C164" i="7"/>
  <c r="O163" i="7"/>
  <c r="J163" i="7"/>
  <c r="H163" i="7"/>
  <c r="G163" i="7"/>
  <c r="F163" i="7"/>
  <c r="E163" i="7"/>
  <c r="C163" i="7"/>
  <c r="O162" i="7"/>
  <c r="J162" i="7"/>
  <c r="H162" i="7"/>
  <c r="G162" i="7"/>
  <c r="F162" i="7"/>
  <c r="E162" i="7"/>
  <c r="C162" i="7"/>
  <c r="O161" i="7"/>
  <c r="J161" i="7"/>
  <c r="H161" i="7"/>
  <c r="G161" i="7"/>
  <c r="F161" i="7"/>
  <c r="E161" i="7"/>
  <c r="C161" i="7"/>
  <c r="O160" i="7"/>
  <c r="J160" i="7"/>
  <c r="H160" i="7"/>
  <c r="G160" i="7"/>
  <c r="F160" i="7"/>
  <c r="E160" i="7"/>
  <c r="C160" i="7"/>
  <c r="O159" i="7"/>
  <c r="J159" i="7"/>
  <c r="H159" i="7"/>
  <c r="G159" i="7"/>
  <c r="F159" i="7"/>
  <c r="E159" i="7"/>
  <c r="C159" i="7"/>
  <c r="O158" i="7"/>
  <c r="J158" i="7"/>
  <c r="H158" i="7"/>
  <c r="G158" i="7"/>
  <c r="F158" i="7"/>
  <c r="E158" i="7"/>
  <c r="C158" i="7"/>
  <c r="O157" i="7"/>
  <c r="J157" i="7"/>
  <c r="H157" i="7"/>
  <c r="G157" i="7"/>
  <c r="F157" i="7"/>
  <c r="E157" i="7"/>
  <c r="C157" i="7"/>
  <c r="O156" i="7"/>
  <c r="J156" i="7"/>
  <c r="H156" i="7"/>
  <c r="G156" i="7"/>
  <c r="F156" i="7"/>
  <c r="E156" i="7"/>
  <c r="C156" i="7"/>
  <c r="O155" i="7"/>
  <c r="J155" i="7"/>
  <c r="H155" i="7"/>
  <c r="G155" i="7"/>
  <c r="F155" i="7"/>
  <c r="E155" i="7"/>
  <c r="C155" i="7"/>
  <c r="O154" i="7"/>
  <c r="J154" i="7"/>
  <c r="H154" i="7"/>
  <c r="G154" i="7"/>
  <c r="F154" i="7"/>
  <c r="E154" i="7"/>
  <c r="C154" i="7"/>
  <c r="O153" i="7"/>
  <c r="J153" i="7"/>
  <c r="H153" i="7"/>
  <c r="G153" i="7"/>
  <c r="F153" i="7"/>
  <c r="E153" i="7"/>
  <c r="C153" i="7"/>
  <c r="O152" i="7"/>
  <c r="J152" i="7"/>
  <c r="H152" i="7"/>
  <c r="G152" i="7"/>
  <c r="F152" i="7"/>
  <c r="E152" i="7"/>
  <c r="C152" i="7"/>
  <c r="O151" i="7"/>
  <c r="J151" i="7"/>
  <c r="H151" i="7"/>
  <c r="G151" i="7"/>
  <c r="F151" i="7"/>
  <c r="E151" i="7"/>
  <c r="C151" i="7"/>
  <c r="O150" i="7"/>
  <c r="J150" i="7"/>
  <c r="H150" i="7"/>
  <c r="G150" i="7"/>
  <c r="F150" i="7"/>
  <c r="E150" i="7"/>
  <c r="C150" i="7"/>
  <c r="O149" i="7"/>
  <c r="J149" i="7"/>
  <c r="H149" i="7"/>
  <c r="G149" i="7"/>
  <c r="F149" i="7"/>
  <c r="E149" i="7"/>
  <c r="C149" i="7"/>
  <c r="O148" i="7"/>
  <c r="J148" i="7"/>
  <c r="H148" i="7"/>
  <c r="G148" i="7"/>
  <c r="F148" i="7"/>
  <c r="E148" i="7"/>
  <c r="C148" i="7"/>
  <c r="O147" i="7"/>
  <c r="J147" i="7"/>
  <c r="H147" i="7"/>
  <c r="G147" i="7"/>
  <c r="F147" i="7"/>
  <c r="E147" i="7"/>
  <c r="C147" i="7"/>
  <c r="O146" i="7"/>
  <c r="J146" i="7"/>
  <c r="H146" i="7"/>
  <c r="G146" i="7"/>
  <c r="F146" i="7"/>
  <c r="E146" i="7"/>
  <c r="C146" i="7"/>
  <c r="O145" i="7"/>
  <c r="J145" i="7"/>
  <c r="H145" i="7"/>
  <c r="G145" i="7"/>
  <c r="F145" i="7"/>
  <c r="E145" i="7"/>
  <c r="C145" i="7"/>
  <c r="O144" i="7"/>
  <c r="J144" i="7"/>
  <c r="H144" i="7"/>
  <c r="G144" i="7"/>
  <c r="F144" i="7"/>
  <c r="E144" i="7"/>
  <c r="C144" i="7"/>
  <c r="O143" i="7"/>
  <c r="J143" i="7"/>
  <c r="H143" i="7"/>
  <c r="G143" i="7"/>
  <c r="F143" i="7"/>
  <c r="E143" i="7"/>
  <c r="C143" i="7"/>
  <c r="O142" i="7"/>
  <c r="J142" i="7"/>
  <c r="H142" i="7"/>
  <c r="G142" i="7"/>
  <c r="F142" i="7"/>
  <c r="E142" i="7"/>
  <c r="C142" i="7"/>
  <c r="O141" i="7"/>
  <c r="J141" i="7"/>
  <c r="H141" i="7"/>
  <c r="G141" i="7"/>
  <c r="F141" i="7"/>
  <c r="E141" i="7"/>
  <c r="C141" i="7"/>
  <c r="O140" i="7"/>
  <c r="J140" i="7"/>
  <c r="H140" i="7"/>
  <c r="G140" i="7"/>
  <c r="F140" i="7"/>
  <c r="E140" i="7"/>
  <c r="C140" i="7"/>
  <c r="O139" i="7"/>
  <c r="J139" i="7"/>
  <c r="H139" i="7"/>
  <c r="G139" i="7"/>
  <c r="F139" i="7"/>
  <c r="E139" i="7"/>
  <c r="C139" i="7"/>
  <c r="O138" i="7"/>
  <c r="J138" i="7"/>
  <c r="H138" i="7"/>
  <c r="G138" i="7"/>
  <c r="F138" i="7"/>
  <c r="E138" i="7"/>
  <c r="C138" i="7"/>
  <c r="O137" i="7"/>
  <c r="J137" i="7"/>
  <c r="H137" i="7"/>
  <c r="G137" i="7"/>
  <c r="F137" i="7"/>
  <c r="E137" i="7"/>
  <c r="C137" i="7"/>
  <c r="O136" i="7"/>
  <c r="J136" i="7"/>
  <c r="H136" i="7"/>
  <c r="G136" i="7"/>
  <c r="F136" i="7"/>
  <c r="E136" i="7"/>
  <c r="C136" i="7"/>
  <c r="O135" i="7"/>
  <c r="J135" i="7"/>
  <c r="H135" i="7"/>
  <c r="G135" i="7"/>
  <c r="F135" i="7"/>
  <c r="E135" i="7"/>
  <c r="C135" i="7"/>
  <c r="O134" i="7"/>
  <c r="J134" i="7"/>
  <c r="H134" i="7"/>
  <c r="G134" i="7"/>
  <c r="F134" i="7"/>
  <c r="E134" i="7"/>
  <c r="C134" i="7"/>
  <c r="O133" i="7"/>
  <c r="J133" i="7"/>
  <c r="H133" i="7"/>
  <c r="G133" i="7"/>
  <c r="F133" i="7"/>
  <c r="E133" i="7"/>
  <c r="C133" i="7"/>
  <c r="O132" i="7"/>
  <c r="J132" i="7"/>
  <c r="H132" i="7"/>
  <c r="G132" i="7"/>
  <c r="F132" i="7"/>
  <c r="E132" i="7"/>
  <c r="C132" i="7"/>
  <c r="O131" i="7"/>
  <c r="J131" i="7"/>
  <c r="H131" i="7"/>
  <c r="G131" i="7"/>
  <c r="F131" i="7"/>
  <c r="E131" i="7"/>
  <c r="C131" i="7"/>
  <c r="O130" i="7"/>
  <c r="J130" i="7"/>
  <c r="H130" i="7"/>
  <c r="G130" i="7"/>
  <c r="F130" i="7"/>
  <c r="E130" i="7"/>
  <c r="C130" i="7"/>
  <c r="O129" i="7"/>
  <c r="J129" i="7"/>
  <c r="H129" i="7"/>
  <c r="G129" i="7"/>
  <c r="F129" i="7"/>
  <c r="E129" i="7"/>
  <c r="C129" i="7"/>
  <c r="O128" i="7"/>
  <c r="J128" i="7"/>
  <c r="H128" i="7"/>
  <c r="G128" i="7"/>
  <c r="F128" i="7"/>
  <c r="E128" i="7"/>
  <c r="C128" i="7"/>
  <c r="O127" i="7"/>
  <c r="J127" i="7"/>
  <c r="H127" i="7"/>
  <c r="G127" i="7"/>
  <c r="F127" i="7"/>
  <c r="E127" i="7"/>
  <c r="C127" i="7"/>
  <c r="O126" i="7"/>
  <c r="J126" i="7"/>
  <c r="H126" i="7"/>
  <c r="G126" i="7"/>
  <c r="F126" i="7"/>
  <c r="E126" i="7"/>
  <c r="C126" i="7"/>
  <c r="O125" i="7"/>
  <c r="J125" i="7"/>
  <c r="H125" i="7"/>
  <c r="G125" i="7"/>
  <c r="F125" i="7"/>
  <c r="E125" i="7"/>
  <c r="C125" i="7"/>
  <c r="O124" i="7"/>
  <c r="J124" i="7"/>
  <c r="H124" i="7"/>
  <c r="G124" i="7"/>
  <c r="F124" i="7"/>
  <c r="E124" i="7"/>
  <c r="C124" i="7"/>
  <c r="O123" i="7"/>
  <c r="J123" i="7"/>
  <c r="H123" i="7"/>
  <c r="G123" i="7"/>
  <c r="F123" i="7"/>
  <c r="E123" i="7"/>
  <c r="C123" i="7"/>
  <c r="O122" i="7"/>
  <c r="J122" i="7"/>
  <c r="H122" i="7"/>
  <c r="G122" i="7"/>
  <c r="F122" i="7"/>
  <c r="E122" i="7"/>
  <c r="C122" i="7"/>
  <c r="O121" i="7"/>
  <c r="J121" i="7"/>
  <c r="H121" i="7"/>
  <c r="G121" i="7"/>
  <c r="F121" i="7"/>
  <c r="E121" i="7"/>
  <c r="C121" i="7"/>
  <c r="O120" i="7"/>
  <c r="J120" i="7"/>
  <c r="H120" i="7"/>
  <c r="G120" i="7"/>
  <c r="F120" i="7"/>
  <c r="E120" i="7"/>
  <c r="C120" i="7"/>
  <c r="O119" i="7"/>
  <c r="J119" i="7"/>
  <c r="H119" i="7"/>
  <c r="G119" i="7"/>
  <c r="F119" i="7"/>
  <c r="E119" i="7"/>
  <c r="C119" i="7"/>
  <c r="O118" i="7"/>
  <c r="J118" i="7"/>
  <c r="H118" i="7"/>
  <c r="G118" i="7"/>
  <c r="F118" i="7"/>
  <c r="E118" i="7"/>
  <c r="C118" i="7"/>
  <c r="O117" i="7"/>
  <c r="J117" i="7"/>
  <c r="H117" i="7"/>
  <c r="G117" i="7"/>
  <c r="F117" i="7"/>
  <c r="E117" i="7"/>
  <c r="C117" i="7"/>
  <c r="O116" i="7"/>
  <c r="J116" i="7"/>
  <c r="H116" i="7"/>
  <c r="G116" i="7"/>
  <c r="F116" i="7"/>
  <c r="E116" i="7"/>
  <c r="C116" i="7"/>
  <c r="O115" i="7"/>
  <c r="J115" i="7"/>
  <c r="H115" i="7"/>
  <c r="G115" i="7"/>
  <c r="F115" i="7"/>
  <c r="E115" i="7"/>
  <c r="C115" i="7"/>
  <c r="O114" i="7"/>
  <c r="J114" i="7"/>
  <c r="H114" i="7"/>
  <c r="G114" i="7"/>
  <c r="F114" i="7"/>
  <c r="E114" i="7"/>
  <c r="C114" i="7"/>
  <c r="O113" i="7"/>
  <c r="J113" i="7"/>
  <c r="H113" i="7"/>
  <c r="G113" i="7"/>
  <c r="F113" i="7"/>
  <c r="E113" i="7"/>
  <c r="C113" i="7"/>
  <c r="O112" i="7"/>
  <c r="J112" i="7"/>
  <c r="H112" i="7"/>
  <c r="G112" i="7"/>
  <c r="F112" i="7"/>
  <c r="E112" i="7"/>
  <c r="C112" i="7"/>
  <c r="O111" i="7"/>
  <c r="J111" i="7"/>
  <c r="H111" i="7"/>
  <c r="G111" i="7"/>
  <c r="F111" i="7"/>
  <c r="E111" i="7"/>
  <c r="C111" i="7"/>
  <c r="O110" i="7"/>
  <c r="J110" i="7"/>
  <c r="H110" i="7"/>
  <c r="G110" i="7"/>
  <c r="F110" i="7"/>
  <c r="E110" i="7"/>
  <c r="C110" i="7"/>
  <c r="O109" i="7"/>
  <c r="J109" i="7"/>
  <c r="H109" i="7"/>
  <c r="G109" i="7"/>
  <c r="F109" i="7"/>
  <c r="E109" i="7"/>
  <c r="C109" i="7"/>
  <c r="O108" i="7"/>
  <c r="J108" i="7"/>
  <c r="H108" i="7"/>
  <c r="G108" i="7"/>
  <c r="F108" i="7"/>
  <c r="E108" i="7"/>
  <c r="C108" i="7"/>
  <c r="O107" i="7"/>
  <c r="J107" i="7"/>
  <c r="H107" i="7"/>
  <c r="G107" i="7"/>
  <c r="F107" i="7"/>
  <c r="E107" i="7"/>
  <c r="C107" i="7"/>
  <c r="O106" i="7"/>
  <c r="J106" i="7"/>
  <c r="H106" i="7"/>
  <c r="G106" i="7"/>
  <c r="F106" i="7"/>
  <c r="E106" i="7"/>
  <c r="C106" i="7"/>
  <c r="O105" i="7"/>
  <c r="J105" i="7"/>
  <c r="H105" i="7"/>
  <c r="G105" i="7"/>
  <c r="F105" i="7"/>
  <c r="E105" i="7"/>
  <c r="C105" i="7"/>
  <c r="O104" i="7"/>
  <c r="J104" i="7"/>
  <c r="H104" i="7"/>
  <c r="G104" i="7"/>
  <c r="F104" i="7"/>
  <c r="E104" i="7"/>
  <c r="C104" i="7"/>
  <c r="O103" i="7"/>
  <c r="J103" i="7"/>
  <c r="H103" i="7"/>
  <c r="G103" i="7"/>
  <c r="F103" i="7"/>
  <c r="E103" i="7"/>
  <c r="C103" i="7"/>
  <c r="O102" i="7"/>
  <c r="J102" i="7"/>
  <c r="H102" i="7"/>
  <c r="G102" i="7"/>
  <c r="F102" i="7"/>
  <c r="E102" i="7"/>
  <c r="C102" i="7"/>
  <c r="O101" i="7"/>
  <c r="J101" i="7"/>
  <c r="H101" i="7"/>
  <c r="G101" i="7"/>
  <c r="F101" i="7"/>
  <c r="E101" i="7"/>
  <c r="C101" i="7"/>
  <c r="O100" i="7"/>
  <c r="J100" i="7"/>
  <c r="H100" i="7"/>
  <c r="G100" i="7"/>
  <c r="F100" i="7"/>
  <c r="E100" i="7"/>
  <c r="C100" i="7"/>
  <c r="O99" i="7"/>
  <c r="J99" i="7"/>
  <c r="H99" i="7"/>
  <c r="G99" i="7"/>
  <c r="F99" i="7"/>
  <c r="E99" i="7"/>
  <c r="C99" i="7"/>
  <c r="O98" i="7"/>
  <c r="J98" i="7"/>
  <c r="H98" i="7"/>
  <c r="G98" i="7"/>
  <c r="F98" i="7"/>
  <c r="E98" i="7"/>
  <c r="C98" i="7"/>
  <c r="O97" i="7"/>
  <c r="J97" i="7"/>
  <c r="H97" i="7"/>
  <c r="G97" i="7"/>
  <c r="F97" i="7"/>
  <c r="E97" i="7"/>
  <c r="C97" i="7"/>
  <c r="O96" i="7"/>
  <c r="J96" i="7"/>
  <c r="H96" i="7"/>
  <c r="G96" i="7"/>
  <c r="F96" i="7"/>
  <c r="E96" i="7"/>
  <c r="C96" i="7"/>
  <c r="O95" i="7"/>
  <c r="J95" i="7"/>
  <c r="H95" i="7"/>
  <c r="G95" i="7"/>
  <c r="F95" i="7"/>
  <c r="E95" i="7"/>
  <c r="C95" i="7"/>
  <c r="O94" i="7"/>
  <c r="J94" i="7"/>
  <c r="H94" i="7"/>
  <c r="G94" i="7"/>
  <c r="F94" i="7"/>
  <c r="E94" i="7"/>
  <c r="C94" i="7"/>
  <c r="O93" i="7"/>
  <c r="J93" i="7"/>
  <c r="H93" i="7"/>
  <c r="G93" i="7"/>
  <c r="F93" i="7"/>
  <c r="E93" i="7"/>
  <c r="C93" i="7"/>
  <c r="O92" i="7"/>
  <c r="J92" i="7"/>
  <c r="H92" i="7"/>
  <c r="G92" i="7"/>
  <c r="F92" i="7"/>
  <c r="E92" i="7"/>
  <c r="C92" i="7"/>
  <c r="O91" i="7"/>
  <c r="J91" i="7"/>
  <c r="H91" i="7"/>
  <c r="G91" i="7"/>
  <c r="F91" i="7"/>
  <c r="E91" i="7"/>
  <c r="C91" i="7"/>
  <c r="O90" i="7"/>
  <c r="J90" i="7"/>
  <c r="H90" i="7"/>
  <c r="G90" i="7"/>
  <c r="F90" i="7"/>
  <c r="E90" i="7"/>
  <c r="C90" i="7"/>
  <c r="O89" i="7"/>
  <c r="J89" i="7"/>
  <c r="H89" i="7"/>
  <c r="G89" i="7"/>
  <c r="F89" i="7"/>
  <c r="E89" i="7"/>
  <c r="C89" i="7"/>
  <c r="O88" i="7"/>
  <c r="J88" i="7"/>
  <c r="H88" i="7"/>
  <c r="G88" i="7"/>
  <c r="F88" i="7"/>
  <c r="E88" i="7"/>
  <c r="C88" i="7"/>
  <c r="O87" i="7"/>
  <c r="J87" i="7"/>
  <c r="H87" i="7"/>
  <c r="G87" i="7"/>
  <c r="F87" i="7"/>
  <c r="E87" i="7"/>
  <c r="C87" i="7"/>
  <c r="O86" i="7"/>
  <c r="J86" i="7"/>
  <c r="H86" i="7"/>
  <c r="G86" i="7"/>
  <c r="F86" i="7"/>
  <c r="E86" i="7"/>
  <c r="C86" i="7"/>
  <c r="O85" i="7"/>
  <c r="J85" i="7"/>
  <c r="H85" i="7"/>
  <c r="G85" i="7"/>
  <c r="F85" i="7"/>
  <c r="E85" i="7"/>
  <c r="C85" i="7"/>
  <c r="O84" i="7"/>
  <c r="J84" i="7"/>
  <c r="H84" i="7"/>
  <c r="G84" i="7"/>
  <c r="F84" i="7"/>
  <c r="E84" i="7"/>
  <c r="C84" i="7"/>
  <c r="O83" i="7"/>
  <c r="J83" i="7"/>
  <c r="H83" i="7"/>
  <c r="G83" i="7"/>
  <c r="F83" i="7"/>
  <c r="E83" i="7"/>
  <c r="C83" i="7"/>
  <c r="O82" i="7"/>
  <c r="J82" i="7"/>
  <c r="H82" i="7"/>
  <c r="G82" i="7"/>
  <c r="F82" i="7"/>
  <c r="E82" i="7"/>
  <c r="C82" i="7"/>
  <c r="O81" i="7"/>
  <c r="J81" i="7"/>
  <c r="H81" i="7"/>
  <c r="G81" i="7"/>
  <c r="F81" i="7"/>
  <c r="E81" i="7"/>
  <c r="C81" i="7"/>
  <c r="O80" i="7"/>
  <c r="J80" i="7"/>
  <c r="H80" i="7"/>
  <c r="G80" i="7"/>
  <c r="F80" i="7"/>
  <c r="E80" i="7"/>
  <c r="C80" i="7"/>
  <c r="O79" i="7"/>
  <c r="J79" i="7"/>
  <c r="H79" i="7"/>
  <c r="G79" i="7"/>
  <c r="F79" i="7"/>
  <c r="E79" i="7"/>
  <c r="C79" i="7"/>
  <c r="O78" i="7"/>
  <c r="J78" i="7"/>
  <c r="H78" i="7"/>
  <c r="G78" i="7"/>
  <c r="F78" i="7"/>
  <c r="E78" i="7"/>
  <c r="C78" i="7"/>
  <c r="O77" i="7"/>
  <c r="J77" i="7"/>
  <c r="H77" i="7"/>
  <c r="G77" i="7"/>
  <c r="F77" i="7"/>
  <c r="E77" i="7"/>
  <c r="C77" i="7"/>
  <c r="O76" i="7"/>
  <c r="J76" i="7"/>
  <c r="H76" i="7"/>
  <c r="G76" i="7"/>
  <c r="F76" i="7"/>
  <c r="E76" i="7"/>
  <c r="C76" i="7"/>
  <c r="O75" i="7"/>
  <c r="J75" i="7"/>
  <c r="H75" i="7"/>
  <c r="G75" i="7"/>
  <c r="F75" i="7"/>
  <c r="E75" i="7"/>
  <c r="C75" i="7"/>
  <c r="O74" i="7"/>
  <c r="J74" i="7"/>
  <c r="H74" i="7"/>
  <c r="G74" i="7"/>
  <c r="F74" i="7"/>
  <c r="E74" i="7"/>
  <c r="C74" i="7"/>
  <c r="O73" i="7"/>
  <c r="J73" i="7"/>
  <c r="H73" i="7"/>
  <c r="G73" i="7"/>
  <c r="F73" i="7"/>
  <c r="E73" i="7"/>
  <c r="C73" i="7"/>
  <c r="O72" i="7"/>
  <c r="J72" i="7"/>
  <c r="H72" i="7"/>
  <c r="G72" i="7"/>
  <c r="F72" i="7"/>
  <c r="E72" i="7"/>
  <c r="C72" i="7"/>
  <c r="O71" i="7"/>
  <c r="J71" i="7"/>
  <c r="H71" i="7"/>
  <c r="G71" i="7"/>
  <c r="F71" i="7"/>
  <c r="E71" i="7"/>
  <c r="C71" i="7"/>
  <c r="O70" i="7"/>
  <c r="J70" i="7"/>
  <c r="H70" i="7"/>
  <c r="G70" i="7"/>
  <c r="F70" i="7"/>
  <c r="E70" i="7"/>
  <c r="C70" i="7"/>
  <c r="O69" i="7"/>
  <c r="J69" i="7"/>
  <c r="H69" i="7"/>
  <c r="G69" i="7"/>
  <c r="F69" i="7"/>
  <c r="E69" i="7"/>
  <c r="C69" i="7"/>
  <c r="O68" i="7"/>
  <c r="J68" i="7"/>
  <c r="H68" i="7"/>
  <c r="G68" i="7"/>
  <c r="F68" i="7"/>
  <c r="E68" i="7"/>
  <c r="C68" i="7"/>
  <c r="O67" i="7"/>
  <c r="J67" i="7"/>
  <c r="H67" i="7"/>
  <c r="G67" i="7"/>
  <c r="F67" i="7"/>
  <c r="E67" i="7"/>
  <c r="C67" i="7"/>
  <c r="O66" i="7"/>
  <c r="J66" i="7"/>
  <c r="H66" i="7"/>
  <c r="G66" i="7"/>
  <c r="F66" i="7"/>
  <c r="E66" i="7"/>
  <c r="C66" i="7"/>
  <c r="O65" i="7"/>
  <c r="J65" i="7"/>
  <c r="H65" i="7"/>
  <c r="G65" i="7"/>
  <c r="F65" i="7"/>
  <c r="E65" i="7"/>
  <c r="C65" i="7"/>
  <c r="O64" i="7"/>
  <c r="J64" i="7"/>
  <c r="H64" i="7"/>
  <c r="G64" i="7"/>
  <c r="F64" i="7"/>
  <c r="E64" i="7"/>
  <c r="C64" i="7"/>
  <c r="O63" i="7"/>
  <c r="J63" i="7"/>
  <c r="H63" i="7"/>
  <c r="G63" i="7"/>
  <c r="F63" i="7"/>
  <c r="E63" i="7"/>
  <c r="C63" i="7"/>
  <c r="O62" i="7"/>
  <c r="J62" i="7"/>
  <c r="H62" i="7"/>
  <c r="G62" i="7"/>
  <c r="F62" i="7"/>
  <c r="E62" i="7"/>
  <c r="C62" i="7"/>
  <c r="O61" i="7"/>
  <c r="J61" i="7"/>
  <c r="H61" i="7"/>
  <c r="G61" i="7"/>
  <c r="F61" i="7"/>
  <c r="E61" i="7"/>
  <c r="C61" i="7"/>
  <c r="O60" i="7"/>
  <c r="J60" i="7"/>
  <c r="H60" i="7"/>
  <c r="G60" i="7"/>
  <c r="F60" i="7"/>
  <c r="E60" i="7"/>
  <c r="C60" i="7"/>
  <c r="O59" i="7"/>
  <c r="J59" i="7"/>
  <c r="H59" i="7"/>
  <c r="G59" i="7"/>
  <c r="F59" i="7"/>
  <c r="E59" i="7"/>
  <c r="C59" i="7"/>
  <c r="O58" i="7"/>
  <c r="J58" i="7"/>
  <c r="H58" i="7"/>
  <c r="G58" i="7"/>
  <c r="F58" i="7"/>
  <c r="E58" i="7"/>
  <c r="C58" i="7"/>
  <c r="O57" i="7"/>
  <c r="J57" i="7"/>
  <c r="H57" i="7"/>
  <c r="G57" i="7"/>
  <c r="F57" i="7"/>
  <c r="E57" i="7"/>
  <c r="C57" i="7"/>
  <c r="O56" i="7"/>
  <c r="J56" i="7"/>
  <c r="H56" i="7"/>
  <c r="G56" i="7"/>
  <c r="F56" i="7"/>
  <c r="E56" i="7"/>
  <c r="C56" i="7"/>
  <c r="O55" i="7"/>
  <c r="J55" i="7"/>
  <c r="H55" i="7"/>
  <c r="G55" i="7"/>
  <c r="F55" i="7"/>
  <c r="E55" i="7"/>
  <c r="C55" i="7"/>
  <c r="O54" i="7"/>
  <c r="J54" i="7"/>
  <c r="H54" i="7"/>
  <c r="G54" i="7"/>
  <c r="F54" i="7"/>
  <c r="E54" i="7"/>
  <c r="C54" i="7"/>
  <c r="O53" i="7"/>
  <c r="J53" i="7"/>
  <c r="H53" i="7"/>
  <c r="G53" i="7"/>
  <c r="F53" i="7"/>
  <c r="E53" i="7"/>
  <c r="C53" i="7"/>
  <c r="O52" i="7"/>
  <c r="J52" i="7"/>
  <c r="H52" i="7"/>
  <c r="G52" i="7"/>
  <c r="F52" i="7"/>
  <c r="E52" i="7"/>
  <c r="C52" i="7"/>
  <c r="O51" i="7"/>
  <c r="J51" i="7"/>
  <c r="H51" i="7"/>
  <c r="G51" i="7"/>
  <c r="F51" i="7"/>
  <c r="E51" i="7"/>
  <c r="C51" i="7"/>
  <c r="O50" i="7"/>
  <c r="J50" i="7"/>
  <c r="H50" i="7"/>
  <c r="G50" i="7"/>
  <c r="F50" i="7"/>
  <c r="E50" i="7"/>
  <c r="C50" i="7"/>
  <c r="O49" i="7"/>
  <c r="J49" i="7"/>
  <c r="H49" i="7"/>
  <c r="G49" i="7"/>
  <c r="F49" i="7"/>
  <c r="E49" i="7"/>
  <c r="C49" i="7"/>
  <c r="O48" i="7"/>
  <c r="J48" i="7"/>
  <c r="H48" i="7"/>
  <c r="G48" i="7"/>
  <c r="F48" i="7"/>
  <c r="E48" i="7"/>
  <c r="C48" i="7"/>
  <c r="O47" i="7"/>
  <c r="J47" i="7"/>
  <c r="H47" i="7"/>
  <c r="G47" i="7"/>
  <c r="F47" i="7"/>
  <c r="E47" i="7"/>
  <c r="C47" i="7"/>
  <c r="O46" i="7"/>
  <c r="J46" i="7"/>
  <c r="H46" i="7"/>
  <c r="G46" i="7"/>
  <c r="F46" i="7"/>
  <c r="E46" i="7"/>
  <c r="C46" i="7"/>
  <c r="O45" i="7"/>
  <c r="J45" i="7"/>
  <c r="H45" i="7"/>
  <c r="G45" i="7"/>
  <c r="F45" i="7"/>
  <c r="E45" i="7"/>
  <c r="C45" i="7"/>
  <c r="O44" i="7"/>
  <c r="J44" i="7"/>
  <c r="H44" i="7"/>
  <c r="G44" i="7"/>
  <c r="F44" i="7"/>
  <c r="E44" i="7"/>
  <c r="C44" i="7"/>
  <c r="O43" i="7"/>
  <c r="J43" i="7"/>
  <c r="H43" i="7"/>
  <c r="G43" i="7"/>
  <c r="F43" i="7"/>
  <c r="E43" i="7"/>
  <c r="C43" i="7"/>
  <c r="O42" i="7"/>
  <c r="J42" i="7"/>
  <c r="H42" i="7"/>
  <c r="G42" i="7"/>
  <c r="F42" i="7"/>
  <c r="E42" i="7"/>
  <c r="C42" i="7"/>
  <c r="O41" i="7"/>
  <c r="J41" i="7"/>
  <c r="H41" i="7"/>
  <c r="G41" i="7"/>
  <c r="F41" i="7"/>
  <c r="E41" i="7"/>
  <c r="C41" i="7"/>
  <c r="O40" i="7"/>
  <c r="J40" i="7"/>
  <c r="H40" i="7"/>
  <c r="G40" i="7"/>
  <c r="F40" i="7"/>
  <c r="E40" i="7"/>
  <c r="C40" i="7"/>
  <c r="O39" i="7"/>
  <c r="J39" i="7"/>
  <c r="H39" i="7"/>
  <c r="G39" i="7"/>
  <c r="F39" i="7"/>
  <c r="E39" i="7"/>
  <c r="C39" i="7"/>
  <c r="O38" i="7"/>
  <c r="J38" i="7"/>
  <c r="H38" i="7"/>
  <c r="G38" i="7"/>
  <c r="F38" i="7"/>
  <c r="E38" i="7"/>
  <c r="C38" i="7"/>
  <c r="O37" i="7"/>
  <c r="J37" i="7"/>
  <c r="H37" i="7"/>
  <c r="G37" i="7"/>
  <c r="F37" i="7"/>
  <c r="E37" i="7"/>
  <c r="C37" i="7"/>
  <c r="O36" i="7"/>
  <c r="J36" i="7"/>
  <c r="H36" i="7"/>
  <c r="G36" i="7"/>
  <c r="F36" i="7"/>
  <c r="E36" i="7"/>
  <c r="C36" i="7"/>
  <c r="O35" i="7"/>
  <c r="J35" i="7"/>
  <c r="H35" i="7"/>
  <c r="G35" i="7"/>
  <c r="F35" i="7"/>
  <c r="E35" i="7"/>
  <c r="C35" i="7"/>
  <c r="O34" i="7"/>
  <c r="J34" i="7"/>
  <c r="H34" i="7"/>
  <c r="G34" i="7"/>
  <c r="F34" i="7"/>
  <c r="E34" i="7"/>
  <c r="C34" i="7"/>
  <c r="O33" i="7"/>
  <c r="J33" i="7"/>
  <c r="H33" i="7"/>
  <c r="G33" i="7"/>
  <c r="F33" i="7"/>
  <c r="E33" i="7"/>
  <c r="C33" i="7"/>
  <c r="O32" i="7"/>
  <c r="J32" i="7"/>
  <c r="H32" i="7"/>
  <c r="G32" i="7"/>
  <c r="F32" i="7"/>
  <c r="E32" i="7"/>
  <c r="C32" i="7"/>
  <c r="O31" i="7"/>
  <c r="J31" i="7"/>
  <c r="H31" i="7"/>
  <c r="G31" i="7"/>
  <c r="F31" i="7"/>
  <c r="E31" i="7"/>
  <c r="C31" i="7"/>
  <c r="O30" i="7"/>
  <c r="J30" i="7"/>
  <c r="H30" i="7"/>
  <c r="G30" i="7"/>
  <c r="F30" i="7"/>
  <c r="E30" i="7"/>
  <c r="C30" i="7"/>
  <c r="O29" i="7"/>
  <c r="J29" i="7"/>
  <c r="H29" i="7"/>
  <c r="G29" i="7"/>
  <c r="F29" i="7"/>
  <c r="E29" i="7"/>
  <c r="C29" i="7"/>
  <c r="O28" i="7"/>
  <c r="J28" i="7"/>
  <c r="H28" i="7"/>
  <c r="G28" i="7"/>
  <c r="F28" i="7"/>
  <c r="E28" i="7"/>
  <c r="C28" i="7"/>
  <c r="O27" i="7"/>
  <c r="J27" i="7"/>
  <c r="H27" i="7"/>
  <c r="G27" i="7"/>
  <c r="F27" i="7"/>
  <c r="E27" i="7"/>
  <c r="C27" i="7"/>
  <c r="O26" i="7"/>
  <c r="J26" i="7"/>
  <c r="H26" i="7"/>
  <c r="G26" i="7"/>
  <c r="F26" i="7"/>
  <c r="E26" i="7"/>
  <c r="C26" i="7"/>
  <c r="O25" i="7"/>
  <c r="J25" i="7"/>
  <c r="H25" i="7"/>
  <c r="G25" i="7"/>
  <c r="F25" i="7"/>
  <c r="E25" i="7"/>
  <c r="C25" i="7"/>
  <c r="O24" i="7"/>
  <c r="J24" i="7"/>
  <c r="H24" i="7"/>
  <c r="G24" i="7"/>
  <c r="F24" i="7"/>
  <c r="E24" i="7"/>
  <c r="C24" i="7"/>
  <c r="O23" i="7"/>
  <c r="J23" i="7"/>
  <c r="H23" i="7"/>
  <c r="G23" i="7"/>
  <c r="F23" i="7"/>
  <c r="E23" i="7"/>
  <c r="C23" i="7"/>
  <c r="O22" i="7"/>
  <c r="J22" i="7"/>
  <c r="H22" i="7"/>
  <c r="G22" i="7"/>
  <c r="F22" i="7"/>
  <c r="E22" i="7"/>
  <c r="C22" i="7"/>
  <c r="O21" i="7"/>
  <c r="J21" i="7"/>
  <c r="H21" i="7"/>
  <c r="G21" i="7"/>
  <c r="F21" i="7"/>
  <c r="E21" i="7"/>
  <c r="C21" i="7"/>
  <c r="O20" i="7"/>
  <c r="J20" i="7"/>
  <c r="H20" i="7"/>
  <c r="G20" i="7"/>
  <c r="F20" i="7"/>
  <c r="E20" i="7"/>
  <c r="C20" i="7"/>
  <c r="O19" i="7"/>
  <c r="J19" i="7"/>
  <c r="H19" i="7"/>
  <c r="G19" i="7"/>
  <c r="F19" i="7"/>
  <c r="E19" i="7"/>
  <c r="C19" i="7"/>
  <c r="O18" i="7"/>
  <c r="J18" i="7"/>
  <c r="H18" i="7"/>
  <c r="G18" i="7"/>
  <c r="F18" i="7"/>
  <c r="E18" i="7"/>
  <c r="C18" i="7"/>
  <c r="O17" i="7"/>
  <c r="J17" i="7"/>
  <c r="H17" i="7"/>
  <c r="G17" i="7"/>
  <c r="F17" i="7"/>
  <c r="E17" i="7"/>
  <c r="C17" i="7"/>
  <c r="O16" i="7"/>
  <c r="J16" i="7"/>
  <c r="H16" i="7"/>
  <c r="G16" i="7"/>
  <c r="F16" i="7"/>
  <c r="E16" i="7"/>
  <c r="C16" i="7"/>
  <c r="O15" i="7"/>
  <c r="J15" i="7"/>
  <c r="H15" i="7"/>
  <c r="G15" i="7"/>
  <c r="F15" i="7"/>
  <c r="E15" i="7"/>
  <c r="C15" i="7"/>
  <c r="O14" i="7"/>
  <c r="J14" i="7"/>
  <c r="H14" i="7"/>
  <c r="G14" i="7"/>
  <c r="F14" i="7"/>
  <c r="E14" i="7"/>
  <c r="C14" i="7"/>
  <c r="O13" i="7"/>
  <c r="J13" i="7"/>
  <c r="H13" i="7"/>
  <c r="G13" i="7"/>
  <c r="F13" i="7"/>
  <c r="E13" i="7"/>
  <c r="C13" i="7"/>
  <c r="O12" i="7"/>
  <c r="J12" i="7"/>
  <c r="H12" i="7"/>
  <c r="G12" i="7"/>
  <c r="F12" i="7"/>
  <c r="E12" i="7"/>
  <c r="C12" i="7"/>
  <c r="O11" i="7"/>
  <c r="J11" i="7"/>
  <c r="H11" i="7"/>
  <c r="G11" i="7"/>
  <c r="F11" i="7"/>
  <c r="E11" i="7"/>
  <c r="C11" i="7"/>
  <c r="O10" i="7"/>
  <c r="J10" i="7"/>
  <c r="H10" i="7"/>
  <c r="G10" i="7"/>
  <c r="F10" i="7"/>
  <c r="E10" i="7"/>
  <c r="C10" i="7"/>
  <c r="O9" i="7"/>
  <c r="J9" i="7"/>
  <c r="H9" i="7"/>
  <c r="G9" i="7"/>
  <c r="F9" i="7"/>
  <c r="E9" i="7"/>
  <c r="C9" i="7"/>
  <c r="O8" i="7"/>
  <c r="J8" i="7"/>
  <c r="H8" i="7"/>
  <c r="G8" i="7"/>
  <c r="F8" i="7"/>
  <c r="E8" i="7"/>
  <c r="C8" i="7"/>
  <c r="O7" i="7"/>
  <c r="J7" i="7"/>
  <c r="H7" i="7"/>
  <c r="G7" i="7"/>
  <c r="F7" i="7"/>
  <c r="E7" i="7"/>
  <c r="C7" i="7"/>
  <c r="O6" i="7"/>
  <c r="J6" i="7"/>
  <c r="H6" i="7"/>
  <c r="G6" i="7"/>
  <c r="F6" i="7"/>
  <c r="E6" i="7"/>
  <c r="C6" i="7"/>
  <c r="H2" i="7"/>
  <c r="E6" i="3"/>
  <c r="D6" i="3"/>
  <c r="E5" i="3"/>
  <c r="D5" i="3"/>
  <c r="E4" i="3"/>
  <c r="D4" i="3"/>
  <c r="P20" i="2"/>
  <c r="Q20" i="2"/>
  <c r="L20" i="2"/>
  <c r="P19" i="2"/>
  <c r="Q19" i="2"/>
  <c r="L19" i="2"/>
  <c r="P18" i="2"/>
  <c r="Q18" i="2"/>
  <c r="L18" i="2"/>
  <c r="P17" i="2"/>
  <c r="Q17" i="2"/>
  <c r="L17" i="2"/>
  <c r="P16" i="2"/>
  <c r="Q16" i="2"/>
  <c r="L16" i="2"/>
  <c r="P15" i="2"/>
  <c r="Q15" i="2"/>
  <c r="L15" i="2"/>
  <c r="P10" i="2"/>
  <c r="Q10" i="2"/>
  <c r="L10" i="2"/>
  <c r="P9" i="2"/>
  <c r="Q9" i="2"/>
  <c r="L9" i="2"/>
  <c r="P8" i="2"/>
  <c r="Q8" i="2"/>
  <c r="L8" i="2"/>
  <c r="P7" i="2"/>
  <c r="Q7" i="2"/>
  <c r="L7" i="2"/>
  <c r="AO6" i="2"/>
  <c r="O20" i="2" l="1"/>
  <c r="O19" i="2"/>
  <c r="O18" i="2"/>
  <c r="O17" i="2"/>
  <c r="O16" i="2"/>
  <c r="O15" i="2"/>
  <c r="O10" i="2"/>
  <c r="O8" i="2"/>
  <c r="O9" i="2" l="1"/>
  <c r="O7" i="2"/>
  <c r="N90" i="2" s="1"/>
  <c r="N89" i="2" s="1"/>
  <c r="N88" i="2" s="1"/>
  <c r="N87" i="2" s="1"/>
  <c r="N86" i="2" s="1"/>
  <c r="N85" i="2" s="1"/>
  <c r="N84" i="2" s="1"/>
  <c r="N83" i="2" s="1"/>
  <c r="N82" i="2" s="1"/>
  <c r="N81" i="2" s="1"/>
  <c r="N80" i="2" s="1"/>
  <c r="N79" i="2" s="1"/>
  <c r="N78" i="2" s="1"/>
  <c r="N77" i="2" s="1"/>
  <c r="N76" i="2" s="1"/>
  <c r="N75" i="2" s="1"/>
  <c r="N74" i="2" s="1"/>
  <c r="N73" i="2" s="1"/>
  <c r="N72" i="2" s="1"/>
  <c r="N71" i="2" s="1"/>
  <c r="N70" i="2" s="1"/>
  <c r="N69" i="2" s="1"/>
  <c r="N68" i="2" s="1"/>
  <c r="N67" i="2" s="1"/>
  <c r="N66" i="2" s="1"/>
  <c r="N65" i="2" s="1"/>
  <c r="N64" i="2" s="1"/>
  <c r="N63" i="2" s="1"/>
  <c r="N62" i="2" s="1"/>
  <c r="N61" i="2" s="1"/>
  <c r="N60" i="2" s="1"/>
  <c r="N59" i="2" s="1"/>
  <c r="N58" i="2" s="1"/>
  <c r="N57" i="2" s="1"/>
  <c r="N56" i="2" s="1"/>
  <c r="N55" i="2" s="1"/>
  <c r="N54" i="2" s="1"/>
  <c r="N53" i="2" s="1"/>
  <c r="N52" i="2" s="1"/>
  <c r="N51" i="2" s="1"/>
  <c r="N50" i="2" s="1"/>
  <c r="N49" i="2" s="1"/>
  <c r="N48" i="2" s="1"/>
  <c r="N47" i="2" s="1"/>
  <c r="N46" i="2" s="1"/>
  <c r="N45" i="2" s="1"/>
  <c r="N20" i="2" s="1"/>
  <c r="N18" i="2" s="1"/>
  <c r="N16" i="2" s="1"/>
  <c r="N14" i="2" s="1"/>
  <c r="N10" i="2" s="1"/>
  <c r="N7" i="2" s="1"/>
  <c r="N17" i="2" l="1"/>
  <c r="N44" i="2"/>
  <c r="N43" i="2" s="1"/>
  <c r="N42" i="2" s="1"/>
  <c r="N41" i="2" s="1"/>
  <c r="N40" i="2" s="1"/>
  <c r="N39" i="2" s="1"/>
  <c r="N38" i="2" s="1"/>
  <c r="N37" i="2" s="1"/>
  <c r="N36" i="2" s="1"/>
  <c r="N35" i="2" s="1"/>
  <c r="N34" i="2" s="1"/>
  <c r="N33" i="2" s="1"/>
  <c r="N32" i="2" s="1"/>
  <c r="N31" i="2" s="1"/>
  <c r="N30" i="2" s="1"/>
  <c r="N29" i="2" s="1"/>
  <c r="N28" i="2" s="1"/>
  <c r="N27" i="2" s="1"/>
  <c r="N26" i="2" s="1"/>
  <c r="N25" i="2" s="1"/>
  <c r="N24" i="2" s="1"/>
  <c r="N23" i="2" s="1"/>
  <c r="N22" i="2" s="1"/>
  <c r="N21" i="2" s="1"/>
  <c r="N19" i="2" s="1"/>
  <c r="N15" i="2" s="1"/>
  <c r="N13" i="2" s="1"/>
  <c r="N12" i="2" s="1"/>
  <c r="N11" i="2" s="1"/>
  <c r="N9" i="2" s="1"/>
  <c r="N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tc={45E75B55-CBB3-4997-B046-4479BF93B306}</author>
  </authors>
  <commentList>
    <comment ref="V6" authorId="0" shapeId="0" xr:uid="{45E75B55-CBB3-4997-B046-4479BF93B306}">
      <text>
        <t>[Threaded comment]
Your version of Excel allows you to read this threaded comment; however, any edits to it will get removed if the file is opened in a newer version of Excel. Learn more: https://go.microsoft.com/fwlink/?linkid=870924
Comment:
    Thời gian bắt đầu: Là thời gian Carrier 1 cẩu Hanger lên ở khu vực Loading
Thời gian kết thúc = Thời gian bắt đầu của mẻ tiếp theo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63444F-71A0-48E3-8C85-1870B490DBE0}" keepAlive="1" name="Query - DSSP" description="Connection to the 'DSSP' query in the workbook." type="5" refreshedVersion="8" background="1" refreshOnLoad="1" saveData="1">
    <dbPr connection="Provider=Microsoft.Mashup.OleDb.1;Data Source=$Workbook$;Location=DSSP;Extended Properties=&quot;&quot;" command="SELECT * FROM [DSS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<sst xmlns="http://schemas.openxmlformats.org/spreadsheetml/2006/main" count="52032" uniqueCount="4026">
  <si>
    <t>項目</t>
    <rPh sb="0" eb="2">
      <t>コウモク</t>
    </rPh>
    <phoneticPr fontId="2"/>
  </si>
  <si>
    <t>内容</t>
    <rPh sb="0" eb="2">
      <t>ナイヨウ</t>
    </rPh>
    <phoneticPr fontId="2"/>
  </si>
  <si>
    <t>生産時間　開始</t>
    <rPh sb="0" eb="2">
      <t>セイサン</t>
    </rPh>
    <rPh sb="2" eb="4">
      <t>ジカン</t>
    </rPh>
    <rPh sb="5" eb="7">
      <t>カイシ</t>
    </rPh>
    <phoneticPr fontId="2"/>
  </si>
  <si>
    <t>設備に最初のワークを投入した時間</t>
    <rPh sb="0" eb="2">
      <t>セツビ</t>
    </rPh>
    <rPh sb="3" eb="5">
      <t>サイショ</t>
    </rPh>
    <rPh sb="10" eb="12">
      <t>トウニュウ</t>
    </rPh>
    <rPh sb="14" eb="16">
      <t>ジカン</t>
    </rPh>
    <phoneticPr fontId="2"/>
  </si>
  <si>
    <t>※その日の最初に生産をする品番は、投入前の前段取り時間を含む。(1直であれば7:45)</t>
    <rPh sb="3" eb="4">
      <t>ヒ</t>
    </rPh>
    <rPh sb="5" eb="7">
      <t>サイショ</t>
    </rPh>
    <rPh sb="8" eb="10">
      <t>セイサン</t>
    </rPh>
    <rPh sb="13" eb="15">
      <t>ヒンバン</t>
    </rPh>
    <rPh sb="17" eb="20">
      <t>トウニュウマエ</t>
    </rPh>
    <rPh sb="21" eb="24">
      <t>マエダンド</t>
    </rPh>
    <rPh sb="25" eb="27">
      <t>ジカン</t>
    </rPh>
    <rPh sb="28" eb="29">
      <t>フク</t>
    </rPh>
    <rPh sb="33" eb="34">
      <t>チョク</t>
    </rPh>
    <phoneticPr fontId="2"/>
  </si>
  <si>
    <t>生産時間　終了</t>
    <rPh sb="0" eb="2">
      <t>セイサン</t>
    </rPh>
    <rPh sb="2" eb="4">
      <t>ジカン</t>
    </rPh>
    <rPh sb="5" eb="7">
      <t>シュウリョウ</t>
    </rPh>
    <phoneticPr fontId="2"/>
  </si>
  <si>
    <t>設備から最後のワークが排出された時間</t>
    <rPh sb="0" eb="2">
      <t>セツビ</t>
    </rPh>
    <rPh sb="4" eb="6">
      <t>サイゴ</t>
    </rPh>
    <rPh sb="11" eb="13">
      <t>ハイシュツ</t>
    </rPh>
    <rPh sb="16" eb="18">
      <t>ジカン</t>
    </rPh>
    <phoneticPr fontId="2"/>
  </si>
  <si>
    <t>※その日の最後に生産をする品番は、排出後の後段取り時間を含む。(1直であれば16:30)</t>
    <rPh sb="3" eb="4">
      <t>ヒ</t>
    </rPh>
    <rPh sb="5" eb="7">
      <t>サイゴ</t>
    </rPh>
    <rPh sb="8" eb="10">
      <t>セイサン</t>
    </rPh>
    <rPh sb="13" eb="15">
      <t>ヒンバン</t>
    </rPh>
    <rPh sb="17" eb="20">
      <t>ハイシュツゴ</t>
    </rPh>
    <rPh sb="21" eb="22">
      <t>ノチ</t>
    </rPh>
    <rPh sb="22" eb="24">
      <t>ダンド</t>
    </rPh>
    <rPh sb="25" eb="27">
      <t>ジカン</t>
    </rPh>
    <rPh sb="28" eb="29">
      <t>フク</t>
    </rPh>
    <rPh sb="33" eb="34">
      <t>チョク</t>
    </rPh>
    <phoneticPr fontId="2"/>
  </si>
  <si>
    <t>実行サイクルタイム</t>
    <rPh sb="0" eb="2">
      <t>ジッコウ</t>
    </rPh>
    <phoneticPr fontId="2"/>
  </si>
  <si>
    <t>月に一回確認する。</t>
    <rPh sb="0" eb="1">
      <t>ツキ</t>
    </rPh>
    <rPh sb="2" eb="4">
      <t>イッカイ</t>
    </rPh>
    <rPh sb="4" eb="6">
      <t>カクニン</t>
    </rPh>
    <phoneticPr fontId="2"/>
  </si>
  <si>
    <t>品番</t>
    <rPh sb="0" eb="2">
      <t>ヒンバン</t>
    </rPh>
    <phoneticPr fontId="2"/>
  </si>
  <si>
    <t>リストの内容以外の記入を禁止。</t>
    <rPh sb="4" eb="8">
      <t>ナイヨウイガイ</t>
    </rPh>
    <rPh sb="9" eb="11">
      <t>キニュウ</t>
    </rPh>
    <rPh sb="12" eb="14">
      <t>キンシ</t>
    </rPh>
    <phoneticPr fontId="2"/>
  </si>
  <si>
    <t>入力範囲</t>
    <rPh sb="0" eb="4">
      <t>ニュウリョクハンイ</t>
    </rPh>
    <phoneticPr fontId="2"/>
  </si>
  <si>
    <t>緑色のセルのみ記入する事。</t>
    <rPh sb="0" eb="2">
      <t>ミドリイロ</t>
    </rPh>
    <rPh sb="7" eb="9">
      <t>キニュウ</t>
    </rPh>
    <rPh sb="11" eb="12">
      <t>コト</t>
    </rPh>
    <phoneticPr fontId="2"/>
  </si>
  <si>
    <t>設備停止時間(分)　食事</t>
    <rPh sb="0" eb="6">
      <t>セツビテイシジカン</t>
    </rPh>
    <rPh sb="7" eb="8">
      <t>フン</t>
    </rPh>
    <rPh sb="10" eb="12">
      <t>ショクジ</t>
    </rPh>
    <phoneticPr fontId="2"/>
  </si>
  <si>
    <t>作業者が時差で食事を行い設備を止めない場合は「0」と記入。</t>
    <rPh sb="0" eb="3">
      <t>サギョウシャ</t>
    </rPh>
    <rPh sb="4" eb="6">
      <t>ジサ</t>
    </rPh>
    <rPh sb="7" eb="9">
      <t>ショクジ</t>
    </rPh>
    <rPh sb="10" eb="11">
      <t>オコナ</t>
    </rPh>
    <rPh sb="12" eb="14">
      <t>セツビ</t>
    </rPh>
    <rPh sb="15" eb="16">
      <t>ト</t>
    </rPh>
    <rPh sb="19" eb="21">
      <t>バアイ</t>
    </rPh>
    <rPh sb="26" eb="28">
      <t>キニュウ</t>
    </rPh>
    <phoneticPr fontId="2"/>
  </si>
  <si>
    <t>Đã kiểm tra:</t>
  </si>
  <si>
    <t>OK</t>
  </si>
  <si>
    <t>MSQL:</t>
  </si>
  <si>
    <t>Z:\Production (生産)\Surface Treat\Hiếu - Anodizing\BCSX_Anodizing\AAA Dữ liệu báo cáo hằng ngày\History\SA_BAO CAO SAN XUAT\SHOTBLAST</t>
  </si>
  <si>
    <t>SMC3</t>
  </si>
  <si>
    <t>Shotblast</t>
  </si>
  <si>
    <t>Mã số quản lý form: FEFDC-00018_E</t>
  </si>
  <si>
    <t>作業日</t>
  </si>
  <si>
    <t>げ</t>
  </si>
  <si>
    <t>直</t>
  </si>
  <si>
    <t>ライン</t>
  </si>
  <si>
    <t>固定</t>
  </si>
  <si>
    <t>機械番号</t>
  </si>
  <si>
    <t>回</t>
  </si>
  <si>
    <t>機種</t>
  </si>
  <si>
    <t>生産分類</t>
  </si>
  <si>
    <t>設定
稼働率</t>
  </si>
  <si>
    <t>設定サイクル(秒/個)</t>
    <rPh sb="0" eb="2">
      <t>セッテイ</t>
    </rPh>
    <phoneticPr fontId="2"/>
  </si>
  <si>
    <t>可動率</t>
    <rPh sb="0" eb="3">
      <t>カドウリツ</t>
    </rPh>
    <phoneticPr fontId="2"/>
  </si>
  <si>
    <t>稼働率</t>
    <rPh sb="0" eb="3">
      <t>カドウリツ</t>
    </rPh>
    <phoneticPr fontId="2"/>
  </si>
  <si>
    <t>実行サイクルタイム(秒/個)</t>
    <rPh sb="0" eb="2">
      <t>ジッコウ</t>
    </rPh>
    <rPh sb="10" eb="11">
      <t>ビョウ</t>
    </rPh>
    <rPh sb="12" eb="13">
      <t>コ</t>
    </rPh>
    <phoneticPr fontId="2"/>
  </si>
  <si>
    <t>生産体制</t>
  </si>
  <si>
    <t>生産数</t>
    <rPh sb="0" eb="3">
      <t>セイサンスウ</t>
    </rPh>
    <phoneticPr fontId="2"/>
  </si>
  <si>
    <t>チャンバー数</t>
  </si>
  <si>
    <t>設定 数/バッチ</t>
  </si>
  <si>
    <t>チェック</t>
  </si>
  <si>
    <t>生産時間</t>
    <rPh sb="0" eb="4">
      <t>セイサンジカン</t>
    </rPh>
    <phoneticPr fontId="2"/>
  </si>
  <si>
    <t>設備停止時間(分)</t>
  </si>
  <si>
    <t>(2直)</t>
    <rPh sb="2" eb="3">
      <t>チョク</t>
    </rPh>
    <phoneticPr fontId="2"/>
  </si>
  <si>
    <t>(個)</t>
    <rPh sb="1" eb="2">
      <t>コ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</si>
  <si>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</si>
  <si>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</si>
  <si>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総運転時間(分)</t>
    <rPh sb="0" eb="3">
      <t>ソウウンテン</t>
    </rPh>
    <rPh sb="3" eb="5">
      <t>ジカン</t>
    </rPh>
    <rPh sb="6" eb="7">
      <t>フン</t>
    </rPh>
    <phoneticPr fontId="2"/>
  </si>
  <si>
    <t>日常設備点検 (304)</t>
  </si>
  <si>
    <t>掃除（整理・整頓）(108)</t>
  </si>
  <si>
    <t>濃度分析 (302)</t>
  </si>
  <si>
    <t>温度待つ (334)</t>
  </si>
  <si>
    <t>素材待ち (336)</t>
  </si>
  <si>
    <t>段取時間 (307)</t>
  </si>
  <si>
    <t>アラーム (314)</t>
  </si>
  <si>
    <t>その他 (999)</t>
  </si>
  <si>
    <t>会議 (105)</t>
  </si>
  <si>
    <t>素材待ち (306)</t>
  </si>
  <si>
    <t>食事 (114)</t>
  </si>
  <si>
    <t>休憩 (114)</t>
  </si>
  <si>
    <t>Ngày</t>
  </si>
  <si>
    <t>Tháng</t>
  </si>
  <si>
    <t>Ca</t>
  </si>
  <si>
    <t>Dây chuyền</t>
  </si>
  <si>
    <t>Công Đoạn</t>
  </si>
  <si>
    <t>Mã số thiết bị</t>
  </si>
  <si>
    <t>Lượt</t>
  </si>
  <si>
    <t>Mã sản phẩm</t>
  </si>
  <si>
    <t>Chủng loại</t>
  </si>
  <si>
    <t>Phân loại sản xuất</t>
  </si>
  <si>
    <t>Hiệu suất thiết đặt</t>
  </si>
  <si>
    <t>Cycletime thiết đặt</t>
  </si>
  <si>
    <t>Hiệu suất khả dụng</t>
  </si>
  <si>
    <t>Tỉ lệ hoạt động</t>
  </si>
  <si>
    <t>Cycletime thực tế</t>
  </si>
  <si>
    <t>Số ca sản xuất</t>
  </si>
  <si>
    <t>Số lượng xử lý</t>
  </si>
  <si>
    <t>Số buồng</t>
  </si>
  <si>
    <t>Số lượng/mẻ
thiết đặt</t>
  </si>
  <si>
    <t>Kiểm tra</t>
  </si>
  <si>
    <t>Bắt đầu</t>
  </si>
  <si>
    <t>Kết thúc</t>
  </si>
  <si>
    <t>Tổng thời gian hoạt động</t>
  </si>
  <si>
    <t>Chuẩn bị đầu ngày 
(304)</t>
  </si>
  <si>
    <t>Chuẩn bị cuối ngày
(108)</t>
  </si>
  <si>
    <t>Phân tích nồng độ
(302)</t>
  </si>
  <si>
    <t>Chờ nhiệt độ
(334)</t>
  </si>
  <si>
    <t>Thay/ bổ sung hóa chất
(336)</t>
  </si>
  <si>
    <t>Đổi JIG/ mã hàng(307)</t>
  </si>
  <si>
    <t>Sửa lỗi
(314)</t>
  </si>
  <si>
    <t>Khác(999)</t>
  </si>
  <si>
    <t>Họp
(105)</t>
  </si>
  <si>
    <t>Chờ hàng
(306)</t>
  </si>
  <si>
    <t>Đi ăn
(114)</t>
  </si>
  <si>
    <t>Giải lao
(114)</t>
  </si>
  <si>
    <t>Người thao tác</t>
  </si>
  <si>
    <t>Vấn đề phát sinh</t>
  </si>
  <si>
    <t>Data.STT</t>
  </si>
  <si>
    <t>Data.Mã sản phẩm</t>
  </si>
  <si>
    <t>Data.Nhà máy</t>
  </si>
  <si>
    <t>Data.Chủng loại</t>
  </si>
  <si>
    <t>Data.Chủng loại 1</t>
  </si>
  <si>
    <t>Data.Chủng loại 2</t>
  </si>
  <si>
    <t>Data.Tên sản phẩm</t>
  </si>
  <si>
    <t>Data.Đánh giá</t>
  </si>
  <si>
    <t>Data.Kế hoạch đánh giá</t>
  </si>
  <si>
    <t>Data.CC-Gia công</t>
  </si>
  <si>
    <t>Data.Mã vật liệu</t>
  </si>
  <si>
    <t>Data.Mã nguyên vật liệu</t>
  </si>
  <si>
    <t>Data.BOM đùn</t>
  </si>
  <si>
    <t>Data.Xuất xứ</t>
  </si>
  <si>
    <t>Data.Khối lượng</t>
  </si>
  <si>
    <t>Data.Mã số thiết bị 
SMC2_SB</t>
  </si>
  <si>
    <t>Data.Số lượng máy
SMC2_SB</t>
  </si>
  <si>
    <t>Data.Số lượng/Batch 
SMC2_SB</t>
  </si>
  <si>
    <t>Data.Chu kỳ máy
SMC2_SB</t>
  </si>
  <si>
    <t>Data.Cycletime máy
SMC2_SB</t>
  </si>
  <si>
    <t>Data.Cycletime thao tác
SMC2_SB</t>
  </si>
  <si>
    <t>Data.Cycletime tổng 
SMC2_SB</t>
  </si>
  <si>
    <t>Data.Cycletime xịt khí
SMC2_SB</t>
  </si>
  <si>
    <t>Data.Hiệu suất máy
SMC2_SB</t>
  </si>
  <si>
    <t>Data.NLSX 2 ca
SMC2_SB</t>
  </si>
  <si>
    <t>Data.Mã số thiết bị 
SMC3_SB</t>
  </si>
  <si>
    <t>Data.Số lượng máy
SMC3_SB</t>
  </si>
  <si>
    <t>Data.Số lượng/Batch 
SMC3_SB</t>
  </si>
  <si>
    <t>Data.Chu kỳ máy
SMC3_SB</t>
  </si>
  <si>
    <t>Data.Cycletime máy
SMC3_SB</t>
  </si>
  <si>
    <t>Data.Cycletime thao tác
SMC3_SB</t>
  </si>
  <si>
    <t>Data.Cycletime tổng 
SMC3_SB</t>
  </si>
  <si>
    <t>Data.Cycletime xịt khí
SMC3_SB</t>
  </si>
  <si>
    <t>Data.Hiệu suất máy
SMC3_SB</t>
  </si>
  <si>
    <t>Data.NLSX 2 ca
SMC3_SB</t>
  </si>
  <si>
    <t>Data.Diện tích bề mặt</t>
  </si>
  <si>
    <t>Data.Mật độ</t>
  </si>
  <si>
    <t>Data.Số lượng tối thiểu/mẻ</t>
  </si>
  <si>
    <t>Data.Độ dày
(min)</t>
  </si>
  <si>
    <t>Data.Độ dày
(max)</t>
  </si>
  <si>
    <t>Data.Etchinh/Đánh bóng</t>
  </si>
  <si>
    <t>Data.*L</t>
  </si>
  <si>
    <t>Data.*a</t>
  </si>
  <si>
    <t>Data.*b</t>
  </si>
  <si>
    <t>Data.Loại JIG</t>
  </si>
  <si>
    <t>Data.Số lượng JIG OK</t>
  </si>
  <si>
    <t>Data.Cycletime lắp hàng</t>
  </si>
  <si>
    <t>Data.Cycletime tháo hàng</t>
  </si>
  <si>
    <t>Data.Số lượng/JIG</t>
  </si>
  <si>
    <t>Data.CODE sản xuất
SMC3_SA</t>
  </si>
  <si>
    <t>Data.Số JIG/Hanger
SMC3_SA</t>
  </si>
  <si>
    <t>Data.Số lượng/Hanger
SMC3_SA</t>
  </si>
  <si>
    <t>Data.Cycletime
SMC3_SA</t>
  </si>
  <si>
    <t>Data.Năng lực 1 ca
SMC3_SA</t>
  </si>
  <si>
    <t>Data.Năng lực 2 ca
SMC3_SA</t>
  </si>
  <si>
    <t>Data.Năng lực 3 ca
SMC3_SA</t>
  </si>
  <si>
    <t>Data.CODE sản xuất
SMC2_SA</t>
  </si>
  <si>
    <t>Data.Số JIG/Hanger
SMC2_SA</t>
  </si>
  <si>
    <t>Data.Số lượng/Hanger
SMC2_SA</t>
  </si>
  <si>
    <t>Data.Cycletime
SMC2_SA</t>
  </si>
  <si>
    <t>Data.Năng lực 1 ca
SMC2_SA</t>
  </si>
  <si>
    <t>Data.Năng lực 2 ca
SMC2_SA</t>
  </si>
  <si>
    <t>Data.Năng lực 3 ca
SMC2_SA</t>
  </si>
  <si>
    <t>Data.Cycletime
NQ</t>
  </si>
  <si>
    <t>Data.Phương pháp
NQ</t>
  </si>
  <si>
    <t>Data.Quy cách đóng gói</t>
  </si>
  <si>
    <t>Data.Loại thùng</t>
  </si>
  <si>
    <t>Data.Khối lượng thùng</t>
  </si>
  <si>
    <t>Data.Tiêu chuẩn tồn kho</t>
  </si>
  <si>
    <t>Data.Tồn kho hiện tại</t>
  </si>
  <si>
    <t>Data.%Tồn kho</t>
  </si>
  <si>
    <t>Data.Lượng xuất hàng tháng trước</t>
  </si>
  <si>
    <t>Data.Đơn hàng thnasg này</t>
  </si>
  <si>
    <t>Data.Kế hoạch tháng trước</t>
  </si>
  <si>
    <t>Data.Kế hoạch tháng này</t>
  </si>
  <si>
    <t>Data.%Tăng lên</t>
  </si>
  <si>
    <t>Data.Lý do tăng lên</t>
  </si>
  <si>
    <t>Item</t>
  </si>
  <si>
    <t>Kind</t>
  </si>
  <si>
    <t>Hidden</t>
  </si>
  <si>
    <t>C2Q12AAAL102-005</t>
  </si>
  <si>
    <t>SMC2</t>
  </si>
  <si>
    <t>C2Q TUBE</t>
  </si>
  <si>
    <t>C2Q12 TUBE</t>
  </si>
  <si>
    <t>005</t>
  </si>
  <si>
    <t>C2Q BODY</t>
  </si>
  <si>
    <t>合格</t>
  </si>
  <si>
    <t>C2Q012K04-56563</t>
  </si>
  <si>
    <t>A6063</t>
  </si>
  <si>
    <t>A6063-228-600</t>
  </si>
  <si>
    <t>01, 02号機 (SMC2)</t>
  </si>
  <si>
    <t>01, 02号機 (SMC3)</t>
  </si>
  <si>
    <t>エッチング</t>
  </si>
  <si>
    <t>C2Q12 Tube</t>
  </si>
  <si>
    <t>PT-12 (OK)</t>
  </si>
  <si>
    <t>DSSP</t>
  </si>
  <si>
    <t>Table</t>
  </si>
  <si>
    <t>C2Q12AAAL102-010</t>
  </si>
  <si>
    <t>010</t>
  </si>
  <si>
    <t/>
  </si>
  <si>
    <t>Nước ngoài</t>
  </si>
  <si>
    <t>C2Q12AAAL102-015</t>
  </si>
  <si>
    <t>015</t>
  </si>
  <si>
    <t>C2Q12AAAL102-020</t>
  </si>
  <si>
    <t>020</t>
  </si>
  <si>
    <t>C2Q12AAAL102-025</t>
  </si>
  <si>
    <t>025</t>
  </si>
  <si>
    <t>C2Q12AAAL102-030</t>
  </si>
  <si>
    <t>030</t>
  </si>
  <si>
    <t>C2Q12AAAL119-005</t>
  </si>
  <si>
    <t>C2Q12A-AD367-30K</t>
  </si>
  <si>
    <t>C2Q12AAAL119-010</t>
  </si>
  <si>
    <t>C2Q12AAAL119-015</t>
  </si>
  <si>
    <t>C2Q12AAAL119-020</t>
  </si>
  <si>
    <t>C2Q12AAAL119-025</t>
  </si>
  <si>
    <t>C2Q12AAAL119-030</t>
  </si>
  <si>
    <t>C2Q12ABAL102-005</t>
  </si>
  <si>
    <t>C2Q12ABAL102-010</t>
  </si>
  <si>
    <t>C2Q12ABAL102-015</t>
  </si>
  <si>
    <t>C2Q12ABAL102-020</t>
  </si>
  <si>
    <t>C2Q12ABAL102-025</t>
  </si>
  <si>
    <t>C2Q12ABAL102-030</t>
  </si>
  <si>
    <t>C2Q12ABAL119-005</t>
  </si>
  <si>
    <t>C2Q12ABAL119-010</t>
  </si>
  <si>
    <t>C2Q12ABAL119-015</t>
  </si>
  <si>
    <t>C2Q12ABAL119-020</t>
  </si>
  <si>
    <t>C2Q12ABAL119-025</t>
  </si>
  <si>
    <t>C2Q12ABAL119-030</t>
  </si>
  <si>
    <t>C2Q12RAAJ074-005</t>
  </si>
  <si>
    <t>C2Q12RAAJ074-010</t>
  </si>
  <si>
    <t>C2Q12RAAJ074-015</t>
  </si>
  <si>
    <t>C2Q12RAAJ074-020</t>
  </si>
  <si>
    <t>C2Q12RAAJ074-025</t>
  </si>
  <si>
    <t>C2Q12RAAJ074-030</t>
  </si>
  <si>
    <t>C2Q12RAAL035-005</t>
  </si>
  <si>
    <t>C2Q12RAAL035-010</t>
  </si>
  <si>
    <t>C2Q12RAAL035-015</t>
  </si>
  <si>
    <t>C2Q12RAAL035-020</t>
  </si>
  <si>
    <t>C2Q12RAAL035-025</t>
  </si>
  <si>
    <t>C2Q12RAAL035-030</t>
  </si>
  <si>
    <t>C2Q12RBAJ074-005</t>
  </si>
  <si>
    <t>C2Q12RBAJ074-010</t>
  </si>
  <si>
    <t>C2Q12RBAJ074-015</t>
  </si>
  <si>
    <t>C2Q12RBAJ074-020</t>
  </si>
  <si>
    <t>C2Q12RBAJ074-025</t>
  </si>
  <si>
    <t>C2Q12RBAJ074-030</t>
  </si>
  <si>
    <t>C2Q12RBAL035-005</t>
  </si>
  <si>
    <t>C2Q12A-AD367-20K</t>
  </si>
  <si>
    <t>C2Q12RBAL035-010</t>
  </si>
  <si>
    <t>C2Q12RBAL035-015</t>
  </si>
  <si>
    <t>C2Q12RBAL035-020</t>
  </si>
  <si>
    <t>C2Q12RBAL035-025</t>
  </si>
  <si>
    <t>C2Q12RBAL035-030</t>
  </si>
  <si>
    <t>C2Q12RBAL035-050</t>
  </si>
  <si>
    <t>050</t>
  </si>
  <si>
    <t>C2Q16AAAL103-005</t>
  </si>
  <si>
    <t>C2Q16 TUBE</t>
  </si>
  <si>
    <t>C2Q16A-AD368-30K</t>
  </si>
  <si>
    <t>C2Q16 Tube</t>
  </si>
  <si>
    <t>C2Q16AAAL103-010</t>
  </si>
  <si>
    <t>C2Q16AAAL103-015</t>
  </si>
  <si>
    <t>C2Q16AAAL103-020</t>
  </si>
  <si>
    <t>C2Q16AAAL103-025</t>
  </si>
  <si>
    <t>C2Q16AAAL103-030</t>
  </si>
  <si>
    <t>C2Q16AAAL120-005</t>
  </si>
  <si>
    <t>C2Q16AAAL120-010</t>
  </si>
  <si>
    <t>C2Q16AAAL120-015</t>
  </si>
  <si>
    <t>C2Q16AAAL120-020</t>
  </si>
  <si>
    <t>C2Q16AAAL120-025</t>
  </si>
  <si>
    <t>C2Q16AAAL120-030</t>
  </si>
  <si>
    <t>C2Q16ABAL103-005</t>
  </si>
  <si>
    <t>C2Q16ABAL103-010</t>
  </si>
  <si>
    <t>C2Q16ABAL103-015</t>
  </si>
  <si>
    <t>C2Q16ABAL103-020</t>
  </si>
  <si>
    <t>C2Q16ABAL103-025</t>
  </si>
  <si>
    <t>C2Q16ABAL103-030</t>
  </si>
  <si>
    <t>C2Q16ABAL120-005</t>
  </si>
  <si>
    <t>C2Q16ABAL120-010</t>
  </si>
  <si>
    <t>C2Q16ABAL120-015</t>
  </si>
  <si>
    <t>C2Q16ABAL120-020</t>
  </si>
  <si>
    <t>C2Q16ABAL120-025</t>
  </si>
  <si>
    <t>C2Q16ABAL120-030</t>
  </si>
  <si>
    <t>C2Q16RAAJ075-005</t>
  </si>
  <si>
    <t>C2Q016K04-56564</t>
  </si>
  <si>
    <t>C2Q16RAAJ075-010</t>
  </si>
  <si>
    <t>C2Q16RAAJ075-015</t>
  </si>
  <si>
    <t>C2Q16RAAJ075-020</t>
  </si>
  <si>
    <t>C2Q16RAAJ075-025</t>
  </si>
  <si>
    <t>C2Q16RAAJ075-030</t>
  </si>
  <si>
    <t>C2Q16RAAL036-005</t>
  </si>
  <si>
    <t>C2Q16RAAL036-010</t>
  </si>
  <si>
    <t>C2Q16RAAL036-015</t>
  </si>
  <si>
    <t>C2Q16RAAL036-020</t>
  </si>
  <si>
    <t>C2Q16RAAL036-025</t>
  </si>
  <si>
    <t>C2Q16RAAL036-030</t>
  </si>
  <si>
    <t>C2Q16RBAJ075-005</t>
  </si>
  <si>
    <t>C2Q16RBAJ075-010</t>
  </si>
  <si>
    <t>C2Q16RBAJ075-015</t>
  </si>
  <si>
    <t>C2Q16RBAJ075-020</t>
  </si>
  <si>
    <t>C2Q16RBAJ075-025</t>
  </si>
  <si>
    <t>C2Q16RBAJ075-030</t>
  </si>
  <si>
    <t>C2Q16RBAL036-005</t>
  </si>
  <si>
    <t>C2Q16RBAL036-010</t>
  </si>
  <si>
    <t>C2Q16RBAL036-015</t>
  </si>
  <si>
    <t>C2Q16RBAL036-020</t>
  </si>
  <si>
    <t>C2Q16RBAL036-025</t>
  </si>
  <si>
    <t>C2Q16RBAL036-030</t>
  </si>
  <si>
    <t>C2Q16RBAL036-050</t>
  </si>
  <si>
    <t>C2Q20AAAL104-005</t>
  </si>
  <si>
    <t>C2Q20 TUBE</t>
  </si>
  <si>
    <t>C2Q20 Tube</t>
  </si>
  <si>
    <t>C2Q20AAAL104-010</t>
  </si>
  <si>
    <t>C2Q20AAAL104-015</t>
  </si>
  <si>
    <t>C2Q20AAAL104-020</t>
  </si>
  <si>
    <t>C2Q020K04-49998</t>
  </si>
  <si>
    <t>C2Q20AAAL104-025</t>
  </si>
  <si>
    <t>C2Q20AAAL104-030</t>
  </si>
  <si>
    <t>C2Q20AAAL104-035</t>
  </si>
  <si>
    <t>035</t>
  </si>
  <si>
    <t>C2Q20AAAL104-040</t>
  </si>
  <si>
    <t>040</t>
  </si>
  <si>
    <t>C2Q20AAAL104-045</t>
  </si>
  <si>
    <t>045</t>
  </si>
  <si>
    <t>C2Q20AAAL104-050</t>
  </si>
  <si>
    <t>C2Q20AAAL121-005</t>
  </si>
  <si>
    <t>C2Q20AAAL121-010</t>
  </si>
  <si>
    <t>C2Q20A-AD136A20K</t>
  </si>
  <si>
    <t>C2Q20AAAL121-015</t>
  </si>
  <si>
    <t>C2Q20AAAL121-020</t>
  </si>
  <si>
    <t>C2Q20AAAL121-025</t>
  </si>
  <si>
    <t>C2Q20AAAL121-030</t>
  </si>
  <si>
    <t>C2Q20AAAL121-035</t>
  </si>
  <si>
    <t>C2Q20A-AD136A30K</t>
  </si>
  <si>
    <t>C2Q20AAAL121-040</t>
  </si>
  <si>
    <t>C2Q20AAAL121-045</t>
  </si>
  <si>
    <t>C2Q20AAAL121-050</t>
  </si>
  <si>
    <t>C2Q20ABAL104-005</t>
  </si>
  <si>
    <t>C2Q20ABAL104-010</t>
  </si>
  <si>
    <t>C2Q20ABAL104-015</t>
  </si>
  <si>
    <t>C2Q20ABAL104-020</t>
  </si>
  <si>
    <t>C2Q20ABAL104-025</t>
  </si>
  <si>
    <t>C2Q20ABAL104-030</t>
  </si>
  <si>
    <t>C2Q20ABAL104-035</t>
  </si>
  <si>
    <t>C2Q20ABAL104-040</t>
  </si>
  <si>
    <t>C2Q20ABAL121-005</t>
  </si>
  <si>
    <t>C2Q20ABAL121-015</t>
  </si>
  <si>
    <t>C2Q20ABAL121-020</t>
  </si>
  <si>
    <t>C2Q20ABAL121-025</t>
  </si>
  <si>
    <t>C2Q20ABAL121-030</t>
  </si>
  <si>
    <t>C2Q20ABAL121-035</t>
  </si>
  <si>
    <t>C2Q20ABAL121-040</t>
  </si>
  <si>
    <t>C2Q20ABAL121-050</t>
  </si>
  <si>
    <t>C2Q20RAAJ076-005</t>
  </si>
  <si>
    <t>C2Q20RAAJ076-010</t>
  </si>
  <si>
    <t>C2Q20RAAJ076-015</t>
  </si>
  <si>
    <t>C2Q20RAAJ076-020</t>
  </si>
  <si>
    <t>C2Q20RAAJ076-025</t>
  </si>
  <si>
    <t>C2Q20RAAJ076-030</t>
  </si>
  <si>
    <t>C2Q20RAAJ076-045</t>
  </si>
  <si>
    <t>C2Q20RAAJ076-050</t>
  </si>
  <si>
    <t>C2Q20RAAL037-005</t>
  </si>
  <si>
    <t>C2Q20RAAL037-010</t>
  </si>
  <si>
    <t>C2Q20RAAL037-015</t>
  </si>
  <si>
    <t>C2Q20RAAL037-020</t>
  </si>
  <si>
    <t>C2Q20RAAL037-025</t>
  </si>
  <si>
    <t>C2Q20RAAL037-030</t>
  </si>
  <si>
    <t>C2Q20RAAL037-035</t>
  </si>
  <si>
    <t>C2Q20RAAL037-040</t>
  </si>
  <si>
    <t>C2Q20RAAL037-045</t>
  </si>
  <si>
    <t>C2Q20RAAL037-050</t>
  </si>
  <si>
    <t>C2Q20RAAL076-035</t>
  </si>
  <si>
    <t>C2Q20RAAL076-040</t>
  </si>
  <si>
    <t>C2Q20RBAJ076-005</t>
  </si>
  <si>
    <t>C2Q20RBAJ076-010</t>
  </si>
  <si>
    <t>C2Q20RBAJ076-015</t>
  </si>
  <si>
    <t>C2Q20RBAJ076-020</t>
  </si>
  <si>
    <t>C2Q20RBAJ076-025</t>
  </si>
  <si>
    <t>C2Q20RBAJ076-030</t>
  </si>
  <si>
    <t>C2Q20RBAJ076-035</t>
  </si>
  <si>
    <t>C2Q20RBAJ076-040</t>
  </si>
  <si>
    <t>C2Q20RBAJ076-045</t>
  </si>
  <si>
    <t>C2Q20RBAJ076-050</t>
  </si>
  <si>
    <t>C2Q20RBAL037-005</t>
  </si>
  <si>
    <t>C2Q20RBAL037-010</t>
  </si>
  <si>
    <t>C2Q20RBAL037-015</t>
  </si>
  <si>
    <t>C2Q20RBAL037-020</t>
  </si>
  <si>
    <t>C2Q20RBAL037-025</t>
  </si>
  <si>
    <t>C2Q20RBAL037-030</t>
  </si>
  <si>
    <t>C2Q20RBAL037-035</t>
  </si>
  <si>
    <t>C2Q20RBAL037-040</t>
  </si>
  <si>
    <t>C2Q20RBAL037-045</t>
  </si>
  <si>
    <t>C2Q20RBAL037-050</t>
  </si>
  <si>
    <t>C2Q20RBAL076-035</t>
  </si>
  <si>
    <t>C2Q20RBAL076-040</t>
  </si>
  <si>
    <t>C2Q20RBAL121-010</t>
  </si>
  <si>
    <t>C2Q25AAAL122-005</t>
  </si>
  <si>
    <t>C2Q25 TUBE</t>
  </si>
  <si>
    <t>C2Q25 Tube</t>
  </si>
  <si>
    <t>C2Q25AAAL122-010</t>
  </si>
  <si>
    <t>C2Q25AAAL122-015</t>
  </si>
  <si>
    <t>C2Q25AAAL122-020</t>
  </si>
  <si>
    <t>C2Q25AAAL122-025</t>
  </si>
  <si>
    <t>C2Q25A-AD137A30K</t>
  </si>
  <si>
    <t>C2Q25AAAL122-030</t>
  </si>
  <si>
    <t>C2Q25AAAL122-035</t>
  </si>
  <si>
    <t>C2Q25AAAL122-040</t>
  </si>
  <si>
    <t>C2Q25AAAL122-045</t>
  </si>
  <si>
    <t>C2Q25AAAL122-050</t>
  </si>
  <si>
    <t>C2Q25ABAL105-005</t>
  </si>
  <si>
    <t>C2Q025K04-49999</t>
  </si>
  <si>
    <t>C2Q25ABAL105-010</t>
  </si>
  <si>
    <t>C2Q25ABAL105-015</t>
  </si>
  <si>
    <t>C2Q25ABAL105-020</t>
  </si>
  <si>
    <t>C2Q25ABAL105-025</t>
  </si>
  <si>
    <t>C2Q25ABAL105-030</t>
  </si>
  <si>
    <t>C2Q25ABAL105-035</t>
  </si>
  <si>
    <t>C2Q25ABAL105-040</t>
  </si>
  <si>
    <t>C2Q25ABAL105-045</t>
  </si>
  <si>
    <t>C2Q25ABAL105-050</t>
  </si>
  <si>
    <t>C2Q25ABAL122-020</t>
  </si>
  <si>
    <t>C2Q25ABAL122-025</t>
  </si>
  <si>
    <t>C2Q25RAAJ077-010</t>
  </si>
  <si>
    <t>C2Q25RAAJ077-015</t>
  </si>
  <si>
    <t>C2Q25RAAJ077-020</t>
  </si>
  <si>
    <t>C2Q25RAAJ077-025</t>
  </si>
  <si>
    <t>C2Q25RAAJ077-030</t>
  </si>
  <si>
    <t>C2Q25RAAJ077-050</t>
  </si>
  <si>
    <t>C2Q25RAAL038-005</t>
  </si>
  <si>
    <t>C2Q25RAAL038-010</t>
  </si>
  <si>
    <t>C2Q25RAAL038-015</t>
  </si>
  <si>
    <t>C2Q25RAAL038-020</t>
  </si>
  <si>
    <t>C2Q25RAAL038-025</t>
  </si>
  <si>
    <t>C2Q25RAAL038-030</t>
  </si>
  <si>
    <t>C2Q25RAAL038-035</t>
  </si>
  <si>
    <t>C2Q25RAAL038-040</t>
  </si>
  <si>
    <t>C2Q25RAAL038-045</t>
  </si>
  <si>
    <t>C2Q25RAAL038-050</t>
  </si>
  <si>
    <t>C2Q25RBAJ077-005</t>
  </si>
  <si>
    <t>C2Q25RBAJ077-010</t>
  </si>
  <si>
    <t>C2Q25RBAJ077-015</t>
  </si>
  <si>
    <t>C2Q25RBAJ077-020</t>
  </si>
  <si>
    <t>C2Q25RBAJ077-025</t>
  </si>
  <si>
    <t>C2Q25RBAJ077-030</t>
  </si>
  <si>
    <t>C2Q25RBAJ077-035</t>
  </si>
  <si>
    <t>C2Q25RBAJ077-040</t>
  </si>
  <si>
    <t>C2Q25RBAJ077-050</t>
  </si>
  <si>
    <t>C2Q25RBAL037-025</t>
  </si>
  <si>
    <t>C2Q25RBAL038-005</t>
  </si>
  <si>
    <t>C2Q25RBAL038-010</t>
  </si>
  <si>
    <t>C2Q25RBAL038-015</t>
  </si>
  <si>
    <t>C2Q25RBAL038-020</t>
  </si>
  <si>
    <t>C2Q25RBAL038-025</t>
  </si>
  <si>
    <t>C2Q25RBAL038-030</t>
  </si>
  <si>
    <t>C2Q25RBAL038-035</t>
  </si>
  <si>
    <t>C2Q25RBAL038-040</t>
  </si>
  <si>
    <t>C2Q25RBAL038-045</t>
  </si>
  <si>
    <t>C2Q25RBAL038-050</t>
  </si>
  <si>
    <t>C2Q25RBAL105-010</t>
  </si>
  <si>
    <t>C2Q25RBAL122-025</t>
  </si>
  <si>
    <t>C2Q32AAAL123-010</t>
  </si>
  <si>
    <t>C2Q32 TUBE</t>
  </si>
  <si>
    <t>03, 04, 05号機 (SMC2)</t>
  </si>
  <si>
    <t>C2Q32 Tube</t>
  </si>
  <si>
    <t>C2Q32AAAL123-015</t>
  </si>
  <si>
    <t>C2Q32AAAL123-020</t>
  </si>
  <si>
    <t>C2Q32A-AD138A30K</t>
  </si>
  <si>
    <t>C2Q32AAAL123-025</t>
  </si>
  <si>
    <t>C2Q32AAAL123-030</t>
  </si>
  <si>
    <t>C2Q32AAAL123-035</t>
  </si>
  <si>
    <t>C2Q32AAAL123-040</t>
  </si>
  <si>
    <t>C2Q32AAAL123-045</t>
  </si>
  <si>
    <t>C2Q32AAAL123-050</t>
  </si>
  <si>
    <t>C2Q32AAAL123-055</t>
  </si>
  <si>
    <t>055</t>
  </si>
  <si>
    <t>C2Q32AAAL123-060</t>
  </si>
  <si>
    <t>060</t>
  </si>
  <si>
    <t>C2Q32AAAL123-085</t>
  </si>
  <si>
    <t>085</t>
  </si>
  <si>
    <t>C2Q32AAAL123-110</t>
  </si>
  <si>
    <t>110</t>
  </si>
  <si>
    <t>C2Q32AAAL163-010</t>
  </si>
  <si>
    <t>C2Q32AAAL163-015</t>
  </si>
  <si>
    <t>C2Q32AAAL163-020</t>
  </si>
  <si>
    <t>C2Q32AAAL163-025</t>
  </si>
  <si>
    <t>C2Q32AAAL163-030</t>
  </si>
  <si>
    <t>C2Q32AAAL163-035</t>
  </si>
  <si>
    <t>C2Q32AAAL163-040</t>
  </si>
  <si>
    <t>C2Q32AAAL163-045</t>
  </si>
  <si>
    <t>C2Q32AAAL163-050</t>
  </si>
  <si>
    <t>C2Q32AAAL163-055</t>
  </si>
  <si>
    <t>C2Q32AAAL163-060</t>
  </si>
  <si>
    <t>C2Q32AAAL163-085</t>
  </si>
  <si>
    <t>C2Q32AAAL163-110</t>
  </si>
  <si>
    <t>C2Q32ABAL123-015</t>
  </si>
  <si>
    <t>C2Q32ABAL123-020</t>
  </si>
  <si>
    <t>C2Q32ABAL163-020</t>
  </si>
  <si>
    <t>C2Q32ABAL163-030</t>
  </si>
  <si>
    <t>C2Q32RAAJ091-010</t>
  </si>
  <si>
    <t>C2Q32RAAJ091-015</t>
  </si>
  <si>
    <t>C2Q32RAAJ091-020</t>
  </si>
  <si>
    <t>C2Q32RAAJ091-025</t>
  </si>
  <si>
    <t>C2Q32RAAJ091-030</t>
  </si>
  <si>
    <t>C2Q32RAAJ091-035</t>
  </si>
  <si>
    <t>C2Q32RAAJ091-040</t>
  </si>
  <si>
    <t>C2Q32RAAJ091-045</t>
  </si>
  <si>
    <t>C2Q32RAAJ091-050</t>
  </si>
  <si>
    <t>C2Q32RAAJ091-055</t>
  </si>
  <si>
    <t>C2Q32RAAJ091-060</t>
  </si>
  <si>
    <t>C2Q32RAAJ091-065</t>
  </si>
  <si>
    <t>065</t>
  </si>
  <si>
    <t>C2Q32RAAJ091-070</t>
  </si>
  <si>
    <t>070</t>
  </si>
  <si>
    <t>C2Q32RAAJ091-075</t>
  </si>
  <si>
    <t>075</t>
  </si>
  <si>
    <t>C2Q32RAAJ091-080</t>
  </si>
  <si>
    <t>080</t>
  </si>
  <si>
    <t>C2Q32RAAJ091-085</t>
  </si>
  <si>
    <t>C2Q32RAAJ091-090</t>
  </si>
  <si>
    <t>090</t>
  </si>
  <si>
    <t>C2Q32RAAJ091-095</t>
  </si>
  <si>
    <t>095</t>
  </si>
  <si>
    <t>C2Q32RAAJ091-100</t>
  </si>
  <si>
    <t>100</t>
  </si>
  <si>
    <t>C2Q32RAAJ091-105</t>
  </si>
  <si>
    <t>105</t>
  </si>
  <si>
    <t>C2Q32RAAJ091-110</t>
  </si>
  <si>
    <t>C2Q32RAAJ091-115</t>
  </si>
  <si>
    <t>115</t>
  </si>
  <si>
    <t>C2Q32RAAJ091-120</t>
  </si>
  <si>
    <t>120</t>
  </si>
  <si>
    <t>C2Q32RAAJ100-010</t>
  </si>
  <si>
    <t>C2Q32RAAJ100-015</t>
  </si>
  <si>
    <t>C2Q32RAAJ100-020</t>
  </si>
  <si>
    <t>C2Q32RAAJ100-025</t>
  </si>
  <si>
    <t>C2Q32RAAJ100-030</t>
  </si>
  <si>
    <t>C2Q32RAAJ100-035</t>
  </si>
  <si>
    <t>C2Q32RAAJ100-040</t>
  </si>
  <si>
    <t>C2Q32RAAJ100-045</t>
  </si>
  <si>
    <t>C2Q32RAAJ100-050</t>
  </si>
  <si>
    <t>C2Q32RAAJ100-055</t>
  </si>
  <si>
    <t>C2Q32RAAJ100-060</t>
  </si>
  <si>
    <t>C2Q32RAAJ100-065</t>
  </si>
  <si>
    <t>C2Q32RAAJ100-070</t>
  </si>
  <si>
    <t>C2Q32RAAJ100-075</t>
  </si>
  <si>
    <t>C2Q32RAAJ100-080</t>
  </si>
  <si>
    <t>C2Q32RAAJ100-085</t>
  </si>
  <si>
    <t>C2Q32RAAJ100-090</t>
  </si>
  <si>
    <t>C2Q32RAAJ100-095</t>
  </si>
  <si>
    <t>C2Q32RAAJ100-100</t>
  </si>
  <si>
    <t>C2Q32RAAJ100-105</t>
  </si>
  <si>
    <t>C2Q32RAAJ100-110</t>
  </si>
  <si>
    <t>C2Q32RAAJ100-115</t>
  </si>
  <si>
    <t>C2Q32RAAJ100-120</t>
  </si>
  <si>
    <t>C2Q32RAAL039-005</t>
  </si>
  <si>
    <t>C2Q32RAAL039-010</t>
  </si>
  <si>
    <t>C2Q32RAAL039-015</t>
  </si>
  <si>
    <t>C2Q32RAAL039-020</t>
  </si>
  <si>
    <t>C2Q32RAAL039-025</t>
  </si>
  <si>
    <t>C2Q32RAAL039-030</t>
  </si>
  <si>
    <t>C2Q32RAAL039-035</t>
  </si>
  <si>
    <t>C2Q32RAAL039-040</t>
  </si>
  <si>
    <t>C2Q32RAAL039-045</t>
  </si>
  <si>
    <t>C2Q32RAAL039-050</t>
  </si>
  <si>
    <t>C2Q32RAAL039-055</t>
  </si>
  <si>
    <t>C2Q32RAAL039-060</t>
  </si>
  <si>
    <t>C2Q32RAAL039-065</t>
  </si>
  <si>
    <t>C2Q32RAAL039-070</t>
  </si>
  <si>
    <t>C2Q32RAAL039-075</t>
  </si>
  <si>
    <t>C2Q32RAAL039-080</t>
  </si>
  <si>
    <t>C2Q32RAAL039-085</t>
  </si>
  <si>
    <t>C2Q32RAAL039-090</t>
  </si>
  <si>
    <t>C2Q32RAAL039-095</t>
  </si>
  <si>
    <t>C2Q32RAAL039-100</t>
  </si>
  <si>
    <t>C2Q32RAAL039-105</t>
  </si>
  <si>
    <t>C2Q32RAAL039-110</t>
  </si>
  <si>
    <t>C2Q32RAAL039-115</t>
  </si>
  <si>
    <t>C2Q32RAAL039-120</t>
  </si>
  <si>
    <t>C2Q32RBAJ091-010</t>
  </si>
  <si>
    <t>C2Q32RBAJ091-015</t>
  </si>
  <si>
    <t>C2Q32RBAJ091-020</t>
  </si>
  <si>
    <t>C2Q32RBAJ091-025</t>
  </si>
  <si>
    <t>C2Q32RBAJ091-030</t>
  </si>
  <si>
    <t>C2Q32RBAJ091-035</t>
  </si>
  <si>
    <t>C2Q32RBAJ091-040</t>
  </si>
  <si>
    <t>C2Q32RBAJ091-045</t>
  </si>
  <si>
    <t>C2Q32RBAJ091-050</t>
  </si>
  <si>
    <t>C2Q32RBAJ091-055</t>
  </si>
  <si>
    <t>C2Q32RBAJ091-060</t>
  </si>
  <si>
    <t>C2Q32RBAJ091-065</t>
  </si>
  <si>
    <t>C2Q32RBAJ091-070</t>
  </si>
  <si>
    <t>C2Q32RBAJ091-075</t>
  </si>
  <si>
    <t>C2Q32RBAJ091-080</t>
  </si>
  <si>
    <t>C2Q32RBAJ091-085</t>
  </si>
  <si>
    <t>C2Q32RBAJ091-090</t>
  </si>
  <si>
    <t>C2Q32RBAJ091-095</t>
  </si>
  <si>
    <t>C2Q32RBAJ091-100</t>
  </si>
  <si>
    <t>C2Q32RBAJ091-105</t>
  </si>
  <si>
    <t>C2Q32RBAJ091-110</t>
  </si>
  <si>
    <t>C2Q32RBAJ091-115</t>
  </si>
  <si>
    <t>C2Q32RBAJ091-120</t>
  </si>
  <si>
    <t>C2Q32RBAJ100-010</t>
  </si>
  <si>
    <t>C2Q32RBAJ100-015</t>
  </si>
  <si>
    <t>C2Q32RBAJ100-020</t>
  </si>
  <si>
    <t>C2Q32RBAJ100-025</t>
  </si>
  <si>
    <t>C2Q32RBAJ100-030</t>
  </si>
  <si>
    <t>C2Q32RBAJ100-035</t>
  </si>
  <si>
    <t>C2Q32RBAJ100-040</t>
  </si>
  <si>
    <t>C2Q32RBAJ100-045</t>
  </si>
  <si>
    <t>C2Q32RBAJ100-050</t>
  </si>
  <si>
    <t>C2Q32RBAJ100-055</t>
  </si>
  <si>
    <t>C2Q32RBAJ100-060</t>
  </si>
  <si>
    <t>C2Q32RBAJ100-065</t>
  </si>
  <si>
    <t>C2Q32RBAJ100-070</t>
  </si>
  <si>
    <t>C2Q32RBAJ100-075</t>
  </si>
  <si>
    <t>C2Q32RBAJ100-080</t>
  </si>
  <si>
    <t>C2Q32RBAJ100-085</t>
  </si>
  <si>
    <t>C2Q32RBAJ100-090</t>
  </si>
  <si>
    <t>C2Q32RBAJ100-095</t>
  </si>
  <si>
    <t>C2Q32RBAJ100-100</t>
  </si>
  <si>
    <t>C2Q32RBAJ100-105</t>
  </si>
  <si>
    <t>C2Q32RBAJ100-110</t>
  </si>
  <si>
    <t>C2Q32RBAJ100-115</t>
  </si>
  <si>
    <t>C2Q32RBAJ100-120</t>
  </si>
  <si>
    <t>C2Q32RBAL039-005</t>
  </si>
  <si>
    <t>006</t>
  </si>
  <si>
    <t>008</t>
  </si>
  <si>
    <t>009</t>
  </si>
  <si>
    <t>C2Q32RBAL039-010</t>
  </si>
  <si>
    <t>C2Q32RBAL039-015</t>
  </si>
  <si>
    <t>C2Q32RBAL039-020</t>
  </si>
  <si>
    <t>C2Q32RBAL039-025</t>
  </si>
  <si>
    <t>C2Q32RBAL039-030</t>
  </si>
  <si>
    <t>C2Q32RBAL039-035</t>
  </si>
  <si>
    <t>C2Q32RBAL039-040</t>
  </si>
  <si>
    <t>C2Q32RBAL039-045</t>
  </si>
  <si>
    <t>C2Q32RBAL039-050</t>
  </si>
  <si>
    <t>C2Q32RBAL039-055</t>
  </si>
  <si>
    <t>C2Q32RBAL039-060</t>
  </si>
  <si>
    <t>C2Q32RBAL039-065</t>
  </si>
  <si>
    <t>C2Q32RBAL039-070</t>
  </si>
  <si>
    <t>C2Q32RBAL039-075</t>
  </si>
  <si>
    <t>C2Q32RBAL039-080</t>
  </si>
  <si>
    <t>C2Q32RBAL039-085</t>
  </si>
  <si>
    <t>C2Q32RBAL039-090</t>
  </si>
  <si>
    <t>C2Q32RBAL039-095</t>
  </si>
  <si>
    <t>C2Q32RBAL039-100</t>
  </si>
  <si>
    <t>C2Q32RBAL039-105</t>
  </si>
  <si>
    <t>C2Q32RBAL039-110</t>
  </si>
  <si>
    <t>C2Q32RBAL039-115</t>
  </si>
  <si>
    <t>C2Q32RBAL039-120</t>
  </si>
  <si>
    <t>C2Q40AAAL124-005</t>
  </si>
  <si>
    <t>C2Q40 TUBE</t>
  </si>
  <si>
    <t>C2Q40 Tube</t>
  </si>
  <si>
    <t>C2Q40AAAL124-010</t>
  </si>
  <si>
    <t>C2Q40A-AD139A30K</t>
  </si>
  <si>
    <t>A6063-228-1200</t>
  </si>
  <si>
    <t>C2Q40AAAL124-015</t>
  </si>
  <si>
    <t>C2Q40AAAL124-020</t>
  </si>
  <si>
    <t>C2Q40AAAL124-025</t>
  </si>
  <si>
    <t>C2Q40AAAL124-030</t>
  </si>
  <si>
    <t>C2Q40AAAL124-035</t>
  </si>
  <si>
    <t>C2Q40AAAL124-040</t>
  </si>
  <si>
    <t>C2Q40AAAL124-045</t>
  </si>
  <si>
    <t>C2Q40AAAL124-050</t>
  </si>
  <si>
    <t>C2Q40AAAL124-055</t>
  </si>
  <si>
    <t>C2Q40AAAL124-060</t>
  </si>
  <si>
    <t>C2Q40AAAL124-085</t>
  </si>
  <si>
    <t>C2Q40AAAL124-110</t>
  </si>
  <si>
    <t>C2Q40AAAL164-005</t>
  </si>
  <si>
    <t>C2Q40AAAL164-010</t>
  </si>
  <si>
    <t>C2Q40AAAL164-015</t>
  </si>
  <si>
    <t>C2Q40AAAL164-020</t>
  </si>
  <si>
    <t>C2Q40AAAL164-025</t>
  </si>
  <si>
    <t>C2Q40AAAL164-030</t>
  </si>
  <si>
    <t>C2Q40AAAL164-035</t>
  </si>
  <si>
    <t>C2Q40AAAL164-040</t>
  </si>
  <si>
    <t>C2Q40AAAL164-045</t>
  </si>
  <si>
    <t>C2Q40AAAL164-050</t>
  </si>
  <si>
    <t>C2Q40AAAL164-055</t>
  </si>
  <si>
    <t>C2Q40AAAL164-060</t>
  </si>
  <si>
    <t>C2Q40AAAL164-085</t>
  </si>
  <si>
    <t>C2Q40AAAL164-110</t>
  </si>
  <si>
    <t>C2Q40ABAL124-010</t>
  </si>
  <si>
    <t>C2Q40ABAL124-020</t>
  </si>
  <si>
    <t>C2Q40ABAL124-030</t>
  </si>
  <si>
    <t>C2Q40ABAL164-010</t>
  </si>
  <si>
    <t>C2Q40ABAL164-030</t>
  </si>
  <si>
    <t>C2Q40RAAJ092-005</t>
  </si>
  <si>
    <t>C2Q40RAAJ092-010</t>
  </si>
  <si>
    <t>C2Q40RAAJ092-015</t>
  </si>
  <si>
    <t>C2Q40RAAJ092-020</t>
  </si>
  <si>
    <t>C2Q40RAAJ092-025</t>
  </si>
  <si>
    <t>C2Q40RAAJ092-030</t>
  </si>
  <si>
    <t>C2Q40RAAJ092-035</t>
  </si>
  <si>
    <t>C2Q40RAAJ092-040</t>
  </si>
  <si>
    <t>C2Q40RAAJ092-045</t>
  </si>
  <si>
    <t>C2Q40RAAJ092-050</t>
  </si>
  <si>
    <t>C2Q40RAAJ092-055</t>
  </si>
  <si>
    <t>C2Q40RAAJ092-060</t>
  </si>
  <si>
    <t>C2Q40RAAJ092-065</t>
  </si>
  <si>
    <t>C2Q40RAAJ092-070</t>
  </si>
  <si>
    <t>C2Q40RAAJ092-075</t>
  </si>
  <si>
    <t>C2Q40RAAJ092-080</t>
  </si>
  <si>
    <t>C2Q40RAAJ092-085</t>
  </si>
  <si>
    <t>C2Q40RAAJ092-090</t>
  </si>
  <si>
    <t>C2Q40RAAJ092-095</t>
  </si>
  <si>
    <t>C2Q40RAAJ092-100</t>
  </si>
  <si>
    <t>C2Q40RAAJ092-105</t>
  </si>
  <si>
    <t>C2Q40RAAJ092-110</t>
  </si>
  <si>
    <t>C2Q40RAAJ092-115</t>
  </si>
  <si>
    <t>C2Q40RAAJ092-120</t>
  </si>
  <si>
    <t>C2Q40RAAJ101-005</t>
  </si>
  <si>
    <t>C2Q40RAAJ101-010</t>
  </si>
  <si>
    <t>C2Q40RAAJ101-015</t>
  </si>
  <si>
    <t>C2Q40RAAJ101-020</t>
  </si>
  <si>
    <t>C2Q40RAAJ101-025</t>
  </si>
  <si>
    <t>C2Q40RAAJ101-030</t>
  </si>
  <si>
    <t>C2Q40RAAJ101-035</t>
  </si>
  <si>
    <t>C2Q40RAAJ101-040</t>
  </si>
  <si>
    <t>C2Q40RAAJ101-045</t>
  </si>
  <si>
    <t>C2Q40RAAJ101-050</t>
  </si>
  <si>
    <t>C2Q40RAAJ101-055</t>
  </si>
  <si>
    <t>C2Q40RAAJ101-060</t>
  </si>
  <si>
    <t>C2Q40RAAJ101-065</t>
  </si>
  <si>
    <t>C2Q40RAAJ101-070</t>
  </si>
  <si>
    <t>C2Q40RAAJ101-075</t>
  </si>
  <si>
    <t>C2Q40RAAJ101-080</t>
  </si>
  <si>
    <t>C2Q40RAAJ101-085</t>
  </si>
  <si>
    <t>C2Q40RAAJ101-090</t>
  </si>
  <si>
    <t>C2Q40RAAJ101-095</t>
  </si>
  <si>
    <t>C2Q40RAAJ101-100</t>
  </si>
  <si>
    <t>C2Q40RAAJ101-105</t>
  </si>
  <si>
    <t>C2Q40RAAJ101-110</t>
  </si>
  <si>
    <t>C2Q40RAAJ101-115</t>
  </si>
  <si>
    <t>C2Q40RAAJ101-120</t>
  </si>
  <si>
    <t>C2Q40RAAJ102-085</t>
  </si>
  <si>
    <t>C2Q40RAAL040-005</t>
  </si>
  <si>
    <t>C2Q40RAAL040-010</t>
  </si>
  <si>
    <t>C2Q40RAAL040-015</t>
  </si>
  <si>
    <t>C2Q40RAAL040-020</t>
  </si>
  <si>
    <t>C2Q40RAAL040-025</t>
  </si>
  <si>
    <t>C2Q40RAAL040-030</t>
  </si>
  <si>
    <t>C2Q40RAAL040-035</t>
  </si>
  <si>
    <t>C2Q40RAAL040-040</t>
  </si>
  <si>
    <t>C2Q40RAAL040-045</t>
  </si>
  <si>
    <t>C2Q40RAAL040-050</t>
  </si>
  <si>
    <t>C2Q40RAAL040-055</t>
  </si>
  <si>
    <t>C2Q40RAAL040-060</t>
  </si>
  <si>
    <t>C2Q40RAAL040-065</t>
  </si>
  <si>
    <t>C2Q40RAAL040-070</t>
  </si>
  <si>
    <t>C2Q40RAAL040-075</t>
  </si>
  <si>
    <t>C2Q40RAAL040-080</t>
  </si>
  <si>
    <t>C2Q40RAAL040-085</t>
  </si>
  <si>
    <t>C2Q40RAAL040-090</t>
  </si>
  <si>
    <t>C2Q40RAAL040-095</t>
  </si>
  <si>
    <t>C2Q40RAAL040-100</t>
  </si>
  <si>
    <t>C2Q40RAAL040-105</t>
  </si>
  <si>
    <t>C2Q40RAAL040-110</t>
  </si>
  <si>
    <t>C2Q40RAAL040-115</t>
  </si>
  <si>
    <t>C2Q40RAAL040-120</t>
  </si>
  <si>
    <t>C2Q40RBAJ092-005</t>
  </si>
  <si>
    <t>C2Q40RBAJ092-010</t>
  </si>
  <si>
    <t>C2Q40RBAJ092-015</t>
  </si>
  <si>
    <t>C2Q40RBAJ092-020</t>
  </si>
  <si>
    <t>C2Q40RBAJ092-025</t>
  </si>
  <si>
    <t>C2Q40RBAJ092-030</t>
  </si>
  <si>
    <t>C2Q40RBAJ092-035</t>
  </si>
  <si>
    <t>C2Q40RBAJ092-040</t>
  </si>
  <si>
    <t>C2Q40RBAJ092-045</t>
  </si>
  <si>
    <t>C2Q40RBAJ092-050</t>
  </si>
  <si>
    <t>C2Q40RBAJ092-055</t>
  </si>
  <si>
    <t>C2Q40RBAJ092-060</t>
  </si>
  <si>
    <t>C2Q40RBAJ092-065</t>
  </si>
  <si>
    <t>C2Q40RBAJ092-070</t>
  </si>
  <si>
    <t>C2Q40RBAJ092-075</t>
  </si>
  <si>
    <t>C2Q40RBAJ092-080</t>
  </si>
  <si>
    <t>C2Q40RBAJ092-085</t>
  </si>
  <si>
    <t>C2Q40RBAJ092-090</t>
  </si>
  <si>
    <t>C2Q40RBAJ092-095</t>
  </si>
  <si>
    <t>C2Q40RBAJ092-100</t>
  </si>
  <si>
    <t>C2Q40RBAJ092-105</t>
  </si>
  <si>
    <t>C2Q40RBAJ092-110</t>
  </si>
  <si>
    <t>C2Q40RBAJ092-115</t>
  </si>
  <si>
    <t>C2Q40RBAJ092-120</t>
  </si>
  <si>
    <t>C2Q40RBAJ101-005</t>
  </si>
  <si>
    <t>C2Q40RBAJ101-010</t>
  </si>
  <si>
    <t>C2Q40RBAJ101-015</t>
  </si>
  <si>
    <t>C2Q40RBAJ101-020</t>
  </si>
  <si>
    <t>C2Q40RBAJ101-025</t>
  </si>
  <si>
    <t>C2Q40RBAJ101-030</t>
  </si>
  <si>
    <t>C2Q40RBAJ101-035</t>
  </si>
  <si>
    <t>C2Q40RBAJ101-040</t>
  </si>
  <si>
    <t>C2Q40RBAJ101-045</t>
  </si>
  <si>
    <t>C2Q40RBAJ101-050</t>
  </si>
  <si>
    <t>C2Q40RBAJ101-055</t>
  </si>
  <si>
    <t>C2Q40RBAJ101-060</t>
  </si>
  <si>
    <t>C2Q40RBAJ101-065</t>
  </si>
  <si>
    <t>C2Q40RBAJ101-070</t>
  </si>
  <si>
    <t>C2Q40RBAJ101-075</t>
  </si>
  <si>
    <t>C2Q40RBAJ101-080</t>
  </si>
  <si>
    <t>C2Q40RBAJ101-085</t>
  </si>
  <si>
    <t>C2Q40RBAJ101-090</t>
  </si>
  <si>
    <t>C2Q40RBAJ101-095</t>
  </si>
  <si>
    <t>C2Q40RBAJ101-100</t>
  </si>
  <si>
    <t>C2Q40RBAJ101-105</t>
  </si>
  <si>
    <t>C2Q40RBAJ101-110</t>
  </si>
  <si>
    <t>C2Q40RBAJ101-115</t>
  </si>
  <si>
    <t>C2Q40RBAJ101-120</t>
  </si>
  <si>
    <t>C2Q40RBAL040-005</t>
  </si>
  <si>
    <t>C2Q40RBAL040-010</t>
  </si>
  <si>
    <t>C2Q40RBAL040-015</t>
  </si>
  <si>
    <t>C2Q40RBAL040-020</t>
  </si>
  <si>
    <t>C2Q40RBAL040-025</t>
  </si>
  <si>
    <t>C2Q40RBAL040-030</t>
  </si>
  <si>
    <t>C2Q40RBAL040-035</t>
  </si>
  <si>
    <t>C2Q40RBAL040-040</t>
  </si>
  <si>
    <t>C2Q40RBAL040-045</t>
  </si>
  <si>
    <t>C2Q40RBAL040-050</t>
  </si>
  <si>
    <t>C2Q40RBAL040-055</t>
  </si>
  <si>
    <t>C2Q40RBAL040-060</t>
  </si>
  <si>
    <t>C2Q40RBAL040-065</t>
  </si>
  <si>
    <t>C2Q40RBAL040-070</t>
  </si>
  <si>
    <t>C2Q40RBAL040-075</t>
  </si>
  <si>
    <t>C2Q40RBAL040-080</t>
  </si>
  <si>
    <t>C2Q40RBAL040-085</t>
  </si>
  <si>
    <t>C2Q40RBAL040-090</t>
  </si>
  <si>
    <t>C2Q40RBAL040-095</t>
  </si>
  <si>
    <t>C2Q40RBAL040-100</t>
  </si>
  <si>
    <t>C2Q40RBAL040-105</t>
  </si>
  <si>
    <t>C2Q40RBAL040-110</t>
  </si>
  <si>
    <t>C2Q40RBAL040-115</t>
  </si>
  <si>
    <t>C2Q40RBAL040-120</t>
  </si>
  <si>
    <t>C2Q40RBAL124-020</t>
  </si>
  <si>
    <t>C2Q40RBAL124-030</t>
  </si>
  <si>
    <t>C2Q50AAAL125-010</t>
  </si>
  <si>
    <t>C2Q50 TUBE</t>
  </si>
  <si>
    <t>C2Q50 Tube</t>
  </si>
  <si>
    <t>C2Q50AAAL125-015</t>
  </si>
  <si>
    <t>C2Q50AAAL125-020</t>
  </si>
  <si>
    <t>C2Q50AAAL125-025</t>
  </si>
  <si>
    <t>C2Q50AAAL125-030</t>
  </si>
  <si>
    <t>C2Q50A-AD140A30K</t>
  </si>
  <si>
    <t>C2Q50AAAL125-035</t>
  </si>
  <si>
    <t>C2Q50AAAL125-040</t>
  </si>
  <si>
    <t>C2Q50AAAL125-045</t>
  </si>
  <si>
    <t>C2Q50AAAL125-050</t>
  </si>
  <si>
    <t>C2Q50AAAL125-055</t>
  </si>
  <si>
    <t>C2Q50AAAL125-060</t>
  </si>
  <si>
    <t>C2Q50AAAL125-085</t>
  </si>
  <si>
    <t>C2Q50AAAL125-110</t>
  </si>
  <si>
    <t>C2Q50AAAL165-010</t>
  </si>
  <si>
    <t>C2Q50AAAL165-015</t>
  </si>
  <si>
    <t>C2Q50AAAL165-020</t>
  </si>
  <si>
    <t>C2Q50AAAL165-025</t>
  </si>
  <si>
    <t>C2Q50AAAL165-030</t>
  </si>
  <si>
    <t>C2Q50AAAL165-035</t>
  </si>
  <si>
    <t>C2Q50AAAL165-040</t>
  </si>
  <si>
    <t>C2Q50AAAL165-045</t>
  </si>
  <si>
    <t>C2Q50AAAL165-050</t>
  </si>
  <si>
    <t>C2Q50AAAL165-055</t>
  </si>
  <si>
    <t>C2Q50AAAL165-060</t>
  </si>
  <si>
    <t>C2Q50AAAL165-085</t>
  </si>
  <si>
    <t>C2Q50AAAL165-110</t>
  </si>
  <si>
    <t>C2Q50ABAL125-010</t>
  </si>
  <si>
    <t>C2Q50ABAL125-020</t>
  </si>
  <si>
    <t>C2Q50ABAL125-030</t>
  </si>
  <si>
    <t>C2Q50ABAL125-040</t>
  </si>
  <si>
    <t>C2Q50ABAL165-020</t>
  </si>
  <si>
    <t>C2Q50RAAJ093-010</t>
  </si>
  <si>
    <t>C2Q50RAAJ093-015</t>
  </si>
  <si>
    <t>C2Q50RAAJ093-020</t>
  </si>
  <si>
    <t>C2Q50RAAJ093-025</t>
  </si>
  <si>
    <t>C2Q50RAAJ093-030</t>
  </si>
  <si>
    <t>C2Q50RAAJ093-035</t>
  </si>
  <si>
    <t>C2Q50RAAJ093-040</t>
  </si>
  <si>
    <t>C2Q50RAAJ093-045</t>
  </si>
  <si>
    <t>C2Q50RAAJ093-050</t>
  </si>
  <si>
    <t>C2Q50RAAJ093-055</t>
  </si>
  <si>
    <t>C2Q50RAAJ093-060</t>
  </si>
  <si>
    <t>C2Q50RAAJ093-065</t>
  </si>
  <si>
    <t>C2Q50RAAJ093-070</t>
  </si>
  <si>
    <t>C2Q50RAAJ093-075</t>
  </si>
  <si>
    <t>C2Q50RAAJ093-080</t>
  </si>
  <si>
    <t>C2Q50RAAJ093-085</t>
  </si>
  <si>
    <t>C2Q50RAAJ093-090</t>
  </si>
  <si>
    <t>C2Q50RAAJ093-095</t>
  </si>
  <si>
    <t>C2Q50RAAJ093-100</t>
  </si>
  <si>
    <t>C2Q50RAAJ093-105</t>
  </si>
  <si>
    <t>C2Q50RAAJ093-110</t>
  </si>
  <si>
    <t>C2Q50RAAJ093-115</t>
  </si>
  <si>
    <t>C2Q50RAAJ093-120</t>
  </si>
  <si>
    <t>C2Q50RAAJ102-010</t>
  </si>
  <si>
    <t>C2Q50RAAJ102-015</t>
  </si>
  <si>
    <t>C2Q50RAAJ102-020</t>
  </si>
  <si>
    <t>C2Q50RAAJ102-025</t>
  </si>
  <si>
    <t>C2Q50RAAJ102-030</t>
  </si>
  <si>
    <t>C2Q50RAAJ102-035</t>
  </si>
  <si>
    <t>C2Q50RAAJ102-040</t>
  </si>
  <si>
    <t>C2Q50RAAJ102-045</t>
  </si>
  <si>
    <t>C2Q50RAAJ102-050</t>
  </si>
  <si>
    <t>C2Q50RAAJ102-055</t>
  </si>
  <si>
    <t>C2Q50RAAJ102-060</t>
  </si>
  <si>
    <t>C2Q50RAAJ102-065</t>
  </si>
  <si>
    <t>C2Q50RAAJ102-070</t>
  </si>
  <si>
    <t>C2Q50RAAJ102-075</t>
  </si>
  <si>
    <t>C2Q50RAAJ102-080</t>
  </si>
  <si>
    <t>C2Q50RAAJ102-085</t>
  </si>
  <si>
    <t>C2Q50RAAJ102-090</t>
  </si>
  <si>
    <t>C2Q50RAAJ102-095</t>
  </si>
  <si>
    <t>C2Q50RAAJ102-100</t>
  </si>
  <si>
    <t>C2Q50RAAJ102-105</t>
  </si>
  <si>
    <t>C2Q50RAAJ102-110</t>
  </si>
  <si>
    <t>C2Q50RAAJ102-115</t>
  </si>
  <si>
    <t>C2Q50RAAJ102-120</t>
  </si>
  <si>
    <t>C2Q50RAAL041-010</t>
  </si>
  <si>
    <t>C2Q50RAAL041-015</t>
  </si>
  <si>
    <t>C2Q50RAAL041-020</t>
  </si>
  <si>
    <t>C2Q50RAAL041-025</t>
  </si>
  <si>
    <t>C2Q50RAAL041-030</t>
  </si>
  <si>
    <t>C2Q50RAAL041-035</t>
  </si>
  <si>
    <t>C2Q50RAAL041-040</t>
  </si>
  <si>
    <t>C2Q50RAAL041-045</t>
  </si>
  <si>
    <t>C2Q50RAAL041-050</t>
  </si>
  <si>
    <t>C2Q50RAAL041-055</t>
  </si>
  <si>
    <t>C2Q50RAAL041-060</t>
  </si>
  <si>
    <t>C2Q50RAAL041-065</t>
  </si>
  <si>
    <t>C2Q50RAAL041-070</t>
  </si>
  <si>
    <t>C2Q50RAAL041-075</t>
  </si>
  <si>
    <t>C2Q50RAAL041-080</t>
  </si>
  <si>
    <t>C2Q50RAAL041-085</t>
  </si>
  <si>
    <t>C2Q50RAAL041-090</t>
  </si>
  <si>
    <t>C2Q50RAAL041-095</t>
  </si>
  <si>
    <t>C2Q50RAAL041-100</t>
  </si>
  <si>
    <t>C2Q50RAAL041-105</t>
  </si>
  <si>
    <t>C2Q50RAAL041-110</t>
  </si>
  <si>
    <t>C2Q50RAAL041-115</t>
  </si>
  <si>
    <t>C2Q50RAAL041-120</t>
  </si>
  <si>
    <t>C2Q50RBAJ093-010</t>
  </si>
  <si>
    <t>C2Q50RBAJ093-015</t>
  </si>
  <si>
    <t>C2Q50RBAJ093-020</t>
  </si>
  <si>
    <t>C2Q50RBAJ093-025</t>
  </si>
  <si>
    <t>C2Q50RBAJ093-030</t>
  </si>
  <si>
    <t>C2Q50RBAJ093-035</t>
  </si>
  <si>
    <t>C2Q50RBAJ093-040</t>
  </si>
  <si>
    <t>C2Q50RBAJ093-045</t>
  </si>
  <si>
    <t>C2Q50RBAJ093-050</t>
  </si>
  <si>
    <t>C2Q50RBAJ093-055</t>
  </si>
  <si>
    <t>C2Q50RBAJ093-060</t>
  </si>
  <si>
    <t>C2Q50RBAJ093-065</t>
  </si>
  <si>
    <t>C2Q50RBAJ093-070</t>
  </si>
  <si>
    <t>C2Q50RBAJ093-075</t>
  </si>
  <si>
    <t>C2Q50RBAJ093-080</t>
  </si>
  <si>
    <t>C2Q50RBAJ093-085</t>
  </si>
  <si>
    <t>C2Q50RBAJ093-090</t>
  </si>
  <si>
    <t>C2Q50RBAJ093-095</t>
  </si>
  <si>
    <t>C2Q50RBAJ093-100</t>
  </si>
  <si>
    <t>C2Q50RBAJ093-105</t>
  </si>
  <si>
    <t>C2Q50RBAJ093-110</t>
  </si>
  <si>
    <t>C2Q50RBAJ093-115</t>
  </si>
  <si>
    <t>C2Q50RBAJ093-120</t>
  </si>
  <si>
    <t>C2Q50RBAJ102-010</t>
  </si>
  <si>
    <t>C2Q50RBAJ102-015</t>
  </si>
  <si>
    <t>C2Q50RBAJ102-020</t>
  </si>
  <si>
    <t>C2Q50RBAJ102-025</t>
  </si>
  <si>
    <t>C2Q50RBAJ102-030</t>
  </si>
  <si>
    <t>C2Q50RBAJ102-035</t>
  </si>
  <si>
    <t>C2Q50RBAJ102-040</t>
  </si>
  <si>
    <t>C2Q50RBAJ102-045</t>
  </si>
  <si>
    <t>C2Q50RBAJ102-050</t>
  </si>
  <si>
    <t>C2Q50RBAJ102-055</t>
  </si>
  <si>
    <t>C2Q50RBAJ102-060</t>
  </si>
  <si>
    <t>C2Q50RBAJ102-065</t>
  </si>
  <si>
    <t>C2Q50RBAJ102-070</t>
  </si>
  <si>
    <t>C2Q50RBAJ102-075</t>
  </si>
  <si>
    <t>C2Q50RBAJ102-080</t>
  </si>
  <si>
    <t>C2Q50RBAJ102-085</t>
  </si>
  <si>
    <t>C2Q50RBAJ102-090</t>
  </si>
  <si>
    <t>C2Q50RBAJ102-095</t>
  </si>
  <si>
    <t>C2Q50RBAJ102-100</t>
  </si>
  <si>
    <t>C2Q50RBAJ102-105</t>
  </si>
  <si>
    <t>C2Q50RBAJ102-110</t>
  </si>
  <si>
    <t>C2Q50RBAJ102-115</t>
  </si>
  <si>
    <t>C2Q50RBAJ102-120</t>
  </si>
  <si>
    <t>C2Q50RBAL041-010</t>
  </si>
  <si>
    <t>C2Q50RBAL041-015</t>
  </si>
  <si>
    <t>C2Q50RBAL041-020</t>
  </si>
  <si>
    <t>C2Q50RBAL041-025</t>
  </si>
  <si>
    <t>C2Q50RBAL041-030</t>
  </si>
  <si>
    <t>C2Q50RBAL041-035</t>
  </si>
  <si>
    <t>C2Q50RBAL041-040</t>
  </si>
  <si>
    <t>C2Q50RBAL041-045</t>
  </si>
  <si>
    <t>C2Q50RBAL041-050</t>
  </si>
  <si>
    <t>C2Q50RBAL041-055</t>
  </si>
  <si>
    <t>C2Q50RBAL041-060</t>
  </si>
  <si>
    <t>C2Q50RBAL041-065</t>
  </si>
  <si>
    <t>C2Q50RBAL041-070</t>
  </si>
  <si>
    <t>C2Q50RBAL041-075</t>
  </si>
  <si>
    <t>C2Q50RBAL041-080</t>
  </si>
  <si>
    <t>C2Q50RBAL041-085</t>
  </si>
  <si>
    <t>C2Q50RBAL041-090</t>
  </si>
  <si>
    <t>C2Q50RBAL041-095</t>
  </si>
  <si>
    <t>C2Q50RBAL041-100</t>
  </si>
  <si>
    <t>C2Q50RBAL041-105</t>
  </si>
  <si>
    <t>C2Q50RBAL041-110</t>
  </si>
  <si>
    <t>C2Q50RBAL041-115</t>
  </si>
  <si>
    <t>C2Q50RBAL041-120</t>
  </si>
  <si>
    <t>C2Q50RBAL041-125</t>
  </si>
  <si>
    <t>125</t>
  </si>
  <si>
    <t>C2Q63AAAL126-010</t>
  </si>
  <si>
    <t>C2Q63 TUBE</t>
  </si>
  <si>
    <t>C2Q63 Tube</t>
  </si>
  <si>
    <t>C2Q63AAAL126-015</t>
  </si>
  <si>
    <t>C2Q63AAAL126-020</t>
  </si>
  <si>
    <t>C2Q63AAAL126-025</t>
  </si>
  <si>
    <t>C2Q63AAAL126-030</t>
  </si>
  <si>
    <t>C2Q63AAAL126-035</t>
  </si>
  <si>
    <t>C2Q63AAAL126-040</t>
  </si>
  <si>
    <t>C2Q63AAAL126-045</t>
  </si>
  <si>
    <t>C2Q63AAAL126-050</t>
  </si>
  <si>
    <t>C2Q63AAAL126-055</t>
  </si>
  <si>
    <t>C2Q63AAAL126-060</t>
  </si>
  <si>
    <t>C2Q63AAAL126-085</t>
  </si>
  <si>
    <t>C2Q63AAAL126-110</t>
  </si>
  <si>
    <t>C2Q63A-AD141A30K</t>
  </si>
  <si>
    <t>A6063-305-1200</t>
  </si>
  <si>
    <t>C2Q63AAAL166-010</t>
  </si>
  <si>
    <t>C2Q63AAAL166-015</t>
  </si>
  <si>
    <t>C2Q63AAAL166-020</t>
  </si>
  <si>
    <t>C2Q63AAAL166-025</t>
  </si>
  <si>
    <t>C2Q63AAAL166-030</t>
  </si>
  <si>
    <t>C2Q63AAAL166-035</t>
  </si>
  <si>
    <t>C2Q63AAAL166-040</t>
  </si>
  <si>
    <t>C2Q63AAAL166-045</t>
  </si>
  <si>
    <t>C2Q63AAAL166-050</t>
  </si>
  <si>
    <t>C2Q63AAAL166-055</t>
  </si>
  <si>
    <t>C2Q63AAAL166-060</t>
  </si>
  <si>
    <t>C2Q63AAAL166-085</t>
  </si>
  <si>
    <t>C2Q63AAAL166-110</t>
  </si>
  <si>
    <t>C2Q63ABAL126-060</t>
  </si>
  <si>
    <t>C2Q63RAAJ094-010</t>
  </si>
  <si>
    <t>C2Q63RAAJ094-015</t>
  </si>
  <si>
    <t>C2Q63RAAJ094-020</t>
  </si>
  <si>
    <t>C2Q63RAAJ094-025</t>
  </si>
  <si>
    <t>C2Q63RAAJ094-030</t>
  </si>
  <si>
    <t>C2Q63RAAJ094-035</t>
  </si>
  <si>
    <t>C2Q63RAAJ094-040</t>
  </si>
  <si>
    <t>C2Q63RAAJ094-045</t>
  </si>
  <si>
    <t>C2Q63RAAJ094-050</t>
  </si>
  <si>
    <t>C2Q63RAAJ094-055</t>
  </si>
  <si>
    <t>C2Q63RAAJ094-060</t>
  </si>
  <si>
    <t>C2Q63RAAJ094-065</t>
  </si>
  <si>
    <t>C2Q63RAAJ094-070</t>
  </si>
  <si>
    <t>C2Q63RAAJ094-075</t>
  </si>
  <si>
    <t>C2Q63RAAJ094-080</t>
  </si>
  <si>
    <t>C2Q63RAAJ094-085</t>
  </si>
  <si>
    <t>C2Q63RAAJ094-090</t>
  </si>
  <si>
    <t>C2Q63RAAJ094-095</t>
  </si>
  <si>
    <t>C2Q63RAAJ094-100</t>
  </si>
  <si>
    <t>C2Q63RAAJ094-105</t>
  </si>
  <si>
    <t>C2Q63RAAJ094-110</t>
  </si>
  <si>
    <t>C2Q63RAAJ094-115</t>
  </si>
  <si>
    <t>C2Q63RAAJ094-120</t>
  </si>
  <si>
    <t>C2Q63RAAJ094-125</t>
  </si>
  <si>
    <t>C2Q63RAAJ103-010</t>
  </si>
  <si>
    <t>C2Q63RAAJ103-015</t>
  </si>
  <si>
    <t>C2Q63RAAJ103-020</t>
  </si>
  <si>
    <t>C2Q63RAAJ103-025</t>
  </si>
  <si>
    <t>C2Q63RAAJ103-030</t>
  </si>
  <si>
    <t>C2Q63RAAJ103-035</t>
  </si>
  <si>
    <t>C2Q63RAAJ103-040</t>
  </si>
  <si>
    <t>C2Q63RAAJ103-045</t>
  </si>
  <si>
    <t>C2Q63RAAJ103-050</t>
  </si>
  <si>
    <t>C2Q63RAAJ103-055</t>
  </si>
  <si>
    <t>C2Q63RAAJ103-060</t>
  </si>
  <si>
    <t>C2Q63RAAJ103-065</t>
  </si>
  <si>
    <t>C2Q63RAAJ103-070</t>
  </si>
  <si>
    <t>C2Q63RAAJ103-075</t>
  </si>
  <si>
    <t>C2Q63RAAJ103-080</t>
  </si>
  <si>
    <t>C2Q63RAAJ103-085</t>
  </si>
  <si>
    <t>C2Q63RAAJ103-090</t>
  </si>
  <si>
    <t>C2Q63RAAJ103-095</t>
  </si>
  <si>
    <t>C2Q63RAAJ103-100</t>
  </si>
  <si>
    <t>C2Q63RAAJ103-105</t>
  </si>
  <si>
    <t>C2Q63RAAJ103-110</t>
  </si>
  <si>
    <t>C2Q63RAAJ103-115</t>
  </si>
  <si>
    <t>C2Q63RAAJ103-120</t>
  </si>
  <si>
    <t>C2Q63RAAJ103-125</t>
  </si>
  <si>
    <t>C2Q63RAAL042-010</t>
  </si>
  <si>
    <t>C2Q63RAAL042-015</t>
  </si>
  <si>
    <t>C2Q63RAAL042-020</t>
  </si>
  <si>
    <t>C2Q63RAAL042-025</t>
  </si>
  <si>
    <t>C2Q63RAAL042-030</t>
  </si>
  <si>
    <t>C2Q63RAAL042-035</t>
  </si>
  <si>
    <t>C2Q63RAAL042-040</t>
  </si>
  <si>
    <t>C2Q63RAAL042-045</t>
  </si>
  <si>
    <t>C2Q63RAAL042-050</t>
  </si>
  <si>
    <t>C2Q63RAAL042-055</t>
  </si>
  <si>
    <t>C2Q63RAAL042-060</t>
  </si>
  <si>
    <t>C2Q63RAAL042-065</t>
  </si>
  <si>
    <t>C2Q63RAAL042-070</t>
  </si>
  <si>
    <t>C2Q63RAAL042-075</t>
  </si>
  <si>
    <t>C2Q63RAAL042-080</t>
  </si>
  <si>
    <t>C2Q63RAAL042-085</t>
  </si>
  <si>
    <t>C2Q63RAAL042-090</t>
  </si>
  <si>
    <t>C2Q63RAAL042-095</t>
  </si>
  <si>
    <t>C2Q63RAAL042-100</t>
  </si>
  <si>
    <t>C2Q63RAAL042-105</t>
  </si>
  <si>
    <t>C2Q63RAAL042-110</t>
  </si>
  <si>
    <t>C2Q63RAAL042-115</t>
  </si>
  <si>
    <t>C2Q63RAAL042-120</t>
  </si>
  <si>
    <t>C2Q63RAAL042-125</t>
  </si>
  <si>
    <t>C2Q63RBAJ094-010</t>
  </si>
  <si>
    <t>C2Q63RBAJ094-015</t>
  </si>
  <si>
    <t>C2Q63RBAJ094-020</t>
  </si>
  <si>
    <t>C2Q63RBAJ094-025</t>
  </si>
  <si>
    <t>C2Q63RBAJ094-030</t>
  </si>
  <si>
    <t>C2Q63RBAJ094-035</t>
  </si>
  <si>
    <t>C2Q63RBAJ094-040</t>
  </si>
  <si>
    <t>C2Q63RBAJ094-045</t>
  </si>
  <si>
    <t>C2Q63RBAJ094-050</t>
  </si>
  <si>
    <t>C2Q63RBAJ094-055</t>
  </si>
  <si>
    <t>C2Q63RBAJ094-060</t>
  </si>
  <si>
    <t>C2Q63RBAJ094-065</t>
  </si>
  <si>
    <t>C2Q63RBAJ094-070</t>
  </si>
  <si>
    <t>C2Q63RBAJ094-075</t>
  </si>
  <si>
    <t>C2Q63RBAJ094-080</t>
  </si>
  <si>
    <t>C2Q63RBAJ094-085</t>
  </si>
  <si>
    <t>C2Q63RBAJ094-090</t>
  </si>
  <si>
    <t>C2Q63RBAJ094-095</t>
  </si>
  <si>
    <t>C2Q63RBAJ094-100</t>
  </si>
  <si>
    <t>C2Q63RBAJ094-105</t>
  </si>
  <si>
    <t>C2Q63RBAJ094-110</t>
  </si>
  <si>
    <t>C2Q63RBAJ094-115</t>
  </si>
  <si>
    <t>C2Q63RBAJ094-120</t>
  </si>
  <si>
    <t>C2Q63RBAJ094-125</t>
  </si>
  <si>
    <t>C2Q63RBAJ103-010</t>
  </si>
  <si>
    <t>C2Q63RBAJ103-015</t>
  </si>
  <si>
    <t>C2Q63RBAJ103-020</t>
  </si>
  <si>
    <t>C2Q63RBAJ103-025</t>
  </si>
  <si>
    <t>C2Q63RBAJ103-030</t>
  </si>
  <si>
    <t>C2Q63RBAJ103-035</t>
  </si>
  <si>
    <t>C2Q63RBAJ103-040</t>
  </si>
  <si>
    <t>C2Q63RBAJ103-045</t>
  </si>
  <si>
    <t>C2Q63RBAJ103-050</t>
  </si>
  <si>
    <t>C2Q63RBAJ103-055</t>
  </si>
  <si>
    <t>C2Q63RBAJ103-060</t>
  </si>
  <si>
    <t>C2Q63RBAJ103-065</t>
  </si>
  <si>
    <t>C2Q63RBAJ103-070</t>
  </si>
  <si>
    <t>C2Q63RBAJ103-075</t>
  </si>
  <si>
    <t>C2Q63RBAJ103-080</t>
  </si>
  <si>
    <t>C2Q63RBAJ103-085</t>
  </si>
  <si>
    <t>C2Q63RBAJ103-090</t>
  </si>
  <si>
    <t>C2Q63RBAJ103-095</t>
  </si>
  <si>
    <t>C2Q63RBAJ103-100</t>
  </si>
  <si>
    <t>C2Q63RBAJ103-105</t>
  </si>
  <si>
    <t>C2Q63RBAJ103-110</t>
  </si>
  <si>
    <t>C2Q63RBAJ103-115</t>
  </si>
  <si>
    <t>C2Q63RBAJ103-120</t>
  </si>
  <si>
    <t>C2Q63RBAJ103-125</t>
  </si>
  <si>
    <t>C2Q63RBAL042-010</t>
  </si>
  <si>
    <t>C2Q63RBAL042-015</t>
  </si>
  <si>
    <t>C2Q63RBAL042-020</t>
  </si>
  <si>
    <t>C2Q63RBAL042-025</t>
  </si>
  <si>
    <t>C2Q63RBAL042-030</t>
  </si>
  <si>
    <t>C2Q63RBAL042-035</t>
  </si>
  <si>
    <t>C2Q63RBAL042-040</t>
  </si>
  <si>
    <t>C2Q63RBAL042-045</t>
  </si>
  <si>
    <t>C2Q63RBAL042-050</t>
  </si>
  <si>
    <t>C2Q63RBAL042-055</t>
  </si>
  <si>
    <t>C2Q63RBAL042-060</t>
  </si>
  <si>
    <t>C2Q63RBAL042-065</t>
  </si>
  <si>
    <t>C2Q63RBAL042-070</t>
  </si>
  <si>
    <t>C2Q63RBAL042-075</t>
  </si>
  <si>
    <t>C2Q63RBAL042-080</t>
  </si>
  <si>
    <t>C2Q63RBAL042-085</t>
  </si>
  <si>
    <t>C2Q63RBAL042-090</t>
  </si>
  <si>
    <t>C2Q63RBAL042-095</t>
  </si>
  <si>
    <t>C2Q63RBAL042-100</t>
  </si>
  <si>
    <t>C2Q63RBAL042-105</t>
  </si>
  <si>
    <t>C2Q63RBAL042-110</t>
  </si>
  <si>
    <t>C2Q63RBAL042-115</t>
  </si>
  <si>
    <t>C2Q63RBAL042-120</t>
  </si>
  <si>
    <t>C2Q63RBAL042-125</t>
  </si>
  <si>
    <t>C2Q80AAAL127-010</t>
  </si>
  <si>
    <t>C2Q80 TUBE</t>
  </si>
  <si>
    <t>C2Q80 Tube</t>
  </si>
  <si>
    <t>C2Q80AAAL127-015</t>
  </si>
  <si>
    <t>C2Q80AAAL127-020</t>
  </si>
  <si>
    <t>C2Q80AAAL127-025</t>
  </si>
  <si>
    <t>C2Q80AAAL127-030</t>
  </si>
  <si>
    <t>C2Q80A-AD142-30K</t>
  </si>
  <si>
    <t>A6063-355-1200</t>
  </si>
  <si>
    <t>C2Q80AAAL127-035</t>
  </si>
  <si>
    <t>C2Q80AAAL127-040</t>
  </si>
  <si>
    <t>C2Q80AAAL127-045</t>
  </si>
  <si>
    <t>C2Q80AAAL127-050</t>
  </si>
  <si>
    <t>C2Q80AAAL127-055</t>
  </si>
  <si>
    <t>C2Q80AAAL127-060</t>
  </si>
  <si>
    <t>C2Q80AAAL127-085</t>
  </si>
  <si>
    <t>C2Q80AAAL127-110</t>
  </si>
  <si>
    <t>C2Q80AAAL167-010</t>
  </si>
  <si>
    <t>C2Q80AAAL167-015</t>
  </si>
  <si>
    <t>C2Q80AAAL167-020</t>
  </si>
  <si>
    <t>C2Q80AAAL167-025</t>
  </si>
  <si>
    <t>C2Q80AAAL167-030</t>
  </si>
  <si>
    <t>C2Q80AAAL167-035</t>
  </si>
  <si>
    <t>C2Q80AAAL167-040</t>
  </si>
  <si>
    <t>C2Q80AAAL167-045</t>
  </si>
  <si>
    <t>C2Q80AAAL167-050</t>
  </si>
  <si>
    <t>C2Q80AAAL167-055</t>
  </si>
  <si>
    <t>C2Q80AAAL167-060</t>
  </si>
  <si>
    <t>C2Q80AAAL167-085</t>
  </si>
  <si>
    <t>C2Q80AAAL167-110</t>
  </si>
  <si>
    <t>C2Q80RAAJ104-050</t>
  </si>
  <si>
    <t>C2Q80RAAL043-010</t>
  </si>
  <si>
    <t>C2Q80RAAL043-025</t>
  </si>
  <si>
    <t>C2Q80RAAL043-035</t>
  </si>
  <si>
    <t>C2Q80RAAL043-040</t>
  </si>
  <si>
    <t>C2Q80RAAL043-050</t>
  </si>
  <si>
    <t>C2Q80RAAL043-060</t>
  </si>
  <si>
    <t>C2Q80RAAL043-085</t>
  </si>
  <si>
    <t>C2Q80RAAL043-110</t>
  </si>
  <si>
    <t>C2Q80RAAL043-120</t>
  </si>
  <si>
    <t>C2Q80RBAJ095-050</t>
  </si>
  <si>
    <t>C2Q80RBAL043-015</t>
  </si>
  <si>
    <t>C2Q80RBAL043-020</t>
  </si>
  <si>
    <t>C2Q80RBAL043-025</t>
  </si>
  <si>
    <t>C2Q80RBAL043-030</t>
  </si>
  <si>
    <t>C2Q80RBAL043-035</t>
  </si>
  <si>
    <t>C2Q80RBAL043-040</t>
  </si>
  <si>
    <t>C2Q80RBAL043-045</t>
  </si>
  <si>
    <t>C2Q80RBAL043-050</t>
  </si>
  <si>
    <t>C2Q80RBAL043-060</t>
  </si>
  <si>
    <t>C2Q80RBAL043-085</t>
  </si>
  <si>
    <t>C2Q80RBAL043-100</t>
  </si>
  <si>
    <t>C2Q80RBAL043-110</t>
  </si>
  <si>
    <t>C2QA0AAAL128-010</t>
  </si>
  <si>
    <t>C2QA0 TUBE</t>
  </si>
  <si>
    <t>C2Q100 Tube</t>
  </si>
  <si>
    <t>C2QA0AAAL128-015</t>
  </si>
  <si>
    <t>C2QA0AAAL128-020</t>
  </si>
  <si>
    <t>C2QA0AAAL128-025</t>
  </si>
  <si>
    <t>C2QA0AAAL128-030</t>
  </si>
  <si>
    <t>C2QA0A-AD143-30K</t>
  </si>
  <si>
    <t>C2QA0AAAL128-035</t>
  </si>
  <si>
    <t>C2QA0AAAL128-040</t>
  </si>
  <si>
    <t>C2QA0AAAL128-045</t>
  </si>
  <si>
    <t>C2QA0AAAL128-050</t>
  </si>
  <si>
    <t>C2QA0AAAL128-055</t>
  </si>
  <si>
    <t>C2QA0AAAL128-060</t>
  </si>
  <si>
    <t>C2QA0AAAL128-085</t>
  </si>
  <si>
    <t>C2QA0AAAL128-110</t>
  </si>
  <si>
    <t>C2QA0A-AD143-20K</t>
  </si>
  <si>
    <t>C2QA0RAAJ096-010</t>
  </si>
  <si>
    <t>C2QA0RAAJ096-015</t>
  </si>
  <si>
    <t>C2QA0RAAJ096-020</t>
  </si>
  <si>
    <t>C2QA0RAAJ096-025</t>
  </si>
  <si>
    <t>C2QA0RAAJ096-030</t>
  </si>
  <si>
    <t>C2QA0RAAJ096-035</t>
  </si>
  <si>
    <t>C2QA0RAAJ096-040</t>
  </si>
  <si>
    <t>C2QA0RAAJ096-045</t>
  </si>
  <si>
    <t>C2QA0RAAJ096-050</t>
  </si>
  <si>
    <t>C2QA0RAAJ096-055</t>
  </si>
  <si>
    <t>C2QA0RAAJ096-060</t>
  </si>
  <si>
    <t>C2QA0RAAJ096-065</t>
  </si>
  <si>
    <t>C2QA0RAAJ096-070</t>
  </si>
  <si>
    <t>C2QA0RAAJ096-075</t>
  </si>
  <si>
    <t>C2QA0RAAJ096-080</t>
  </si>
  <si>
    <t>C2QA0RAAJ096-085</t>
  </si>
  <si>
    <t>C2QA0RAAJ096-090</t>
  </si>
  <si>
    <t>C2QA0RAAJ096-095</t>
  </si>
  <si>
    <t>C2QA0RAAJ096-100</t>
  </si>
  <si>
    <t>C2QA0RAAJ096-105</t>
  </si>
  <si>
    <t>C2QA0RAAJ096-110</t>
  </si>
  <si>
    <t>C2QA0RAAJ096-115</t>
  </si>
  <si>
    <t>C2QA0RAAJ096-120</t>
  </si>
  <si>
    <t>C2QA0RAAL044-010</t>
  </si>
  <si>
    <t>C2QA0RAAL044-040</t>
  </si>
  <si>
    <t>C2QA0RAAL044-060</t>
  </si>
  <si>
    <t>C2QA0RAAL044-065</t>
  </si>
  <si>
    <t>C2QA0RAAL044-085</t>
  </si>
  <si>
    <t>C2QA0RAAL044-110</t>
  </si>
  <si>
    <t>C2QA0RAAL044-120</t>
  </si>
  <si>
    <t>C2QA0RBAL044-010</t>
  </si>
  <si>
    <t>C2QA0RBAL044-020</t>
  </si>
  <si>
    <t>C2QA0RBAL044-025</t>
  </si>
  <si>
    <t>C2QA0RBAL044-035</t>
  </si>
  <si>
    <t>C2QA0RBAL044-040</t>
  </si>
  <si>
    <t>C2QA0RBAL044-050</t>
  </si>
  <si>
    <t>C2QA0RBAL044-060</t>
  </si>
  <si>
    <t>C2QA0RBAL044-085</t>
  </si>
  <si>
    <t>CQS12R-AK718-005</t>
  </si>
  <si>
    <t>CQS BODY</t>
  </si>
  <si>
    <t>CQS12 BODY</t>
  </si>
  <si>
    <t>CQS16 BODY</t>
  </si>
  <si>
    <t>CQS20R-AK720-005</t>
  </si>
  <si>
    <t>CQS20 BODY</t>
  </si>
  <si>
    <t>CQS25R-AK721-005</t>
  </si>
  <si>
    <t>CQS25 BODY</t>
  </si>
  <si>
    <t>CXS06A-AV630-010</t>
  </si>
  <si>
    <t>CXS HOUSING</t>
  </si>
  <si>
    <t>CXS06</t>
  </si>
  <si>
    <t>CXS06A-AS986-20K</t>
  </si>
  <si>
    <t>CXSJ10 Housing Anodising JIG</t>
  </si>
  <si>
    <t>CXS06A-AV630-020</t>
  </si>
  <si>
    <t>CXS06A-AV630-030</t>
  </si>
  <si>
    <t>CXS06A-AV630-040</t>
  </si>
  <si>
    <t>CXS06A-AV630-050</t>
  </si>
  <si>
    <t>CXS06A-AV630-060</t>
  </si>
  <si>
    <t>CXS06A-AV630-070</t>
  </si>
  <si>
    <t>CXS06A-AV630-075</t>
  </si>
  <si>
    <t>CXS06A-AV630-080</t>
  </si>
  <si>
    <t>CXS06A-AV630-090</t>
  </si>
  <si>
    <t>CXS06A-AV630-100</t>
  </si>
  <si>
    <t>CXS10A-AU602-010-R</t>
  </si>
  <si>
    <t>CXS10</t>
  </si>
  <si>
    <t>0-R</t>
  </si>
  <si>
    <t>CXS10A-AS987-20K</t>
  </si>
  <si>
    <t>CXS10A-AU602-015-R</t>
  </si>
  <si>
    <t>5-R</t>
  </si>
  <si>
    <t>CXS10A-AU602-020-R</t>
  </si>
  <si>
    <t>CXS10A-AU602-025-R</t>
  </si>
  <si>
    <t>CXS10A-AU602-030-R</t>
  </si>
  <si>
    <t>CXS10A-AU602-035-R</t>
  </si>
  <si>
    <t>CXS10A-AU602-040-R</t>
  </si>
  <si>
    <t>CXS10A-AU602-045-R</t>
  </si>
  <si>
    <t>CXS10A-AU602-050-R</t>
  </si>
  <si>
    <t>CXS10A-AU602-060-R</t>
  </si>
  <si>
    <t>CXS-Housing (plug body) ST60-100 Anodising JIG</t>
  </si>
  <si>
    <t>CXS10A-AU602-070-R</t>
  </si>
  <si>
    <t>CXS10A-AU602-075-R</t>
  </si>
  <si>
    <t>CXS10A-AU602-080-R</t>
  </si>
  <si>
    <t>CXS10A-AU602-090-R</t>
  </si>
  <si>
    <t>CXS10A-AU602-100-R</t>
  </si>
  <si>
    <t>CXS10A-AU602-110-R</t>
  </si>
  <si>
    <t>CXS-Housing (plug body) ST110-150 Anodising JIG</t>
  </si>
  <si>
    <t>CXS10A-AU602-120-R</t>
  </si>
  <si>
    <t>CXS10A-AU602-125-R</t>
  </si>
  <si>
    <t>CXS10A-AU602-150-R</t>
  </si>
  <si>
    <t>CXS16A-AU603-010-R</t>
  </si>
  <si>
    <t>CXS16</t>
  </si>
  <si>
    <t>CXS16A-AS988-20K</t>
  </si>
  <si>
    <t>CXSJ15, 20 Housing Anodising JIG</t>
  </si>
  <si>
    <t>CXS16A-AU603-015-R</t>
  </si>
  <si>
    <t>CXS16A-AU603-020-R</t>
  </si>
  <si>
    <t>CXS16A-AU603-025-R</t>
  </si>
  <si>
    <t>CXS16A-AU603-030-R</t>
  </si>
  <si>
    <t>CXS16A-AU603-035-R</t>
  </si>
  <si>
    <t>CXS16A-AU603-040-R</t>
  </si>
  <si>
    <t>CXS16A-AU603-045-R</t>
  </si>
  <si>
    <t>CXS16A-AU603-050-R</t>
  </si>
  <si>
    <t>CXS16A-AU603-060-R</t>
  </si>
  <si>
    <t>CXS16A-AU603-070-R</t>
  </si>
  <si>
    <t>CXS16A-AU603-075-R</t>
  </si>
  <si>
    <t>CXS16A-AU603-080-R</t>
  </si>
  <si>
    <t>CXS16A-AU603-090-R</t>
  </si>
  <si>
    <t>CXS16A-AU603-100-R</t>
  </si>
  <si>
    <t>CXS16A-AU603-110-R</t>
  </si>
  <si>
    <t>CXS16A-AU603-120-R</t>
  </si>
  <si>
    <t>CXS16A-AU603-125-R</t>
  </si>
  <si>
    <t>CXS16A-AU603-150-R</t>
  </si>
  <si>
    <t>CXS16A-AU603-175-R</t>
  </si>
  <si>
    <t>CXS-Housing (plug body) ST175-200 Anodising JIG</t>
  </si>
  <si>
    <t>CXS16A-AU603-200-R</t>
  </si>
  <si>
    <t>CXS20A-AU604-010-R</t>
  </si>
  <si>
    <t>CXS20</t>
  </si>
  <si>
    <t>CXS20A-AS989-20K</t>
  </si>
  <si>
    <t>CXS20A-AU604-015-R</t>
  </si>
  <si>
    <t>CXS20A-AU604-020-R</t>
  </si>
  <si>
    <t>CXS20A-AU604-025-R</t>
  </si>
  <si>
    <t>CXS20A-AU604-030-R</t>
  </si>
  <si>
    <t>CXS20A-AU604-035-R</t>
  </si>
  <si>
    <t>CXS20A-AU604-040-R</t>
  </si>
  <si>
    <t>CXS20A-AU604-045-R</t>
  </si>
  <si>
    <t>CXS20A-AU604-050-R</t>
  </si>
  <si>
    <t>CXS20A-AU604-060-R</t>
  </si>
  <si>
    <t>CXS20A-AU604-070-R</t>
  </si>
  <si>
    <t>CXS20A-AU604-075-R</t>
  </si>
  <si>
    <t>CXS20A-AU604-080-R</t>
  </si>
  <si>
    <t>CXS20A-AU604-090-R</t>
  </si>
  <si>
    <t>CXS20A-AU604-100-R</t>
  </si>
  <si>
    <t>CXS20A-AU604-110-R</t>
  </si>
  <si>
    <t>CXS20A-AU604-120-R</t>
  </si>
  <si>
    <t>CXS20A-AU604-125-R</t>
  </si>
  <si>
    <t>CXS20A-AU604-150-R</t>
  </si>
  <si>
    <t>CXS20A-AU604-175-R</t>
  </si>
  <si>
    <t>CXS20A-AU604-200-R</t>
  </si>
  <si>
    <t>CXS25AAAV634-010-R</t>
  </si>
  <si>
    <t>CXS25</t>
  </si>
  <si>
    <t>CXS25A-AS990-20K</t>
  </si>
  <si>
    <t>CXSJ25 Housing ST10-100 Anodising JIG</t>
  </si>
  <si>
    <t>CXS25AAAV634-015-R</t>
  </si>
  <si>
    <t>CXS25AAAV634-020-R</t>
  </si>
  <si>
    <t>CXS25AAAV634-025-R</t>
  </si>
  <si>
    <t>CXS25AAAV634-030-R</t>
  </si>
  <si>
    <t>CXS25AAAV634-035-R</t>
  </si>
  <si>
    <t>CXS25AAAV634-040-R</t>
  </si>
  <si>
    <t>CXS25AAAV634-045-R</t>
  </si>
  <si>
    <t>CXS25AAAV634-050-R</t>
  </si>
  <si>
    <t>CXS25AAAV634-060-R</t>
  </si>
  <si>
    <t>CXS25AAAV634-070-R</t>
  </si>
  <si>
    <t>CXS25AAAV634-075-R</t>
  </si>
  <si>
    <t>CXS25AAAV634-080-R</t>
  </si>
  <si>
    <t>CXS25AAAV634-090-R</t>
  </si>
  <si>
    <t>CXS25AAAV634-100-R</t>
  </si>
  <si>
    <t>CXS25AAAV634-110-R</t>
  </si>
  <si>
    <t>CXSJ25 Housing ST110-200 Anodising JIG</t>
  </si>
  <si>
    <t>CXS25AAAV634-120-R</t>
  </si>
  <si>
    <t>CXS25AAAV634-125-R</t>
  </si>
  <si>
    <t>CXS25AAAV634-150-R</t>
  </si>
  <si>
    <t>CXS25AAAV634-175-R</t>
  </si>
  <si>
    <t>CXS25AAAV634-200-R</t>
  </si>
  <si>
    <t>CXS25A-AU605-010-R</t>
  </si>
  <si>
    <t>CXS25A-AU605-015-R</t>
  </si>
  <si>
    <t>CXS25A-AU605-020-R</t>
  </si>
  <si>
    <t>CXS25A-AU605-025-R</t>
  </si>
  <si>
    <t>CXS25A-AU605-030-R</t>
  </si>
  <si>
    <t>CXS25A-AU605-035-R</t>
  </si>
  <si>
    <t>CXS25A-AU605-040-R</t>
  </si>
  <si>
    <t>CXS25A-AU605-045-R</t>
  </si>
  <si>
    <t>CXS25A-AU605-050-R</t>
  </si>
  <si>
    <t>CXS25A-AU605-060-R</t>
  </si>
  <si>
    <t>CXS25A-AU605-070-R</t>
  </si>
  <si>
    <t>CXS25A-AU605-075-R</t>
  </si>
  <si>
    <t>CXS25A-AU605-080-R</t>
  </si>
  <si>
    <t>CXS25A-AU605-090-R</t>
  </si>
  <si>
    <t>CXS25A-AU605-100-R</t>
  </si>
  <si>
    <t>CXS25A-AU605-110-R</t>
  </si>
  <si>
    <t>CXS25A-AU605-120-R</t>
  </si>
  <si>
    <t>CXS25A-AU605-125-R</t>
  </si>
  <si>
    <t>CXS25A-AU605-150-R</t>
  </si>
  <si>
    <t>CXS25A-AU605-175-R</t>
  </si>
  <si>
    <t>CXS25A-AU605-200-R</t>
  </si>
  <si>
    <t>CXS25ABAV634-010-R</t>
  </si>
  <si>
    <t>CXS25ABAV634-015-R</t>
  </si>
  <si>
    <t>CXS25ABAV634-020-R</t>
  </si>
  <si>
    <t>CXS25ABAV634-025-R</t>
  </si>
  <si>
    <t>CXS25ABAV634-030-R</t>
  </si>
  <si>
    <t>CXS25ABAV634-035-R</t>
  </si>
  <si>
    <t>CXS25ABAV634-040-R</t>
  </si>
  <si>
    <t>CXS25ABAV634-045-R</t>
  </si>
  <si>
    <t>CXS25ABAV634-050-R</t>
  </si>
  <si>
    <t>CXS25ABAV634-060-R</t>
  </si>
  <si>
    <t>CXS25ABAV634-070-R</t>
  </si>
  <si>
    <t>CXS25ABAV634-075-R</t>
  </si>
  <si>
    <t>CXS25ABAV634-080-R</t>
  </si>
  <si>
    <t>CXS25ABAV634-090-R</t>
  </si>
  <si>
    <t>CXS25ABAV634-100-R</t>
  </si>
  <si>
    <t>CXS25ABAV634-110-R</t>
  </si>
  <si>
    <t>CXS25ABAV634-120-R</t>
  </si>
  <si>
    <t>CXS25ABAV634-125-R</t>
  </si>
  <si>
    <t>CXS25ABAV634-150-R</t>
  </si>
  <si>
    <t>CXS25ABAV634-175-R</t>
  </si>
  <si>
    <t>CXS25ABAV634-200-R</t>
  </si>
  <si>
    <t>CXS32AAAV635-010-R</t>
  </si>
  <si>
    <t>CXS32</t>
  </si>
  <si>
    <t>CXS32A-AS991-20K</t>
  </si>
  <si>
    <t>CXSJ32 Housing ST10-100 Anodising JIG</t>
  </si>
  <si>
    <t>CXS32AAAV635-015-R</t>
  </si>
  <si>
    <t>CXS32AAAV635-020-R</t>
  </si>
  <si>
    <t>CXS32AAAV635-025-R</t>
  </si>
  <si>
    <t>CXS32AAAV635-030-R</t>
  </si>
  <si>
    <t>CXS32AAAV635-035-R</t>
  </si>
  <si>
    <t>CXS32AAAV635-040-R</t>
  </si>
  <si>
    <t>CXS32AAAV635-045-R</t>
  </si>
  <si>
    <t>CXS32AAAV635-050-R</t>
  </si>
  <si>
    <t>CXS32AAAV635-060-R</t>
  </si>
  <si>
    <t>CXS32AAAV635-070-R</t>
  </si>
  <si>
    <t>CXS32AAAV635-075-R</t>
  </si>
  <si>
    <t>CXS32AAAV635-080-R</t>
  </si>
  <si>
    <t>CXS32AAAV635-090-R</t>
  </si>
  <si>
    <t>CXS32AAAV635-100-R</t>
  </si>
  <si>
    <t>CXS32AAAV635-110-R</t>
  </si>
  <si>
    <t>CXSJ32 Housing ST110-200 Anodising JIG</t>
  </si>
  <si>
    <t>CXS32AAAV635-120-R</t>
  </si>
  <si>
    <t>CXS32AAAV635-125-R</t>
  </si>
  <si>
    <t>CXS32AAAV635-150-R</t>
  </si>
  <si>
    <t>CXS32AAAV635-175-R</t>
  </si>
  <si>
    <t>CXS32AAAV635-200-R</t>
  </si>
  <si>
    <t>CXS32A-AU606-010-R</t>
  </si>
  <si>
    <t>CXS32A-AU606-015-R</t>
  </si>
  <si>
    <t>CXS32A-AU606-020-R</t>
  </si>
  <si>
    <t>CXS32A-AU606-025-R</t>
  </si>
  <si>
    <t>CXS32A-AU606-030-R</t>
  </si>
  <si>
    <t>CXS32A-AU606-035-R</t>
  </si>
  <si>
    <t>CXS32A-AU606-040-R</t>
  </si>
  <si>
    <t>CXS32A-AU606-045-R</t>
  </si>
  <si>
    <t>CXS32A-AU606-050-R</t>
  </si>
  <si>
    <t>CXS32A-AU606-060-R</t>
  </si>
  <si>
    <t>CXS32A-AU606-070-R</t>
  </si>
  <si>
    <t>CXS32A-AU606-075-R</t>
  </si>
  <si>
    <t>CXS32A-AU606-080-R</t>
  </si>
  <si>
    <t>CXS32A-AU606-090-R</t>
  </si>
  <si>
    <t>CXS32A-AU606-100-R</t>
  </si>
  <si>
    <t>CXS32A-AU606-110-R</t>
  </si>
  <si>
    <t>CXS32A-AU606-120-R</t>
  </si>
  <si>
    <t>CXS32A-AU606-125-R</t>
  </si>
  <si>
    <t>CXS32A-AU606-150-R</t>
  </si>
  <si>
    <t>CXS32A-AU606-175-R</t>
  </si>
  <si>
    <t>CXS32A-AU606-200-R</t>
  </si>
  <si>
    <t>CXS32ABAV635-010-R</t>
  </si>
  <si>
    <t>CXS32ABAV635-015-R</t>
  </si>
  <si>
    <t>CXS32ABAV635-020-R</t>
  </si>
  <si>
    <t>CXS32ABAV635-025-R</t>
  </si>
  <si>
    <t>CXS32ABAV635-030-R</t>
  </si>
  <si>
    <t>CXS32ABAV635-035-R</t>
  </si>
  <si>
    <t>CXS32ABAV635-040-R</t>
  </si>
  <si>
    <t>CXS32ABAV635-045-R</t>
  </si>
  <si>
    <t>CXS32ABAV635-050-R</t>
  </si>
  <si>
    <t>CXS32ABAV635-060-R</t>
  </si>
  <si>
    <t>CXS32ABAV635-070-R</t>
  </si>
  <si>
    <t>CXS32ABAV635-075-R</t>
  </si>
  <si>
    <t>CXS32ABAV635-080-R</t>
  </si>
  <si>
    <t>CXS32ABAV635-090-R</t>
  </si>
  <si>
    <t>CXS32ABAV635-100-R</t>
  </si>
  <si>
    <t>CXS32ABAV635-110-R</t>
  </si>
  <si>
    <t>CXS32ABAV635-120-R</t>
  </si>
  <si>
    <t>CXS32ABAV635-125-R</t>
  </si>
  <si>
    <t>CXS32ABAV635-150-R</t>
  </si>
  <si>
    <t>CXS32ABAV635-175-R</t>
  </si>
  <si>
    <t>CXS32ABAV635-200-R</t>
  </si>
  <si>
    <t>CXS06-47-AU601</t>
  </si>
  <si>
    <t>CXS PLATE</t>
  </si>
  <si>
    <t>CXS06 Plate</t>
  </si>
  <si>
    <t>601</t>
  </si>
  <si>
    <t>CXS06J-A5157-20K</t>
  </si>
  <si>
    <t>A6N01A</t>
  </si>
  <si>
    <t>A6N01A-228-600</t>
  </si>
  <si>
    <t>CXS6 Plate Anodising JIG</t>
  </si>
  <si>
    <t>CXS10-47-AU602</t>
  </si>
  <si>
    <t>CXS10 Plate</t>
  </si>
  <si>
    <t>602</t>
  </si>
  <si>
    <t>CXS10J-28747-20K</t>
  </si>
  <si>
    <t>CXS10 Plate Anodising JIG</t>
  </si>
  <si>
    <t>CXS16-47-AU603</t>
  </si>
  <si>
    <t>CXS16 Plate</t>
  </si>
  <si>
    <t>603</t>
  </si>
  <si>
    <t>CXS15J-28748-20K</t>
  </si>
  <si>
    <t>CXS15 Plate Anodising JIG</t>
  </si>
  <si>
    <t>CXS20-47-AU604</t>
  </si>
  <si>
    <t>CXS20 Plate</t>
  </si>
  <si>
    <t>604</t>
  </si>
  <si>
    <t>CXS20J-28749-20K</t>
  </si>
  <si>
    <t>CXS20 Plate Anodising JIG</t>
  </si>
  <si>
    <t>CXS25-47-AU605</t>
  </si>
  <si>
    <t>CXS25 Plate</t>
  </si>
  <si>
    <t>605</t>
  </si>
  <si>
    <t>CXS25J-28750-20K</t>
  </si>
  <si>
    <t>(VN) CXS25 Plate Anodizing JIG</t>
  </si>
  <si>
    <t>CXS32-47-AU606</t>
  </si>
  <si>
    <t>CXS32 Plate</t>
  </si>
  <si>
    <t>606</t>
  </si>
  <si>
    <t>CXS32J-28751-20K</t>
  </si>
  <si>
    <t>(VN) CXS32 Plate Anodizing JIG</t>
  </si>
  <si>
    <t>CXS06AAR6000-010</t>
  </si>
  <si>
    <t>CXSJ HOUSING</t>
  </si>
  <si>
    <t>CXSJ06</t>
  </si>
  <si>
    <t>CXS06A-R6000-20K</t>
  </si>
  <si>
    <t>CXS06AAR6000-020</t>
  </si>
  <si>
    <t>CXS06AAR6000-030</t>
  </si>
  <si>
    <t>CXS06AAR6000-040</t>
  </si>
  <si>
    <t>CXS06AAR6000-050</t>
  </si>
  <si>
    <t>CXS10A-5295T</t>
  </si>
  <si>
    <t>CXSJ10</t>
  </si>
  <si>
    <t>95T</t>
  </si>
  <si>
    <t>CXS10A-R6001-20K</t>
  </si>
  <si>
    <t>CXS10AAR6001-010</t>
  </si>
  <si>
    <t>CXS10AAR6001-020</t>
  </si>
  <si>
    <t>CXS10AAR6001-030</t>
  </si>
  <si>
    <t>CXS10AAR6001-040</t>
  </si>
  <si>
    <t>CXS10AAR6001-050</t>
  </si>
  <si>
    <t>CXS10AAR6001-075</t>
  </si>
  <si>
    <t>CXS10AAR6001-080</t>
  </si>
  <si>
    <t>CXS10AAR6001-090</t>
  </si>
  <si>
    <t>CXS10AAR6001-100</t>
  </si>
  <si>
    <t>CXS10AAR6001-110</t>
  </si>
  <si>
    <t>CXS10AAR6001-120</t>
  </si>
  <si>
    <t>CXS10AAR6001-125</t>
  </si>
  <si>
    <t>CXS10AAR6001-150</t>
  </si>
  <si>
    <t>150</t>
  </si>
  <si>
    <t>CXS15AABA022-010</t>
  </si>
  <si>
    <t>CXSJ15</t>
  </si>
  <si>
    <t>CXS15A-BA022-20K</t>
  </si>
  <si>
    <t>CXS15AABA022-020</t>
  </si>
  <si>
    <t>CXS15AABA022-030</t>
  </si>
  <si>
    <t>CXS15AABA022-040</t>
  </si>
  <si>
    <t>CXS15AABA022-050</t>
  </si>
  <si>
    <t>CXS15AABA022-075</t>
  </si>
  <si>
    <t>CXS15AABA022-100</t>
  </si>
  <si>
    <t>CXS15AABA022-110</t>
  </si>
  <si>
    <t>CXS15AABA022-120</t>
  </si>
  <si>
    <t>CXS15AABA022-125</t>
  </si>
  <si>
    <t>CXS15AABA022-150</t>
  </si>
  <si>
    <t>CXS20AABA023-010</t>
  </si>
  <si>
    <t>CXSJ20</t>
  </si>
  <si>
    <t>CXS20A-BA023-20K</t>
  </si>
  <si>
    <t>CXS20AABA023-020</t>
  </si>
  <si>
    <t>CXS20AABA023-030</t>
  </si>
  <si>
    <t>CXS20AABA023-040</t>
  </si>
  <si>
    <t>CXS20AABA023-050</t>
  </si>
  <si>
    <t>CXS20AABA023-075</t>
  </si>
  <si>
    <t>CXS20AABA023-100</t>
  </si>
  <si>
    <t>CXS20AABA023-110</t>
  </si>
  <si>
    <t>CXS20AABA023-120</t>
  </si>
  <si>
    <t>CXS20AABA023-125</t>
  </si>
  <si>
    <t>CXS20AABA023-150</t>
  </si>
  <si>
    <t>CXS20AABA023-175</t>
  </si>
  <si>
    <t>175</t>
  </si>
  <si>
    <t>CXS20AABA023-200</t>
  </si>
  <si>
    <t>200</t>
  </si>
  <si>
    <t>CXS25AABA024-010</t>
  </si>
  <si>
    <t>CXSJ25</t>
  </si>
  <si>
    <t>CXS25A-BA024-20K</t>
  </si>
  <si>
    <t>CXS25AABA024-020</t>
  </si>
  <si>
    <t>CXS25AABA024-030</t>
  </si>
  <si>
    <t>CXS25AABA024-040</t>
  </si>
  <si>
    <t>CXS25AABA024-050</t>
  </si>
  <si>
    <t>CXS25AABA024-075</t>
  </si>
  <si>
    <t>CXS25AABA024-100</t>
  </si>
  <si>
    <t>CXS25AABA024-110</t>
  </si>
  <si>
    <t>CXS25AABA024-120</t>
  </si>
  <si>
    <t>CXS25AABA024-125</t>
  </si>
  <si>
    <t>CXS25AABA024-150</t>
  </si>
  <si>
    <t>CXS25AABA024-175</t>
  </si>
  <si>
    <t>CXS25AABA024-200</t>
  </si>
  <si>
    <t>CXS32A-2339R</t>
  </si>
  <si>
    <t>CXSJ32</t>
  </si>
  <si>
    <t>39R</t>
  </si>
  <si>
    <t>CXS32A-BA025-20K</t>
  </si>
  <si>
    <t>CXS32AABA025-010</t>
  </si>
  <si>
    <t>CXS32AABA025-020</t>
  </si>
  <si>
    <t>CXS32AABA025-030</t>
  </si>
  <si>
    <t>CXS32AABA025-040</t>
  </si>
  <si>
    <t>CXS32AABA025-050</t>
  </si>
  <si>
    <t>CXS32AABA025-075</t>
  </si>
  <si>
    <t>CXS32AABA025-100</t>
  </si>
  <si>
    <t>CXS32AABA025-110</t>
  </si>
  <si>
    <t>CXS32AABA025-120</t>
  </si>
  <si>
    <t>CXS32AABA025-125</t>
  </si>
  <si>
    <t>CXS32AABA025-150</t>
  </si>
  <si>
    <t>CXS32AABA025-175</t>
  </si>
  <si>
    <t>CXS32AABA025-200</t>
  </si>
  <si>
    <t>CXS06-47-R6000A</t>
  </si>
  <si>
    <t>CXSJ PLATE</t>
  </si>
  <si>
    <t>CXSJ06 Plate</t>
  </si>
  <si>
    <t>00A</t>
  </si>
  <si>
    <t>CXS10-47-R6001A</t>
  </si>
  <si>
    <t>CXSJ10 Plate</t>
  </si>
  <si>
    <t>01A</t>
  </si>
  <si>
    <t>CXS15-47-BA022A</t>
  </si>
  <si>
    <t>CXSJ16 Plate</t>
  </si>
  <si>
    <t>22A</t>
  </si>
  <si>
    <t>CXS20-47-BA023A</t>
  </si>
  <si>
    <t>CXSJ20 Plate</t>
  </si>
  <si>
    <t>23A</t>
  </si>
  <si>
    <t>CXS25-47-BA024B</t>
  </si>
  <si>
    <t>CXSJ25 Plate</t>
  </si>
  <si>
    <t>24B</t>
  </si>
  <si>
    <t>CXS32-47-BA025A</t>
  </si>
  <si>
    <t>CXSJ32 Plate</t>
  </si>
  <si>
    <t>25A</t>
  </si>
  <si>
    <t>P4811151</t>
  </si>
  <si>
    <t>MHZ BODY</t>
  </si>
  <si>
    <t>MHZ10</t>
  </si>
  <si>
    <t>151</t>
  </si>
  <si>
    <t>MHZ10 Anodising JIG</t>
  </si>
  <si>
    <t>P4811251</t>
  </si>
  <si>
    <t>MHZ16</t>
  </si>
  <si>
    <t>251</t>
  </si>
  <si>
    <t>P4811251-MH1</t>
  </si>
  <si>
    <t>P4811351</t>
  </si>
  <si>
    <t>MHZ20</t>
  </si>
  <si>
    <t>351</t>
  </si>
  <si>
    <t>P4811351-MH1</t>
  </si>
  <si>
    <t>P4811451</t>
  </si>
  <si>
    <t>MHZ25</t>
  </si>
  <si>
    <t>451</t>
  </si>
  <si>
    <t>MK-12R-AS641-010</t>
  </si>
  <si>
    <t>MK BODY</t>
  </si>
  <si>
    <t>MK12</t>
  </si>
  <si>
    <t>CQS12-04-F6464-K</t>
  </si>
  <si>
    <t>MK-12R-AS641-020</t>
  </si>
  <si>
    <t>MK-12R-AS641-030</t>
  </si>
  <si>
    <t>MK-16R-AS642-010</t>
  </si>
  <si>
    <t>MK16</t>
  </si>
  <si>
    <t>CQS16-04-F6465-K</t>
  </si>
  <si>
    <t>MK-16R-AS642-020</t>
  </si>
  <si>
    <t>MK-16R-AS642-030</t>
  </si>
  <si>
    <t>MK-20A-AF649-010</t>
  </si>
  <si>
    <t>MK20</t>
  </si>
  <si>
    <t>MK-20A-AF649-020</t>
  </si>
  <si>
    <t>MK-20A-AF649-030</t>
  </si>
  <si>
    <t>MK-25A-AF651-010</t>
  </si>
  <si>
    <t>MK25</t>
  </si>
  <si>
    <t>MK-25A-AF651-020</t>
  </si>
  <si>
    <t>MK-25A-AF651-030</t>
  </si>
  <si>
    <t>MK-32A-AF653-010</t>
  </si>
  <si>
    <t>MK32</t>
  </si>
  <si>
    <t>MK-32A-AF653-020</t>
  </si>
  <si>
    <t>MK-32A-AF653-030</t>
  </si>
  <si>
    <t>MK-32A-AF653-050</t>
  </si>
  <si>
    <t>MK-32A-AF661-010</t>
  </si>
  <si>
    <t>MK-32A-AF661-020</t>
  </si>
  <si>
    <t>MK-32A-AF661-030</t>
  </si>
  <si>
    <t>MK-32A-AF661-050</t>
  </si>
  <si>
    <t>MK-32A-AF662-010</t>
  </si>
  <si>
    <t>MK-32A-AF662-020</t>
  </si>
  <si>
    <t>MK-32A-AF662-030</t>
  </si>
  <si>
    <t>MK-32A-AF662-050</t>
  </si>
  <si>
    <t>MK-40R-AF655-010</t>
  </si>
  <si>
    <t>MK40</t>
  </si>
  <si>
    <t>MK-40R-AF655-020</t>
  </si>
  <si>
    <t>MK-40R-AF655-030</t>
  </si>
  <si>
    <t>MK-40R-AF655-050</t>
  </si>
  <si>
    <t>MK-40R-AF663-010</t>
  </si>
  <si>
    <t>MK-40R-AF663-020</t>
  </si>
  <si>
    <t>MK-40R-AF663-030</t>
  </si>
  <si>
    <t>MK-40R-AF664-010</t>
  </si>
  <si>
    <t>MK-40R-AF664-020</t>
  </si>
  <si>
    <t>MK-40R-AF664-030</t>
  </si>
  <si>
    <t>MK-40R-AF664-050</t>
  </si>
  <si>
    <t>MK-40R-AF665-020</t>
  </si>
  <si>
    <t>MK-50R-AF657-010</t>
  </si>
  <si>
    <t>MK50</t>
  </si>
  <si>
    <t>MK-50R-AF657-020</t>
  </si>
  <si>
    <t>MK-50R-AF657-030</t>
  </si>
  <si>
    <t>MK-50R-AF657-050</t>
  </si>
  <si>
    <t>MK-50R-AF665-020</t>
  </si>
  <si>
    <t>MK-50R-AF665-050</t>
  </si>
  <si>
    <t>MK-50R-AF666-020</t>
  </si>
  <si>
    <t>MK-50R-AF666-030</t>
  </si>
  <si>
    <t>MK-50R-AF666-050</t>
  </si>
  <si>
    <t>MK-63R-AF659-010</t>
  </si>
  <si>
    <t>MK63</t>
  </si>
  <si>
    <t>MK-63R-AF659-020</t>
  </si>
  <si>
    <t>MK-63R-AF659-030</t>
  </si>
  <si>
    <t>MK-63R-AF659-050</t>
  </si>
  <si>
    <t>MK-63R-AF668-020</t>
  </si>
  <si>
    <t>N2Q12RAAL016-010</t>
  </si>
  <si>
    <t>N2Q TUBE</t>
  </si>
  <si>
    <t>N2Q12 TUBE</t>
  </si>
  <si>
    <t>N2Q BODY</t>
  </si>
  <si>
    <t>N2Q12RAAL045-005</t>
  </si>
  <si>
    <t>N2Q12RAAL045-010</t>
  </si>
  <si>
    <t>N2Q12RAAL045-015</t>
  </si>
  <si>
    <t>N2Q12RAAL045-020</t>
  </si>
  <si>
    <t>N2Q12RAAL045-025</t>
  </si>
  <si>
    <t>N2Q12RAAL045-030</t>
  </si>
  <si>
    <t>N2Q16RAAL046-020</t>
  </si>
  <si>
    <t>N2Q16 TUBE</t>
  </si>
  <si>
    <t>N2Q20RAAL047-010</t>
  </si>
  <si>
    <t>N2Q20 TUBE</t>
  </si>
  <si>
    <t>N2Q20RAAL047-015</t>
  </si>
  <si>
    <t>N2Q20RAAL047-020</t>
  </si>
  <si>
    <t>N2Q20RAAL047-025</t>
  </si>
  <si>
    <t>N2Q20RAAL047-030</t>
  </si>
  <si>
    <t>N2Q20RAAL047-035</t>
  </si>
  <si>
    <t>N2Q20RAAL047-040</t>
  </si>
  <si>
    <t>N2Q20RAAL047-050</t>
  </si>
  <si>
    <t>N2Q20RBAL047-040</t>
  </si>
  <si>
    <t>N2Q25RAAL048-010</t>
  </si>
  <si>
    <t>N2Q25RAAL048-015</t>
  </si>
  <si>
    <t>N2Q25RAAL048-020</t>
  </si>
  <si>
    <t>N2Q25 TUBE</t>
  </si>
  <si>
    <t>N2Q25RAAL048-025</t>
  </si>
  <si>
    <t>N2Q25RAAL048-030</t>
  </si>
  <si>
    <t>N2Q25RAAL048-040</t>
  </si>
  <si>
    <t>N2Q25RAAL048-050</t>
  </si>
  <si>
    <t>N2Q32RAAL049-010</t>
  </si>
  <si>
    <t>N2Q32 TUBE</t>
  </si>
  <si>
    <t>N2Q32RAAL049-015</t>
  </si>
  <si>
    <t>N2Q32RAAL049-020</t>
  </si>
  <si>
    <t>N2Q32RAAL049-025</t>
  </si>
  <si>
    <t>N2Q32RAAL049-030</t>
  </si>
  <si>
    <t>N2Q32RAAL049-035</t>
  </si>
  <si>
    <t>N2Q32RAAL049-040</t>
  </si>
  <si>
    <t>N2Q32RAAL049-045</t>
  </si>
  <si>
    <t>N2Q32RAAL049-050</t>
  </si>
  <si>
    <t>N2Q32RAAL049-055</t>
  </si>
  <si>
    <t>N2Q32RAAL049-060</t>
  </si>
  <si>
    <t>N2Q32RAAL049-065</t>
  </si>
  <si>
    <t>N2Q32RAAL049-070</t>
  </si>
  <si>
    <t>N2Q32RAAL049-075</t>
  </si>
  <si>
    <t>N2Q32RAAL049-080</t>
  </si>
  <si>
    <t>N2Q32RAAL049-085</t>
  </si>
  <si>
    <t>N2Q32RAAL049-090</t>
  </si>
  <si>
    <t>N2Q32RAAL049-095</t>
  </si>
  <si>
    <t>N2Q32RAAL049-100</t>
  </si>
  <si>
    <t>N2Q32RAAL049-105</t>
  </si>
  <si>
    <t>N2Q32RAAL049-110</t>
  </si>
  <si>
    <t>N2Q32RAAL049-115</t>
  </si>
  <si>
    <t>N2Q32RAAL049-120</t>
  </si>
  <si>
    <t>N2Q32RAAL644-010</t>
  </si>
  <si>
    <t>N2Q32RAAL644-015</t>
  </si>
  <si>
    <t>N2Q32RAAL644-020</t>
  </si>
  <si>
    <t>N2Q32RAAL644-025</t>
  </si>
  <si>
    <t>N2Q32RAAL644-030</t>
  </si>
  <si>
    <t>N2Q32RAAL644-035</t>
  </si>
  <si>
    <t>N2Q32RAAL644-040</t>
  </si>
  <si>
    <t>N2Q32RAAL644-045</t>
  </si>
  <si>
    <t>N2Q32RAAL644-050</t>
  </si>
  <si>
    <t>N2Q32RAAL644-055</t>
  </si>
  <si>
    <t>N2Q32RAAL644-060</t>
  </si>
  <si>
    <t>N2Q32RAAL644-085</t>
  </si>
  <si>
    <t>N2Q32RAAL644-110</t>
  </si>
  <si>
    <t>N2Q40RAAL047-025</t>
  </si>
  <si>
    <t>N2Q40 TUBE</t>
  </si>
  <si>
    <t>N2Q40RAAL097-005</t>
  </si>
  <si>
    <t>N2Q40RAAL097-010</t>
  </si>
  <si>
    <t>N2Q40RAAL097-015</t>
  </si>
  <si>
    <t>N2Q40RAAL097-020</t>
  </si>
  <si>
    <t>N2Q40RAAL097-025</t>
  </si>
  <si>
    <t>N2Q40RAAL097-030</t>
  </si>
  <si>
    <t>N2Q40RAAL097-035</t>
  </si>
  <si>
    <t>N2Q40RAAL097-040</t>
  </si>
  <si>
    <t>N2Q40RAAL097-045</t>
  </si>
  <si>
    <t>N2Q40RAAL097-050</t>
  </si>
  <si>
    <t>N2Q40RAAL097-055</t>
  </si>
  <si>
    <t>N2Q40RAAL097-060</t>
  </si>
  <si>
    <t>N2Q40RAAL097-065</t>
  </si>
  <si>
    <t>N2Q40RAAL097-070</t>
  </si>
  <si>
    <t>N2Q40RAAL097-075</t>
  </si>
  <si>
    <t>N2Q40RAAL097-080</t>
  </si>
  <si>
    <t>N2Q40RAAL097-085</t>
  </si>
  <si>
    <t>N2Q40RAAL097-090</t>
  </si>
  <si>
    <t>N2Q40RAAL097-095</t>
  </si>
  <si>
    <t>N2Q40RAAL097-100</t>
  </si>
  <si>
    <t>N2Q40RAAL097-105</t>
  </si>
  <si>
    <t>N2Q40RAAL097-110</t>
  </si>
  <si>
    <t>N2Q40RAAL097-115</t>
  </si>
  <si>
    <t>N2Q40RAAL097-120</t>
  </si>
  <si>
    <t>N2Q40RAAL645-005</t>
  </si>
  <si>
    <t>N2Q40RAAL645-010</t>
  </si>
  <si>
    <t>N2Q40RAAL645-015</t>
  </si>
  <si>
    <t>N2Q40RAAL645-020</t>
  </si>
  <si>
    <t>N2Q40RAAL645-025</t>
  </si>
  <si>
    <t>N2Q40RAAL645-030</t>
  </si>
  <si>
    <t>N2Q40RAAL645-035</t>
  </si>
  <si>
    <t>N2Q40RAAL645-040</t>
  </si>
  <si>
    <t>N2Q40RAAL645-045</t>
  </si>
  <si>
    <t>N2Q40RAAL645-050</t>
  </si>
  <si>
    <t>N2Q40RAAL645-055</t>
  </si>
  <si>
    <t>N2Q40RAAL645-060</t>
  </si>
  <si>
    <t>N2Q40RAAL645-085</t>
  </si>
  <si>
    <t>N2Q40RAAL645-110</t>
  </si>
  <si>
    <t>N2Q50RAAL098-010</t>
  </si>
  <si>
    <t>N2Q50 TUBE</t>
  </si>
  <si>
    <t>N2Q50RAAL098-015</t>
  </si>
  <si>
    <t>N2Q50RAAL098-020</t>
  </si>
  <si>
    <t>N2Q50RAAL098-025</t>
  </si>
  <si>
    <t>N2Q50RAAL098-030</t>
  </si>
  <si>
    <t>N2Q50RAAL098-035</t>
  </si>
  <si>
    <t>N2Q50RAAL098-040</t>
  </si>
  <si>
    <t>N2Q50RAAL098-045</t>
  </si>
  <si>
    <t>N2Q50RAAL098-050</t>
  </si>
  <si>
    <t>N2Q50RAAL098-055</t>
  </si>
  <si>
    <t>N2Q50RAAL098-060</t>
  </si>
  <si>
    <t>N2Q50RAAL098-065</t>
  </si>
  <si>
    <t>N2Q50RAAL098-070</t>
  </si>
  <si>
    <t>N2Q50RAAL098-075</t>
  </si>
  <si>
    <t>N2Q50RAAL098-080</t>
  </si>
  <si>
    <t>N2Q50RAAL098-085</t>
  </si>
  <si>
    <t>N2Q50RAAL098-090</t>
  </si>
  <si>
    <t>N2Q50RAAL098-095</t>
  </si>
  <si>
    <t>N2Q50RAAL098-100</t>
  </si>
  <si>
    <t>N2Q50RAAL098-105</t>
  </si>
  <si>
    <t>N2Q50RAAL098-110</t>
  </si>
  <si>
    <t>N2Q50RAAL098-115</t>
  </si>
  <si>
    <t>N2Q50RAAL098-120</t>
  </si>
  <si>
    <t>N2Q50RAAL646-010</t>
  </si>
  <si>
    <t>N2Q50RAAL646-015</t>
  </si>
  <si>
    <t>N2Q50RAAL646-020</t>
  </si>
  <si>
    <t>N2Q50RAAL646-025</t>
  </si>
  <si>
    <t>N2Q50RAAL646-030</t>
  </si>
  <si>
    <t>N2Q50RAAL646-035</t>
  </si>
  <si>
    <t>N2Q50RAAL646-040</t>
  </si>
  <si>
    <t>N2Q50RAAL646-045</t>
  </si>
  <si>
    <t>N2Q50RAAL646-050</t>
  </si>
  <si>
    <t>N2Q50RAAL646-055</t>
  </si>
  <si>
    <t>N2Q50RAAL646-060</t>
  </si>
  <si>
    <t>N2Q50RAAL646-085</t>
  </si>
  <si>
    <t>N2Q50RAAL646-110</t>
  </si>
  <si>
    <t>N2Q63RAAL099-010</t>
  </si>
  <si>
    <t>N2Q63 TUBE</t>
  </si>
  <si>
    <t>N2Q63RAAL099-015</t>
  </si>
  <si>
    <t>N2Q63RAAL099-020</t>
  </si>
  <si>
    <t>N2Q63RAAL099-025</t>
  </si>
  <si>
    <t>N2Q63RAAL099-030</t>
  </si>
  <si>
    <t>N2Q63RAAL099-035</t>
  </si>
  <si>
    <t>N2Q63RAAL099-040</t>
  </si>
  <si>
    <t>N2Q63RAAL099-045</t>
  </si>
  <si>
    <t>N2Q63RAAL099-050</t>
  </si>
  <si>
    <t>N2Q63RAAL099-055</t>
  </si>
  <si>
    <t>N2Q63RAAL099-060</t>
  </si>
  <si>
    <t>N2Q63RAAL099-065</t>
  </si>
  <si>
    <t>N2Q63RAAL099-070</t>
  </si>
  <si>
    <t>N2Q63RAAL099-075</t>
  </si>
  <si>
    <t>N2Q63RAAL099-080</t>
  </si>
  <si>
    <t>N2Q63RAAL099-085</t>
  </si>
  <si>
    <t>N2Q63RAAL099-090</t>
  </si>
  <si>
    <t>N2Q63RAAL099-095</t>
  </si>
  <si>
    <t>N2Q63RAAL099-100</t>
  </si>
  <si>
    <t>N2Q63RAAL099-105</t>
  </si>
  <si>
    <t>N2Q63RAAL099-110</t>
  </si>
  <si>
    <t>N2Q63RAAL099-115</t>
  </si>
  <si>
    <t>N2Q63RAAL099-120</t>
  </si>
  <si>
    <t>N2Q63RAAL099-125</t>
  </si>
  <si>
    <t>N2Q63RAAL647-010</t>
  </si>
  <si>
    <t>N2Q63RAAL647-015</t>
  </si>
  <si>
    <t>N2Q63RAAL647-020</t>
  </si>
  <si>
    <t>N2Q63RAAL647-025</t>
  </si>
  <si>
    <t>N2Q63RAAL647-030</t>
  </si>
  <si>
    <t>N2Q63RAAL647-035</t>
  </si>
  <si>
    <t>N2Q63RAAL647-040</t>
  </si>
  <si>
    <t>N2Q63RAAL647-045</t>
  </si>
  <si>
    <t>N2Q63RAAL647-050</t>
  </si>
  <si>
    <t>N2Q63RAAL647-055</t>
  </si>
  <si>
    <t>N2Q63RAAL647-060</t>
  </si>
  <si>
    <t>N2Q63RAAL647-065</t>
  </si>
  <si>
    <t>N2Q63RAAL647-070</t>
  </si>
  <si>
    <t>N2Q63RAAL647-075</t>
  </si>
  <si>
    <t>N2Q63RAAL647-080</t>
  </si>
  <si>
    <t>N2Q63RAAL647-085</t>
  </si>
  <si>
    <t>N2Q63RAAL647-090</t>
  </si>
  <si>
    <t>N2Q63RAAL647-095</t>
  </si>
  <si>
    <t>N2Q63RAAL647-100</t>
  </si>
  <si>
    <t>N2Q63RAAL647-105</t>
  </si>
  <si>
    <t>N2Q63RAAL647-110</t>
  </si>
  <si>
    <t>N2Q80RAAL100-035</t>
  </si>
  <si>
    <t>N2Q80 TUBE</t>
  </si>
  <si>
    <t>N2Q80RAAL100-060</t>
  </si>
  <si>
    <t>RSQ20R-AS408-010</t>
  </si>
  <si>
    <t>RSQ BODY</t>
  </si>
  <si>
    <t>RSQ20</t>
  </si>
  <si>
    <t>RSQ20R-AS408-015</t>
  </si>
  <si>
    <t>RSQ20R-AS408-020</t>
  </si>
  <si>
    <t>RSQ20R-AS412-010</t>
  </si>
  <si>
    <t>RSQ20R-AS412-015</t>
  </si>
  <si>
    <t>RSQ20R-AS412-020</t>
  </si>
  <si>
    <t>RSQ20RFAS408-010</t>
  </si>
  <si>
    <t>RSQ20RFAS408-015</t>
  </si>
  <si>
    <t>RSQ20RFAS408-020</t>
  </si>
  <si>
    <t>RSQ20RFAS412-010</t>
  </si>
  <si>
    <t>RSQ20RFAS412-015</t>
  </si>
  <si>
    <t>RSQ20RFAS412-020</t>
  </si>
  <si>
    <t>RSQ20RNAS408-010</t>
  </si>
  <si>
    <t>RSQ20RNAS408-015</t>
  </si>
  <si>
    <t>RSQ20RNAS408-020</t>
  </si>
  <si>
    <t>RSQ20RNAS412-010</t>
  </si>
  <si>
    <t>RSQ20RNAS412-015</t>
  </si>
  <si>
    <t>RSQ20RNAS412-020</t>
  </si>
  <si>
    <t>RSQ32RAAT098-030</t>
  </si>
  <si>
    <t>RSQ32</t>
  </si>
  <si>
    <t>RSQ32RAAT098-040</t>
  </si>
  <si>
    <t>RSQ32R-AS409-010</t>
  </si>
  <si>
    <t>RSQ32R-AS409-015</t>
  </si>
  <si>
    <t>RSQ32R-AS409-020</t>
  </si>
  <si>
    <t>RSQ32R-AS413-010</t>
  </si>
  <si>
    <t>RSQ32R-AS413-015</t>
  </si>
  <si>
    <t>RSQ32R-AS413-020</t>
  </si>
  <si>
    <t>RSQ32RBAT098-030</t>
  </si>
  <si>
    <t>RSQ32RBAT098-040</t>
  </si>
  <si>
    <t>RSQ32RFAS409-010</t>
  </si>
  <si>
    <t>RSQ32RFAS409-015</t>
  </si>
  <si>
    <t>RSQ32RFAS409-020</t>
  </si>
  <si>
    <t>RSQ32RFAS413-010</t>
  </si>
  <si>
    <t>RSQ32RFAS413-015</t>
  </si>
  <si>
    <t>RSQ32RFAS413-020</t>
  </si>
  <si>
    <t>RSQ32RNAS409-010</t>
  </si>
  <si>
    <t>RSQ32RNAS409-015</t>
  </si>
  <si>
    <t>RSQ32RNAS409-020</t>
  </si>
  <si>
    <t>RSQ32RNAS413-010</t>
  </si>
  <si>
    <t>RSQ32RNAS413-015</t>
  </si>
  <si>
    <t>RSQ32RNAS413-020</t>
  </si>
  <si>
    <t>RSQ40RAAT099-040</t>
  </si>
  <si>
    <t>RSQ40</t>
  </si>
  <si>
    <t>RSQ40RAAT099-050</t>
  </si>
  <si>
    <t>RSQ40R-AS410-020</t>
  </si>
  <si>
    <t>RSQ40R-AS410-025</t>
  </si>
  <si>
    <t>RSQ40R-AS410-030</t>
  </si>
  <si>
    <t>RSQ40R-AS414-020</t>
  </si>
  <si>
    <t>RSQ40R-AS414-025</t>
  </si>
  <si>
    <t>RSQ40R-AS414-030</t>
  </si>
  <si>
    <t>RSQ40RBAT099-040</t>
  </si>
  <si>
    <t>RSQ40RBAT099-050</t>
  </si>
  <si>
    <t>RSQ40RFAS410-020</t>
  </si>
  <si>
    <t>RSQ40RFAS410-025</t>
  </si>
  <si>
    <t>RSQ40RFAS410-030</t>
  </si>
  <si>
    <t>RSQ40RFAS414-020</t>
  </si>
  <si>
    <t>RSQ40RFAS414-025</t>
  </si>
  <si>
    <t>RSQ40RFAS414-030</t>
  </si>
  <si>
    <t>RSQ40RNAS410-020</t>
  </si>
  <si>
    <t>RSQ40RNAS410-025</t>
  </si>
  <si>
    <t>RSQ40RNAS410-030</t>
  </si>
  <si>
    <t>RSQ40RNAS414-020</t>
  </si>
  <si>
    <t>RSQ40RNAS414-025</t>
  </si>
  <si>
    <t>RSQ40RNAS414-030</t>
  </si>
  <si>
    <t>RSQ50RAAT100-040</t>
  </si>
  <si>
    <t>RSQ50</t>
  </si>
  <si>
    <t>RSQ50RAAT100-050</t>
  </si>
  <si>
    <t>RSQ50R-AS411-020</t>
  </si>
  <si>
    <t>RSQ50R-AS411-025</t>
  </si>
  <si>
    <t>RSQ50R-AS411-030</t>
  </si>
  <si>
    <t>RSQ50R-AS415-020</t>
  </si>
  <si>
    <t>RSQ50R-AS415-025</t>
  </si>
  <si>
    <t>RSQ50R-AS415-030</t>
  </si>
  <si>
    <t>RSQ50RBAT100-040</t>
  </si>
  <si>
    <t>RSQ50RBAT100-050</t>
  </si>
  <si>
    <t>RSQ50RFAS411-020</t>
  </si>
  <si>
    <t>RSQ50RFAS411-025</t>
  </si>
  <si>
    <t>RSQ50RFAS411-030</t>
  </si>
  <si>
    <t>RSQ50RFAS415-020</t>
  </si>
  <si>
    <t>RSQ50RFAS415-025</t>
  </si>
  <si>
    <t>RSQ50RFAS415-030</t>
  </si>
  <si>
    <t>RSQ50RNAS411-020</t>
  </si>
  <si>
    <t>RSQ50RNAS411-025</t>
  </si>
  <si>
    <t>RSQ50RNAS411-030</t>
  </si>
  <si>
    <t>RSQ50RNAS415-020</t>
  </si>
  <si>
    <t>RSQ50RNAS415-025</t>
  </si>
  <si>
    <t>RSQ50RNAS415-030</t>
  </si>
  <si>
    <t>SY3000-20-10-1</t>
  </si>
  <si>
    <t>SY Manifold base</t>
  </si>
  <si>
    <t>SY3000</t>
  </si>
  <si>
    <t>0-1</t>
  </si>
  <si>
    <t>SS5Y</t>
  </si>
  <si>
    <t>SY3000-20-10-10</t>
  </si>
  <si>
    <t>-10</t>
  </si>
  <si>
    <t>DXT192-11-44</t>
  </si>
  <si>
    <t>SY3000-20-10-11</t>
  </si>
  <si>
    <t>-11</t>
  </si>
  <si>
    <t>SY3000-20-10-12</t>
  </si>
  <si>
    <t>-12</t>
  </si>
  <si>
    <t>SY3000-20-10-13</t>
  </si>
  <si>
    <t>-13</t>
  </si>
  <si>
    <t>SY3000-20-10-14</t>
  </si>
  <si>
    <t>-14</t>
  </si>
  <si>
    <t>SY3000-20-10-15</t>
  </si>
  <si>
    <t>-15</t>
  </si>
  <si>
    <t>SY3000-20-10-16</t>
  </si>
  <si>
    <t>-16</t>
  </si>
  <si>
    <t>SY3000-20-10-17</t>
  </si>
  <si>
    <t>-17</t>
  </si>
  <si>
    <t>SY3000-20-10-18</t>
  </si>
  <si>
    <t>-18</t>
  </si>
  <si>
    <t>SY3000-20-10-19</t>
  </si>
  <si>
    <t>-19</t>
  </si>
  <si>
    <t>SY3000-20-10-2</t>
  </si>
  <si>
    <t>0-2</t>
  </si>
  <si>
    <t>SY3000-20-10-20</t>
  </si>
  <si>
    <t>-20</t>
  </si>
  <si>
    <t>SY3000-20-10-21</t>
  </si>
  <si>
    <t>-21</t>
  </si>
  <si>
    <t>SY3000-20-10-22</t>
  </si>
  <si>
    <t>-22</t>
  </si>
  <si>
    <t>SY3000-20-10-23</t>
  </si>
  <si>
    <t>-23</t>
  </si>
  <si>
    <t>SY3000-20-10-24</t>
  </si>
  <si>
    <t>-24</t>
  </si>
  <si>
    <t>SY3000-20-10-3</t>
  </si>
  <si>
    <t>0-3</t>
  </si>
  <si>
    <t>SY3000-20-10-4</t>
  </si>
  <si>
    <t>0-4</t>
  </si>
  <si>
    <t>SY3000-20-10-5</t>
  </si>
  <si>
    <t>0-5</t>
  </si>
  <si>
    <t>SY3000-20-10-6</t>
  </si>
  <si>
    <t>0-6</t>
  </si>
  <si>
    <t>SY3000-20-10-7</t>
  </si>
  <si>
    <t>0-7</t>
  </si>
  <si>
    <t>SY3000-20-10-8</t>
  </si>
  <si>
    <t>0-8</t>
  </si>
  <si>
    <t>SY3000-20-10-9</t>
  </si>
  <si>
    <t>0-9</t>
  </si>
  <si>
    <t>SY3000-20-10F-1</t>
  </si>
  <si>
    <t>SY7000</t>
  </si>
  <si>
    <t>F-1</t>
  </si>
  <si>
    <t>SY3000-20-10F-10</t>
  </si>
  <si>
    <t>SY3000-20-10F-11</t>
  </si>
  <si>
    <t>SY3000-20-10F-12</t>
  </si>
  <si>
    <t>SY3000-20-10F-13</t>
  </si>
  <si>
    <t>SY3000-20-10F-14</t>
  </si>
  <si>
    <t>SY3000-20-10F-15</t>
  </si>
  <si>
    <t>SY3000-20-10F-16</t>
  </si>
  <si>
    <t>SY3000-20-10F-17</t>
  </si>
  <si>
    <t>SY3000-20-10F-18</t>
  </si>
  <si>
    <t>SY3000-20-10F-19</t>
  </si>
  <si>
    <t>SY3000-20-10F-2</t>
  </si>
  <si>
    <t>F-2</t>
  </si>
  <si>
    <t>SY3000-20-10F-20</t>
  </si>
  <si>
    <t>SY3000-20-10F-21</t>
  </si>
  <si>
    <t>SY3000-20-10F-22</t>
  </si>
  <si>
    <t>SY3000-20-10F-23</t>
  </si>
  <si>
    <t>SY3000-20-10F-24</t>
  </si>
  <si>
    <t>SY3000-20-10F-3</t>
  </si>
  <si>
    <t>F-3</t>
  </si>
  <si>
    <t>SY3000-20-10F-4</t>
  </si>
  <si>
    <t>F-4</t>
  </si>
  <si>
    <t>SY3000-20-10F-5</t>
  </si>
  <si>
    <t>F-5</t>
  </si>
  <si>
    <t>SY3000-20-10F-6</t>
  </si>
  <si>
    <t>F-6</t>
  </si>
  <si>
    <t>SY3000-20-10F-7</t>
  </si>
  <si>
    <t>F-7</t>
  </si>
  <si>
    <t>SY3000-20-10F-8</t>
  </si>
  <si>
    <t>F-8</t>
  </si>
  <si>
    <t>SY3000-20-10F-9</t>
  </si>
  <si>
    <t>F-9</t>
  </si>
  <si>
    <t>SY3000-20-10N-1</t>
  </si>
  <si>
    <t>N-1</t>
  </si>
  <si>
    <t>SY3000-20-10N-10</t>
  </si>
  <si>
    <t>SY3000-20-10N-11</t>
  </si>
  <si>
    <t>SY3000-20-10N-12</t>
  </si>
  <si>
    <t>SY3000-20-10N-13</t>
  </si>
  <si>
    <t>SY3000-20-10N-14</t>
  </si>
  <si>
    <t>SY3000-20-10N-15</t>
  </si>
  <si>
    <t>SY3000-20-10N-16</t>
  </si>
  <si>
    <t>SY3000-20-10N-17</t>
  </si>
  <si>
    <t>SY3000-20-10N-18</t>
  </si>
  <si>
    <t>SY3000-20-10N-19</t>
  </si>
  <si>
    <t>SY3000-20-10N-2</t>
  </si>
  <si>
    <t>N-2</t>
  </si>
  <si>
    <t>SY3000-20-10N-20</t>
  </si>
  <si>
    <t>SY3000-20-10N-21</t>
  </si>
  <si>
    <t>SY3000-20-10N-22</t>
  </si>
  <si>
    <t>SY3000-20-10N-23</t>
  </si>
  <si>
    <t>SY3000-20-10N-24</t>
  </si>
  <si>
    <t>SY3000-20-10N-3</t>
  </si>
  <si>
    <t>N-3</t>
  </si>
  <si>
    <t>SY3000-20-10N-4</t>
  </si>
  <si>
    <t>N-4</t>
  </si>
  <si>
    <t>SY3000-20-10N-5</t>
  </si>
  <si>
    <t>N-5</t>
  </si>
  <si>
    <t>SY3000-20-10N-6</t>
  </si>
  <si>
    <t>N-6</t>
  </si>
  <si>
    <t>SY3000-20-10N-7</t>
  </si>
  <si>
    <t>N-7</t>
  </si>
  <si>
    <t>SY3000-20-10N-8</t>
  </si>
  <si>
    <t>N-8</t>
  </si>
  <si>
    <t>SY3000-20-10N-9</t>
  </si>
  <si>
    <t>N-9</t>
  </si>
  <si>
    <t>SY3000-20-10T-1</t>
  </si>
  <si>
    <t>T-1</t>
  </si>
  <si>
    <t>SY3000-20-10T-10</t>
  </si>
  <si>
    <t>SY3000-20-10T-11</t>
  </si>
  <si>
    <t>SY3000-20-10T-12</t>
  </si>
  <si>
    <t>SY3000-20-10T-13</t>
  </si>
  <si>
    <t>SY3000-20-10T-14</t>
  </si>
  <si>
    <t>SY3000-20-10T-15</t>
  </si>
  <si>
    <t>SY3000-20-10T-16</t>
  </si>
  <si>
    <t>SY3000-20-10T-17</t>
  </si>
  <si>
    <t>SY3000-20-10T-18</t>
  </si>
  <si>
    <t>SY3000-20-10T-19</t>
  </si>
  <si>
    <t>SY3000-20-10T-2</t>
  </si>
  <si>
    <t>T-2</t>
  </si>
  <si>
    <t>SY3000-20-10T-20</t>
  </si>
  <si>
    <t>SY3000-20-10T-21</t>
  </si>
  <si>
    <t>SY3000-20-10T-22</t>
  </si>
  <si>
    <t>SY3000-20-10T-23</t>
  </si>
  <si>
    <t>SY3000-20-10T-24</t>
  </si>
  <si>
    <t>SY3000-20-10T-3</t>
  </si>
  <si>
    <t>T-3</t>
  </si>
  <si>
    <t>SY3000-20-10T-4</t>
  </si>
  <si>
    <t>T-4</t>
  </si>
  <si>
    <t>SY3000-20-10T-5</t>
  </si>
  <si>
    <t>T-5</t>
  </si>
  <si>
    <t>SY3000-20-10T-6</t>
  </si>
  <si>
    <t>T-6</t>
  </si>
  <si>
    <t>SY3000-20-10T-7</t>
  </si>
  <si>
    <t>T-7</t>
  </si>
  <si>
    <t>SY3000-20-10T-8</t>
  </si>
  <si>
    <t>T-8</t>
  </si>
  <si>
    <t>SY3000-20-10T-9</t>
  </si>
  <si>
    <t>T-9</t>
  </si>
  <si>
    <t>SY3000-20-49F-2</t>
  </si>
  <si>
    <t>SY3000-20-49F-3</t>
  </si>
  <si>
    <t>DXT192-11-44-30</t>
  </si>
  <si>
    <t>SY3000-20-49F-4</t>
  </si>
  <si>
    <t>SY3000-20-49F-5</t>
  </si>
  <si>
    <t>SY3000-20-49F-8</t>
  </si>
  <si>
    <t>SY5000-20-10-1</t>
  </si>
  <si>
    <t>SY5000</t>
  </si>
  <si>
    <t>SY5000-20-10-10</t>
  </si>
  <si>
    <t>DXT199-20-23-30</t>
  </si>
  <si>
    <t>SY5000-20-10-11</t>
  </si>
  <si>
    <t>SY5000-20-10-12</t>
  </si>
  <si>
    <t>DXT199-20-23</t>
  </si>
  <si>
    <t>SY5000-20-10-13</t>
  </si>
  <si>
    <t>SY5000-20-10-14</t>
  </si>
  <si>
    <t>SY5000-20-10-15</t>
  </si>
  <si>
    <t>SY5000-20-10-16</t>
  </si>
  <si>
    <t>SY5000-20-10-17</t>
  </si>
  <si>
    <t>SY5000-20-10-18</t>
  </si>
  <si>
    <t>SY5000-20-10-19</t>
  </si>
  <si>
    <t>SY5000-20-10-2</t>
  </si>
  <si>
    <t>SY5000-20-10-20</t>
  </si>
  <si>
    <t>SY5000-20-10-3</t>
  </si>
  <si>
    <t>SY5000-20-10-4</t>
  </si>
  <si>
    <t>SY5000-20-10-5</t>
  </si>
  <si>
    <t>SY5000-20-10-6</t>
  </si>
  <si>
    <t>SY5000-20-10-7</t>
  </si>
  <si>
    <t>SY5000-20-10-8</t>
  </si>
  <si>
    <t>SY5000-20-10-9</t>
  </si>
  <si>
    <t>SY5000-20-10F-1</t>
  </si>
  <si>
    <t>SY5000-20-10F-10</t>
  </si>
  <si>
    <t>SY5000-20-10F-11</t>
  </si>
  <si>
    <t>SY5000-20-10F-12</t>
  </si>
  <si>
    <t>SY5000-20-10F-13</t>
  </si>
  <si>
    <t>SY5000-20-10F-14</t>
  </si>
  <si>
    <t>SY5000-20-10F-15</t>
  </si>
  <si>
    <t>SY5000-20-10F-16</t>
  </si>
  <si>
    <t>SY5000-20-10F-17</t>
  </si>
  <si>
    <t>SY5000-20-10F-18</t>
  </si>
  <si>
    <t>SY5000-20-10F-19</t>
  </si>
  <si>
    <t>SY5000-20-10F-2</t>
  </si>
  <si>
    <t>SY5000-20-10F-20</t>
  </si>
  <si>
    <t>SY5000-20-10F-3</t>
  </si>
  <si>
    <t>SY5000-20-10F-4</t>
  </si>
  <si>
    <t>SY5000-20-10F-5</t>
  </si>
  <si>
    <t>SY5000-20-10F-6</t>
  </si>
  <si>
    <t>SY5000-20-10F-7</t>
  </si>
  <si>
    <t>SY5000-20-10F-8</t>
  </si>
  <si>
    <t>SY5000-20-10F-9</t>
  </si>
  <si>
    <t>SY5000-20-10N-1</t>
  </si>
  <si>
    <t>SY5000-20-10N-10</t>
  </si>
  <si>
    <t>SY5000-20-10N-11</t>
  </si>
  <si>
    <t>SY5000-20-10N-12</t>
  </si>
  <si>
    <t>SY5000-20-10N-13</t>
  </si>
  <si>
    <t>SY5000-20-10N-14</t>
  </si>
  <si>
    <t>SY5000-20-10N-15</t>
  </si>
  <si>
    <t>SY5000-20-10N-16</t>
  </si>
  <si>
    <t>SY5000-20-10N-17</t>
  </si>
  <si>
    <t>SY5000-20-10N-18</t>
  </si>
  <si>
    <t>SY5000-20-10N-19</t>
  </si>
  <si>
    <t>SY5000-20-10N-2</t>
  </si>
  <si>
    <t>SY5000-20-10N-20</t>
  </si>
  <si>
    <t>SY5000-20-10N-3</t>
  </si>
  <si>
    <t>SY5000-20-10N-4</t>
  </si>
  <si>
    <t>SY5000-20-10N-5</t>
  </si>
  <si>
    <t>SY5000-20-10N-6</t>
  </si>
  <si>
    <t>SY5000-20-10N-7</t>
  </si>
  <si>
    <t>SY5000-20-10N-8</t>
  </si>
  <si>
    <t>SY5000-20-10N-9</t>
  </si>
  <si>
    <t>SY5000-20-10T-1</t>
  </si>
  <si>
    <t>SY5000-20-10T-10</t>
  </si>
  <si>
    <t>SY5000-20-10T-11</t>
  </si>
  <si>
    <t>SY5000-20-10T-12</t>
  </si>
  <si>
    <t>SY5000-20-10T-13</t>
  </si>
  <si>
    <t>SY5000-20-10T-14</t>
  </si>
  <si>
    <t>SY5000-20-10T-15</t>
  </si>
  <si>
    <t>SY5000-20-10T-16</t>
  </si>
  <si>
    <t>SY5000-20-10T-17</t>
  </si>
  <si>
    <t>SY5000-20-10T-18</t>
  </si>
  <si>
    <t>SY5000-20-10T-19</t>
  </si>
  <si>
    <t>SY5000-20-10T-2</t>
  </si>
  <si>
    <t>SY5000-20-10T-20</t>
  </si>
  <si>
    <t>SY5000-20-10T-3</t>
  </si>
  <si>
    <t>SY5000-20-10T-4</t>
  </si>
  <si>
    <t>SY5000-20-10T-5</t>
  </si>
  <si>
    <t>SY5000-20-10T-6</t>
  </si>
  <si>
    <t>SY5000-20-10T-7</t>
  </si>
  <si>
    <t>SY5000-20-10T-8</t>
  </si>
  <si>
    <t>SY5000-20-10T-9</t>
  </si>
  <si>
    <t>SY5000-20-41F-10</t>
  </si>
  <si>
    <t>SY5000-20-41F-11</t>
  </si>
  <si>
    <t>SY5000-20-41F-12</t>
  </si>
  <si>
    <t>SY5000-20-41F-2</t>
  </si>
  <si>
    <t>SY5000-20-41F-3</t>
  </si>
  <si>
    <t>SY5000-20-41F-4</t>
  </si>
  <si>
    <t>SY5000-20-41F-5</t>
  </si>
  <si>
    <t>SY5000-20-41F-6</t>
  </si>
  <si>
    <t>SY5000-20-41F-7</t>
  </si>
  <si>
    <t>SY5000-20-41F-8</t>
  </si>
  <si>
    <t>SY5000-20-41F-9</t>
  </si>
  <si>
    <t>SY7000-20-10-1</t>
  </si>
  <si>
    <t>SY7000-20-10-10</t>
  </si>
  <si>
    <t>SY7000-20-10-11</t>
  </si>
  <si>
    <t>SY7000-20-10-12</t>
  </si>
  <si>
    <t>SY7000-20-10-13</t>
  </si>
  <si>
    <t>SY7000-20-10-14</t>
  </si>
  <si>
    <t>SY7000-20-10-15</t>
  </si>
  <si>
    <t>SY7000-20-10-16</t>
  </si>
  <si>
    <t>SY7000-20-10-17</t>
  </si>
  <si>
    <t>SY7000-20-10-18</t>
  </si>
  <si>
    <t>SY7000-20-10-19</t>
  </si>
  <si>
    <t>SY7000-20-10-2</t>
  </si>
  <si>
    <t>SY7000-20-10-20</t>
  </si>
  <si>
    <t>SY7000-20-10-3</t>
  </si>
  <si>
    <t>SY7000-20-10-4</t>
  </si>
  <si>
    <t>SY7000-20-10-5</t>
  </si>
  <si>
    <t>SY7000-20-10-6</t>
  </si>
  <si>
    <t>SY7000-20-10-7</t>
  </si>
  <si>
    <t>SY7000-20-10-8</t>
  </si>
  <si>
    <t>SY7000-20-10-9</t>
  </si>
  <si>
    <t>SY7000-20-10F-1</t>
  </si>
  <si>
    <t>SY7000-20-10F-10</t>
  </si>
  <si>
    <t>SY7000-20-10F-11</t>
  </si>
  <si>
    <t>SY7000-20-10F-12</t>
  </si>
  <si>
    <t>SY7000-20-10F-13</t>
  </si>
  <si>
    <t>SY7000-20-10F-14</t>
  </si>
  <si>
    <t>SY7000-20-10F-15</t>
  </si>
  <si>
    <t>SY7000-20-10F-16</t>
  </si>
  <si>
    <t>SY7000-20-10F-17</t>
  </si>
  <si>
    <t>SY7000-20-10F-18</t>
  </si>
  <si>
    <t>SY7000-20-10F-19</t>
  </si>
  <si>
    <t>SY7000-20-10F-2</t>
  </si>
  <si>
    <t>SY7000-20-10F-20</t>
  </si>
  <si>
    <t>SY7000-20-10F-3</t>
  </si>
  <si>
    <t>SY7000-20-10F-4</t>
  </si>
  <si>
    <t>SY7000-20-10F-5</t>
  </si>
  <si>
    <t>SY7000-20-10F-6</t>
  </si>
  <si>
    <t>SY7000-20-10F-7</t>
  </si>
  <si>
    <t>SY7000-20-10F-8</t>
  </si>
  <si>
    <t>SY7000-20-10F-9</t>
  </si>
  <si>
    <t>SY7000-20-10N-1</t>
  </si>
  <si>
    <t>SY7000-20-10N-10</t>
  </si>
  <si>
    <t>SY7000-20-10N-11</t>
  </si>
  <si>
    <t>SY7000-20-10N-12</t>
  </si>
  <si>
    <t>SY7000-20-10N-13</t>
  </si>
  <si>
    <t>SY7000-20-10N-14</t>
  </si>
  <si>
    <t>SY7000-20-10N-15</t>
  </si>
  <si>
    <t>SY7000-20-10N-16</t>
  </si>
  <si>
    <t>SY7000-20-10N-17</t>
  </si>
  <si>
    <t>SY7000-20-10N-18</t>
  </si>
  <si>
    <t>SY7000-20-10N-19</t>
  </si>
  <si>
    <t>SY7000-20-10N-2</t>
  </si>
  <si>
    <t>SY7000-20-10N-20</t>
  </si>
  <si>
    <t>SY7000-20-10N-3</t>
  </si>
  <si>
    <t>SY7000-20-10N-4</t>
  </si>
  <si>
    <t>SY7000-20-10N-5</t>
  </si>
  <si>
    <t>SY7000-20-10N-6</t>
  </si>
  <si>
    <t>SY7000-20-10N-7</t>
  </si>
  <si>
    <t>SY7000-20-10N-8</t>
  </si>
  <si>
    <t>SY7000-20-10N-9</t>
  </si>
  <si>
    <t>SY7000-20-10T-1</t>
  </si>
  <si>
    <t>SY7000-20-10T-10</t>
  </si>
  <si>
    <t>SY7000-20-10T-11</t>
  </si>
  <si>
    <t>SY7000-20-10T-12</t>
  </si>
  <si>
    <t>SY7000-20-10T-13</t>
  </si>
  <si>
    <t>SY7000-20-10T-14</t>
  </si>
  <si>
    <t>SY7000-20-10T-15</t>
  </si>
  <si>
    <t>SY7000-20-10T-16</t>
  </si>
  <si>
    <t>SY7000-20-10T-17</t>
  </si>
  <si>
    <t>SY7000-20-10T-18</t>
  </si>
  <si>
    <t>SY7000-20-10T-19</t>
  </si>
  <si>
    <t>SY7000-20-10T-2</t>
  </si>
  <si>
    <t>SY7000-20-10T-20</t>
  </si>
  <si>
    <t>SY7000-20-10T-3</t>
  </si>
  <si>
    <t>SY7000-20-10T-4</t>
  </si>
  <si>
    <t>SY7000-20-10T-5</t>
  </si>
  <si>
    <t>SY7000-20-10T-6</t>
  </si>
  <si>
    <t>SY7000-20-10T-7</t>
  </si>
  <si>
    <t>SY7000-20-10T-8</t>
  </si>
  <si>
    <t>SY7000-20-10T-9</t>
  </si>
  <si>
    <t>SY7000-20-26-1</t>
  </si>
  <si>
    <t>6-1</t>
  </si>
  <si>
    <t>SY7000-20-26-10</t>
  </si>
  <si>
    <t>SY7000-20-26-11</t>
  </si>
  <si>
    <t>SY7000-20-26-12</t>
  </si>
  <si>
    <t>SY7000-20-26-13</t>
  </si>
  <si>
    <t>SY7000-20-26-14</t>
  </si>
  <si>
    <t>SY7000-20-26-15</t>
  </si>
  <si>
    <t>SY7000-20-26-16</t>
  </si>
  <si>
    <t>SY7000-20-26-17</t>
  </si>
  <si>
    <t>SY7000-20-26-18</t>
  </si>
  <si>
    <t>SY7000-20-26-19</t>
  </si>
  <si>
    <t>SY7000-20-26-2</t>
  </si>
  <si>
    <t>6-2</t>
  </si>
  <si>
    <t>SY7000-20-26-20</t>
  </si>
  <si>
    <t>SY7000-20-26-3</t>
  </si>
  <si>
    <t>6-3</t>
  </si>
  <si>
    <t>SY7000-20-26-4</t>
  </si>
  <si>
    <t>6-4</t>
  </si>
  <si>
    <t>SY7000-20-26-5</t>
  </si>
  <si>
    <t>6-5</t>
  </si>
  <si>
    <t>SY7000-20-26-6</t>
  </si>
  <si>
    <t>6-6</t>
  </si>
  <si>
    <t>SY7000-20-26-7</t>
  </si>
  <si>
    <t>6-7</t>
  </si>
  <si>
    <t>SY7000-20-26-8</t>
  </si>
  <si>
    <t>6-8</t>
  </si>
  <si>
    <t>SY7000-20-26-9</t>
  </si>
  <si>
    <t>6-9</t>
  </si>
  <si>
    <t>SY7000-20-26F-1</t>
  </si>
  <si>
    <t>SY7000-20-26F-10</t>
  </si>
  <si>
    <t>SY7000-20-26F-11</t>
  </si>
  <si>
    <t>SY7000-20-26F-12</t>
  </si>
  <si>
    <t>SY7000-20-26F-13</t>
  </si>
  <si>
    <t>SY7000-20-26F-14</t>
  </si>
  <si>
    <t>SY7000-20-26F-15</t>
  </si>
  <si>
    <t>SY7000-20-26F-16</t>
  </si>
  <si>
    <t>SY7000-20-26F-17</t>
  </si>
  <si>
    <t>SY7000-20-26F-18</t>
  </si>
  <si>
    <t>SY7000-20-26F-19</t>
  </si>
  <si>
    <t>SY7000-20-26F-2</t>
  </si>
  <si>
    <t>SY7000-20-26F-20</t>
  </si>
  <si>
    <t>SY7000-20-26F-3</t>
  </si>
  <si>
    <t>SY7000-20-26F-4</t>
  </si>
  <si>
    <t>SY7000-20-26F-5</t>
  </si>
  <si>
    <t>SY7000-20-26F-6</t>
  </si>
  <si>
    <t>SY7000-20-26F-7</t>
  </si>
  <si>
    <t>SY7000-20-26F-8</t>
  </si>
  <si>
    <t>SY7000-20-26F-9</t>
  </si>
  <si>
    <t>SY7000-20-26N-1</t>
  </si>
  <si>
    <t>SY7000-20-26N-10</t>
  </si>
  <si>
    <t>SY7000-20-26N-11</t>
  </si>
  <si>
    <t>SY7000-20-26N-12</t>
  </si>
  <si>
    <t>SY7000-20-26N-13</t>
  </si>
  <si>
    <t>SY7000-20-26N-14</t>
  </si>
  <si>
    <t>SY7000-20-26N-15</t>
  </si>
  <si>
    <t>SY7000-20-26N-16</t>
  </si>
  <si>
    <t>SY7000-20-26N-17</t>
  </si>
  <si>
    <t>SY7000-20-26N-18</t>
  </si>
  <si>
    <t>SY7000-20-26N-19</t>
  </si>
  <si>
    <t>SY7000-20-26N-2</t>
  </si>
  <si>
    <t>SY7000-20-26N-20</t>
  </si>
  <si>
    <t>SY7000-20-26N-3</t>
  </si>
  <si>
    <t>SY7000-20-26N-4</t>
  </si>
  <si>
    <t>SY7000-20-26N-5</t>
  </si>
  <si>
    <t>SY7000-20-26N-6</t>
  </si>
  <si>
    <t>SY7000-20-26N-7</t>
  </si>
  <si>
    <t>SY7000-20-26N-8</t>
  </si>
  <si>
    <t>SY7000-20-26N-9</t>
  </si>
  <si>
    <t>SY7000-20-26T-1</t>
  </si>
  <si>
    <t>SY7000-20-26T-10</t>
  </si>
  <si>
    <t>SY7000-20-26T-11</t>
  </si>
  <si>
    <t>SY7000-20-26T-12</t>
  </si>
  <si>
    <t>SY7000-20-26T-13</t>
  </si>
  <si>
    <t>SY7000-20-26T-14</t>
  </si>
  <si>
    <t>SY7000-20-26T-15</t>
  </si>
  <si>
    <t>SY7000-20-26T-16</t>
  </si>
  <si>
    <t>SY7000-20-26T-17</t>
  </si>
  <si>
    <t>SY7000-20-26T-18</t>
  </si>
  <si>
    <t>SY7000-20-26T-19</t>
  </si>
  <si>
    <t>SY7000-20-26T-2</t>
  </si>
  <si>
    <t>SY7000-20-26T-20</t>
  </si>
  <si>
    <t>SY7000-20-26T-3</t>
  </si>
  <si>
    <t>SY7000-20-26T-4</t>
  </si>
  <si>
    <t>SY7000-20-26T-5</t>
  </si>
  <si>
    <t>SY7000-20-26T-6</t>
  </si>
  <si>
    <t>SY7000-20-26T-7</t>
  </si>
  <si>
    <t>SY7000-20-26T-8</t>
  </si>
  <si>
    <t>SY7000-20-26T-9</t>
  </si>
  <si>
    <t>C2M20-02-AY280-07AG009</t>
  </si>
  <si>
    <t>C2M25-02-AY281-07AF026</t>
  </si>
  <si>
    <t>026</t>
  </si>
  <si>
    <t>C2M32-02-AY282-07AF207</t>
  </si>
  <si>
    <t>207</t>
  </si>
  <si>
    <t>C2M40-02-AY283-07AG012</t>
  </si>
  <si>
    <t>012</t>
  </si>
  <si>
    <t>C2U25-07-AF026</t>
  </si>
  <si>
    <t>C2U32-07-AF027</t>
  </si>
  <si>
    <t>027</t>
  </si>
  <si>
    <t>C3M20-07-AG009</t>
  </si>
  <si>
    <t>C3M40-07-AG012</t>
  </si>
  <si>
    <t>C1G20-02AAT031A</t>
  </si>
  <si>
    <t>C1G</t>
  </si>
  <si>
    <t>C1G20</t>
  </si>
  <si>
    <t>31A</t>
  </si>
  <si>
    <t>COVER</t>
  </si>
  <si>
    <t>C3G20K02-AG001</t>
  </si>
  <si>
    <t>A6061</t>
  </si>
  <si>
    <t>A6061-228-600</t>
  </si>
  <si>
    <t>03号機 (SMC3)</t>
  </si>
  <si>
    <t>CM20</t>
  </si>
  <si>
    <t>C1G20-02AAU041</t>
  </si>
  <si>
    <t>041</t>
  </si>
  <si>
    <t>C1G20-02BAT031A</t>
  </si>
  <si>
    <t>C1G20-02CAT031A</t>
  </si>
  <si>
    <t>C1G20-02DAT031</t>
  </si>
  <si>
    <t>031</t>
  </si>
  <si>
    <t>C1G20-02DAT031A</t>
  </si>
  <si>
    <t>C1G20-02DAU041</t>
  </si>
  <si>
    <t>C1G20-02EAT031A</t>
  </si>
  <si>
    <t>C1G20-02FAT031A</t>
  </si>
  <si>
    <t>C1G20-03AAT031A</t>
  </si>
  <si>
    <t>C1G20K02-AM405</t>
  </si>
  <si>
    <t>C1G20-03AAU041</t>
  </si>
  <si>
    <t>C1G20-03BAT031A</t>
  </si>
  <si>
    <t>C1G20-03CAT031A</t>
  </si>
  <si>
    <t>C1G20-03DAT031A</t>
  </si>
  <si>
    <t>C1G20-03DAU041</t>
  </si>
  <si>
    <t>C1G20-03EAT031A</t>
  </si>
  <si>
    <t>C1G20-03FAT031A</t>
  </si>
  <si>
    <t>C1G25-02AAT032</t>
  </si>
  <si>
    <t>C1G25</t>
  </si>
  <si>
    <t>032</t>
  </si>
  <si>
    <t>C3G25K02-AG002</t>
  </si>
  <si>
    <t>CM25</t>
  </si>
  <si>
    <t>C1G25-02AAU042</t>
  </si>
  <si>
    <t>042</t>
  </si>
  <si>
    <t>C1G25-02BAT032</t>
  </si>
  <si>
    <t>C1G25-02CAT032</t>
  </si>
  <si>
    <t>C1G25-02DAT032</t>
  </si>
  <si>
    <t>C1G25-02DAU042</t>
  </si>
  <si>
    <t>C1G25-02EAT032</t>
  </si>
  <si>
    <t>C1G25-02FAT032</t>
  </si>
  <si>
    <t>C1G25-03AAT032</t>
  </si>
  <si>
    <t>C1G25K02-AM406</t>
  </si>
  <si>
    <t>C1G25-03AAU042</t>
  </si>
  <si>
    <t>C1G25-03BAT032</t>
  </si>
  <si>
    <t>C1G25-03CAT032</t>
  </si>
  <si>
    <t>C1G25-03DAT032</t>
  </si>
  <si>
    <t>C1G25-03DAU042</t>
  </si>
  <si>
    <t>C1G25-03EAT032</t>
  </si>
  <si>
    <t>C1G25-03FAT032</t>
  </si>
  <si>
    <t>C1G32-02AAT033</t>
  </si>
  <si>
    <t>C1G32</t>
  </si>
  <si>
    <t>033</t>
  </si>
  <si>
    <t>C3G32K02-AG003</t>
  </si>
  <si>
    <t>A6061-228-1200</t>
  </si>
  <si>
    <t>CM32</t>
  </si>
  <si>
    <t>C1G32-02AAU043</t>
  </si>
  <si>
    <t>043</t>
  </si>
  <si>
    <t>C1G32-02BAT033</t>
  </si>
  <si>
    <t>C1G32-02CAT033</t>
  </si>
  <si>
    <t>C1G32-02DAT033</t>
  </si>
  <si>
    <t>C1G32-02DAU043</t>
  </si>
  <si>
    <t>C1G32-02EAT033</t>
  </si>
  <si>
    <t>C1G32-02FAT033</t>
  </si>
  <si>
    <t>C1G32-03AAT033-R</t>
  </si>
  <si>
    <t>3-R</t>
  </si>
  <si>
    <t>C1G32L-AT033-30K</t>
  </si>
  <si>
    <t>C1G32-03AAU043-R</t>
  </si>
  <si>
    <t>C1G32-03BAT033-R</t>
  </si>
  <si>
    <t>C1G32-03CAT033-R</t>
  </si>
  <si>
    <t>C1G32-03DAT033-R</t>
  </si>
  <si>
    <t>C1G32-03DAU043-R</t>
  </si>
  <si>
    <t>C1G32-03EAT033-R</t>
  </si>
  <si>
    <t>C1G32-03FAT033-R</t>
  </si>
  <si>
    <t>C1G40-02AAU044</t>
  </si>
  <si>
    <t>C1G40</t>
  </si>
  <si>
    <t>044</t>
  </si>
  <si>
    <t>C3G40K02-AG004</t>
  </si>
  <si>
    <t>CM40</t>
  </si>
  <si>
    <t>C1G40-02BAU044</t>
  </si>
  <si>
    <t>C1G40-02CAU044</t>
  </si>
  <si>
    <t>C1G40-02DAU044</t>
  </si>
  <si>
    <t>C1G40-02EAU044</t>
  </si>
  <si>
    <t>C1G40-02FAU044</t>
  </si>
  <si>
    <t>C1G40-03AAT034-R</t>
  </si>
  <si>
    <t>4-R</t>
  </si>
  <si>
    <t>C1G40L-AT034-30K</t>
  </si>
  <si>
    <t>C1G40-03AAU044-R</t>
  </si>
  <si>
    <t>C1G40-03BAT034-R</t>
  </si>
  <si>
    <t>C1G40-03CAT034-R</t>
  </si>
  <si>
    <t>C1G40-03DAT034-R</t>
  </si>
  <si>
    <t>C1G40-03DAU044-R</t>
  </si>
  <si>
    <t>C1G40-03EAT034-R</t>
  </si>
  <si>
    <t>C1G40-03FAT034-R</t>
  </si>
  <si>
    <t>C1G50-02AAT035</t>
  </si>
  <si>
    <t>C1G50</t>
  </si>
  <si>
    <t>C3G50K02-AG005</t>
  </si>
  <si>
    <t>CG50</t>
  </si>
  <si>
    <t>C1G50-02AAU045</t>
  </si>
  <si>
    <t>C1G50-02BAT035</t>
  </si>
  <si>
    <t>C1G50-02CAT035</t>
  </si>
  <si>
    <t>C1G50-02DAT035</t>
  </si>
  <si>
    <t>C1G50-02DAU045</t>
  </si>
  <si>
    <t>C1G50-02EAT035</t>
  </si>
  <si>
    <t>C1G50-02FAT035</t>
  </si>
  <si>
    <t>C1G50-03AAT035-R</t>
  </si>
  <si>
    <t>C1G50L-AT035-30K</t>
  </si>
  <si>
    <t>C1G50-03AAU045-R</t>
  </si>
  <si>
    <t>C1G50-03BAT035-R</t>
  </si>
  <si>
    <t>C1G50-03CAT035-R</t>
  </si>
  <si>
    <t>C1G50-03DAT035-R</t>
  </si>
  <si>
    <t>C1G50-03DAU045-R</t>
  </si>
  <si>
    <t>C1G50-03EAT035-R</t>
  </si>
  <si>
    <t>C1G50-03FAT035-R</t>
  </si>
  <si>
    <t>C1G63-02AAT036</t>
  </si>
  <si>
    <t>C1G63</t>
  </si>
  <si>
    <t>036</t>
  </si>
  <si>
    <t>C3G63K02-AG006</t>
  </si>
  <si>
    <t>CG63</t>
  </si>
  <si>
    <t>C1G63-02AAU046</t>
  </si>
  <si>
    <t>046</t>
  </si>
  <si>
    <t>C1G63-02BAT036</t>
  </si>
  <si>
    <t>C1G63-02CAT036</t>
  </si>
  <si>
    <t>C1G63-02DAT036</t>
  </si>
  <si>
    <t>C1G63-02DAU046</t>
  </si>
  <si>
    <t>C1G63-02EAT036</t>
  </si>
  <si>
    <t>C1G63-02FAT036</t>
  </si>
  <si>
    <t>C1G63-03AAT036-R</t>
  </si>
  <si>
    <t>6-R</t>
  </si>
  <si>
    <t>C1G63L-AT036-30K</t>
  </si>
  <si>
    <t>C1G63-03AAU046-R</t>
  </si>
  <si>
    <t>C1G63-03BAT036-R</t>
  </si>
  <si>
    <t>C1G63-03CAT036-R</t>
  </si>
  <si>
    <t>C1G63-03DAT036-R</t>
  </si>
  <si>
    <t>C1G63-03DAU046-R</t>
  </si>
  <si>
    <t>C1G63-03EAT036-R</t>
  </si>
  <si>
    <t>C1G63-03FAT036-R</t>
  </si>
  <si>
    <t>C1G80-02AAU047</t>
  </si>
  <si>
    <t>C1G80</t>
  </si>
  <si>
    <t>047</t>
  </si>
  <si>
    <t>CG80</t>
  </si>
  <si>
    <t>C1G80-03AAU047-R</t>
  </si>
  <si>
    <t>7-R</t>
  </si>
  <si>
    <t>C2J06-02-AH315</t>
  </si>
  <si>
    <t>C2J</t>
  </si>
  <si>
    <t>C2J06</t>
  </si>
  <si>
    <t>315</t>
  </si>
  <si>
    <t>CJ6</t>
  </si>
  <si>
    <t>C2J06-03CAH129</t>
  </si>
  <si>
    <t>129</t>
  </si>
  <si>
    <t>C2J06LBAH080-30K</t>
  </si>
  <si>
    <t>C2J10-02-AH130A</t>
  </si>
  <si>
    <t>C2J10</t>
  </si>
  <si>
    <t>30A</t>
  </si>
  <si>
    <t>C2J10-02-AH130-F</t>
  </si>
  <si>
    <t>CJ10</t>
  </si>
  <si>
    <t>C2J10-02-AH220</t>
  </si>
  <si>
    <t>220</t>
  </si>
  <si>
    <t>C2J10L-AH082-30K</t>
  </si>
  <si>
    <t>C2J10-03AAH130A</t>
  </si>
  <si>
    <t>C2J10-03AAH130-F</t>
  </si>
  <si>
    <t>C2J10-03AAH220</t>
  </si>
  <si>
    <t>C2J10-03BAH130A</t>
  </si>
  <si>
    <t>C2J06LAAH080-30K</t>
  </si>
  <si>
    <t>C2J10-03BAH220</t>
  </si>
  <si>
    <t>C2J10-03CAH220</t>
  </si>
  <si>
    <t>C2J16-02-AH131A</t>
  </si>
  <si>
    <t>C2J16</t>
  </si>
  <si>
    <t>C2J16-02-AH131-F</t>
  </si>
  <si>
    <t>CJ16</t>
  </si>
  <si>
    <t>C2J16-02-AH221</t>
  </si>
  <si>
    <t>221</t>
  </si>
  <si>
    <t>C2J16L-AH081-30K</t>
  </si>
  <si>
    <t>C2J16-03AAH131A</t>
  </si>
  <si>
    <t>C2J16-03AAH131-F</t>
  </si>
  <si>
    <t>C2J16-03AAH147</t>
  </si>
  <si>
    <t>147</t>
  </si>
  <si>
    <t>C2J16-03AAH131-F-V</t>
  </si>
  <si>
    <t>C2J16-03AAH221</t>
  </si>
  <si>
    <t>C2J16-03BAH131A</t>
  </si>
  <si>
    <t>C2J16-03BAH221</t>
  </si>
  <si>
    <t>C2J16-03CAH131A</t>
  </si>
  <si>
    <t>C2J16-03CAH147</t>
  </si>
  <si>
    <t>C2J16-03CAH221</t>
  </si>
  <si>
    <t>C2J16-03DAH221</t>
  </si>
  <si>
    <t>C2M20-02-AY280</t>
  </si>
  <si>
    <t>C2M</t>
  </si>
  <si>
    <t>C2M20</t>
  </si>
  <si>
    <t>280</t>
  </si>
  <si>
    <t>ROD COVER</t>
  </si>
  <si>
    <t>pass JP</t>
  </si>
  <si>
    <t>C2M020K02-68714B</t>
  </si>
  <si>
    <t>04, 05号機 (SMC3)</t>
  </si>
  <si>
    <t>C2M20-02-AY285</t>
  </si>
  <si>
    <t>285</t>
  </si>
  <si>
    <t>C2M20-02-AY295</t>
  </si>
  <si>
    <t>295</t>
  </si>
  <si>
    <t>C2M20-03AAY280</t>
  </si>
  <si>
    <t>HEAD COVER</t>
  </si>
  <si>
    <t>C2M020K03-68714B</t>
  </si>
  <si>
    <t>C2M20-03AAY285</t>
  </si>
  <si>
    <t>C2M20-03AAY295</t>
  </si>
  <si>
    <t>C2M20-03BAU300A</t>
  </si>
  <si>
    <t>paas VN</t>
  </si>
  <si>
    <t>C2M20-03BAU458</t>
  </si>
  <si>
    <t>458</t>
  </si>
  <si>
    <t>C2M20-03CAU300A</t>
  </si>
  <si>
    <t>pass VN</t>
  </si>
  <si>
    <t>C2M20-03CAU458</t>
  </si>
  <si>
    <t>C2M20-03DAU300A</t>
  </si>
  <si>
    <t>テスト中</t>
  </si>
  <si>
    <t>C2M25-02-AY281</t>
  </si>
  <si>
    <t>C2M25</t>
  </si>
  <si>
    <t>281</t>
  </si>
  <si>
    <t>C2M025K02-68715B</t>
  </si>
  <si>
    <t>C2M25-02-AY286</t>
  </si>
  <si>
    <t>286</t>
  </si>
  <si>
    <t>C2M25-02-AY296</t>
  </si>
  <si>
    <t>296</t>
  </si>
  <si>
    <t>C2M25-03AAY281</t>
  </si>
  <si>
    <t>C2M025K03-68715B</t>
  </si>
  <si>
    <t>C2M25-03AAY286</t>
  </si>
  <si>
    <t>C2M25-03AAY296</t>
  </si>
  <si>
    <t>C2M25-03BAU301B</t>
  </si>
  <si>
    <t>01B</t>
  </si>
  <si>
    <t>C2M25-03BAU459</t>
  </si>
  <si>
    <t>459</t>
  </si>
  <si>
    <t>C2M25-03CAU301B</t>
  </si>
  <si>
    <t>C2M25-03CAU459</t>
  </si>
  <si>
    <t>C2M25-03DAU301B</t>
  </si>
  <si>
    <t>C2M25-03DAU459</t>
  </si>
  <si>
    <t>C2M32-02-AY282</t>
  </si>
  <si>
    <t>C2M32</t>
  </si>
  <si>
    <t>282</t>
  </si>
  <si>
    <t>C2M032K02-68716B</t>
  </si>
  <si>
    <t>A6N01A-228-1200</t>
  </si>
  <si>
    <t>C2M32-02-AY297</t>
  </si>
  <si>
    <t>297</t>
  </si>
  <si>
    <t>C2M32-03AAY282</t>
  </si>
  <si>
    <t>C2M032K03-68716B</t>
  </si>
  <si>
    <t>C2M32-03AAY297</t>
  </si>
  <si>
    <t>C2M32-03BAU302B</t>
  </si>
  <si>
    <t>02B</t>
  </si>
  <si>
    <t>C2M32-03BAU460</t>
  </si>
  <si>
    <t>460</t>
  </si>
  <si>
    <t>C2M32-03CAU302B</t>
  </si>
  <si>
    <t>C2M32-03CAU460</t>
  </si>
  <si>
    <t>C2M32-03DAU302B</t>
  </si>
  <si>
    <t>C2M40-02-AY283</t>
  </si>
  <si>
    <t>C2M40</t>
  </si>
  <si>
    <t>283</t>
  </si>
  <si>
    <t>C2M040K02-68717B</t>
  </si>
  <si>
    <t>C2M40-02-AY298</t>
  </si>
  <si>
    <t>298</t>
  </si>
  <si>
    <t>C2M40-03AAY283</t>
  </si>
  <si>
    <t>C2M040K03-68717B</t>
  </si>
  <si>
    <t>C2M40-03AAY298</t>
  </si>
  <si>
    <t>C2M40-03BAU303B</t>
  </si>
  <si>
    <t>03B</t>
  </si>
  <si>
    <t>C2M40-03BAU461</t>
  </si>
  <si>
    <t>461</t>
  </si>
  <si>
    <t>C2M40-03CAU303B</t>
  </si>
  <si>
    <t>C2M40-03CAU461</t>
  </si>
  <si>
    <t>C2M40-03DAU303B</t>
  </si>
  <si>
    <t>C2Q040-29B53930B</t>
  </si>
  <si>
    <t>C2Q</t>
  </si>
  <si>
    <t>C2Q040</t>
  </si>
  <si>
    <t>30B</t>
  </si>
  <si>
    <t>COLLAR</t>
  </si>
  <si>
    <t>S501A61T43X16X30</t>
  </si>
  <si>
    <t>C2Q12-29-P1280B</t>
  </si>
  <si>
    <t>C2Q12</t>
  </si>
  <si>
    <t>80B</t>
  </si>
  <si>
    <t>S501A61T14X06X30</t>
  </si>
  <si>
    <t>C2Q12-29-P1286B</t>
  </si>
  <si>
    <t>86B</t>
  </si>
  <si>
    <t>C2Q12-29-P1292B</t>
  </si>
  <si>
    <t>92B</t>
  </si>
  <si>
    <t>C2Q16-29-P1281B</t>
  </si>
  <si>
    <t>C2Q16</t>
  </si>
  <si>
    <t>81B</t>
  </si>
  <si>
    <t>S501A61T19X08X30</t>
  </si>
  <si>
    <t>C2Q16-29-P1287B</t>
  </si>
  <si>
    <t>87B</t>
  </si>
  <si>
    <t>C2Q16-29-P1293B</t>
  </si>
  <si>
    <t>93B</t>
  </si>
  <si>
    <t>C2Q20-29-AJ076</t>
  </si>
  <si>
    <t>C2Q20</t>
  </si>
  <si>
    <t>076</t>
  </si>
  <si>
    <t>S501A61T23X10X30</t>
  </si>
  <si>
    <t>C2Q20-29-AL087</t>
  </si>
  <si>
    <t>087</t>
  </si>
  <si>
    <t>C2Q20-29-AL245</t>
  </si>
  <si>
    <t>245</t>
  </si>
  <si>
    <t>C2Q25-29-AJ077</t>
  </si>
  <si>
    <t>C2Q25</t>
  </si>
  <si>
    <t>077</t>
  </si>
  <si>
    <t>S501A61T27X12X30</t>
  </si>
  <si>
    <t>C2Q25-29-AL088</t>
  </si>
  <si>
    <t>088</t>
  </si>
  <si>
    <t>C2Q25-29-AL246</t>
  </si>
  <si>
    <t>246</t>
  </si>
  <si>
    <t>C2Q32-29-AJ088</t>
  </si>
  <si>
    <t>C2Q32</t>
  </si>
  <si>
    <t>S501A61T35X16X30</t>
  </si>
  <si>
    <t>C2Q32-29-AL039</t>
  </si>
  <si>
    <t>039</t>
  </si>
  <si>
    <t>C2Q32-29-AL089</t>
  </si>
  <si>
    <t>089</t>
  </si>
  <si>
    <t>C2Q32-29-AL129</t>
  </si>
  <si>
    <t>C2Q32-29-AL859</t>
  </si>
  <si>
    <t>859</t>
  </si>
  <si>
    <t>C2Q32-31-AL129</t>
  </si>
  <si>
    <t>BOTTOM PLATE</t>
  </si>
  <si>
    <t>C2Q32G-P1284-30K</t>
  </si>
  <si>
    <t>C2Q40-29-AJ089</t>
  </si>
  <si>
    <t>C2Q40</t>
  </si>
  <si>
    <t>C2Q40-29-AL040A</t>
  </si>
  <si>
    <t>40A</t>
  </si>
  <si>
    <t>C2Q40-29-AL090A</t>
  </si>
  <si>
    <t>90A</t>
  </si>
  <si>
    <t>C2Q40-29-AL130</t>
  </si>
  <si>
    <t>130</t>
  </si>
  <si>
    <t>C2Q40-29-AL860</t>
  </si>
  <si>
    <t>860</t>
  </si>
  <si>
    <t>C2Q40-31-AL130A</t>
  </si>
  <si>
    <t>C2Q40G-P1285-30K</t>
  </si>
  <si>
    <t>C2Q50-29-AJ115</t>
  </si>
  <si>
    <t>C2Q50</t>
  </si>
  <si>
    <t>C2Q50G-F2256-30K-V</t>
  </si>
  <si>
    <t>C2Q50-29-AL131</t>
  </si>
  <si>
    <t>131</t>
  </si>
  <si>
    <t>C2Q50G-F2256-30K</t>
  </si>
  <si>
    <t>C2Q50-29-AL861</t>
  </si>
  <si>
    <t>861</t>
  </si>
  <si>
    <t>C2Q50-31-AL131</t>
  </si>
  <si>
    <t>C2Q63-29-AJ116</t>
  </si>
  <si>
    <t>C2Q63</t>
  </si>
  <si>
    <t>116</t>
  </si>
  <si>
    <t>C2Q63G-F2257-20K</t>
  </si>
  <si>
    <t>C2Q63-29-AL132</t>
  </si>
  <si>
    <t>132</t>
  </si>
  <si>
    <t>C2Q63-31-AL132</t>
  </si>
  <si>
    <t>C2Q80-29-AL133</t>
  </si>
  <si>
    <t>C2Q80</t>
  </si>
  <si>
    <t>133</t>
  </si>
  <si>
    <t>C2Q80G-F2258-20K</t>
  </si>
  <si>
    <t>A6061-355-1200</t>
  </si>
  <si>
    <t>C2Q80-31-AL133</t>
  </si>
  <si>
    <t>C2QA0-29-AL134</t>
  </si>
  <si>
    <t>C2QA0</t>
  </si>
  <si>
    <t>134</t>
  </si>
  <si>
    <t>C2QA0G-F2259-20K</t>
  </si>
  <si>
    <t>C2QA0-31-AL134</t>
  </si>
  <si>
    <t>C8508-02-AM321</t>
  </si>
  <si>
    <t>C85</t>
  </si>
  <si>
    <t>C8508</t>
  </si>
  <si>
    <t>321</t>
  </si>
  <si>
    <t>C2J10L-92224A30K</t>
  </si>
  <si>
    <t>C8508-03CAM321</t>
  </si>
  <si>
    <t>C8508-03DAM321</t>
  </si>
  <si>
    <t>C8510-02-AM322</t>
  </si>
  <si>
    <t>C8510</t>
  </si>
  <si>
    <t>322</t>
  </si>
  <si>
    <t>C8510-03DAM322</t>
  </si>
  <si>
    <t>C8512-02-AM323</t>
  </si>
  <si>
    <t>C8512</t>
  </si>
  <si>
    <t>323</t>
  </si>
  <si>
    <t>C2J16L-90929A30K</t>
  </si>
  <si>
    <t>C8512-02-AP419</t>
  </si>
  <si>
    <t>419</t>
  </si>
  <si>
    <t>C2J16L-90929A30K-V</t>
  </si>
  <si>
    <t>C8512-03-AP419</t>
  </si>
  <si>
    <t>C8512-03DAM323</t>
  </si>
  <si>
    <t>C8512-03DAN429</t>
  </si>
  <si>
    <t>429</t>
  </si>
  <si>
    <t>C8516-02-AM324</t>
  </si>
  <si>
    <t>C8516</t>
  </si>
  <si>
    <t>324</t>
  </si>
  <si>
    <t>C8516-02-AP420</t>
  </si>
  <si>
    <t>420</t>
  </si>
  <si>
    <t>C8516-02-AP581</t>
  </si>
  <si>
    <t>581</t>
  </si>
  <si>
    <t>C8516-03-AP420</t>
  </si>
  <si>
    <t>C8516-03CAM324</t>
  </si>
  <si>
    <t>C8516-03DAM324</t>
  </si>
  <si>
    <t>C8520-02-AD365</t>
  </si>
  <si>
    <t>C8520</t>
  </si>
  <si>
    <t>365</t>
  </si>
  <si>
    <t>C8520-02-AM325</t>
  </si>
  <si>
    <t>325</t>
  </si>
  <si>
    <t>C8520-02-AP594</t>
  </si>
  <si>
    <t>594</t>
  </si>
  <si>
    <t>C8520-03AAM325</t>
  </si>
  <si>
    <t>C8520-03-AD365</t>
  </si>
  <si>
    <t>C8520-03BAM325</t>
  </si>
  <si>
    <t>C8520-03CAH158</t>
  </si>
  <si>
    <t>158</t>
  </si>
  <si>
    <t>C8520-03CAM325</t>
  </si>
  <si>
    <t>C8520-03CAP588</t>
  </si>
  <si>
    <t>588</t>
  </si>
  <si>
    <t>C8525-02-AD366</t>
  </si>
  <si>
    <t>C8525</t>
  </si>
  <si>
    <t>366</t>
  </si>
  <si>
    <t>C8525-02-AM326</t>
  </si>
  <si>
    <t>326</t>
  </si>
  <si>
    <t>C8525-02-AN328</t>
  </si>
  <si>
    <t>328</t>
  </si>
  <si>
    <t>C8525-02-AP595</t>
  </si>
  <si>
    <t>595</t>
  </si>
  <si>
    <t>C8525-03AAM326</t>
  </si>
  <si>
    <t>C8525-03-AD366</t>
  </si>
  <si>
    <t>C8525-03BAM326</t>
  </si>
  <si>
    <t>C8525-03CAH159</t>
  </si>
  <si>
    <t>159</t>
  </si>
  <si>
    <t>C8525-03CAM326</t>
  </si>
  <si>
    <t>C8525-03DAM326</t>
  </si>
  <si>
    <t>C9632-31AAN959A</t>
  </si>
  <si>
    <t>C96</t>
  </si>
  <si>
    <t>C9632</t>
  </si>
  <si>
    <t>59A</t>
  </si>
  <si>
    <t>C96 CUSHION</t>
  </si>
  <si>
    <t>S502A61T25X06X27</t>
  </si>
  <si>
    <t>C96 (32-63) Anodizing JIG</t>
  </si>
  <si>
    <t>C9632-31BAN959</t>
  </si>
  <si>
    <t>959</t>
  </si>
  <si>
    <t>C9640-31AAN960</t>
  </si>
  <si>
    <t>C9640</t>
  </si>
  <si>
    <t>960</t>
  </si>
  <si>
    <t>S502A61T32X06X27</t>
  </si>
  <si>
    <t>C9640-31BAN960</t>
  </si>
  <si>
    <t>C9650-31AAN961</t>
  </si>
  <si>
    <t>C9650</t>
  </si>
  <si>
    <t>961</t>
  </si>
  <si>
    <t>S502A61T40X09X27</t>
  </si>
  <si>
    <t>C9650-31BAN961A</t>
  </si>
  <si>
    <t>61A</t>
  </si>
  <si>
    <t>C9663-31AAN962</t>
  </si>
  <si>
    <t>C9663</t>
  </si>
  <si>
    <t>962</t>
  </si>
  <si>
    <t>S502A61T50X13X27</t>
  </si>
  <si>
    <t>C9663-31BAN962A</t>
  </si>
  <si>
    <t>62A</t>
  </si>
  <si>
    <t>C9680-31AAN963</t>
  </si>
  <si>
    <t>C9680</t>
  </si>
  <si>
    <t>963</t>
  </si>
  <si>
    <t>S500A61T63X14X20</t>
  </si>
  <si>
    <t>C96 (80-100) Anodizing JIG</t>
  </si>
  <si>
    <t>C9680-31BAN963</t>
  </si>
  <si>
    <t>C96A0-31AAN964</t>
  </si>
  <si>
    <t>C96A0</t>
  </si>
  <si>
    <t>964</t>
  </si>
  <si>
    <t>S500A61T80X17X20</t>
  </si>
  <si>
    <t>C96A0-31BAN964</t>
  </si>
  <si>
    <t>CQS12-29-F7070C</t>
  </si>
  <si>
    <t>CQS COLLAR</t>
  </si>
  <si>
    <t>CQS12 COLLAR</t>
  </si>
  <si>
    <t>70C</t>
  </si>
  <si>
    <t>CQS12-29-F7225C</t>
  </si>
  <si>
    <t>25C</t>
  </si>
  <si>
    <t>CQS16-29-F7071C</t>
  </si>
  <si>
    <t>CQS16 COLLAR</t>
  </si>
  <si>
    <t>71C</t>
  </si>
  <si>
    <t>CQS16-29-F7226C</t>
  </si>
  <si>
    <t>26C</t>
  </si>
  <si>
    <t>CQS20-29-AL117</t>
  </si>
  <si>
    <t>CQS20 COLLAR</t>
  </si>
  <si>
    <t>117</t>
  </si>
  <si>
    <t>CQS25-29-AL118</t>
  </si>
  <si>
    <t>CQS25 COLLAR</t>
  </si>
  <si>
    <t>118</t>
  </si>
  <si>
    <t>CUJ06A-P7101B004</t>
  </si>
  <si>
    <t>CUJ BODY</t>
  </si>
  <si>
    <t>004</t>
  </si>
  <si>
    <t>CUJ06A-P7101B035</t>
  </si>
  <si>
    <t>CUJ08A-P7102B004</t>
  </si>
  <si>
    <t>CUJ08</t>
  </si>
  <si>
    <t>CUJ08A-P7102B035</t>
  </si>
  <si>
    <t>CUJ10A-P7103B004</t>
  </si>
  <si>
    <t>CUJ10</t>
  </si>
  <si>
    <t>CUJ10A-P7103B035</t>
  </si>
  <si>
    <t>CYB06-27-AS375</t>
  </si>
  <si>
    <t>CYB BODY</t>
  </si>
  <si>
    <t>CYB06 BODY</t>
  </si>
  <si>
    <t>375</t>
  </si>
  <si>
    <t>CYB06K-AS375-20K</t>
  </si>
  <si>
    <t>CYB06-10</t>
  </si>
  <si>
    <t>CYB10-27-AS376</t>
  </si>
  <si>
    <t>CYB10 BODY</t>
  </si>
  <si>
    <t>376</t>
  </si>
  <si>
    <t>CYB10K-AS376-20K</t>
  </si>
  <si>
    <t>CYB15-27-AS377</t>
  </si>
  <si>
    <t>CYB15 BODY</t>
  </si>
  <si>
    <t>377</t>
  </si>
  <si>
    <t>CYB15K-AS377-20K</t>
  </si>
  <si>
    <t>CYB15 Anodising JIG</t>
  </si>
  <si>
    <t>CYB20-27-AS378</t>
  </si>
  <si>
    <t>CYB20 BODY</t>
  </si>
  <si>
    <t>378</t>
  </si>
  <si>
    <t>CYB20K-AS378-20K</t>
  </si>
  <si>
    <t>CYB20-25 Anodising JIG</t>
  </si>
  <si>
    <t>CYB25-27-AS379</t>
  </si>
  <si>
    <t>CYB25 BODY</t>
  </si>
  <si>
    <t>379</t>
  </si>
  <si>
    <t>CYB25K-AS379-20K</t>
  </si>
  <si>
    <t>CYB32-27-AS380</t>
  </si>
  <si>
    <t>CYB32 BODY</t>
  </si>
  <si>
    <t>380</t>
  </si>
  <si>
    <t>CYB32K-AS380-20K</t>
  </si>
  <si>
    <t>CYB32-40 Anodising JIG</t>
  </si>
  <si>
    <t>CYB40-27-AS381</t>
  </si>
  <si>
    <t>CYB40 BODY</t>
  </si>
  <si>
    <t>381</t>
  </si>
  <si>
    <t>CYB40K-AS381-20K</t>
  </si>
  <si>
    <t>CYB50-27-AS382</t>
  </si>
  <si>
    <t>CYB50 BODY</t>
  </si>
  <si>
    <t>382</t>
  </si>
  <si>
    <t>CYB50K-AS382-20K</t>
  </si>
  <si>
    <t>CYB40,50</t>
  </si>
  <si>
    <t>CYB63-27-AS383</t>
  </si>
  <si>
    <t>CYB63 BODY</t>
  </si>
  <si>
    <t>383</t>
  </si>
  <si>
    <t>CYB63K-AS383-20K</t>
  </si>
  <si>
    <t>CYB63</t>
  </si>
  <si>
    <t>CYB06-03-AS375</t>
  </si>
  <si>
    <t>CYB COVER</t>
  </si>
  <si>
    <t>CYB06 COVER</t>
  </si>
  <si>
    <t>CYB06L-AS375-30K</t>
  </si>
  <si>
    <t>CYB10-03-AS376</t>
  </si>
  <si>
    <t>CYB10 COVER</t>
  </si>
  <si>
    <t>CYB10L-AS376-30K</t>
  </si>
  <si>
    <t>CYB15-03-AS377</t>
  </si>
  <si>
    <t>CYB15 COVER</t>
  </si>
  <si>
    <t>CYB15L-AS377-30K</t>
  </si>
  <si>
    <t>CYB20-03-AS378</t>
  </si>
  <si>
    <t>CYB20 COVER</t>
  </si>
  <si>
    <t>CYB25-03-AS379</t>
  </si>
  <si>
    <t>CYB25 COVER</t>
  </si>
  <si>
    <t>CYB32-03-AS380</t>
  </si>
  <si>
    <t>CYB32 COVER</t>
  </si>
  <si>
    <t>CYB32L-AS380-30K</t>
  </si>
  <si>
    <t>CYB40-03-AS381</t>
  </si>
  <si>
    <t>CYB40 COVER</t>
  </si>
  <si>
    <t>CYB40L-AS381-30K</t>
  </si>
  <si>
    <t>M2B80-31-AU674</t>
  </si>
  <si>
    <t>M2B</t>
  </si>
  <si>
    <t>M2B80</t>
  </si>
  <si>
    <t>674</t>
  </si>
  <si>
    <t>M2BA0-31-AU675</t>
  </si>
  <si>
    <t>M2BA0</t>
  </si>
  <si>
    <t>675</t>
  </si>
  <si>
    <t>MGP12A-AC891-010</t>
  </si>
  <si>
    <t>MGP BODY</t>
  </si>
  <si>
    <t>MGP12</t>
  </si>
  <si>
    <t>MGP12A-AC891-30K</t>
  </si>
  <si>
    <t>MGP12 short</t>
  </si>
  <si>
    <t>MGP12A-AC891-020</t>
  </si>
  <si>
    <t>MGP12A-AC891-030</t>
  </si>
  <si>
    <t>MGP12A-AC891-040</t>
  </si>
  <si>
    <t>MGP12A-AC891-050</t>
  </si>
  <si>
    <t>MGP12A-AC891-075</t>
  </si>
  <si>
    <t>MGP12A-AC891-100</t>
  </si>
  <si>
    <t>MGP12A-AC891-125</t>
  </si>
  <si>
    <t>MGP12A-AC891-150</t>
  </si>
  <si>
    <t>MGP12A-AC891-175</t>
  </si>
  <si>
    <t>MGP12A-AC891-200</t>
  </si>
  <si>
    <t>MGP12A-AC901-010</t>
  </si>
  <si>
    <t>MGP12A-AC901-30K</t>
  </si>
  <si>
    <t>MGP12A-AC901-020</t>
  </si>
  <si>
    <t>MGP12A-AC901-030</t>
  </si>
  <si>
    <t>MGP12A-AC901-040</t>
  </si>
  <si>
    <t>MGP12A-AC901-050</t>
  </si>
  <si>
    <t>MGP12A-AC901-075</t>
  </si>
  <si>
    <t>MGP12A-AC901-100</t>
  </si>
  <si>
    <t>MGP12A-AC901-125</t>
  </si>
  <si>
    <t>MGP12A-AC901-150</t>
  </si>
  <si>
    <t>MGP12A-AC901-175</t>
  </si>
  <si>
    <t>MGP12A-AC901-200</t>
  </si>
  <si>
    <t>MGP16A-AC892-010</t>
  </si>
  <si>
    <t>MGP16</t>
  </si>
  <si>
    <t>MGP16A-AC892-30K</t>
  </si>
  <si>
    <t>MGP16 short</t>
  </si>
  <si>
    <t>MGP16A-AC892-020</t>
  </si>
  <si>
    <t>MGP16A-AC892-030</t>
  </si>
  <si>
    <t>MGP16A-AC892-040</t>
  </si>
  <si>
    <t>MGP16A-AC892-050</t>
  </si>
  <si>
    <t>MGP16A-AC892-075</t>
  </si>
  <si>
    <t>MGP16A-AC892-100</t>
  </si>
  <si>
    <t>MGP16A-AC892-125</t>
  </si>
  <si>
    <t>MGP20 long</t>
  </si>
  <si>
    <t>MGP16A-AC892-150</t>
  </si>
  <si>
    <t>MGP16A-AC892-175</t>
  </si>
  <si>
    <t>MGP16A-AC892-200</t>
  </si>
  <si>
    <t>MGP16A-AC902-010</t>
  </si>
  <si>
    <t>MGP16A-AC902-30K</t>
  </si>
  <si>
    <t>MGP16A-AC902-020</t>
  </si>
  <si>
    <t>MGP16A-AC902-030</t>
  </si>
  <si>
    <t>MGP16A-AC902-040</t>
  </si>
  <si>
    <t>MGP16A-AC902-050</t>
  </si>
  <si>
    <t>MGP16A-AC902-075</t>
  </si>
  <si>
    <t>MGP16A-AC902-100</t>
  </si>
  <si>
    <t>MGP16A-AC902-125</t>
  </si>
  <si>
    <t>MGP16A-AC902-150</t>
  </si>
  <si>
    <t>MGP16A-AC902-175</t>
  </si>
  <si>
    <t>MGP16A-AC902-200</t>
  </si>
  <si>
    <t>MGP20AAAC893A020</t>
  </si>
  <si>
    <t>MGP20</t>
  </si>
  <si>
    <t>MGP20A-AC893-30K</t>
  </si>
  <si>
    <t>MGP20 short</t>
  </si>
  <si>
    <t>MGP20AAAC893A030</t>
  </si>
  <si>
    <t>MGP20AAAC893A040</t>
  </si>
  <si>
    <t>MGP20AAAC893A050</t>
  </si>
  <si>
    <t>MGP20AAAC893A075</t>
  </si>
  <si>
    <t>MGP20AAAC893A100</t>
  </si>
  <si>
    <t>MGP20AAAC893A125</t>
  </si>
  <si>
    <t>MGP20AAAC893A150</t>
  </si>
  <si>
    <t>MGP20AAAC893A175</t>
  </si>
  <si>
    <t>MGP20AAAC893A200</t>
  </si>
  <si>
    <t>MGP20AAAC903-020</t>
  </si>
  <si>
    <t>MGP20A-AC903-30K</t>
  </si>
  <si>
    <t>MGP20AAAC903-030</t>
  </si>
  <si>
    <t>MGP20AAAC903-040</t>
  </si>
  <si>
    <t>MGP20AAAC903-050</t>
  </si>
  <si>
    <t>MGP20AAAC903-075</t>
  </si>
  <si>
    <t>MGP20AAAC903-100</t>
  </si>
  <si>
    <t>MGP25 long</t>
  </si>
  <si>
    <t>MGP20AAAC903-125</t>
  </si>
  <si>
    <t>MGP20AAAC903-150</t>
  </si>
  <si>
    <t>MGP20AAAC903-175</t>
  </si>
  <si>
    <t>MGP20AAAC903-200</t>
  </si>
  <si>
    <t>MGP20A-AC893A020</t>
  </si>
  <si>
    <t>MGP20A-AC893A030</t>
  </si>
  <si>
    <t>MGP20A-AC893A040</t>
  </si>
  <si>
    <t>MGP20A-AC893A050</t>
  </si>
  <si>
    <t>MGP20A-AC893A075</t>
  </si>
  <si>
    <t>MGP20A-AC893A100</t>
  </si>
  <si>
    <t>MGP20A-AC893A125</t>
  </si>
  <si>
    <t>MGP20A-AC893A150</t>
  </si>
  <si>
    <t>MGP20A-AC893A175</t>
  </si>
  <si>
    <t>MGP20A-AC893A200</t>
  </si>
  <si>
    <t>MGP20A-AC903-020</t>
  </si>
  <si>
    <t>MGP20A-AC903-030</t>
  </si>
  <si>
    <t>MGP20A-AC903-040</t>
  </si>
  <si>
    <t>MGP20A-AC903-050</t>
  </si>
  <si>
    <t>MGP20A-AC903-075</t>
  </si>
  <si>
    <t>MGP20A-AC903-100</t>
  </si>
  <si>
    <t>MGP20A-AC903-125</t>
  </si>
  <si>
    <t>MGP20A-AC903-150</t>
  </si>
  <si>
    <t>MGP20A-AC903-175</t>
  </si>
  <si>
    <t>MGP20A-AC903-200</t>
  </si>
  <si>
    <t>MGP20ABAC893A020</t>
  </si>
  <si>
    <t>MGP20ABAC893A030</t>
  </si>
  <si>
    <t>MGP20ABAC893A040</t>
  </si>
  <si>
    <t>MGP20ABAC893A050</t>
  </si>
  <si>
    <t>MGP20ABAC893A075</t>
  </si>
  <si>
    <t>MGP20ABAC893A100</t>
  </si>
  <si>
    <t>MGP20ABAC893A125</t>
  </si>
  <si>
    <t>MGP20ABAC893A150</t>
  </si>
  <si>
    <t>MGP20ABAC893A175</t>
  </si>
  <si>
    <t>MGP20ABAC893A200</t>
  </si>
  <si>
    <t>MGP20ABAC903-020</t>
  </si>
  <si>
    <t>MGP20ABAC903-030</t>
  </si>
  <si>
    <t>MGP20ABAC903-040</t>
  </si>
  <si>
    <t>MGP20ABAC903-050</t>
  </si>
  <si>
    <t>MGP20ABAC903-075</t>
  </si>
  <si>
    <t>MGP20ABAC903-100</t>
  </si>
  <si>
    <t>MGP20ABAC903-125</t>
  </si>
  <si>
    <t>MGP20ABAC903-150</t>
  </si>
  <si>
    <t>MGP20ABAC903-175</t>
  </si>
  <si>
    <t>MGP20ABAC903-200</t>
  </si>
  <si>
    <t>MGP25AAAC894A020</t>
  </si>
  <si>
    <t>MGP25</t>
  </si>
  <si>
    <t>MGP25A-AC894-30K</t>
  </si>
  <si>
    <t>MGP25 short</t>
  </si>
  <si>
    <t>MGP25AAAC894A030</t>
  </si>
  <si>
    <t>MGP25AAAC894A040</t>
  </si>
  <si>
    <t>MGP25AAAC894A050</t>
  </si>
  <si>
    <t>MGP25AAAC894A075</t>
  </si>
  <si>
    <t>MGP25AAAC894A100</t>
  </si>
  <si>
    <t>MGP25AAAC894A125</t>
  </si>
  <si>
    <t>MGP25AAAC894A150</t>
  </si>
  <si>
    <t>MGP25AAAC894A175</t>
  </si>
  <si>
    <t>MGP25AAAC894A200</t>
  </si>
  <si>
    <t>MGP25AAAC904-020</t>
  </si>
  <si>
    <t>MGP25A-AC904-30K</t>
  </si>
  <si>
    <t>MGP25AAAC904-030</t>
  </si>
  <si>
    <t>MGP25AAAC904-040</t>
  </si>
  <si>
    <t>MGP25AAAC904-050</t>
  </si>
  <si>
    <t>MGP25AAAC904-075</t>
  </si>
  <si>
    <t>MGP25AAAC904-100</t>
  </si>
  <si>
    <t>MGP32 Ball long</t>
  </si>
  <si>
    <t>MGP25AAAC904-125</t>
  </si>
  <si>
    <t>MGP25AAAC904-150</t>
  </si>
  <si>
    <t>MGP25AAAC904-175</t>
  </si>
  <si>
    <t>MGP25AAAC904-200</t>
  </si>
  <si>
    <t>MGP25A-AC894A020</t>
  </si>
  <si>
    <t>MGP25A-AC894A030</t>
  </si>
  <si>
    <t>MGP25A-AC894A040</t>
  </si>
  <si>
    <t>MGP25A-AC894A050</t>
  </si>
  <si>
    <t>MGP25A-AC894A075</t>
  </si>
  <si>
    <t>MGP25A-AC894A100</t>
  </si>
  <si>
    <t>MGP25A-AC894A125</t>
  </si>
  <si>
    <t>MGP25A-AC894A150</t>
  </si>
  <si>
    <t>MGP25A-AC894A175</t>
  </si>
  <si>
    <t>MGP25A-AC894A200</t>
  </si>
  <si>
    <t>MGP25A-AC904-020</t>
  </si>
  <si>
    <t>MGP25A-AC904-030</t>
  </si>
  <si>
    <t>MGP25A-AC904-040</t>
  </si>
  <si>
    <t>MGP25A-AC904-050</t>
  </si>
  <si>
    <t>MGP25A-AC904-075</t>
  </si>
  <si>
    <t>MGP25A-AC904-100</t>
  </si>
  <si>
    <t>MGP25A-AC904-125</t>
  </si>
  <si>
    <t>MGP25A-AC904-150</t>
  </si>
  <si>
    <t>MGP25A-AC904-175</t>
  </si>
  <si>
    <t>MGP25A-AC904-200</t>
  </si>
  <si>
    <t>MGP25ABAC894A020</t>
  </si>
  <si>
    <t>MGP25ABAC894A030</t>
  </si>
  <si>
    <t>MGP25ABAC894A040</t>
  </si>
  <si>
    <t>MGP25ABAC894A050</t>
  </si>
  <si>
    <t>MGP25ABAC894A075</t>
  </si>
  <si>
    <t>MGP25ABAC894A100</t>
  </si>
  <si>
    <t>MGP25ABAC894A125</t>
  </si>
  <si>
    <t>MGP25ABAC894A150</t>
  </si>
  <si>
    <t>MGP25ABAC894A175</t>
  </si>
  <si>
    <t>MGP25ABAC894A200</t>
  </si>
  <si>
    <t>MGP25ABAC904-020</t>
  </si>
  <si>
    <t>MGP25ABAC904-030</t>
  </si>
  <si>
    <t>MGP25ABAC904-040</t>
  </si>
  <si>
    <t>MGP25ABAC904-050</t>
  </si>
  <si>
    <t>MGP25ABAC904-075</t>
  </si>
  <si>
    <t>MGP25ABAC904-100</t>
  </si>
  <si>
    <t>MGP25ABAC904-125</t>
  </si>
  <si>
    <t>MGP25ABAC904-150</t>
  </si>
  <si>
    <t>MGP25ABAC904-175</t>
  </si>
  <si>
    <t>MGP25ABAC904-200</t>
  </si>
  <si>
    <t>MGP32AAAC895A025</t>
  </si>
  <si>
    <t>MGP32</t>
  </si>
  <si>
    <t>MGP32A-AC895-30K</t>
  </si>
  <si>
    <t>MGP32 Ball short</t>
  </si>
  <si>
    <t>MGP32AAAC895A050</t>
  </si>
  <si>
    <t>MGP32AAAC895A075</t>
  </si>
  <si>
    <t>MGP32AAAC895A100</t>
  </si>
  <si>
    <t>MGP32AAAC895A125</t>
  </si>
  <si>
    <t>MGP32AAAC895A150</t>
  </si>
  <si>
    <t>MGP32AAAC895A175</t>
  </si>
  <si>
    <t>MGP32AAAC895A200</t>
  </si>
  <si>
    <t>MGP32AAAC905-025</t>
  </si>
  <si>
    <t>MGP32A-AC905-30K</t>
  </si>
  <si>
    <t>MGP32AAAC905-050</t>
  </si>
  <si>
    <t>MGP32AAAC905-075</t>
  </si>
  <si>
    <t>MGP32AAAC905-100</t>
  </si>
  <si>
    <t>MGP32AAAC905-125</t>
  </si>
  <si>
    <t>MGP32AAAC905-150</t>
  </si>
  <si>
    <t>MGP32AAAC905-175</t>
  </si>
  <si>
    <t>MGP32AAAC905-200</t>
  </si>
  <si>
    <t>MGP32A-AC895A025</t>
  </si>
  <si>
    <t>MGP32A-AC895A050</t>
  </si>
  <si>
    <t>MGP32A-AC895A075</t>
  </si>
  <si>
    <t>MGP32A-AC895A100</t>
  </si>
  <si>
    <t>MGP32A-AC895A125</t>
  </si>
  <si>
    <t>MGP32A-AC895A150</t>
  </si>
  <si>
    <t>MGP32A-AC895A175</t>
  </si>
  <si>
    <t>MGP32A-AC895A200</t>
  </si>
  <si>
    <t>MGP32A-AC905-025</t>
  </si>
  <si>
    <t>MGP32A-AC905-050</t>
  </si>
  <si>
    <t>MGP32A-AC905-075</t>
  </si>
  <si>
    <t>MGP32A-AC905-100</t>
  </si>
  <si>
    <t>MGP32A-AC905-125</t>
  </si>
  <si>
    <t>MGP32A-AC905-150</t>
  </si>
  <si>
    <t>MGP32A-AC905-175</t>
  </si>
  <si>
    <t>MGP32A-AC905-200</t>
  </si>
  <si>
    <t>MGP32ABAC895A025</t>
  </si>
  <si>
    <t>MGP32ABAC895A050</t>
  </si>
  <si>
    <t>MGP32ABAC895A075</t>
  </si>
  <si>
    <t>MGP32ABAC895A100</t>
  </si>
  <si>
    <t>MGP32ABAC895A125</t>
  </si>
  <si>
    <t>MGP32ABAC895A150</t>
  </si>
  <si>
    <t>MGP32ABAC895A175</t>
  </si>
  <si>
    <t>MGP32ABAC895A200</t>
  </si>
  <si>
    <t>MGP32ABAC905-025</t>
  </si>
  <si>
    <t>MGP32ABAC905-050</t>
  </si>
  <si>
    <t>MGP32ABAC905-075</t>
  </si>
  <si>
    <t>MGP32ABAC905-100</t>
  </si>
  <si>
    <t>MGP32ABAC905-125</t>
  </si>
  <si>
    <t>MGP32ABAC905-150</t>
  </si>
  <si>
    <t>MGP32ABAC905-175</t>
  </si>
  <si>
    <t>MGP32ABAC905-200</t>
  </si>
  <si>
    <t>MGP40AAAC896A025</t>
  </si>
  <si>
    <t>MGP40</t>
  </si>
  <si>
    <t>MGP40A-AC896-30K</t>
  </si>
  <si>
    <t>MGP40 Ball short</t>
  </si>
  <si>
    <t>MGP40AAAC896A050</t>
  </si>
  <si>
    <t>MGP40AAAC896A075</t>
  </si>
  <si>
    <t>MGP40AAAC896A100</t>
  </si>
  <si>
    <t>MGP40 Ball long</t>
  </si>
  <si>
    <t>MGP40AAAC896A125</t>
  </si>
  <si>
    <t>MGP40AAAC896A150</t>
  </si>
  <si>
    <t>MGP40AAAC896A175</t>
  </si>
  <si>
    <t>MGP40AAAC896A200</t>
  </si>
  <si>
    <t>MGP40AAAC906-025</t>
  </si>
  <si>
    <t>MGP40A-AC906-30K</t>
  </si>
  <si>
    <t>MGP40AAAC906-050</t>
  </si>
  <si>
    <t>MGP40AAAC906-075</t>
  </si>
  <si>
    <t>MGP40AAAC906-100</t>
  </si>
  <si>
    <t>MGP40AAAC906-125</t>
  </si>
  <si>
    <t>MGP40AAAC906-150</t>
  </si>
  <si>
    <t>MGP40AAAC906-175</t>
  </si>
  <si>
    <t>MGP40AAAC906-200</t>
  </si>
  <si>
    <t>MGP40A-AC896A025</t>
  </si>
  <si>
    <t>MGP40A-AC896A050</t>
  </si>
  <si>
    <t>MGP40A-AC896A075</t>
  </si>
  <si>
    <t>MGP40A-AC896A100</t>
  </si>
  <si>
    <t>MGP40A-AC896A125</t>
  </si>
  <si>
    <t>MGP40A-AC896A150</t>
  </si>
  <si>
    <t>MGP40A-AC896A175</t>
  </si>
  <si>
    <t>MGP40A-AC896A200</t>
  </si>
  <si>
    <t>MGP40A-AC906-025</t>
  </si>
  <si>
    <t>MGP40A-AC906-050</t>
  </si>
  <si>
    <t>MGP40A-AC906-075</t>
  </si>
  <si>
    <t>MGP40A-AC906-100</t>
  </si>
  <si>
    <t>MGP40A-AC906-125</t>
  </si>
  <si>
    <t>MGP40A-AC906-150</t>
  </si>
  <si>
    <t>MGP40A-AC906-175</t>
  </si>
  <si>
    <t>MGP40A-AC906-200</t>
  </si>
  <si>
    <t>MGP40ABAC896A025</t>
  </si>
  <si>
    <t>MGP40ABAC896A050</t>
  </si>
  <si>
    <t>MGP40ABAC896A075</t>
  </si>
  <si>
    <t>MGP40ABAC896A100</t>
  </si>
  <si>
    <t>MGP40ABAC896A125</t>
  </si>
  <si>
    <t>MGP40ABAC896A150</t>
  </si>
  <si>
    <t>MGP40ABAC896A175</t>
  </si>
  <si>
    <t>MGP40ABAC896A200</t>
  </si>
  <si>
    <t>MGP40ABAC906-025</t>
  </si>
  <si>
    <t>MGP40ABAC906-050</t>
  </si>
  <si>
    <t>MGP40ABAC906-075</t>
  </si>
  <si>
    <t>MGP40ABAC906-100</t>
  </si>
  <si>
    <t>MGP40ABAC906-125</t>
  </si>
  <si>
    <t>MGP40ABAC906-150</t>
  </si>
  <si>
    <t>MGP40ABAC906-175</t>
  </si>
  <si>
    <t>MGP40ABAC906-200</t>
  </si>
  <si>
    <t>MGP50AAAC897A025</t>
  </si>
  <si>
    <t>MGP50</t>
  </si>
  <si>
    <t>MGP50A-AC897-20K</t>
  </si>
  <si>
    <t>MGP50 Ball short - BB</t>
  </si>
  <si>
    <t>MGP50AAAC897A050</t>
  </si>
  <si>
    <t>MGP50AAAC897A075</t>
  </si>
  <si>
    <t>MGP50AAAC897A100</t>
  </si>
  <si>
    <t>MGP50 Ball long - BB</t>
  </si>
  <si>
    <t>MGP50AAAC897A125</t>
  </si>
  <si>
    <t>MGP50AAAC897A150</t>
  </si>
  <si>
    <t>MGP50AAAC897A175</t>
  </si>
  <si>
    <t>MGP50AAAC897A200</t>
  </si>
  <si>
    <t>MGP50AAAC907-025</t>
  </si>
  <si>
    <t>MGP50A-AC907-20K</t>
  </si>
  <si>
    <t>MGP50AAAC907-050</t>
  </si>
  <si>
    <t>MGP50AAAC907-100</t>
  </si>
  <si>
    <t>MGP50AAAC907-150</t>
  </si>
  <si>
    <t>MGP50AAAC907-200</t>
  </si>
  <si>
    <t>MGP50A-AC897A025</t>
  </si>
  <si>
    <t>MGP50A-AC897A050</t>
  </si>
  <si>
    <t>MGP50A-AC897A075</t>
  </si>
  <si>
    <t>MGP50A-AC897A100</t>
  </si>
  <si>
    <t>MGP50A-AC897A125</t>
  </si>
  <si>
    <t>MGP50A-AC897A150</t>
  </si>
  <si>
    <t>MGP50A-AC897A175</t>
  </si>
  <si>
    <t>MGP50A-AC897A200</t>
  </si>
  <si>
    <t>MGP50A-AC907-025</t>
  </si>
  <si>
    <t>MGP50A-AC907-050</t>
  </si>
  <si>
    <t>MGP50A-AC907-075</t>
  </si>
  <si>
    <t>MGP50A-AC907-100</t>
  </si>
  <si>
    <t>MGP50A-AC907-125</t>
  </si>
  <si>
    <t>MGP50A-AC907-150</t>
  </si>
  <si>
    <t>MGP50A-AC907-175</t>
  </si>
  <si>
    <t>MGP50A-AC907-200</t>
  </si>
  <si>
    <t>MGP50ABAC897A025</t>
  </si>
  <si>
    <t>MGP50ABAC897A050</t>
  </si>
  <si>
    <t>MGP50ABAC897A075</t>
  </si>
  <si>
    <t>MGP50ABAC897A100</t>
  </si>
  <si>
    <t>MGP50ABAC897A200</t>
  </si>
  <si>
    <t>MGP50ABAC907-025</t>
  </si>
  <si>
    <t>MGP63AAAC898A025</t>
  </si>
  <si>
    <t>MGP63</t>
  </si>
  <si>
    <t>MGP63A-AC898-20K</t>
  </si>
  <si>
    <t>MGP63 Ball short - BB</t>
  </si>
  <si>
    <t>MGP63AAAC898A050</t>
  </si>
  <si>
    <t>MGP63AAAC898A075</t>
  </si>
  <si>
    <t>MGP63AAAC898A100</t>
  </si>
  <si>
    <t>MGP63 Ball long - BB</t>
  </si>
  <si>
    <t>MGP63AAAC898A125</t>
  </si>
  <si>
    <t>MGP63AAAC898A150</t>
  </si>
  <si>
    <t>MGP63AAAC898A200</t>
  </si>
  <si>
    <t>MGP63AAAC908-050</t>
  </si>
  <si>
    <t>MGP63A-AC908-20K</t>
  </si>
  <si>
    <t>MGP63AAAC908-075</t>
  </si>
  <si>
    <t>MGP63AAAC908-100</t>
  </si>
  <si>
    <t>MGP63AAAC908-200</t>
  </si>
  <si>
    <t>MGP63A-AC898A025</t>
  </si>
  <si>
    <t>MGP63A-AC898A050</t>
  </si>
  <si>
    <t>MGP63A-AC898A075</t>
  </si>
  <si>
    <t>MGP63A-AC898A100</t>
  </si>
  <si>
    <t>MGP63A-AC898A125</t>
  </si>
  <si>
    <t>MGP63A-AC898A150</t>
  </si>
  <si>
    <t>MGP63A-AC898A175</t>
  </si>
  <si>
    <t>MGP63A-AC898A200</t>
  </si>
  <si>
    <t>MGP63A-AC908-025</t>
  </si>
  <si>
    <t>MGP63A-AC908-050</t>
  </si>
  <si>
    <t>MGP63A-AC908-075</t>
  </si>
  <si>
    <t>MGP63A-AC908-100</t>
  </si>
  <si>
    <t>MGP63A-AC908-125</t>
  </si>
  <si>
    <t>MGP63A-AC908-150</t>
  </si>
  <si>
    <t>MGP63A-AC908-175</t>
  </si>
  <si>
    <t>MGP63A-AC908-200</t>
  </si>
  <si>
    <t>MGP63ABAC898A025</t>
  </si>
  <si>
    <t>MGP63ABAC898A075</t>
  </si>
  <si>
    <t>MGP63ABAC898A100</t>
  </si>
  <si>
    <t>MGP63ABAC898A150</t>
  </si>
  <si>
    <t>MK-12Y-AF645-010</t>
  </si>
  <si>
    <t>MK COVER</t>
  </si>
  <si>
    <t>MK12 COVER</t>
  </si>
  <si>
    <t>MK-12Y-AF645-020</t>
  </si>
  <si>
    <t>MK-12Y-AF645-030</t>
  </si>
  <si>
    <t>MK-16Y-AF647-010</t>
  </si>
  <si>
    <t>MK16 COVER</t>
  </si>
  <si>
    <t>MK-16Y-AF647-020</t>
  </si>
  <si>
    <t>MK-16Y-AF647-030</t>
  </si>
  <si>
    <t>MK-20Y-AF649-010</t>
  </si>
  <si>
    <t>MK20 COVER</t>
  </si>
  <si>
    <t>MK-20Y-AF649-020</t>
  </si>
  <si>
    <t>MK-20Y-AF649-030</t>
  </si>
  <si>
    <t>MK-25Y-AF651-010</t>
  </si>
  <si>
    <t>MK25 COVER</t>
  </si>
  <si>
    <t>MK-25Y-AF651-020</t>
  </si>
  <si>
    <t>MK-25Y-AF651-030</t>
  </si>
  <si>
    <t>MK-32Y-AF653-010</t>
  </si>
  <si>
    <t>MK32 COVER</t>
  </si>
  <si>
    <t>MK-32Y-AF653-020</t>
  </si>
  <si>
    <t>MK-32Y-AF653-030</t>
  </si>
  <si>
    <t>MK-32Y-AF653-050</t>
  </si>
  <si>
    <t>MK-40Y-AF655-010</t>
  </si>
  <si>
    <t>MK40 COVER</t>
  </si>
  <si>
    <t>MK-40Y-AF655-020</t>
  </si>
  <si>
    <t>MK-40Y-AF655-030</t>
  </si>
  <si>
    <t>MK-40Y-AF655-050</t>
  </si>
  <si>
    <t>MK-50Y-AF657-010</t>
  </si>
  <si>
    <t>MK50 COVER</t>
  </si>
  <si>
    <t>MK-50Y-AF657-020</t>
  </si>
  <si>
    <t>MK-50Y-AF657-030</t>
  </si>
  <si>
    <t>MK-50Y-AF657-050</t>
  </si>
  <si>
    <t>MK-63Y-AF659-010</t>
  </si>
  <si>
    <t>MK63 COVER</t>
  </si>
  <si>
    <t>MK-63Y-AF659-020</t>
  </si>
  <si>
    <t>MK-63Y-AF659-030</t>
  </si>
  <si>
    <t>MK-63Y-AF659-050</t>
  </si>
  <si>
    <t>P3800111</t>
  </si>
  <si>
    <t>MX ROD COVER</t>
  </si>
  <si>
    <t>MX ROD COVER 6</t>
  </si>
  <si>
    <t>111</t>
  </si>
  <si>
    <t>C2Q12G-P1280-30K</t>
  </si>
  <si>
    <t>P3800211</t>
  </si>
  <si>
    <t>211</t>
  </si>
  <si>
    <t>S500A61T12X04X30</t>
  </si>
  <si>
    <t>P3800311</t>
  </si>
  <si>
    <t>311</t>
  </si>
  <si>
    <t>P3800411</t>
  </si>
  <si>
    <t>MX ROD COVER 16</t>
  </si>
  <si>
    <t>411</t>
  </si>
  <si>
    <t>P3800511</t>
  </si>
  <si>
    <t>511</t>
  </si>
  <si>
    <t>P3800611</t>
  </si>
  <si>
    <t>MX ROD COVER 20</t>
  </si>
  <si>
    <t>611</t>
  </si>
  <si>
    <t>S500A61T32X08X30</t>
  </si>
  <si>
    <t>P3802301C-010</t>
  </si>
  <si>
    <t>MXQ BODY</t>
  </si>
  <si>
    <t>MXQ6</t>
  </si>
  <si>
    <t>P3802301B-M</t>
  </si>
  <si>
    <t>MX6&amp;8</t>
  </si>
  <si>
    <t>P3802301C-010L</t>
  </si>
  <si>
    <t>10L</t>
  </si>
  <si>
    <t>P3802301C-020</t>
  </si>
  <si>
    <t>P3802301C-020L</t>
  </si>
  <si>
    <t>20L</t>
  </si>
  <si>
    <t>P3802301C-030</t>
  </si>
  <si>
    <t>P3802301C-030L</t>
  </si>
  <si>
    <t>30L</t>
  </si>
  <si>
    <t>P3802301C-040</t>
  </si>
  <si>
    <t>P3802301C-040L</t>
  </si>
  <si>
    <t>40L</t>
  </si>
  <si>
    <t>P3802301C-050</t>
  </si>
  <si>
    <t>P3802301C-050L</t>
  </si>
  <si>
    <t>50L</t>
  </si>
  <si>
    <t>P3802401C-010</t>
  </si>
  <si>
    <t>MXQ8</t>
  </si>
  <si>
    <t>P3802401B-M</t>
  </si>
  <si>
    <t>P3802401C-010L</t>
  </si>
  <si>
    <t>P3802401C-020</t>
  </si>
  <si>
    <t>P3802401C-020L</t>
  </si>
  <si>
    <t>P3802401C-030</t>
  </si>
  <si>
    <t>P3802401C-030L</t>
  </si>
  <si>
    <t>P3802401C-040</t>
  </si>
  <si>
    <t>P3802401C-040L</t>
  </si>
  <si>
    <t>P3802401C-050</t>
  </si>
  <si>
    <t>P3802401C-050L</t>
  </si>
  <si>
    <t>P3802401C-075</t>
  </si>
  <si>
    <t>P3802401C-075L</t>
  </si>
  <si>
    <t>75L</t>
  </si>
  <si>
    <t>P3802501C-010</t>
  </si>
  <si>
    <t>MXQ12</t>
  </si>
  <si>
    <t>P3802501B-M</t>
  </si>
  <si>
    <t>MX12&amp;16</t>
  </si>
  <si>
    <t>P3802501C-010L</t>
  </si>
  <si>
    <t>P3802501C-030</t>
  </si>
  <si>
    <t>P3802501C-030L</t>
  </si>
  <si>
    <t>P3802501C-040</t>
  </si>
  <si>
    <t>P3802501C-040L</t>
  </si>
  <si>
    <t>P3802501C-050</t>
  </si>
  <si>
    <t>P3802501C-050L</t>
  </si>
  <si>
    <t>P3802501C-075</t>
  </si>
  <si>
    <t>P3802501C-075L</t>
  </si>
  <si>
    <t>P3802501C-100</t>
  </si>
  <si>
    <t>P3802501C-100L</t>
  </si>
  <si>
    <t>00L</t>
  </si>
  <si>
    <t>P3802601C-010</t>
  </si>
  <si>
    <t>MXQ16</t>
  </si>
  <si>
    <t>P3802601B-M</t>
  </si>
  <si>
    <t>P3802601C-010L</t>
  </si>
  <si>
    <t>P3802601C-030</t>
  </si>
  <si>
    <t>P3802601C-030L</t>
  </si>
  <si>
    <t>P3802601C-040</t>
  </si>
  <si>
    <t>P3802601C-040L</t>
  </si>
  <si>
    <t>P3802601C-050</t>
  </si>
  <si>
    <t>P3802601C-050L</t>
  </si>
  <si>
    <t>P3802601C-075</t>
  </si>
  <si>
    <t>P3802601C-075L</t>
  </si>
  <si>
    <t>P3802601C-100</t>
  </si>
  <si>
    <t>P3802601C-100L</t>
  </si>
  <si>
    <t>P3802601C-125</t>
  </si>
  <si>
    <t>P3802601C-125L</t>
  </si>
  <si>
    <t>25L</t>
  </si>
  <si>
    <t>P3802701C-010</t>
  </si>
  <si>
    <t>MXQ20</t>
  </si>
  <si>
    <t>P3802701B-M</t>
  </si>
  <si>
    <t>MX20</t>
  </si>
  <si>
    <t>P3802701C-010L</t>
  </si>
  <si>
    <t>P3802701C-040</t>
  </si>
  <si>
    <t>P3802701C-040L</t>
  </si>
  <si>
    <t>P3802701C-050</t>
  </si>
  <si>
    <t>P3802701C-050L</t>
  </si>
  <si>
    <t>P3802701C-075</t>
  </si>
  <si>
    <t>P3802701C-075L</t>
  </si>
  <si>
    <t>P3802701C-100</t>
  </si>
  <si>
    <t>P3802701C-100L</t>
  </si>
  <si>
    <t>P3802701C-125</t>
  </si>
  <si>
    <t>P3802701C-125L</t>
  </si>
  <si>
    <t>P3802701C-150</t>
  </si>
  <si>
    <t>P3802701C-150L</t>
  </si>
  <si>
    <t>P3802801C-010</t>
  </si>
  <si>
    <t>MXQ25</t>
  </si>
  <si>
    <t>P3802801B-M</t>
  </si>
  <si>
    <t>MX25</t>
  </si>
  <si>
    <t>P3802801C-010L</t>
  </si>
  <si>
    <t>P3802801C-040</t>
  </si>
  <si>
    <t>P3802801C-040L</t>
  </si>
  <si>
    <t>P3802801C-050</t>
  </si>
  <si>
    <t>P3802801C-050L</t>
  </si>
  <si>
    <t>P3802801C-075</t>
  </si>
  <si>
    <t>P3802801C-075L</t>
  </si>
  <si>
    <t>P3802801C-100</t>
  </si>
  <si>
    <t>P3802801C-100L</t>
  </si>
  <si>
    <t>P3802801C-125</t>
  </si>
  <si>
    <t>P3802801C-125L</t>
  </si>
  <si>
    <t>P3802801C-150</t>
  </si>
  <si>
    <t>P3802801C-150L</t>
  </si>
  <si>
    <t>P3800101C-010</t>
  </si>
  <si>
    <t>MXS BODY</t>
  </si>
  <si>
    <t>MXS6</t>
  </si>
  <si>
    <t>P3800101B-M</t>
  </si>
  <si>
    <t>P3800101C-010L</t>
  </si>
  <si>
    <t>P3800101C-020</t>
  </si>
  <si>
    <t>P3800101C-020L</t>
  </si>
  <si>
    <t>P3800101C-030</t>
  </si>
  <si>
    <t>P3800101C-030L</t>
  </si>
  <si>
    <t>P3800101C-040</t>
  </si>
  <si>
    <t>P3800101C-040L</t>
  </si>
  <si>
    <t>P3800101C-050</t>
  </si>
  <si>
    <t>P3800101C-050L</t>
  </si>
  <si>
    <t>P3800201C-010</t>
  </si>
  <si>
    <t>MXS8</t>
  </si>
  <si>
    <t>P3800201B-M</t>
  </si>
  <si>
    <t>P3800201C-010L</t>
  </si>
  <si>
    <t>P3800201C-020</t>
  </si>
  <si>
    <t>P3800201C-020L</t>
  </si>
  <si>
    <t>P3800201C-030</t>
  </si>
  <si>
    <t>P3800201C-030L</t>
  </si>
  <si>
    <t>P3800201C-040</t>
  </si>
  <si>
    <t>P3800201C-040L</t>
  </si>
  <si>
    <t>P3800201C-050</t>
  </si>
  <si>
    <t>P3800201C-050L</t>
  </si>
  <si>
    <t>P3800201C-075</t>
  </si>
  <si>
    <t>P3800201C-075L</t>
  </si>
  <si>
    <t>P3800301C-030</t>
  </si>
  <si>
    <t>MXS12</t>
  </si>
  <si>
    <t>P3800301B-M</t>
  </si>
  <si>
    <t>P3800301C-030L</t>
  </si>
  <si>
    <t>P3800301C-040</t>
  </si>
  <si>
    <t>P3800301C-040L</t>
  </si>
  <si>
    <t>P3800301C-050</t>
  </si>
  <si>
    <t>P3800301C-050L</t>
  </si>
  <si>
    <t>P3800301C-075</t>
  </si>
  <si>
    <t>P3800301C-075L</t>
  </si>
  <si>
    <t>P3800301C-100</t>
  </si>
  <si>
    <t>P3800301C-100L</t>
  </si>
  <si>
    <t>P3800401C-030</t>
  </si>
  <si>
    <t>MXS16</t>
  </si>
  <si>
    <t>P3800401B-M</t>
  </si>
  <si>
    <t>P3800401C-030L</t>
  </si>
  <si>
    <t>P3800401C-040</t>
  </si>
  <si>
    <t>P3800401C-040L</t>
  </si>
  <si>
    <t>P3800401C-050</t>
  </si>
  <si>
    <t>P3800401C-050L</t>
  </si>
  <si>
    <t>P3800401C-075</t>
  </si>
  <si>
    <t>P3800401C-075L</t>
  </si>
  <si>
    <t>P3800401C-100</t>
  </si>
  <si>
    <t>P3800401C-100L</t>
  </si>
  <si>
    <t>P3800401C-125</t>
  </si>
  <si>
    <t>P3800401C-125L</t>
  </si>
  <si>
    <t>P3800501C-010</t>
  </si>
  <si>
    <t>MXS20</t>
  </si>
  <si>
    <t>P3800501B-M</t>
  </si>
  <si>
    <t>P3800501C-010L</t>
  </si>
  <si>
    <t>P3800501C-040</t>
  </si>
  <si>
    <t>P3800501C-040L</t>
  </si>
  <si>
    <t>P3800501C-050</t>
  </si>
  <si>
    <t>P3800501C-050L</t>
  </si>
  <si>
    <t>P3800501C-075</t>
  </si>
  <si>
    <t>P3800501C-075L</t>
  </si>
  <si>
    <t>P3800501C-100</t>
  </si>
  <si>
    <t>P3800501C-100L</t>
  </si>
  <si>
    <t>P3800501C-125</t>
  </si>
  <si>
    <t>P3800501C-125L</t>
  </si>
  <si>
    <t>P3800501C-150</t>
  </si>
  <si>
    <t>P3800501C-150L</t>
  </si>
  <si>
    <t>P3800601C-010</t>
  </si>
  <si>
    <t>MXS25</t>
  </si>
  <si>
    <t>P3800601B-M</t>
  </si>
  <si>
    <t>P3800601C-010L</t>
  </si>
  <si>
    <t>P3800601C-040</t>
  </si>
  <si>
    <t>P3800601C-040L</t>
  </si>
  <si>
    <t>P3800601C-050</t>
  </si>
  <si>
    <t>P3800601C-050L</t>
  </si>
  <si>
    <t>P3800601C-075</t>
  </si>
  <si>
    <t>P3800601C-075L</t>
  </si>
  <si>
    <t>P3800601C-100</t>
  </si>
  <si>
    <t>P3800601C-100L</t>
  </si>
  <si>
    <t>P3800601C-125</t>
  </si>
  <si>
    <t>P3800601C-125L</t>
  </si>
  <si>
    <t>P3800601C-150</t>
  </si>
  <si>
    <t>P3800601C-150L</t>
  </si>
  <si>
    <t>MYB32-55-A5901</t>
  </si>
  <si>
    <t>901</t>
  </si>
  <si>
    <t>MYB32-55-A5901-K</t>
  </si>
  <si>
    <t>MYB40-55-A5902</t>
  </si>
  <si>
    <t>902</t>
  </si>
  <si>
    <t>MYB40-55-A5902-K</t>
  </si>
  <si>
    <t>MYB16-55-AS548</t>
  </si>
  <si>
    <t>MYB Piston Yoke</t>
  </si>
  <si>
    <t>548</t>
  </si>
  <si>
    <t>MYB16</t>
  </si>
  <si>
    <t>MYB20-55-AS549</t>
  </si>
  <si>
    <t>549</t>
  </si>
  <si>
    <t>MYB25-55-AS550</t>
  </si>
  <si>
    <t>550</t>
  </si>
  <si>
    <t>MYB25-55-AS550-20-K</t>
  </si>
  <si>
    <t>MYB32-55-AS551</t>
  </si>
  <si>
    <t>551</t>
  </si>
  <si>
    <t>MYB32-55-AS551-20-K</t>
  </si>
  <si>
    <t>MYB40-55-AS552</t>
  </si>
  <si>
    <t>552</t>
  </si>
  <si>
    <t>MYB40-55-AS552-20-K</t>
  </si>
  <si>
    <t>N2J06-02-G0396B</t>
  </si>
  <si>
    <t>N2J</t>
  </si>
  <si>
    <t>N2J06</t>
  </si>
  <si>
    <t>96B</t>
  </si>
  <si>
    <t>N2J10-02-G0394B</t>
  </si>
  <si>
    <t>N2J10</t>
  </si>
  <si>
    <t>94B</t>
  </si>
  <si>
    <t>C2J10-02-AH130-F-V</t>
  </si>
  <si>
    <t>N2J10-02-G0397B</t>
  </si>
  <si>
    <t>97B</t>
  </si>
  <si>
    <t>N2J10-03-G0394C</t>
  </si>
  <si>
    <t>94C</t>
  </si>
  <si>
    <t>N2J16-02-G0395B</t>
  </si>
  <si>
    <t>N2J16</t>
  </si>
  <si>
    <t>95B</t>
  </si>
  <si>
    <t>C2J16-02-AH131-F-V</t>
  </si>
  <si>
    <t>N2J16-02-G0398B</t>
  </si>
  <si>
    <t>98B</t>
  </si>
  <si>
    <t>N2J16-03-G0395B</t>
  </si>
  <si>
    <t>N2J16-03-G0401B</t>
  </si>
  <si>
    <t>N2J16-03-G0682</t>
  </si>
  <si>
    <t>682</t>
  </si>
  <si>
    <t>N2J16-03-G0682B</t>
  </si>
  <si>
    <t>82B</t>
  </si>
  <si>
    <t>N2J16-03-G0869</t>
  </si>
  <si>
    <t>869</t>
  </si>
  <si>
    <t>NCA150-02AAV286</t>
  </si>
  <si>
    <t>NCA Cover</t>
  </si>
  <si>
    <t>NCA150 Rod cover</t>
  </si>
  <si>
    <t>NCA150 Anodising Jig</t>
  </si>
  <si>
    <t>NCA150-03AAV286</t>
  </si>
  <si>
    <t>NCA150 Head cover</t>
  </si>
  <si>
    <t>NCA200-02AAV287</t>
  </si>
  <si>
    <t>NCA200 Rod cover</t>
  </si>
  <si>
    <t>287</t>
  </si>
  <si>
    <t>NCA200 Anodising Jig</t>
  </si>
  <si>
    <t>NCA200-03AAV287</t>
  </si>
  <si>
    <t>NCA200 Head cover</t>
  </si>
  <si>
    <t>NCA250-02AAV288</t>
  </si>
  <si>
    <t>NCA250 Rod cover</t>
  </si>
  <si>
    <t>288</t>
  </si>
  <si>
    <t>NCA250 Anodising Jig</t>
  </si>
  <si>
    <t>NCA250-03AAV288</t>
  </si>
  <si>
    <t>NCA250 Head cover</t>
  </si>
  <si>
    <t>NCA325-02AAV289</t>
  </si>
  <si>
    <t>NCA325 Rod cover</t>
  </si>
  <si>
    <t>289</t>
  </si>
  <si>
    <t>NCA325 Anodising Jig</t>
  </si>
  <si>
    <t>NCA325-03AAV289</t>
  </si>
  <si>
    <t>NCA325 Head cover</t>
  </si>
  <si>
    <t>NCA400-02AAV290</t>
  </si>
  <si>
    <t>NCA400 Rod cover</t>
  </si>
  <si>
    <t>290</t>
  </si>
  <si>
    <t>NCA400-03AAV290</t>
  </si>
  <si>
    <t>NCA400 Head cover</t>
  </si>
  <si>
    <t>NCA150-31-AV286</t>
  </si>
  <si>
    <t>NCA SEAL</t>
  </si>
  <si>
    <t>NCA325-31-AV289</t>
  </si>
  <si>
    <t>NCG20-02BAT961</t>
  </si>
  <si>
    <t>NCG</t>
  </si>
  <si>
    <t>NCG20</t>
  </si>
  <si>
    <t>NCG20-03BAT961</t>
  </si>
  <si>
    <t>NCG25-02BAT962</t>
  </si>
  <si>
    <t>NCG25</t>
  </si>
  <si>
    <t>NCG25-03BAT962</t>
  </si>
  <si>
    <t>NCG32-02BAT963</t>
  </si>
  <si>
    <t>NCG32</t>
  </si>
  <si>
    <t>NCG32-03BAT963-R</t>
  </si>
  <si>
    <t>NCG40-02BAT964</t>
  </si>
  <si>
    <t>NCG40</t>
  </si>
  <si>
    <t>NCG40-03BAT964-R</t>
  </si>
  <si>
    <t>NCG50-02BAT965</t>
  </si>
  <si>
    <t>NCG50</t>
  </si>
  <si>
    <t>965</t>
  </si>
  <si>
    <t>NCG50-03BAT965-R</t>
  </si>
  <si>
    <t>NCG63-02BAT966</t>
  </si>
  <si>
    <t>NCG63</t>
  </si>
  <si>
    <t>966</t>
  </si>
  <si>
    <t>NCG63-03BAT966-R</t>
  </si>
  <si>
    <t>NCG20-02BAX630</t>
  </si>
  <si>
    <t>NCG Cusion</t>
  </si>
  <si>
    <t>630</t>
  </si>
  <si>
    <t>NCG20-03BAX630</t>
  </si>
  <si>
    <t>NCG25-02BAX631</t>
  </si>
  <si>
    <t>631</t>
  </si>
  <si>
    <t>NCG25-03BAX631</t>
  </si>
  <si>
    <t>NCG32-02BAX632</t>
  </si>
  <si>
    <t>632</t>
  </si>
  <si>
    <t>NCG32-03BAX632-R</t>
  </si>
  <si>
    <t>2-R</t>
  </si>
  <si>
    <t>NCG40-02BAX633</t>
  </si>
  <si>
    <t>633</t>
  </si>
  <si>
    <t>NCG40-03BAX633-R</t>
  </si>
  <si>
    <t>NCG50-02BAX634</t>
  </si>
  <si>
    <t>634</t>
  </si>
  <si>
    <t>NCG50-03BAX634-R</t>
  </si>
  <si>
    <t>NCG63-02BAX635</t>
  </si>
  <si>
    <t>635</t>
  </si>
  <si>
    <t>NCG63-03BAX635-R</t>
  </si>
  <si>
    <t>NCM075-02-50991</t>
  </si>
  <si>
    <t>NCM</t>
  </si>
  <si>
    <t>NCM075</t>
  </si>
  <si>
    <t>991</t>
  </si>
  <si>
    <t>S056A17B25.1X20</t>
  </si>
  <si>
    <t>研磨</t>
  </si>
  <si>
    <t>NCM075-02-51046</t>
  </si>
  <si>
    <t>S056A17B25.1X20-V</t>
  </si>
  <si>
    <t>NCM075-03A50991</t>
  </si>
  <si>
    <t>NCM075-03A51051</t>
  </si>
  <si>
    <t>051</t>
  </si>
  <si>
    <t>NCM075-03B50991</t>
  </si>
  <si>
    <t>NCM075-03B51051</t>
  </si>
  <si>
    <t>NCM088-02-50992</t>
  </si>
  <si>
    <t>NCM088</t>
  </si>
  <si>
    <t>992</t>
  </si>
  <si>
    <t>NCM088-02-51047</t>
  </si>
  <si>
    <t>NCM088-03A50992</t>
  </si>
  <si>
    <t>NCM088-03A51052</t>
  </si>
  <si>
    <t>052</t>
  </si>
  <si>
    <t>NCM088-03B50992</t>
  </si>
  <si>
    <t>NCM106-02-50993</t>
  </si>
  <si>
    <t>NCM106</t>
  </si>
  <si>
    <t>993</t>
  </si>
  <si>
    <t>S056A17B30.1X20-V</t>
  </si>
  <si>
    <t>NCM106-02-51048</t>
  </si>
  <si>
    <t>048</t>
  </si>
  <si>
    <t>NCM106-03A50993</t>
  </si>
  <si>
    <t>NCM106-03A51053</t>
  </si>
  <si>
    <t>053</t>
  </si>
  <si>
    <t>NCM106-03B50993</t>
  </si>
  <si>
    <t>NCM106-03B51053</t>
  </si>
  <si>
    <t>NCM125-02-50994</t>
  </si>
  <si>
    <t>NCM125</t>
  </si>
  <si>
    <t>994</t>
  </si>
  <si>
    <t>C2Q32J-P0655-20K-V</t>
  </si>
  <si>
    <t>NCM125-02-51049</t>
  </si>
  <si>
    <t>049</t>
  </si>
  <si>
    <t>NCM125-03A50994</t>
  </si>
  <si>
    <t>NCM125-03A51054</t>
  </si>
  <si>
    <t>054</t>
  </si>
  <si>
    <t>NCM125-03B50994</t>
  </si>
  <si>
    <t>NCM150-02-50995</t>
  </si>
  <si>
    <t>NCM150</t>
  </si>
  <si>
    <t>995</t>
  </si>
  <si>
    <t>S056A17B40.2X20-V</t>
  </si>
  <si>
    <t>NCM150-02-51050</t>
  </si>
  <si>
    <t>NCM150-03A50995</t>
  </si>
  <si>
    <t>NCM150-03B50995</t>
  </si>
  <si>
    <t>NCM150-03C50995</t>
  </si>
  <si>
    <t>P79001005</t>
  </si>
  <si>
    <t>NMG</t>
  </si>
  <si>
    <t>CXS PULGE</t>
  </si>
  <si>
    <t>Không đủ hàng - ワークが足りない</t>
  </si>
  <si>
    <t>Sản xuất/生産</t>
  </si>
  <si>
    <t>SA01_SB01</t>
  </si>
  <si>
    <t>Không đủ JIG</t>
  </si>
  <si>
    <t>Test sản phẩm mới/ 新製品</t>
  </si>
  <si>
    <t>SA01_SB02</t>
  </si>
  <si>
    <t>Dừng máy cuối ngày (排出時間)</t>
  </si>
  <si>
    <t>Test sản xuất hàng loạt/ 量産テスト</t>
  </si>
  <si>
    <t>SA01_SB03</t>
  </si>
  <si>
    <t>Hỏng máy</t>
  </si>
  <si>
    <t>SA01_SB04</t>
  </si>
  <si>
    <t>SA01_SB05</t>
  </si>
  <si>
    <t>SA02_SB01</t>
  </si>
  <si>
    <t>SA02_SB02</t>
  </si>
  <si>
    <t>SA02_SB03</t>
  </si>
  <si>
    <t>SA02_SB04</t>
  </si>
  <si>
    <t>SA02_SB05</t>
  </si>
  <si>
    <t>設定稼働率</t>
    <rPh sb="0" eb="2">
      <t>セッテイ</t>
    </rPh>
    <rPh sb="2" eb="5">
      <t>カドウリツ</t>
    </rPh>
    <phoneticPr fontId="2"/>
  </si>
  <si>
    <t>設定サイクルタイム(秒/個)</t>
    <rPh sb="0" eb="2">
      <t>セッテイ</t>
    </rPh>
    <rPh sb="10" eb="11">
      <t>ビョウ</t>
    </rPh>
    <rPh sb="12" eb="13">
      <t>コ</t>
    </rPh>
    <phoneticPr fontId="2"/>
  </si>
  <si>
    <t xml:space="preserve">SY3000-1-34 </t>
    <phoneticPr fontId="2"/>
  </si>
  <si>
    <t xml:space="preserve">SY5000-1-39 </t>
    <phoneticPr fontId="2"/>
  </si>
  <si>
    <t>SY7000-1-29</t>
    <phoneticPr fontId="2"/>
  </si>
  <si>
    <t>設備名：</t>
    <rPh sb="0" eb="2">
      <t>セツビ</t>
    </rPh>
    <rPh sb="2" eb="3">
      <t>メイ</t>
    </rPh>
    <phoneticPr fontId="2"/>
  </si>
  <si>
    <t>SY専用塗装機</t>
    <rPh sb="2" eb="4">
      <t>センヨウ</t>
    </rPh>
    <rPh sb="4" eb="7">
      <t>トソウキ</t>
    </rPh>
    <phoneticPr fontId="2"/>
  </si>
  <si>
    <t>平均可動率：</t>
    <rPh sb="0" eb="2">
      <t>ヘイキン</t>
    </rPh>
    <rPh sb="2" eb="5">
      <t>カドウリツ</t>
    </rPh>
    <phoneticPr fontId="2"/>
  </si>
  <si>
    <t>作業月：</t>
    <rPh sb="0" eb="2">
      <t>サギョウ</t>
    </rPh>
    <rPh sb="2" eb="3">
      <t>ヅキ</t>
    </rPh>
    <phoneticPr fontId="2"/>
  </si>
  <si>
    <t>６月</t>
    <rPh sb="1" eb="2">
      <t>ガツ</t>
    </rPh>
    <phoneticPr fontId="2"/>
  </si>
  <si>
    <t>作業日</t>
    <rPh sb="0" eb="3">
      <t>サギョウビ</t>
    </rPh>
    <phoneticPr fontId="2"/>
  </si>
  <si>
    <t>No</t>
    <phoneticPr fontId="2"/>
  </si>
  <si>
    <t>設定
稼働率</t>
    <rPh sb="0" eb="2">
      <t>セッテイ</t>
    </rPh>
    <rPh sb="3" eb="6">
      <t>カドウリツ</t>
    </rPh>
    <phoneticPr fontId="2"/>
  </si>
  <si>
    <t>生産体制</t>
    <rPh sb="0" eb="2">
      <t>セイサン</t>
    </rPh>
    <rPh sb="2" eb="4">
      <t>タイセイ</t>
    </rPh>
    <phoneticPr fontId="2"/>
  </si>
  <si>
    <t>設備停止時間(分)</t>
    <rPh sb="0" eb="2">
      <t>セツビ</t>
    </rPh>
    <rPh sb="2" eb="6">
      <t>テイシジカン</t>
    </rPh>
    <rPh sb="7" eb="8">
      <t>フン</t>
    </rPh>
    <phoneticPr fontId="2"/>
  </si>
  <si>
    <t>朝段取り</t>
    <rPh sb="0" eb="3">
      <t>アサダンド</t>
    </rPh>
    <phoneticPr fontId="2"/>
  </si>
  <si>
    <t>夜段取り</t>
    <rPh sb="0" eb="1">
      <t>ヨル</t>
    </rPh>
    <rPh sb="1" eb="3">
      <t>ダンド</t>
    </rPh>
    <phoneticPr fontId="2"/>
  </si>
  <si>
    <t>機種変更</t>
    <rPh sb="0" eb="4">
      <t>キシュヘンコウ</t>
    </rPh>
    <phoneticPr fontId="2"/>
  </si>
  <si>
    <t>修理調整</t>
    <rPh sb="0" eb="2">
      <t>シュウリ</t>
    </rPh>
    <rPh sb="2" eb="4">
      <t>チョウセイ</t>
    </rPh>
    <phoneticPr fontId="2"/>
  </si>
  <si>
    <t>アラーム</t>
    <phoneticPr fontId="2"/>
  </si>
  <si>
    <t>朝礼</t>
    <rPh sb="0" eb="2">
      <t>チョウレイ</t>
    </rPh>
    <phoneticPr fontId="2"/>
  </si>
  <si>
    <t>昼礼</t>
    <rPh sb="0" eb="2">
      <t>チュウレイ</t>
    </rPh>
    <phoneticPr fontId="2"/>
  </si>
  <si>
    <t>夕礼</t>
    <rPh sb="0" eb="2">
      <t>ユウレイ</t>
    </rPh>
    <phoneticPr fontId="2"/>
  </si>
  <si>
    <t>休憩</t>
    <rPh sb="0" eb="2">
      <t>キュウケイ</t>
    </rPh>
    <phoneticPr fontId="2"/>
  </si>
  <si>
    <t>食事</t>
    <rPh sb="0" eb="2">
      <t>ショクジ</t>
    </rPh>
    <phoneticPr fontId="2"/>
  </si>
  <si>
    <t xml:space="preserve">SY5000-1-39 </t>
  </si>
  <si>
    <t xml:space="preserve">SY3000-1-34 </t>
  </si>
  <si>
    <t>SY7000-1-29</t>
  </si>
  <si>
    <t>平均</t>
    <rPh sb="0" eb="2">
      <t>ヘイキン</t>
    </rPh>
    <phoneticPr fontId="2"/>
  </si>
  <si>
    <t>SY3000-20-49F-10</t>
  </si>
  <si>
    <t>SY3000-20-49F-6</t>
  </si>
  <si>
    <t>SY3000-20-49F-7</t>
  </si>
  <si>
    <t>SY3000-20-49F-9</t>
  </si>
  <si>
    <t>LA02_SB01</t>
  </si>
  <si>
    <t>C8520-02-AF031</t>
  </si>
  <si>
    <t>MYB25-55-A5900</t>
  </si>
  <si>
    <t>C2Q25AAAL105-010</t>
  </si>
  <si>
    <t>C2Q25RAAJ077-005</t>
  </si>
  <si>
    <t>C2Q25RAAJ077-040</t>
  </si>
  <si>
    <t>C2Q32ABAL123-035</t>
  </si>
  <si>
    <t>C2Q40ABAL124-025</t>
  </si>
  <si>
    <t>C2Q50ABAL165-040</t>
  </si>
  <si>
    <t>C2Q80RAAL043-015</t>
  </si>
  <si>
    <t>C2Q80RAAL043-020</t>
  </si>
  <si>
    <t>C2Q80RAAL043-030</t>
  </si>
  <si>
    <t>C2Q80RAAL043-045</t>
  </si>
  <si>
    <t>C2Q80RAAL043-055</t>
  </si>
  <si>
    <t>C2Q80RBAL043-010</t>
  </si>
  <si>
    <t>C2Q80RBAL043-055</t>
  </si>
  <si>
    <t>C2Q80RBAL043-095</t>
  </si>
  <si>
    <t>C2QA0RAAL044-020</t>
  </si>
  <si>
    <t>C2QA0RAAL044-030</t>
  </si>
  <si>
    <t>C2QA0RAAL044-035</t>
  </si>
  <si>
    <t>C2QA0RAAL044-045</t>
  </si>
  <si>
    <t>C2QA0RAAL044-050</t>
  </si>
  <si>
    <t>C2QA0RAAL044-055</t>
  </si>
  <si>
    <t>C2QA0RAAL044-100</t>
  </si>
  <si>
    <t>C2QA0RBAL044-015</t>
  </si>
  <si>
    <t>C2QA0RBAL044-030</t>
  </si>
  <si>
    <t>C2QA0RBAL044-045</t>
  </si>
  <si>
    <t>C2QA0RBAL044-055</t>
  </si>
  <si>
    <t>C2QA0RBAL044-090</t>
  </si>
  <si>
    <t>C2QA0RBAL044-100</t>
  </si>
  <si>
    <t>C2QA0RBAL044-110</t>
  </si>
  <si>
    <t>CQS12R-AK718-010</t>
  </si>
  <si>
    <t>CQS12R-AK718-015</t>
  </si>
  <si>
    <t>CQS12R-AK718-020</t>
  </si>
  <si>
    <t>CQS16R-AK719A005</t>
  </si>
  <si>
    <t>CQS16R-AK719A010</t>
  </si>
  <si>
    <t>CQS16R-AK719A015</t>
  </si>
  <si>
    <t>CQS16R-AK719A020</t>
  </si>
  <si>
    <t>CQS16R-AK719A025</t>
  </si>
  <si>
    <t>CUJ04A-P7100B004</t>
  </si>
  <si>
    <t>CUJ04</t>
  </si>
  <si>
    <t>CUJ04A-P7100A20K</t>
  </si>
  <si>
    <t>CUJ4 6 8 10</t>
  </si>
  <si>
    <t>CUJ04A-P7100B006</t>
  </si>
  <si>
    <t>CUJ04A-P7100B008</t>
  </si>
  <si>
    <t>CUJ04A-P7100B010</t>
  </si>
  <si>
    <t>CUJ04A-P7100B015</t>
  </si>
  <si>
    <t>CUJ04A-P7100B020</t>
  </si>
  <si>
    <t>CUJ06</t>
  </si>
  <si>
    <t>CUJ06A-P7101A20K</t>
  </si>
  <si>
    <t>CUJ06A-P7101B006</t>
  </si>
  <si>
    <t>CUJ06A-P7101B008</t>
  </si>
  <si>
    <t>CUJ06A-P7101B009</t>
  </si>
  <si>
    <t>CUJ06A-P7101B010</t>
  </si>
  <si>
    <t>CUJ06A-P7101B011</t>
  </si>
  <si>
    <t>011</t>
  </si>
  <si>
    <t>CUJ06A-P7101B013</t>
  </si>
  <si>
    <t>013</t>
  </si>
  <si>
    <t>CUJ06A-P7101B015</t>
  </si>
  <si>
    <t>CUJ06A-P7101B020</t>
  </si>
  <si>
    <t>CUJ06A-P7101B025</t>
  </si>
  <si>
    <t>CUJ06A-P7101B030</t>
  </si>
  <si>
    <t>CUJ08A-P7102A20K</t>
  </si>
  <si>
    <t>CUJ08A-P7102B006</t>
  </si>
  <si>
    <t>CUJ08A-P7102B008</t>
  </si>
  <si>
    <t>CUJ08A-P7102B009</t>
  </si>
  <si>
    <t>CUJ08A-P7102B010</t>
  </si>
  <si>
    <t>CUJ08A-P7102B011</t>
  </si>
  <si>
    <t>CUJ08A-P7102B013</t>
  </si>
  <si>
    <t>CUJ08A-P7102B015</t>
  </si>
  <si>
    <t>CUJ08A-P7102B020</t>
  </si>
  <si>
    <t>CUJ08A-P7102B025</t>
  </si>
  <si>
    <t>CUJ08A-P7102B030</t>
  </si>
  <si>
    <t>CUJ10A-P7103A20K</t>
  </si>
  <si>
    <t>CUJ10A-P7103B006</t>
  </si>
  <si>
    <t>CUJ10A-P7103B008</t>
  </si>
  <si>
    <t>CUJ10A-P7103B009</t>
  </si>
  <si>
    <t>CUJ10A-P7103B010</t>
  </si>
  <si>
    <t>CUJ10A-P7103B011</t>
  </si>
  <si>
    <t>CUJ10A-P7103B013</t>
  </si>
  <si>
    <t>CUJ10A-P7103B015</t>
  </si>
  <si>
    <t>CUJ10A-P7103B020</t>
  </si>
  <si>
    <t>CUJ10A-P7103B025</t>
  </si>
  <si>
    <t>CUJ10A-P7103B030</t>
  </si>
  <si>
    <t>P4811151-MH1</t>
  </si>
  <si>
    <t>P4811451-MH1</t>
  </si>
  <si>
    <t>N2Q50RAAL089-035</t>
  </si>
  <si>
    <t>RQ32RFAS409-015</t>
  </si>
  <si>
    <t>C8520-03-AF031</t>
  </si>
  <si>
    <t>CQS12-29-F7470C</t>
  </si>
  <si>
    <t>CQS16-29-F7471C</t>
  </si>
  <si>
    <t>CYR06-27-AX660</t>
  </si>
  <si>
    <t>CYR BODY</t>
  </si>
  <si>
    <t>CYR06 BODY</t>
  </si>
  <si>
    <t>660</t>
  </si>
  <si>
    <t>CYR10-27-AX661</t>
  </si>
  <si>
    <t>CYR10 BODY</t>
  </si>
  <si>
    <t>661</t>
  </si>
  <si>
    <t>CYR15-27-AX662</t>
  </si>
  <si>
    <t>CYR15 BODY</t>
  </si>
  <si>
    <t>662</t>
  </si>
  <si>
    <t>CYR20-27-AX663</t>
  </si>
  <si>
    <t>CYR20 BODY</t>
  </si>
  <si>
    <t>663</t>
  </si>
  <si>
    <t>CYR25-27-AX664</t>
  </si>
  <si>
    <t>CYR25 BODY</t>
  </si>
  <si>
    <t>664</t>
  </si>
  <si>
    <t>CYR32-27-AX665</t>
  </si>
  <si>
    <t>CYR32 BODY</t>
  </si>
  <si>
    <t>665</t>
  </si>
  <si>
    <t>CYR40-27-AX666</t>
  </si>
  <si>
    <t>CYR40 BODY</t>
  </si>
  <si>
    <t>666</t>
  </si>
  <si>
    <t>CYR50-27-AX667</t>
  </si>
  <si>
    <t>CYR50 BODY</t>
  </si>
  <si>
    <t>667</t>
  </si>
  <si>
    <t>CYR63-27-AX668</t>
  </si>
  <si>
    <t>CYR63 BODY</t>
  </si>
  <si>
    <t>668</t>
  </si>
  <si>
    <t>MGP50ABAC907-050</t>
  </si>
  <si>
    <t>MGP50 Ball short - SB</t>
  </si>
  <si>
    <t>MGP50AAAC907-075</t>
  </si>
  <si>
    <t>MGP50ABAC907-075</t>
  </si>
  <si>
    <t>MGP50ABAC907-100</t>
  </si>
  <si>
    <t>MGP50ABAC897A125</t>
  </si>
  <si>
    <t>MGP50ABAC907-125</t>
  </si>
  <si>
    <t>MGP50ABAC897A150</t>
  </si>
  <si>
    <t>MGP50ABAC907-150</t>
  </si>
  <si>
    <t>MGP50ABAC897A175</t>
  </si>
  <si>
    <t>MGP63ABAC898A050</t>
  </si>
  <si>
    <t>MGP63ABAC898A125</t>
  </si>
  <si>
    <t>MGP63ABAC898A200</t>
  </si>
  <si>
    <t>MX ROD COVER 12</t>
  </si>
  <si>
    <t>MX ROD COVER 25</t>
  </si>
  <si>
    <t>MX ROD COVER 8</t>
  </si>
  <si>
    <t>MX20-25 cải tiến</t>
  </si>
  <si>
    <t>MYB32</t>
  </si>
  <si>
    <t>MYB40</t>
  </si>
  <si>
    <t>MYB20</t>
  </si>
  <si>
    <t>MYB25</t>
  </si>
  <si>
    <t>MGP63ABAC908-075</t>
  </si>
  <si>
    <t>MGP63ABAC908-050</t>
  </si>
  <si>
    <t>900</t>
  </si>
  <si>
    <t>QA report No.
PE-ST-L-DW-2789</t>
  </si>
  <si>
    <t>QA report No.
PE-ST-L-DW-2653</t>
  </si>
  <si>
    <t>C2Q12ABAJ074-010</t>
  </si>
  <si>
    <t>MGP63ABAC908-100</t>
  </si>
  <si>
    <t>C2M32-03AAY307</t>
  </si>
  <si>
    <t>307</t>
  </si>
  <si>
    <t>C2M32-02-AY307</t>
  </si>
  <si>
    <t>CQS12R-AK718-025</t>
  </si>
  <si>
    <t>CQS12R-AK718-030</t>
  </si>
  <si>
    <t>CQS12R-AK718-035</t>
  </si>
  <si>
    <t>SY3000-20-21-12</t>
  </si>
  <si>
    <t>SY3000-20-21-5</t>
  </si>
  <si>
    <t>1-5</t>
  </si>
  <si>
    <t>SY5000-20-20-12</t>
  </si>
  <si>
    <t>SY5000-20-20-5</t>
  </si>
  <si>
    <t>SY5000-20-37F-11</t>
  </si>
  <si>
    <t>SY5000-20-37F-4</t>
  </si>
  <si>
    <t>SY7000-20-14-12</t>
  </si>
  <si>
    <t>SY7000-20-14-5</t>
  </si>
  <si>
    <t>4-5</t>
  </si>
  <si>
    <t>C2J10-03AAH146</t>
  </si>
  <si>
    <t>146</t>
  </si>
  <si>
    <t>C2M20-03DAU458</t>
  </si>
  <si>
    <t>C2M32-03DAU460</t>
  </si>
  <si>
    <t>C2M40-03DAU461</t>
  </si>
  <si>
    <t>C2Q63-29-AL862</t>
  </si>
  <si>
    <t>862</t>
  </si>
  <si>
    <t>C2Q80-29-AL863</t>
  </si>
  <si>
    <t>863</t>
  </si>
  <si>
    <t>C8512-03AAM323</t>
  </si>
  <si>
    <t>C8520-02-AN327</t>
  </si>
  <si>
    <t>327</t>
  </si>
  <si>
    <t>C8520-03CAN327</t>
  </si>
  <si>
    <t>C8525-03CAN328</t>
  </si>
  <si>
    <t>MGP63ABAC908-150</t>
  </si>
  <si>
    <t>MGP80A-AC898A200</t>
  </si>
  <si>
    <t>MGP80</t>
  </si>
  <si>
    <t>MGP80A-AC909-025</t>
  </si>
  <si>
    <t>MGPA0A-AC900A025</t>
  </si>
  <si>
    <t>MGPA0</t>
  </si>
  <si>
    <t>MGPA0A-AC900A200</t>
  </si>
  <si>
    <t>MK-20Y-AF649A010</t>
  </si>
  <si>
    <t>MK-20Y-AF649A020</t>
  </si>
  <si>
    <t>2026-10</t>
  </si>
  <si>
    <t>MGPL80 125-200st</t>
  </si>
  <si>
    <t>MGPL80 25-100st</t>
  </si>
  <si>
    <t>MGPL100 25-100st</t>
  </si>
  <si>
    <t>MGPL100 125-200st</t>
  </si>
  <si>
    <t>HC</t>
  </si>
  <si>
    <t>MGP80A-AC909-200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</si>
</sst>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164" formatCode="#&quot;直&quot;"/>
    <numFmt numFmtId="165" formatCode="dd\ mmm\ yyyy"/>
    <numFmt numFmtId="166" formatCode="dd\-mm\-yyyy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Meiryo UI"/>
      <family val="3"/>
      <charset val="128"/>
    </font>
    <font>
      <sz val="6"/>
      <name val="Aptos Narrow"/>
      <family val="3"/>
      <charset val="128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sz val="11"/>
      <color theme="1"/>
      <name val="Times New Roman"/>
      <family val="1"/>
    </font>
    <font>
      <sz val="8"/>
      <name val="Aptos Narrow"/>
      <family val="2"/>
      <scheme val="minor"/>
    </font>
    <font>
      <sz val="11"/>
      <color theme="1"/>
      <name val="Aptos Narrow"/>
      <family val="2"/>
      <charset val="128"/>
      <scheme val="minor"/>
    </font>
    <font>
      <sz val="10"/>
      <color rgb="FF434343"/>
      <name val="Arial"/>
      <family val="2"/>
    </font>
    <font>
      <i/>
      <sz val="12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dotted">
        <color auto="1"/>
      </right>
      <top style="double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 style="dotted">
        <color auto="1"/>
      </bottom>
      <diagonal/>
    </border>
    <border>
      <left style="double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uble">
        <color auto="1"/>
      </right>
      <top style="dotted">
        <color auto="1"/>
      </top>
      <bottom style="dotted">
        <color auto="1"/>
      </bottom>
      <diagonal/>
    </border>
    <border>
      <left style="double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double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/>
      <top style="double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uble">
        <color auto="1"/>
      </bottom>
      <diagonal/>
    </border>
    <border>
      <left/>
      <right style="dotted">
        <color auto="1"/>
      </right>
      <top style="double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uble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uble">
        <color auto="1"/>
      </bottom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 style="double">
        <color auto="1"/>
      </bottom>
      <diagonal/>
    </border>
    <border>
      <left style="dotted">
        <color auto="1"/>
      </left>
      <right style="double">
        <color auto="1"/>
      </right>
      <top/>
      <bottom style="dotted">
        <color auto="1"/>
      </bottom>
      <diagonal/>
    </border>
    <border>
      <left/>
      <right style="double">
        <color auto="1"/>
      </right>
      <top style="double">
        <color auto="1"/>
      </top>
      <bottom style="dotted">
        <color auto="1"/>
      </bottom>
      <diagonal/>
    </border>
    <border>
      <left style="double">
        <color auto="1"/>
      </left>
      <right style="dotted">
        <color auto="1"/>
      </right>
      <top/>
      <bottom style="double">
        <color auto="1"/>
      </bottom>
      <diagonal/>
    </border>
  </borders>
  <cellStyleXfs count="5">
    <xf numFmtId="0" fontId="0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10" fillId="0" borderId="0">
      <alignment vertical="center"/>
    </xf>
  </cellStyleXfs>
  <cellXfs count="162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center"/>
    </xf>
    <xf numFmtId="38" fontId="0" fillId="0" borderId="0" xfId="1" applyFont="1" applyAlignme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38" fontId="0" fillId="0" borderId="2" xfId="1" applyFont="1" applyBorder="1" applyAlignment="1">
      <alignment horizontal="center"/>
    </xf>
    <xf numFmtId="38" fontId="0" fillId="0" borderId="3" xfId="1" applyFont="1" applyBorder="1" applyAlignment="1">
      <alignment horizontal="center"/>
    </xf>
    <xf numFmtId="40" fontId="0" fillId="0" borderId="1" xfId="1" applyNumberFormat="1" applyFont="1" applyBorder="1" applyAlignment="1"/>
    <xf numFmtId="9" fontId="0" fillId="0" borderId="1" xfId="2" applyFont="1" applyBorder="1" applyAlignment="1"/>
    <xf numFmtId="14" fontId="0" fillId="0" borderId="0" xfId="0" applyNumberFormat="1"/>
    <xf numFmtId="0" fontId="0" fillId="0" borderId="0" xfId="0" applyAlignment="1">
      <alignment horizontal="right"/>
    </xf>
    <xf numFmtId="38" fontId="0" fillId="4" borderId="1" xfId="1" applyFont="1" applyFill="1" applyBorder="1" applyAlignment="1"/>
    <xf numFmtId="20" fontId="0" fillId="4" borderId="1" xfId="0" applyNumberForma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14" fontId="0" fillId="4" borderId="0" xfId="0" applyNumberFormat="1" applyFill="1" applyAlignment="1">
      <alignment horizontal="left"/>
    </xf>
    <xf numFmtId="9" fontId="4" fillId="0" borderId="0" xfId="2" applyFont="1" applyAlignment="1"/>
    <xf numFmtId="9" fontId="4" fillId="0" borderId="0" xfId="0" applyNumberFormat="1" applyFont="1"/>
    <xf numFmtId="164" fontId="0" fillId="4" borderId="1" xfId="0" applyNumberFormat="1" applyFill="1" applyBorder="1"/>
    <xf numFmtId="0" fontId="0" fillId="5" borderId="1" xfId="0" applyFill="1" applyBorder="1" applyAlignment="1">
      <alignment horizontal="center"/>
    </xf>
    <xf numFmtId="38" fontId="0" fillId="5" borderId="1" xfId="1" applyFont="1" applyFill="1" applyBorder="1" applyAlignment="1"/>
    <xf numFmtId="0" fontId="1" fillId="0" borderId="2" xfId="0" applyFont="1" applyBorder="1"/>
    <xf numFmtId="0" fontId="1" fillId="0" borderId="3" xfId="0" applyFont="1" applyBorder="1"/>
    <xf numFmtId="9" fontId="1" fillId="0" borderId="1" xfId="0" applyNumberFormat="1" applyFont="1" applyBorder="1"/>
    <xf numFmtId="40" fontId="1" fillId="0" borderId="1" xfId="1" applyNumberFormat="1" applyFont="1" applyBorder="1" applyAlignment="1"/>
    <xf numFmtId="40" fontId="1" fillId="4" borderId="1" xfId="1" applyNumberFormat="1" applyFont="1" applyFill="1" applyBorder="1" applyAlignment="1"/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38" fontId="5" fillId="0" borderId="0" xfId="1" applyFont="1" applyFill="1" applyAlignment="1">
      <alignment horizontal="center" vertical="center"/>
    </xf>
    <xf numFmtId="41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9" fontId="6" fillId="0" borderId="0" xfId="0" applyNumberFormat="1" applyFont="1" applyAlignment="1">
      <alignment horizontal="center" vertical="center"/>
    </xf>
    <xf numFmtId="0" fontId="5" fillId="0" borderId="25" xfId="0" applyFont="1" applyBorder="1" applyAlignment="1">
      <alignment vertical="center" wrapText="1"/>
    </xf>
    <xf numFmtId="0" fontId="5" fillId="6" borderId="14" xfId="0" applyFont="1" applyFill="1" applyBorder="1" applyAlignment="1">
      <alignment horizontal="center" vertical="center"/>
    </xf>
    <xf numFmtId="38" fontId="5" fillId="0" borderId="5" xfId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38" fontId="5" fillId="0" borderId="7" xfId="1" applyFont="1" applyFill="1" applyBorder="1" applyAlignment="1">
      <alignment horizontal="center" vertical="center"/>
    </xf>
    <xf numFmtId="41" fontId="5" fillId="0" borderId="7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38" fontId="5" fillId="0" borderId="10" xfId="1" applyFont="1" applyFill="1" applyBorder="1" applyAlignment="1">
      <alignment horizontal="center" vertical="center" wrapText="1"/>
    </xf>
    <xf numFmtId="41" fontId="5" fillId="0" borderId="10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2" borderId="19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38" fontId="5" fillId="2" borderId="23" xfId="1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  <protection locked="0"/>
    </xf>
    <xf numFmtId="40" fontId="5" fillId="0" borderId="7" xfId="1" applyNumberFormat="1" applyFont="1" applyBorder="1" applyAlignment="1">
      <alignment horizontal="center" vertical="center"/>
    </xf>
    <xf numFmtId="9" fontId="5" fillId="0" borderId="7" xfId="2" applyFont="1" applyBorder="1" applyAlignment="1">
      <alignment horizontal="center" vertical="center"/>
    </xf>
    <xf numFmtId="9" fontId="5" fillId="0" borderId="15" xfId="2" applyFont="1" applyBorder="1" applyAlignment="1">
      <alignment horizontal="center" vertical="center"/>
    </xf>
    <xf numFmtId="40" fontId="5" fillId="0" borderId="6" xfId="1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38" fontId="5" fillId="2" borderId="7" xfId="1" applyFont="1" applyFill="1" applyBorder="1" applyAlignment="1" applyProtection="1">
      <alignment horizontal="center" vertical="center" wrapText="1"/>
      <protection locked="0"/>
    </xf>
    <xf numFmtId="20" fontId="5" fillId="2" borderId="6" xfId="0" applyNumberFormat="1" applyFont="1" applyFill="1" applyBorder="1" applyAlignment="1" applyProtection="1">
      <alignment horizontal="center" vertical="center"/>
      <protection locked="0"/>
    </xf>
    <xf numFmtId="20" fontId="5" fillId="2" borderId="7" xfId="0" applyNumberFormat="1" applyFont="1" applyFill="1" applyBorder="1" applyAlignment="1" applyProtection="1">
      <alignment horizontal="center" vertical="center"/>
      <protection locked="0"/>
    </xf>
    <xf numFmtId="41" fontId="5" fillId="5" borderId="7" xfId="1" applyNumberFormat="1" applyFont="1" applyFill="1" applyBorder="1" applyAlignment="1">
      <alignment horizontal="center" vertical="center"/>
    </xf>
    <xf numFmtId="41" fontId="6" fillId="2" borderId="7" xfId="0" applyNumberFormat="1" applyFont="1" applyFill="1" applyBorder="1" applyAlignment="1" applyProtection="1">
      <alignment horizontal="center" vertical="center"/>
      <protection locked="0"/>
    </xf>
    <xf numFmtId="41" fontId="5" fillId="3" borderId="7" xfId="0" applyNumberFormat="1" applyFont="1" applyFill="1" applyBorder="1" applyAlignment="1" applyProtection="1">
      <alignment horizontal="center" vertical="center"/>
      <protection locked="0"/>
    </xf>
    <xf numFmtId="41" fontId="5" fillId="3" borderId="8" xfId="0" applyNumberFormat="1" applyFont="1" applyFill="1" applyBorder="1" applyAlignment="1" applyProtection="1">
      <alignment horizontal="center" vertical="center"/>
      <protection locked="0"/>
    </xf>
    <xf numFmtId="14" fontId="5" fillId="0" borderId="18" xfId="0" applyNumberFormat="1" applyFont="1" applyBorder="1" applyAlignment="1">
      <alignment horizontal="center" vertical="center"/>
    </xf>
    <xf numFmtId="14" fontId="5" fillId="0" borderId="13" xfId="0" applyNumberFormat="1" applyFont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quotePrefix="1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5" fillId="2" borderId="13" xfId="0" applyFont="1" applyFill="1" applyBorder="1" applyAlignment="1" applyProtection="1">
      <alignment horizontal="center" vertical="center" wrapText="1"/>
      <protection locked="0"/>
    </xf>
    <xf numFmtId="0" fontId="6" fillId="2" borderId="7" xfId="0" applyFont="1" applyFill="1" applyBorder="1" applyAlignment="1" applyProtection="1">
      <alignment horizontal="center" vertical="center"/>
      <protection locked="0"/>
    </xf>
    <xf numFmtId="3" fontId="8" fillId="2" borderId="0" xfId="0" applyNumberFormat="1" applyFont="1" applyFill="1" applyAlignment="1">
      <alignment horizontal="left" vertical="center"/>
    </xf>
    <xf numFmtId="38" fontId="11" fillId="2" borderId="7" xfId="1" applyFont="1" applyFill="1" applyBorder="1" applyAlignment="1" applyProtection="1">
      <alignment horizontal="center" vertical="center"/>
      <protection locked="0"/>
    </xf>
    <xf numFmtId="10" fontId="0" fillId="0" borderId="0" xfId="2" applyNumberFormat="1" applyFont="1" applyBorder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165" fontId="7" fillId="0" borderId="0" xfId="0" applyNumberFormat="1" applyFont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 vertical="center"/>
    </xf>
    <xf numFmtId="166" fontId="5" fillId="0" borderId="6" xfId="0" applyNumberFormat="1" applyFont="1" applyBorder="1" applyAlignment="1">
      <alignment horizontal="center" vertical="center"/>
    </xf>
    <xf numFmtId="166" fontId="5" fillId="0" borderId="9" xfId="0" applyNumberFormat="1" applyFont="1" applyBorder="1" applyAlignment="1">
      <alignment horizontal="center" vertical="center" wrapText="1"/>
    </xf>
    <xf numFmtId="14" fontId="5" fillId="7" borderId="0" xfId="0" applyNumberFormat="1" applyFont="1" applyFill="1" applyAlignment="1" applyProtection="1">
      <alignment horizontal="center" vertical="center"/>
      <protection locked="0"/>
    </xf>
    <xf numFmtId="164" fontId="5" fillId="7" borderId="0" xfId="0" applyNumberFormat="1" applyFont="1" applyFill="1" applyAlignment="1" applyProtection="1">
      <alignment horizontal="center" vertical="center"/>
      <protection locked="0"/>
    </xf>
    <xf numFmtId="38" fontId="5" fillId="7" borderId="0" xfId="1" applyFont="1" applyFill="1" applyAlignment="1">
      <alignment horizontal="center" vertical="center"/>
    </xf>
    <xf numFmtId="10" fontId="5" fillId="7" borderId="0" xfId="0" applyNumberFormat="1" applyFont="1" applyFill="1" applyAlignment="1" applyProtection="1">
      <alignment horizontal="center" vertical="center"/>
      <protection locked="0"/>
    </xf>
    <xf numFmtId="14" fontId="5" fillId="7" borderId="0" xfId="0" applyNumberFormat="1" applyFont="1" applyFill="1" applyAlignment="1">
      <alignment horizontal="center" vertical="center"/>
    </xf>
    <xf numFmtId="0" fontId="12" fillId="0" borderId="0" xfId="0" quotePrefix="1" applyFont="1" applyAlignment="1">
      <alignment horizontal="left" vertical="center"/>
    </xf>
    <xf numFmtId="41" fontId="6" fillId="3" borderId="7" xfId="0" applyNumberFormat="1" applyFont="1" applyFill="1" applyBorder="1" applyAlignment="1" applyProtection="1">
      <alignment horizontal="center" vertical="center"/>
      <protection locked="0"/>
    </xf>
    <xf numFmtId="41" fontId="5" fillId="9" borderId="6" xfId="0" applyNumberFormat="1" applyFont="1" applyFill="1" applyBorder="1" applyAlignment="1" applyProtection="1">
      <alignment horizontal="center" vertical="center"/>
      <protection locked="0"/>
    </xf>
    <xf numFmtId="38" fontId="5" fillId="2" borderId="7" xfId="1" applyFont="1" applyFill="1" applyBorder="1" applyAlignment="1" applyProtection="1">
      <alignment horizontal="center" vertical="center"/>
      <protection locked="0"/>
    </xf>
    <xf numFmtId="38" fontId="5" fillId="2" borderId="21" xfId="1" applyFont="1" applyFill="1" applyBorder="1" applyAlignment="1" applyProtection="1">
      <alignment horizontal="center" vertical="center"/>
      <protection locked="0"/>
    </xf>
    <xf numFmtId="0" fontId="5" fillId="2" borderId="14" xfId="0" applyFont="1" applyFill="1" applyBorder="1" applyAlignment="1">
      <alignment horizontal="centerContinuous" vertical="center"/>
    </xf>
    <xf numFmtId="0" fontId="5" fillId="2" borderId="10" xfId="0" applyFont="1" applyFill="1" applyBorder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38" fontId="5" fillId="2" borderId="5" xfId="1" applyFont="1" applyFill="1" applyBorder="1" applyAlignment="1" applyProtection="1">
      <alignment horizontal="center" vertical="center"/>
      <protection locked="0"/>
    </xf>
    <xf numFmtId="38" fontId="5" fillId="2" borderId="10" xfId="1" applyFont="1" applyFill="1" applyBorder="1" applyAlignment="1" applyProtection="1">
      <alignment horizontal="center" vertical="center" wrapText="1"/>
      <protection locked="0"/>
    </xf>
    <xf numFmtId="38" fontId="5" fillId="0" borderId="0" xfId="1" applyFont="1" applyAlignment="1" applyProtection="1">
      <alignment horizontal="center" vertical="center"/>
      <protection locked="0"/>
    </xf>
    <xf numFmtId="10" fontId="5" fillId="0" borderId="0" xfId="1" applyNumberFormat="1" applyFont="1" applyBorder="1" applyAlignment="1" applyProtection="1">
      <alignment horizontal="center" vertical="center"/>
      <protection locked="0"/>
    </xf>
    <xf numFmtId="10" fontId="5" fillId="0" borderId="0" xfId="1" applyNumberFormat="1" applyFont="1" applyBorder="1" applyAlignment="1" applyProtection="1">
      <alignment horizontal="center" vertical="center" wrapText="1"/>
      <protection locked="0"/>
    </xf>
    <xf numFmtId="38" fontId="5" fillId="0" borderId="0" xfId="1" applyFont="1" applyAlignment="1" applyProtection="1">
      <alignment horizontal="center" vertical="center" wrapText="1"/>
      <protection locked="0"/>
    </xf>
    <xf numFmtId="38" fontId="5" fillId="2" borderId="5" xfId="1" applyFont="1" applyFill="1" applyBorder="1" applyAlignment="1" applyProtection="1">
      <alignment horizontal="center" vertical="center" wrapText="1"/>
      <protection locked="0"/>
    </xf>
    <xf numFmtId="38" fontId="5" fillId="2" borderId="20" xfId="1" applyFont="1" applyFill="1" applyBorder="1" applyAlignment="1" applyProtection="1">
      <alignment horizontal="center" vertical="center"/>
      <protection locked="0"/>
    </xf>
    <xf numFmtId="38" fontId="5" fillId="2" borderId="22" xfId="1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0" fontId="5" fillId="2" borderId="4" xfId="0" applyFont="1" applyFill="1" applyBorder="1" applyAlignment="1" applyProtection="1">
      <alignment horizontal="centerContinuous" vertical="center"/>
      <protection locked="0"/>
    </xf>
    <xf numFmtId="0" fontId="5" fillId="2" borderId="6" xfId="0" applyFont="1" applyFill="1" applyBorder="1" applyAlignment="1" applyProtection="1">
      <alignment horizontal="center" vertical="center"/>
      <protection locked="0"/>
    </xf>
    <xf numFmtId="0" fontId="5" fillId="2" borderId="9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horizontal="centerContinuous" vertical="center"/>
      <protection locked="0"/>
    </xf>
    <xf numFmtId="41" fontId="5" fillId="0" borderId="0" xfId="0" applyNumberFormat="1" applyFont="1" applyAlignment="1" applyProtection="1">
      <alignment horizontal="center" vertical="center"/>
      <protection locked="0"/>
    </xf>
    <xf numFmtId="41" fontId="6" fillId="0" borderId="0" xfId="0" applyNumberFormat="1" applyFont="1" applyAlignment="1" applyProtection="1">
      <alignment horizontal="center" vertical="center"/>
      <protection locked="0"/>
    </xf>
    <xf numFmtId="41" fontId="5" fillId="0" borderId="0" xfId="0" applyNumberFormat="1" applyFont="1" applyAlignment="1" applyProtection="1">
      <alignment vertical="center"/>
      <protection locked="0"/>
    </xf>
    <xf numFmtId="41" fontId="5" fillId="2" borderId="14" xfId="0" applyNumberFormat="1" applyFont="1" applyFill="1" applyBorder="1" applyAlignment="1" applyProtection="1">
      <alignment horizontal="centerContinuous" vertical="center"/>
      <protection locked="0"/>
    </xf>
    <xf numFmtId="41" fontId="5" fillId="2" borderId="20" xfId="0" applyNumberFormat="1" applyFont="1" applyFill="1" applyBorder="1" applyAlignment="1" applyProtection="1">
      <alignment horizontal="centerContinuous" vertical="center"/>
      <protection locked="0"/>
    </xf>
    <xf numFmtId="41" fontId="5" fillId="2" borderId="28" xfId="0" applyNumberFormat="1" applyFont="1" applyFill="1" applyBorder="1" applyAlignment="1" applyProtection="1">
      <alignment horizontal="centerContinuous" vertical="center"/>
      <protection locked="0"/>
    </xf>
    <xf numFmtId="41" fontId="5" fillId="2" borderId="0" xfId="0" applyNumberFormat="1" applyFont="1" applyFill="1" applyAlignment="1" applyProtection="1">
      <alignment horizontal="center" vertical="center"/>
      <protection locked="0"/>
    </xf>
    <xf numFmtId="0" fontId="5" fillId="8" borderId="12" xfId="0" applyFont="1" applyFill="1" applyBorder="1" applyAlignment="1" applyProtection="1">
      <alignment horizontal="center" vertical="center"/>
      <protection locked="0"/>
    </xf>
    <xf numFmtId="41" fontId="5" fillId="8" borderId="12" xfId="0" applyNumberFormat="1" applyFont="1" applyFill="1" applyBorder="1" applyAlignment="1" applyProtection="1">
      <alignment horizontal="center" vertical="center"/>
      <protection locked="0"/>
    </xf>
    <xf numFmtId="41" fontId="5" fillId="3" borderId="12" xfId="0" applyNumberFormat="1" applyFont="1" applyFill="1" applyBorder="1" applyAlignment="1" applyProtection="1">
      <alignment horizontal="center" vertical="center"/>
      <protection locked="0"/>
    </xf>
    <xf numFmtId="41" fontId="5" fillId="3" borderId="27" xfId="0" applyNumberFormat="1" applyFont="1" applyFill="1" applyBorder="1" applyAlignment="1" applyProtection="1">
      <alignment horizontal="center" vertical="center"/>
      <protection locked="0"/>
    </xf>
    <xf numFmtId="41" fontId="5" fillId="3" borderId="0" xfId="0" applyNumberFormat="1" applyFont="1" applyFill="1" applyAlignment="1" applyProtection="1">
      <alignment horizontal="center" vertical="center"/>
      <protection locked="0"/>
    </xf>
    <xf numFmtId="0" fontId="5" fillId="8" borderId="10" xfId="0" applyFont="1" applyFill="1" applyBorder="1" applyAlignment="1" applyProtection="1">
      <alignment horizontal="center" vertical="center" wrapText="1"/>
      <protection locked="0"/>
    </xf>
    <xf numFmtId="41" fontId="5" fillId="8" borderId="10" xfId="0" applyNumberFormat="1" applyFont="1" applyFill="1" applyBorder="1" applyAlignment="1" applyProtection="1">
      <alignment horizontal="center" vertical="center" wrapText="1"/>
      <protection locked="0"/>
    </xf>
    <xf numFmtId="41" fontId="5" fillId="3" borderId="10" xfId="0" applyNumberFormat="1" applyFont="1" applyFill="1" applyBorder="1" applyAlignment="1" applyProtection="1">
      <alignment horizontal="center" vertical="center" wrapText="1"/>
      <protection locked="0"/>
    </xf>
    <xf numFmtId="41" fontId="5" fillId="3" borderId="11" xfId="0" applyNumberFormat="1" applyFont="1" applyFill="1" applyBorder="1" applyAlignment="1" applyProtection="1">
      <alignment horizontal="center" vertical="center" wrapText="1"/>
      <protection locked="0"/>
    </xf>
    <xf numFmtId="41" fontId="5" fillId="9" borderId="29" xfId="0" applyNumberFormat="1" applyFont="1" applyFill="1" applyBorder="1" applyAlignment="1" applyProtection="1">
      <alignment horizontal="center" vertical="center" wrapText="1"/>
      <protection locked="0"/>
    </xf>
    <xf numFmtId="0" fontId="5" fillId="9" borderId="26" xfId="0" applyFont="1" applyFill="1" applyBorder="1" applyAlignment="1" applyProtection="1">
      <alignment horizontal="center" vertical="center" wrapText="1"/>
      <protection locked="0"/>
    </xf>
    <xf numFmtId="41" fontId="5" fillId="9" borderId="7" xfId="0" applyNumberFormat="1" applyFont="1" applyFill="1" applyBorder="1" applyAlignment="1" applyProtection="1">
      <alignment horizontal="center" vertical="center"/>
      <protection locked="0"/>
    </xf>
    <xf numFmtId="14" fontId="5" fillId="0" borderId="24" xfId="0" applyNumberFormat="1" applyFont="1" applyBorder="1" applyAlignment="1">
      <alignment horizontal="center" vertical="center"/>
    </xf>
    <xf numFmtId="14" fontId="5" fillId="0" borderId="12" xfId="0" applyNumberFormat="1" applyFont="1" applyBorder="1" applyAlignment="1">
      <alignment horizontal="center" vertical="center"/>
    </xf>
    <xf numFmtId="166" fontId="5" fillId="0" borderId="4" xfId="0" applyNumberFormat="1" applyFont="1" applyBorder="1" applyAlignment="1">
      <alignment horizontal="center" vertical="center"/>
    </xf>
    <xf numFmtId="166" fontId="5" fillId="0" borderId="6" xfId="0" applyNumberFormat="1" applyFont="1" applyBorder="1" applyAlignment="1">
      <alignment horizontal="center" vertical="center"/>
    </xf>
    <xf numFmtId="0" fontId="5" fillId="2" borderId="5" xfId="0" applyFont="1" applyFill="1" applyBorder="1" applyAlignment="1" applyProtection="1">
      <alignment horizontal="center" vertical="center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5" fillId="2" borderId="17" xfId="0" applyFont="1" applyFill="1" applyBorder="1" applyAlignment="1" applyProtection="1">
      <alignment horizontal="center" vertical="center"/>
      <protection locked="0"/>
    </xf>
    <xf numFmtId="0" fontId="5" fillId="2" borderId="18" xfId="0" applyFont="1" applyFill="1" applyBorder="1" applyAlignment="1" applyProtection="1">
      <alignment horizontal="center" vertical="center"/>
      <protection locked="0"/>
    </xf>
    <xf numFmtId="0" fontId="5" fillId="0" borderId="24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24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5">
    <cellStyle name="Comma [0]" xfId="1" builtinId="6"/>
    <cellStyle name="Normal" xfId="0" builtinId="0"/>
    <cellStyle name="Normal 3" xfId="4" xr:uid="{1B640FC2-CE36-474D-880C-41B063D125EE}"/>
    <cellStyle name="Percent" xfId="2" builtinId="5"/>
    <cellStyle name="Phần trăm 2" xfId="3" xr:uid="{9CCD0E19-050C-4C1B-AFFF-81CF65418A95}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theme="8" tint="0.79998168889431442"/>
        </patternFill>
      </fill>
      <alignment horizontal="center" vertical="center" textRotation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theme="7" tint="0.79998168889431442"/>
        </patternFill>
      </fill>
      <alignment horizontal="center" vertical="center" textRotation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theme="7" tint="0.79998168889431442"/>
        </patternFill>
      </fill>
      <alignment horizontal="center" vertical="center" textRotation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/>
        <right/>
        <top style="dotted">
          <color auto="1"/>
        </top>
        <bottom style="dotted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 style="dotted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 style="dotted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33" formatCode="_(* #,##0_);_(* \(#,##0\);_(* &quot;-&quot;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25" formatCode="h:mm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25" formatCode="h:mm"/>
      <fill>
        <patternFill patternType="none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double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64" formatCode="#&quot;直&quot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8" formatCode="#,##0.00_);[Red]\(#,##0.00\)"/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uble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8" formatCode="#,##0.00_);[Red]\(#,##0.00\)"/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8" formatCode="#,##0.00_);[Red]\(#,##0.00\)"/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 style="dotted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 style="dotted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 style="dotted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66" formatCode="dd\-mm\-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/>
        <top style="dotted">
          <color auto="1"/>
        </top>
        <bottom style="dotted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indent="0" justifyLastLine="0" shrinkToFit="0" readingOrder="0"/>
    </dxf>
    <dxf>
      <border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color rgb="FFEE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224017</xdr:colOff>
      <xdr:row>1</xdr:row>
      <xdr:rowOff>17603</xdr:rowOff>
    </xdr:from>
    <xdr:to>
      <xdr:col>8</xdr:col>
      <xdr:colOff>1421487</xdr:colOff>
      <xdr:row>4</xdr:row>
      <xdr:rowOff>18975</xdr:rowOff>
    </xdr:to>
    <xdr:pic>
      <xdr:nvPicPr>
        <xdr:cNvPr id="3" name="Hình ảnh 6" descr="Ảnh có chứa văn bản, Phông chữ, Đồ họa, vòng tròn&#10;&#10;Mô tả được tạo tự động">
          <a:extLst>
            <a:ext uri="{FF2B5EF4-FFF2-40B4-BE49-F238E27FC236}">
              <a16:creationId xmlns:a16="http://schemas.microsoft.com/office/drawing/2014/main" id="{B23348B4-FE7E-4725-94C2-1280D1F2E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8910" y="398603"/>
          <a:ext cx="1197470" cy="1008301"/>
        </a:xfrm>
        <a:prstGeom prst="rect">
          <a:avLst/>
        </a:prstGeom>
      </xdr:spPr>
    </xdr:pic>
    <xdr:clientData/>
  </xdr:twoCellAnchor>
  <xdr:twoCellAnchor>
    <xdr:from>
      <xdr:col>16</xdr:col>
      <xdr:colOff>365755</xdr:colOff>
      <xdr:row>0</xdr:row>
      <xdr:rowOff>232345</xdr:rowOff>
    </xdr:from>
    <xdr:to>
      <xdr:col>17</xdr:col>
      <xdr:colOff>799944</xdr:colOff>
      <xdr:row>1</xdr:row>
      <xdr:rowOff>308545</xdr:rowOff>
    </xdr:to>
    <xdr:sp macro="[0]!XOA_DL_BCH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082A6C8-3CC2-819D-DC99-55134B53F727}"/>
            </a:ext>
          </a:extLst>
        </xdr:cNvPr>
        <xdr:cNvSpPr/>
      </xdr:nvSpPr>
      <xdr:spPr>
        <a:xfrm>
          <a:off x="16659855" y="232345"/>
          <a:ext cx="1437489" cy="457200"/>
        </a:xfrm>
        <a:prstGeom prst="roundRect">
          <a:avLst/>
        </a:prstGeom>
        <a:solidFill>
          <a:srgbClr val="EE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Meiryo UI" panose="020B0604030504040204" pitchFamily="50" charset="-128"/>
              <a:ea typeface="Meiryo UI" panose="020B0604030504040204" pitchFamily="50" charset="-128"/>
            </a:rPr>
            <a:t>XÓA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ieu Vu Trung (Treatment)" id="{CCA679DC-23CE-44DF-AB61-5F94EB6F9D20}" userId="S::hieu.vt@smcmfg.com.vn::a8cb6080-ecc1-44d0-bc08-c127843c3d7d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1" xr16:uid="{28E42E15-8E2C-4B6D-BE9C-5EE75C6EC3A4}" autoFormatId="16" applyNumberFormats="0" applyBorderFormats="0" applyFontFormats="0" applyPatternFormats="0" applyAlignmentFormats="0" applyWidthHeightFormats="0">
  <queryTableRefresh nextId="82">
    <queryTableFields count="80">
      <queryTableField id="2" name="Data.STT" tableColumnId="2"/>
      <queryTableField id="3" name="Data.Mã sản phẩm" tableColumnId="3"/>
      <queryTableField id="4" name="Data.Nhà máy" tableColumnId="4"/>
      <queryTableField id="5" name="Data.Chủng loại" tableColumnId="5"/>
      <queryTableField id="6" name="Data.Chủng loại 1" tableColumnId="6"/>
      <queryTableField id="7" name="Data.Chủng loại 2" tableColumnId="7"/>
      <queryTableField id="8" name="Data.Tên sản phẩm" tableColumnId="8"/>
      <queryTableField id="9" name="Data.Đánh giá" tableColumnId="9"/>
      <queryTableField id="10" name="Data.Kế hoạch đánh giá" tableColumnId="10"/>
      <queryTableField id="11" name="Data.CC-Gia công" tableColumnId="11"/>
      <queryTableField id="12" name="Data.Mã vật liệu" tableColumnId="12"/>
      <queryTableField id="13" name="Data.Mã nguyên vật liệu" tableColumnId="13"/>
      <queryTableField id="14" name="Data.BOM đùn" tableColumnId="14"/>
      <queryTableField id="15" name="Data.Xuất xứ" tableColumnId="15"/>
      <queryTableField id="16" name="Data.Khối lượng" tableColumnId="16"/>
      <queryTableField id="17" name="Data.Mã số thiết bị _x000a_SMC2_SB" tableColumnId="17"/>
      <queryTableField id="18" name="Data.Số lượng máy_x000a_SMC2_SB" tableColumnId="18"/>
      <queryTableField id="19" name="Data.Số lượng/Batch _x000a_SMC2_SB" tableColumnId="19"/>
      <queryTableField id="20" name="Data.Chu kỳ máy_x000a_SMC2_SB" tableColumnId="20"/>
      <queryTableField id="21" name="Data.Cycletime máy_x000a_SMC2_SB" tableColumnId="21"/>
      <queryTableField id="22" name="Data.Cycletime thao tác_x000a_SMC2_SB" tableColumnId="22"/>
      <queryTableField id="23" name="Data.Cycletime tổng _x000a_SMC2_SB" tableColumnId="23"/>
      <queryTableField id="24" name="Data.Cycletime xịt khí_x000a_SMC2_SB" tableColumnId="24"/>
      <queryTableField id="25" name="Data.Hiệu suất máy_x000a_SMC2_SB" tableColumnId="25"/>
      <queryTableField id="26" name="Data.NLSX 2 ca_x000a_SMC2_SB" tableColumnId="26"/>
      <queryTableField id="27" name="Data.Mã số thiết bị _x000a_SMC3_SB" tableColumnId="27"/>
      <queryTableField id="28" name="Data.Số lượng máy_x000a_SMC3_SB" tableColumnId="28"/>
      <queryTableField id="29" name="Data.Số lượng/Batch _x000a_SMC3_SB" tableColumnId="29"/>
      <queryTableField id="30" name="Data.Chu kỳ máy_x000a_SMC3_SB" tableColumnId="30"/>
      <queryTableField id="31" name="Data.Cycletime máy_x000a_SMC3_SB" tableColumnId="31"/>
      <queryTableField id="32" name="Data.Cycletime thao tác_x000a_SMC3_SB" tableColumnId="32"/>
      <queryTableField id="33" name="Data.Cycletime tổng _x000a_SMC3_SB" tableColumnId="33"/>
      <queryTableField id="34" name="Data.Cycletime xịt khí_x000a_SMC3_SB" tableColumnId="34"/>
      <queryTableField id="35" name="Data.Hiệu suất máy_x000a_SMC3_SB" tableColumnId="35"/>
      <queryTableField id="36" name="Data.NLSX 2 ca_x000a_SMC3_SB" tableColumnId="36"/>
      <queryTableField id="37" name="Data.Diện tích bề mặt" tableColumnId="37"/>
      <queryTableField id="38" name="Data.Mật độ" tableColumnId="38"/>
      <queryTableField id="39" name="Data.Số lượng tối thiểu/mẻ" tableColumnId="39"/>
      <queryTableField id="40" name="Data.Độ dày_x000a_(min)" tableColumnId="40"/>
      <queryTableField id="41" name="Data.Độ dày_x000a_(max)" tableColumnId="41"/>
      <queryTableField id="42" name="Data.Etchinh/Đánh bóng" tableColumnId="42"/>
      <queryTableField id="43" name="Data.*L" tableColumnId="43"/>
      <queryTableField id="44" name="Data.*a" tableColumnId="44"/>
      <queryTableField id="45" name="Data.*b" tableColumnId="45"/>
      <queryTableField id="46" name="Data.Loại JIG" tableColumnId="46"/>
      <queryTableField id="47" name="Data.Số lượng JIG OK" tableColumnId="47"/>
      <queryTableField id="48" name="Data.Cycletime lắp hàng" tableColumnId="48"/>
      <queryTableField id="49" name="Data.Cycletime tháo hàng" tableColumnId="49"/>
      <queryTableField id="50" name="Data.Số lượng/JIG" tableColumnId="50"/>
      <queryTableField id="51" name="Data.CODE sản xuất_x000a_SMC3_SA" tableColumnId="51"/>
      <queryTableField id="52" name="Data.Số JIG/Hanger_x000a_SMC3_SA" tableColumnId="52"/>
      <queryTableField id="53" name="Data.Số lượng/Hanger_x000a_SMC3_SA" tableColumnId="53"/>
      <queryTableField id="54" name="Data.Cycletime_x000a_SMC3_SA" tableColumnId="54"/>
      <queryTableField id="55" name="Data.Năng lực 1 ca_x000a_SMC3_SA" tableColumnId="55"/>
      <queryTableField id="56" name="Data.Năng lực 2 ca_x000a_SMC3_SA" tableColumnId="56"/>
      <queryTableField id="57" name="Data.Năng lực 3 ca_x000a_SMC3_SA" tableColumnId="57"/>
      <queryTableField id="58" name="Data.CODE sản xuất_x000a_SMC2_SA" tableColumnId="58"/>
      <queryTableField id="59" name="Data.Số JIG/Hanger_x000a_SMC2_SA" tableColumnId="59"/>
      <queryTableField id="60" name="Data.Số lượng/Hanger_x000a_SMC2_SA" tableColumnId="60"/>
      <queryTableField id="61" name="Data.Cycletime_x000a_SMC2_SA" tableColumnId="61"/>
      <queryTableField id="62" name="Data.Năng lực 1 ca_x000a_SMC2_SA" tableColumnId="62"/>
      <queryTableField id="63" name="Data.Năng lực 2 ca_x000a_SMC2_SA" tableColumnId="63"/>
      <queryTableField id="64" name="Data.Năng lực 3 ca_x000a_SMC2_SA" tableColumnId="64"/>
      <queryTableField id="65" name="Data.Cycletime_x000a_NQ" tableColumnId="65"/>
      <queryTableField id="66" name="Data.Phương pháp_x000a_NQ" tableColumnId="66"/>
      <queryTableField id="67" name="Data.Quy cách đóng gói" tableColumnId="67"/>
      <queryTableField id="68" name="Data.Loại thùng" tableColumnId="68"/>
      <queryTableField id="69" name="Data.Khối lượng thùng" tableColumnId="69"/>
      <queryTableField id="70" name="Data.Tiêu chuẩn tồn kho" tableColumnId="70"/>
      <queryTableField id="71" name="Data.Tồn kho hiện tại" tableColumnId="71"/>
      <queryTableField id="72" name="Data.%Tồn kho" tableColumnId="72"/>
      <queryTableField id="73" name="Data.Lượng xuất hàng tháng trước" tableColumnId="73"/>
      <queryTableField id="74" name="Data.Đơn hàng thnasg này" tableColumnId="74"/>
      <queryTableField id="75" name="Data.Kế hoạch tháng trước" tableColumnId="75"/>
      <queryTableField id="76" name="Data.Kế hoạch tháng này" tableColumnId="76"/>
      <queryTableField id="77" name="Data.%Tăng lên" tableColumnId="77"/>
      <queryTableField id="78" name="Data.Lý do tăng lên" tableColumnId="78"/>
      <queryTableField id="79" name="Item" tableColumnId="79"/>
      <queryTableField id="80" name="Kind" tableColumnId="80"/>
      <queryTableField id="81" name="Hidden" tableColumnId="8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324CB4-01F0-4596-B70D-0DAFA0A4A9FA}" name="BCSX" displayName="BCSX" ref="B6:AL100" totalsRowShown="0" headerRowDxfId="41" dataDxfId="39" headerRowBorderDxfId="40" tableBorderDxfId="38" totalsRowBorderDxfId="37">
  <autoFilter ref="B6:AL100" xr:uid="{B8324CB4-01F0-4596-B70D-0DAFA0A4A9FA}"/>
  <tableColumns count="37">
    <tableColumn id="1" xr3:uid="{754D9B72-ADF1-41F6-9567-FEFC493E5FEB}" name="Ngày" dataDxfId="36">
      <calculatedColumnFormula>IF(BCSX[[#This Row],[Mã sản phẩm]]="","",$I$3)</calculatedColumnFormula>
    </tableColumn>
    <tableColumn id="52" xr3:uid="{88D0E184-CCAD-4E41-8627-47BE58A3B2E3}" name="Tháng" dataDxfId="35">
      <calculatedColumnFormula>IF(BCSX[[#This Row],[Mã sản phẩm]]="","",$C$3)</calculatedColumnFormula>
    </tableColumn>
    <tableColumn id="2" xr3:uid="{61E5D11D-2733-4D8F-82B8-3EA2232A3712}" name="Ca" dataDxfId="34"/>
    <tableColumn id="44" xr3:uid="{EAB2BF14-C060-459A-B1D2-0EB569C264A2}" name="Dây chuyền" dataDxfId="33">
      <calculatedColumnFormula>IF(BCSX[[#This Row],[Mã sản phẩm]]="","",$E$3)</calculatedColumnFormula>
    </tableColumn>
    <tableColumn id="53" xr3:uid="{3E143B79-37EE-4903-9CD2-C8A59BF680B7}" name="Công Đoạn" dataDxfId="32">
      <calculatedColumnFormula>IF(BCSX[[#This Row],[Mã sản phẩm]]="","",$F$3)</calculatedColumnFormula>
    </tableColumn>
    <tableColumn id="54" xr3:uid="{9E0F4879-AF7B-4089-9F2F-753DBB8F7E22}" name="Mã số thiết bị" dataDxfId="31"/>
    <tableColumn id="30" xr3:uid="{B1BA2CB6-21BC-4FA7-B901-E7A1773CF444}" name="Lượt" dataDxfId="30">
      <calculatedColumnFormula>IF(BCSX[[#This Row],[Ca]]="","",IF(BCSX[[#This Row],[Mã sản phẩm]]="","空ハンガー",COUNTA($I$7:I7)))</calculatedColumnFormula>
    </tableColumn>
    <tableColumn id="4" xr3:uid="{34145D73-B5AD-4932-9E4F-E8BACB4D9108}" name="Mã sản phẩm" dataDxfId="29"/>
    <tableColumn id="41" xr3:uid="{1B09B9ED-4A44-40F2-9428-2194DE0A0933}" name="Chủng loại" dataDxfId="28">
      <calculatedColumnFormula array="1">IFERROR(INDEX(DSSP[],MATCH(BCSX[[#This Row],[Mã sản phẩm]],DSSP[Data.Mã sản phẩm],0),COLUMN(DSSP[[#Headers],[Data.Chủng loại]])),"")</calculatedColumnFormula>
    </tableColumn>
    <tableColumn id="43" xr3:uid="{387ADEC0-8827-4C7F-B371-DE924D9DDD3D}" name="Phân loại sản xuất" dataDxfId="27"/>
    <tableColumn id="5" xr3:uid="{34CC2DB6-0015-4E7D-8CE8-612FE7D1DD04}" name="Hiệu suất thiết đặt" dataDxfId="26" dataCellStyle="Comma [0]">
      <calculatedColumnFormula>IF(BCSX[[#This Row],[Mã sản phẩm]]="","",$L$3)</calculatedColumnFormula>
    </tableColumn>
    <tableColumn id="6" xr3:uid="{910888F0-F98B-4F44-BFA5-3BBC27B43875}" name="Cycletime thiết đặt" dataDxfId="25" dataCellStyle="Comma [0]">
      <calculatedColumnFormula array="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calculatedColumnFormula>
    </tableColumn>
    <tableColumn id="7" xr3:uid="{7D5DEE93-8E42-498B-AAEC-0B8719679441}" name="Hiệu suất khả dụng" dataDxfId="24" dataCellStyle="Percent">
      <calculatedColumnFormula>IFERROR(IF(BCSX[[#This Row],[Mã sản phẩm]]="","",(BCSX[[#This Row],[Cycletime thiết đặt]]*BCSX[[#This Row],[Số lượng xử lý]])/(BCSX[[#This Row],[Tổng thời gian hoạt động]]*60)),0)</calculatedColumnFormula>
    </tableColumn>
    <tableColumn id="8" xr3:uid="{93790632-7148-4298-8A5A-FA8B6EA8C4AC}" name="Tỉ lệ hoạt động" dataDxfId="23" dataCellStyle="Percent">
      <calculatedColumnFormula>IFERROR(IF(BCSX[[#This Row],[Mã sản phẩm]]="","",BCSX[[#This Row],[Số lượng xử lý]]/(15*3600/BCSX[[#This Row],[Cycletime thực tế]]*BCSX[[#This Row],[Hiệu suất thiết đặt]])),0)</calculatedColumnFormula>
    </tableColumn>
    <tableColumn id="9" xr3:uid="{899EFDD5-1787-4DF6-B2FF-0E9753D138EC}" name="Cycletime thực tế" dataDxfId="22" dataCellStyle="Comma [0]">
      <calculatedColumnFormula>IFERROR(IF(BCSX[[#This Row],[Mã sản phẩm]]="","",60*BCSX[[#This Row],[Tổng thời gian hoạt động]]/BCSX[[#This Row],[Số lượng xử lý]]),0)</calculatedColumnFormula>
    </tableColumn>
    <tableColumn id="10" xr3:uid="{BEE06EE9-EAF5-4F3C-8200-DA3B1795A022}" name="Số ca sản xuất" dataDxfId="21">
      <calculatedColumnFormula>IF(BCSX[[#This Row],[Mã sản phẩm]]="","",$Q$3)</calculatedColumnFormula>
    </tableColumn>
    <tableColumn id="11" xr3:uid="{A1980CB4-1758-4B9B-A23D-33E63CE3250B}" name="Số lượng xử lý" dataDxfId="20" dataCellStyle="Comma [0]"/>
    <tableColumn id="12" xr3:uid="{439E6C17-EA2A-483F-A9AF-38FBF891779B}" name="Số buồng" dataDxfId="19" dataCellStyle="Comma [0]"/>
    <tableColumn id="34" xr3:uid="{76A779D8-8DA2-4E86-9181-7BE9593D425D}" name="Số lượng/mẻ_x000a_thiết đặt" dataDxfId="18" dataCellStyle="Comma [0]">
      <calculatedColumnFormula array="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calculatedColumnFormula>
    </tableColumn>
    <tableColumn id="32" xr3:uid="{03F41EC8-6F16-488E-9428-944400ACF1B8}" name="Kiểm tra" dataDxfId="17" dataCellStyle="Comma [0]"/>
    <tableColumn id="13" xr3:uid="{0E6265AB-E5DE-4DF5-9A33-43D8E50B6C2E}" name="Bắt đầu" dataDxfId="16"/>
    <tableColumn id="14" xr3:uid="{49EF8F8F-1B81-4ABD-A4D3-A40F365AF7F8}" name="Kết thúc" dataDxfId="15"/>
    <tableColumn id="15" xr3:uid="{DDFEDF17-4C1E-435A-AD0D-2414A900C76A}" name="Tổng thời gian hoạt động" dataDxfId="14" dataCellStyle="Comma [0]">
      <calculatedColumnFormula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calculatedColumnFormula>
    </tableColumn>
    <tableColumn id="16" xr3:uid="{D5F99472-911E-4E93-9A4B-6CE621113736}" name="Chuẩn bị đầu ngày _x000a_(304)" dataDxfId="13"/>
    <tableColumn id="29" xr3:uid="{52DB309C-7EF6-4002-9C10-E15B64A7E440}" name="Chuẩn bị cuối ngày_x000a_(108)" dataDxfId="12"/>
    <tableColumn id="48" xr3:uid="{5E0D5679-7B89-4F49-9666-96D62DC347F3}" name="Phân tích nồng độ_x000a_(302)" dataDxfId="11"/>
    <tableColumn id="46" xr3:uid="{9039183F-A2F4-4404-8671-A2C36FBFAEBC}" name="Chờ nhiệt độ_x000a_(334)" dataDxfId="10"/>
    <tableColumn id="3" xr3:uid="{BA30F067-92CF-40D0-93ED-F74FCF5B5A8A}" name="Thay/ bổ sung hóa chất_x000a_(336)" dataDxfId="9"/>
    <tableColumn id="19" xr3:uid="{CCA57694-CD4D-4DBB-98BA-382384C8F922}" name="Đổi JIG/ mã hàng(307)" dataDxfId="8"/>
    <tableColumn id="17" xr3:uid="{D6B6EDC2-956B-47DD-8A7C-9536CEA60584}" name="Sửa lỗi_x000a_(314)" dataDxfId="7"/>
    <tableColumn id="20" xr3:uid="{B5B3BA2A-FBE8-4E6F-A7CF-F23BBE8ADDDD}" name="Khác(999)" dataDxfId="6"/>
    <tableColumn id="51" xr3:uid="{5AF98367-64A5-4875-A124-04B00801DC06}" name="Họp_x000a_(105)" dataDxfId="5"/>
    <tableColumn id="28" xr3:uid="{47502874-15D5-4900-9F32-F30E142514DE}" name="Chờ hàng_x000a_(306)" dataDxfId="4"/>
    <tableColumn id="21" xr3:uid="{7B199172-3DB9-413B-B9AE-A66A1B346ECE}" name="Đi ăn_x000a_(114)" dataDxfId="3"/>
    <tableColumn id="22" xr3:uid="{F7B65FC9-8737-482D-9EA0-FC3B4E0662A8}" name="Giải lao_x000a_(114)" dataDxfId="2"/>
    <tableColumn id="31" xr3:uid="{804EE27D-2469-4CEE-9D0E-D665ACEC5A5C}" name="Người thao tác" dataDxfId="1"/>
    <tableColumn id="35" xr3:uid="{DD4E0381-B822-4DC6-913C-B655529787D7}" name="Vấn đề phát sinh" dataDxfId="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2249E6-2732-463F-9C14-D57C061D2235}" name="DSSP" displayName="DSSP" ref="A1:CB2993" tableType="queryTable" totalsRowShown="0">
  <autoFilter ref="A1:CB2993" xr:uid="{3A2249E6-2732-463F-9C14-D57C061D2235}"/>
  <tableColumns count="80">
    <tableColumn id="2" xr3:uid="{DAAA5AC5-F720-48E7-AC11-3D217B8F1C2A}" uniqueName="2" name="Data.STT" queryTableFieldId="2"/>
    <tableColumn id="3" xr3:uid="{1ECAC05D-22A2-4841-BA43-1F7801B41512}" uniqueName="3" name="Data.Mã sản phẩm" queryTableFieldId="3"/>
    <tableColumn id="4" xr3:uid="{AB6CDD2A-47A0-42C6-A383-343090C2F6F5}" uniqueName="4" name="Data.Nhà máy" queryTableFieldId="4"/>
    <tableColumn id="5" xr3:uid="{E4CDB656-90BD-45E8-BE3D-FEF7FB9A31A6}" uniqueName="5" name="Data.Chủng loại" queryTableFieldId="5"/>
    <tableColumn id="6" xr3:uid="{A4E590FA-A09E-4CD9-B1B7-1467F7084776}" uniqueName="6" name="Data.Chủng loại 1" queryTableFieldId="6"/>
    <tableColumn id="7" xr3:uid="{7CEC5AC4-0B50-4632-81C9-EB7B22C660FF}" uniqueName="7" name="Data.Chủng loại 2" queryTableFieldId="7"/>
    <tableColumn id="8" xr3:uid="{0F402E60-2D7C-4E8D-9390-EA064D5091E1}" uniqueName="8" name="Data.Tên sản phẩm" queryTableFieldId="8"/>
    <tableColumn id="9" xr3:uid="{616DAB6B-DBD8-4B93-9022-E2B43AEAA84E}" uniqueName="9" name="Data.Đánh giá" queryTableFieldId="9"/>
    <tableColumn id="10" xr3:uid="{A8986194-6C82-4EF7-92A5-889C562AB95C}" uniqueName="10" name="Data.Kế hoạch đánh giá" queryTableFieldId="10"/>
    <tableColumn id="11" xr3:uid="{C29480B6-2BE8-40DD-8FE3-5F09A64BACFC}" uniqueName="11" name="Data.CC-Gia công" queryTableFieldId="11"/>
    <tableColumn id="12" xr3:uid="{6EB53CA9-1726-4A47-B475-5D887FED29D6}" uniqueName="12" name="Data.Mã vật liệu" queryTableFieldId="12"/>
    <tableColumn id="13" xr3:uid="{79CA2EE0-8C49-4EDD-9D15-4867F29994F8}" uniqueName="13" name="Data.Mã nguyên vật liệu" queryTableFieldId="13"/>
    <tableColumn id="14" xr3:uid="{431BB601-11E6-4532-83F4-4318CF4FF1F4}" uniqueName="14" name="Data.BOM đùn" queryTableFieldId="14"/>
    <tableColumn id="15" xr3:uid="{C025F525-C952-4EFF-AC13-152E164D6D02}" uniqueName="15" name="Data.Xuất xứ" queryTableFieldId="15"/>
    <tableColumn id="16" xr3:uid="{2B96B4D1-7DCE-4458-8C5B-BC546F93B87E}" uniqueName="16" name="Data.Khối lượng" queryTableFieldId="16"/>
    <tableColumn id="17" xr3:uid="{896629A0-C01A-490F-A741-744D9C309164}" uniqueName="17" name="Data.Mã số thiết bị _x000a_SMC2_SB" queryTableFieldId="17"/>
    <tableColumn id="18" xr3:uid="{9CC8EFF6-0B97-4E9E-86DB-5944C59E416D}" uniqueName="18" name="Data.Số lượng máy_x000a_SMC2_SB" queryTableFieldId="18"/>
    <tableColumn id="19" xr3:uid="{FB67E268-3DDE-44E8-8A30-E383446F5399}" uniqueName="19" name="Data.Số lượng/Batch _x000a_SMC2_SB" queryTableFieldId="19"/>
    <tableColumn id="20" xr3:uid="{72E68561-41B0-477F-B7A9-6529A4BC364C}" uniqueName="20" name="Data.Chu kỳ máy_x000a_SMC2_SB" queryTableFieldId="20"/>
    <tableColumn id="21" xr3:uid="{5DBC8B7B-23F3-401E-8A9E-57FF89BAA176}" uniqueName="21" name="Data.Cycletime máy_x000a_SMC2_SB" queryTableFieldId="21"/>
    <tableColumn id="22" xr3:uid="{94B42D07-09F7-46E1-957E-2157FFD5BE2C}" uniqueName="22" name="Data.Cycletime thao tác_x000a_SMC2_SB" queryTableFieldId="22"/>
    <tableColumn id="23" xr3:uid="{E9F51068-5FB6-4B7A-81E1-7C3480F0D5CD}" uniqueName="23" name="Data.Cycletime tổng _x000a_SMC2_SB" queryTableFieldId="23"/>
    <tableColumn id="24" xr3:uid="{2797DE95-1710-4F3E-B83D-9F567593553F}" uniqueName="24" name="Data.Cycletime xịt khí_x000a_SMC2_SB" queryTableFieldId="24"/>
    <tableColumn id="25" xr3:uid="{B561AD39-B194-4158-86B7-53524D925BC4}" uniqueName="25" name="Data.Hiệu suất máy_x000a_SMC2_SB" queryTableFieldId="25"/>
    <tableColumn id="26" xr3:uid="{2189B1BB-E8E3-4F03-B37B-78B000E008AF}" uniqueName="26" name="Data.NLSX 2 ca_x000a_SMC2_SB" queryTableFieldId="26"/>
    <tableColumn id="27" xr3:uid="{E8EC8AD6-6C19-4496-8B55-7E4E7B0C481C}" uniqueName="27" name="Data.Mã số thiết bị _x000a_SMC3_SB" queryTableFieldId="27"/>
    <tableColumn id="28" xr3:uid="{ACC0DC7D-A7A5-4561-A503-2867C814395F}" uniqueName="28" name="Data.Số lượng máy_x000a_SMC3_SB" queryTableFieldId="28"/>
    <tableColumn id="29" xr3:uid="{DDFCC4B5-AEDA-41F0-91AD-6FA011CBDE9D}" uniqueName="29" name="Data.Số lượng/Batch _x000a_SMC3_SB" queryTableFieldId="29"/>
    <tableColumn id="30" xr3:uid="{B6B4EA33-2191-42C0-A9F2-DC4C36691FD7}" uniqueName="30" name="Data.Chu kỳ máy_x000a_SMC3_SB" queryTableFieldId="30"/>
    <tableColumn id="31" xr3:uid="{1A4AD0D5-2580-47A0-A18D-995B68341355}" uniqueName="31" name="Data.Cycletime máy_x000a_SMC3_SB" queryTableFieldId="31"/>
    <tableColumn id="32" xr3:uid="{3E8DC142-4C6C-49CB-B604-A76BA86FAA8E}" uniqueName="32" name="Data.Cycletime thao tác_x000a_SMC3_SB" queryTableFieldId="32"/>
    <tableColumn id="33" xr3:uid="{F6A77151-4621-4B60-8113-7AFA8B4D6761}" uniqueName="33" name="Data.Cycletime tổng _x000a_SMC3_SB" queryTableFieldId="33"/>
    <tableColumn id="34" xr3:uid="{9047BE76-8462-4E0A-AF28-ECE878070BC6}" uniqueName="34" name="Data.Cycletime xịt khí_x000a_SMC3_SB" queryTableFieldId="34"/>
    <tableColumn id="35" xr3:uid="{0C0CB99B-5C5F-41FF-A82D-088DD2DFFBF9}" uniqueName="35" name="Data.Hiệu suất máy_x000a_SMC3_SB" queryTableFieldId="35"/>
    <tableColumn id="36" xr3:uid="{DEEBFD8E-07B0-4D9E-BA6F-0821E90577E1}" uniqueName="36" name="Data.NLSX 2 ca_x000a_SMC3_SB" queryTableFieldId="36"/>
    <tableColumn id="37" xr3:uid="{929CDAD1-2D7E-4E7E-ABC2-3354D06F55AE}" uniqueName="37" name="Data.Diện tích bề mặt" queryTableFieldId="37"/>
    <tableColumn id="38" xr3:uid="{404E81DE-78F3-4A05-A457-6A4EE1D838B9}" uniqueName="38" name="Data.Mật độ" queryTableFieldId="38"/>
    <tableColumn id="39" xr3:uid="{A7361F66-7458-4B65-BBA1-C449E32CD9A4}" uniqueName="39" name="Data.Số lượng tối thiểu/mẻ" queryTableFieldId="39"/>
    <tableColumn id="40" xr3:uid="{4BAB996A-8219-42AF-9643-A0C7557FA37A}" uniqueName="40" name="Data.Độ dày_x000a_(min)" queryTableFieldId="40"/>
    <tableColumn id="41" xr3:uid="{EF5F8D4A-A2B6-4B79-AA21-C305F7BF8F94}" uniqueName="41" name="Data.Độ dày_x000a_(max)" queryTableFieldId="41"/>
    <tableColumn id="42" xr3:uid="{567BDA12-5EF8-4106-AAA7-1888DA8363EF}" uniqueName="42" name="Data.Etchinh/Đánh bóng" queryTableFieldId="42"/>
    <tableColumn id="43" xr3:uid="{36A60B7C-86FA-4292-905E-D040F7930696}" uniqueName="43" name="Data.*L" queryTableFieldId="43"/>
    <tableColumn id="44" xr3:uid="{0CF2757C-C2D7-47EE-9931-2AA701F0A40D}" uniqueName="44" name="Data.*a" queryTableFieldId="44"/>
    <tableColumn id="45" xr3:uid="{26B7D393-0547-409A-917B-29E774D8E2B0}" uniqueName="45" name="Data.*b" queryTableFieldId="45"/>
    <tableColumn id="46" xr3:uid="{5090749E-3415-4A43-A209-1E5251C4C394}" uniqueName="46" name="Data.Loại JIG" queryTableFieldId="46"/>
    <tableColumn id="47" xr3:uid="{56EECF72-7A9B-4984-B4B9-784AB6037AB1}" uniqueName="47" name="Data.Số lượng JIG OK" queryTableFieldId="47"/>
    <tableColumn id="48" xr3:uid="{045B581D-444F-4309-810C-BA7838FA30E9}" uniqueName="48" name="Data.Cycletime lắp hàng" queryTableFieldId="48"/>
    <tableColumn id="49" xr3:uid="{6D7E5C21-B237-4E63-B9D7-426ABE692252}" uniqueName="49" name="Data.Cycletime tháo hàng" queryTableFieldId="49"/>
    <tableColumn id="50" xr3:uid="{10572624-151B-4A69-AE8A-DB230B6DD37C}" uniqueName="50" name="Data.Số lượng/JIG" queryTableFieldId="50"/>
    <tableColumn id="51" xr3:uid="{20C88F03-4A31-4ABE-BF41-B885C0A2F4DC}" uniqueName="51" name="Data.CODE sản xuất_x000a_SMC3_SA" queryTableFieldId="51"/>
    <tableColumn id="52" xr3:uid="{2002B62D-78E5-4D97-99B1-C251B33039BB}" uniqueName="52" name="Data.Số JIG/Hanger_x000a_SMC3_SA" queryTableFieldId="52"/>
    <tableColumn id="53" xr3:uid="{D5203649-FAE7-47D2-81F8-7745D506706B}" uniqueName="53" name="Data.Số lượng/Hanger_x000a_SMC3_SA" queryTableFieldId="53"/>
    <tableColumn id="54" xr3:uid="{AD6BB4C6-BEA0-48C3-9D6B-BE43008D8457}" uniqueName="54" name="Data.Cycletime_x000a_SMC3_SA" queryTableFieldId="54"/>
    <tableColumn id="55" xr3:uid="{180FD56D-9364-4F0C-8EC7-83081437877B}" uniqueName="55" name="Data.Năng lực 1 ca_x000a_SMC3_SA" queryTableFieldId="55"/>
    <tableColumn id="56" xr3:uid="{FE76445D-01D1-49E7-AA66-68548180C3F5}" uniqueName="56" name="Data.Năng lực 2 ca_x000a_SMC3_SA" queryTableFieldId="56"/>
    <tableColumn id="57" xr3:uid="{A136618D-FA80-40E0-A8DC-1FE369ED4604}" uniqueName="57" name="Data.Năng lực 3 ca_x000a_SMC3_SA" queryTableFieldId="57"/>
    <tableColumn id="58" xr3:uid="{7B88220F-7BDC-49ED-B56D-F4E7D1D517E3}" uniqueName="58" name="Data.CODE sản xuất_x000a_SMC2_SA" queryTableFieldId="58"/>
    <tableColumn id="59" xr3:uid="{85B3650D-CE6C-4EFA-B113-A1F3F82108B4}" uniqueName="59" name="Data.Số JIG/Hanger_x000a_SMC2_SA" queryTableFieldId="59"/>
    <tableColumn id="60" xr3:uid="{527E2C5B-DEA8-4D8A-A511-EDD34D11108F}" uniqueName="60" name="Data.Số lượng/Hanger_x000a_SMC2_SA" queryTableFieldId="60"/>
    <tableColumn id="61" xr3:uid="{069FAAA0-A4EE-457E-AC1C-BBB9E188CD75}" uniqueName="61" name="Data.Cycletime_x000a_SMC2_SA" queryTableFieldId="61"/>
    <tableColumn id="62" xr3:uid="{79F98D41-0F1B-42B6-B43C-AF4C1C8FDD79}" uniqueName="62" name="Data.Năng lực 1 ca_x000a_SMC2_SA" queryTableFieldId="62"/>
    <tableColumn id="63" xr3:uid="{22663C46-92F0-453F-B527-B748F9C7348F}" uniqueName="63" name="Data.Năng lực 2 ca_x000a_SMC2_SA" queryTableFieldId="63"/>
    <tableColumn id="64" xr3:uid="{9EA4C4A4-E2C4-41F0-AFAF-7F9D6A2C8311}" uniqueName="64" name="Data.Năng lực 3 ca_x000a_SMC2_SA" queryTableFieldId="64"/>
    <tableColumn id="65" xr3:uid="{3055F82C-C2EC-4516-88BB-6D49AD1F1AE9}" uniqueName="65" name="Data.Cycletime_x000a_NQ" queryTableFieldId="65"/>
    <tableColumn id="66" xr3:uid="{78377984-49D6-4D7F-844A-E1CF2B32E963}" uniqueName="66" name="Data.Phương pháp_x000a_NQ" queryTableFieldId="66"/>
    <tableColumn id="67" xr3:uid="{C105164B-7186-44B1-853F-AF42B24FF495}" uniqueName="67" name="Data.Quy cách đóng gói" queryTableFieldId="67"/>
    <tableColumn id="68" xr3:uid="{715AEAA4-678B-480D-AF2F-80EA4DAF3330}" uniqueName="68" name="Data.Loại thùng" queryTableFieldId="68"/>
    <tableColumn id="69" xr3:uid="{BAAC132A-E787-4181-923C-9A09A24A95CC}" uniqueName="69" name="Data.Khối lượng thùng" queryTableFieldId="69"/>
    <tableColumn id="70" xr3:uid="{EBCC22ED-56E1-4617-9EC5-5B0A760FA5D6}" uniqueName="70" name="Data.Tiêu chuẩn tồn kho" queryTableFieldId="70"/>
    <tableColumn id="71" xr3:uid="{4757B6DC-1A0B-4940-AEA7-5644866C7352}" uniqueName="71" name="Data.Tồn kho hiện tại" queryTableFieldId="71"/>
    <tableColumn id="72" xr3:uid="{9C495A9E-9CFC-407B-807A-376B70A976A1}" uniqueName="72" name="Data.%Tồn kho" queryTableFieldId="72"/>
    <tableColumn id="73" xr3:uid="{BE9A635E-80DA-4E58-BCBD-46D032A3C2F3}" uniqueName="73" name="Data.Lượng xuất hàng tháng trước" queryTableFieldId="73"/>
    <tableColumn id="74" xr3:uid="{CC0FC14C-E30D-42B8-9334-2B59BF8F85C7}" uniqueName="74" name="Data.Đơn hàng thnasg này" queryTableFieldId="74"/>
    <tableColumn id="75" xr3:uid="{AD1E313B-A569-4681-9F40-5D55050C6D8E}" uniqueName="75" name="Data.Kế hoạch tháng trước" queryTableFieldId="75"/>
    <tableColumn id="76" xr3:uid="{171DC411-7623-42F0-849D-E820DB85D7A2}" uniqueName="76" name="Data.Kế hoạch tháng này" queryTableFieldId="76"/>
    <tableColumn id="77" xr3:uid="{459E65FB-87F9-4E83-B0E2-7B295EBC8511}" uniqueName="77" name="Data.%Tăng lên" queryTableFieldId="77"/>
    <tableColumn id="78" xr3:uid="{C7233A50-A33E-4FDD-A707-136EB3E7B9CF}" uniqueName="78" name="Data.Lý do tăng lên" queryTableFieldId="78"/>
    <tableColumn id="79" xr3:uid="{C40B75F3-CBF9-414F-98EC-48C112F94220}" uniqueName="79" name="Item" queryTableFieldId="79"/>
    <tableColumn id="80" xr3:uid="{F29D9C4A-6D40-4007-AADF-32D5F8ACD5AF}" uniqueName="80" name="Kind" queryTableFieldId="80"/>
    <tableColumn id="81" xr3:uid="{86FFD6A9-5EB1-40E3-A92A-F24E7558183C}" uniqueName="81" name="Hidden" queryTableFieldId="8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6" dT="2025-07-01T14:17:06.50" personId="{CCA679DC-23CE-44DF-AB61-5F94EB6F9D20}" id="{45E75B55-CBB3-4997-B046-4479BF93B306}">
    <text>Thời gian bắt đầu: Là thời gian Carrier 1 cẩu Hanger lên ở khu vực Loading
Thời gian kết thúc = Thời gian bắt đầu của mẻ tiếp theo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8605-0DEC-46AE-9EC7-AE841E457A26}">
  <sheetPr codeName="Sheet1"/>
  <dimension ref="B2:C10"/>
  <sheetViews>
    <sheetView workbookViewId="0">
      <selection activeCell="C10" sqref="B2:C10"/>
    </sheetView>
  </sheetViews>
  <sheetFormatPr defaultColWidth="8.44140625" defaultRowHeight="15" x14ac:dyDescent="0.3"/>
  <cols>
    <col min="1" max="1" width="8.44140625" style="1"/>
    <col min="2" max="2" width="23.44140625" style="1" customWidth="1"/>
    <col min="3" max="3" width="76.44140625" style="1" customWidth="1"/>
    <col min="4" max="4" width="24.44140625" style="1" customWidth="1"/>
    <col min="5" max="16384" width="8.44140625" style="1"/>
  </cols>
  <sheetData>
    <row r="2" spans="2:3" x14ac:dyDescent="0.3">
      <c r="B2" s="2" t="s">
        <v>0</v>
      </c>
      <c r="C2" s="2" t="s">
        <v>1</v>
      </c>
    </row>
    <row r="3" spans="2:3" x14ac:dyDescent="0.3">
      <c r="B3" s="27" t="s">
        <v>2</v>
      </c>
      <c r="C3" s="3" t="s">
        <v>3</v>
      </c>
    </row>
    <row r="4" spans="2:3" x14ac:dyDescent="0.3">
      <c r="B4" s="28"/>
      <c r="C4" s="3" t="s">
        <v>4</v>
      </c>
    </row>
    <row r="5" spans="2:3" x14ac:dyDescent="0.3">
      <c r="B5" s="27" t="s">
        <v>5</v>
      </c>
      <c r="C5" s="3" t="s">
        <v>6</v>
      </c>
    </row>
    <row r="6" spans="2:3" x14ac:dyDescent="0.3">
      <c r="B6" s="28"/>
      <c r="C6" s="3" t="s">
        <v>7</v>
      </c>
    </row>
    <row r="7" spans="2:3" x14ac:dyDescent="0.3">
      <c r="B7" s="3" t="s">
        <v>8</v>
      </c>
      <c r="C7" s="3" t="s">
        <v>9</v>
      </c>
    </row>
    <row r="8" spans="2:3" x14ac:dyDescent="0.3">
      <c r="B8" s="3" t="s">
        <v>10</v>
      </c>
      <c r="C8" s="3" t="s">
        <v>11</v>
      </c>
    </row>
    <row r="9" spans="2:3" x14ac:dyDescent="0.3">
      <c r="B9" s="3" t="s">
        <v>12</v>
      </c>
      <c r="C9" s="3" t="s">
        <v>13</v>
      </c>
    </row>
    <row r="10" spans="2:3" x14ac:dyDescent="0.3">
      <c r="B10" s="3" t="s">
        <v>14</v>
      </c>
      <c r="C10" s="3" t="s">
        <v>15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711FE-ED5D-4CA5-AE06-B30DE76820B3}">
  <sheetPr codeName="Sheet2"/>
  <dimension ref="A1:AO100"/>
  <sheetViews>
    <sheetView showGridLines="0" tabSelected="1" view="pageBreakPreview" zoomScale="70" zoomScaleNormal="59" zoomScaleSheetLayoutView="70" workbookViewId="0">
      <pane xSplit="9" ySplit="6" topLeftCell="J7" activePane="bottomRight" state="frozen"/>
      <selection pane="topRight" activeCell="G1" sqref="G1"/>
      <selection pane="bottomLeft" activeCell="A7" sqref="A7"/>
      <selection pane="bottomRight" activeCell="D7" sqref="D7"/>
    </sheetView>
  </sheetViews>
  <sheetFormatPr defaultColWidth="8.44140625" defaultRowHeight="14.4" x14ac:dyDescent="0.3"/>
  <cols>
    <col min="1" max="1" width="4" style="34" bestFit="1" customWidth="1"/>
    <col min="2" max="2" width="14.44140625" style="84" customWidth="1"/>
    <col min="3" max="3" width="14.44140625" style="32" customWidth="1"/>
    <col min="4" max="4" width="14.44140625" style="33" customWidth="1"/>
    <col min="5" max="6" width="14.44140625" style="34" customWidth="1"/>
    <col min="7" max="7" width="14.44140625" style="33" customWidth="1"/>
    <col min="8" max="8" width="14.44140625" style="34" customWidth="1"/>
    <col min="9" max="9" width="24.44140625" style="33" customWidth="1"/>
    <col min="10" max="10" width="16.44140625" style="34" customWidth="1"/>
    <col min="11" max="11" width="16.44140625" style="33" customWidth="1"/>
    <col min="12" max="17" width="14.44140625" style="34" customWidth="1"/>
    <col min="18" max="18" width="14.44140625" style="102" customWidth="1"/>
    <col min="19" max="19" width="14.44140625" style="105" customWidth="1"/>
    <col min="20" max="20" width="14.44140625" style="35" customWidth="1"/>
    <col min="21" max="21" width="14.44140625" style="102" customWidth="1"/>
    <col min="22" max="23" width="14.44140625" style="33" customWidth="1"/>
    <col min="24" max="24" width="14.44140625" style="36" customWidth="1"/>
    <col min="25" max="25" width="14.44140625" style="33" customWidth="1"/>
    <col min="26" max="26" width="14.44140625" style="115" customWidth="1"/>
    <col min="27" max="27" width="14.44140625" style="33" customWidth="1"/>
    <col min="28" max="36" width="14.44140625" style="115" customWidth="1"/>
    <col min="37" max="37" width="20.44140625" style="115" customWidth="1"/>
    <col min="38" max="38" width="30.44140625" style="33" customWidth="1"/>
    <col min="39" max="40" width="8.44140625" style="34"/>
    <col min="41" max="41" width="9.88671875" style="34" customWidth="1"/>
    <col min="42" max="16384" width="8.44140625" style="34"/>
  </cols>
  <sheetData>
    <row r="1" spans="1:41" ht="30" customHeight="1" x14ac:dyDescent="0.3">
      <c r="B1" s="34" t="s">
        <v>16</v>
      </c>
      <c r="C1" s="76" t="s">
        <v>17</v>
      </c>
      <c r="E1" s="92" t="str">
        <f>AO2&amp;"\"&amp;AI2</f>
        <v>Z:\Production (生産)\Surface Treat\Hiếu - Anodizing\BCSX_Anodizing\AAA Dữ liệu báo cáo hằng ngày\History\SA_BAO CAO SAN XUAT\SHOTBLAST\BCHN_SMC3_Shotblast_20261027</v>
      </c>
      <c r="R1" s="33"/>
      <c r="S1" s="33"/>
    </row>
    <row r="2" spans="1:41" ht="30" customHeight="1" x14ac:dyDescent="0.3">
      <c r="C2" s="33"/>
      <c r="E2" s="32"/>
      <c r="F2" s="32"/>
      <c r="I2" s="83"/>
      <c r="O2" s="81"/>
      <c r="P2" s="82"/>
      <c r="Q2" s="82"/>
      <c r="R2" s="103"/>
      <c r="S2" s="104"/>
      <c r="V2" s="109"/>
      <c r="W2" s="109"/>
      <c r="X2" s="37"/>
      <c r="AH2" s="116" t="s">
        <v>18</v>
      </c>
      <c r="AI2" s="117" t="str">
        <f>CONCATENATE("BCHN_",E3,"_",F3,"_",YEAR(I3),TEXT(MONTH(I3),"DD"),TEXT(I3,"DD"))</f>
        <v>BCHN_SMC3_Shotblast_20261027</v>
      </c>
      <c r="AO2" s="73" t="s">
        <v>19</v>
      </c>
    </row>
    <row r="3" spans="1:41" ht="30" customHeight="1" thickBot="1" x14ac:dyDescent="0.35">
      <c r="C3" s="87" t="s">
        <v>4019</v>
      </c>
      <c r="E3" s="91" t="s">
        <v>20</v>
      </c>
      <c r="F3" s="87" t="s">
        <v>21</v>
      </c>
      <c r="I3" s="99">
        <v>46322</v>
      </c>
      <c r="L3" s="90">
        <v>0.76</v>
      </c>
      <c r="M3" s="32"/>
      <c r="O3" s="38"/>
      <c r="Q3" s="88">
        <v>2</v>
      </c>
      <c r="R3" s="89">
        <f>SUBTOTAL(9,BCSX[Số lượng xử lý])</f>
        <v>13065</v>
      </c>
      <c r="V3" s="110"/>
      <c r="W3" s="110"/>
      <c r="X3" s="39"/>
      <c r="AH3" s="117" t="s">
        <v>22</v>
      </c>
      <c r="AO3" s="79">
        <v>68218</v>
      </c>
    </row>
    <row r="4" spans="1:41" ht="20.100000000000001" customHeight="1" thickTop="1" x14ac:dyDescent="0.3">
      <c r="B4" s="136" t="s">
        <v>23</v>
      </c>
      <c r="C4" s="134" t="s">
        <v>24</v>
      </c>
      <c r="D4" s="143" t="s">
        <v>25</v>
      </c>
      <c r="E4" s="147" t="s">
        <v>26</v>
      </c>
      <c r="F4" s="147" t="s">
        <v>27</v>
      </c>
      <c r="G4" s="149" t="s">
        <v>28</v>
      </c>
      <c r="H4" s="145" t="s">
        <v>29</v>
      </c>
      <c r="I4" s="138" t="s">
        <v>10</v>
      </c>
      <c r="J4" s="145" t="s">
        <v>30</v>
      </c>
      <c r="K4" s="149" t="s">
        <v>31</v>
      </c>
      <c r="L4" s="142" t="s">
        <v>32</v>
      </c>
      <c r="M4" s="142" t="s">
        <v>33</v>
      </c>
      <c r="N4" s="153" t="s">
        <v>34</v>
      </c>
      <c r="O4" s="40" t="s">
        <v>35</v>
      </c>
      <c r="P4" s="151" t="s">
        <v>36</v>
      </c>
      <c r="Q4" s="140" t="s">
        <v>37</v>
      </c>
      <c r="R4" s="100" t="s">
        <v>38</v>
      </c>
      <c r="S4" s="106" t="s">
        <v>39</v>
      </c>
      <c r="T4" s="41" t="s">
        <v>40</v>
      </c>
      <c r="U4" s="107" t="s">
        <v>41</v>
      </c>
      <c r="V4" s="111" t="s">
        <v>42</v>
      </c>
      <c r="W4" s="114"/>
      <c r="X4" s="97"/>
      <c r="Y4" s="118" t="s">
        <v>43</v>
      </c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20"/>
      <c r="AK4" s="121"/>
      <c r="AO4" s="74"/>
    </row>
    <row r="5" spans="1:41" ht="20.100000000000001" customHeight="1" x14ac:dyDescent="0.3">
      <c r="B5" s="137"/>
      <c r="C5" s="135"/>
      <c r="D5" s="144"/>
      <c r="E5" s="148"/>
      <c r="F5" s="148"/>
      <c r="G5" s="150"/>
      <c r="H5" s="146"/>
      <c r="I5" s="139"/>
      <c r="J5" s="146"/>
      <c r="K5" s="150"/>
      <c r="L5" s="141"/>
      <c r="M5" s="141"/>
      <c r="N5" s="154"/>
      <c r="O5" s="43" t="s">
        <v>44</v>
      </c>
      <c r="P5" s="152"/>
      <c r="Q5" s="141"/>
      <c r="R5" s="95" t="s">
        <v>45</v>
      </c>
      <c r="S5" s="64"/>
      <c r="T5" s="44" t="s">
        <v>45</v>
      </c>
      <c r="U5" s="96"/>
      <c r="V5" s="112" t="s">
        <v>46</v>
      </c>
      <c r="W5" s="58" t="s">
        <v>47</v>
      </c>
      <c r="X5" s="45" t="s">
        <v>48</v>
      </c>
      <c r="Y5" s="122" t="s">
        <v>49</v>
      </c>
      <c r="Z5" s="123" t="s">
        <v>50</v>
      </c>
      <c r="AA5" s="122" t="s">
        <v>51</v>
      </c>
      <c r="AB5" s="123" t="s">
        <v>52</v>
      </c>
      <c r="AC5" s="123" t="s">
        <v>53</v>
      </c>
      <c r="AD5" s="123" t="s">
        <v>54</v>
      </c>
      <c r="AE5" s="123" t="s">
        <v>55</v>
      </c>
      <c r="AF5" s="123" t="s">
        <v>56</v>
      </c>
      <c r="AG5" s="124" t="s">
        <v>57</v>
      </c>
      <c r="AH5" s="124" t="s">
        <v>58</v>
      </c>
      <c r="AI5" s="124" t="s">
        <v>59</v>
      </c>
      <c r="AJ5" s="125" t="s">
        <v>60</v>
      </c>
      <c r="AK5" s="126"/>
    </row>
    <row r="6" spans="1:41" s="53" customFormat="1" ht="30" customHeight="1" thickBot="1" x14ac:dyDescent="0.35">
      <c r="B6" s="86" t="s">
        <v>61</v>
      </c>
      <c r="C6" s="72" t="s">
        <v>62</v>
      </c>
      <c r="D6" s="77" t="s">
        <v>63</v>
      </c>
      <c r="E6" s="46" t="s">
        <v>64</v>
      </c>
      <c r="F6" s="46" t="s">
        <v>65</v>
      </c>
      <c r="G6" s="77" t="s">
        <v>66</v>
      </c>
      <c r="H6" s="46" t="s">
        <v>67</v>
      </c>
      <c r="I6" s="98" t="s">
        <v>68</v>
      </c>
      <c r="J6" s="47" t="s">
        <v>69</v>
      </c>
      <c r="K6" s="98" t="s">
        <v>70</v>
      </c>
      <c r="L6" s="47" t="s">
        <v>71</v>
      </c>
      <c r="M6" s="47" t="s">
        <v>72</v>
      </c>
      <c r="N6" s="48" t="s">
        <v>73</v>
      </c>
      <c r="O6" s="49" t="s">
        <v>74</v>
      </c>
      <c r="P6" s="50" t="s">
        <v>75</v>
      </c>
      <c r="Q6" s="47" t="s">
        <v>76</v>
      </c>
      <c r="R6" s="101" t="s">
        <v>77</v>
      </c>
      <c r="S6" s="101" t="s">
        <v>78</v>
      </c>
      <c r="T6" s="51" t="s">
        <v>79</v>
      </c>
      <c r="U6" s="108" t="s">
        <v>80</v>
      </c>
      <c r="V6" s="113" t="s">
        <v>81</v>
      </c>
      <c r="W6" s="98" t="s">
        <v>82</v>
      </c>
      <c r="X6" s="52" t="s">
        <v>83</v>
      </c>
      <c r="Y6" s="127" t="s">
        <v>84</v>
      </c>
      <c r="Z6" s="128" t="s">
        <v>85</v>
      </c>
      <c r="AA6" s="127" t="s">
        <v>86</v>
      </c>
      <c r="AB6" s="128" t="s">
        <v>87</v>
      </c>
      <c r="AC6" s="128" t="s">
        <v>88</v>
      </c>
      <c r="AD6" s="128" t="s">
        <v>89</v>
      </c>
      <c r="AE6" s="128" t="s">
        <v>90</v>
      </c>
      <c r="AF6" s="128" t="s">
        <v>91</v>
      </c>
      <c r="AG6" s="129" t="s">
        <v>92</v>
      </c>
      <c r="AH6" s="129" t="s">
        <v>93</v>
      </c>
      <c r="AI6" s="129" t="s">
        <v>94</v>
      </c>
      <c r="AJ6" s="130" t="s">
        <v>95</v>
      </c>
      <c r="AK6" s="131" t="s">
        <v>96</v>
      </c>
      <c r="AL6" s="132" t="s">
        <v>97</v>
      </c>
      <c r="AO6" s="75" t="str">
        <f>AO2&amp;"\短尺アルマイト_DLSX.xlsm"</f>
        <v>Z:\Production (生産)\Surface Treat\Hiếu - Anodizing\BCSX_Anodizing\AAA Dữ liệu báo cáo hằng ngày\History\SA_BAO CAO SAN XUAT\SHOTBLAST\短尺アルマイト_DLSX.xlsm</v>
      </c>
    </row>
    <row r="7" spans="1:41" ht="20.100000000000001" customHeight="1" thickTop="1" x14ac:dyDescent="0.3">
      <c r="A7" s="34">
        <f>COUNTIFS(BCSX[Ca],"&lt;&gt;"&amp;"")</f>
        <v>45</v>
      </c>
      <c r="B7" s="85">
        <f>IF(BCSX[[#This Row],[Mã sản phẩm]]="","",$I$3)</f>
        <v>46322</v>
      </c>
      <c r="C7" s="71" t="str">
        <f>IF(BCSX[[#This Row],[Mã sản phẩm]]="","",$C$3)</f>
        <v>2026-10</v>
      </c>
      <c r="D7" s="54">
        <v>1</v>
      </c>
      <c r="E7" s="57" t="str">
        <f>IF(BCSX[[#This Row],[Mã sản phẩm]]="","",$E$3)</f>
        <v>SMC3</v>
      </c>
      <c r="F7" s="57" t="str">
        <f>IF(BCSX[[#This Row],[Mã sản phẩm]]="","",$F$3)</f>
        <v>Shotblast</v>
      </c>
      <c r="G7" s="54" t="s">
        <v>3788</v>
      </c>
      <c r="H7" s="57">
        <f>IF(BCSX[[#This Row],[Ca]]="","",IF(BCSX[[#This Row],[Mã sản phẩm]]="","空ハンガー",COUNTA($I$7:I7)))</f>
        <v>1</v>
      </c>
      <c r="I7" s="58" t="s">
        <v>2948</v>
      </c>
      <c r="J7" s="42" t="str" cm="1">
        <f t="array" ref="J7">IFERROR(INDEX(DSSP[],MATCH(BCSX[[#This Row],[Mã sản phẩm]],DSSP[Data.Mã sản phẩm],0),COLUMN(DSSP[[#Headers],[Data.Chủng loại]])),"")</f>
        <v>CYB BODY</v>
      </c>
      <c r="K7" s="55" t="s">
        <v>3784</v>
      </c>
      <c r="L7" s="59">
        <f>IF(BCSX[[#This Row],[Mã sản phẩm]]="","",$L$3)</f>
        <v>0.76</v>
      </c>
      <c r="M7" s="59" cm="1">
        <f t="array" ref="M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12.375</v>
      </c>
      <c r="N7" s="60">
        <f>IFERROR(IF(BCSX[[#This Row],[Mã sản phẩm]]="","",(BCSX[[#This Row],[Cycletime thiết đặt]]*BCSX[[#This Row],[Số lượng xử lý]])/(BCSX[[#This Row],[Tổng thời gian hoạt động]]*60)),0)</f>
        <v>0.13306451612903222</v>
      </c>
      <c r="O7" s="61">
        <f>IFERROR(IF(BCSX[[#This Row],[Mã sản phẩm]]="","",BCSX[[#This Row],[Số lượng xử lý]]/(15*3600/BCSX[[#This Row],[Cycletime thực tế]]*BCSX[[#This Row],[Hiệu suất thiết đặt]])),0)</f>
        <v>0.67982456140350889</v>
      </c>
      <c r="P7" s="62">
        <f>IFERROR(IF(BCSX[[#This Row],[Mã sản phẩm]]="","",60*BCSX[[#This Row],[Tổng thời gian hoạt động]]/BCSX[[#This Row],[Số lượng xử lý]]),0)</f>
        <v>93.000000000000028</v>
      </c>
      <c r="Q7" s="63">
        <f>IF(BCSX[[#This Row],[Mã sản phẩm]]="","",$Q$3)</f>
        <v>2</v>
      </c>
      <c r="R7" s="80">
        <v>300</v>
      </c>
      <c r="S7" s="64">
        <v>1</v>
      </c>
      <c r="T7" s="44" cm="1">
        <f t="array" ref="T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24</v>
      </c>
      <c r="U7" s="56" t="s">
        <v>17</v>
      </c>
      <c r="V7" s="65">
        <v>0.25347222222222221</v>
      </c>
      <c r="W7" s="66">
        <v>0.57638888888888895</v>
      </c>
      <c r="X7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465.00000000000011</v>
      </c>
      <c r="Y7" s="78"/>
      <c r="Z7" s="68"/>
      <c r="AA7" s="78"/>
      <c r="AB7" s="68"/>
      <c r="AC7" s="68"/>
      <c r="AD7" s="68"/>
      <c r="AE7" s="68"/>
      <c r="AF7" s="68"/>
      <c r="AG7" s="93"/>
      <c r="AH7" s="69"/>
      <c r="AI7" s="69"/>
      <c r="AJ7" s="70"/>
      <c r="AK7" s="94"/>
      <c r="AL7" s="133"/>
    </row>
    <row r="8" spans="1:41" ht="20.100000000000001" customHeight="1" x14ac:dyDescent="0.3">
      <c r="B8" s="85">
        <f>IF(BCSX[[#This Row],[Mã sản phẩm]]="","",$I$3)</f>
        <v>46322</v>
      </c>
      <c r="C8" s="71" t="str">
        <f>IF(BCSX[[#This Row],[Mã sản phẩm]]="","",$C$3)</f>
        <v>2026-10</v>
      </c>
      <c r="D8" s="54">
        <v>1</v>
      </c>
      <c r="E8" s="57" t="str">
        <f>IF(BCSX[[#This Row],[Mã sản phẩm]]="","",$E$3)</f>
        <v>SMC3</v>
      </c>
      <c r="F8" s="57" t="str">
        <f>IF(BCSX[[#This Row],[Mã sản phẩm]]="","",$F$3)</f>
        <v>Shotblast</v>
      </c>
      <c r="G8" s="54" t="s">
        <v>3788</v>
      </c>
      <c r="H8" s="57">
        <f>IF(BCSX[[#This Row],[Ca]]="","",IF(BCSX[[#This Row],[Mã sản phẩm]]="","空ハンガー",COUNTA($I$7:I8)))</f>
        <v>2</v>
      </c>
      <c r="I8" s="58" t="s">
        <v>3310</v>
      </c>
      <c r="J8" s="42" t="str" cm="1">
        <f t="array" ref="J8">IFERROR(INDEX(DSSP[],MATCH(BCSX[[#This Row],[Mã sản phẩm]],DSSP[Data.Mã sản phẩm],0),COLUMN(DSSP[[#Headers],[Data.Chủng loại]])),"")</f>
        <v>MGP BODY</v>
      </c>
      <c r="K8" s="55" t="s">
        <v>3784</v>
      </c>
      <c r="L8" s="59">
        <f>IF(BCSX[[#This Row],[Mã sản phẩm]]="","",$L$3)</f>
        <v>0.76</v>
      </c>
      <c r="M8" s="59" cm="1">
        <f t="array" ref="M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22.5</v>
      </c>
      <c r="N8" s="60">
        <f>IFERROR(IF(BCSX[[#This Row],[Mã sản phẩm]]="","",(BCSX[[#This Row],[Cycletime thiết đặt]]*BCSX[[#This Row],[Số lượng xử lý]])/(BCSX[[#This Row],[Tổng thời gian hoạt động]]*60)),0)</f>
        <v>0.5274193548387095</v>
      </c>
      <c r="O8" s="61">
        <f>IFERROR(IF(BCSX[[#This Row],[Mã sản phẩm]]="","",BCSX[[#This Row],[Số lượng xử lý]]/(15*3600/BCSX[[#This Row],[Cycletime thực tế]]*BCSX[[#This Row],[Hiệu suất thiết đặt]])),0)</f>
        <v>0.67982456140350889</v>
      </c>
      <c r="P8" s="62">
        <f>IFERROR(IF(BCSX[[#This Row],[Mã sản phẩm]]="","",60*BCSX[[#This Row],[Tổng thời gian hoạt động]]/BCSX[[#This Row],[Số lượng xử lý]]),0)</f>
        <v>42.660550458715605</v>
      </c>
      <c r="Q8" s="63">
        <f>IF(BCSX[[#This Row],[Mã sản phẩm]]="","",$Q$3)</f>
        <v>2</v>
      </c>
      <c r="R8" s="80">
        <v>654</v>
      </c>
      <c r="S8" s="64">
        <v>2</v>
      </c>
      <c r="T8" s="44" cm="1">
        <f t="array" ref="T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8" s="56" t="s">
        <v>17</v>
      </c>
      <c r="V8" s="65">
        <v>0.25347222222222221</v>
      </c>
      <c r="W8" s="66">
        <v>0.57638888888888895</v>
      </c>
      <c r="X8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465.00000000000011</v>
      </c>
      <c r="Y8" s="78"/>
      <c r="Z8" s="68"/>
      <c r="AA8" s="78"/>
      <c r="AB8" s="68"/>
      <c r="AC8" s="68"/>
      <c r="AD8" s="68"/>
      <c r="AE8" s="68"/>
      <c r="AF8" s="68"/>
      <c r="AG8" s="93"/>
      <c r="AH8" s="69"/>
      <c r="AI8" s="69"/>
      <c r="AJ8" s="70"/>
      <c r="AK8" s="94"/>
      <c r="AL8" s="133"/>
    </row>
    <row r="9" spans="1:41" ht="20.100000000000001" customHeight="1" x14ac:dyDescent="0.3">
      <c r="B9" s="85">
        <f>IF(BCSX[[#This Row],[Mã sản phẩm]]="","",$I$3)</f>
        <v>46322</v>
      </c>
      <c r="C9" s="71" t="str">
        <f>IF(BCSX[[#This Row],[Mã sản phẩm]]="","",$C$3)</f>
        <v>2026-10</v>
      </c>
      <c r="D9" s="54">
        <v>1</v>
      </c>
      <c r="E9" s="57" t="str">
        <f>IF(BCSX[[#This Row],[Mã sản phẩm]]="","",$E$3)</f>
        <v>SMC3</v>
      </c>
      <c r="F9" s="57" t="str">
        <f>IF(BCSX[[#This Row],[Mã sản phẩm]]="","",$F$3)</f>
        <v>Shotblast</v>
      </c>
      <c r="G9" s="54" t="s">
        <v>3788</v>
      </c>
      <c r="H9" s="57">
        <f>IF(BCSX[[#This Row],[Ca]]="","",IF(BCSX[[#This Row],[Mã sản phẩm]]="","空ハンガー",COUNTA($I$7:I9)))</f>
        <v>3</v>
      </c>
      <c r="I9" s="58" t="s">
        <v>3260</v>
      </c>
      <c r="J9" s="42" t="str" cm="1">
        <f t="array" ref="J9">IFERROR(INDEX(DSSP[],MATCH(BCSX[[#This Row],[Mã sản phẩm]],DSSP[Data.Mã sản phẩm],0),COLUMN(DSSP[[#Headers],[Data.Chủng loại]])),"")</f>
        <v>MGP BODY</v>
      </c>
      <c r="K9" s="55" t="s">
        <v>3784</v>
      </c>
      <c r="L9" s="59">
        <f>IF(BCSX[[#This Row],[Mã sản phẩm]]="","",$L$3)</f>
        <v>0.76</v>
      </c>
      <c r="M9" s="59" cm="1">
        <f t="array" ref="M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9" s="60">
        <f>IFERROR(IF(BCSX[[#This Row],[Mã sản phẩm]]="","",(BCSX[[#This Row],[Cycletime thiết đặt]]*BCSX[[#This Row],[Số lượng xử lý]])/(BCSX[[#This Row],[Tổng thời gian hoạt động]]*60)),0)</f>
        <v>0.21617647058823525</v>
      </c>
      <c r="O9" s="61">
        <f>IFERROR(IF(BCSX[[#This Row],[Mã sản phẩm]]="","",BCSX[[#This Row],[Số lượng xử lý]]/(15*3600/BCSX[[#This Row],[Cycletime thực tế]]*BCSX[[#This Row],[Hiệu suất thiết đặt]])),0)</f>
        <v>0.12426900584795322</v>
      </c>
      <c r="P9" s="62">
        <f>IFERROR(IF(BCSX[[#This Row],[Mã sản phẩm]]="","",60*BCSX[[#This Row],[Tổng thời gian hoạt động]]/BCSX[[#This Row],[Số lượng xử lý]]),0)</f>
        <v>60.714285714285722</v>
      </c>
      <c r="Q9" s="63">
        <f>IF(BCSX[[#This Row],[Mã sản phẩm]]="","",$Q$3)</f>
        <v>2</v>
      </c>
      <c r="R9" s="80">
        <v>84</v>
      </c>
      <c r="S9" s="64">
        <v>1</v>
      </c>
      <c r="T9" s="44" cm="1">
        <f t="array" ref="T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9" s="56" t="s">
        <v>17</v>
      </c>
      <c r="V9" s="65">
        <v>0.25347222222222221</v>
      </c>
      <c r="W9" s="66">
        <v>0.3125</v>
      </c>
      <c r="X9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85.000000000000014</v>
      </c>
      <c r="Y9" s="78"/>
      <c r="Z9" s="68"/>
      <c r="AA9" s="78"/>
      <c r="AB9" s="68"/>
      <c r="AC9" s="68"/>
      <c r="AD9" s="68"/>
      <c r="AE9" s="68"/>
      <c r="AF9" s="68"/>
      <c r="AG9" s="93"/>
      <c r="AH9" s="69"/>
      <c r="AI9" s="69"/>
      <c r="AJ9" s="70"/>
      <c r="AK9" s="94"/>
      <c r="AL9" s="133"/>
    </row>
    <row r="10" spans="1:41" ht="20.100000000000001" customHeight="1" x14ac:dyDescent="0.3">
      <c r="B10" s="85">
        <f>IF(BCSX[[#This Row],[Mã sản phẩm]]="","",$I$3)</f>
        <v>46322</v>
      </c>
      <c r="C10" s="71" t="str">
        <f>IF(BCSX[[#This Row],[Mã sản phẩm]]="","",$C$3)</f>
        <v>2026-10</v>
      </c>
      <c r="D10" s="54">
        <v>1</v>
      </c>
      <c r="E10" s="57" t="str">
        <f>IF(BCSX[[#This Row],[Mã sản phẩm]]="","",$E$3)</f>
        <v>SMC3</v>
      </c>
      <c r="F10" s="57" t="str">
        <f>IF(BCSX[[#This Row],[Mã sản phẩm]]="","",$F$3)</f>
        <v>Shotblast</v>
      </c>
      <c r="G10" s="54" t="s">
        <v>3788</v>
      </c>
      <c r="H10" s="57">
        <f>IF(BCSX[[#This Row],[Ca]]="","",IF(BCSX[[#This Row],[Mã sản phẩm]]="","空ハンガー",COUNTA($I$7:I10)))</f>
        <v>4</v>
      </c>
      <c r="I10" s="58" t="s">
        <v>3149</v>
      </c>
      <c r="J10" s="42" t="str" cm="1">
        <f t="array" ref="J10">IFERROR(INDEX(DSSP[],MATCH(BCSX[[#This Row],[Mã sản phẩm]],DSSP[Data.Mã sản phẩm],0),COLUMN(DSSP[[#Headers],[Data.Chủng loại]])),"")</f>
        <v>MGP BODY</v>
      </c>
      <c r="K10" s="55" t="s">
        <v>3784</v>
      </c>
      <c r="L10" s="59">
        <f>IF(BCSX[[#This Row],[Mã sản phẩm]]="","",$L$3)</f>
        <v>0.76</v>
      </c>
      <c r="M10" s="59" cm="1">
        <f t="array" ref="M1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10" s="60">
        <f>IFERROR(IF(BCSX[[#This Row],[Mã sản phẩm]]="","",(BCSX[[#This Row],[Cycletime thiết đặt]]*BCSX[[#This Row],[Số lượng xử lý]])/(BCSX[[#This Row],[Tổng thời gian hoạt động]]*60)),0)</f>
        <v>0.36458333333333309</v>
      </c>
      <c r="O10" s="61">
        <f>IFERROR(IF(BCSX[[#This Row],[Mã sản phẩm]]="","",BCSX[[#This Row],[Số lượng xử lý]]/(15*3600/BCSX[[#This Row],[Cycletime thực tế]]*BCSX[[#This Row],[Hiệu suất thiết đặt]])),0)</f>
        <v>0.19736842105263169</v>
      </c>
      <c r="P10" s="62">
        <f>IFERROR(IF(BCSX[[#This Row],[Mã sản phẩm]]="","",60*BCSX[[#This Row],[Tổng thời gian hoạt động]]/BCSX[[#This Row],[Số lượng xử lý]]),0)</f>
        <v>36.000000000000021</v>
      </c>
      <c r="Q10" s="63">
        <f>IF(BCSX[[#This Row],[Mã sản phẩm]]="","",$Q$3)</f>
        <v>2</v>
      </c>
      <c r="R10" s="80">
        <v>225</v>
      </c>
      <c r="S10" s="64">
        <v>1</v>
      </c>
      <c r="T10" s="44" cm="1">
        <f t="array" ref="T1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12</v>
      </c>
      <c r="U10" s="56" t="s">
        <v>17</v>
      </c>
      <c r="V10" s="65">
        <v>0.25347222222222221</v>
      </c>
      <c r="W10" s="66">
        <v>0.34722222222222227</v>
      </c>
      <c r="X10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135.00000000000009</v>
      </c>
      <c r="Y10" s="78"/>
      <c r="Z10" s="68"/>
      <c r="AA10" s="78"/>
      <c r="AB10" s="68"/>
      <c r="AC10" s="68"/>
      <c r="AD10" s="68"/>
      <c r="AE10" s="68"/>
      <c r="AF10" s="68"/>
      <c r="AG10" s="93"/>
      <c r="AH10" s="69"/>
      <c r="AI10" s="69"/>
      <c r="AJ10" s="70"/>
      <c r="AK10" s="94"/>
      <c r="AL10" s="133"/>
    </row>
    <row r="11" spans="1:41" ht="20.100000000000001" customHeight="1" x14ac:dyDescent="0.3">
      <c r="B11" s="85">
        <f>IF(BCSX[[#This Row],[Mã sản phẩm]]="","",$I$3)</f>
        <v>46322</v>
      </c>
      <c r="C11" s="71" t="str">
        <f>IF(BCSX[[#This Row],[Mã sản phẩm]]="","",$C$3)</f>
        <v>2026-10</v>
      </c>
      <c r="D11" s="54">
        <v>1</v>
      </c>
      <c r="E11" s="57" t="str">
        <f>IF(BCSX[[#This Row],[Mã sản phẩm]]="","",$E$3)</f>
        <v>SMC3</v>
      </c>
      <c r="F11" s="57" t="str">
        <f>IF(BCSX[[#This Row],[Mã sản phẩm]]="","",$F$3)</f>
        <v>Shotblast</v>
      </c>
      <c r="G11" s="54" t="s">
        <v>3788</v>
      </c>
      <c r="H11" s="57">
        <f>IF(BCSX[[#This Row],[Ca]]="","",IF(BCSX[[#This Row],[Mã sản phẩm]]="","空ハンガー",COUNTA($I$7:I11)))</f>
        <v>5</v>
      </c>
      <c r="I11" s="58" t="s">
        <v>3105</v>
      </c>
      <c r="J11" s="42" t="str" cm="1">
        <f t="array" ref="J11">IFERROR(INDEX(DSSP[],MATCH(BCSX[[#This Row],[Mã sản phẩm]],DSSP[Data.Mã sản phẩm],0),COLUMN(DSSP[[#Headers],[Data.Chủng loại]])),"")</f>
        <v>MGP BODY</v>
      </c>
      <c r="K11" s="55" t="s">
        <v>3784</v>
      </c>
      <c r="L11" s="59">
        <f>IF(BCSX[[#This Row],[Mã sản phẩm]]="","",$L$3)</f>
        <v>0.76</v>
      </c>
      <c r="M11" s="59" cm="1">
        <f t="array" ref="M1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11" s="60">
        <f>IFERROR(IF(BCSX[[#This Row],[Mã sản phẩm]]="","",(BCSX[[#This Row],[Cycletime thiết đặt]]*BCSX[[#This Row],[Số lượng xử lý]])/(BCSX[[#This Row],[Tổng thời gian hoạt động]]*60)),0)</f>
        <v>0.42403846153846164</v>
      </c>
      <c r="O11" s="61">
        <f>IFERROR(IF(BCSX[[#This Row],[Mã sản phẩm]]="","",BCSX[[#This Row],[Số lượng xử lý]]/(15*3600/BCSX[[#This Row],[Cycletime thực tế]]*BCSX[[#This Row],[Hiệu suất thiết đặt]])),0)</f>
        <v>0.38011695906432741</v>
      </c>
      <c r="P11" s="62">
        <f>IFERROR(IF(BCSX[[#This Row],[Mã sản phẩm]]="","",60*BCSX[[#This Row],[Tổng thời gian hoạt động]]/BCSX[[#This Row],[Số lượng xử lý]]),0)</f>
        <v>30.952380952380945</v>
      </c>
      <c r="Q11" s="63">
        <f>IF(BCSX[[#This Row],[Mã sản phẩm]]="","",$Q$3)</f>
        <v>2</v>
      </c>
      <c r="R11" s="80">
        <v>504</v>
      </c>
      <c r="S11" s="64">
        <v>1</v>
      </c>
      <c r="T11" s="44" cm="1">
        <f t="array" ref="T1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12</v>
      </c>
      <c r="U11" s="56" t="s">
        <v>17</v>
      </c>
      <c r="V11" s="65">
        <v>0.35416666666666669</v>
      </c>
      <c r="W11" s="66">
        <v>0.53472222222222221</v>
      </c>
      <c r="X11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259.99999999999994</v>
      </c>
      <c r="Y11" s="78"/>
      <c r="Z11" s="68"/>
      <c r="AA11" s="78"/>
      <c r="AB11" s="68"/>
      <c r="AC11" s="68"/>
      <c r="AD11" s="68"/>
      <c r="AE11" s="68"/>
      <c r="AF11" s="68"/>
      <c r="AG11" s="93"/>
      <c r="AH11" s="69"/>
      <c r="AI11" s="69"/>
      <c r="AJ11" s="70"/>
      <c r="AK11" s="94"/>
      <c r="AL11" s="133"/>
    </row>
    <row r="12" spans="1:41" ht="20.100000000000001" customHeight="1" x14ac:dyDescent="0.3">
      <c r="B12" s="85">
        <f>IF(BCSX[[#This Row],[Mã sản phẩm]]="","",$I$3)</f>
        <v>46322</v>
      </c>
      <c r="C12" s="71" t="str">
        <f>IF(BCSX[[#This Row],[Mã sản phẩm]]="","",$C$3)</f>
        <v>2026-10</v>
      </c>
      <c r="D12" s="54">
        <v>1</v>
      </c>
      <c r="E12" s="57" t="str">
        <f>IF(BCSX[[#This Row],[Mã sản phẩm]]="","",$E$3)</f>
        <v>SMC3</v>
      </c>
      <c r="F12" s="57" t="str">
        <f>IF(BCSX[[#This Row],[Mã sản phẩm]]="","",$F$3)</f>
        <v>Shotblast</v>
      </c>
      <c r="G12" s="54" t="s">
        <v>3788</v>
      </c>
      <c r="H12" s="57">
        <f>IF(BCSX[[#This Row],[Ca]]="","",IF(BCSX[[#This Row],[Mã sản phẩm]]="","空ハンガー",COUNTA($I$7:I12)))</f>
        <v>6</v>
      </c>
      <c r="I12" s="58" t="s">
        <v>3062</v>
      </c>
      <c r="J12" s="42" t="str" cm="1">
        <f t="array" ref="J12">IFERROR(INDEX(DSSP[],MATCH(BCSX[[#This Row],[Mã sản phẩm]],DSSP[Data.Mã sản phẩm],0),COLUMN(DSSP[[#Headers],[Data.Chủng loại]])),"")</f>
        <v>MGP BODY</v>
      </c>
      <c r="K12" s="55" t="s">
        <v>3784</v>
      </c>
      <c r="L12" s="59">
        <f>IF(BCSX[[#This Row],[Mã sản phẩm]]="","",$L$3)</f>
        <v>0.76</v>
      </c>
      <c r="M12" s="59" cm="1">
        <f t="array" ref="M1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12" s="60">
        <f>IFERROR(IF(BCSX[[#This Row],[Mã sản phẩm]]="","",(BCSX[[#This Row],[Cycletime thiết đặt]]*BCSX[[#This Row],[Số lượng xử lý]])/(BCSX[[#This Row],[Tổng thời gian hoạt động]]*60)),0)</f>
        <v>0.61614583333333228</v>
      </c>
      <c r="O12" s="61">
        <f>IFERROR(IF(BCSX[[#This Row],[Mã sản phẩm]]="","",BCSX[[#This Row],[Số lượng xử lý]]/(15*3600/BCSX[[#This Row],[Cycletime thực tế]]*BCSX[[#This Row],[Hiệu suất thiết đặt]])),0)</f>
        <v>8.7719298245614197E-2</v>
      </c>
      <c r="P12" s="62">
        <f>IFERROR(IF(BCSX[[#This Row],[Mã sản phẩm]]="","",60*BCSX[[#This Row],[Tổng thời gian hoạt động]]/BCSX[[#This Row],[Số lượng xử lý]]),0)</f>
        <v>21.301775147929032</v>
      </c>
      <c r="Q12" s="63">
        <f>IF(BCSX[[#This Row],[Mã sản phẩm]]="","",$Q$3)</f>
        <v>2</v>
      </c>
      <c r="R12" s="80">
        <v>169</v>
      </c>
      <c r="S12" s="64">
        <v>1</v>
      </c>
      <c r="T12" s="44" cm="1">
        <f t="array" ref="T1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12" s="56" t="s">
        <v>17</v>
      </c>
      <c r="V12" s="65">
        <v>0.53472222222222221</v>
      </c>
      <c r="W12" s="66">
        <v>0.57638888888888895</v>
      </c>
      <c r="X12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60.000000000000107</v>
      </c>
      <c r="Y12" s="78"/>
      <c r="Z12" s="68"/>
      <c r="AA12" s="78"/>
      <c r="AB12" s="68"/>
      <c r="AC12" s="68"/>
      <c r="AD12" s="68"/>
      <c r="AE12" s="68"/>
      <c r="AF12" s="68"/>
      <c r="AG12" s="93"/>
      <c r="AH12" s="69"/>
      <c r="AI12" s="69"/>
      <c r="AJ12" s="70"/>
      <c r="AK12" s="94"/>
      <c r="AL12" s="133"/>
    </row>
    <row r="13" spans="1:41" ht="20.100000000000001" customHeight="1" x14ac:dyDescent="0.3">
      <c r="B13" s="85">
        <f>IF(BCSX[[#This Row],[Mã sản phẩm]]="","",$I$3)</f>
        <v>46322</v>
      </c>
      <c r="C13" s="71" t="str">
        <f>IF(BCSX[[#This Row],[Mã sản phẩm]]="","",$C$3)</f>
        <v>2026-10</v>
      </c>
      <c r="D13" s="54">
        <v>1</v>
      </c>
      <c r="E13" s="57" t="str">
        <f>IF(BCSX[[#This Row],[Mã sản phẩm]]="","",$E$3)</f>
        <v>SMC3</v>
      </c>
      <c r="F13" s="57" t="str">
        <f>IF(BCSX[[#This Row],[Mã sản phẩm]]="","",$F$3)</f>
        <v>Shotblast</v>
      </c>
      <c r="G13" s="54" t="s">
        <v>3785</v>
      </c>
      <c r="H13" s="57">
        <f>IF(BCSX[[#This Row],[Ca]]="","",IF(BCSX[[#This Row],[Mã sản phẩm]]="","空ハンガー",COUNTA($I$7:I13)))</f>
        <v>7</v>
      </c>
      <c r="I13" s="58" t="s">
        <v>3434</v>
      </c>
      <c r="J13" s="42" t="str" cm="1">
        <f t="array" ref="J13">IFERROR(INDEX(DSSP[],MATCH(BCSX[[#This Row],[Mã sản phẩm]],DSSP[Data.Mã sản phẩm],0),COLUMN(DSSP[[#Headers],[Data.Chủng loại]])),"")</f>
        <v>MXQ BODY</v>
      </c>
      <c r="K13" s="55" t="s">
        <v>3784</v>
      </c>
      <c r="L13" s="59">
        <f>IF(BCSX[[#This Row],[Mã sản phẩm]]="","",$L$3)</f>
        <v>0.76</v>
      </c>
      <c r="M13" s="59" cm="1">
        <f t="array" ref="M1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13" s="60">
        <f>IFERROR(IF(BCSX[[#This Row],[Mã sản phẩm]]="","",(BCSX[[#This Row],[Cycletime thiết đặt]]*BCSX[[#This Row],[Số lượng xử lý]])/(BCSX[[#This Row],[Tổng thời gian hoạt động]]*60)),0)</f>
        <v>0.61979166666666641</v>
      </c>
      <c r="O13" s="61">
        <f>IFERROR(IF(BCSX[[#This Row],[Mã sản phẩm]]="","",BCSX[[#This Row],[Số lượng xử lý]]/(15*3600/BCSX[[#This Row],[Cycletime thực tế]]*BCSX[[#This Row],[Hiệu suất thiết đặt]])),0)</f>
        <v>8.7719298245614086E-2</v>
      </c>
      <c r="P13" s="62">
        <f>IFERROR(IF(BCSX[[#This Row],[Mã sản phẩm]]="","",60*BCSX[[#This Row],[Tổng thời gian hoạt động]]/BCSX[[#This Row],[Số lượng xử lý]]),0)</f>
        <v>30.252100840336151</v>
      </c>
      <c r="Q13" s="63">
        <f>IF(BCSX[[#This Row],[Mã sản phẩm]]="","",$Q$3)</f>
        <v>2</v>
      </c>
      <c r="R13" s="80">
        <v>119</v>
      </c>
      <c r="S13" s="64">
        <v>2</v>
      </c>
      <c r="T13" s="44" cm="1">
        <f t="array" ref="T1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14</v>
      </c>
      <c r="U13" s="56" t="s">
        <v>17</v>
      </c>
      <c r="V13" s="65">
        <v>0.25</v>
      </c>
      <c r="W13" s="66">
        <v>0.29166666666666669</v>
      </c>
      <c r="X13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60.000000000000028</v>
      </c>
      <c r="Y13" s="78"/>
      <c r="Z13" s="68"/>
      <c r="AA13" s="78"/>
      <c r="AB13" s="68"/>
      <c r="AC13" s="68"/>
      <c r="AD13" s="68"/>
      <c r="AE13" s="68"/>
      <c r="AF13" s="68"/>
      <c r="AG13" s="93"/>
      <c r="AH13" s="69"/>
      <c r="AI13" s="69"/>
      <c r="AJ13" s="70"/>
      <c r="AK13" s="94"/>
      <c r="AL13" s="133"/>
    </row>
    <row r="14" spans="1:41" ht="20.100000000000001" customHeight="1" x14ac:dyDescent="0.3">
      <c r="B14" s="85">
        <f>IF(BCSX[[#This Row],[Mã sản phẩm]]="","",$I$3)</f>
        <v>46322</v>
      </c>
      <c r="C14" s="71" t="str">
        <f>IF(BCSX[[#This Row],[Mã sản phẩm]]="","",$C$3)</f>
        <v>2026-10</v>
      </c>
      <c r="D14" s="54">
        <v>1</v>
      </c>
      <c r="E14" s="57" t="str">
        <f>IF(BCSX[[#This Row],[Mã sản phẩm]]="","",$E$3)</f>
        <v>SMC3</v>
      </c>
      <c r="F14" s="57" t="str">
        <f>IF(BCSX[[#This Row],[Mã sản phẩm]]="","",$F$3)</f>
        <v>Shotblast</v>
      </c>
      <c r="G14" s="54" t="s">
        <v>3785</v>
      </c>
      <c r="H14" s="57">
        <f>IF(BCSX[[#This Row],[Ca]]="","",IF(BCSX[[#This Row],[Mã sản phẩm]]="","空ハンガー",COUNTA($I$7:I14)))</f>
        <v>8</v>
      </c>
      <c r="I14" s="58" t="s">
        <v>3431</v>
      </c>
      <c r="J14" s="42" t="str" cm="1">
        <f t="array" ref="J14">IFERROR(INDEX(DSSP[],MATCH(BCSX[[#This Row],[Mã sản phẩm]],DSSP[Data.Mã sản phẩm],0),COLUMN(DSSP[[#Headers],[Data.Chủng loại]])),"")</f>
        <v>MXQ BODY</v>
      </c>
      <c r="K14" s="55" t="s">
        <v>3784</v>
      </c>
      <c r="L14" s="59">
        <f>IF(BCSX[[#This Row],[Mã sản phẩm]]="","",$L$3)</f>
        <v>0.76</v>
      </c>
      <c r="M14" s="59" cm="1">
        <f t="array" ref="M1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14" s="60">
        <f>IFERROR(IF(BCSX[[#This Row],[Mã sản phẩm]]="","",(BCSX[[#This Row],[Cycletime thiết đặt]]*BCSX[[#This Row],[Số lượng xử lý]])/(BCSX[[#This Row],[Tổng thời gian hoạt động]]*60)),0)</f>
        <v>0.86553030303030298</v>
      </c>
      <c r="O14" s="61">
        <f>IFERROR(IF(BCSX[[#This Row],[Mã sản phẩm]]="","",BCSX[[#This Row],[Số lượng xử lý]]/(15*3600/BCSX[[#This Row],[Cycletime thực tế]]*BCSX[[#This Row],[Hiệu suất thiết đặt]])),0)</f>
        <v>0.48245614035087714</v>
      </c>
      <c r="P14" s="62">
        <f>IFERROR(IF(BCSX[[#This Row],[Mã sản phẩm]]="","",60*BCSX[[#This Row],[Tổng thời gian hoạt động]]/BCSX[[#This Row],[Số lượng xử lý]]),0)</f>
        <v>21.663019693654267</v>
      </c>
      <c r="Q14" s="63">
        <f>IF(BCSX[[#This Row],[Mã sản phẩm]]="","",$Q$3)</f>
        <v>2</v>
      </c>
      <c r="R14" s="80">
        <v>914</v>
      </c>
      <c r="S14" s="64">
        <v>2</v>
      </c>
      <c r="T14" s="44" cm="1">
        <f t="array" ref="T1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14</v>
      </c>
      <c r="U14" s="56" t="s">
        <v>17</v>
      </c>
      <c r="V14" s="65">
        <v>0.29166666666666669</v>
      </c>
      <c r="W14" s="66">
        <v>0.52083333333333337</v>
      </c>
      <c r="X14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330</v>
      </c>
      <c r="Y14" s="78"/>
      <c r="Z14" s="68"/>
      <c r="AA14" s="78"/>
      <c r="AB14" s="68"/>
      <c r="AC14" s="68"/>
      <c r="AD14" s="68"/>
      <c r="AE14" s="68"/>
      <c r="AF14" s="68"/>
      <c r="AG14" s="93"/>
      <c r="AH14" s="69"/>
      <c r="AI14" s="69"/>
      <c r="AJ14" s="70"/>
      <c r="AK14" s="94"/>
      <c r="AL14" s="133"/>
    </row>
    <row r="15" spans="1:41" ht="20.100000000000001" customHeight="1" x14ac:dyDescent="0.3">
      <c r="B15" s="85">
        <f>IF(BCSX[[#This Row],[Mã sản phẩm]]="","",$I$3)</f>
        <v>46322</v>
      </c>
      <c r="C15" s="71" t="str">
        <f>IF(BCSX[[#This Row],[Mã sản phẩm]]="","",$C$3)</f>
        <v>2026-10</v>
      </c>
      <c r="D15" s="54">
        <v>1</v>
      </c>
      <c r="E15" s="57" t="str">
        <f>IF(BCSX[[#This Row],[Mã sản phẩm]]="","",$E$3)</f>
        <v>SMC3</v>
      </c>
      <c r="F15" s="57" t="str">
        <f>IF(BCSX[[#This Row],[Mã sản phẩm]]="","",$F$3)</f>
        <v>Shotblast</v>
      </c>
      <c r="G15" s="54" t="s">
        <v>3785</v>
      </c>
      <c r="H15" s="57">
        <f>IF(BCSX[[#This Row],[Ca]]="","",IF(BCSX[[#This Row],[Mã sản phẩm]]="","空ハンガー",COUNTA($I$7:I15)))</f>
        <v>9</v>
      </c>
      <c r="I15" s="58" t="s">
        <v>3538</v>
      </c>
      <c r="J15" s="42" t="str" cm="1">
        <f t="array" ref="J15">IFERROR(INDEX(DSSP[],MATCH(BCSX[[#This Row],[Mã sản phẩm]],DSSP[Data.Mã sản phẩm],0),COLUMN(DSSP[[#Headers],[Data.Chủng loại]])),"")</f>
        <v>MXS BODY</v>
      </c>
      <c r="K15" s="55" t="s">
        <v>3784</v>
      </c>
      <c r="L15" s="59">
        <f>IF(BCSX[[#This Row],[Mã sản phẩm]]="","",$L$3)</f>
        <v>0.76</v>
      </c>
      <c r="M15" s="59" cm="1">
        <f t="array" ref="M1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15" s="60">
        <f>IFERROR(IF(BCSX[[#This Row],[Mã sản phẩm]]="","",(BCSX[[#This Row],[Cycletime thiết đặt]]*BCSX[[#This Row],[Số lượng xử lý]])/(BCSX[[#This Row],[Tổng thời gian hoạt động]]*60)),0)</f>
        <v>0.24155405405405408</v>
      </c>
      <c r="O15" s="61">
        <f>IFERROR(IF(BCSX[[#This Row],[Mã sản phẩm]]="","",BCSX[[#This Row],[Số lượng xử lý]]/(15*3600/BCSX[[#This Row],[Cycletime thực tế]]*BCSX[[#This Row],[Hiệu suất thiết đặt]])),0)</f>
        <v>0.54093567251461983</v>
      </c>
      <c r="P15" s="62">
        <f>IFERROR(IF(BCSX[[#This Row],[Mã sản phẩm]]="","",60*BCSX[[#This Row],[Tổng thời gian hoạt động]]/BCSX[[#This Row],[Số lượng xử lý]]),0)</f>
        <v>77.622377622377613</v>
      </c>
      <c r="Q15" s="63">
        <f>IF(BCSX[[#This Row],[Mã sản phẩm]]="","",$Q$3)</f>
        <v>2</v>
      </c>
      <c r="R15" s="80">
        <v>286</v>
      </c>
      <c r="S15" s="64">
        <v>1</v>
      </c>
      <c r="T15" s="44" cm="1">
        <f t="array" ref="T1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14</v>
      </c>
      <c r="U15" s="56" t="s">
        <v>17</v>
      </c>
      <c r="V15" s="65">
        <v>0.25</v>
      </c>
      <c r="W15" s="66">
        <v>0.50694444444444442</v>
      </c>
      <c r="X15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369.99999999999994</v>
      </c>
      <c r="Y15" s="78"/>
      <c r="Z15" s="68"/>
      <c r="AA15" s="78"/>
      <c r="AB15" s="68"/>
      <c r="AC15" s="68"/>
      <c r="AD15" s="68"/>
      <c r="AE15" s="68"/>
      <c r="AF15" s="68"/>
      <c r="AG15" s="93"/>
      <c r="AH15" s="69"/>
      <c r="AI15" s="69"/>
      <c r="AJ15" s="70"/>
      <c r="AK15" s="94"/>
      <c r="AL15" s="133"/>
    </row>
    <row r="16" spans="1:41" ht="20.100000000000001" customHeight="1" x14ac:dyDescent="0.3">
      <c r="B16" s="85">
        <f>IF(BCSX[[#This Row],[Mã sản phẩm]]="","",$I$3)</f>
        <v>46322</v>
      </c>
      <c r="C16" s="71" t="str">
        <f>IF(BCSX[[#This Row],[Mã sản phẩm]]="","",$C$3)</f>
        <v>2026-10</v>
      </c>
      <c r="D16" s="54">
        <v>1</v>
      </c>
      <c r="E16" s="57" t="str">
        <f>IF(BCSX[[#This Row],[Mã sản phẩm]]="","",$E$3)</f>
        <v>SMC3</v>
      </c>
      <c r="F16" s="57" t="str">
        <f>IF(BCSX[[#This Row],[Mã sản phẩm]]="","",$F$3)</f>
        <v>Shotblast</v>
      </c>
      <c r="G16" s="54" t="s">
        <v>3785</v>
      </c>
      <c r="H16" s="57">
        <f>IF(BCSX[[#This Row],[Ca]]="","",IF(BCSX[[#This Row],[Mã sản phẩm]]="","空ハンガー",COUNTA($I$7:I16)))</f>
        <v>10</v>
      </c>
      <c r="I16" s="58" t="s">
        <v>3496</v>
      </c>
      <c r="J16" s="42" t="str" cm="1">
        <f t="array" ref="J16">IFERROR(INDEX(DSSP[],MATCH(BCSX[[#This Row],[Mã sản phẩm]],DSSP[Data.Mã sản phẩm],0),COLUMN(DSSP[[#Headers],[Data.Chủng loại]])),"")</f>
        <v>MXQ BODY</v>
      </c>
      <c r="K16" s="55" t="s">
        <v>3784</v>
      </c>
      <c r="L16" s="59">
        <f>IF(BCSX[[#This Row],[Mã sản phẩm]]="","",$L$3)</f>
        <v>0.76</v>
      </c>
      <c r="M16" s="59" cm="1">
        <f t="array" ref="M1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16" s="60">
        <f>IFERROR(IF(BCSX[[#This Row],[Mã sản phẩm]]="","",(BCSX[[#This Row],[Cycletime thiết đặt]]*BCSX[[#This Row],[Số lượng xử lý]])/(BCSX[[#This Row],[Tổng thời gian hoạt động]]*60)),0)</f>
        <v>0.22340425531914887</v>
      </c>
      <c r="O16" s="61">
        <f>IFERROR(IF(BCSX[[#This Row],[Mã sản phẩm]]="","",BCSX[[#This Row],[Số lượng xử lý]]/(15*3600/BCSX[[#This Row],[Cycletime thực tế]]*BCSX[[#This Row],[Hiệu suất thiết đặt]])),0)</f>
        <v>0.68713450292397671</v>
      </c>
      <c r="P16" s="62">
        <f>IFERROR(IF(BCSX[[#This Row],[Mã sản phẩm]]="","",60*BCSX[[#This Row],[Tổng thời gian hoạt động]]/BCSX[[#This Row],[Số lượng xử lý]]),0)</f>
        <v>83.928571428571445</v>
      </c>
      <c r="Q16" s="63">
        <f>IF(BCSX[[#This Row],[Mã sản phẩm]]="","",$Q$3)</f>
        <v>2</v>
      </c>
      <c r="R16" s="80">
        <v>336</v>
      </c>
      <c r="S16" s="64">
        <v>1</v>
      </c>
      <c r="T16" s="44" cm="1">
        <f t="array" ref="T1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8</v>
      </c>
      <c r="U16" s="56" t="s">
        <v>17</v>
      </c>
      <c r="V16" s="65">
        <v>0.25</v>
      </c>
      <c r="W16" s="66">
        <v>0.57638888888888895</v>
      </c>
      <c r="X16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470.00000000000011</v>
      </c>
      <c r="Y16" s="78"/>
      <c r="Z16" s="68"/>
      <c r="AA16" s="78"/>
      <c r="AB16" s="68"/>
      <c r="AC16" s="68"/>
      <c r="AD16" s="68"/>
      <c r="AE16" s="68"/>
      <c r="AF16" s="68"/>
      <c r="AG16" s="93"/>
      <c r="AH16" s="69"/>
      <c r="AI16" s="69"/>
      <c r="AJ16" s="70"/>
      <c r="AK16" s="94"/>
      <c r="AL16" s="133"/>
    </row>
    <row r="17" spans="2:38" ht="20.100000000000001" customHeight="1" x14ac:dyDescent="0.3">
      <c r="B17" s="85">
        <f>IF(BCSX[[#This Row],[Mã sản phẩm]]="","",$I$3)</f>
        <v>46322</v>
      </c>
      <c r="C17" s="71" t="str">
        <f>IF(BCSX[[#This Row],[Mã sản phẩm]]="","",$C$3)</f>
        <v>2026-10</v>
      </c>
      <c r="D17" s="54">
        <v>1</v>
      </c>
      <c r="E17" s="57" t="str">
        <f>IF(BCSX[[#This Row],[Mã sản phẩm]]="","",$E$3)</f>
        <v>SMC3</v>
      </c>
      <c r="F17" s="57" t="str">
        <f>IF(BCSX[[#This Row],[Mã sản phẩm]]="","",$F$3)</f>
        <v>Shotblast</v>
      </c>
      <c r="G17" s="54" t="s">
        <v>3785</v>
      </c>
      <c r="H17" s="57">
        <f>IF(BCSX[[#This Row],[Ca]]="","",IF(BCSX[[#This Row],[Mã sản phẩm]]="","空ハンガー",COUNTA($I$7:I17)))</f>
        <v>11</v>
      </c>
      <c r="I17" s="58" t="s">
        <v>3429</v>
      </c>
      <c r="J17" s="42" t="str" cm="1">
        <f t="array" ref="J17">IFERROR(INDEX(DSSP[],MATCH(BCSX[[#This Row],[Mã sản phẩm]],DSSP[Data.Mã sản phẩm],0),COLUMN(DSSP[[#Headers],[Data.Chủng loại]])),"")</f>
        <v>MXQ BODY</v>
      </c>
      <c r="K17" s="55" t="s">
        <v>3784</v>
      </c>
      <c r="L17" s="59">
        <f>IF(BCSX[[#This Row],[Mã sản phẩm]]="","",$L$3)</f>
        <v>0.76</v>
      </c>
      <c r="M17" s="59" cm="1">
        <f t="array" ref="M1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17" s="60">
        <f>IFERROR(IF(BCSX[[#This Row],[Mã sản phẩm]]="","",(BCSX[[#This Row],[Cycletime thiết đặt]]*BCSX[[#This Row],[Số lượng xử lý]])/(BCSX[[#This Row],[Tổng thời gian hoạt động]]*60)),0)</f>
        <v>0.71874999999999978</v>
      </c>
      <c r="O17" s="61">
        <f>IFERROR(IF(BCSX[[#This Row],[Mã sản phẩm]]="","",BCSX[[#This Row],[Số lượng xử lý]]/(15*3600/BCSX[[#This Row],[Cycletime thực tế]]*BCSX[[#This Row],[Hiệu suất thiết đặt]])),0)</f>
        <v>0.11695906432748543</v>
      </c>
      <c r="P17" s="62">
        <f>IFERROR(IF(BCSX[[#This Row],[Mã sản phẩm]]="","",60*BCSX[[#This Row],[Tổng thời gian hoạt động]]/BCSX[[#This Row],[Số lượng xử lý]]),0)</f>
        <v>26.08695652173914</v>
      </c>
      <c r="Q17" s="63">
        <f>IF(BCSX[[#This Row],[Mã sản phẩm]]="","",$Q$3)</f>
        <v>2</v>
      </c>
      <c r="R17" s="80">
        <v>184</v>
      </c>
      <c r="S17" s="64">
        <v>2</v>
      </c>
      <c r="T17" s="44" cm="1">
        <f t="array" ref="T1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14</v>
      </c>
      <c r="U17" s="56" t="s">
        <v>17</v>
      </c>
      <c r="V17" s="65">
        <v>0.52083333333333337</v>
      </c>
      <c r="W17" s="66">
        <v>0.57638888888888895</v>
      </c>
      <c r="X17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80.000000000000028</v>
      </c>
      <c r="Y17" s="78"/>
      <c r="Z17" s="68"/>
      <c r="AA17" s="78"/>
      <c r="AB17" s="68"/>
      <c r="AC17" s="68"/>
      <c r="AD17" s="68"/>
      <c r="AE17" s="68"/>
      <c r="AF17" s="68"/>
      <c r="AG17" s="93"/>
      <c r="AH17" s="69"/>
      <c r="AI17" s="69"/>
      <c r="AJ17" s="70"/>
      <c r="AK17" s="94"/>
      <c r="AL17" s="133"/>
    </row>
    <row r="18" spans="2:38" ht="20.100000000000001" customHeight="1" x14ac:dyDescent="0.3">
      <c r="B18" s="85">
        <f>IF(BCSX[[#This Row],[Mã sản phẩm]]="","",$I$3)</f>
        <v>46322</v>
      </c>
      <c r="C18" s="71" t="str">
        <f>IF(BCSX[[#This Row],[Mã sản phẩm]]="","",$C$3)</f>
        <v>2026-10</v>
      </c>
      <c r="D18" s="54">
        <v>1</v>
      </c>
      <c r="E18" s="57" t="str">
        <f>IF(BCSX[[#This Row],[Mã sản phẩm]]="","",$E$3)</f>
        <v>SMC3</v>
      </c>
      <c r="F18" s="57" t="str">
        <f>IF(BCSX[[#This Row],[Mã sản phẩm]]="","",$F$3)</f>
        <v>Shotblast</v>
      </c>
      <c r="G18" s="54" t="s">
        <v>3785</v>
      </c>
      <c r="H18" s="57">
        <f>IF(BCSX[[#This Row],[Ca]]="","",IF(BCSX[[#This Row],[Mã sản phẩm]]="","空ハンガー",COUNTA($I$7:I18)))</f>
        <v>12</v>
      </c>
      <c r="I18" s="58" t="s">
        <v>3546</v>
      </c>
      <c r="J18" s="42" t="str" cm="1">
        <f t="array" ref="J18">IFERROR(INDEX(DSSP[],MATCH(BCSX[[#This Row],[Mã sản phẩm]],DSSP[Data.Mã sản phẩm],0),COLUMN(DSSP[[#Headers],[Data.Chủng loại]])),"")</f>
        <v>MXS BODY</v>
      </c>
      <c r="K18" s="55" t="s">
        <v>3784</v>
      </c>
      <c r="L18" s="59">
        <f>IF(BCSX[[#This Row],[Mã sản phẩm]]="","",$L$3)</f>
        <v>0.76</v>
      </c>
      <c r="M18" s="59" cm="1">
        <f t="array" ref="M1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18" s="60">
        <f>IFERROR(IF(BCSX[[#This Row],[Mã sản phẩm]]="","",(BCSX[[#This Row],[Cycletime thiết đặt]]*BCSX[[#This Row],[Số lượng xử lý]])/(BCSX[[#This Row],[Tổng thời gian hoạt động]]*60)),0)</f>
        <v>0.20312499999999975</v>
      </c>
      <c r="O18" s="61">
        <f>IFERROR(IF(BCSX[[#This Row],[Mã sản phẩm]]="","",BCSX[[#This Row],[Số lượng xử lý]]/(15*3600/BCSX[[#This Row],[Cycletime thực tế]]*BCSX[[#This Row],[Hiệu suất thiết đặt]])),0)</f>
        <v>0.14619883040935688</v>
      </c>
      <c r="P18" s="62">
        <f>IFERROR(IF(BCSX[[#This Row],[Mã sản phẩm]]="","",60*BCSX[[#This Row],[Tổng thời gian hoạt động]]/BCSX[[#This Row],[Số lượng xử lý]]),0)</f>
        <v>92.30769230769242</v>
      </c>
      <c r="Q18" s="63">
        <f>IF(BCSX[[#This Row],[Mã sản phẩm]]="","",$Q$3)</f>
        <v>2</v>
      </c>
      <c r="R18" s="80">
        <v>65</v>
      </c>
      <c r="S18" s="64">
        <v>1</v>
      </c>
      <c r="T18" s="44" cm="1">
        <f t="array" ref="T1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14</v>
      </c>
      <c r="U18" s="56" t="s">
        <v>17</v>
      </c>
      <c r="V18" s="65">
        <v>0.50694444444444442</v>
      </c>
      <c r="W18" s="66">
        <v>0.57638888888888895</v>
      </c>
      <c r="X18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100.00000000000013</v>
      </c>
      <c r="Y18" s="78"/>
      <c r="Z18" s="68"/>
      <c r="AA18" s="78"/>
      <c r="AB18" s="68"/>
      <c r="AC18" s="68"/>
      <c r="AD18" s="68"/>
      <c r="AE18" s="68"/>
      <c r="AF18" s="68"/>
      <c r="AG18" s="93"/>
      <c r="AH18" s="69"/>
      <c r="AI18" s="69"/>
      <c r="AJ18" s="70"/>
      <c r="AK18" s="94"/>
      <c r="AL18" s="133"/>
    </row>
    <row r="19" spans="2:38" ht="20.100000000000001" customHeight="1" x14ac:dyDescent="0.3">
      <c r="B19" s="85">
        <f>IF(BCSX[[#This Row],[Mã sản phẩm]]="","",$I$3)</f>
        <v>46322</v>
      </c>
      <c r="C19" s="71" t="str">
        <f>IF(BCSX[[#This Row],[Mã sản phẩm]]="","",$C$3)</f>
        <v>2026-10</v>
      </c>
      <c r="D19" s="54" t="s">
        <v>4024</v>
      </c>
      <c r="E19" s="57" t="str">
        <f>IF(BCSX[[#This Row],[Mã sản phẩm]]="","",$E$3)</f>
        <v>SMC3</v>
      </c>
      <c r="F19" s="57" t="str">
        <f>IF(BCSX[[#This Row],[Mã sản phẩm]]="","",$F$3)</f>
        <v>Shotblast</v>
      </c>
      <c r="G19" s="54" t="s">
        <v>3791</v>
      </c>
      <c r="H19" s="57">
        <f>IF(BCSX[[#This Row],[Ca]]="","",IF(BCSX[[#This Row],[Mã sản phẩm]]="","空ハンガー",COUNTA($I$7:I19)))</f>
        <v>13</v>
      </c>
      <c r="I19" s="58" t="s">
        <v>2700</v>
      </c>
      <c r="J19" s="42" t="str" cm="1">
        <f t="array" ref="J19">IFERROR(INDEX(DSSP[],MATCH(BCSX[[#This Row],[Mã sản phẩm]],DSSP[Data.Mã sản phẩm],0),COLUMN(DSSP[[#Headers],[Data.Chủng loại]])),"")</f>
        <v>C2M</v>
      </c>
      <c r="K19" s="55" t="s">
        <v>3784</v>
      </c>
      <c r="L19" s="59">
        <f>IF(BCSX[[#This Row],[Mã sản phẩm]]="","",$L$3)</f>
        <v>0.76</v>
      </c>
      <c r="M19" s="59" cm="1">
        <f t="array" ref="M1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6</v>
      </c>
      <c r="N19" s="60">
        <f>IFERROR(IF(BCSX[[#This Row],[Mã sản phẩm]]="","",(BCSX[[#This Row],[Cycletime thiết đặt]]*BCSX[[#This Row],[Số lượng xử lý]])/(BCSX[[#This Row],[Tổng thời gian hoạt động]]*60)),0)</f>
        <v>0.86250000000000004</v>
      </c>
      <c r="O19" s="61">
        <f>IFERROR(IF(BCSX[[#This Row],[Mã sản phẩm]]="","",BCSX[[#This Row],[Số lượng xử lý]]/(15*3600/BCSX[[#This Row],[Cycletime thực tế]]*BCSX[[#This Row],[Hiệu suất thiết đặt]])),0)</f>
        <v>0.23391812865497075</v>
      </c>
      <c r="P19" s="62">
        <f>IFERROR(IF(BCSX[[#This Row],[Mã sản phẩm]]="","",60*BCSX[[#This Row],[Tổng thời gian hoạt động]]/BCSX[[#This Row],[Số lượng xử lý]]),0)</f>
        <v>6.9565217391304346</v>
      </c>
      <c r="Q19" s="63">
        <f>IF(BCSX[[#This Row],[Mã sản phẩm]]="","",$Q$3)</f>
        <v>2</v>
      </c>
      <c r="R19" s="80">
        <v>1380</v>
      </c>
      <c r="S19" s="64">
        <v>6</v>
      </c>
      <c r="T19" s="44" cm="1">
        <f t="array" ref="T1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4</v>
      </c>
      <c r="U19" s="56" t="s">
        <v>17</v>
      </c>
      <c r="V19" s="65">
        <v>0.48958333333333331</v>
      </c>
      <c r="W19" s="66">
        <v>0.60069444444444442</v>
      </c>
      <c r="X19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160</v>
      </c>
      <c r="Y19" s="78"/>
      <c r="Z19" s="68"/>
      <c r="AA19" s="78"/>
      <c r="AB19" s="68"/>
      <c r="AC19" s="68"/>
      <c r="AD19" s="68"/>
      <c r="AE19" s="68"/>
      <c r="AF19" s="68"/>
      <c r="AG19" s="93"/>
      <c r="AH19" s="69"/>
      <c r="AI19" s="69"/>
      <c r="AJ19" s="70"/>
      <c r="AK19" s="94"/>
      <c r="AL19" s="133"/>
    </row>
    <row r="20" spans="2:38" ht="20.100000000000001" customHeight="1" x14ac:dyDescent="0.3">
      <c r="B20" s="85">
        <f>IF(BCSX[[#This Row],[Mã sản phẩm]]="","",$I$3)</f>
        <v>46322</v>
      </c>
      <c r="C20" s="71" t="str">
        <f>IF(BCSX[[#This Row],[Mã sản phẩm]]="","",$C$3)</f>
        <v>2026-10</v>
      </c>
      <c r="D20" s="54" t="s">
        <v>4024</v>
      </c>
      <c r="E20" s="57" t="str">
        <f>IF(BCSX[[#This Row],[Mã sản phẩm]]="","",$E$3)</f>
        <v>SMC3</v>
      </c>
      <c r="F20" s="57" t="str">
        <f>IF(BCSX[[#This Row],[Mã sản phẩm]]="","",$F$3)</f>
        <v>Shotblast</v>
      </c>
      <c r="G20" s="54" t="s">
        <v>3791</v>
      </c>
      <c r="H20" s="57">
        <f>IF(BCSX[[#This Row],[Ca]]="","",IF(BCSX[[#This Row],[Mã sản phẩm]]="","空ハンガー",COUNTA($I$7:I20)))</f>
        <v>14</v>
      </c>
      <c r="I20" s="58" t="s">
        <v>2688</v>
      </c>
      <c r="J20" s="42" t="str" cm="1">
        <f t="array" ref="J20">IFERROR(INDEX(DSSP[],MATCH(BCSX[[#This Row],[Mã sản phẩm]],DSSP[Data.Mã sản phẩm],0),COLUMN(DSSP[[#Headers],[Data.Chủng loại]])),"")</f>
        <v>C2M</v>
      </c>
      <c r="K20" s="55" t="s">
        <v>3784</v>
      </c>
      <c r="L20" s="59">
        <f>IF(BCSX[[#This Row],[Mã sản phẩm]]="","",$L$3)</f>
        <v>0.76</v>
      </c>
      <c r="M20" s="59" cm="1">
        <f t="array" ref="M2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6</v>
      </c>
      <c r="N20" s="60">
        <f>IFERROR(IF(BCSX[[#This Row],[Mã sản phẩm]]="","",(BCSX[[#This Row],[Cycletime thiết đặt]]*BCSX[[#This Row],[Số lượng xử lý]])/(BCSX[[#This Row],[Tổng thời gian hoạt động]]*60)),0)</f>
        <v>1.1000000000000039</v>
      </c>
      <c r="O20" s="61">
        <f>IFERROR(IF(BCSX[[#This Row],[Mã sản phẩm]]="","",BCSX[[#This Row],[Số lượng xử lý]]/(15*3600/BCSX[[#This Row],[Cycletime thực tế]]*BCSX[[#This Row],[Hiệu suất thiết đặt]])),0)</f>
        <v>8.7719298245613725E-2</v>
      </c>
      <c r="P20" s="62">
        <f>IFERROR(IF(BCSX[[#This Row],[Mã sản phẩm]]="","",60*BCSX[[#This Row],[Tổng thời gian hoạt động]]/BCSX[[#This Row],[Số lượng xử lý]]),0)</f>
        <v>5.4545454545454355</v>
      </c>
      <c r="Q20" s="63">
        <f>IF(BCSX[[#This Row],[Mã sản phẩm]]="","",$Q$3)</f>
        <v>2</v>
      </c>
      <c r="R20" s="80">
        <v>660</v>
      </c>
      <c r="S20" s="64">
        <v>6</v>
      </c>
      <c r="T20" s="44" cm="1">
        <f t="array" ref="T2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4</v>
      </c>
      <c r="U20" s="56" t="s">
        <v>17</v>
      </c>
      <c r="V20" s="65">
        <v>0.63888888888888895</v>
      </c>
      <c r="W20" s="66">
        <v>0.68055555555555547</v>
      </c>
      <c r="X20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59.999999999999787</v>
      </c>
      <c r="Y20" s="78"/>
      <c r="Z20" s="68"/>
      <c r="AA20" s="78"/>
      <c r="AB20" s="68"/>
      <c r="AC20" s="68"/>
      <c r="AD20" s="68"/>
      <c r="AE20" s="68"/>
      <c r="AF20" s="68"/>
      <c r="AG20" s="93"/>
      <c r="AH20" s="69"/>
      <c r="AI20" s="69"/>
      <c r="AJ20" s="70"/>
      <c r="AK20" s="94"/>
      <c r="AL20" s="133"/>
    </row>
    <row r="21" spans="2:38" ht="20.100000000000001" customHeight="1" x14ac:dyDescent="0.3">
      <c r="B21" s="85">
        <f>IF(BCSX[[#This Row],[Mã sản phẩm]]="","",$I$3)</f>
        <v>46322</v>
      </c>
      <c r="C21" s="71" t="str">
        <f>IF(BCSX[[#This Row],[Mã sản phẩm]]="","",$C$3)</f>
        <v>2026-10</v>
      </c>
      <c r="D21" s="54">
        <v>2</v>
      </c>
      <c r="E21" s="57" t="str">
        <f>IF(BCSX[[#This Row],[Mã sản phẩm]]="","",$E$3)</f>
        <v>SMC3</v>
      </c>
      <c r="F21" s="57" t="str">
        <f>IF(BCSX[[#This Row],[Mã sản phẩm]]="","",$F$3)</f>
        <v>Shotblast</v>
      </c>
      <c r="G21" s="54" t="s">
        <v>3785</v>
      </c>
      <c r="H21" s="57">
        <f>IF(BCSX[[#This Row],[Ca]]="","",IF(BCSX[[#This Row],[Mã sản phẩm]]="","空ハンガー",COUNTA($I$7:I21)))</f>
        <v>15</v>
      </c>
      <c r="I21" s="58" t="s">
        <v>3546</v>
      </c>
      <c r="J21" s="42" t="str" cm="1">
        <f t="array" ref="J21">IFERROR(INDEX(DSSP[],MATCH(BCSX[[#This Row],[Mã sản phẩm]],DSSP[Data.Mã sản phẩm],0),COLUMN(DSSP[[#Headers],[Data.Chủng loại]])),"")</f>
        <v>MXS BODY</v>
      </c>
      <c r="K21" s="55" t="s">
        <v>3784</v>
      </c>
      <c r="L21" s="59">
        <f>IF(BCSX[[#This Row],[Mã sản phẩm]]="","",$L$3)</f>
        <v>0.76</v>
      </c>
      <c r="M21" s="59" cm="1">
        <f t="array" ref="M2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21" s="60">
        <f>IFERROR(IF(BCSX[[#This Row],[Mã sản phẩm]]="","",(BCSX[[#This Row],[Cycletime thiết đặt]]*BCSX[[#This Row],[Số lượng xử lý]])/(BCSX[[#This Row],[Tổng thời gian hoạt động]]*60)),0)</f>
        <v>0.18750000000000008</v>
      </c>
      <c r="O21" s="61">
        <f>IFERROR(IF(BCSX[[#This Row],[Mã sản phẩm]]="","",BCSX[[#This Row],[Số lượng xử lý]]/(15*3600/BCSX[[#This Row],[Cycletime thực tế]]*BCSX[[#This Row],[Hiệu suất thiết đặt]])),0)</f>
        <v>0.22660818713450281</v>
      </c>
      <c r="P21" s="62">
        <f>IFERROR(IF(BCSX[[#This Row],[Mã sản phẩm]]="","",60*BCSX[[#This Row],[Tổng thời gian hoạt động]]/BCSX[[#This Row],[Số lượng xử lý]]),0)</f>
        <v>99.999999999999957</v>
      </c>
      <c r="Q21" s="63">
        <f>IF(BCSX[[#This Row],[Mã sản phẩm]]="","",$Q$3)</f>
        <v>2</v>
      </c>
      <c r="R21" s="80">
        <v>93</v>
      </c>
      <c r="S21" s="64">
        <v>1</v>
      </c>
      <c r="T21" s="44" cm="1">
        <f t="array" ref="T2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14</v>
      </c>
      <c r="U21" s="56" t="s">
        <v>17</v>
      </c>
      <c r="V21" s="65">
        <v>0.58333333333333337</v>
      </c>
      <c r="W21" s="66">
        <v>0.69097222222222221</v>
      </c>
      <c r="X21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154.99999999999994</v>
      </c>
      <c r="Y21" s="78"/>
      <c r="Z21" s="68"/>
      <c r="AA21" s="78"/>
      <c r="AB21" s="68"/>
      <c r="AC21" s="68"/>
      <c r="AD21" s="68"/>
      <c r="AE21" s="68"/>
      <c r="AF21" s="68"/>
      <c r="AG21" s="93"/>
      <c r="AH21" s="69"/>
      <c r="AI21" s="69"/>
      <c r="AJ21" s="70"/>
      <c r="AK21" s="94"/>
      <c r="AL21" s="133"/>
    </row>
    <row r="22" spans="2:38" ht="20.100000000000001" customHeight="1" x14ac:dyDescent="0.3">
      <c r="B22" s="85">
        <f>IF(BCSX[[#This Row],[Mã sản phẩm]]="","",$I$3)</f>
        <v>46322</v>
      </c>
      <c r="C22" s="71" t="str">
        <f>IF(BCSX[[#This Row],[Mã sản phẩm]]="","",$C$3)</f>
        <v>2026-10</v>
      </c>
      <c r="D22" s="54">
        <v>2</v>
      </c>
      <c r="E22" s="57" t="str">
        <f>IF(BCSX[[#This Row],[Mã sản phẩm]]="","",$E$3)</f>
        <v>SMC3</v>
      </c>
      <c r="F22" s="57" t="str">
        <f>IF(BCSX[[#This Row],[Mã sản phẩm]]="","",$F$3)</f>
        <v>Shotblast</v>
      </c>
      <c r="G22" s="54" t="s">
        <v>3785</v>
      </c>
      <c r="H22" s="57">
        <f>IF(BCSX[[#This Row],[Ca]]="","",IF(BCSX[[#This Row],[Mã sản phẩm]]="","空ハンガー",COUNTA($I$7:I22)))</f>
        <v>16</v>
      </c>
      <c r="I22" s="58" t="s">
        <v>3496</v>
      </c>
      <c r="J22" s="42" t="str" cm="1">
        <f t="array" ref="J22">IFERROR(INDEX(DSSP[],MATCH(BCSX[[#This Row],[Mã sản phẩm]],DSSP[Data.Mã sản phẩm],0),COLUMN(DSSP[[#Headers],[Data.Chủng loại]])),"")</f>
        <v>MXQ BODY</v>
      </c>
      <c r="K22" s="55" t="s">
        <v>3784</v>
      </c>
      <c r="L22" s="59">
        <f>IF(BCSX[[#This Row],[Mã sản phẩm]]="","",$L$3)</f>
        <v>0.76</v>
      </c>
      <c r="M22" s="59" cm="1">
        <f t="array" ref="M2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22" s="60">
        <f>IFERROR(IF(BCSX[[#This Row],[Mã sản phẩm]]="","",(BCSX[[#This Row],[Cycletime thiết đặt]]*BCSX[[#This Row],[Số lượng xử lý]])/(BCSX[[#This Row],[Tổng thời gian hoạt động]]*60)),0)</f>
        <v>0.16406249999999994</v>
      </c>
      <c r="O22" s="61">
        <f>IFERROR(IF(BCSX[[#This Row],[Mã sản phẩm]]="","",BCSX[[#This Row],[Số lượng xử lý]]/(15*3600/BCSX[[#This Row],[Cycletime thực tế]]*BCSX[[#This Row],[Hiệu suất thiết đặt]])),0)</f>
        <v>0.23391812865497086</v>
      </c>
      <c r="P22" s="62">
        <f>IFERROR(IF(BCSX[[#This Row],[Mã sản phẩm]]="","",60*BCSX[[#This Row],[Tổng thời gian hoạt động]]/BCSX[[#This Row],[Số lượng xử lý]]),0)</f>
        <v>114.28571428571433</v>
      </c>
      <c r="Q22" s="63">
        <f>IF(BCSX[[#This Row],[Mã sản phẩm]]="","",$Q$3)</f>
        <v>2</v>
      </c>
      <c r="R22" s="80">
        <v>84</v>
      </c>
      <c r="S22" s="64">
        <v>1</v>
      </c>
      <c r="T22" s="44" cm="1">
        <f t="array" ref="T2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8</v>
      </c>
      <c r="U22" s="56" t="s">
        <v>17</v>
      </c>
      <c r="V22" s="65">
        <v>0.58333333333333337</v>
      </c>
      <c r="W22" s="66">
        <v>0.69444444444444453</v>
      </c>
      <c r="X22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160.00000000000006</v>
      </c>
      <c r="Y22" s="78"/>
      <c r="Z22" s="68"/>
      <c r="AA22" s="78"/>
      <c r="AB22" s="68"/>
      <c r="AC22" s="68"/>
      <c r="AD22" s="68"/>
      <c r="AE22" s="68"/>
      <c r="AF22" s="68"/>
      <c r="AG22" s="93"/>
      <c r="AH22" s="69"/>
      <c r="AI22" s="69"/>
      <c r="AJ22" s="70"/>
      <c r="AK22" s="94"/>
      <c r="AL22" s="133"/>
    </row>
    <row r="23" spans="2:38" ht="20.100000000000001" customHeight="1" x14ac:dyDescent="0.3">
      <c r="B23" s="85">
        <f>IF(BCSX[[#This Row],[Mã sản phẩm]]="","",$I$3)</f>
        <v>46322</v>
      </c>
      <c r="C23" s="71" t="str">
        <f>IF(BCSX[[#This Row],[Mã sản phẩm]]="","",$C$3)</f>
        <v>2026-10</v>
      </c>
      <c r="D23" s="54">
        <v>2</v>
      </c>
      <c r="E23" s="57" t="str">
        <f>IF(BCSX[[#This Row],[Mã sản phẩm]]="","",$E$3)</f>
        <v>SMC3</v>
      </c>
      <c r="F23" s="57" t="str">
        <f>IF(BCSX[[#This Row],[Mã sản phẩm]]="","",$F$3)</f>
        <v>Shotblast</v>
      </c>
      <c r="G23" s="54" t="s">
        <v>3785</v>
      </c>
      <c r="H23" s="57">
        <f>IF(BCSX[[#This Row],[Ca]]="","",IF(BCSX[[#This Row],[Mã sản phẩm]]="","空ハンガー",COUNTA($I$7:I23)))</f>
        <v>17</v>
      </c>
      <c r="I23" s="58" t="s">
        <v>3429</v>
      </c>
      <c r="J23" s="42" t="str" cm="1">
        <f t="array" ref="J23">IFERROR(INDEX(DSSP[],MATCH(BCSX[[#This Row],[Mã sản phẩm]],DSSP[Data.Mã sản phẩm],0),COLUMN(DSSP[[#Headers],[Data.Chủng loại]])),"")</f>
        <v>MXQ BODY</v>
      </c>
      <c r="K23" s="55" t="s">
        <v>3784</v>
      </c>
      <c r="L23" s="59">
        <f>IF(BCSX[[#This Row],[Mã sản phẩm]]="","",$L$3)</f>
        <v>0.76</v>
      </c>
      <c r="M23" s="59" cm="1">
        <f t="array" ref="M2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23" s="60">
        <f>IFERROR(IF(BCSX[[#This Row],[Mã sản phẩm]]="","",(BCSX[[#This Row],[Cycletime thiết đặt]]*BCSX[[#This Row],[Số lượng xử lý]])/(BCSX[[#This Row],[Tổng thời gian hoạt động]]*60)),0)</f>
        <v>0.45967741935483875</v>
      </c>
      <c r="O23" s="61">
        <f>IFERROR(IF(BCSX[[#This Row],[Mã sản phẩm]]="","",BCSX[[#This Row],[Số lượng xử lý]]/(15*3600/BCSX[[#This Row],[Cycletime thực tế]]*BCSX[[#This Row],[Hiệu suất thiết đặt]])),0)</f>
        <v>0.67982456140350866</v>
      </c>
      <c r="P23" s="62">
        <f>IFERROR(IF(BCSX[[#This Row],[Mã sản phẩm]]="","",60*BCSX[[#This Row],[Tổng thời gian hoạt động]]/BCSX[[#This Row],[Số lượng xử lý]]),0)</f>
        <v>40.78947368421052</v>
      </c>
      <c r="Q23" s="63">
        <f>IF(BCSX[[#This Row],[Mã sản phẩm]]="","",$Q$3)</f>
        <v>2</v>
      </c>
      <c r="R23" s="80">
        <v>684</v>
      </c>
      <c r="S23" s="64">
        <v>1</v>
      </c>
      <c r="T23" s="44" cm="1">
        <f t="array" ref="T2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14</v>
      </c>
      <c r="U23" s="56" t="s">
        <v>17</v>
      </c>
      <c r="V23" s="65">
        <v>0.58333333333333337</v>
      </c>
      <c r="W23" s="66">
        <v>0.90625</v>
      </c>
      <c r="X23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464.99999999999994</v>
      </c>
      <c r="Y23" s="78"/>
      <c r="Z23" s="68"/>
      <c r="AA23" s="78"/>
      <c r="AB23" s="68"/>
      <c r="AC23" s="68"/>
      <c r="AD23" s="68"/>
      <c r="AE23" s="68"/>
      <c r="AF23" s="68"/>
      <c r="AG23" s="93"/>
      <c r="AH23" s="69"/>
      <c r="AI23" s="69"/>
      <c r="AJ23" s="70"/>
      <c r="AK23" s="94"/>
      <c r="AL23" s="133"/>
    </row>
    <row r="24" spans="2:38" ht="20.100000000000001" customHeight="1" x14ac:dyDescent="0.3">
      <c r="B24" s="85">
        <f>IF(BCSX[[#This Row],[Mã sản phẩm]]="","",$I$3)</f>
        <v>46322</v>
      </c>
      <c r="C24" s="71" t="str">
        <f>IF(BCSX[[#This Row],[Mã sản phẩm]]="","",$C$3)</f>
        <v>2026-10</v>
      </c>
      <c r="D24" s="54">
        <v>2</v>
      </c>
      <c r="E24" s="57" t="str">
        <f>IF(BCSX[[#This Row],[Mã sản phẩm]]="","",$E$3)</f>
        <v>SMC3</v>
      </c>
      <c r="F24" s="57" t="str">
        <f>IF(BCSX[[#This Row],[Mã sản phẩm]]="","",$F$3)</f>
        <v>Shotblast</v>
      </c>
      <c r="G24" s="54" t="s">
        <v>3785</v>
      </c>
      <c r="H24" s="57">
        <f>IF(BCSX[[#This Row],[Ca]]="","",IF(BCSX[[#This Row],[Mã sản phẩm]]="","空ハンガー",COUNTA($I$7:I24)))</f>
        <v>18</v>
      </c>
      <c r="I24" s="58" t="s">
        <v>3474</v>
      </c>
      <c r="J24" s="42" t="str" cm="1">
        <f t="array" ref="J24">IFERROR(INDEX(DSSP[],MATCH(BCSX[[#This Row],[Mã sản phẩm]],DSSP[Data.Mã sản phẩm],0),COLUMN(DSSP[[#Headers],[Data.Chủng loại]])),"")</f>
        <v>MXQ BODY</v>
      </c>
      <c r="K24" s="55" t="s">
        <v>3784</v>
      </c>
      <c r="L24" s="59">
        <f>IF(BCSX[[#This Row],[Mã sản phẩm]]="","",$L$3)</f>
        <v>0.76</v>
      </c>
      <c r="M24" s="59" cm="1">
        <f t="array" ref="M2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24" s="60">
        <f>IFERROR(IF(BCSX[[#This Row],[Mã sản phẩm]]="","",(BCSX[[#This Row],[Cycletime thiết đặt]]*BCSX[[#This Row],[Số lượng xử lý]])/(BCSX[[#This Row],[Tổng thời gian hoạt động]]*60)),0)</f>
        <v>0.22540983606557372</v>
      </c>
      <c r="O24" s="61">
        <f>IFERROR(IF(BCSX[[#This Row],[Mã sản phẩm]]="","",BCSX[[#This Row],[Số lượng xử lý]]/(15*3600/BCSX[[#This Row],[Cycletime thực tế]]*BCSX[[#This Row],[Hiệu suất thiết đặt]])),0)</f>
        <v>0.44590643274853814</v>
      </c>
      <c r="P24" s="62">
        <f>IFERROR(IF(BCSX[[#This Row],[Mã sản phẩm]]="","",60*BCSX[[#This Row],[Tổng thời gian hoạt động]]/BCSX[[#This Row],[Số lượng xử lý]]),0)</f>
        <v>83.181818181818201</v>
      </c>
      <c r="Q24" s="63">
        <f>IF(BCSX[[#This Row],[Mã sản phẩm]]="","",$Q$3)</f>
        <v>2</v>
      </c>
      <c r="R24" s="80">
        <v>220</v>
      </c>
      <c r="S24" s="64">
        <v>1</v>
      </c>
      <c r="T24" s="44" cm="1">
        <f t="array" ref="T2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10</v>
      </c>
      <c r="U24" s="56" t="s">
        <v>17</v>
      </c>
      <c r="V24" s="65">
        <v>0.69097222222222221</v>
      </c>
      <c r="W24" s="66">
        <v>0.90277777777777779</v>
      </c>
      <c r="X24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305.00000000000006</v>
      </c>
      <c r="Y24" s="78"/>
      <c r="Z24" s="68"/>
      <c r="AA24" s="78"/>
      <c r="AB24" s="68"/>
      <c r="AC24" s="68"/>
      <c r="AD24" s="68"/>
      <c r="AE24" s="68"/>
      <c r="AF24" s="68"/>
      <c r="AG24" s="93"/>
      <c r="AH24" s="69"/>
      <c r="AI24" s="69"/>
      <c r="AJ24" s="70"/>
      <c r="AK24" s="94"/>
      <c r="AL24" s="133"/>
    </row>
    <row r="25" spans="2:38" ht="20.100000000000001" customHeight="1" x14ac:dyDescent="0.3">
      <c r="B25" s="85">
        <f>IF(BCSX[[#This Row],[Mã sản phẩm]]="","",$I$3)</f>
        <v>46322</v>
      </c>
      <c r="C25" s="71" t="str">
        <f>IF(BCSX[[#This Row],[Mã sản phẩm]]="","",$C$3)</f>
        <v>2026-10</v>
      </c>
      <c r="D25" s="54">
        <v>2</v>
      </c>
      <c r="E25" s="57" t="str">
        <f>IF(BCSX[[#This Row],[Mã sản phẩm]]="","",$E$3)</f>
        <v>SMC3</v>
      </c>
      <c r="F25" s="57" t="str">
        <f>IF(BCSX[[#This Row],[Mã sản phẩm]]="","",$F$3)</f>
        <v>Shotblast</v>
      </c>
      <c r="G25" s="54" t="s">
        <v>3785</v>
      </c>
      <c r="H25" s="57">
        <f>IF(BCSX[[#This Row],[Ca]]="","",IF(BCSX[[#This Row],[Mã sản phẩm]]="","空ハンガー",COUNTA($I$7:I25)))</f>
        <v>19</v>
      </c>
      <c r="I25" s="58" t="s">
        <v>3467</v>
      </c>
      <c r="J25" s="42" t="str" cm="1">
        <f t="array" ref="J25">IFERROR(INDEX(DSSP[],MATCH(BCSX[[#This Row],[Mã sản phẩm]],DSSP[Data.Mã sản phẩm],0),COLUMN(DSSP[[#Headers],[Data.Chủng loại]])),"")</f>
        <v>MXQ BODY</v>
      </c>
      <c r="K25" s="55" t="s">
        <v>3784</v>
      </c>
      <c r="L25" s="59">
        <f>IF(BCSX[[#This Row],[Mã sản phẩm]]="","",$L$3)</f>
        <v>0.76</v>
      </c>
      <c r="M25" s="59" cm="1">
        <f t="array" ref="M2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25" s="60">
        <f>IFERROR(IF(BCSX[[#This Row],[Mã sản phẩm]]="","",(BCSX[[#This Row],[Cycletime thiết đặt]]*BCSX[[#This Row],[Số lượng xử lý]])/(BCSX[[#This Row],[Tổng thời gian hoạt động]]*60)),0)</f>
        <v>0.57377049180327888</v>
      </c>
      <c r="O25" s="61">
        <f>IFERROR(IF(BCSX[[#This Row],[Mã sản phẩm]]="","",BCSX[[#This Row],[Số lượng xử lý]]/(15*3600/BCSX[[#This Row],[Cycletime thực tế]]*BCSX[[#This Row],[Hiệu suất thiết đặt]])),0)</f>
        <v>0.44590643274853781</v>
      </c>
      <c r="P25" s="62">
        <f>IFERROR(IF(BCSX[[#This Row],[Mã sản phẩm]]="","",60*BCSX[[#This Row],[Tổng thời gian hoạt động]]/BCSX[[#This Row],[Số lượng xử lý]]),0)</f>
        <v>32.678571428571416</v>
      </c>
      <c r="Q25" s="63">
        <f>IF(BCSX[[#This Row],[Mã sản phẩm]]="","",$Q$3)</f>
        <v>2</v>
      </c>
      <c r="R25" s="80">
        <v>560</v>
      </c>
      <c r="S25" s="64">
        <v>2</v>
      </c>
      <c r="T25" s="44" cm="1">
        <f t="array" ref="T2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10</v>
      </c>
      <c r="U25" s="56" t="s">
        <v>17</v>
      </c>
      <c r="V25" s="65">
        <v>0.69444444444444453</v>
      </c>
      <c r="W25" s="66">
        <v>0.90625</v>
      </c>
      <c r="X25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304.99999999999989</v>
      </c>
      <c r="Y25" s="78"/>
      <c r="Z25" s="68"/>
      <c r="AA25" s="78"/>
      <c r="AB25" s="68"/>
      <c r="AC25" s="68"/>
      <c r="AD25" s="68"/>
      <c r="AE25" s="68"/>
      <c r="AF25" s="68"/>
      <c r="AG25" s="93"/>
      <c r="AH25" s="69"/>
      <c r="AI25" s="69"/>
      <c r="AJ25" s="70"/>
      <c r="AK25" s="94"/>
      <c r="AL25" s="133"/>
    </row>
    <row r="26" spans="2:38" ht="20.100000000000001" customHeight="1" x14ac:dyDescent="0.3">
      <c r="B26" s="85">
        <f>IF(BCSX[[#This Row],[Mã sản phẩm]]="","",$I$3)</f>
        <v>46322</v>
      </c>
      <c r="C26" s="71" t="str">
        <f>IF(BCSX[[#This Row],[Mã sản phẩm]]="","",$C$3)</f>
        <v>2026-10</v>
      </c>
      <c r="D26" s="54">
        <v>2</v>
      </c>
      <c r="E26" s="57" t="str">
        <f>IF(BCSX[[#This Row],[Mã sản phẩm]]="","",$E$3)</f>
        <v>SMC3</v>
      </c>
      <c r="F26" s="57" t="str">
        <f>IF(BCSX[[#This Row],[Mã sản phẩm]]="","",$F$3)</f>
        <v>Shotblast</v>
      </c>
      <c r="G26" s="54" t="s">
        <v>3794</v>
      </c>
      <c r="H26" s="57">
        <f>IF(BCSX[[#This Row],[Ca]]="","",IF(BCSX[[#This Row],[Mã sản phẩm]]="","空ハンガー",COUNTA($I$7:I26)))</f>
        <v>20</v>
      </c>
      <c r="I26" s="58" t="s">
        <v>2693</v>
      </c>
      <c r="J26" s="42" t="str" cm="1">
        <f t="array" ref="J26">IFERROR(INDEX(DSSP[],MATCH(BCSX[[#This Row],[Mã sản phẩm]],DSSP[Data.Mã sản phẩm],0),COLUMN(DSSP[[#Headers],[Data.Chủng loại]])),"")</f>
        <v>C2M</v>
      </c>
      <c r="K26" s="55" t="s">
        <v>3784</v>
      </c>
      <c r="L26" s="59">
        <f>IF(BCSX[[#This Row],[Mã sản phẩm]]="","",$L$3)</f>
        <v>0.76</v>
      </c>
      <c r="M26" s="59" cm="1">
        <f t="array" ref="M2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6</v>
      </c>
      <c r="N26" s="60">
        <f>IFERROR(IF(BCSX[[#This Row],[Mã sản phẩm]]="","",(BCSX[[#This Row],[Cycletime thiết đặt]]*BCSX[[#This Row],[Số lượng xử lý]])/(BCSX[[#This Row],[Tổng thời gian hoạt động]]*60)),0)</f>
        <v>0.46588235294117641</v>
      </c>
      <c r="O26" s="61">
        <f>IFERROR(IF(BCSX[[#This Row],[Mã sản phẩm]]="","",BCSX[[#This Row],[Số lượng xử lý]]/(15*3600/BCSX[[#This Row],[Cycletime thực tế]]*BCSX[[#This Row],[Hiệu suất thiết đặt]])),0)</f>
        <v>0.12426900584795324</v>
      </c>
      <c r="P26" s="62">
        <f>IFERROR(IF(BCSX[[#This Row],[Mã sản phẩm]]="","",60*BCSX[[#This Row],[Tổng thời gian hoạt động]]/BCSX[[#This Row],[Số lượng xử lý]]),0)</f>
        <v>12.878787878787881</v>
      </c>
      <c r="Q26" s="63">
        <f>IF(BCSX[[#This Row],[Mã sản phẩm]]="","",$Q$3)</f>
        <v>2</v>
      </c>
      <c r="R26" s="80">
        <v>396</v>
      </c>
      <c r="S26" s="64">
        <v>6</v>
      </c>
      <c r="T26" s="44" cm="1">
        <f t="array" ref="T2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4</v>
      </c>
      <c r="U26" s="56" t="s">
        <v>17</v>
      </c>
      <c r="V26" s="65">
        <v>0.65625</v>
      </c>
      <c r="W26" s="66">
        <v>0.71527777777777779</v>
      </c>
      <c r="X26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85.000000000000014</v>
      </c>
      <c r="Y26" s="78"/>
      <c r="Z26" s="68"/>
      <c r="AA26" s="78"/>
      <c r="AB26" s="68"/>
      <c r="AC26" s="68"/>
      <c r="AD26" s="68"/>
      <c r="AE26" s="68"/>
      <c r="AF26" s="68"/>
      <c r="AG26" s="93"/>
      <c r="AH26" s="69"/>
      <c r="AI26" s="69"/>
      <c r="AJ26" s="70"/>
      <c r="AK26" s="94"/>
      <c r="AL26" s="133"/>
    </row>
    <row r="27" spans="2:38" ht="20.100000000000001" customHeight="1" x14ac:dyDescent="0.3">
      <c r="B27" s="85">
        <f>IF(BCSX[[#This Row],[Mã sản phẩm]]="","",$I$3)</f>
        <v>46322</v>
      </c>
      <c r="C27" s="71" t="str">
        <f>IF(BCSX[[#This Row],[Mã sản phẩm]]="","",$C$3)</f>
        <v>2026-10</v>
      </c>
      <c r="D27" s="54">
        <v>2</v>
      </c>
      <c r="E27" s="57" t="str">
        <f>IF(BCSX[[#This Row],[Mã sản phẩm]]="","",$E$3)</f>
        <v>SMC3</v>
      </c>
      <c r="F27" s="57" t="str">
        <f>IF(BCSX[[#This Row],[Mã sản phẩm]]="","",$F$3)</f>
        <v>Shotblast</v>
      </c>
      <c r="G27" s="54" t="s">
        <v>3794</v>
      </c>
      <c r="H27" s="57">
        <f>IF(BCSX[[#This Row],[Ca]]="","",IF(BCSX[[#This Row],[Mã sản phẩm]]="","空ハンガー",COUNTA($I$7:I27)))</f>
        <v>21</v>
      </c>
      <c r="I27" s="58" t="s">
        <v>2543</v>
      </c>
      <c r="J27" s="42" t="str" cm="1">
        <f t="array" ref="J27">IFERROR(INDEX(DSSP[],MATCH(BCSX[[#This Row],[Mã sản phẩm]],DSSP[Data.Mã sản phẩm],0),COLUMN(DSSP[[#Headers],[Data.Chủng loại]])),"")</f>
        <v>C1G</v>
      </c>
      <c r="K27" s="55" t="s">
        <v>3784</v>
      </c>
      <c r="L27" s="59">
        <f>IF(BCSX[[#This Row],[Mã sản phẩm]]="","",$L$3)</f>
        <v>0.76</v>
      </c>
      <c r="M27" s="59" cm="1">
        <f t="array" ref="M2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6</v>
      </c>
      <c r="N27" s="60">
        <f>IFERROR(IF(BCSX[[#This Row],[Mã sản phẩm]]="","",(BCSX[[#This Row],[Cycletime thiết đặt]]*BCSX[[#This Row],[Số lượng xử lý]])/(BCSX[[#This Row],[Tổng thời gian hoạt động]]*60)),0)</f>
        <v>0.32693877551020417</v>
      </c>
      <c r="O27" s="61">
        <f>IFERROR(IF(BCSX[[#This Row],[Mã sản phẩm]]="","",BCSX[[#This Row],[Số lượng xử lý]]/(15*3600/BCSX[[#This Row],[Cycletime thực tế]]*BCSX[[#This Row],[Hiệu suất thiết đặt]])),0)</f>
        <v>0.35818713450292389</v>
      </c>
      <c r="P27" s="62">
        <f>IFERROR(IF(BCSX[[#This Row],[Mã sản phẩm]]="","",60*BCSX[[#This Row],[Tổng thời gian hoạt động]]/BCSX[[#This Row],[Số lượng xử lý]]),0)</f>
        <v>18.352059925093627</v>
      </c>
      <c r="Q27" s="63">
        <f>IF(BCSX[[#This Row],[Mã sản phẩm]]="","",$Q$3)</f>
        <v>2</v>
      </c>
      <c r="R27" s="80">
        <v>801</v>
      </c>
      <c r="S27" s="64">
        <v>6</v>
      </c>
      <c r="T27" s="44" cm="1">
        <f t="array" ref="T2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4</v>
      </c>
      <c r="U27" s="56" t="s">
        <v>17</v>
      </c>
      <c r="V27" s="65">
        <v>0.71527777777777779</v>
      </c>
      <c r="W27" s="66">
        <v>0.88541666666666663</v>
      </c>
      <c r="X27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244.99999999999994</v>
      </c>
      <c r="Y27" s="78"/>
      <c r="Z27" s="68"/>
      <c r="AA27" s="78"/>
      <c r="AB27" s="68"/>
      <c r="AC27" s="68"/>
      <c r="AD27" s="68"/>
      <c r="AE27" s="68"/>
      <c r="AF27" s="68"/>
      <c r="AG27" s="93"/>
      <c r="AH27" s="69"/>
      <c r="AI27" s="69"/>
      <c r="AJ27" s="70"/>
      <c r="AK27" s="94"/>
      <c r="AL27" s="133"/>
    </row>
    <row r="28" spans="2:38" ht="20.100000000000001" customHeight="1" x14ac:dyDescent="0.3">
      <c r="B28" s="85">
        <f>IF(BCSX[[#This Row],[Mã sản phẩm]]="","",$I$3)</f>
        <v>46322</v>
      </c>
      <c r="C28" s="71" t="str">
        <f>IF(BCSX[[#This Row],[Mã sản phẩm]]="","",$C$3)</f>
        <v>2026-10</v>
      </c>
      <c r="D28" s="54">
        <v>2</v>
      </c>
      <c r="E28" s="57" t="str">
        <f>IF(BCSX[[#This Row],[Mã sản phẩm]]="","",$E$3)</f>
        <v>SMC3</v>
      </c>
      <c r="F28" s="57" t="str">
        <f>IF(BCSX[[#This Row],[Mã sản phẩm]]="","",$F$3)</f>
        <v>Shotblast</v>
      </c>
      <c r="G28" s="54" t="s">
        <v>3794</v>
      </c>
      <c r="H28" s="57">
        <f>IF(BCSX[[#This Row],[Ca]]="","",IF(BCSX[[#This Row],[Mã sản phẩm]]="","空ハンガー",COUNTA($I$7:I28)))</f>
        <v>22</v>
      </c>
      <c r="I28" s="58" t="s">
        <v>2683</v>
      </c>
      <c r="J28" s="42" t="str" cm="1">
        <f t="array" ref="J28">IFERROR(INDEX(DSSP[],MATCH(BCSX[[#This Row],[Mã sản phẩm]],DSSP[Data.Mã sản phẩm],0),COLUMN(DSSP[[#Headers],[Data.Chủng loại]])),"")</f>
        <v>C2M</v>
      </c>
      <c r="K28" s="55" t="s">
        <v>3784</v>
      </c>
      <c r="L28" s="59">
        <f>IF(BCSX[[#This Row],[Mã sản phẩm]]="","",$L$3)</f>
        <v>0.76</v>
      </c>
      <c r="M28" s="59" cm="1">
        <f t="array" ref="M2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6</v>
      </c>
      <c r="N28" s="60">
        <f>IFERROR(IF(BCSX[[#This Row],[Mã sản phẩm]]="","",(BCSX[[#This Row],[Cycletime thiết đặt]]*BCSX[[#This Row],[Số lượng xử lý]])/(BCSX[[#This Row],[Tổng thời gian hoạt động]]*60)),0)</f>
        <v>0.43999999999999923</v>
      </c>
      <c r="O28" s="61">
        <f>IFERROR(IF(BCSX[[#This Row],[Mã sản phẩm]]="","",BCSX[[#This Row],[Số lượng xử lý]]/(15*3600/BCSX[[#This Row],[Cycletime thực tế]]*BCSX[[#This Row],[Hiệu suất thiết đặt]])),0)</f>
        <v>4.3859649122807091E-2</v>
      </c>
      <c r="P28" s="62">
        <f>IFERROR(IF(BCSX[[#This Row],[Mã sản phẩm]]="","",60*BCSX[[#This Row],[Tổng thời gian hoạt động]]/BCSX[[#This Row],[Số lượng xử lý]]),0)</f>
        <v>13.63636363636366</v>
      </c>
      <c r="Q28" s="63">
        <f>IF(BCSX[[#This Row],[Mã sản phẩm]]="","",$Q$3)</f>
        <v>2</v>
      </c>
      <c r="R28" s="80">
        <v>132</v>
      </c>
      <c r="S28" s="64">
        <v>6</v>
      </c>
      <c r="T28" s="44" cm="1">
        <f t="array" ref="T2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4</v>
      </c>
      <c r="U28" s="56" t="s">
        <v>17</v>
      </c>
      <c r="V28" s="65">
        <v>0.88541666666666663</v>
      </c>
      <c r="W28" s="66">
        <v>0.90625</v>
      </c>
      <c r="X28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30.000000000000053</v>
      </c>
      <c r="Y28" s="78"/>
      <c r="Z28" s="68"/>
      <c r="AA28" s="78"/>
      <c r="AB28" s="68"/>
      <c r="AC28" s="68"/>
      <c r="AD28" s="68"/>
      <c r="AE28" s="68"/>
      <c r="AF28" s="68"/>
      <c r="AG28" s="93"/>
      <c r="AH28" s="69"/>
      <c r="AI28" s="69"/>
      <c r="AJ28" s="70"/>
      <c r="AK28" s="94"/>
      <c r="AL28" s="133"/>
    </row>
    <row r="29" spans="2:38" ht="20.100000000000001" customHeight="1" x14ac:dyDescent="0.3">
      <c r="B29" s="85">
        <f>IF(BCSX[[#This Row],[Mã sản phẩm]]="","",$I$3)</f>
        <v>46322</v>
      </c>
      <c r="C29" s="71" t="str">
        <f>IF(BCSX[[#This Row],[Mã sản phẩm]]="","",$C$3)</f>
        <v>2026-10</v>
      </c>
      <c r="D29" s="54">
        <v>2</v>
      </c>
      <c r="E29" s="57" t="str">
        <f>IF(BCSX[[#This Row],[Mã sản phẩm]]="","",$E$3)</f>
        <v>SMC3</v>
      </c>
      <c r="F29" s="57" t="str">
        <f>IF(BCSX[[#This Row],[Mã sản phẩm]]="","",$F$3)</f>
        <v>Shotblast</v>
      </c>
      <c r="G29" s="54" t="s">
        <v>3788</v>
      </c>
      <c r="H29" s="57">
        <f>IF(BCSX[[#This Row],[Ca]]="","",IF(BCSX[[#This Row],[Mã sản phẩm]]="","空ハンガー",COUNTA($I$7:I29)))</f>
        <v>23</v>
      </c>
      <c r="I29" s="58" t="s">
        <v>3212</v>
      </c>
      <c r="J29" s="42" t="str" cm="1">
        <f t="array" ref="J29">IFERROR(INDEX(DSSP[],MATCH(BCSX[[#This Row],[Mã sản phẩm]],DSSP[Data.Mã sản phẩm],0),COLUMN(DSSP[[#Headers],[Data.Chủng loại]])),"")</f>
        <v>MGP BODY</v>
      </c>
      <c r="K29" s="55" t="s">
        <v>3784</v>
      </c>
      <c r="L29" s="59">
        <f>IF(BCSX[[#This Row],[Mã sản phẩm]]="","",$L$3)</f>
        <v>0.76</v>
      </c>
      <c r="M29" s="59" cm="1">
        <f t="array" ref="M2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13.333333333333334</v>
      </c>
      <c r="N29" s="60">
        <f>IFERROR(IF(BCSX[[#This Row],[Mã sản phẩm]]="","",(BCSX[[#This Row],[Cycletime thiết đặt]]*BCSX[[#This Row],[Số lượng xử lý]])/(BCSX[[#This Row],[Tổng thời gian hoạt động]]*60)),0)</f>
        <v>0.21111111111111117</v>
      </c>
      <c r="O29" s="61">
        <f>IFERROR(IF(BCSX[[#This Row],[Mã sản phẩm]]="","",BCSX[[#This Row],[Số lượng xử lý]]/(15*3600/BCSX[[#This Row],[Cycletime thực tế]]*BCSX[[#This Row],[Hiệu suất thiết đặt]])),0)</f>
        <v>0.35087719298245607</v>
      </c>
      <c r="P29" s="62">
        <f>IFERROR(IF(BCSX[[#This Row],[Mã sản phẩm]]="","",60*BCSX[[#This Row],[Tổng thời gian hoạt động]]/BCSX[[#This Row],[Số lượng xử lý]]),0)</f>
        <v>63.157894736842088</v>
      </c>
      <c r="Q29" s="63">
        <f>IF(BCSX[[#This Row],[Mã sản phẩm]]="","",$Q$3)</f>
        <v>2</v>
      </c>
      <c r="R29" s="80">
        <v>228</v>
      </c>
      <c r="S29" s="64">
        <v>2</v>
      </c>
      <c r="T29" s="44" cm="1">
        <f t="array" ref="T2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6</v>
      </c>
      <c r="U29" s="56" t="s">
        <v>17</v>
      </c>
      <c r="V29" s="65">
        <v>0.58333333333333337</v>
      </c>
      <c r="W29" s="66">
        <v>0.75</v>
      </c>
      <c r="X29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239.99999999999994</v>
      </c>
      <c r="Y29" s="78"/>
      <c r="Z29" s="68"/>
      <c r="AA29" s="78"/>
      <c r="AB29" s="68"/>
      <c r="AC29" s="68"/>
      <c r="AD29" s="68"/>
      <c r="AE29" s="68"/>
      <c r="AF29" s="68"/>
      <c r="AG29" s="93"/>
      <c r="AH29" s="69"/>
      <c r="AI29" s="69"/>
      <c r="AJ29" s="70"/>
      <c r="AK29" s="94"/>
      <c r="AL29" s="133"/>
    </row>
    <row r="30" spans="2:38" ht="20.100000000000001" customHeight="1" x14ac:dyDescent="0.3">
      <c r="B30" s="85">
        <f>IF(BCSX[[#This Row],[Mã sản phẩm]]="","",$I$3)</f>
        <v>46322</v>
      </c>
      <c r="C30" s="71" t="str">
        <f>IF(BCSX[[#This Row],[Mã sản phẩm]]="","",$C$3)</f>
        <v>2026-10</v>
      </c>
      <c r="D30" s="54">
        <v>2</v>
      </c>
      <c r="E30" s="57" t="str">
        <f>IF(BCSX[[#This Row],[Mã sản phẩm]]="","",$E$3)</f>
        <v>SMC3</v>
      </c>
      <c r="F30" s="57" t="str">
        <f>IF(BCSX[[#This Row],[Mã sản phẩm]]="","",$F$3)</f>
        <v>Shotblast</v>
      </c>
      <c r="G30" s="54" t="s">
        <v>3788</v>
      </c>
      <c r="H30" s="57">
        <f>IF(BCSX[[#This Row],[Ca]]="","",IF(BCSX[[#This Row],[Mã sản phẩm]]="","空ハンガー",COUNTA($I$7:I30)))</f>
        <v>24</v>
      </c>
      <c r="I30" s="58" t="s">
        <v>3130</v>
      </c>
      <c r="J30" s="42" t="str" cm="1">
        <f t="array" ref="J30">IFERROR(INDEX(DSSP[],MATCH(BCSX[[#This Row],[Mã sản phẩm]],DSSP[Data.Mã sản phẩm],0),COLUMN(DSSP[[#Headers],[Data.Chủng loại]])),"")</f>
        <v>MGP BODY</v>
      </c>
      <c r="K30" s="55" t="s">
        <v>3784</v>
      </c>
      <c r="L30" s="59">
        <f>IF(BCSX[[#This Row],[Mã sản phẩm]]="","",$L$3)</f>
        <v>0.76</v>
      </c>
      <c r="M30" s="59" cm="1">
        <f t="array" ref="M3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13.333333333333334</v>
      </c>
      <c r="N30" s="60">
        <f>IFERROR(IF(BCSX[[#This Row],[Mã sản phẩm]]="","",(BCSX[[#This Row],[Cycletime thiết đặt]]*BCSX[[#This Row],[Số lượng xử lý]])/(BCSX[[#This Row],[Tổng thời gian hoạt động]]*60)),0)</f>
        <v>0.13888888888888898</v>
      </c>
      <c r="O30" s="61">
        <f>IFERROR(IF(BCSX[[#This Row],[Mã sản phẩm]]="","",BCSX[[#This Row],[Số lượng xử lý]]/(15*3600/BCSX[[#This Row],[Cycletime thực tế]]*BCSX[[#This Row],[Hiệu suất thiết đặt]])),0)</f>
        <v>0.46783625730994122</v>
      </c>
      <c r="P30" s="62">
        <f>IFERROR(IF(BCSX[[#This Row],[Mã sản phẩm]]="","",60*BCSX[[#This Row],[Tổng thời gian hoạt động]]/BCSX[[#This Row],[Số lượng xử lý]]),0)</f>
        <v>95.999999999999943</v>
      </c>
      <c r="Q30" s="63">
        <f>IF(BCSX[[#This Row],[Mã sản phẩm]]="","",$Q$3)</f>
        <v>2</v>
      </c>
      <c r="R30" s="80">
        <v>200</v>
      </c>
      <c r="S30" s="64">
        <v>1</v>
      </c>
      <c r="T30" s="44" cm="1">
        <f t="array" ref="T3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6</v>
      </c>
      <c r="U30" s="56" t="s">
        <v>17</v>
      </c>
      <c r="V30" s="65">
        <v>0.58333333333333337</v>
      </c>
      <c r="W30" s="66">
        <v>0.80555555555555547</v>
      </c>
      <c r="X30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319.99999999999983</v>
      </c>
      <c r="Y30" s="78"/>
      <c r="Z30" s="68"/>
      <c r="AA30" s="78"/>
      <c r="AB30" s="68"/>
      <c r="AC30" s="68"/>
      <c r="AD30" s="68"/>
      <c r="AE30" s="68"/>
      <c r="AF30" s="68"/>
      <c r="AG30" s="93"/>
      <c r="AH30" s="69"/>
      <c r="AI30" s="69"/>
      <c r="AJ30" s="70"/>
      <c r="AK30" s="94"/>
      <c r="AL30" s="133"/>
    </row>
    <row r="31" spans="2:38" ht="20.100000000000001" customHeight="1" x14ac:dyDescent="0.3">
      <c r="B31" s="85">
        <f>IF(BCSX[[#This Row],[Mã sản phẩm]]="","",$I$3)</f>
        <v>46322</v>
      </c>
      <c r="C31" s="71" t="str">
        <f>IF(BCSX[[#This Row],[Mã sản phẩm]]="","",$C$3)</f>
        <v>2026-10</v>
      </c>
      <c r="D31" s="54">
        <v>2</v>
      </c>
      <c r="E31" s="57" t="str">
        <f>IF(BCSX[[#This Row],[Mã sản phẩm]]="","",$E$3)</f>
        <v>SMC3</v>
      </c>
      <c r="F31" s="57" t="str">
        <f>IF(BCSX[[#This Row],[Mã sản phẩm]]="","",$F$3)</f>
        <v>Shotblast</v>
      </c>
      <c r="G31" s="54" t="s">
        <v>3788</v>
      </c>
      <c r="H31" s="57">
        <f>IF(BCSX[[#This Row],[Ca]]="","",IF(BCSX[[#This Row],[Mã sản phẩm]]="","空ハンガー",COUNTA($I$7:I31)))</f>
        <v>25</v>
      </c>
      <c r="I31" s="58" t="s">
        <v>3082</v>
      </c>
      <c r="J31" s="42" t="str" cm="1">
        <f t="array" ref="J31">IFERROR(INDEX(DSSP[],MATCH(BCSX[[#This Row],[Mã sản phẩm]],DSSP[Data.Mã sản phẩm],0),COLUMN(DSSP[[#Headers],[Data.Chủng loại]])),"")</f>
        <v>MGP BODY</v>
      </c>
      <c r="K31" s="55" t="s">
        <v>3784</v>
      </c>
      <c r="L31" s="59">
        <f>IF(BCSX[[#This Row],[Mã sản phẩm]]="","",$L$3)</f>
        <v>0.76</v>
      </c>
      <c r="M31" s="59" cm="1">
        <f t="array" ref="M3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1" s="60">
        <f>IFERROR(IF(BCSX[[#This Row],[Mã sản phẩm]]="","",(BCSX[[#This Row],[Cycletime thiết đặt]]*BCSX[[#This Row],[Số lượng xử lý]])/(BCSX[[#This Row],[Tổng thời gian hoạt động]]*60)),0)</f>
        <v>0.21000000000000035</v>
      </c>
      <c r="O31" s="61">
        <f>IFERROR(IF(BCSX[[#This Row],[Mã sản phẩm]]="","",BCSX[[#This Row],[Số lượng xử lý]]/(15*3600/BCSX[[#This Row],[Cycletime thực tế]]*BCSX[[#This Row],[Hiệu suất thiết đặt]])),0)</f>
        <v>0.10964912280701737</v>
      </c>
      <c r="P31" s="62">
        <f>IFERROR(IF(BCSX[[#This Row],[Mã sản phẩm]]="","",60*BCSX[[#This Row],[Tổng thời gian hoạt động]]/BCSX[[#This Row],[Số lượng xử lý]]),0)</f>
        <v>62.499999999999901</v>
      </c>
      <c r="Q31" s="63">
        <f>IF(BCSX[[#This Row],[Mã sản phẩm]]="","",$Q$3)</f>
        <v>2</v>
      </c>
      <c r="R31" s="80">
        <v>72</v>
      </c>
      <c r="S31" s="64">
        <v>1</v>
      </c>
      <c r="T31" s="44" cm="1">
        <f t="array" ref="T3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18</v>
      </c>
      <c r="U31" s="56" t="s">
        <v>17</v>
      </c>
      <c r="V31" s="65">
        <v>0.58333333333333337</v>
      </c>
      <c r="W31" s="66">
        <v>0.63541666666666663</v>
      </c>
      <c r="X31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74.999999999999886</v>
      </c>
      <c r="Y31" s="78"/>
      <c r="Z31" s="68"/>
      <c r="AA31" s="78"/>
      <c r="AB31" s="68"/>
      <c r="AC31" s="68"/>
      <c r="AD31" s="68"/>
      <c r="AE31" s="68"/>
      <c r="AF31" s="68"/>
      <c r="AG31" s="93"/>
      <c r="AH31" s="69"/>
      <c r="AI31" s="69"/>
      <c r="AJ31" s="70"/>
      <c r="AK31" s="94"/>
      <c r="AL31" s="133"/>
    </row>
    <row r="32" spans="2:38" ht="20.100000000000001" customHeight="1" x14ac:dyDescent="0.3">
      <c r="B32" s="85">
        <f>IF(BCSX[[#This Row],[Mã sản phẩm]]="","",$I$3)</f>
        <v>46322</v>
      </c>
      <c r="C32" s="71" t="str">
        <f>IF(BCSX[[#This Row],[Mã sản phẩm]]="","",$C$3)</f>
        <v>2026-10</v>
      </c>
      <c r="D32" s="54">
        <v>2</v>
      </c>
      <c r="E32" s="57" t="str">
        <f>IF(BCSX[[#This Row],[Mã sản phẩm]]="","",$E$3)</f>
        <v>SMC3</v>
      </c>
      <c r="F32" s="57" t="str">
        <f>IF(BCSX[[#This Row],[Mã sản phẩm]]="","",$F$3)</f>
        <v>Shotblast</v>
      </c>
      <c r="G32" s="54" t="s">
        <v>3788</v>
      </c>
      <c r="H32" s="57">
        <f>IF(BCSX[[#This Row],[Ca]]="","",IF(BCSX[[#This Row],[Mã sản phẩm]]="","空ハンガー",COUNTA($I$7:I32)))</f>
        <v>26</v>
      </c>
      <c r="I32" s="58" t="s">
        <v>3090</v>
      </c>
      <c r="J32" s="42" t="str" cm="1">
        <f t="array" ref="J32">IFERROR(INDEX(DSSP[],MATCH(BCSX[[#This Row],[Mã sản phẩm]],DSSP[Data.Mã sản phẩm],0),COLUMN(DSSP[[#Headers],[Data.Chủng loại]])),"")</f>
        <v>MGP BODY</v>
      </c>
      <c r="K32" s="55" t="s">
        <v>3784</v>
      </c>
      <c r="L32" s="59">
        <f>IF(BCSX[[#This Row],[Mã sản phẩm]]="","",$L$3)</f>
        <v>0.76</v>
      </c>
      <c r="M32" s="59" cm="1">
        <f t="array" ref="M3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13.333333333333334</v>
      </c>
      <c r="N32" s="60">
        <f>IFERROR(IF(BCSX[[#This Row],[Mã sản phẩm]]="","",(BCSX[[#This Row],[Cycletime thiết đặt]]*BCSX[[#This Row],[Số lượng xử lý]])/(BCSX[[#This Row],[Tổng thời gian hoạt động]]*60)),0)</f>
        <v>0.12307692307692321</v>
      </c>
      <c r="O32" s="61">
        <f>IFERROR(IF(BCSX[[#This Row],[Mã sản phẩm]]="","",BCSX[[#This Row],[Số lượng xử lý]]/(15*3600/BCSX[[#This Row],[Cycletime thực tế]]*BCSX[[#This Row],[Hiệu suất thiết đặt]])),0)</f>
        <v>9.5029239766081769E-2</v>
      </c>
      <c r="P32" s="62">
        <f>IFERROR(IF(BCSX[[#This Row],[Mã sản phẩm]]="","",60*BCSX[[#This Row],[Tổng thời gian hoạt động]]/BCSX[[#This Row],[Số lượng xử lý]]),0)</f>
        <v>108.33333333333321</v>
      </c>
      <c r="Q32" s="63">
        <f>IF(BCSX[[#This Row],[Mã sản phẩm]]="","",$Q$3)</f>
        <v>2</v>
      </c>
      <c r="R32" s="80">
        <v>36</v>
      </c>
      <c r="S32" s="64">
        <v>1</v>
      </c>
      <c r="T32" s="44" cm="1">
        <f t="array" ref="T3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6</v>
      </c>
      <c r="U32" s="56" t="s">
        <v>17</v>
      </c>
      <c r="V32" s="65">
        <v>0.63541666666666663</v>
      </c>
      <c r="W32" s="66">
        <v>0.68055555555555547</v>
      </c>
      <c r="X32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64.999999999999929</v>
      </c>
      <c r="Y32" s="78"/>
      <c r="Z32" s="68"/>
      <c r="AA32" s="78"/>
      <c r="AB32" s="68"/>
      <c r="AC32" s="68"/>
      <c r="AD32" s="68"/>
      <c r="AE32" s="68"/>
      <c r="AF32" s="68"/>
      <c r="AG32" s="93"/>
      <c r="AH32" s="69"/>
      <c r="AI32" s="69"/>
      <c r="AJ32" s="70"/>
      <c r="AK32" s="94"/>
      <c r="AL32" s="133"/>
    </row>
    <row r="33" spans="2:38" ht="20.100000000000001" customHeight="1" x14ac:dyDescent="0.3">
      <c r="B33" s="85">
        <f>IF(BCSX[[#This Row],[Mã sản phẩm]]="","",$I$3)</f>
        <v>46322</v>
      </c>
      <c r="C33" s="71" t="str">
        <f>IF(BCSX[[#This Row],[Mã sản phẩm]]="","",$C$3)</f>
        <v>2026-10</v>
      </c>
      <c r="D33" s="54">
        <v>2</v>
      </c>
      <c r="E33" s="57" t="str">
        <f>IF(BCSX[[#This Row],[Mã sản phẩm]]="","",$E$3)</f>
        <v>SMC3</v>
      </c>
      <c r="F33" s="57" t="str">
        <f>IF(BCSX[[#This Row],[Mã sản phẩm]]="","",$F$3)</f>
        <v>Shotblast</v>
      </c>
      <c r="G33" s="54" t="s">
        <v>3788</v>
      </c>
      <c r="H33" s="57">
        <f>IF(BCSX[[#This Row],[Ca]]="","",IF(BCSX[[#This Row],[Mã sản phẩm]]="","空ハンガー",COUNTA($I$7:I33)))</f>
        <v>27</v>
      </c>
      <c r="I33" s="58" t="s">
        <v>3094</v>
      </c>
      <c r="J33" s="42" t="str" cm="1">
        <f t="array" ref="J33">IFERROR(INDEX(DSSP[],MATCH(BCSX[[#This Row],[Mã sản phẩm]],DSSP[Data.Mã sản phẩm],0),COLUMN(DSSP[[#Headers],[Data.Chủng loại]])),"")</f>
        <v>MGP BODY</v>
      </c>
      <c r="K33" s="55" t="s">
        <v>3784</v>
      </c>
      <c r="L33" s="59">
        <f>IF(BCSX[[#This Row],[Mã sản phẩm]]="","",$L$3)</f>
        <v>0.76</v>
      </c>
      <c r="M33" s="59" cm="1">
        <f t="array" ref="M3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3" s="60">
        <f>IFERROR(IF(BCSX[[#This Row],[Mã sản phẩm]]="","",(BCSX[[#This Row],[Cycletime thiết đặt]]*BCSX[[#This Row],[Số lượng xử lý]])/(BCSX[[#This Row],[Tổng thời gian hoạt động]]*60)),0)</f>
        <v>0.22909090909090898</v>
      </c>
      <c r="O33" s="61">
        <f>IFERROR(IF(BCSX[[#This Row],[Mã sản phẩm]]="","",BCSX[[#This Row],[Số lượng xử lý]]/(15*3600/BCSX[[#This Row],[Cycletime thực tế]]*BCSX[[#This Row],[Hiệu suất thiết đặt]])),0)</f>
        <v>0.40204678362573115</v>
      </c>
      <c r="P33" s="62">
        <f>IFERROR(IF(BCSX[[#This Row],[Mã sản phẩm]]="","",60*BCSX[[#This Row],[Tổng thời gian hoạt động]]/BCSX[[#This Row],[Số lượng xử lý]]),0)</f>
        <v>57.291666666666693</v>
      </c>
      <c r="Q33" s="63">
        <f>IF(BCSX[[#This Row],[Mã sản phẩm]]="","",$Q$3)</f>
        <v>2</v>
      </c>
      <c r="R33" s="80">
        <v>288</v>
      </c>
      <c r="S33" s="64">
        <v>1</v>
      </c>
      <c r="T33" s="44" cm="1">
        <f t="array" ref="T3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33" s="56" t="s">
        <v>17</v>
      </c>
      <c r="V33" s="65">
        <v>0.68055555555555547</v>
      </c>
      <c r="W33" s="66">
        <v>0.87152777777777779</v>
      </c>
      <c r="X33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275.00000000000011</v>
      </c>
      <c r="Y33" s="78"/>
      <c r="Z33" s="68"/>
      <c r="AA33" s="78"/>
      <c r="AB33" s="68"/>
      <c r="AC33" s="68"/>
      <c r="AD33" s="68"/>
      <c r="AE33" s="68"/>
      <c r="AF33" s="68"/>
      <c r="AG33" s="93"/>
      <c r="AH33" s="69"/>
      <c r="AI33" s="69"/>
      <c r="AJ33" s="70"/>
      <c r="AK33" s="94"/>
      <c r="AL33" s="133"/>
    </row>
    <row r="34" spans="2:38" ht="20.100000000000001" customHeight="1" x14ac:dyDescent="0.3">
      <c r="B34" s="85">
        <f>IF(BCSX[[#This Row],[Mã sản phẩm]]="","",$I$3)</f>
        <v>46322</v>
      </c>
      <c r="C34" s="71" t="str">
        <f>IF(BCSX[[#This Row],[Mã sản phẩm]]="","",$C$3)</f>
        <v>2026-10</v>
      </c>
      <c r="D34" s="54">
        <v>2</v>
      </c>
      <c r="E34" s="57" t="str">
        <f>IF(BCSX[[#This Row],[Mã sản phẩm]]="","",$E$3)</f>
        <v>SMC3</v>
      </c>
      <c r="F34" s="57" t="str">
        <f>IF(BCSX[[#This Row],[Mã sản phẩm]]="","",$F$3)</f>
        <v>Shotblast</v>
      </c>
      <c r="G34" s="54" t="s">
        <v>3788</v>
      </c>
      <c r="H34" s="57">
        <f>IF(BCSX[[#This Row],[Ca]]="","",IF(BCSX[[#This Row],[Mã sản phẩm]]="","空ハンガー",COUNTA($I$7:I34)))</f>
        <v>28</v>
      </c>
      <c r="I34" s="58" t="s">
        <v>3260</v>
      </c>
      <c r="J34" s="42" t="str" cm="1">
        <f t="array" ref="J34">IFERROR(INDEX(DSSP[],MATCH(BCSX[[#This Row],[Mã sản phẩm]],DSSP[Data.Mã sản phẩm],0),COLUMN(DSSP[[#Headers],[Data.Chủng loại]])),"")</f>
        <v>MGP BODY</v>
      </c>
      <c r="K34" s="55" t="s">
        <v>3784</v>
      </c>
      <c r="L34" s="59">
        <f>IF(BCSX[[#This Row],[Mã sản phẩm]]="","",$L$3)</f>
        <v>0.76</v>
      </c>
      <c r="M34" s="59" cm="1">
        <f t="array" ref="M3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4" s="60">
        <f>IFERROR(IF(BCSX[[#This Row],[Mã sản phẩm]]="","",(BCSX[[#This Row],[Cycletime thiết đặt]]*BCSX[[#This Row],[Số lượng xử lý]])/(BCSX[[#This Row],[Tổng thời gian hoạt động]]*60)),0)</f>
        <v>0.21875</v>
      </c>
      <c r="O34" s="61">
        <f>IFERROR(IF(BCSX[[#This Row],[Mã sản phẩm]]="","",BCSX[[#This Row],[Số lượng xử lý]]/(15*3600/BCSX[[#This Row],[Cycletime thực tế]]*BCSX[[#This Row],[Hiệu suất thiết đặt]])),0)</f>
        <v>0.32894736842105265</v>
      </c>
      <c r="P34" s="62">
        <f>IFERROR(IF(BCSX[[#This Row],[Mã sản phẩm]]="","",60*BCSX[[#This Row],[Tổng thời gian hoạt động]]/BCSX[[#This Row],[Số lượng xử lý]]),0)</f>
        <v>60</v>
      </c>
      <c r="Q34" s="63">
        <f>IF(BCSX[[#This Row],[Mã sản phẩm]]="","",$Q$3)</f>
        <v>2</v>
      </c>
      <c r="R34" s="80">
        <v>225</v>
      </c>
      <c r="S34" s="64">
        <v>1</v>
      </c>
      <c r="T34" s="44" cm="1">
        <f t="array" ref="T3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34" s="56" t="s">
        <v>17</v>
      </c>
      <c r="V34" s="65">
        <v>0.75</v>
      </c>
      <c r="W34" s="66">
        <v>0.90625</v>
      </c>
      <c r="X34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225</v>
      </c>
      <c r="Y34" s="78"/>
      <c r="Z34" s="68"/>
      <c r="AA34" s="78"/>
      <c r="AB34" s="68"/>
      <c r="AC34" s="68"/>
      <c r="AD34" s="68"/>
      <c r="AE34" s="68"/>
      <c r="AF34" s="68"/>
      <c r="AG34" s="93"/>
      <c r="AH34" s="69"/>
      <c r="AI34" s="69"/>
      <c r="AJ34" s="70"/>
      <c r="AK34" s="94"/>
      <c r="AL34" s="133"/>
    </row>
    <row r="35" spans="2:38" ht="20.100000000000001" customHeight="1" x14ac:dyDescent="0.3">
      <c r="B35" s="85">
        <f>IF(BCSX[[#This Row],[Mã sản phẩm]]="","",$I$3)</f>
        <v>46322</v>
      </c>
      <c r="C35" s="71" t="str">
        <f>IF(BCSX[[#This Row],[Mã sản phẩm]]="","",$C$3)</f>
        <v>2026-10</v>
      </c>
      <c r="D35" s="54">
        <v>2</v>
      </c>
      <c r="E35" s="57" t="str">
        <f>IF(BCSX[[#This Row],[Mã sản phẩm]]="","",$E$3)</f>
        <v>SMC3</v>
      </c>
      <c r="F35" s="57" t="str">
        <f>IF(BCSX[[#This Row],[Mã sản phẩm]]="","",$F$3)</f>
        <v>Shotblast</v>
      </c>
      <c r="G35" s="54" t="s">
        <v>3788</v>
      </c>
      <c r="H35" s="57">
        <f>IF(BCSX[[#This Row],[Ca]]="","",IF(BCSX[[#This Row],[Mã sản phẩm]]="","空ハンガー",COUNTA($I$7:I35)))</f>
        <v>29</v>
      </c>
      <c r="I35" s="58" t="s">
        <v>3170</v>
      </c>
      <c r="J35" s="42" t="str" cm="1">
        <f t="array" ref="J35">IFERROR(INDEX(DSSP[],MATCH(BCSX[[#This Row],[Mã sản phẩm]],DSSP[Data.Mã sản phẩm],0),COLUMN(DSSP[[#Headers],[Data.Chủng loại]])),"")</f>
        <v>MGP BODY</v>
      </c>
      <c r="K35" s="55" t="s">
        <v>3784</v>
      </c>
      <c r="L35" s="59">
        <f>IF(BCSX[[#This Row],[Mã sản phẩm]]="","",$L$3)</f>
        <v>0.76</v>
      </c>
      <c r="M35" s="59" cm="1">
        <f t="array" ref="M3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5" s="60">
        <f>IFERROR(IF(BCSX[[#This Row],[Mã sản phẩm]]="","",(BCSX[[#This Row],[Cycletime thiết đặt]]*BCSX[[#This Row],[Số lượng xử lý]])/(BCSX[[#This Row],[Tổng thời gian hoạt động]]*60)),0)</f>
        <v>0.21120689655172395</v>
      </c>
      <c r="O35" s="61">
        <f>IFERROR(IF(BCSX[[#This Row],[Mã sản phẩm]]="","",BCSX[[#This Row],[Số lượng xử lý]]/(15*3600/BCSX[[#This Row],[Cycletime thực tế]]*BCSX[[#This Row],[Hiệu suất thiết đặt]])),0)</f>
        <v>0.21198830409356739</v>
      </c>
      <c r="P35" s="62">
        <f>IFERROR(IF(BCSX[[#This Row],[Mã sản phẩm]]="","",60*BCSX[[#This Row],[Tổng thời gian hoạt động]]/BCSX[[#This Row],[Số lượng xử lý]]),0)</f>
        <v>62.142857142857196</v>
      </c>
      <c r="Q35" s="63">
        <f>IF(BCSX[[#This Row],[Mã sản phẩm]]="","",$Q$3)</f>
        <v>2</v>
      </c>
      <c r="R35" s="80">
        <v>140</v>
      </c>
      <c r="S35" s="64">
        <v>1</v>
      </c>
      <c r="T35" s="44" cm="1">
        <f t="array" ref="T3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12</v>
      </c>
      <c r="U35" s="56" t="s">
        <v>17</v>
      </c>
      <c r="V35" s="65">
        <v>0.80555555555555547</v>
      </c>
      <c r="W35" s="66">
        <v>0.90625</v>
      </c>
      <c r="X35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145.00000000000011</v>
      </c>
      <c r="Y35" s="78"/>
      <c r="Z35" s="68"/>
      <c r="AA35" s="78"/>
      <c r="AB35" s="68"/>
      <c r="AC35" s="68"/>
      <c r="AD35" s="68"/>
      <c r="AE35" s="68"/>
      <c r="AF35" s="68"/>
      <c r="AG35" s="93"/>
      <c r="AH35" s="69"/>
      <c r="AI35" s="69"/>
      <c r="AJ35" s="70"/>
      <c r="AK35" s="94"/>
      <c r="AL35" s="133"/>
    </row>
    <row r="36" spans="2:38" ht="20.100000000000001" customHeight="1" x14ac:dyDescent="0.3">
      <c r="B36" s="85">
        <f>IF(BCSX[[#This Row],[Mã sản phẩm]]="","",$I$3)</f>
        <v>46322</v>
      </c>
      <c r="C36" s="71" t="str">
        <f>IF(BCSX[[#This Row],[Mã sản phẩm]]="","",$C$3)</f>
        <v>2026-10</v>
      </c>
      <c r="D36" s="54">
        <v>2</v>
      </c>
      <c r="E36" s="57" t="str">
        <f>IF(BCSX[[#This Row],[Mã sản phẩm]]="","",$E$3)</f>
        <v>SMC3</v>
      </c>
      <c r="F36" s="57" t="str">
        <f>IF(BCSX[[#This Row],[Mã sản phẩm]]="","",$F$3)</f>
        <v>Shotblast</v>
      </c>
      <c r="G36" s="54" t="s">
        <v>3788</v>
      </c>
      <c r="H36" s="57">
        <f>IF(BCSX[[#This Row],[Ca]]="","",IF(BCSX[[#This Row],[Mã sản phẩm]]="","空ハンガー",COUNTA($I$7:I36)))</f>
        <v>30</v>
      </c>
      <c r="I36" s="58" t="s">
        <v>3106</v>
      </c>
      <c r="J36" s="42" t="str" cm="1">
        <f t="array" ref="J36">IFERROR(INDEX(DSSP[],MATCH(BCSX[[#This Row],[Mã sản phẩm]],DSSP[Data.Mã sản phẩm],0),COLUMN(DSSP[[#Headers],[Data.Chủng loại]])),"")</f>
        <v>MGP BODY</v>
      </c>
      <c r="K36" s="55" t="s">
        <v>3784</v>
      </c>
      <c r="L36" s="59">
        <f>IF(BCSX[[#This Row],[Mã sản phẩm]]="","",$L$3)</f>
        <v>0.76</v>
      </c>
      <c r="M36" s="59" cm="1">
        <f t="array" ref="M3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6" s="60">
        <f>IFERROR(IF(BCSX[[#This Row],[Mã sản phẩm]]="","",(BCSX[[#This Row],[Cycletime thiết đặt]]*BCSX[[#This Row],[Số lượng xử lý]])/(BCSX[[#This Row],[Tổng thời gian hoạt động]]*60)),0)</f>
        <v>0.17499999999999999</v>
      </c>
      <c r="O36" s="61">
        <f>IFERROR(IF(BCSX[[#This Row],[Mã sản phẩm]]="","",BCSX[[#This Row],[Số lượng xử lý]]/(15*3600/BCSX[[#This Row],[Cycletime thực tế]]*BCSX[[#This Row],[Hiệu suất thiết đặt]])),0)</f>
        <v>6.5789473684210523E-2</v>
      </c>
      <c r="P36" s="62">
        <f>IFERROR(IF(BCSX[[#This Row],[Mã sản phẩm]]="","",60*BCSX[[#This Row],[Tổng thời gian hoạt động]]/BCSX[[#This Row],[Số lượng xử lý]]),0)</f>
        <v>75</v>
      </c>
      <c r="Q36" s="63">
        <f>IF(BCSX[[#This Row],[Mã sản phẩm]]="","",$Q$3)</f>
        <v>2</v>
      </c>
      <c r="R36" s="80">
        <v>36</v>
      </c>
      <c r="S36" s="64">
        <v>1</v>
      </c>
      <c r="T36" s="44" cm="1">
        <f t="array" ref="T3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9</v>
      </c>
      <c r="U36" s="56" t="s">
        <v>17</v>
      </c>
      <c r="V36" s="65">
        <v>0.875</v>
      </c>
      <c r="W36" s="66">
        <v>0.90625</v>
      </c>
      <c r="X36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45</v>
      </c>
      <c r="Y36" s="78"/>
      <c r="Z36" s="68"/>
      <c r="AA36" s="78"/>
      <c r="AB36" s="68"/>
      <c r="AC36" s="68"/>
      <c r="AD36" s="68"/>
      <c r="AE36" s="68"/>
      <c r="AF36" s="68"/>
      <c r="AG36" s="93"/>
      <c r="AH36" s="69"/>
      <c r="AI36" s="69"/>
      <c r="AJ36" s="70"/>
      <c r="AK36" s="94"/>
      <c r="AL36" s="133"/>
    </row>
    <row r="37" spans="2:38" ht="20.100000000000001" customHeight="1" x14ac:dyDescent="0.3">
      <c r="B37" s="85">
        <f>IF(BCSX[[#This Row],[Mã sản phẩm]]="","",$I$3)</f>
        <v>46322</v>
      </c>
      <c r="C37" s="71" t="str">
        <f>IF(BCSX[[#This Row],[Mã sản phẩm]]="","",$C$3)</f>
        <v>2026-10</v>
      </c>
      <c r="D37" s="54">
        <v>3</v>
      </c>
      <c r="E37" s="57" t="str">
        <f>IF(BCSX[[#This Row],[Mã sản phẩm]]="","",$E$3)</f>
        <v>SMC3</v>
      </c>
      <c r="F37" s="57" t="str">
        <f>IF(BCSX[[#This Row],[Mã sản phẩm]]="","",$F$3)</f>
        <v>Shotblast</v>
      </c>
      <c r="G37" s="54" t="s">
        <v>3788</v>
      </c>
      <c r="H37" s="57">
        <f>IF(BCSX[[#This Row],[Ca]]="","",IF(BCSX[[#This Row],[Mã sản phẩm]]="","空ハンガー",COUNTA($I$7:I37)))</f>
        <v>31</v>
      </c>
      <c r="I37" s="58" t="s">
        <v>3084</v>
      </c>
      <c r="J37" s="42" t="str" cm="1">
        <f t="array" ref="J37">IFERROR(INDEX(DSSP[],MATCH(BCSX[[#This Row],[Mã sản phẩm]],DSSP[Data.Mã sản phẩm],0),COLUMN(DSSP[[#Headers],[Data.Chủng loại]])),"")</f>
        <v>MGP BODY</v>
      </c>
      <c r="K37" s="55" t="s">
        <v>3784</v>
      </c>
      <c r="L37" s="59">
        <f>IF(BCSX[[#This Row],[Mã sản phẩm]]="","",$L$3)</f>
        <v>0.76</v>
      </c>
      <c r="M37" s="59" cm="1">
        <f t="array" ref="M3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7" s="60">
        <f>IFERROR(IF(BCSX[[#This Row],[Mã sản phẩm]]="","",(BCSX[[#This Row],[Cycletime thiết đặt]]*BCSX[[#This Row],[Số lượng xử lý]])/(BCSX[[#This Row],[Tổng thời gian hoạt động]]*60)),0)</f>
        <v>0.15312500000000009</v>
      </c>
      <c r="O37" s="61">
        <f>IFERROR(IF(BCSX[[#This Row],[Mã sản phẩm]]="","",BCSX[[#This Row],[Số lượng xử lý]]/(15*3600/BCSX[[#This Row],[Cycletime thực tế]]*BCSX[[#This Row],[Hiệu suất thiết đặt]])),0)</f>
        <v>0.16081871345029228</v>
      </c>
      <c r="P37" s="62">
        <f>IFERROR(IF(BCSX[[#This Row],[Mã sản phẩm]]="","",60*BCSX[[#This Row],[Tổng thời gian hoạt động]]/BCSX[[#This Row],[Số lượng xử lý]]),0)</f>
        <v>85.714285714285651</v>
      </c>
      <c r="Q37" s="63">
        <f>IF(BCSX[[#This Row],[Mã sản phẩm]]="","",$Q$3)</f>
        <v>2</v>
      </c>
      <c r="R37" s="80">
        <v>77</v>
      </c>
      <c r="S37" s="64">
        <v>1</v>
      </c>
      <c r="T37" s="44" cm="1">
        <f t="array" ref="T3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37" s="56" t="s">
        <v>17</v>
      </c>
      <c r="V37" s="65">
        <v>0.91666666666666663</v>
      </c>
      <c r="W37" s="66">
        <v>0.99305555555555547</v>
      </c>
      <c r="X37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109.99999999999993</v>
      </c>
      <c r="Y37" s="78"/>
      <c r="Z37" s="68"/>
      <c r="AA37" s="78"/>
      <c r="AB37" s="68"/>
      <c r="AC37" s="68"/>
      <c r="AD37" s="68"/>
      <c r="AE37" s="68"/>
      <c r="AF37" s="68"/>
      <c r="AG37" s="93"/>
      <c r="AH37" s="69"/>
      <c r="AI37" s="69"/>
      <c r="AJ37" s="70"/>
      <c r="AK37" s="94"/>
      <c r="AL37" s="133"/>
    </row>
    <row r="38" spans="2:38" ht="20.100000000000001" customHeight="1" x14ac:dyDescent="0.3">
      <c r="B38" s="85">
        <f>IF(BCSX[[#This Row],[Mã sản phẩm]]="","",$I$3)</f>
        <v>46322</v>
      </c>
      <c r="C38" s="71" t="str">
        <f>IF(BCSX[[#This Row],[Mã sản phẩm]]="","",$C$3)</f>
        <v>2026-10</v>
      </c>
      <c r="D38" s="54">
        <v>3</v>
      </c>
      <c r="E38" s="57" t="str">
        <f>IF(BCSX[[#This Row],[Mã sản phẩm]]="","",$E$3)</f>
        <v>SMC3</v>
      </c>
      <c r="F38" s="57" t="str">
        <f>IF(BCSX[[#This Row],[Mã sản phẩm]]="","",$F$3)</f>
        <v>Shotblast</v>
      </c>
      <c r="G38" s="54" t="s">
        <v>3788</v>
      </c>
      <c r="H38" s="57">
        <f>IF(BCSX[[#This Row],[Ca]]="","",IF(BCSX[[#This Row],[Mã sản phẩm]]="","空ハンガー",COUNTA($I$7:I38)))</f>
        <v>32</v>
      </c>
      <c r="I38" s="58" t="s">
        <v>3147</v>
      </c>
      <c r="J38" s="42" t="str" cm="1">
        <f t="array" ref="J38">IFERROR(INDEX(DSSP[],MATCH(BCSX[[#This Row],[Mã sản phẩm]],DSSP[Data.Mã sản phẩm],0),COLUMN(DSSP[[#Headers],[Data.Chủng loại]])),"")</f>
        <v>MGP BODY</v>
      </c>
      <c r="K38" s="55" t="s">
        <v>3784</v>
      </c>
      <c r="L38" s="59">
        <f>IF(BCSX[[#This Row],[Mã sản phẩm]]="","",$L$3)</f>
        <v>0.76</v>
      </c>
      <c r="M38" s="59" cm="1">
        <f t="array" ref="M3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8" s="60">
        <f>IFERROR(IF(BCSX[[#This Row],[Mã sản phẩm]]="","",(BCSX[[#This Row],[Cycletime thiết đặt]]*BCSX[[#This Row],[Số lượng xử lý]])/(BCSX[[#This Row],[Tổng thời gian hoạt động]]*60)),0)</f>
        <v>0.17500000000000004</v>
      </c>
      <c r="O38" s="61">
        <f>IFERROR(IF(BCSX[[#This Row],[Mã sản phẩm]]="","",BCSX[[#This Row],[Số lượng xử lý]]/(15*3600/BCSX[[#This Row],[Cycletime thực tế]]*BCSX[[#This Row],[Hiệu suất thiết đặt]])),0)</f>
        <v>7.3099415204678345E-2</v>
      </c>
      <c r="P38" s="62">
        <f>IFERROR(IF(BCSX[[#This Row],[Mã sản phẩm]]="","",60*BCSX[[#This Row],[Tổng thời gian hoạt động]]/BCSX[[#This Row],[Số lượng xử lý]]),0)</f>
        <v>74.999999999999972</v>
      </c>
      <c r="Q38" s="63">
        <f>IF(BCSX[[#This Row],[Mã sản phẩm]]="","",$Q$3)</f>
        <v>2</v>
      </c>
      <c r="R38" s="80">
        <v>40</v>
      </c>
      <c r="S38" s="64">
        <v>1</v>
      </c>
      <c r="T38" s="44" cm="1">
        <f t="array" ref="T3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38" s="56" t="s">
        <v>17</v>
      </c>
      <c r="V38" s="65">
        <v>0.91666666666666663</v>
      </c>
      <c r="W38" s="66">
        <v>0.95138888888888884</v>
      </c>
      <c r="X38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49.999999999999986</v>
      </c>
      <c r="Y38" s="78"/>
      <c r="Z38" s="68"/>
      <c r="AA38" s="78"/>
      <c r="AB38" s="68"/>
      <c r="AC38" s="68"/>
      <c r="AD38" s="68"/>
      <c r="AE38" s="68"/>
      <c r="AF38" s="68"/>
      <c r="AG38" s="93"/>
      <c r="AH38" s="69"/>
      <c r="AI38" s="69"/>
      <c r="AJ38" s="70"/>
      <c r="AK38" s="94"/>
      <c r="AL38" s="133"/>
    </row>
    <row r="39" spans="2:38" ht="20.100000000000001" customHeight="1" x14ac:dyDescent="0.3">
      <c r="B39" s="85">
        <f>IF(BCSX[[#This Row],[Mã sản phẩm]]="","",$I$3)</f>
        <v>46322</v>
      </c>
      <c r="C39" s="71" t="str">
        <f>IF(BCSX[[#This Row],[Mã sản phẩm]]="","",$C$3)</f>
        <v>2026-10</v>
      </c>
      <c r="D39" s="54">
        <v>3</v>
      </c>
      <c r="E39" s="57" t="str">
        <f>IF(BCSX[[#This Row],[Mã sản phẩm]]="","",$E$3)</f>
        <v>SMC3</v>
      </c>
      <c r="F39" s="57" t="str">
        <f>IF(BCSX[[#This Row],[Mã sản phẩm]]="","",$F$3)</f>
        <v>Shotblast</v>
      </c>
      <c r="G39" s="54" t="s">
        <v>3788</v>
      </c>
      <c r="H39" s="57">
        <f>IF(BCSX[[#This Row],[Ca]]="","",IF(BCSX[[#This Row],[Mã sản phẩm]]="","空ハンガー",COUNTA($I$7:I39)))</f>
        <v>33</v>
      </c>
      <c r="I39" s="58" t="s">
        <v>3260</v>
      </c>
      <c r="J39" s="42" t="str" cm="1">
        <f t="array" ref="J39">IFERROR(INDEX(DSSP[],MATCH(BCSX[[#This Row],[Mã sản phẩm]],DSSP[Data.Mã sản phẩm],0),COLUMN(DSSP[[#Headers],[Data.Chủng loại]])),"")</f>
        <v>MGP BODY</v>
      </c>
      <c r="K39" s="55" t="s">
        <v>3784</v>
      </c>
      <c r="L39" s="59">
        <f>IF(BCSX[[#This Row],[Mã sản phẩm]]="","",$L$3)</f>
        <v>0.76</v>
      </c>
      <c r="M39" s="59" cm="1">
        <f t="array" ref="M3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39" s="60">
        <f>IFERROR(IF(BCSX[[#This Row],[Mã sản phẩm]]="","",(BCSX[[#This Row],[Cycletime thiết đặt]]*BCSX[[#This Row],[Số lượng xử lý]])/(BCSX[[#This Row],[Tổng thời gian hoạt động]]*60)),0)</f>
        <v>0.185390625</v>
      </c>
      <c r="O39" s="61">
        <f>IFERROR(IF(BCSX[[#This Row],[Mã sản phẩm]]="","",BCSX[[#This Row],[Số lượng xử lý]]/(15*3600/BCSX[[#This Row],[Cycletime thực tế]]*BCSX[[#This Row],[Hiệu suất thiết đặt]])),0)</f>
        <v>0.58479532163742687</v>
      </c>
      <c r="P39" s="62">
        <f>IFERROR(IF(BCSX[[#This Row],[Mã sản phẩm]]="","",60*BCSX[[#This Row],[Tổng thời gian hoạt động]]/BCSX[[#This Row],[Số lượng xử lý]]),0)</f>
        <v>70.796460176991147</v>
      </c>
      <c r="Q39" s="63">
        <f>IF(BCSX[[#This Row],[Mã sản phẩm]]="","",$Q$3)</f>
        <v>2</v>
      </c>
      <c r="R39" s="80">
        <v>339</v>
      </c>
      <c r="S39" s="64">
        <v>2</v>
      </c>
      <c r="T39" s="44" cm="1">
        <f t="array" ref="T3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15</v>
      </c>
      <c r="U39" s="56" t="s">
        <v>17</v>
      </c>
      <c r="V39" s="65">
        <v>0.91666666666666663</v>
      </c>
      <c r="W39" s="66">
        <v>0.19444444444444445</v>
      </c>
      <c r="X39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400</v>
      </c>
      <c r="Y39" s="78"/>
      <c r="Z39" s="68"/>
      <c r="AA39" s="78"/>
      <c r="AB39" s="68"/>
      <c r="AC39" s="68"/>
      <c r="AD39" s="68"/>
      <c r="AE39" s="68"/>
      <c r="AF39" s="68"/>
      <c r="AG39" s="93"/>
      <c r="AH39" s="69"/>
      <c r="AI39" s="69"/>
      <c r="AJ39" s="70"/>
      <c r="AK39" s="94"/>
      <c r="AL39" s="133"/>
    </row>
    <row r="40" spans="2:38" ht="20.100000000000001" customHeight="1" x14ac:dyDescent="0.3">
      <c r="B40" s="85">
        <f>IF(BCSX[[#This Row],[Mã sản phẩm]]="","",$I$3)</f>
        <v>46322</v>
      </c>
      <c r="C40" s="71" t="str">
        <f>IF(BCSX[[#This Row],[Mã sản phẩm]]="","",$C$3)</f>
        <v>2026-10</v>
      </c>
      <c r="D40" s="54">
        <v>3</v>
      </c>
      <c r="E40" s="57" t="str">
        <f>IF(BCSX[[#This Row],[Mã sản phẩm]]="","",$E$3)</f>
        <v>SMC3</v>
      </c>
      <c r="F40" s="57" t="str">
        <f>IF(BCSX[[#This Row],[Mã sản phẩm]]="","",$F$3)</f>
        <v>Shotblast</v>
      </c>
      <c r="G40" s="54" t="s">
        <v>3788</v>
      </c>
      <c r="H40" s="57">
        <f>IF(BCSX[[#This Row],[Ca]]="","",IF(BCSX[[#This Row],[Mã sản phẩm]]="","空ハンガー",COUNTA($I$7:I40)))</f>
        <v>34</v>
      </c>
      <c r="I40" s="58" t="s">
        <v>3149</v>
      </c>
      <c r="J40" s="42" t="str" cm="1">
        <f t="array" ref="J40">IFERROR(INDEX(DSSP[],MATCH(BCSX[[#This Row],[Mã sản phẩm]],DSSP[Data.Mã sản phẩm],0),COLUMN(DSSP[[#Headers],[Data.Chủng loại]])),"")</f>
        <v>MGP BODY</v>
      </c>
      <c r="K40" s="55" t="s">
        <v>3784</v>
      </c>
      <c r="L40" s="59">
        <f>IF(BCSX[[#This Row],[Mã sản phẩm]]="","",$L$3)</f>
        <v>0.76</v>
      </c>
      <c r="M40" s="59" cm="1">
        <f t="array" ref="M4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40" s="60">
        <f>IFERROR(IF(BCSX[[#This Row],[Mã sản phẩm]]="","",(BCSX[[#This Row],[Cycletime thiết đặt]]*BCSX[[#This Row],[Số lượng xử lý]])/(BCSX[[#This Row],[Tổng thời gian hoạt động]]*60)),0)</f>
        <v>0.10937499999999996</v>
      </c>
      <c r="O40" s="61">
        <f>IFERROR(IF(BCSX[[#This Row],[Mã sản phẩm]]="","",BCSX[[#This Row],[Số lượng xử lý]]/(15*3600/BCSX[[#This Row],[Cycletime thực tế]]*BCSX[[#This Row],[Hiệu suất thiết đặt]])),0)</f>
        <v>5.8479532163742708E-2</v>
      </c>
      <c r="P40" s="62">
        <f>IFERROR(IF(BCSX[[#This Row],[Mã sản phẩm]]="","",60*BCSX[[#This Row],[Tổng thời gian hoạt động]]/BCSX[[#This Row],[Số lượng xử lý]]),0)</f>
        <v>120.00000000000004</v>
      </c>
      <c r="Q40" s="63">
        <f>IF(BCSX[[#This Row],[Mã sản phẩm]]="","",$Q$3)</f>
        <v>2</v>
      </c>
      <c r="R40" s="80">
        <v>20</v>
      </c>
      <c r="S40" s="64">
        <v>1</v>
      </c>
      <c r="T40" s="44" cm="1">
        <f t="array" ref="T4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12</v>
      </c>
      <c r="U40" s="56" t="s">
        <v>17</v>
      </c>
      <c r="V40" s="65">
        <v>0.95138888888888884</v>
      </c>
      <c r="W40" s="66">
        <v>0.97916666666666663</v>
      </c>
      <c r="X40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40.000000000000014</v>
      </c>
      <c r="Y40" s="78"/>
      <c r="Z40" s="68"/>
      <c r="AA40" s="78"/>
      <c r="AB40" s="68"/>
      <c r="AC40" s="68"/>
      <c r="AD40" s="68"/>
      <c r="AE40" s="68"/>
      <c r="AF40" s="68"/>
      <c r="AG40" s="93"/>
      <c r="AH40" s="69"/>
      <c r="AI40" s="69"/>
      <c r="AJ40" s="70"/>
      <c r="AK40" s="94"/>
      <c r="AL40" s="133"/>
    </row>
    <row r="41" spans="2:38" ht="20.100000000000001" customHeight="1" x14ac:dyDescent="0.3">
      <c r="B41" s="85">
        <f>IF(BCSX[[#This Row],[Mã sản phẩm]]="","",$I$3)</f>
        <v>46322</v>
      </c>
      <c r="C41" s="71" t="str">
        <f>IF(BCSX[[#This Row],[Mã sản phẩm]]="","",$C$3)</f>
        <v>2026-10</v>
      </c>
      <c r="D41" s="54">
        <v>3</v>
      </c>
      <c r="E41" s="57" t="str">
        <f>IF(BCSX[[#This Row],[Mã sản phẩm]]="","",$E$3)</f>
        <v>SMC3</v>
      </c>
      <c r="F41" s="57" t="str">
        <f>IF(BCSX[[#This Row],[Mã sản phẩm]]="","",$F$3)</f>
        <v>Shotblast</v>
      </c>
      <c r="G41" s="54" t="s">
        <v>3788</v>
      </c>
      <c r="H41" s="57">
        <f>IF(BCSX[[#This Row],[Ca]]="","",IF(BCSX[[#This Row],[Mã sản phẩm]]="","空ハンガー",COUNTA($I$7:I41)))</f>
        <v>35</v>
      </c>
      <c r="I41" s="58" t="s">
        <v>3170</v>
      </c>
      <c r="J41" s="42" t="str" cm="1">
        <f t="array" ref="J41">IFERROR(INDEX(DSSP[],MATCH(BCSX[[#This Row],[Mã sản phẩm]],DSSP[Data.Mã sản phẩm],0),COLUMN(DSSP[[#Headers],[Data.Chủng loại]])),"")</f>
        <v>MGP BODY</v>
      </c>
      <c r="K41" s="55" t="s">
        <v>3784</v>
      </c>
      <c r="L41" s="59">
        <f>IF(BCSX[[#This Row],[Mã sản phẩm]]="","",$L$3)</f>
        <v>0.76</v>
      </c>
      <c r="M41" s="59" cm="1">
        <f t="array" ref="M4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41" s="60">
        <f>IFERROR(IF(BCSX[[#This Row],[Mã sản phẩm]]="","",(BCSX[[#This Row],[Cycletime thiết đặt]]*BCSX[[#This Row],[Số lượng xử lý]])/(BCSX[[#This Row],[Tổng thời gian hoạt động]]*60)),0)</f>
        <v>0.21041666666666667</v>
      </c>
      <c r="O41" s="61">
        <f>IFERROR(IF(BCSX[[#This Row],[Mã sản phẩm]]="","",BCSX[[#This Row],[Số lượng xử lý]]/(15*3600/BCSX[[#This Row],[Cycletime thực tế]]*BCSX[[#This Row],[Hiệu suất thiết đặt]])),0)</f>
        <v>0.46052631578947373</v>
      </c>
      <c r="P41" s="62">
        <f>IFERROR(IF(BCSX[[#This Row],[Mã sản phẩm]]="","",60*BCSX[[#This Row],[Tổng thời gian hoạt động]]/BCSX[[#This Row],[Số lượng xử lý]]),0)</f>
        <v>62.376237623762378</v>
      </c>
      <c r="Q41" s="63">
        <f>IF(BCSX[[#This Row],[Mã sản phẩm]]="","",$Q$3)</f>
        <v>2</v>
      </c>
      <c r="R41" s="80">
        <v>303</v>
      </c>
      <c r="S41" s="64">
        <v>1</v>
      </c>
      <c r="T41" s="44" cm="1">
        <f t="array" ref="T4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12</v>
      </c>
      <c r="U41" s="56" t="s">
        <v>17</v>
      </c>
      <c r="V41" s="65">
        <v>0.97916666666666663</v>
      </c>
      <c r="W41" s="66">
        <v>0.19791666666666666</v>
      </c>
      <c r="X41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315</v>
      </c>
      <c r="Y41" s="78"/>
      <c r="Z41" s="68"/>
      <c r="AA41" s="78"/>
      <c r="AB41" s="68"/>
      <c r="AC41" s="68"/>
      <c r="AD41" s="68"/>
      <c r="AE41" s="68"/>
      <c r="AF41" s="68"/>
      <c r="AG41" s="93"/>
      <c r="AH41" s="69"/>
      <c r="AI41" s="69"/>
      <c r="AJ41" s="70"/>
      <c r="AK41" s="94"/>
      <c r="AL41" s="133"/>
    </row>
    <row r="42" spans="2:38" ht="20.100000000000001" customHeight="1" x14ac:dyDescent="0.3">
      <c r="B42" s="85">
        <f>IF(BCSX[[#This Row],[Mã sản phẩm]]="","",$I$3)</f>
        <v>46322</v>
      </c>
      <c r="C42" s="71" t="str">
        <f>IF(BCSX[[#This Row],[Mã sản phẩm]]="","",$C$3)</f>
        <v>2026-10</v>
      </c>
      <c r="D42" s="54">
        <v>3</v>
      </c>
      <c r="E42" s="57" t="str">
        <f>IF(BCSX[[#This Row],[Mã sản phẩm]]="","",$E$3)</f>
        <v>SMC3</v>
      </c>
      <c r="F42" s="57" t="str">
        <f>IF(BCSX[[#This Row],[Mã sản phẩm]]="","",$F$3)</f>
        <v>Shotblast</v>
      </c>
      <c r="G42" s="54" t="s">
        <v>3788</v>
      </c>
      <c r="H42" s="57">
        <f>IF(BCSX[[#This Row],[Ca]]="","",IF(BCSX[[#This Row],[Mã sản phẩm]]="","空ハンガー",COUNTA($I$7:I42)))</f>
        <v>36</v>
      </c>
      <c r="I42" s="58" t="s">
        <v>3106</v>
      </c>
      <c r="J42" s="42" t="str" cm="1">
        <f t="array" ref="J42">IFERROR(INDEX(DSSP[],MATCH(BCSX[[#This Row],[Mã sản phẩm]],DSSP[Data.Mã sản phẩm],0),COLUMN(DSSP[[#Headers],[Data.Chủng loại]])),"")</f>
        <v>MGP BODY</v>
      </c>
      <c r="K42" s="55" t="s">
        <v>3784</v>
      </c>
      <c r="L42" s="59">
        <f>IF(BCSX[[#This Row],[Mã sản phẩm]]="","",$L$3)</f>
        <v>0.76</v>
      </c>
      <c r="M42" s="59" cm="1">
        <f t="array" ref="M4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42" s="60">
        <f>IFERROR(IF(BCSX[[#This Row],[Mã sản phẩm]]="","",(BCSX[[#This Row],[Cycletime thiết đặt]]*BCSX[[#This Row],[Số lượng xử lý]])/(BCSX[[#This Row],[Tổng thời gian hoạt động]]*60)),0)</f>
        <v>0.11886792452830178</v>
      </c>
      <c r="O42" s="61">
        <f>IFERROR(IF(BCSX[[#This Row],[Mã sản phẩm]]="","",BCSX[[#This Row],[Số lượng xử lý]]/(15*3600/BCSX[[#This Row],[Cycletime thực tế]]*BCSX[[#This Row],[Hiệu suất thiết đặt]])),0)</f>
        <v>0.38742690058479567</v>
      </c>
      <c r="P42" s="62">
        <f>IFERROR(IF(BCSX[[#This Row],[Mã sản phẩm]]="","",60*BCSX[[#This Row],[Tổng thời gian hoạt động]]/BCSX[[#This Row],[Số lượng xử lý]]),0)</f>
        <v>110.41666666666677</v>
      </c>
      <c r="Q42" s="63">
        <f>IF(BCSX[[#This Row],[Mã sản phẩm]]="","",$Q$3)</f>
        <v>2</v>
      </c>
      <c r="R42" s="80">
        <v>144</v>
      </c>
      <c r="S42" s="64">
        <v>1</v>
      </c>
      <c r="T42" s="44" cm="1">
        <f t="array" ref="T4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9</v>
      </c>
      <c r="U42" s="56" t="s">
        <v>17</v>
      </c>
      <c r="V42" s="65">
        <v>0.99305555555555547</v>
      </c>
      <c r="W42" s="66">
        <v>0.17708333333333334</v>
      </c>
      <c r="X42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265.00000000000023</v>
      </c>
      <c r="Y42" s="78"/>
      <c r="Z42" s="68"/>
      <c r="AA42" s="78"/>
      <c r="AB42" s="68"/>
      <c r="AC42" s="68"/>
      <c r="AD42" s="68"/>
      <c r="AE42" s="68"/>
      <c r="AF42" s="68"/>
      <c r="AG42" s="93"/>
      <c r="AH42" s="69"/>
      <c r="AI42" s="69"/>
      <c r="AJ42" s="70"/>
      <c r="AK42" s="94"/>
      <c r="AL42" s="133"/>
    </row>
    <row r="43" spans="2:38" ht="20.100000000000001" customHeight="1" x14ac:dyDescent="0.3">
      <c r="B43" s="85">
        <f>IF(BCSX[[#This Row],[Mã sản phẩm]]="","",$I$3)</f>
        <v>46322</v>
      </c>
      <c r="C43" s="71" t="str">
        <f>IF(BCSX[[#This Row],[Mã sản phẩm]]="","",$C$3)</f>
        <v>2026-10</v>
      </c>
      <c r="D43" s="54">
        <v>3</v>
      </c>
      <c r="E43" s="57" t="str">
        <f>IF(BCSX[[#This Row],[Mã sản phẩm]]="","",$E$3)</f>
        <v>SMC3</v>
      </c>
      <c r="F43" s="57" t="str">
        <f>IF(BCSX[[#This Row],[Mã sản phẩm]]="","",$F$3)</f>
        <v>Shotblast</v>
      </c>
      <c r="G43" s="54" t="s">
        <v>3788</v>
      </c>
      <c r="H43" s="57">
        <f>IF(BCSX[[#This Row],[Ca]]="","",IF(BCSX[[#This Row],[Mã sản phẩm]]="","空ハンガー",COUNTA($I$7:I43)))</f>
        <v>37</v>
      </c>
      <c r="I43" s="58" t="s">
        <v>3097</v>
      </c>
      <c r="J43" s="42" t="str" cm="1">
        <f t="array" ref="J43">IFERROR(INDEX(DSSP[],MATCH(BCSX[[#This Row],[Mã sản phẩm]],DSSP[Data.Mã sản phẩm],0),COLUMN(DSSP[[#Headers],[Data.Chủng loại]])),"")</f>
        <v>MGP BODY</v>
      </c>
      <c r="K43" s="55" t="s">
        <v>3784</v>
      </c>
      <c r="L43" s="59">
        <f>IF(BCSX[[#This Row],[Mã sản phẩm]]="","",$L$3)</f>
        <v>0.76</v>
      </c>
      <c r="M43" s="59" cm="1">
        <f t="array" ref="M4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43" s="60">
        <f>IFERROR(IF(BCSX[[#This Row],[Mã sản phẩm]]="","",(BCSX[[#This Row],[Cycletime thiết đặt]]*BCSX[[#This Row],[Số lượng xử lý]])/(BCSX[[#This Row],[Tổng thời gian hoạt động]]*60)),0)</f>
        <v>0.27794117647058819</v>
      </c>
      <c r="O43" s="61">
        <f>IFERROR(IF(BCSX[[#This Row],[Mã sản phẩm]]="","",BCSX[[#This Row],[Số lượng xử lý]]/(15*3600/BCSX[[#This Row],[Cycletime thực tế]]*BCSX[[#This Row],[Hiệu suất thiết đặt]])),0)</f>
        <v>0.12426900584795324</v>
      </c>
      <c r="P43" s="62">
        <f>IFERROR(IF(BCSX[[#This Row],[Mã sản phẩm]]="","",60*BCSX[[#This Row],[Tổng thời gian hoạt động]]/BCSX[[#This Row],[Số lượng xử lý]]),0)</f>
        <v>47.222222222222229</v>
      </c>
      <c r="Q43" s="63">
        <f>IF(BCSX[[#This Row],[Mã sản phẩm]]="","",$Q$3)</f>
        <v>2</v>
      </c>
      <c r="R43" s="80">
        <v>108</v>
      </c>
      <c r="S43" s="64">
        <v>1</v>
      </c>
      <c r="T43" s="44" cm="1">
        <f t="array" ref="T4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9</v>
      </c>
      <c r="U43" s="56" t="s">
        <v>17</v>
      </c>
      <c r="V43" s="65">
        <v>0.17708333333333334</v>
      </c>
      <c r="W43" s="66">
        <v>0.23611111111111113</v>
      </c>
      <c r="X43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85.000000000000014</v>
      </c>
      <c r="Y43" s="78"/>
      <c r="Z43" s="68"/>
      <c r="AA43" s="78"/>
      <c r="AB43" s="68"/>
      <c r="AC43" s="68"/>
      <c r="AD43" s="68"/>
      <c r="AE43" s="68"/>
      <c r="AF43" s="68"/>
      <c r="AG43" s="93"/>
      <c r="AH43" s="69"/>
      <c r="AI43" s="69"/>
      <c r="AJ43" s="70"/>
      <c r="AK43" s="94"/>
      <c r="AL43" s="133"/>
    </row>
    <row r="44" spans="2:38" ht="20.100000000000001" customHeight="1" x14ac:dyDescent="0.3">
      <c r="B44" s="85">
        <f>IF(BCSX[[#This Row],[Mã sản phẩm]]="","",$I$3)</f>
        <v>46322</v>
      </c>
      <c r="C44" s="71" t="str">
        <f>IF(BCSX[[#This Row],[Mã sản phẩm]]="","",$C$3)</f>
        <v>2026-10</v>
      </c>
      <c r="D44" s="54">
        <v>3</v>
      </c>
      <c r="E44" s="57" t="str">
        <f>IF(BCSX[[#This Row],[Mã sản phẩm]]="","",$E$3)</f>
        <v>SMC3</v>
      </c>
      <c r="F44" s="57" t="str">
        <f>IF(BCSX[[#This Row],[Mã sản phẩm]]="","",$F$3)</f>
        <v>Shotblast</v>
      </c>
      <c r="G44" s="54" t="s">
        <v>3788</v>
      </c>
      <c r="H44" s="57">
        <f>IF(BCSX[[#This Row],[Ca]]="","",IF(BCSX[[#This Row],[Mã sản phẩm]]="","空ハンガー",COUNTA($I$7:I44)))</f>
        <v>38</v>
      </c>
      <c r="I44" s="58" t="s">
        <v>3245</v>
      </c>
      <c r="J44" s="42" t="str" cm="1">
        <f t="array" ref="J44">IFERROR(INDEX(DSSP[],MATCH(BCSX[[#This Row],[Mã sản phẩm]],DSSP[Data.Mã sản phẩm],0),COLUMN(DSSP[[#Headers],[Data.Chủng loại]])),"")</f>
        <v>MGP BODY</v>
      </c>
      <c r="K44" s="55" t="s">
        <v>3784</v>
      </c>
      <c r="L44" s="59">
        <f>IF(BCSX[[#This Row],[Mã sản phẩm]]="","",$L$3)</f>
        <v>0.76</v>
      </c>
      <c r="M44" s="59" cm="1">
        <f t="array" ref="M4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13.125</v>
      </c>
      <c r="N44" s="60">
        <f>IFERROR(IF(BCSX[[#This Row],[Mã sản phẩm]]="","",(BCSX[[#This Row],[Cycletime thiết đặt]]*BCSX[[#This Row],[Số lượng xử lý]])/(BCSX[[#This Row],[Tổng thời gian hoạt động]]*60)),0)</f>
        <v>0.20192307692307687</v>
      </c>
      <c r="O44" s="61">
        <f>IFERROR(IF(BCSX[[#This Row],[Mã sản phẩm]]="","",BCSX[[#This Row],[Số lượng xử lý]]/(15*3600/BCSX[[#This Row],[Cycletime thực tế]]*BCSX[[#This Row],[Hiệu suất thiết đặt]])),0)</f>
        <v>9.5029239766081894E-2</v>
      </c>
      <c r="P44" s="62">
        <f>IFERROR(IF(BCSX[[#This Row],[Mã sản phẩm]]="","",60*BCSX[[#This Row],[Tổng thời gian hoạt động]]/BCSX[[#This Row],[Số lượng xử lý]]),0)</f>
        <v>65.000000000000014</v>
      </c>
      <c r="Q44" s="63">
        <f>IF(BCSX[[#This Row],[Mã sản phẩm]]="","",$Q$3)</f>
        <v>2</v>
      </c>
      <c r="R44" s="80">
        <v>60</v>
      </c>
      <c r="S44" s="64">
        <v>2</v>
      </c>
      <c r="T44" s="44" cm="1">
        <f t="array" ref="T4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9</v>
      </c>
      <c r="U44" s="56" t="s">
        <v>17</v>
      </c>
      <c r="V44" s="65">
        <v>0.19444444444444445</v>
      </c>
      <c r="W44" s="66">
        <v>0.23958333333333334</v>
      </c>
      <c r="X44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65.000000000000014</v>
      </c>
      <c r="Y44" s="78"/>
      <c r="Z44" s="68"/>
      <c r="AA44" s="78"/>
      <c r="AB44" s="68"/>
      <c r="AC44" s="68"/>
      <c r="AD44" s="68"/>
      <c r="AE44" s="68"/>
      <c r="AF44" s="68"/>
      <c r="AG44" s="93"/>
      <c r="AH44" s="69"/>
      <c r="AI44" s="69"/>
      <c r="AJ44" s="70"/>
      <c r="AK44" s="94"/>
      <c r="AL44" s="133"/>
    </row>
    <row r="45" spans="2:38" ht="20.100000000000001" customHeight="1" x14ac:dyDescent="0.3">
      <c r="B45" s="85">
        <f>IF(BCSX[[#This Row],[Mã sản phẩm]]="","",$I$3)</f>
        <v>46322</v>
      </c>
      <c r="C45" s="71" t="str">
        <f>IF(BCSX[[#This Row],[Mã sản phẩm]]="","",$C$3)</f>
        <v>2026-10</v>
      </c>
      <c r="D45" s="54">
        <v>3</v>
      </c>
      <c r="E45" s="57" t="str">
        <f>IF(BCSX[[#This Row],[Mã sản phẩm]]="","",$E$3)</f>
        <v>SMC3</v>
      </c>
      <c r="F45" s="57" t="str">
        <f>IF(BCSX[[#This Row],[Mã sản phẩm]]="","",$F$3)</f>
        <v>Shotblast</v>
      </c>
      <c r="G45" s="54" t="s">
        <v>3788</v>
      </c>
      <c r="H45" s="57">
        <f>IF(BCSX[[#This Row],[Ca]]="","",IF(BCSX[[#This Row],[Mã sản phẩm]]="","空ハンガー",COUNTA($I$7:I45)))</f>
        <v>39</v>
      </c>
      <c r="I45" s="58" t="s">
        <v>3130</v>
      </c>
      <c r="J45" s="42" t="str" cm="1">
        <f t="array" ref="J45">IFERROR(INDEX(DSSP[],MATCH(BCSX[[#This Row],[Mã sản phẩm]],DSSP[Data.Mã sản phẩm],0),COLUMN(DSSP[[#Headers],[Data.Chủng loại]])),"")</f>
        <v>MGP BODY</v>
      </c>
      <c r="K45" s="55" t="s">
        <v>3784</v>
      </c>
      <c r="L45" s="59">
        <f>IF(BCSX[[#This Row],[Mã sản phẩm]]="","",$L$3)</f>
        <v>0.76</v>
      </c>
      <c r="M45" s="59" cm="1">
        <f t="array" ref="M4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13.333333333333334</v>
      </c>
      <c r="N45" s="60">
        <f>IFERROR(IF(BCSX[[#This Row],[Mã sản phẩm]]="","",(BCSX[[#This Row],[Cycletime thiết đặt]]*BCSX[[#This Row],[Số lượng xử lý]])/(BCSX[[#This Row],[Tổng thời gian hoạt động]]*60)),0)</f>
        <v>0.33333333333333315</v>
      </c>
      <c r="O45" s="61">
        <f>IFERROR(IF(BCSX[[#This Row],[Mã sản phẩm]]="","",BCSX[[#This Row],[Số lượng xử lý]]/(15*3600/BCSX[[#This Row],[Cycletime thực tế]]*BCSX[[#This Row],[Hiệu suất thiết đặt]])),0)</f>
        <v>8.7719298245614072E-2</v>
      </c>
      <c r="P45" s="62">
        <f>IFERROR(IF(BCSX[[#This Row],[Mã sản phẩm]]="","",60*BCSX[[#This Row],[Tổng thời gian hoạt động]]/BCSX[[#This Row],[Số lượng xử lý]]),0)</f>
        <v>40.000000000000021</v>
      </c>
      <c r="Q45" s="63">
        <f>IF(BCSX[[#This Row],[Mã sản phẩm]]="","",$Q$3)</f>
        <v>2</v>
      </c>
      <c r="R45" s="80">
        <v>90</v>
      </c>
      <c r="S45" s="64">
        <v>1</v>
      </c>
      <c r="T45" s="44" cm="1">
        <f t="array" ref="T4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6</v>
      </c>
      <c r="U45" s="56" t="s">
        <v>17</v>
      </c>
      <c r="V45" s="65">
        <v>0.19791666666666666</v>
      </c>
      <c r="W45" s="66">
        <v>0.23958333333333334</v>
      </c>
      <c r="X45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60.000000000000028</v>
      </c>
      <c r="Y45" s="78"/>
      <c r="Z45" s="68"/>
      <c r="AA45" s="78"/>
      <c r="AB45" s="68"/>
      <c r="AC45" s="68"/>
      <c r="AD45" s="68"/>
      <c r="AE45" s="68"/>
      <c r="AF45" s="68"/>
      <c r="AG45" s="93"/>
      <c r="AH45" s="69"/>
      <c r="AI45" s="69"/>
      <c r="AJ45" s="70"/>
      <c r="AK45" s="94"/>
      <c r="AL45" s="133"/>
    </row>
    <row r="46" spans="2:38" ht="20.100000000000001" customHeight="1" x14ac:dyDescent="0.3">
      <c r="B46" s="85">
        <f>IF(BCSX[[#This Row],[Mã sản phẩm]]="","",$I$3)</f>
        <v>46322</v>
      </c>
      <c r="C46" s="71" t="str">
        <f>IF(BCSX[[#This Row],[Mã sản phẩm]]="","",$C$3)</f>
        <v>2026-10</v>
      </c>
      <c r="D46" s="54">
        <v>3</v>
      </c>
      <c r="E46" s="57" t="str">
        <f>IF(BCSX[[#This Row],[Mã sản phẩm]]="","",$E$3)</f>
        <v>SMC3</v>
      </c>
      <c r="F46" s="57" t="str">
        <f>IF(BCSX[[#This Row],[Mã sản phẩm]]="","",$F$3)</f>
        <v>Shotblast</v>
      </c>
      <c r="G46" s="54" t="s">
        <v>3791</v>
      </c>
      <c r="H46" s="57">
        <f>IF(BCSX[[#This Row],[Ca]]="","",IF(BCSX[[#This Row],[Mã sản phẩm]]="","空ハンガー",COUNTA($I$7:I46)))</f>
        <v>40</v>
      </c>
      <c r="I46" s="58" t="s">
        <v>2683</v>
      </c>
      <c r="J46" s="42" t="str" cm="1">
        <f t="array" ref="J46">IFERROR(INDEX(DSSP[],MATCH(BCSX[[#This Row],[Mã sản phẩm]],DSSP[Data.Mã sản phẩm],0),COLUMN(DSSP[[#Headers],[Data.Chủng loại]])),"")</f>
        <v>C2M</v>
      </c>
      <c r="K46" s="55" t="s">
        <v>3784</v>
      </c>
      <c r="L46" s="59">
        <f>IF(BCSX[[#This Row],[Mã sản phẩm]]="","",$L$3)</f>
        <v>0.76</v>
      </c>
      <c r="M46" s="59" cm="1">
        <f t="array" ref="M4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6</v>
      </c>
      <c r="N46" s="60">
        <f>IFERROR(IF(BCSX[[#This Row],[Mã sản phẩm]]="","",(BCSX[[#This Row],[Cycletime thiết đặt]]*BCSX[[#This Row],[Số lượng xử lý]])/(BCSX[[#This Row],[Tổng thời gian hoạt động]]*60)),0)</f>
        <v>0.20523809523809525</v>
      </c>
      <c r="O46" s="61">
        <f>IFERROR(IF(BCSX[[#This Row],[Mã sản phẩm]]="","",BCSX[[#This Row],[Số lượng xử lý]]/(15*3600/BCSX[[#This Row],[Cycletime thực tế]]*BCSX[[#This Row],[Hiệu suất thiết đặt]])),0)</f>
        <v>0.30701754385964908</v>
      </c>
      <c r="P46" s="62">
        <f>IFERROR(IF(BCSX[[#This Row],[Mã sản phẩm]]="","",60*BCSX[[#This Row],[Tổng thời gian hoạt động]]/BCSX[[#This Row],[Số lượng xử lý]]),0)</f>
        <v>29.234338747099766</v>
      </c>
      <c r="Q46" s="63">
        <f>IF(BCSX[[#This Row],[Mã sản phẩm]]="","",$Q$3)</f>
        <v>2</v>
      </c>
      <c r="R46" s="80">
        <v>431</v>
      </c>
      <c r="S46" s="64">
        <v>6</v>
      </c>
      <c r="T46" s="44" cm="1">
        <f t="array" ref="T4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4</v>
      </c>
      <c r="U46" s="56" t="s">
        <v>17</v>
      </c>
      <c r="V46" s="65">
        <v>0.92361111111111116</v>
      </c>
      <c r="W46" s="66">
        <v>6.9444444444444434E-2</v>
      </c>
      <c r="X46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210</v>
      </c>
      <c r="Y46" s="78"/>
      <c r="Z46" s="68"/>
      <c r="AA46" s="78"/>
      <c r="AB46" s="68"/>
      <c r="AC46" s="68"/>
      <c r="AD46" s="68"/>
      <c r="AE46" s="68"/>
      <c r="AF46" s="68"/>
      <c r="AG46" s="93"/>
      <c r="AH46" s="69"/>
      <c r="AI46" s="69"/>
      <c r="AJ46" s="70"/>
      <c r="AK46" s="94"/>
      <c r="AL46" s="133"/>
    </row>
    <row r="47" spans="2:38" ht="20.100000000000001" customHeight="1" x14ac:dyDescent="0.3">
      <c r="B47" s="85">
        <f>IF(BCSX[[#This Row],[Mã sản phẩm]]="","",$I$3)</f>
        <v>46322</v>
      </c>
      <c r="C47" s="71" t="str">
        <f>IF(BCSX[[#This Row],[Mã sản phẩm]]="","",$C$3)</f>
        <v>2026-10</v>
      </c>
      <c r="D47" s="54">
        <v>3</v>
      </c>
      <c r="E47" s="57" t="str">
        <f>IF(BCSX[[#This Row],[Mã sản phẩm]]="","",$E$3)</f>
        <v>SMC3</v>
      </c>
      <c r="F47" s="57" t="str">
        <f>IF(BCSX[[#This Row],[Mã sản phẩm]]="","",$F$3)</f>
        <v>Shotblast</v>
      </c>
      <c r="G47" s="54" t="s">
        <v>3791</v>
      </c>
      <c r="H47" s="57">
        <f>IF(BCSX[[#This Row],[Ca]]="","",IF(BCSX[[#This Row],[Mã sản phẩm]]="","空ハンガー",COUNTA($I$7:I47)))</f>
        <v>41</v>
      </c>
      <c r="I47" s="58" t="s">
        <v>2563</v>
      </c>
      <c r="J47" s="42" t="str" cm="1">
        <f t="array" ref="J47">IFERROR(INDEX(DSSP[],MATCH(BCSX[[#This Row],[Mã sản phẩm]],DSSP[Data.Mã sản phẩm],0),COLUMN(DSSP[[#Headers],[Data.Chủng loại]])),"")</f>
        <v>C1G</v>
      </c>
      <c r="K47" s="55" t="s">
        <v>3784</v>
      </c>
      <c r="L47" s="59">
        <f>IF(BCSX[[#This Row],[Mã sản phẩm]]="","",$L$3)</f>
        <v>0.76</v>
      </c>
      <c r="M47" s="59" cm="1">
        <f t="array" ref="M4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8</v>
      </c>
      <c r="N47" s="60">
        <f>IFERROR(IF(BCSX[[#This Row],[Mã sản phẩm]]="","",(BCSX[[#This Row],[Cycletime thiết đặt]]*BCSX[[#This Row],[Số lượng xử lý]])/(BCSX[[#This Row],[Tổng thời gian hoạt động]]*60)),0)</f>
        <v>0.21442176870748297</v>
      </c>
      <c r="O47" s="61">
        <f>IFERROR(IF(BCSX[[#This Row],[Mã sản phẩm]]="","",BCSX[[#This Row],[Số lượng xử lý]]/(15*3600/BCSX[[#This Row],[Cycletime thực tế]]*BCSX[[#This Row],[Hiệu suất thiết đặt]])),0)</f>
        <v>0.358187134502924</v>
      </c>
      <c r="P47" s="62">
        <f>IFERROR(IF(BCSX[[#This Row],[Mã sản phẩm]]="","",60*BCSX[[#This Row],[Tổng thời gian hoạt động]]/BCSX[[#This Row],[Số lượng xử lý]]),0)</f>
        <v>37.309644670050766</v>
      </c>
      <c r="Q47" s="63">
        <f>IF(BCSX[[#This Row],[Mã sản phẩm]]="","",$Q$3)</f>
        <v>2</v>
      </c>
      <c r="R47" s="80">
        <v>394</v>
      </c>
      <c r="S47" s="64">
        <v>6</v>
      </c>
      <c r="T47" s="44" cm="1">
        <f t="array" ref="T4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2</v>
      </c>
      <c r="U47" s="56" t="s">
        <v>17</v>
      </c>
      <c r="V47" s="65">
        <v>6.9444444444444434E-2</v>
      </c>
      <c r="W47" s="66">
        <v>0.23958333333333334</v>
      </c>
      <c r="X47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245.00000000000003</v>
      </c>
      <c r="Y47" s="78"/>
      <c r="Z47" s="68"/>
      <c r="AA47" s="78"/>
      <c r="AB47" s="68"/>
      <c r="AC47" s="68"/>
      <c r="AD47" s="68"/>
      <c r="AE47" s="68"/>
      <c r="AF47" s="68"/>
      <c r="AG47" s="93"/>
      <c r="AH47" s="69"/>
      <c r="AI47" s="69"/>
      <c r="AJ47" s="70"/>
      <c r="AK47" s="94"/>
      <c r="AL47" s="133"/>
    </row>
    <row r="48" spans="2:38" ht="20.100000000000001" customHeight="1" x14ac:dyDescent="0.3">
      <c r="B48" s="85">
        <f>IF(BCSX[[#This Row],[Mã sản phẩm]]="","",$I$3)</f>
        <v>46322</v>
      </c>
      <c r="C48" s="71" t="str">
        <f>IF(BCSX[[#This Row],[Mã sản phẩm]]="","",$C$3)</f>
        <v>2026-10</v>
      </c>
      <c r="D48" s="54">
        <v>3</v>
      </c>
      <c r="E48" s="57" t="str">
        <f>IF(BCSX[[#This Row],[Mã sản phẩm]]="","",$E$3)</f>
        <v>SMC3</v>
      </c>
      <c r="F48" s="57" t="str">
        <f>IF(BCSX[[#This Row],[Mã sản phẩm]]="","",$F$3)</f>
        <v>Shotblast</v>
      </c>
      <c r="G48" s="54" t="s">
        <v>3785</v>
      </c>
      <c r="H48" s="57">
        <f>IF(BCSX[[#This Row],[Ca]]="","",IF(BCSX[[#This Row],[Mã sản phẩm]]="","空ハンガー",COUNTA($I$7:I48)))</f>
        <v>42</v>
      </c>
      <c r="I48" s="58" t="s">
        <v>3594</v>
      </c>
      <c r="J48" s="42" t="str" cm="1">
        <f t="array" ref="J48">IFERROR(INDEX(DSSP[],MATCH(BCSX[[#This Row],[Mã sản phẩm]],DSSP[Data.Mã sản phẩm],0),COLUMN(DSSP[[#Headers],[Data.Chủng loại]])),"")</f>
        <v>MXS BODY</v>
      </c>
      <c r="K48" s="55" t="s">
        <v>3784</v>
      </c>
      <c r="L48" s="59">
        <f>IF(BCSX[[#This Row],[Mã sản phẩm]]="","",$L$3)</f>
        <v>0.76</v>
      </c>
      <c r="M48" s="59" cm="1">
        <f t="array" ref="M4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48" s="60">
        <f>IFERROR(IF(BCSX[[#This Row],[Mã sản phẩm]]="","",(BCSX[[#This Row],[Cycletime thiết đặt]]*BCSX[[#This Row],[Số lượng xử lý]])/(BCSX[[#This Row],[Tổng thời gian hoạt động]]*60)),0)</f>
        <v>8.3333333333333329E-2</v>
      </c>
      <c r="O48" s="61">
        <f>IFERROR(IF(BCSX[[#This Row],[Mã sản phẩm]]="","",BCSX[[#This Row],[Số lượng xử lý]]/(15*3600/BCSX[[#This Row],[Cycletime thực tế]]*BCSX[[#This Row],[Hiệu suất thiết đặt]])),0)</f>
        <v>0.6578947368421052</v>
      </c>
      <c r="P48" s="62">
        <f>IFERROR(IF(BCSX[[#This Row],[Mã sản phẩm]]="","",60*BCSX[[#This Row],[Tổng thời gian hoạt động]]/BCSX[[#This Row],[Số lượng xử lý]]),0)</f>
        <v>225</v>
      </c>
      <c r="Q48" s="63">
        <f>IF(BCSX[[#This Row],[Mã sản phẩm]]="","",$Q$3)</f>
        <v>2</v>
      </c>
      <c r="R48" s="80">
        <v>120</v>
      </c>
      <c r="S48" s="64">
        <v>1</v>
      </c>
      <c r="T48" s="44" cm="1">
        <f t="array" ref="T4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6</v>
      </c>
      <c r="U48" s="56" t="s">
        <v>17</v>
      </c>
      <c r="V48" s="65">
        <v>0.91666666666666663</v>
      </c>
      <c r="W48" s="66">
        <v>0.22916666666666666</v>
      </c>
      <c r="X48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450</v>
      </c>
      <c r="Y48" s="78"/>
      <c r="Z48" s="68"/>
      <c r="AA48" s="78"/>
      <c r="AB48" s="68"/>
      <c r="AC48" s="68"/>
      <c r="AD48" s="68"/>
      <c r="AE48" s="68"/>
      <c r="AF48" s="68"/>
      <c r="AG48" s="93"/>
      <c r="AH48" s="69"/>
      <c r="AI48" s="69"/>
      <c r="AJ48" s="70"/>
      <c r="AK48" s="94"/>
      <c r="AL48" s="133"/>
    </row>
    <row r="49" spans="2:38" ht="20.100000000000001" customHeight="1" x14ac:dyDescent="0.3">
      <c r="B49" s="85">
        <f>IF(BCSX[[#This Row],[Mã sản phẩm]]="","",$I$3)</f>
        <v>46322</v>
      </c>
      <c r="C49" s="71" t="str">
        <f>IF(BCSX[[#This Row],[Mã sản phẩm]]="","",$C$3)</f>
        <v>2026-10</v>
      </c>
      <c r="D49" s="54">
        <v>3</v>
      </c>
      <c r="E49" s="57" t="str">
        <f>IF(BCSX[[#This Row],[Mã sản phẩm]]="","",$E$3)</f>
        <v>SMC3</v>
      </c>
      <c r="F49" s="57" t="str">
        <f>IF(BCSX[[#This Row],[Mã sản phẩm]]="","",$F$3)</f>
        <v>Shotblast</v>
      </c>
      <c r="G49" s="54" t="s">
        <v>3785</v>
      </c>
      <c r="H49" s="57">
        <f>IF(BCSX[[#This Row],[Ca]]="","",IF(BCSX[[#This Row],[Mã sản phẩm]]="","空ハンガー",COUNTA($I$7:I49)))</f>
        <v>43</v>
      </c>
      <c r="I49" s="58" t="s">
        <v>3480</v>
      </c>
      <c r="J49" s="42" t="str" cm="1">
        <f t="array" ref="J49">IFERROR(INDEX(DSSP[],MATCH(BCSX[[#This Row],[Mã sản phẩm]],DSSP[Data.Mã sản phẩm],0),COLUMN(DSSP[[#Headers],[Data.Chủng loại]])),"")</f>
        <v>MXQ BODY</v>
      </c>
      <c r="K49" s="55" t="s">
        <v>3784</v>
      </c>
      <c r="L49" s="59">
        <f>IF(BCSX[[#This Row],[Mã sản phẩm]]="","",$L$3)</f>
        <v>0.76</v>
      </c>
      <c r="M49" s="59" cm="1">
        <f t="array" ref="M4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49" s="60">
        <f>IFERROR(IF(BCSX[[#This Row],[Mã sản phẩm]]="","",(BCSX[[#This Row],[Cycletime thiết đặt]]*BCSX[[#This Row],[Số lượng xử lý]])/(BCSX[[#This Row],[Tổng thời gian hoạt động]]*60)),0)</f>
        <v>0.15962837837837837</v>
      </c>
      <c r="O49" s="61">
        <f>IFERROR(IF(BCSX[[#This Row],[Mã sản phẩm]]="","",BCSX[[#This Row],[Số lượng xử lý]]/(15*3600/BCSX[[#This Row],[Cycletime thực tế]]*BCSX[[#This Row],[Hiệu suất thiết đặt]])),0)</f>
        <v>0.54093567251461994</v>
      </c>
      <c r="P49" s="62">
        <f>IFERROR(IF(BCSX[[#This Row],[Mã sản phẩm]]="","",60*BCSX[[#This Row],[Tổng thời gian hoạt động]]/BCSX[[#This Row],[Số lượng xử lý]]),0)</f>
        <v>117.46031746031746</v>
      </c>
      <c r="Q49" s="63">
        <f>IF(BCSX[[#This Row],[Mã sản phẩm]]="","",$Q$3)</f>
        <v>2</v>
      </c>
      <c r="R49" s="80">
        <v>189</v>
      </c>
      <c r="S49" s="64">
        <v>1</v>
      </c>
      <c r="T49" s="44" cm="1">
        <f t="array" ref="T4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10</v>
      </c>
      <c r="U49" s="56" t="s">
        <v>17</v>
      </c>
      <c r="V49" s="65">
        <v>0.91666666666666663</v>
      </c>
      <c r="W49" s="66">
        <v>0.17361111111111113</v>
      </c>
      <c r="X49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370</v>
      </c>
      <c r="Y49" s="78"/>
      <c r="Z49" s="68"/>
      <c r="AA49" s="78"/>
      <c r="AB49" s="68"/>
      <c r="AC49" s="68"/>
      <c r="AD49" s="68"/>
      <c r="AE49" s="68"/>
      <c r="AF49" s="68"/>
      <c r="AG49" s="93"/>
      <c r="AH49" s="69"/>
      <c r="AI49" s="69"/>
      <c r="AJ49" s="70"/>
      <c r="AK49" s="94"/>
      <c r="AL49" s="133"/>
    </row>
    <row r="50" spans="2:38" ht="20.100000000000001" customHeight="1" x14ac:dyDescent="0.3">
      <c r="B50" s="85">
        <f>IF(BCSX[[#This Row],[Mã sản phẩm]]="","",$I$3)</f>
        <v>46322</v>
      </c>
      <c r="C50" s="71" t="str">
        <f>IF(BCSX[[#This Row],[Mã sản phẩm]]="","",$C$3)</f>
        <v>2026-10</v>
      </c>
      <c r="D50" s="54">
        <v>3</v>
      </c>
      <c r="E50" s="57" t="str">
        <f>IF(BCSX[[#This Row],[Mã sản phẩm]]="","",$E$3)</f>
        <v>SMC3</v>
      </c>
      <c r="F50" s="57" t="str">
        <f>IF(BCSX[[#This Row],[Mã sản phẩm]]="","",$F$3)</f>
        <v>Shotblast</v>
      </c>
      <c r="G50" s="54" t="s">
        <v>3785</v>
      </c>
      <c r="H50" s="57">
        <f>IF(BCSX[[#This Row],[Ca]]="","",IF(BCSX[[#This Row],[Mã sản phẩm]]="","空ハンガー",COUNTA($I$7:I50)))</f>
        <v>44</v>
      </c>
      <c r="I50" s="58" t="s">
        <v>3467</v>
      </c>
      <c r="J50" s="42" t="str" cm="1">
        <f t="array" ref="J50">IFERROR(INDEX(DSSP[],MATCH(BCSX[[#This Row],[Mã sản phẩm]],DSSP[Data.Mã sản phẩm],0),COLUMN(DSSP[[#Headers],[Data.Chủng loại]])),"")</f>
        <v>MXQ BODY</v>
      </c>
      <c r="K50" s="55" t="s">
        <v>3784</v>
      </c>
      <c r="L50" s="59">
        <f>IF(BCSX[[#This Row],[Mã sản phẩm]]="","",$L$3)</f>
        <v>0.76</v>
      </c>
      <c r="M50" s="59" cm="1">
        <f t="array" ref="M5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50" s="60">
        <f>IFERROR(IF(BCSX[[#This Row],[Mã sản phẩm]]="","",(BCSX[[#This Row],[Cycletime thiết đặt]]*BCSX[[#This Row],[Số lượng xử lý]])/(BCSX[[#This Row],[Tổng thời gian hoạt động]]*60)),0)</f>
        <v>0.40322580645161288</v>
      </c>
      <c r="O50" s="61">
        <f>IFERROR(IF(BCSX[[#This Row],[Mã sản phẩm]]="","",BCSX[[#This Row],[Số lượng xử lý]]/(15*3600/BCSX[[#This Row],[Cycletime thực tế]]*BCSX[[#This Row],[Hiệu suất thiết đặt]])),0)</f>
        <v>0.67982456140350878</v>
      </c>
      <c r="P50" s="62">
        <f>IFERROR(IF(BCSX[[#This Row],[Mã sản phẩm]]="","",60*BCSX[[#This Row],[Tổng thời gian hoạt động]]/BCSX[[#This Row],[Số lượng xử lý]]),0)</f>
        <v>46.5</v>
      </c>
      <c r="Q50" s="63">
        <f>IF(BCSX[[#This Row],[Mã sản phẩm]]="","",$Q$3)</f>
        <v>2</v>
      </c>
      <c r="R50" s="80">
        <v>600</v>
      </c>
      <c r="S50" s="64">
        <v>2</v>
      </c>
      <c r="T50" s="44" cm="1">
        <f t="array" ref="T5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10</v>
      </c>
      <c r="U50" s="56" t="s">
        <v>17</v>
      </c>
      <c r="V50" s="65">
        <v>0.91666666666666663</v>
      </c>
      <c r="W50" s="66">
        <v>0.23958333333333334</v>
      </c>
      <c r="X50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465</v>
      </c>
      <c r="Y50" s="78"/>
      <c r="Z50" s="68"/>
      <c r="AA50" s="78"/>
      <c r="AB50" s="68"/>
      <c r="AC50" s="68"/>
      <c r="AD50" s="68"/>
      <c r="AE50" s="68"/>
      <c r="AF50" s="68"/>
      <c r="AG50" s="93"/>
      <c r="AH50" s="69"/>
      <c r="AI50" s="69"/>
      <c r="AJ50" s="70"/>
      <c r="AK50" s="94"/>
      <c r="AL50" s="133"/>
    </row>
    <row r="51" spans="2:38" ht="20.100000000000001" customHeight="1" x14ac:dyDescent="0.3">
      <c r="B51" s="85">
        <f>IF(BCSX[[#This Row],[Mã sản phẩm]]="","",$I$3)</f>
        <v>46322</v>
      </c>
      <c r="C51" s="71" t="str">
        <f>IF(BCSX[[#This Row],[Mã sản phẩm]]="","",$C$3)</f>
        <v>2026-10</v>
      </c>
      <c r="D51" s="54">
        <v>3</v>
      </c>
      <c r="E51" s="57" t="str">
        <f>IF(BCSX[[#This Row],[Mã sản phẩm]]="","",$E$3)</f>
        <v>SMC3</v>
      </c>
      <c r="F51" s="57" t="str">
        <f>IF(BCSX[[#This Row],[Mã sản phẩm]]="","",$F$3)</f>
        <v>Shotblast</v>
      </c>
      <c r="G51" s="54" t="s">
        <v>3785</v>
      </c>
      <c r="H51" s="57">
        <f>IF(BCSX[[#This Row],[Ca]]="","",IF(BCSX[[#This Row],[Mã sản phẩm]]="","空ハンガー",COUNTA($I$7:I51)))</f>
        <v>45</v>
      </c>
      <c r="I51" s="58" t="s">
        <v>3477</v>
      </c>
      <c r="J51" s="42" t="str" cm="1">
        <f t="array" ref="J51">IFERROR(INDEX(DSSP[],MATCH(BCSX[[#This Row],[Mã sản phẩm]],DSSP[Data.Mã sản phẩm],0),COLUMN(DSSP[[#Headers],[Data.Chủng loại]])),"")</f>
        <v>MXQ BODY</v>
      </c>
      <c r="K51" s="55" t="s">
        <v>3784</v>
      </c>
      <c r="L51" s="59">
        <f>IF(BCSX[[#This Row],[Mã sản phẩm]]="","",$L$3)</f>
        <v>0.76</v>
      </c>
      <c r="M51" s="59" cm="1">
        <f t="array" ref="M5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>18.75</v>
      </c>
      <c r="N51" s="60">
        <f>IFERROR(IF(BCSX[[#This Row],[Mã sản phẩm]]="","",(BCSX[[#This Row],[Cycletime thiết đặt]]*BCSX[[#This Row],[Số lượng xử lý]])/(BCSX[[#This Row],[Tổng thời gian hoạt động]]*60)),0)</f>
        <v>0.26041666666666669</v>
      </c>
      <c r="O51" s="61">
        <f>IFERROR(IF(BCSX[[#This Row],[Mã sản phẩm]]="","",BCSX[[#This Row],[Số lượng xử lý]]/(15*3600/BCSX[[#This Row],[Cycletime thực tế]]*BCSX[[#This Row],[Hiệu suất thiết đặt]])),0)</f>
        <v>0.13157894736842105</v>
      </c>
      <c r="P51" s="62">
        <f>IFERROR(IF(BCSX[[#This Row],[Mã sản phẩm]]="","",60*BCSX[[#This Row],[Tổng thời gian hoạt động]]/BCSX[[#This Row],[Số lượng xử lý]]),0)</f>
        <v>72</v>
      </c>
      <c r="Q51" s="63">
        <f>IF(BCSX[[#This Row],[Mã sản phẩm]]="","",$Q$3)</f>
        <v>2</v>
      </c>
      <c r="R51" s="80">
        <v>75</v>
      </c>
      <c r="S51" s="64">
        <v>1</v>
      </c>
      <c r="T51" s="44" cm="1">
        <f t="array" ref="T5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>10</v>
      </c>
      <c r="U51" s="56" t="s">
        <v>17</v>
      </c>
      <c r="V51" s="65">
        <v>0.17361111111111113</v>
      </c>
      <c r="W51" s="66">
        <v>0.23611111111111113</v>
      </c>
      <c r="X51" s="67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>90</v>
      </c>
      <c r="Y51" s="78"/>
      <c r="Z51" s="68"/>
      <c r="AA51" s="78"/>
      <c r="AB51" s="68"/>
      <c r="AC51" s="68"/>
      <c r="AD51" s="68"/>
      <c r="AE51" s="68"/>
      <c r="AF51" s="68"/>
      <c r="AG51" s="93"/>
      <c r="AH51" s="69"/>
      <c r="AI51" s="69"/>
      <c r="AJ51" s="70"/>
      <c r="AK51" s="94"/>
      <c r="AL51" s="133"/>
    </row>
    <row r="52" spans="2:38" ht="20.100000000000001" customHeight="1" x14ac:dyDescent="0.3">
      <c r="B52" s="85" t="str">
        <f>IF(BCSX[[#This Row],[Mã sản phẩm]]="","",$I$3)</f>
        <v/>
      </c>
      <c r="C52" s="71" t="str">
        <f>IF(BCSX[[#This Row],[Mã sản phẩm]]="","",$C$3)</f>
        <v/>
      </c>
      <c r="D52" s="54"/>
      <c r="E52" s="57" t="str">
        <f>IF(BCSX[[#This Row],[Mã sản phẩm]]="","",$E$3)</f>
        <v/>
      </c>
      <c r="F52" s="57" t="str">
        <f>IF(BCSX[[#This Row],[Mã sản phẩm]]="","",$F$3)</f>
        <v/>
      </c>
      <c r="G52" s="54"/>
      <c r="H52" s="57" t="str">
        <f>IF(BCSX[[#This Row],[Ca]]="","",IF(BCSX[[#This Row],[Mã sản phẩm]]="","空ハンガー",COUNTA($I$7:I52)))</f>
        <v/>
      </c>
      <c r="I52" s="58"/>
      <c r="J52" s="42" t="str" cm="1">
        <f t="array" ref="J52">IFERROR(INDEX(DSSP[],MATCH(BCSX[[#This Row],[Mã sản phẩm]],DSSP[Data.Mã sản phẩm],0),COLUMN(DSSP[[#Headers],[Data.Chủng loại]])),"")</f>
        <v/>
      </c>
      <c r="K52" s="55"/>
      <c r="L52" s="59" t="str">
        <f>IF(BCSX[[#This Row],[Mã sản phẩm]]="","",$L$3)</f>
        <v/>
      </c>
      <c r="M52" s="59" t="str" cm="1">
        <f t="array" ref="M5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2" s="60" t="str">
        <f>IFERROR(IF(BCSX[[#This Row],[Mã sản phẩm]]="","",(BCSX[[#This Row],[Cycletime thiết đặt]]*BCSX[[#This Row],[Số lượng xử lý]])/(BCSX[[#This Row],[Tổng thời gian hoạt động]]*60)),0)</f>
        <v/>
      </c>
      <c r="O52" s="61" t="str">
        <f>IFERROR(IF(BCSX[[#This Row],[Mã sản phẩm]]="","",BCSX[[#This Row],[Số lượng xử lý]]/(15*3600/BCSX[[#This Row],[Cycletime thực tế]]*BCSX[[#This Row],[Hiệu suất thiết đặt]])),0)</f>
        <v/>
      </c>
      <c r="P52" s="62" t="str">
        <f>IFERROR(IF(BCSX[[#This Row],[Mã sản phẩm]]="","",60*BCSX[[#This Row],[Tổng thời gian hoạt động]]/BCSX[[#This Row],[Số lượng xử lý]]),0)</f>
        <v/>
      </c>
      <c r="Q52" s="63" t="str">
        <f>IF(BCSX[[#This Row],[Mã sản phẩm]]="","",$Q$3)</f>
        <v/>
      </c>
      <c r="R52" s="80"/>
      <c r="S52" s="64"/>
      <c r="T52" s="44" t="str" cm="1">
        <f t="array" ref="T5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2" s="56"/>
      <c r="V52" s="65"/>
      <c r="W52" s="66"/>
      <c r="X52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2" s="78"/>
      <c r="Z52" s="68"/>
      <c r="AA52" s="78"/>
      <c r="AB52" s="68"/>
      <c r="AC52" s="68"/>
      <c r="AD52" s="68"/>
      <c r="AE52" s="68"/>
      <c r="AF52" s="68"/>
      <c r="AG52" s="93"/>
      <c r="AH52" s="69"/>
      <c r="AI52" s="69"/>
      <c r="AJ52" s="70"/>
      <c r="AK52" s="94"/>
      <c r="AL52" s="133"/>
    </row>
    <row r="53" spans="2:38" ht="20.100000000000001" customHeight="1" x14ac:dyDescent="0.3">
      <c r="B53" s="85" t="str">
        <f>IF(BCSX[[#This Row],[Mã sản phẩm]]="","",$I$3)</f>
        <v/>
      </c>
      <c r="C53" s="71" t="str">
        <f>IF(BCSX[[#This Row],[Mã sản phẩm]]="","",$C$3)</f>
        <v/>
      </c>
      <c r="D53" s="54"/>
      <c r="E53" s="57" t="str">
        <f>IF(BCSX[[#This Row],[Mã sản phẩm]]="","",$E$3)</f>
        <v/>
      </c>
      <c r="F53" s="57" t="str">
        <f>IF(BCSX[[#This Row],[Mã sản phẩm]]="","",$F$3)</f>
        <v/>
      </c>
      <c r="G53" s="54"/>
      <c r="H53" s="57" t="str">
        <f>IF(BCSX[[#This Row],[Ca]]="","",IF(BCSX[[#This Row],[Mã sản phẩm]]="","空ハンガー",COUNTA($I$7:I53)))</f>
        <v/>
      </c>
      <c r="I53" s="58"/>
      <c r="J53" s="42" t="str" cm="1">
        <f t="array" ref="J53">IFERROR(INDEX(DSSP[],MATCH(BCSX[[#This Row],[Mã sản phẩm]],DSSP[Data.Mã sản phẩm],0),COLUMN(DSSP[[#Headers],[Data.Chủng loại]])),"")</f>
        <v/>
      </c>
      <c r="K53" s="55"/>
      <c r="L53" s="59" t="str">
        <f>IF(BCSX[[#This Row],[Mã sản phẩm]]="","",$L$3)</f>
        <v/>
      </c>
      <c r="M53" s="59" t="str" cm="1">
        <f t="array" ref="M5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3" s="60" t="str">
        <f>IFERROR(IF(BCSX[[#This Row],[Mã sản phẩm]]="","",(BCSX[[#This Row],[Cycletime thiết đặt]]*BCSX[[#This Row],[Số lượng xử lý]])/(BCSX[[#This Row],[Tổng thời gian hoạt động]]*60)),0)</f>
        <v/>
      </c>
      <c r="O53" s="61" t="str">
        <f>IFERROR(IF(BCSX[[#This Row],[Mã sản phẩm]]="","",BCSX[[#This Row],[Số lượng xử lý]]/(15*3600/BCSX[[#This Row],[Cycletime thực tế]]*BCSX[[#This Row],[Hiệu suất thiết đặt]])),0)</f>
        <v/>
      </c>
      <c r="P53" s="62" t="str">
        <f>IFERROR(IF(BCSX[[#This Row],[Mã sản phẩm]]="","",60*BCSX[[#This Row],[Tổng thời gian hoạt động]]/BCSX[[#This Row],[Số lượng xử lý]]),0)</f>
        <v/>
      </c>
      <c r="Q53" s="63" t="str">
        <f>IF(BCSX[[#This Row],[Mã sản phẩm]]="","",$Q$3)</f>
        <v/>
      </c>
      <c r="R53" s="80"/>
      <c r="S53" s="64"/>
      <c r="T53" s="44" t="str" cm="1">
        <f t="array" ref="T5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3" s="56"/>
      <c r="V53" s="65"/>
      <c r="W53" s="66"/>
      <c r="X53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3" s="78"/>
      <c r="Z53" s="68"/>
      <c r="AA53" s="78"/>
      <c r="AB53" s="68"/>
      <c r="AC53" s="68"/>
      <c r="AD53" s="68"/>
      <c r="AE53" s="68"/>
      <c r="AF53" s="68"/>
      <c r="AG53" s="93"/>
      <c r="AH53" s="69"/>
      <c r="AI53" s="69"/>
      <c r="AJ53" s="70"/>
      <c r="AK53" s="94"/>
      <c r="AL53" s="133"/>
    </row>
    <row r="54" spans="2:38" ht="20.100000000000001" customHeight="1" x14ac:dyDescent="0.3">
      <c r="B54" s="85" t="str">
        <f>IF(BCSX[[#This Row],[Mã sản phẩm]]="","",$I$3)</f>
        <v/>
      </c>
      <c r="C54" s="71" t="str">
        <f>IF(BCSX[[#This Row],[Mã sản phẩm]]="","",$C$3)</f>
        <v/>
      </c>
      <c r="D54" s="54"/>
      <c r="E54" s="57" t="str">
        <f>IF(BCSX[[#This Row],[Mã sản phẩm]]="","",$E$3)</f>
        <v/>
      </c>
      <c r="F54" s="57" t="str">
        <f>IF(BCSX[[#This Row],[Mã sản phẩm]]="","",$F$3)</f>
        <v/>
      </c>
      <c r="G54" s="54"/>
      <c r="H54" s="57" t="str">
        <f>IF(BCSX[[#This Row],[Ca]]="","",IF(BCSX[[#This Row],[Mã sản phẩm]]="","空ハンガー",COUNTA($I$7:I54)))</f>
        <v/>
      </c>
      <c r="I54" s="58"/>
      <c r="J54" s="42" t="str" cm="1">
        <f t="array" ref="J54">IFERROR(INDEX(DSSP[],MATCH(BCSX[[#This Row],[Mã sản phẩm]],DSSP[Data.Mã sản phẩm],0),COLUMN(DSSP[[#Headers],[Data.Chủng loại]])),"")</f>
        <v/>
      </c>
      <c r="K54" s="55"/>
      <c r="L54" s="59" t="str">
        <f>IF(BCSX[[#This Row],[Mã sản phẩm]]="","",$L$3)</f>
        <v/>
      </c>
      <c r="M54" s="59" t="str" cm="1">
        <f t="array" ref="M5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4" s="60" t="str">
        <f>IFERROR(IF(BCSX[[#This Row],[Mã sản phẩm]]="","",(BCSX[[#This Row],[Cycletime thiết đặt]]*BCSX[[#This Row],[Số lượng xử lý]])/(BCSX[[#This Row],[Tổng thời gian hoạt động]]*60)),0)</f>
        <v/>
      </c>
      <c r="O54" s="61" t="str">
        <f>IFERROR(IF(BCSX[[#This Row],[Mã sản phẩm]]="","",BCSX[[#This Row],[Số lượng xử lý]]/(15*3600/BCSX[[#This Row],[Cycletime thực tế]]*BCSX[[#This Row],[Hiệu suất thiết đặt]])),0)</f>
        <v/>
      </c>
      <c r="P54" s="62" t="str">
        <f>IFERROR(IF(BCSX[[#This Row],[Mã sản phẩm]]="","",60*BCSX[[#This Row],[Tổng thời gian hoạt động]]/BCSX[[#This Row],[Số lượng xử lý]]),0)</f>
        <v/>
      </c>
      <c r="Q54" s="63" t="str">
        <f>IF(BCSX[[#This Row],[Mã sản phẩm]]="","",$Q$3)</f>
        <v/>
      </c>
      <c r="R54" s="80"/>
      <c r="S54" s="64"/>
      <c r="T54" s="44" t="str" cm="1">
        <f t="array" ref="T5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4" s="56"/>
      <c r="V54" s="65"/>
      <c r="W54" s="66"/>
      <c r="X54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4" s="78"/>
      <c r="Z54" s="68"/>
      <c r="AA54" s="78"/>
      <c r="AB54" s="68"/>
      <c r="AC54" s="68"/>
      <c r="AD54" s="68"/>
      <c r="AE54" s="68"/>
      <c r="AF54" s="68"/>
      <c r="AG54" s="93"/>
      <c r="AH54" s="69"/>
      <c r="AI54" s="69"/>
      <c r="AJ54" s="70"/>
      <c r="AK54" s="94"/>
      <c r="AL54" s="133"/>
    </row>
    <row r="55" spans="2:38" ht="20.100000000000001" customHeight="1" x14ac:dyDescent="0.3">
      <c r="B55" s="85" t="str">
        <f>IF(BCSX[[#This Row],[Mã sản phẩm]]="","",$I$3)</f>
        <v/>
      </c>
      <c r="C55" s="71" t="str">
        <f>IF(BCSX[[#This Row],[Mã sản phẩm]]="","",$C$3)</f>
        <v/>
      </c>
      <c r="D55" s="54"/>
      <c r="E55" s="57" t="str">
        <f>IF(BCSX[[#This Row],[Mã sản phẩm]]="","",$E$3)</f>
        <v/>
      </c>
      <c r="F55" s="57" t="str">
        <f>IF(BCSX[[#This Row],[Mã sản phẩm]]="","",$F$3)</f>
        <v/>
      </c>
      <c r="G55" s="54"/>
      <c r="H55" s="57" t="str">
        <f>IF(BCSX[[#This Row],[Ca]]="","",IF(BCSX[[#This Row],[Mã sản phẩm]]="","空ハンガー",COUNTA($I$7:I55)))</f>
        <v/>
      </c>
      <c r="I55" s="58"/>
      <c r="J55" s="42" t="str" cm="1">
        <f t="array" ref="J55">IFERROR(INDEX(DSSP[],MATCH(BCSX[[#This Row],[Mã sản phẩm]],DSSP[Data.Mã sản phẩm],0),COLUMN(DSSP[[#Headers],[Data.Chủng loại]])),"")</f>
        <v/>
      </c>
      <c r="K55" s="55"/>
      <c r="L55" s="59" t="str">
        <f>IF(BCSX[[#This Row],[Mã sản phẩm]]="","",$L$3)</f>
        <v/>
      </c>
      <c r="M55" s="59" t="str" cm="1">
        <f t="array" ref="M5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5" s="60" t="str">
        <f>IFERROR(IF(BCSX[[#This Row],[Mã sản phẩm]]="","",(BCSX[[#This Row],[Cycletime thiết đặt]]*BCSX[[#This Row],[Số lượng xử lý]])/(BCSX[[#This Row],[Tổng thời gian hoạt động]]*60)),0)</f>
        <v/>
      </c>
      <c r="O55" s="61" t="str">
        <f>IFERROR(IF(BCSX[[#This Row],[Mã sản phẩm]]="","",BCSX[[#This Row],[Số lượng xử lý]]/(15*3600/BCSX[[#This Row],[Cycletime thực tế]]*BCSX[[#This Row],[Hiệu suất thiết đặt]])),0)</f>
        <v/>
      </c>
      <c r="P55" s="62" t="str">
        <f>IFERROR(IF(BCSX[[#This Row],[Mã sản phẩm]]="","",60*BCSX[[#This Row],[Tổng thời gian hoạt động]]/BCSX[[#This Row],[Số lượng xử lý]]),0)</f>
        <v/>
      </c>
      <c r="Q55" s="63" t="str">
        <f>IF(BCSX[[#This Row],[Mã sản phẩm]]="","",$Q$3)</f>
        <v/>
      </c>
      <c r="R55" s="80"/>
      <c r="S55" s="64"/>
      <c r="T55" s="44" t="str" cm="1">
        <f t="array" ref="T5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5" s="56"/>
      <c r="V55" s="65"/>
      <c r="W55" s="66"/>
      <c r="X55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5" s="78"/>
      <c r="Z55" s="68"/>
      <c r="AA55" s="78"/>
      <c r="AB55" s="68"/>
      <c r="AC55" s="68"/>
      <c r="AD55" s="68"/>
      <c r="AE55" s="68"/>
      <c r="AF55" s="68"/>
      <c r="AG55" s="93"/>
      <c r="AH55" s="69"/>
      <c r="AI55" s="69"/>
      <c r="AJ55" s="70"/>
      <c r="AK55" s="94"/>
      <c r="AL55" s="133"/>
    </row>
    <row r="56" spans="2:38" ht="20.100000000000001" customHeight="1" x14ac:dyDescent="0.3">
      <c r="B56" s="85" t="str">
        <f>IF(BCSX[[#This Row],[Mã sản phẩm]]="","",$I$3)</f>
        <v/>
      </c>
      <c r="C56" s="71" t="str">
        <f>IF(BCSX[[#This Row],[Mã sản phẩm]]="","",$C$3)</f>
        <v/>
      </c>
      <c r="D56" s="54"/>
      <c r="E56" s="57" t="str">
        <f>IF(BCSX[[#This Row],[Mã sản phẩm]]="","",$E$3)</f>
        <v/>
      </c>
      <c r="F56" s="57" t="str">
        <f>IF(BCSX[[#This Row],[Mã sản phẩm]]="","",$F$3)</f>
        <v/>
      </c>
      <c r="G56" s="54"/>
      <c r="H56" s="57" t="str">
        <f>IF(BCSX[[#This Row],[Ca]]="","",IF(BCSX[[#This Row],[Mã sản phẩm]]="","空ハンガー",COUNTA($I$7:I56)))</f>
        <v/>
      </c>
      <c r="I56" s="58"/>
      <c r="J56" s="42" t="str" cm="1">
        <f t="array" ref="J56">IFERROR(INDEX(DSSP[],MATCH(BCSX[[#This Row],[Mã sản phẩm]],DSSP[Data.Mã sản phẩm],0),COLUMN(DSSP[[#Headers],[Data.Chủng loại]])),"")</f>
        <v/>
      </c>
      <c r="K56" s="55"/>
      <c r="L56" s="59" t="str">
        <f>IF(BCSX[[#This Row],[Mã sản phẩm]]="","",$L$3)</f>
        <v/>
      </c>
      <c r="M56" s="59" t="str" cm="1">
        <f t="array" ref="M5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6" s="60" t="str">
        <f>IFERROR(IF(BCSX[[#This Row],[Mã sản phẩm]]="","",(BCSX[[#This Row],[Cycletime thiết đặt]]*BCSX[[#This Row],[Số lượng xử lý]])/(BCSX[[#This Row],[Tổng thời gian hoạt động]]*60)),0)</f>
        <v/>
      </c>
      <c r="O56" s="61" t="str">
        <f>IFERROR(IF(BCSX[[#This Row],[Mã sản phẩm]]="","",BCSX[[#This Row],[Số lượng xử lý]]/(15*3600/BCSX[[#This Row],[Cycletime thực tế]]*BCSX[[#This Row],[Hiệu suất thiết đặt]])),0)</f>
        <v/>
      </c>
      <c r="P56" s="62" t="str">
        <f>IFERROR(IF(BCSX[[#This Row],[Mã sản phẩm]]="","",60*BCSX[[#This Row],[Tổng thời gian hoạt động]]/BCSX[[#This Row],[Số lượng xử lý]]),0)</f>
        <v/>
      </c>
      <c r="Q56" s="63" t="str">
        <f>IF(BCSX[[#This Row],[Mã sản phẩm]]="","",$Q$3)</f>
        <v/>
      </c>
      <c r="R56" s="80"/>
      <c r="S56" s="64"/>
      <c r="T56" s="44" t="str" cm="1">
        <f t="array" ref="T5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6" s="56"/>
      <c r="V56" s="65"/>
      <c r="W56" s="66"/>
      <c r="X56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6" s="78"/>
      <c r="Z56" s="68"/>
      <c r="AA56" s="78"/>
      <c r="AB56" s="68"/>
      <c r="AC56" s="68"/>
      <c r="AD56" s="68"/>
      <c r="AE56" s="68"/>
      <c r="AF56" s="68"/>
      <c r="AG56" s="93"/>
      <c r="AH56" s="69"/>
      <c r="AI56" s="69"/>
      <c r="AJ56" s="70"/>
      <c r="AK56" s="94"/>
      <c r="AL56" s="133"/>
    </row>
    <row r="57" spans="2:38" ht="20.100000000000001" customHeight="1" x14ac:dyDescent="0.3">
      <c r="B57" s="85" t="str">
        <f>IF(BCSX[[#This Row],[Mã sản phẩm]]="","",$I$3)</f>
        <v/>
      </c>
      <c r="C57" s="71" t="str">
        <f>IF(BCSX[[#This Row],[Mã sản phẩm]]="","",$C$3)</f>
        <v/>
      </c>
      <c r="D57" s="54"/>
      <c r="E57" s="57" t="str">
        <f>IF(BCSX[[#This Row],[Mã sản phẩm]]="","",$E$3)</f>
        <v/>
      </c>
      <c r="F57" s="57" t="str">
        <f>IF(BCSX[[#This Row],[Mã sản phẩm]]="","",$F$3)</f>
        <v/>
      </c>
      <c r="G57" s="54"/>
      <c r="H57" s="57" t="str">
        <f>IF(BCSX[[#This Row],[Ca]]="","",IF(BCSX[[#This Row],[Mã sản phẩm]]="","空ハンガー",COUNTA($I$7:I57)))</f>
        <v/>
      </c>
      <c r="I57" s="58"/>
      <c r="J57" s="42" t="str" cm="1">
        <f t="array" ref="J57">IFERROR(INDEX(DSSP[],MATCH(BCSX[[#This Row],[Mã sản phẩm]],DSSP[Data.Mã sản phẩm],0),COLUMN(DSSP[[#Headers],[Data.Chủng loại]])),"")</f>
        <v/>
      </c>
      <c r="K57" s="55"/>
      <c r="L57" s="59" t="str">
        <f>IF(BCSX[[#This Row],[Mã sản phẩm]]="","",$L$3)</f>
        <v/>
      </c>
      <c r="M57" s="59" t="str" cm="1">
        <f t="array" ref="M5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7" s="60" t="str">
        <f>IFERROR(IF(BCSX[[#This Row],[Mã sản phẩm]]="","",(BCSX[[#This Row],[Cycletime thiết đặt]]*BCSX[[#This Row],[Số lượng xử lý]])/(BCSX[[#This Row],[Tổng thời gian hoạt động]]*60)),0)</f>
        <v/>
      </c>
      <c r="O57" s="61" t="str">
        <f>IFERROR(IF(BCSX[[#This Row],[Mã sản phẩm]]="","",BCSX[[#This Row],[Số lượng xử lý]]/(15*3600/BCSX[[#This Row],[Cycletime thực tế]]*BCSX[[#This Row],[Hiệu suất thiết đặt]])),0)</f>
        <v/>
      </c>
      <c r="P57" s="62" t="str">
        <f>IFERROR(IF(BCSX[[#This Row],[Mã sản phẩm]]="","",60*BCSX[[#This Row],[Tổng thời gian hoạt động]]/BCSX[[#This Row],[Số lượng xử lý]]),0)</f>
        <v/>
      </c>
      <c r="Q57" s="63" t="str">
        <f>IF(BCSX[[#This Row],[Mã sản phẩm]]="","",$Q$3)</f>
        <v/>
      </c>
      <c r="R57" s="80"/>
      <c r="S57" s="64"/>
      <c r="T57" s="44" t="str" cm="1">
        <f t="array" ref="T5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7" s="56"/>
      <c r="V57" s="65"/>
      <c r="W57" s="66"/>
      <c r="X57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7" s="78"/>
      <c r="Z57" s="68"/>
      <c r="AA57" s="78"/>
      <c r="AB57" s="68"/>
      <c r="AC57" s="68"/>
      <c r="AD57" s="68"/>
      <c r="AE57" s="68"/>
      <c r="AF57" s="68"/>
      <c r="AG57" s="93"/>
      <c r="AH57" s="69"/>
      <c r="AI57" s="69"/>
      <c r="AJ57" s="70"/>
      <c r="AK57" s="94"/>
      <c r="AL57" s="133"/>
    </row>
    <row r="58" spans="2:38" ht="20.100000000000001" customHeight="1" x14ac:dyDescent="0.3">
      <c r="B58" s="85" t="str">
        <f>IF(BCSX[[#This Row],[Mã sản phẩm]]="","",$I$3)</f>
        <v/>
      </c>
      <c r="C58" s="71" t="str">
        <f>IF(BCSX[[#This Row],[Mã sản phẩm]]="","",$C$3)</f>
        <v/>
      </c>
      <c r="D58" s="54"/>
      <c r="E58" s="57" t="str">
        <f>IF(BCSX[[#This Row],[Mã sản phẩm]]="","",$E$3)</f>
        <v/>
      </c>
      <c r="F58" s="57" t="str">
        <f>IF(BCSX[[#This Row],[Mã sản phẩm]]="","",$F$3)</f>
        <v/>
      </c>
      <c r="G58" s="54"/>
      <c r="H58" s="57" t="str">
        <f>IF(BCSX[[#This Row],[Ca]]="","",IF(BCSX[[#This Row],[Mã sản phẩm]]="","空ハンガー",COUNTA($I$7:I58)))</f>
        <v/>
      </c>
      <c r="I58" s="58"/>
      <c r="J58" s="42" t="str" cm="1">
        <f t="array" ref="J58">IFERROR(INDEX(DSSP[],MATCH(BCSX[[#This Row],[Mã sản phẩm]],DSSP[Data.Mã sản phẩm],0),COLUMN(DSSP[[#Headers],[Data.Chủng loại]])),"")</f>
        <v/>
      </c>
      <c r="K58" s="55"/>
      <c r="L58" s="59" t="str">
        <f>IF(BCSX[[#This Row],[Mã sản phẩm]]="","",$L$3)</f>
        <v/>
      </c>
      <c r="M58" s="59" t="str" cm="1">
        <f t="array" ref="M5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8" s="60" t="str">
        <f>IFERROR(IF(BCSX[[#This Row],[Mã sản phẩm]]="","",(BCSX[[#This Row],[Cycletime thiết đặt]]*BCSX[[#This Row],[Số lượng xử lý]])/(BCSX[[#This Row],[Tổng thời gian hoạt động]]*60)),0)</f>
        <v/>
      </c>
      <c r="O58" s="61" t="str">
        <f>IFERROR(IF(BCSX[[#This Row],[Mã sản phẩm]]="","",BCSX[[#This Row],[Số lượng xử lý]]/(15*3600/BCSX[[#This Row],[Cycletime thực tế]]*BCSX[[#This Row],[Hiệu suất thiết đặt]])),0)</f>
        <v/>
      </c>
      <c r="P58" s="62" t="str">
        <f>IFERROR(IF(BCSX[[#This Row],[Mã sản phẩm]]="","",60*BCSX[[#This Row],[Tổng thời gian hoạt động]]/BCSX[[#This Row],[Số lượng xử lý]]),0)</f>
        <v/>
      </c>
      <c r="Q58" s="63" t="str">
        <f>IF(BCSX[[#This Row],[Mã sản phẩm]]="","",$Q$3)</f>
        <v/>
      </c>
      <c r="R58" s="80"/>
      <c r="S58" s="64"/>
      <c r="T58" s="44" t="str" cm="1">
        <f t="array" ref="T5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8" s="56"/>
      <c r="V58" s="65"/>
      <c r="W58" s="66"/>
      <c r="X58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8" s="78"/>
      <c r="Z58" s="68"/>
      <c r="AA58" s="78"/>
      <c r="AB58" s="68"/>
      <c r="AC58" s="68"/>
      <c r="AD58" s="68"/>
      <c r="AE58" s="68"/>
      <c r="AF58" s="68"/>
      <c r="AG58" s="93"/>
      <c r="AH58" s="69"/>
      <c r="AI58" s="69"/>
      <c r="AJ58" s="70"/>
      <c r="AK58" s="94"/>
      <c r="AL58" s="133"/>
    </row>
    <row r="59" spans="2:38" ht="20.100000000000001" customHeight="1" x14ac:dyDescent="0.3">
      <c r="B59" s="85" t="str">
        <f>IF(BCSX[[#This Row],[Mã sản phẩm]]="","",$I$3)</f>
        <v/>
      </c>
      <c r="C59" s="71" t="str">
        <f>IF(BCSX[[#This Row],[Mã sản phẩm]]="","",$C$3)</f>
        <v/>
      </c>
      <c r="D59" s="54"/>
      <c r="E59" s="57" t="str">
        <f>IF(BCSX[[#This Row],[Mã sản phẩm]]="","",$E$3)</f>
        <v/>
      </c>
      <c r="F59" s="57" t="str">
        <f>IF(BCSX[[#This Row],[Mã sản phẩm]]="","",$F$3)</f>
        <v/>
      </c>
      <c r="G59" s="54"/>
      <c r="H59" s="57" t="str">
        <f>IF(BCSX[[#This Row],[Ca]]="","",IF(BCSX[[#This Row],[Mã sản phẩm]]="","空ハンガー",COUNTA($I$7:I59)))</f>
        <v/>
      </c>
      <c r="I59" s="58"/>
      <c r="J59" s="42" t="str" cm="1">
        <f t="array" ref="J59">IFERROR(INDEX(DSSP[],MATCH(BCSX[[#This Row],[Mã sản phẩm]],DSSP[Data.Mã sản phẩm],0),COLUMN(DSSP[[#Headers],[Data.Chủng loại]])),"")</f>
        <v/>
      </c>
      <c r="K59" s="55"/>
      <c r="L59" s="59" t="str">
        <f>IF(BCSX[[#This Row],[Mã sản phẩm]]="","",$L$3)</f>
        <v/>
      </c>
      <c r="M59" s="59" t="str" cm="1">
        <f t="array" ref="M5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59" s="60" t="str">
        <f>IFERROR(IF(BCSX[[#This Row],[Mã sản phẩm]]="","",(BCSX[[#This Row],[Cycletime thiết đặt]]*BCSX[[#This Row],[Số lượng xử lý]])/(BCSX[[#This Row],[Tổng thời gian hoạt động]]*60)),0)</f>
        <v/>
      </c>
      <c r="O59" s="61" t="str">
        <f>IFERROR(IF(BCSX[[#This Row],[Mã sản phẩm]]="","",BCSX[[#This Row],[Số lượng xử lý]]/(15*3600/BCSX[[#This Row],[Cycletime thực tế]]*BCSX[[#This Row],[Hiệu suất thiết đặt]])),0)</f>
        <v/>
      </c>
      <c r="P59" s="62" t="str">
        <f>IFERROR(IF(BCSX[[#This Row],[Mã sản phẩm]]="","",60*BCSX[[#This Row],[Tổng thời gian hoạt động]]/BCSX[[#This Row],[Số lượng xử lý]]),0)</f>
        <v/>
      </c>
      <c r="Q59" s="63" t="str">
        <f>IF(BCSX[[#This Row],[Mã sản phẩm]]="","",$Q$3)</f>
        <v/>
      </c>
      <c r="R59" s="80"/>
      <c r="S59" s="64"/>
      <c r="T59" s="44" t="str" cm="1">
        <f t="array" ref="T5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59" s="56"/>
      <c r="V59" s="65"/>
      <c r="W59" s="66"/>
      <c r="X59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59" s="78"/>
      <c r="Z59" s="68"/>
      <c r="AA59" s="78"/>
      <c r="AB59" s="68"/>
      <c r="AC59" s="68"/>
      <c r="AD59" s="68"/>
      <c r="AE59" s="68"/>
      <c r="AF59" s="68"/>
      <c r="AG59" s="93"/>
      <c r="AH59" s="69"/>
      <c r="AI59" s="69"/>
      <c r="AJ59" s="70"/>
      <c r="AK59" s="94"/>
      <c r="AL59" s="133"/>
    </row>
    <row r="60" spans="2:38" ht="20.100000000000001" customHeight="1" x14ac:dyDescent="0.3">
      <c r="B60" s="85" t="str">
        <f>IF(BCSX[[#This Row],[Mã sản phẩm]]="","",$I$3)</f>
        <v/>
      </c>
      <c r="C60" s="71" t="str">
        <f>IF(BCSX[[#This Row],[Mã sản phẩm]]="","",$C$3)</f>
        <v/>
      </c>
      <c r="D60" s="54"/>
      <c r="E60" s="57" t="str">
        <f>IF(BCSX[[#This Row],[Mã sản phẩm]]="","",$E$3)</f>
        <v/>
      </c>
      <c r="F60" s="57" t="str">
        <f>IF(BCSX[[#This Row],[Mã sản phẩm]]="","",$F$3)</f>
        <v/>
      </c>
      <c r="G60" s="54"/>
      <c r="H60" s="57" t="str">
        <f>IF(BCSX[[#This Row],[Ca]]="","",IF(BCSX[[#This Row],[Mã sản phẩm]]="","空ハンガー",COUNTA($I$7:I60)))</f>
        <v/>
      </c>
      <c r="I60" s="58"/>
      <c r="J60" s="42" t="str" cm="1">
        <f t="array" ref="J60">IFERROR(INDEX(DSSP[],MATCH(BCSX[[#This Row],[Mã sản phẩm]],DSSP[Data.Mã sản phẩm],0),COLUMN(DSSP[[#Headers],[Data.Chủng loại]])),"")</f>
        <v/>
      </c>
      <c r="K60" s="55"/>
      <c r="L60" s="59" t="str">
        <f>IF(BCSX[[#This Row],[Mã sản phẩm]]="","",$L$3)</f>
        <v/>
      </c>
      <c r="M60" s="59" t="str" cm="1">
        <f t="array" ref="M6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0" s="60" t="str">
        <f>IFERROR(IF(BCSX[[#This Row],[Mã sản phẩm]]="","",(BCSX[[#This Row],[Cycletime thiết đặt]]*BCSX[[#This Row],[Số lượng xử lý]])/(BCSX[[#This Row],[Tổng thời gian hoạt động]]*60)),0)</f>
        <v/>
      </c>
      <c r="O60" s="61" t="str">
        <f>IFERROR(IF(BCSX[[#This Row],[Mã sản phẩm]]="","",BCSX[[#This Row],[Số lượng xử lý]]/(15*3600/BCSX[[#This Row],[Cycletime thực tế]]*BCSX[[#This Row],[Hiệu suất thiết đặt]])),0)</f>
        <v/>
      </c>
      <c r="P60" s="62" t="str">
        <f>IFERROR(IF(BCSX[[#This Row],[Mã sản phẩm]]="","",60*BCSX[[#This Row],[Tổng thời gian hoạt động]]/BCSX[[#This Row],[Số lượng xử lý]]),0)</f>
        <v/>
      </c>
      <c r="Q60" s="63" t="str">
        <f>IF(BCSX[[#This Row],[Mã sản phẩm]]="","",$Q$3)</f>
        <v/>
      </c>
      <c r="R60" s="80"/>
      <c r="S60" s="64"/>
      <c r="T60" s="44" t="str" cm="1">
        <f t="array" ref="T6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0" s="56"/>
      <c r="V60" s="65"/>
      <c r="W60" s="66"/>
      <c r="X60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0" s="78"/>
      <c r="Z60" s="68"/>
      <c r="AA60" s="78"/>
      <c r="AB60" s="68"/>
      <c r="AC60" s="68"/>
      <c r="AD60" s="68"/>
      <c r="AE60" s="68"/>
      <c r="AF60" s="68"/>
      <c r="AG60" s="93"/>
      <c r="AH60" s="69"/>
      <c r="AI60" s="69"/>
      <c r="AJ60" s="70"/>
      <c r="AK60" s="94"/>
      <c r="AL60" s="133"/>
    </row>
    <row r="61" spans="2:38" ht="20.100000000000001" customHeight="1" x14ac:dyDescent="0.3">
      <c r="B61" s="85" t="str">
        <f>IF(BCSX[[#This Row],[Mã sản phẩm]]="","",$I$3)</f>
        <v/>
      </c>
      <c r="C61" s="71" t="str">
        <f>IF(BCSX[[#This Row],[Mã sản phẩm]]="","",$C$3)</f>
        <v/>
      </c>
      <c r="D61" s="54"/>
      <c r="E61" s="57" t="str">
        <f>IF(BCSX[[#This Row],[Mã sản phẩm]]="","",$E$3)</f>
        <v/>
      </c>
      <c r="F61" s="57" t="str">
        <f>IF(BCSX[[#This Row],[Mã sản phẩm]]="","",$F$3)</f>
        <v/>
      </c>
      <c r="G61" s="54"/>
      <c r="H61" s="57" t="str">
        <f>IF(BCSX[[#This Row],[Ca]]="","",IF(BCSX[[#This Row],[Mã sản phẩm]]="","空ハンガー",COUNTA($I$7:I61)))</f>
        <v/>
      </c>
      <c r="I61" s="58"/>
      <c r="J61" s="42" t="str" cm="1">
        <f t="array" ref="J61">IFERROR(INDEX(DSSP[],MATCH(BCSX[[#This Row],[Mã sản phẩm]],DSSP[Data.Mã sản phẩm],0),COLUMN(DSSP[[#Headers],[Data.Chủng loại]])),"")</f>
        <v/>
      </c>
      <c r="K61" s="55"/>
      <c r="L61" s="59" t="str">
        <f>IF(BCSX[[#This Row],[Mã sản phẩm]]="","",$L$3)</f>
        <v/>
      </c>
      <c r="M61" s="59" t="str" cm="1">
        <f t="array" ref="M6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1" s="60" t="str">
        <f>IFERROR(IF(BCSX[[#This Row],[Mã sản phẩm]]="","",(BCSX[[#This Row],[Cycletime thiết đặt]]*BCSX[[#This Row],[Số lượng xử lý]])/(BCSX[[#This Row],[Tổng thời gian hoạt động]]*60)),0)</f>
        <v/>
      </c>
      <c r="O61" s="61" t="str">
        <f>IFERROR(IF(BCSX[[#This Row],[Mã sản phẩm]]="","",BCSX[[#This Row],[Số lượng xử lý]]/(15*3600/BCSX[[#This Row],[Cycletime thực tế]]*BCSX[[#This Row],[Hiệu suất thiết đặt]])),0)</f>
        <v/>
      </c>
      <c r="P61" s="62" t="str">
        <f>IFERROR(IF(BCSX[[#This Row],[Mã sản phẩm]]="","",60*BCSX[[#This Row],[Tổng thời gian hoạt động]]/BCSX[[#This Row],[Số lượng xử lý]]),0)</f>
        <v/>
      </c>
      <c r="Q61" s="63" t="str">
        <f>IF(BCSX[[#This Row],[Mã sản phẩm]]="","",$Q$3)</f>
        <v/>
      </c>
      <c r="R61" s="80"/>
      <c r="S61" s="64"/>
      <c r="T61" s="44" t="str" cm="1">
        <f t="array" ref="T6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1" s="56"/>
      <c r="V61" s="65"/>
      <c r="W61" s="66"/>
      <c r="X61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1" s="78"/>
      <c r="Z61" s="68"/>
      <c r="AA61" s="78"/>
      <c r="AB61" s="68"/>
      <c r="AC61" s="68"/>
      <c r="AD61" s="68"/>
      <c r="AE61" s="68"/>
      <c r="AF61" s="68"/>
      <c r="AG61" s="93"/>
      <c r="AH61" s="69"/>
      <c r="AI61" s="69"/>
      <c r="AJ61" s="70"/>
      <c r="AK61" s="94"/>
      <c r="AL61" s="133"/>
    </row>
    <row r="62" spans="2:38" ht="20.100000000000001" customHeight="1" x14ac:dyDescent="0.3">
      <c r="B62" s="85" t="str">
        <f>IF(BCSX[[#This Row],[Mã sản phẩm]]="","",$I$3)</f>
        <v/>
      </c>
      <c r="C62" s="71" t="str">
        <f>IF(BCSX[[#This Row],[Mã sản phẩm]]="","",$C$3)</f>
        <v/>
      </c>
      <c r="D62" s="54"/>
      <c r="E62" s="57" t="str">
        <f>IF(BCSX[[#This Row],[Mã sản phẩm]]="","",$E$3)</f>
        <v/>
      </c>
      <c r="F62" s="57" t="str">
        <f>IF(BCSX[[#This Row],[Mã sản phẩm]]="","",$F$3)</f>
        <v/>
      </c>
      <c r="G62" s="54"/>
      <c r="H62" s="57" t="str">
        <f>IF(BCSX[[#This Row],[Ca]]="","",IF(BCSX[[#This Row],[Mã sản phẩm]]="","空ハンガー",COUNTA($I$7:I62)))</f>
        <v/>
      </c>
      <c r="I62" s="58"/>
      <c r="J62" s="42" t="str" cm="1">
        <f t="array" ref="J62">IFERROR(INDEX(DSSP[],MATCH(BCSX[[#This Row],[Mã sản phẩm]],DSSP[Data.Mã sản phẩm],0),COLUMN(DSSP[[#Headers],[Data.Chủng loại]])),"")</f>
        <v/>
      </c>
      <c r="K62" s="55"/>
      <c r="L62" s="59" t="str">
        <f>IF(BCSX[[#This Row],[Mã sản phẩm]]="","",$L$3)</f>
        <v/>
      </c>
      <c r="M62" s="59" t="str" cm="1">
        <f t="array" ref="M6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2" s="60" t="str">
        <f>IFERROR(IF(BCSX[[#This Row],[Mã sản phẩm]]="","",(BCSX[[#This Row],[Cycletime thiết đặt]]*BCSX[[#This Row],[Số lượng xử lý]])/(BCSX[[#This Row],[Tổng thời gian hoạt động]]*60)),0)</f>
        <v/>
      </c>
      <c r="O62" s="61" t="str">
        <f>IFERROR(IF(BCSX[[#This Row],[Mã sản phẩm]]="","",BCSX[[#This Row],[Số lượng xử lý]]/(15*3600/BCSX[[#This Row],[Cycletime thực tế]]*BCSX[[#This Row],[Hiệu suất thiết đặt]])),0)</f>
        <v/>
      </c>
      <c r="P62" s="62" t="str">
        <f>IFERROR(IF(BCSX[[#This Row],[Mã sản phẩm]]="","",60*BCSX[[#This Row],[Tổng thời gian hoạt động]]/BCSX[[#This Row],[Số lượng xử lý]]),0)</f>
        <v/>
      </c>
      <c r="Q62" s="63" t="str">
        <f>IF(BCSX[[#This Row],[Mã sản phẩm]]="","",$Q$3)</f>
        <v/>
      </c>
      <c r="R62" s="80"/>
      <c r="S62" s="64"/>
      <c r="T62" s="44" t="str" cm="1">
        <f t="array" ref="T6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2" s="56"/>
      <c r="V62" s="65"/>
      <c r="W62" s="66"/>
      <c r="X62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2" s="78"/>
      <c r="Z62" s="68"/>
      <c r="AA62" s="78"/>
      <c r="AB62" s="68"/>
      <c r="AC62" s="68"/>
      <c r="AD62" s="68"/>
      <c r="AE62" s="68"/>
      <c r="AF62" s="68"/>
      <c r="AG62" s="93"/>
      <c r="AH62" s="69"/>
      <c r="AI62" s="69"/>
      <c r="AJ62" s="70"/>
      <c r="AK62" s="94"/>
      <c r="AL62" s="133"/>
    </row>
    <row r="63" spans="2:38" ht="20.100000000000001" customHeight="1" x14ac:dyDescent="0.3">
      <c r="B63" s="85" t="str">
        <f>IF(BCSX[[#This Row],[Mã sản phẩm]]="","",$I$3)</f>
        <v/>
      </c>
      <c r="C63" s="71" t="str">
        <f>IF(BCSX[[#This Row],[Mã sản phẩm]]="","",$C$3)</f>
        <v/>
      </c>
      <c r="D63" s="54"/>
      <c r="E63" s="57" t="str">
        <f>IF(BCSX[[#This Row],[Mã sản phẩm]]="","",$E$3)</f>
        <v/>
      </c>
      <c r="F63" s="57" t="str">
        <f>IF(BCSX[[#This Row],[Mã sản phẩm]]="","",$F$3)</f>
        <v/>
      </c>
      <c r="G63" s="54"/>
      <c r="H63" s="57" t="str">
        <f>IF(BCSX[[#This Row],[Ca]]="","",IF(BCSX[[#This Row],[Mã sản phẩm]]="","空ハンガー",COUNTA($I$7:I63)))</f>
        <v/>
      </c>
      <c r="I63" s="58"/>
      <c r="J63" s="42" t="str" cm="1">
        <f t="array" ref="J63">IFERROR(INDEX(DSSP[],MATCH(BCSX[[#This Row],[Mã sản phẩm]],DSSP[Data.Mã sản phẩm],0),COLUMN(DSSP[[#Headers],[Data.Chủng loại]])),"")</f>
        <v/>
      </c>
      <c r="K63" s="55"/>
      <c r="L63" s="59" t="str">
        <f>IF(BCSX[[#This Row],[Mã sản phẩm]]="","",$L$3)</f>
        <v/>
      </c>
      <c r="M63" s="59" t="str" cm="1">
        <f t="array" ref="M6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3" s="60" t="str">
        <f>IFERROR(IF(BCSX[[#This Row],[Mã sản phẩm]]="","",(BCSX[[#This Row],[Cycletime thiết đặt]]*BCSX[[#This Row],[Số lượng xử lý]])/(BCSX[[#This Row],[Tổng thời gian hoạt động]]*60)),0)</f>
        <v/>
      </c>
      <c r="O63" s="61" t="str">
        <f>IFERROR(IF(BCSX[[#This Row],[Mã sản phẩm]]="","",BCSX[[#This Row],[Số lượng xử lý]]/(15*3600/BCSX[[#This Row],[Cycletime thực tế]]*BCSX[[#This Row],[Hiệu suất thiết đặt]])),0)</f>
        <v/>
      </c>
      <c r="P63" s="62" t="str">
        <f>IFERROR(IF(BCSX[[#This Row],[Mã sản phẩm]]="","",60*BCSX[[#This Row],[Tổng thời gian hoạt động]]/BCSX[[#This Row],[Số lượng xử lý]]),0)</f>
        <v/>
      </c>
      <c r="Q63" s="63" t="str">
        <f>IF(BCSX[[#This Row],[Mã sản phẩm]]="","",$Q$3)</f>
        <v/>
      </c>
      <c r="R63" s="80"/>
      <c r="S63" s="64"/>
      <c r="T63" s="44" t="str" cm="1">
        <f t="array" ref="T6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3" s="56"/>
      <c r="V63" s="65"/>
      <c r="W63" s="66"/>
      <c r="X63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3" s="78"/>
      <c r="Z63" s="68"/>
      <c r="AA63" s="78"/>
      <c r="AB63" s="68"/>
      <c r="AC63" s="68"/>
      <c r="AD63" s="68"/>
      <c r="AE63" s="68"/>
      <c r="AF63" s="68"/>
      <c r="AG63" s="93"/>
      <c r="AH63" s="69"/>
      <c r="AI63" s="69"/>
      <c r="AJ63" s="70"/>
      <c r="AK63" s="94"/>
      <c r="AL63" s="133"/>
    </row>
    <row r="64" spans="2:38" ht="20.100000000000001" customHeight="1" x14ac:dyDescent="0.3">
      <c r="B64" s="85" t="str">
        <f>IF(BCSX[[#This Row],[Mã sản phẩm]]="","",$I$3)</f>
        <v/>
      </c>
      <c r="C64" s="71" t="str">
        <f>IF(BCSX[[#This Row],[Mã sản phẩm]]="","",$C$3)</f>
        <v/>
      </c>
      <c r="D64" s="54"/>
      <c r="E64" s="57" t="str">
        <f>IF(BCSX[[#This Row],[Mã sản phẩm]]="","",$E$3)</f>
        <v/>
      </c>
      <c r="F64" s="57" t="str">
        <f>IF(BCSX[[#This Row],[Mã sản phẩm]]="","",$F$3)</f>
        <v/>
      </c>
      <c r="G64" s="54"/>
      <c r="H64" s="57" t="str">
        <f>IF(BCSX[[#This Row],[Ca]]="","",IF(BCSX[[#This Row],[Mã sản phẩm]]="","空ハンガー",COUNTA($I$7:I64)))</f>
        <v/>
      </c>
      <c r="I64" s="58"/>
      <c r="J64" s="42" t="str" cm="1">
        <f t="array" ref="J64">IFERROR(INDEX(DSSP[],MATCH(BCSX[[#This Row],[Mã sản phẩm]],DSSP[Data.Mã sản phẩm],0),COLUMN(DSSP[[#Headers],[Data.Chủng loại]])),"")</f>
        <v/>
      </c>
      <c r="K64" s="55"/>
      <c r="L64" s="59" t="str">
        <f>IF(BCSX[[#This Row],[Mã sản phẩm]]="","",$L$3)</f>
        <v/>
      </c>
      <c r="M64" s="59" t="str" cm="1">
        <f t="array" ref="M6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4" s="60" t="str">
        <f>IFERROR(IF(BCSX[[#This Row],[Mã sản phẩm]]="","",(BCSX[[#This Row],[Cycletime thiết đặt]]*BCSX[[#This Row],[Số lượng xử lý]])/(BCSX[[#This Row],[Tổng thời gian hoạt động]]*60)),0)</f>
        <v/>
      </c>
      <c r="O64" s="61" t="str">
        <f>IFERROR(IF(BCSX[[#This Row],[Mã sản phẩm]]="","",BCSX[[#This Row],[Số lượng xử lý]]/(15*3600/BCSX[[#This Row],[Cycletime thực tế]]*BCSX[[#This Row],[Hiệu suất thiết đặt]])),0)</f>
        <v/>
      </c>
      <c r="P64" s="62" t="str">
        <f>IFERROR(IF(BCSX[[#This Row],[Mã sản phẩm]]="","",60*BCSX[[#This Row],[Tổng thời gian hoạt động]]/BCSX[[#This Row],[Số lượng xử lý]]),0)</f>
        <v/>
      </c>
      <c r="Q64" s="63" t="str">
        <f>IF(BCSX[[#This Row],[Mã sản phẩm]]="","",$Q$3)</f>
        <v/>
      </c>
      <c r="R64" s="80"/>
      <c r="S64" s="64"/>
      <c r="T64" s="44" t="str" cm="1">
        <f t="array" ref="T6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4" s="56"/>
      <c r="V64" s="65"/>
      <c r="W64" s="66"/>
      <c r="X64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4" s="78"/>
      <c r="Z64" s="68"/>
      <c r="AA64" s="78"/>
      <c r="AB64" s="68"/>
      <c r="AC64" s="68"/>
      <c r="AD64" s="68"/>
      <c r="AE64" s="68"/>
      <c r="AF64" s="68"/>
      <c r="AG64" s="93"/>
      <c r="AH64" s="69"/>
      <c r="AI64" s="69"/>
      <c r="AJ64" s="70"/>
      <c r="AK64" s="94"/>
      <c r="AL64" s="133"/>
    </row>
    <row r="65" spans="2:38" ht="20.100000000000001" customHeight="1" x14ac:dyDescent="0.3">
      <c r="B65" s="85" t="str">
        <f>IF(BCSX[[#This Row],[Mã sản phẩm]]="","",$I$3)</f>
        <v/>
      </c>
      <c r="C65" s="71" t="str">
        <f>IF(BCSX[[#This Row],[Mã sản phẩm]]="","",$C$3)</f>
        <v/>
      </c>
      <c r="D65" s="54"/>
      <c r="E65" s="57" t="str">
        <f>IF(BCSX[[#This Row],[Mã sản phẩm]]="","",$E$3)</f>
        <v/>
      </c>
      <c r="F65" s="57" t="str">
        <f>IF(BCSX[[#This Row],[Mã sản phẩm]]="","",$F$3)</f>
        <v/>
      </c>
      <c r="G65" s="54"/>
      <c r="H65" s="57" t="str">
        <f>IF(BCSX[[#This Row],[Ca]]="","",IF(BCSX[[#This Row],[Mã sản phẩm]]="","空ハンガー",COUNTA($I$7:I65)))</f>
        <v/>
      </c>
      <c r="I65" s="58"/>
      <c r="J65" s="42" t="str" cm="1">
        <f t="array" ref="J65">IFERROR(INDEX(DSSP[],MATCH(BCSX[[#This Row],[Mã sản phẩm]],DSSP[Data.Mã sản phẩm],0),COLUMN(DSSP[[#Headers],[Data.Chủng loại]])),"")</f>
        <v/>
      </c>
      <c r="K65" s="55"/>
      <c r="L65" s="59" t="str">
        <f>IF(BCSX[[#This Row],[Mã sản phẩm]]="","",$L$3)</f>
        <v/>
      </c>
      <c r="M65" s="59" t="str" cm="1">
        <f t="array" ref="M6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5" s="60" t="str">
        <f>IFERROR(IF(BCSX[[#This Row],[Mã sản phẩm]]="","",(BCSX[[#This Row],[Cycletime thiết đặt]]*BCSX[[#This Row],[Số lượng xử lý]])/(BCSX[[#This Row],[Tổng thời gian hoạt động]]*60)),0)</f>
        <v/>
      </c>
      <c r="O65" s="61" t="str">
        <f>IFERROR(IF(BCSX[[#This Row],[Mã sản phẩm]]="","",BCSX[[#This Row],[Số lượng xử lý]]/(15*3600/BCSX[[#This Row],[Cycletime thực tế]]*BCSX[[#This Row],[Hiệu suất thiết đặt]])),0)</f>
        <v/>
      </c>
      <c r="P65" s="62" t="str">
        <f>IFERROR(IF(BCSX[[#This Row],[Mã sản phẩm]]="","",60*BCSX[[#This Row],[Tổng thời gian hoạt động]]/BCSX[[#This Row],[Số lượng xử lý]]),0)</f>
        <v/>
      </c>
      <c r="Q65" s="63" t="str">
        <f>IF(BCSX[[#This Row],[Mã sản phẩm]]="","",$Q$3)</f>
        <v/>
      </c>
      <c r="R65" s="80"/>
      <c r="S65" s="64"/>
      <c r="T65" s="44" t="str" cm="1">
        <f t="array" ref="T6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5" s="56"/>
      <c r="V65" s="65"/>
      <c r="W65" s="66"/>
      <c r="X65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5" s="78"/>
      <c r="Z65" s="68"/>
      <c r="AA65" s="78"/>
      <c r="AB65" s="68"/>
      <c r="AC65" s="68"/>
      <c r="AD65" s="68"/>
      <c r="AE65" s="68"/>
      <c r="AF65" s="68"/>
      <c r="AG65" s="93"/>
      <c r="AH65" s="69"/>
      <c r="AI65" s="69"/>
      <c r="AJ65" s="70"/>
      <c r="AK65" s="94"/>
      <c r="AL65" s="133"/>
    </row>
    <row r="66" spans="2:38" ht="20.100000000000001" customHeight="1" x14ac:dyDescent="0.3">
      <c r="B66" s="85" t="str">
        <f>IF(BCSX[[#This Row],[Mã sản phẩm]]="","",$I$3)</f>
        <v/>
      </c>
      <c r="C66" s="71" t="str">
        <f>IF(BCSX[[#This Row],[Mã sản phẩm]]="","",$C$3)</f>
        <v/>
      </c>
      <c r="D66" s="54"/>
      <c r="E66" s="57" t="str">
        <f>IF(BCSX[[#This Row],[Mã sản phẩm]]="","",$E$3)</f>
        <v/>
      </c>
      <c r="F66" s="57" t="str">
        <f>IF(BCSX[[#This Row],[Mã sản phẩm]]="","",$F$3)</f>
        <v/>
      </c>
      <c r="G66" s="54"/>
      <c r="H66" s="57" t="str">
        <f>IF(BCSX[[#This Row],[Ca]]="","",IF(BCSX[[#This Row],[Mã sản phẩm]]="","空ハンガー",COUNTA($I$7:I66)))</f>
        <v/>
      </c>
      <c r="I66" s="58"/>
      <c r="J66" s="42" t="str" cm="1">
        <f t="array" ref="J66">IFERROR(INDEX(DSSP[],MATCH(BCSX[[#This Row],[Mã sản phẩm]],DSSP[Data.Mã sản phẩm],0),COLUMN(DSSP[[#Headers],[Data.Chủng loại]])),"")</f>
        <v/>
      </c>
      <c r="K66" s="55"/>
      <c r="L66" s="59" t="str">
        <f>IF(BCSX[[#This Row],[Mã sản phẩm]]="","",$L$3)</f>
        <v/>
      </c>
      <c r="M66" s="59" t="str" cm="1">
        <f t="array" ref="M6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6" s="60" t="str">
        <f>IFERROR(IF(BCSX[[#This Row],[Mã sản phẩm]]="","",(BCSX[[#This Row],[Cycletime thiết đặt]]*BCSX[[#This Row],[Số lượng xử lý]])/(BCSX[[#This Row],[Tổng thời gian hoạt động]]*60)),0)</f>
        <v/>
      </c>
      <c r="O66" s="61" t="str">
        <f>IFERROR(IF(BCSX[[#This Row],[Mã sản phẩm]]="","",BCSX[[#This Row],[Số lượng xử lý]]/(15*3600/BCSX[[#This Row],[Cycletime thực tế]]*BCSX[[#This Row],[Hiệu suất thiết đặt]])),0)</f>
        <v/>
      </c>
      <c r="P66" s="62" t="str">
        <f>IFERROR(IF(BCSX[[#This Row],[Mã sản phẩm]]="","",60*BCSX[[#This Row],[Tổng thời gian hoạt động]]/BCSX[[#This Row],[Số lượng xử lý]]),0)</f>
        <v/>
      </c>
      <c r="Q66" s="63" t="str">
        <f>IF(BCSX[[#This Row],[Mã sản phẩm]]="","",$Q$3)</f>
        <v/>
      </c>
      <c r="R66" s="80"/>
      <c r="S66" s="64"/>
      <c r="T66" s="44" t="str" cm="1">
        <f t="array" ref="T6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6" s="56"/>
      <c r="V66" s="65"/>
      <c r="W66" s="66"/>
      <c r="X66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6" s="78"/>
      <c r="Z66" s="68"/>
      <c r="AA66" s="78"/>
      <c r="AB66" s="68"/>
      <c r="AC66" s="68"/>
      <c r="AD66" s="68"/>
      <c r="AE66" s="68"/>
      <c r="AF66" s="68"/>
      <c r="AG66" s="93"/>
      <c r="AH66" s="69"/>
      <c r="AI66" s="69"/>
      <c r="AJ66" s="70"/>
      <c r="AK66" s="94"/>
      <c r="AL66" s="133"/>
    </row>
    <row r="67" spans="2:38" ht="20.100000000000001" customHeight="1" x14ac:dyDescent="0.3">
      <c r="B67" s="85" t="str">
        <f>IF(BCSX[[#This Row],[Mã sản phẩm]]="","",$I$3)</f>
        <v/>
      </c>
      <c r="C67" s="71" t="str">
        <f>IF(BCSX[[#This Row],[Mã sản phẩm]]="","",$C$3)</f>
        <v/>
      </c>
      <c r="D67" s="54"/>
      <c r="E67" s="57" t="str">
        <f>IF(BCSX[[#This Row],[Mã sản phẩm]]="","",$E$3)</f>
        <v/>
      </c>
      <c r="F67" s="57" t="str">
        <f>IF(BCSX[[#This Row],[Mã sản phẩm]]="","",$F$3)</f>
        <v/>
      </c>
      <c r="G67" s="54"/>
      <c r="H67" s="57" t="str">
        <f>IF(BCSX[[#This Row],[Ca]]="","",IF(BCSX[[#This Row],[Mã sản phẩm]]="","空ハンガー",COUNTA($I$7:I67)))</f>
        <v/>
      </c>
      <c r="I67" s="58"/>
      <c r="J67" s="42" t="str" cm="1">
        <f t="array" ref="J67">IFERROR(INDEX(DSSP[],MATCH(BCSX[[#This Row],[Mã sản phẩm]],DSSP[Data.Mã sản phẩm],0),COLUMN(DSSP[[#Headers],[Data.Chủng loại]])),"")</f>
        <v/>
      </c>
      <c r="K67" s="55"/>
      <c r="L67" s="59" t="str">
        <f>IF(BCSX[[#This Row],[Mã sản phẩm]]="","",$L$3)</f>
        <v/>
      </c>
      <c r="M67" s="59" t="str" cm="1">
        <f t="array" ref="M6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7" s="60" t="str">
        <f>IFERROR(IF(BCSX[[#This Row],[Mã sản phẩm]]="","",(BCSX[[#This Row],[Cycletime thiết đặt]]*BCSX[[#This Row],[Số lượng xử lý]])/(BCSX[[#This Row],[Tổng thời gian hoạt động]]*60)),0)</f>
        <v/>
      </c>
      <c r="O67" s="61" t="str">
        <f>IFERROR(IF(BCSX[[#This Row],[Mã sản phẩm]]="","",BCSX[[#This Row],[Số lượng xử lý]]/(15*3600/BCSX[[#This Row],[Cycletime thực tế]]*BCSX[[#This Row],[Hiệu suất thiết đặt]])),0)</f>
        <v/>
      </c>
      <c r="P67" s="62" t="str">
        <f>IFERROR(IF(BCSX[[#This Row],[Mã sản phẩm]]="","",60*BCSX[[#This Row],[Tổng thời gian hoạt động]]/BCSX[[#This Row],[Số lượng xử lý]]),0)</f>
        <v/>
      </c>
      <c r="Q67" s="63" t="str">
        <f>IF(BCSX[[#This Row],[Mã sản phẩm]]="","",$Q$3)</f>
        <v/>
      </c>
      <c r="R67" s="80"/>
      <c r="S67" s="64"/>
      <c r="T67" s="44" t="str" cm="1">
        <f t="array" ref="T6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7" s="56"/>
      <c r="V67" s="65"/>
      <c r="W67" s="66"/>
      <c r="X67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7" s="78"/>
      <c r="Z67" s="68"/>
      <c r="AA67" s="78"/>
      <c r="AB67" s="68"/>
      <c r="AC67" s="68"/>
      <c r="AD67" s="68"/>
      <c r="AE67" s="68"/>
      <c r="AF67" s="68"/>
      <c r="AG67" s="93"/>
      <c r="AH67" s="69"/>
      <c r="AI67" s="69"/>
      <c r="AJ67" s="70"/>
      <c r="AK67" s="94"/>
      <c r="AL67" s="133"/>
    </row>
    <row r="68" spans="2:38" ht="20.100000000000001" customHeight="1" x14ac:dyDescent="0.3">
      <c r="B68" s="85" t="str">
        <f>IF(BCSX[[#This Row],[Mã sản phẩm]]="","",$I$3)</f>
        <v/>
      </c>
      <c r="C68" s="71" t="str">
        <f>IF(BCSX[[#This Row],[Mã sản phẩm]]="","",$C$3)</f>
        <v/>
      </c>
      <c r="D68" s="54"/>
      <c r="E68" s="57" t="str">
        <f>IF(BCSX[[#This Row],[Mã sản phẩm]]="","",$E$3)</f>
        <v/>
      </c>
      <c r="F68" s="57" t="str">
        <f>IF(BCSX[[#This Row],[Mã sản phẩm]]="","",$F$3)</f>
        <v/>
      </c>
      <c r="G68" s="54"/>
      <c r="H68" s="57" t="str">
        <f>IF(BCSX[[#This Row],[Ca]]="","",IF(BCSX[[#This Row],[Mã sản phẩm]]="","空ハンガー",COUNTA($I$7:I68)))</f>
        <v/>
      </c>
      <c r="I68" s="58"/>
      <c r="J68" s="42" t="str" cm="1">
        <f t="array" ref="J68">IFERROR(INDEX(DSSP[],MATCH(BCSX[[#This Row],[Mã sản phẩm]],DSSP[Data.Mã sản phẩm],0),COLUMN(DSSP[[#Headers],[Data.Chủng loại]])),"")</f>
        <v/>
      </c>
      <c r="K68" s="55"/>
      <c r="L68" s="59" t="str">
        <f>IF(BCSX[[#This Row],[Mã sản phẩm]]="","",$L$3)</f>
        <v/>
      </c>
      <c r="M68" s="59" t="str" cm="1">
        <f t="array" ref="M6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8" s="60" t="str">
        <f>IFERROR(IF(BCSX[[#This Row],[Mã sản phẩm]]="","",(BCSX[[#This Row],[Cycletime thiết đặt]]*BCSX[[#This Row],[Số lượng xử lý]])/(BCSX[[#This Row],[Tổng thời gian hoạt động]]*60)),0)</f>
        <v/>
      </c>
      <c r="O68" s="61" t="str">
        <f>IFERROR(IF(BCSX[[#This Row],[Mã sản phẩm]]="","",BCSX[[#This Row],[Số lượng xử lý]]/(15*3600/BCSX[[#This Row],[Cycletime thực tế]]*BCSX[[#This Row],[Hiệu suất thiết đặt]])),0)</f>
        <v/>
      </c>
      <c r="P68" s="62" t="str">
        <f>IFERROR(IF(BCSX[[#This Row],[Mã sản phẩm]]="","",60*BCSX[[#This Row],[Tổng thời gian hoạt động]]/BCSX[[#This Row],[Số lượng xử lý]]),0)</f>
        <v/>
      </c>
      <c r="Q68" s="63" t="str">
        <f>IF(BCSX[[#This Row],[Mã sản phẩm]]="","",$Q$3)</f>
        <v/>
      </c>
      <c r="R68" s="80"/>
      <c r="S68" s="64"/>
      <c r="T68" s="44" t="str" cm="1">
        <f t="array" ref="T6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8" s="56"/>
      <c r="V68" s="65"/>
      <c r="W68" s="66"/>
      <c r="X68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8" s="78"/>
      <c r="Z68" s="68"/>
      <c r="AA68" s="78"/>
      <c r="AB68" s="68"/>
      <c r="AC68" s="68"/>
      <c r="AD68" s="68"/>
      <c r="AE68" s="68"/>
      <c r="AF68" s="68"/>
      <c r="AG68" s="93"/>
      <c r="AH68" s="69"/>
      <c r="AI68" s="69"/>
      <c r="AJ68" s="70"/>
      <c r="AK68" s="94"/>
      <c r="AL68" s="133"/>
    </row>
    <row r="69" spans="2:38" ht="20.100000000000001" customHeight="1" x14ac:dyDescent="0.3">
      <c r="B69" s="85" t="str">
        <f>IF(BCSX[[#This Row],[Mã sản phẩm]]="","",$I$3)</f>
        <v/>
      </c>
      <c r="C69" s="71" t="str">
        <f>IF(BCSX[[#This Row],[Mã sản phẩm]]="","",$C$3)</f>
        <v/>
      </c>
      <c r="D69" s="54"/>
      <c r="E69" s="57" t="str">
        <f>IF(BCSX[[#This Row],[Mã sản phẩm]]="","",$E$3)</f>
        <v/>
      </c>
      <c r="F69" s="57" t="str">
        <f>IF(BCSX[[#This Row],[Mã sản phẩm]]="","",$F$3)</f>
        <v/>
      </c>
      <c r="G69" s="54"/>
      <c r="H69" s="57" t="str">
        <f>IF(BCSX[[#This Row],[Ca]]="","",IF(BCSX[[#This Row],[Mã sản phẩm]]="","空ハンガー",COUNTA($I$7:I69)))</f>
        <v/>
      </c>
      <c r="I69" s="58"/>
      <c r="J69" s="42" t="str" cm="1">
        <f t="array" ref="J69">IFERROR(INDEX(DSSP[],MATCH(BCSX[[#This Row],[Mã sản phẩm]],DSSP[Data.Mã sản phẩm],0),COLUMN(DSSP[[#Headers],[Data.Chủng loại]])),"")</f>
        <v/>
      </c>
      <c r="K69" s="55"/>
      <c r="L69" s="59" t="str">
        <f>IF(BCSX[[#This Row],[Mã sản phẩm]]="","",$L$3)</f>
        <v/>
      </c>
      <c r="M69" s="59" t="str" cm="1">
        <f t="array" ref="M6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69" s="60" t="str">
        <f>IFERROR(IF(BCSX[[#This Row],[Mã sản phẩm]]="","",(BCSX[[#This Row],[Cycletime thiết đặt]]*BCSX[[#This Row],[Số lượng xử lý]])/(BCSX[[#This Row],[Tổng thời gian hoạt động]]*60)),0)</f>
        <v/>
      </c>
      <c r="O69" s="61" t="str">
        <f>IFERROR(IF(BCSX[[#This Row],[Mã sản phẩm]]="","",BCSX[[#This Row],[Số lượng xử lý]]/(15*3600/BCSX[[#This Row],[Cycletime thực tế]]*BCSX[[#This Row],[Hiệu suất thiết đặt]])),0)</f>
        <v/>
      </c>
      <c r="P69" s="62" t="str">
        <f>IFERROR(IF(BCSX[[#This Row],[Mã sản phẩm]]="","",60*BCSX[[#This Row],[Tổng thời gian hoạt động]]/BCSX[[#This Row],[Số lượng xử lý]]),0)</f>
        <v/>
      </c>
      <c r="Q69" s="63" t="str">
        <f>IF(BCSX[[#This Row],[Mã sản phẩm]]="","",$Q$3)</f>
        <v/>
      </c>
      <c r="R69" s="80"/>
      <c r="S69" s="64"/>
      <c r="T69" s="44" t="str" cm="1">
        <f t="array" ref="T6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69" s="56"/>
      <c r="V69" s="65"/>
      <c r="W69" s="66"/>
      <c r="X69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69" s="78"/>
      <c r="Z69" s="68"/>
      <c r="AA69" s="78"/>
      <c r="AB69" s="68"/>
      <c r="AC69" s="68"/>
      <c r="AD69" s="68"/>
      <c r="AE69" s="68"/>
      <c r="AF69" s="68"/>
      <c r="AG69" s="93"/>
      <c r="AH69" s="69"/>
      <c r="AI69" s="69"/>
      <c r="AJ69" s="70"/>
      <c r="AK69" s="94"/>
      <c r="AL69" s="133"/>
    </row>
    <row r="70" spans="2:38" ht="20.100000000000001" customHeight="1" x14ac:dyDescent="0.3">
      <c r="B70" s="85" t="str">
        <f>IF(BCSX[[#This Row],[Mã sản phẩm]]="","",$I$3)</f>
        <v/>
      </c>
      <c r="C70" s="71" t="str">
        <f>IF(BCSX[[#This Row],[Mã sản phẩm]]="","",$C$3)</f>
        <v/>
      </c>
      <c r="D70" s="54"/>
      <c r="E70" s="57" t="str">
        <f>IF(BCSX[[#This Row],[Mã sản phẩm]]="","",$E$3)</f>
        <v/>
      </c>
      <c r="F70" s="57" t="str">
        <f>IF(BCSX[[#This Row],[Mã sản phẩm]]="","",$F$3)</f>
        <v/>
      </c>
      <c r="G70" s="54"/>
      <c r="H70" s="57" t="str">
        <f>IF(BCSX[[#This Row],[Ca]]="","",IF(BCSX[[#This Row],[Mã sản phẩm]]="","空ハンガー",COUNTA($I$7:I70)))</f>
        <v/>
      </c>
      <c r="I70" s="58"/>
      <c r="J70" s="42" t="str" cm="1">
        <f t="array" ref="J70">IFERROR(INDEX(DSSP[],MATCH(BCSX[[#This Row],[Mã sản phẩm]],DSSP[Data.Mã sản phẩm],0),COLUMN(DSSP[[#Headers],[Data.Chủng loại]])),"")</f>
        <v/>
      </c>
      <c r="K70" s="55"/>
      <c r="L70" s="59" t="str">
        <f>IF(BCSX[[#This Row],[Mã sản phẩm]]="","",$L$3)</f>
        <v/>
      </c>
      <c r="M70" s="59" t="str" cm="1">
        <f t="array" ref="M7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0" s="60" t="str">
        <f>IFERROR(IF(BCSX[[#This Row],[Mã sản phẩm]]="","",(BCSX[[#This Row],[Cycletime thiết đặt]]*BCSX[[#This Row],[Số lượng xử lý]])/(BCSX[[#This Row],[Tổng thời gian hoạt động]]*60)),0)</f>
        <v/>
      </c>
      <c r="O70" s="61" t="str">
        <f>IFERROR(IF(BCSX[[#This Row],[Mã sản phẩm]]="","",BCSX[[#This Row],[Số lượng xử lý]]/(15*3600/BCSX[[#This Row],[Cycletime thực tế]]*BCSX[[#This Row],[Hiệu suất thiết đặt]])),0)</f>
        <v/>
      </c>
      <c r="P70" s="62" t="str">
        <f>IFERROR(IF(BCSX[[#This Row],[Mã sản phẩm]]="","",60*BCSX[[#This Row],[Tổng thời gian hoạt động]]/BCSX[[#This Row],[Số lượng xử lý]]),0)</f>
        <v/>
      </c>
      <c r="Q70" s="63" t="str">
        <f>IF(BCSX[[#This Row],[Mã sản phẩm]]="","",$Q$3)</f>
        <v/>
      </c>
      <c r="R70" s="80"/>
      <c r="S70" s="64"/>
      <c r="T70" s="44" t="str" cm="1">
        <f t="array" ref="T7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0" s="56"/>
      <c r="V70" s="65"/>
      <c r="W70" s="66"/>
      <c r="X70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0" s="78"/>
      <c r="Z70" s="68"/>
      <c r="AA70" s="78"/>
      <c r="AB70" s="68"/>
      <c r="AC70" s="68"/>
      <c r="AD70" s="68"/>
      <c r="AE70" s="68"/>
      <c r="AF70" s="68"/>
      <c r="AG70" s="93"/>
      <c r="AH70" s="69"/>
      <c r="AI70" s="69"/>
      <c r="AJ70" s="70"/>
      <c r="AK70" s="94"/>
      <c r="AL70" s="133"/>
    </row>
    <row r="71" spans="2:38" ht="20.100000000000001" customHeight="1" x14ac:dyDescent="0.3">
      <c r="B71" s="85" t="str">
        <f>IF(BCSX[[#This Row],[Mã sản phẩm]]="","",$I$3)</f>
        <v/>
      </c>
      <c r="C71" s="71" t="str">
        <f>IF(BCSX[[#This Row],[Mã sản phẩm]]="","",$C$3)</f>
        <v/>
      </c>
      <c r="D71" s="54"/>
      <c r="E71" s="57" t="str">
        <f>IF(BCSX[[#This Row],[Mã sản phẩm]]="","",$E$3)</f>
        <v/>
      </c>
      <c r="F71" s="57" t="str">
        <f>IF(BCSX[[#This Row],[Mã sản phẩm]]="","",$F$3)</f>
        <v/>
      </c>
      <c r="G71" s="54"/>
      <c r="H71" s="57" t="str">
        <f>IF(BCSX[[#This Row],[Ca]]="","",IF(BCSX[[#This Row],[Mã sản phẩm]]="","空ハンガー",COUNTA($I$7:I71)))</f>
        <v/>
      </c>
      <c r="I71" s="58"/>
      <c r="J71" s="42" t="str" cm="1">
        <f t="array" ref="J71">IFERROR(INDEX(DSSP[],MATCH(BCSX[[#This Row],[Mã sản phẩm]],DSSP[Data.Mã sản phẩm],0),COLUMN(DSSP[[#Headers],[Data.Chủng loại]])),"")</f>
        <v/>
      </c>
      <c r="K71" s="55"/>
      <c r="L71" s="59" t="str">
        <f>IF(BCSX[[#This Row],[Mã sản phẩm]]="","",$L$3)</f>
        <v/>
      </c>
      <c r="M71" s="59" t="str" cm="1">
        <f t="array" ref="M7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1" s="60" t="str">
        <f>IFERROR(IF(BCSX[[#This Row],[Mã sản phẩm]]="","",(BCSX[[#This Row],[Cycletime thiết đặt]]*BCSX[[#This Row],[Số lượng xử lý]])/(BCSX[[#This Row],[Tổng thời gian hoạt động]]*60)),0)</f>
        <v/>
      </c>
      <c r="O71" s="61" t="str">
        <f>IFERROR(IF(BCSX[[#This Row],[Mã sản phẩm]]="","",BCSX[[#This Row],[Số lượng xử lý]]/(15*3600/BCSX[[#This Row],[Cycletime thực tế]]*BCSX[[#This Row],[Hiệu suất thiết đặt]])),0)</f>
        <v/>
      </c>
      <c r="P71" s="62" t="str">
        <f>IFERROR(IF(BCSX[[#This Row],[Mã sản phẩm]]="","",60*BCSX[[#This Row],[Tổng thời gian hoạt động]]/BCSX[[#This Row],[Số lượng xử lý]]),0)</f>
        <v/>
      </c>
      <c r="Q71" s="63" t="str">
        <f>IF(BCSX[[#This Row],[Mã sản phẩm]]="","",$Q$3)</f>
        <v/>
      </c>
      <c r="R71" s="80"/>
      <c r="S71" s="64"/>
      <c r="T71" s="44" t="str" cm="1">
        <f t="array" ref="T7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1" s="56"/>
      <c r="V71" s="65"/>
      <c r="W71" s="66"/>
      <c r="X71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1" s="78"/>
      <c r="Z71" s="68"/>
      <c r="AA71" s="78"/>
      <c r="AB71" s="68"/>
      <c r="AC71" s="68"/>
      <c r="AD71" s="68"/>
      <c r="AE71" s="68"/>
      <c r="AF71" s="68"/>
      <c r="AG71" s="93"/>
      <c r="AH71" s="69"/>
      <c r="AI71" s="69"/>
      <c r="AJ71" s="70"/>
      <c r="AK71" s="94"/>
      <c r="AL71" s="133"/>
    </row>
    <row r="72" spans="2:38" ht="20.100000000000001" customHeight="1" x14ac:dyDescent="0.3">
      <c r="B72" s="85" t="str">
        <f>IF(BCSX[[#This Row],[Mã sản phẩm]]="","",$I$3)</f>
        <v/>
      </c>
      <c r="C72" s="71" t="str">
        <f>IF(BCSX[[#This Row],[Mã sản phẩm]]="","",$C$3)</f>
        <v/>
      </c>
      <c r="D72" s="54"/>
      <c r="E72" s="57" t="str">
        <f>IF(BCSX[[#This Row],[Mã sản phẩm]]="","",$E$3)</f>
        <v/>
      </c>
      <c r="F72" s="57" t="str">
        <f>IF(BCSX[[#This Row],[Mã sản phẩm]]="","",$F$3)</f>
        <v/>
      </c>
      <c r="G72" s="54"/>
      <c r="H72" s="57" t="str">
        <f>IF(BCSX[[#This Row],[Ca]]="","",IF(BCSX[[#This Row],[Mã sản phẩm]]="","空ハンガー",COUNTA($I$7:I72)))</f>
        <v/>
      </c>
      <c r="I72" s="58"/>
      <c r="J72" s="42" t="str" cm="1">
        <f t="array" ref="J72">IFERROR(INDEX(DSSP[],MATCH(BCSX[[#This Row],[Mã sản phẩm]],DSSP[Data.Mã sản phẩm],0),COLUMN(DSSP[[#Headers],[Data.Chủng loại]])),"")</f>
        <v/>
      </c>
      <c r="K72" s="55"/>
      <c r="L72" s="59" t="str">
        <f>IF(BCSX[[#This Row],[Mã sản phẩm]]="","",$L$3)</f>
        <v/>
      </c>
      <c r="M72" s="59" t="str" cm="1">
        <f t="array" ref="M7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2" s="60" t="str">
        <f>IFERROR(IF(BCSX[[#This Row],[Mã sản phẩm]]="","",(BCSX[[#This Row],[Cycletime thiết đặt]]*BCSX[[#This Row],[Số lượng xử lý]])/(BCSX[[#This Row],[Tổng thời gian hoạt động]]*60)),0)</f>
        <v/>
      </c>
      <c r="O72" s="61" t="str">
        <f>IFERROR(IF(BCSX[[#This Row],[Mã sản phẩm]]="","",BCSX[[#This Row],[Số lượng xử lý]]/(15*3600/BCSX[[#This Row],[Cycletime thực tế]]*BCSX[[#This Row],[Hiệu suất thiết đặt]])),0)</f>
        <v/>
      </c>
      <c r="P72" s="62" t="str">
        <f>IFERROR(IF(BCSX[[#This Row],[Mã sản phẩm]]="","",60*BCSX[[#This Row],[Tổng thời gian hoạt động]]/BCSX[[#This Row],[Số lượng xử lý]]),0)</f>
        <v/>
      </c>
      <c r="Q72" s="63" t="str">
        <f>IF(BCSX[[#This Row],[Mã sản phẩm]]="","",$Q$3)</f>
        <v/>
      </c>
      <c r="R72" s="80"/>
      <c r="S72" s="64"/>
      <c r="T72" s="44" t="str" cm="1">
        <f t="array" ref="T7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2" s="56"/>
      <c r="V72" s="65"/>
      <c r="W72" s="66"/>
      <c r="X72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2" s="78"/>
      <c r="Z72" s="68"/>
      <c r="AA72" s="78"/>
      <c r="AB72" s="68"/>
      <c r="AC72" s="68"/>
      <c r="AD72" s="68"/>
      <c r="AE72" s="68"/>
      <c r="AF72" s="68"/>
      <c r="AG72" s="93"/>
      <c r="AH72" s="69"/>
      <c r="AI72" s="69"/>
      <c r="AJ72" s="70"/>
      <c r="AK72" s="94"/>
      <c r="AL72" s="133"/>
    </row>
    <row r="73" spans="2:38" ht="20.100000000000001" customHeight="1" x14ac:dyDescent="0.3">
      <c r="B73" s="85" t="str">
        <f>IF(BCSX[[#This Row],[Mã sản phẩm]]="","",$I$3)</f>
        <v/>
      </c>
      <c r="C73" s="71" t="str">
        <f>IF(BCSX[[#This Row],[Mã sản phẩm]]="","",$C$3)</f>
        <v/>
      </c>
      <c r="D73" s="54"/>
      <c r="E73" s="57" t="str">
        <f>IF(BCSX[[#This Row],[Mã sản phẩm]]="","",$E$3)</f>
        <v/>
      </c>
      <c r="F73" s="57" t="str">
        <f>IF(BCSX[[#This Row],[Mã sản phẩm]]="","",$F$3)</f>
        <v/>
      </c>
      <c r="G73" s="54"/>
      <c r="H73" s="57" t="str">
        <f>IF(BCSX[[#This Row],[Ca]]="","",IF(BCSX[[#This Row],[Mã sản phẩm]]="","空ハンガー",COUNTA($I$7:I73)))</f>
        <v/>
      </c>
      <c r="I73" s="58"/>
      <c r="J73" s="42" t="str" cm="1">
        <f t="array" ref="J73">IFERROR(INDEX(DSSP[],MATCH(BCSX[[#This Row],[Mã sản phẩm]],DSSP[Data.Mã sản phẩm],0),COLUMN(DSSP[[#Headers],[Data.Chủng loại]])),"")</f>
        <v/>
      </c>
      <c r="K73" s="55"/>
      <c r="L73" s="59" t="str">
        <f>IF(BCSX[[#This Row],[Mã sản phẩm]]="","",$L$3)</f>
        <v/>
      </c>
      <c r="M73" s="59" t="str" cm="1">
        <f t="array" ref="M7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3" s="60" t="str">
        <f>IFERROR(IF(BCSX[[#This Row],[Mã sản phẩm]]="","",(BCSX[[#This Row],[Cycletime thiết đặt]]*BCSX[[#This Row],[Số lượng xử lý]])/(BCSX[[#This Row],[Tổng thời gian hoạt động]]*60)),0)</f>
        <v/>
      </c>
      <c r="O73" s="61" t="str">
        <f>IFERROR(IF(BCSX[[#This Row],[Mã sản phẩm]]="","",BCSX[[#This Row],[Số lượng xử lý]]/(15*3600/BCSX[[#This Row],[Cycletime thực tế]]*BCSX[[#This Row],[Hiệu suất thiết đặt]])),0)</f>
        <v/>
      </c>
      <c r="P73" s="62" t="str">
        <f>IFERROR(IF(BCSX[[#This Row],[Mã sản phẩm]]="","",60*BCSX[[#This Row],[Tổng thời gian hoạt động]]/BCSX[[#This Row],[Số lượng xử lý]]),0)</f>
        <v/>
      </c>
      <c r="Q73" s="63" t="str">
        <f>IF(BCSX[[#This Row],[Mã sản phẩm]]="","",$Q$3)</f>
        <v/>
      </c>
      <c r="R73" s="80"/>
      <c r="S73" s="64"/>
      <c r="T73" s="44" t="str" cm="1">
        <f t="array" ref="T7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3" s="56"/>
      <c r="V73" s="65"/>
      <c r="W73" s="66"/>
      <c r="X73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3" s="78"/>
      <c r="Z73" s="68"/>
      <c r="AA73" s="78"/>
      <c r="AB73" s="68"/>
      <c r="AC73" s="68"/>
      <c r="AD73" s="68"/>
      <c r="AE73" s="68"/>
      <c r="AF73" s="68"/>
      <c r="AG73" s="93"/>
      <c r="AH73" s="69"/>
      <c r="AI73" s="69"/>
      <c r="AJ73" s="70"/>
      <c r="AK73" s="94"/>
      <c r="AL73" s="133"/>
    </row>
    <row r="74" spans="2:38" ht="20.100000000000001" customHeight="1" x14ac:dyDescent="0.3">
      <c r="B74" s="85" t="str">
        <f>IF(BCSX[[#This Row],[Mã sản phẩm]]="","",$I$3)</f>
        <v/>
      </c>
      <c r="C74" s="71" t="str">
        <f>IF(BCSX[[#This Row],[Mã sản phẩm]]="","",$C$3)</f>
        <v/>
      </c>
      <c r="D74" s="54"/>
      <c r="E74" s="57" t="str">
        <f>IF(BCSX[[#This Row],[Mã sản phẩm]]="","",$E$3)</f>
        <v/>
      </c>
      <c r="F74" s="57" t="str">
        <f>IF(BCSX[[#This Row],[Mã sản phẩm]]="","",$F$3)</f>
        <v/>
      </c>
      <c r="G74" s="54"/>
      <c r="H74" s="57" t="str">
        <f>IF(BCSX[[#This Row],[Ca]]="","",IF(BCSX[[#This Row],[Mã sản phẩm]]="","空ハンガー",COUNTA($I$7:I74)))</f>
        <v/>
      </c>
      <c r="I74" s="58"/>
      <c r="J74" s="42" t="str" cm="1">
        <f t="array" ref="J74">IFERROR(INDEX(DSSP[],MATCH(BCSX[[#This Row],[Mã sản phẩm]],DSSP[Data.Mã sản phẩm],0),COLUMN(DSSP[[#Headers],[Data.Chủng loại]])),"")</f>
        <v/>
      </c>
      <c r="K74" s="55"/>
      <c r="L74" s="59" t="str">
        <f>IF(BCSX[[#This Row],[Mã sản phẩm]]="","",$L$3)</f>
        <v/>
      </c>
      <c r="M74" s="59" t="str" cm="1">
        <f t="array" ref="M7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4" s="60" t="str">
        <f>IFERROR(IF(BCSX[[#This Row],[Mã sản phẩm]]="","",(BCSX[[#This Row],[Cycletime thiết đặt]]*BCSX[[#This Row],[Số lượng xử lý]])/(BCSX[[#This Row],[Tổng thời gian hoạt động]]*60)),0)</f>
        <v/>
      </c>
      <c r="O74" s="61" t="str">
        <f>IFERROR(IF(BCSX[[#This Row],[Mã sản phẩm]]="","",BCSX[[#This Row],[Số lượng xử lý]]/(15*3600/BCSX[[#This Row],[Cycletime thực tế]]*BCSX[[#This Row],[Hiệu suất thiết đặt]])),0)</f>
        <v/>
      </c>
      <c r="P74" s="62" t="str">
        <f>IFERROR(IF(BCSX[[#This Row],[Mã sản phẩm]]="","",60*BCSX[[#This Row],[Tổng thời gian hoạt động]]/BCSX[[#This Row],[Số lượng xử lý]]),0)</f>
        <v/>
      </c>
      <c r="Q74" s="63" t="str">
        <f>IF(BCSX[[#This Row],[Mã sản phẩm]]="","",$Q$3)</f>
        <v/>
      </c>
      <c r="R74" s="80"/>
      <c r="S74" s="64"/>
      <c r="T74" s="44" t="str" cm="1">
        <f t="array" ref="T7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4" s="56"/>
      <c r="V74" s="65"/>
      <c r="W74" s="66"/>
      <c r="X74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4" s="78"/>
      <c r="Z74" s="68"/>
      <c r="AA74" s="78"/>
      <c r="AB74" s="68"/>
      <c r="AC74" s="68"/>
      <c r="AD74" s="68"/>
      <c r="AE74" s="68"/>
      <c r="AF74" s="68"/>
      <c r="AG74" s="93"/>
      <c r="AH74" s="69"/>
      <c r="AI74" s="69"/>
      <c r="AJ74" s="70"/>
      <c r="AK74" s="94"/>
      <c r="AL74" s="133"/>
    </row>
    <row r="75" spans="2:38" ht="20.100000000000001" customHeight="1" x14ac:dyDescent="0.3">
      <c r="B75" s="85" t="str">
        <f>IF(BCSX[[#This Row],[Mã sản phẩm]]="","",$I$3)</f>
        <v/>
      </c>
      <c r="C75" s="71" t="str">
        <f>IF(BCSX[[#This Row],[Mã sản phẩm]]="","",$C$3)</f>
        <v/>
      </c>
      <c r="D75" s="54"/>
      <c r="E75" s="57" t="str">
        <f>IF(BCSX[[#This Row],[Mã sản phẩm]]="","",$E$3)</f>
        <v/>
      </c>
      <c r="F75" s="57" t="str">
        <f>IF(BCSX[[#This Row],[Mã sản phẩm]]="","",$F$3)</f>
        <v/>
      </c>
      <c r="G75" s="54"/>
      <c r="H75" s="57" t="str">
        <f>IF(BCSX[[#This Row],[Ca]]="","",IF(BCSX[[#This Row],[Mã sản phẩm]]="","空ハンガー",COUNTA($I$7:I75)))</f>
        <v/>
      </c>
      <c r="I75" s="58"/>
      <c r="J75" s="42" t="str" cm="1">
        <f t="array" ref="J75">IFERROR(INDEX(DSSP[],MATCH(BCSX[[#This Row],[Mã sản phẩm]],DSSP[Data.Mã sản phẩm],0),COLUMN(DSSP[[#Headers],[Data.Chủng loại]])),"")</f>
        <v/>
      </c>
      <c r="K75" s="55"/>
      <c r="L75" s="59" t="str">
        <f>IF(BCSX[[#This Row],[Mã sản phẩm]]="","",$L$3)</f>
        <v/>
      </c>
      <c r="M75" s="59" t="str" cm="1">
        <f t="array" ref="M7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5" s="60" t="str">
        <f>IFERROR(IF(BCSX[[#This Row],[Mã sản phẩm]]="","",(BCSX[[#This Row],[Cycletime thiết đặt]]*BCSX[[#This Row],[Số lượng xử lý]])/(BCSX[[#This Row],[Tổng thời gian hoạt động]]*60)),0)</f>
        <v/>
      </c>
      <c r="O75" s="61" t="str">
        <f>IFERROR(IF(BCSX[[#This Row],[Mã sản phẩm]]="","",BCSX[[#This Row],[Số lượng xử lý]]/(15*3600/BCSX[[#This Row],[Cycletime thực tế]]*BCSX[[#This Row],[Hiệu suất thiết đặt]])),0)</f>
        <v/>
      </c>
      <c r="P75" s="62" t="str">
        <f>IFERROR(IF(BCSX[[#This Row],[Mã sản phẩm]]="","",60*BCSX[[#This Row],[Tổng thời gian hoạt động]]/BCSX[[#This Row],[Số lượng xử lý]]),0)</f>
        <v/>
      </c>
      <c r="Q75" s="63" t="str">
        <f>IF(BCSX[[#This Row],[Mã sản phẩm]]="","",$Q$3)</f>
        <v/>
      </c>
      <c r="R75" s="80"/>
      <c r="S75" s="64"/>
      <c r="T75" s="44" t="str" cm="1">
        <f t="array" ref="T7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5" s="56"/>
      <c r="V75" s="65"/>
      <c r="W75" s="66"/>
      <c r="X75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5" s="78"/>
      <c r="Z75" s="68"/>
      <c r="AA75" s="78"/>
      <c r="AB75" s="68"/>
      <c r="AC75" s="68"/>
      <c r="AD75" s="68"/>
      <c r="AE75" s="68"/>
      <c r="AF75" s="68"/>
      <c r="AG75" s="93"/>
      <c r="AH75" s="69"/>
      <c r="AI75" s="69"/>
      <c r="AJ75" s="70"/>
      <c r="AK75" s="94"/>
      <c r="AL75" s="133"/>
    </row>
    <row r="76" spans="2:38" ht="20.100000000000001" customHeight="1" x14ac:dyDescent="0.3">
      <c r="B76" s="85" t="str">
        <f>IF(BCSX[[#This Row],[Mã sản phẩm]]="","",$I$3)</f>
        <v/>
      </c>
      <c r="C76" s="71" t="str">
        <f>IF(BCSX[[#This Row],[Mã sản phẩm]]="","",$C$3)</f>
        <v/>
      </c>
      <c r="D76" s="54"/>
      <c r="E76" s="57" t="str">
        <f>IF(BCSX[[#This Row],[Mã sản phẩm]]="","",$E$3)</f>
        <v/>
      </c>
      <c r="F76" s="57" t="str">
        <f>IF(BCSX[[#This Row],[Mã sản phẩm]]="","",$F$3)</f>
        <v/>
      </c>
      <c r="G76" s="54"/>
      <c r="H76" s="57" t="str">
        <f>IF(BCSX[[#This Row],[Ca]]="","",IF(BCSX[[#This Row],[Mã sản phẩm]]="","空ハンガー",COUNTA($I$7:I76)))</f>
        <v/>
      </c>
      <c r="I76" s="58"/>
      <c r="J76" s="42" t="str" cm="1">
        <f t="array" ref="J76">IFERROR(INDEX(DSSP[],MATCH(BCSX[[#This Row],[Mã sản phẩm]],DSSP[Data.Mã sản phẩm],0),COLUMN(DSSP[[#Headers],[Data.Chủng loại]])),"")</f>
        <v/>
      </c>
      <c r="K76" s="55"/>
      <c r="L76" s="59" t="str">
        <f>IF(BCSX[[#This Row],[Mã sản phẩm]]="","",$L$3)</f>
        <v/>
      </c>
      <c r="M76" s="59" t="str" cm="1">
        <f t="array" ref="M7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6" s="60" t="str">
        <f>IFERROR(IF(BCSX[[#This Row],[Mã sản phẩm]]="","",(BCSX[[#This Row],[Cycletime thiết đặt]]*BCSX[[#This Row],[Số lượng xử lý]])/(BCSX[[#This Row],[Tổng thời gian hoạt động]]*60)),0)</f>
        <v/>
      </c>
      <c r="O76" s="61" t="str">
        <f>IFERROR(IF(BCSX[[#This Row],[Mã sản phẩm]]="","",BCSX[[#This Row],[Số lượng xử lý]]/(15*3600/BCSX[[#This Row],[Cycletime thực tế]]*BCSX[[#This Row],[Hiệu suất thiết đặt]])),0)</f>
        <v/>
      </c>
      <c r="P76" s="62" t="str">
        <f>IFERROR(IF(BCSX[[#This Row],[Mã sản phẩm]]="","",60*BCSX[[#This Row],[Tổng thời gian hoạt động]]/BCSX[[#This Row],[Số lượng xử lý]]),0)</f>
        <v/>
      </c>
      <c r="Q76" s="63" t="str">
        <f>IF(BCSX[[#This Row],[Mã sản phẩm]]="","",$Q$3)</f>
        <v/>
      </c>
      <c r="R76" s="80"/>
      <c r="S76" s="64"/>
      <c r="T76" s="44" t="str" cm="1">
        <f t="array" ref="T7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6" s="56"/>
      <c r="V76" s="65"/>
      <c r="W76" s="66"/>
      <c r="X76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6" s="78"/>
      <c r="Z76" s="68"/>
      <c r="AA76" s="78"/>
      <c r="AB76" s="68"/>
      <c r="AC76" s="68"/>
      <c r="AD76" s="68"/>
      <c r="AE76" s="68"/>
      <c r="AF76" s="68"/>
      <c r="AG76" s="93"/>
      <c r="AH76" s="69"/>
      <c r="AI76" s="69"/>
      <c r="AJ76" s="70"/>
      <c r="AK76" s="94"/>
      <c r="AL76" s="133"/>
    </row>
    <row r="77" spans="2:38" ht="20.100000000000001" customHeight="1" x14ac:dyDescent="0.3">
      <c r="B77" s="85" t="str">
        <f>IF(BCSX[[#This Row],[Mã sản phẩm]]="","",$I$3)</f>
        <v/>
      </c>
      <c r="C77" s="71" t="str">
        <f>IF(BCSX[[#This Row],[Mã sản phẩm]]="","",$C$3)</f>
        <v/>
      </c>
      <c r="D77" s="54"/>
      <c r="E77" s="57" t="str">
        <f>IF(BCSX[[#This Row],[Mã sản phẩm]]="","",$E$3)</f>
        <v/>
      </c>
      <c r="F77" s="57" t="str">
        <f>IF(BCSX[[#This Row],[Mã sản phẩm]]="","",$F$3)</f>
        <v/>
      </c>
      <c r="G77" s="54"/>
      <c r="H77" s="57" t="str">
        <f>IF(BCSX[[#This Row],[Ca]]="","",IF(BCSX[[#This Row],[Mã sản phẩm]]="","空ハンガー",COUNTA($I$7:I77)))</f>
        <v/>
      </c>
      <c r="I77" s="58"/>
      <c r="J77" s="42" t="str" cm="1">
        <f t="array" ref="J77">IFERROR(INDEX(DSSP[],MATCH(BCSX[[#This Row],[Mã sản phẩm]],DSSP[Data.Mã sản phẩm],0),COLUMN(DSSP[[#Headers],[Data.Chủng loại]])),"")</f>
        <v/>
      </c>
      <c r="K77" s="55"/>
      <c r="L77" s="59" t="str">
        <f>IF(BCSX[[#This Row],[Mã sản phẩm]]="","",$L$3)</f>
        <v/>
      </c>
      <c r="M77" s="59" t="str" cm="1">
        <f t="array" ref="M7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7" s="60" t="str">
        <f>IFERROR(IF(BCSX[[#This Row],[Mã sản phẩm]]="","",(BCSX[[#This Row],[Cycletime thiết đặt]]*BCSX[[#This Row],[Số lượng xử lý]])/(BCSX[[#This Row],[Tổng thời gian hoạt động]]*60)),0)</f>
        <v/>
      </c>
      <c r="O77" s="61" t="str">
        <f>IFERROR(IF(BCSX[[#This Row],[Mã sản phẩm]]="","",BCSX[[#This Row],[Số lượng xử lý]]/(15*3600/BCSX[[#This Row],[Cycletime thực tế]]*BCSX[[#This Row],[Hiệu suất thiết đặt]])),0)</f>
        <v/>
      </c>
      <c r="P77" s="62" t="str">
        <f>IFERROR(IF(BCSX[[#This Row],[Mã sản phẩm]]="","",60*BCSX[[#This Row],[Tổng thời gian hoạt động]]/BCSX[[#This Row],[Số lượng xử lý]]),0)</f>
        <v/>
      </c>
      <c r="Q77" s="63" t="str">
        <f>IF(BCSX[[#This Row],[Mã sản phẩm]]="","",$Q$3)</f>
        <v/>
      </c>
      <c r="R77" s="80"/>
      <c r="S77" s="64"/>
      <c r="T77" s="44" t="str" cm="1">
        <f t="array" ref="T7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7" s="56"/>
      <c r="V77" s="65"/>
      <c r="W77" s="66"/>
      <c r="X77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7" s="78"/>
      <c r="Z77" s="68"/>
      <c r="AA77" s="78"/>
      <c r="AB77" s="68"/>
      <c r="AC77" s="68"/>
      <c r="AD77" s="68"/>
      <c r="AE77" s="68"/>
      <c r="AF77" s="68"/>
      <c r="AG77" s="93"/>
      <c r="AH77" s="69"/>
      <c r="AI77" s="69"/>
      <c r="AJ77" s="70"/>
      <c r="AK77" s="94"/>
      <c r="AL77" s="133"/>
    </row>
    <row r="78" spans="2:38" ht="20.100000000000001" customHeight="1" x14ac:dyDescent="0.3">
      <c r="B78" s="85" t="str">
        <f>IF(BCSX[[#This Row],[Mã sản phẩm]]="","",$I$3)</f>
        <v/>
      </c>
      <c r="C78" s="71" t="str">
        <f>IF(BCSX[[#This Row],[Mã sản phẩm]]="","",$C$3)</f>
        <v/>
      </c>
      <c r="D78" s="54"/>
      <c r="E78" s="57" t="str">
        <f>IF(BCSX[[#This Row],[Mã sản phẩm]]="","",$E$3)</f>
        <v/>
      </c>
      <c r="F78" s="57" t="str">
        <f>IF(BCSX[[#This Row],[Mã sản phẩm]]="","",$F$3)</f>
        <v/>
      </c>
      <c r="G78" s="54"/>
      <c r="H78" s="57" t="str">
        <f>IF(BCSX[[#This Row],[Ca]]="","",IF(BCSX[[#This Row],[Mã sản phẩm]]="","空ハンガー",COUNTA($I$7:I78)))</f>
        <v/>
      </c>
      <c r="I78" s="58"/>
      <c r="J78" s="42" t="str" cm="1">
        <f t="array" ref="J78">IFERROR(INDEX(DSSP[],MATCH(BCSX[[#This Row],[Mã sản phẩm]],DSSP[Data.Mã sản phẩm],0),COLUMN(DSSP[[#Headers],[Data.Chủng loại]])),"")</f>
        <v/>
      </c>
      <c r="K78" s="55"/>
      <c r="L78" s="59" t="str">
        <f>IF(BCSX[[#This Row],[Mã sản phẩm]]="","",$L$3)</f>
        <v/>
      </c>
      <c r="M78" s="59" t="str" cm="1">
        <f t="array" ref="M7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8" s="60" t="str">
        <f>IFERROR(IF(BCSX[[#This Row],[Mã sản phẩm]]="","",(BCSX[[#This Row],[Cycletime thiết đặt]]*BCSX[[#This Row],[Số lượng xử lý]])/(BCSX[[#This Row],[Tổng thời gian hoạt động]]*60)),0)</f>
        <v/>
      </c>
      <c r="O78" s="61" t="str">
        <f>IFERROR(IF(BCSX[[#This Row],[Mã sản phẩm]]="","",BCSX[[#This Row],[Số lượng xử lý]]/(15*3600/BCSX[[#This Row],[Cycletime thực tế]]*BCSX[[#This Row],[Hiệu suất thiết đặt]])),0)</f>
        <v/>
      </c>
      <c r="P78" s="62" t="str">
        <f>IFERROR(IF(BCSX[[#This Row],[Mã sản phẩm]]="","",60*BCSX[[#This Row],[Tổng thời gian hoạt động]]/BCSX[[#This Row],[Số lượng xử lý]]),0)</f>
        <v/>
      </c>
      <c r="Q78" s="63" t="str">
        <f>IF(BCSX[[#This Row],[Mã sản phẩm]]="","",$Q$3)</f>
        <v/>
      </c>
      <c r="R78" s="80"/>
      <c r="S78" s="64"/>
      <c r="T78" s="44" t="str" cm="1">
        <f t="array" ref="T7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8" s="56"/>
      <c r="V78" s="65"/>
      <c r="W78" s="66"/>
      <c r="X78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8" s="78"/>
      <c r="Z78" s="68"/>
      <c r="AA78" s="78"/>
      <c r="AB78" s="68"/>
      <c r="AC78" s="68"/>
      <c r="AD78" s="68"/>
      <c r="AE78" s="68"/>
      <c r="AF78" s="68"/>
      <c r="AG78" s="93"/>
      <c r="AH78" s="69"/>
      <c r="AI78" s="69"/>
      <c r="AJ78" s="70"/>
      <c r="AK78" s="94"/>
      <c r="AL78" s="133"/>
    </row>
    <row r="79" spans="2:38" ht="20.100000000000001" customHeight="1" x14ac:dyDescent="0.3">
      <c r="B79" s="85" t="str">
        <f>IF(BCSX[[#This Row],[Mã sản phẩm]]="","",$I$3)</f>
        <v/>
      </c>
      <c r="C79" s="71" t="str">
        <f>IF(BCSX[[#This Row],[Mã sản phẩm]]="","",$C$3)</f>
        <v/>
      </c>
      <c r="D79" s="54"/>
      <c r="E79" s="57" t="str">
        <f>IF(BCSX[[#This Row],[Mã sản phẩm]]="","",$E$3)</f>
        <v/>
      </c>
      <c r="F79" s="57" t="str">
        <f>IF(BCSX[[#This Row],[Mã sản phẩm]]="","",$F$3)</f>
        <v/>
      </c>
      <c r="G79" s="54"/>
      <c r="H79" s="57" t="str">
        <f>IF(BCSX[[#This Row],[Ca]]="","",IF(BCSX[[#This Row],[Mã sản phẩm]]="","空ハンガー",COUNTA($I$7:I79)))</f>
        <v/>
      </c>
      <c r="I79" s="58"/>
      <c r="J79" s="42" t="str" cm="1">
        <f t="array" ref="J79">IFERROR(INDEX(DSSP[],MATCH(BCSX[[#This Row],[Mã sản phẩm]],DSSP[Data.Mã sản phẩm],0),COLUMN(DSSP[[#Headers],[Data.Chủng loại]])),"")</f>
        <v/>
      </c>
      <c r="K79" s="55"/>
      <c r="L79" s="59" t="str">
        <f>IF(BCSX[[#This Row],[Mã sản phẩm]]="","",$L$3)</f>
        <v/>
      </c>
      <c r="M79" s="59" t="str" cm="1">
        <f t="array" ref="M7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79" s="60" t="str">
        <f>IFERROR(IF(BCSX[[#This Row],[Mã sản phẩm]]="","",(BCSX[[#This Row],[Cycletime thiết đặt]]*BCSX[[#This Row],[Số lượng xử lý]])/(BCSX[[#This Row],[Tổng thời gian hoạt động]]*60)),0)</f>
        <v/>
      </c>
      <c r="O79" s="61" t="str">
        <f>IFERROR(IF(BCSX[[#This Row],[Mã sản phẩm]]="","",BCSX[[#This Row],[Số lượng xử lý]]/(15*3600/BCSX[[#This Row],[Cycletime thực tế]]*BCSX[[#This Row],[Hiệu suất thiết đặt]])),0)</f>
        <v/>
      </c>
      <c r="P79" s="62" t="str">
        <f>IFERROR(IF(BCSX[[#This Row],[Mã sản phẩm]]="","",60*BCSX[[#This Row],[Tổng thời gian hoạt động]]/BCSX[[#This Row],[Số lượng xử lý]]),0)</f>
        <v/>
      </c>
      <c r="Q79" s="63" t="str">
        <f>IF(BCSX[[#This Row],[Mã sản phẩm]]="","",$Q$3)</f>
        <v/>
      </c>
      <c r="R79" s="80"/>
      <c r="S79" s="64"/>
      <c r="T79" s="44" t="str" cm="1">
        <f t="array" ref="T7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79" s="56"/>
      <c r="V79" s="65"/>
      <c r="W79" s="66"/>
      <c r="X79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79" s="78"/>
      <c r="Z79" s="68"/>
      <c r="AA79" s="78"/>
      <c r="AB79" s="68"/>
      <c r="AC79" s="68"/>
      <c r="AD79" s="68"/>
      <c r="AE79" s="68"/>
      <c r="AF79" s="68"/>
      <c r="AG79" s="93"/>
      <c r="AH79" s="69"/>
      <c r="AI79" s="69"/>
      <c r="AJ79" s="70"/>
      <c r="AK79" s="94"/>
      <c r="AL79" s="133"/>
    </row>
    <row r="80" spans="2:38" ht="20.100000000000001" customHeight="1" x14ac:dyDescent="0.3">
      <c r="B80" s="85" t="str">
        <f>IF(BCSX[[#This Row],[Mã sản phẩm]]="","",$I$3)</f>
        <v/>
      </c>
      <c r="C80" s="71" t="str">
        <f>IF(BCSX[[#This Row],[Mã sản phẩm]]="","",$C$3)</f>
        <v/>
      </c>
      <c r="D80" s="54"/>
      <c r="E80" s="57" t="str">
        <f>IF(BCSX[[#This Row],[Mã sản phẩm]]="","",$E$3)</f>
        <v/>
      </c>
      <c r="F80" s="57" t="str">
        <f>IF(BCSX[[#This Row],[Mã sản phẩm]]="","",$F$3)</f>
        <v/>
      </c>
      <c r="G80" s="54"/>
      <c r="H80" s="57" t="str">
        <f>IF(BCSX[[#This Row],[Ca]]="","",IF(BCSX[[#This Row],[Mã sản phẩm]]="","空ハンガー",COUNTA($I$7:I80)))</f>
        <v/>
      </c>
      <c r="I80" s="58"/>
      <c r="J80" s="42" t="str" cm="1">
        <f t="array" ref="J80">IFERROR(INDEX(DSSP[],MATCH(BCSX[[#This Row],[Mã sản phẩm]],DSSP[Data.Mã sản phẩm],0),COLUMN(DSSP[[#Headers],[Data.Chủng loại]])),"")</f>
        <v/>
      </c>
      <c r="K80" s="55"/>
      <c r="L80" s="59" t="str">
        <f>IF(BCSX[[#This Row],[Mã sản phẩm]]="","",$L$3)</f>
        <v/>
      </c>
      <c r="M80" s="59" t="str" cm="1">
        <f t="array" ref="M8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0" s="60" t="str">
        <f>IFERROR(IF(BCSX[[#This Row],[Mã sản phẩm]]="","",(BCSX[[#This Row],[Cycletime thiết đặt]]*BCSX[[#This Row],[Số lượng xử lý]])/(BCSX[[#This Row],[Tổng thời gian hoạt động]]*60)),0)</f>
        <v/>
      </c>
      <c r="O80" s="61" t="str">
        <f>IFERROR(IF(BCSX[[#This Row],[Mã sản phẩm]]="","",BCSX[[#This Row],[Số lượng xử lý]]/(15*3600/BCSX[[#This Row],[Cycletime thực tế]]*BCSX[[#This Row],[Hiệu suất thiết đặt]])),0)</f>
        <v/>
      </c>
      <c r="P80" s="62" t="str">
        <f>IFERROR(IF(BCSX[[#This Row],[Mã sản phẩm]]="","",60*BCSX[[#This Row],[Tổng thời gian hoạt động]]/BCSX[[#This Row],[Số lượng xử lý]]),0)</f>
        <v/>
      </c>
      <c r="Q80" s="63" t="str">
        <f>IF(BCSX[[#This Row],[Mã sản phẩm]]="","",$Q$3)</f>
        <v/>
      </c>
      <c r="R80" s="80"/>
      <c r="S80" s="64"/>
      <c r="T80" s="44" t="str" cm="1">
        <f t="array" ref="T8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0" s="56"/>
      <c r="V80" s="65"/>
      <c r="W80" s="66"/>
      <c r="X80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0" s="78"/>
      <c r="Z80" s="68"/>
      <c r="AA80" s="78"/>
      <c r="AB80" s="68"/>
      <c r="AC80" s="68"/>
      <c r="AD80" s="68"/>
      <c r="AE80" s="68"/>
      <c r="AF80" s="68"/>
      <c r="AG80" s="93"/>
      <c r="AH80" s="69"/>
      <c r="AI80" s="69"/>
      <c r="AJ80" s="70"/>
      <c r="AK80" s="94"/>
      <c r="AL80" s="133"/>
    </row>
    <row r="81" spans="2:38" ht="20.100000000000001" customHeight="1" x14ac:dyDescent="0.3">
      <c r="B81" s="85" t="str">
        <f>IF(BCSX[[#This Row],[Mã sản phẩm]]="","",$I$3)</f>
        <v/>
      </c>
      <c r="C81" s="71" t="str">
        <f>IF(BCSX[[#This Row],[Mã sản phẩm]]="","",$C$3)</f>
        <v/>
      </c>
      <c r="D81" s="54"/>
      <c r="E81" s="57" t="str">
        <f>IF(BCSX[[#This Row],[Mã sản phẩm]]="","",$E$3)</f>
        <v/>
      </c>
      <c r="F81" s="57" t="str">
        <f>IF(BCSX[[#This Row],[Mã sản phẩm]]="","",$F$3)</f>
        <v/>
      </c>
      <c r="G81" s="54"/>
      <c r="H81" s="57" t="str">
        <f>IF(BCSX[[#This Row],[Ca]]="","",IF(BCSX[[#This Row],[Mã sản phẩm]]="","空ハンガー",COUNTA($I$7:I81)))</f>
        <v/>
      </c>
      <c r="I81" s="58"/>
      <c r="J81" s="42" t="str" cm="1">
        <f t="array" ref="J81">IFERROR(INDEX(DSSP[],MATCH(BCSX[[#This Row],[Mã sản phẩm]],DSSP[Data.Mã sản phẩm],0),COLUMN(DSSP[[#Headers],[Data.Chủng loại]])),"")</f>
        <v/>
      </c>
      <c r="K81" s="55"/>
      <c r="L81" s="59" t="str">
        <f>IF(BCSX[[#This Row],[Mã sản phẩm]]="","",$L$3)</f>
        <v/>
      </c>
      <c r="M81" s="59" t="str" cm="1">
        <f t="array" ref="M8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1" s="60" t="str">
        <f>IFERROR(IF(BCSX[[#This Row],[Mã sản phẩm]]="","",(BCSX[[#This Row],[Cycletime thiết đặt]]*BCSX[[#This Row],[Số lượng xử lý]])/(BCSX[[#This Row],[Tổng thời gian hoạt động]]*60)),0)</f>
        <v/>
      </c>
      <c r="O81" s="61" t="str">
        <f>IFERROR(IF(BCSX[[#This Row],[Mã sản phẩm]]="","",BCSX[[#This Row],[Số lượng xử lý]]/(15*3600/BCSX[[#This Row],[Cycletime thực tế]]*BCSX[[#This Row],[Hiệu suất thiết đặt]])),0)</f>
        <v/>
      </c>
      <c r="P81" s="62" t="str">
        <f>IFERROR(IF(BCSX[[#This Row],[Mã sản phẩm]]="","",60*BCSX[[#This Row],[Tổng thời gian hoạt động]]/BCSX[[#This Row],[Số lượng xử lý]]),0)</f>
        <v/>
      </c>
      <c r="Q81" s="63" t="str">
        <f>IF(BCSX[[#This Row],[Mã sản phẩm]]="","",$Q$3)</f>
        <v/>
      </c>
      <c r="R81" s="80"/>
      <c r="S81" s="64"/>
      <c r="T81" s="44" t="str" cm="1">
        <f t="array" ref="T8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1" s="56"/>
      <c r="V81" s="65"/>
      <c r="W81" s="66"/>
      <c r="X81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1" s="78"/>
      <c r="Z81" s="68"/>
      <c r="AA81" s="78"/>
      <c r="AB81" s="68"/>
      <c r="AC81" s="68"/>
      <c r="AD81" s="68"/>
      <c r="AE81" s="68"/>
      <c r="AF81" s="68"/>
      <c r="AG81" s="93"/>
      <c r="AH81" s="69"/>
      <c r="AI81" s="69"/>
      <c r="AJ81" s="70"/>
      <c r="AK81" s="94"/>
      <c r="AL81" s="133"/>
    </row>
    <row r="82" spans="2:38" ht="20.100000000000001" customHeight="1" x14ac:dyDescent="0.3">
      <c r="B82" s="85" t="str">
        <f>IF(BCSX[[#This Row],[Mã sản phẩm]]="","",$I$3)</f>
        <v/>
      </c>
      <c r="C82" s="71" t="str">
        <f>IF(BCSX[[#This Row],[Mã sản phẩm]]="","",$C$3)</f>
        <v/>
      </c>
      <c r="D82" s="54"/>
      <c r="E82" s="57" t="str">
        <f>IF(BCSX[[#This Row],[Mã sản phẩm]]="","",$E$3)</f>
        <v/>
      </c>
      <c r="F82" s="57" t="str">
        <f>IF(BCSX[[#This Row],[Mã sản phẩm]]="","",$F$3)</f>
        <v/>
      </c>
      <c r="G82" s="54"/>
      <c r="H82" s="57" t="str">
        <f>IF(BCSX[[#This Row],[Ca]]="","",IF(BCSX[[#This Row],[Mã sản phẩm]]="","空ハンガー",COUNTA($I$7:I82)))</f>
        <v/>
      </c>
      <c r="I82" s="58"/>
      <c r="J82" s="42" t="str" cm="1">
        <f t="array" ref="J82">IFERROR(INDEX(DSSP[],MATCH(BCSX[[#This Row],[Mã sản phẩm]],DSSP[Data.Mã sản phẩm],0),COLUMN(DSSP[[#Headers],[Data.Chủng loại]])),"")</f>
        <v/>
      </c>
      <c r="K82" s="55"/>
      <c r="L82" s="59" t="str">
        <f>IF(BCSX[[#This Row],[Mã sản phẩm]]="","",$L$3)</f>
        <v/>
      </c>
      <c r="M82" s="59" t="str" cm="1">
        <f t="array" ref="M8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2" s="60" t="str">
        <f>IFERROR(IF(BCSX[[#This Row],[Mã sản phẩm]]="","",(BCSX[[#This Row],[Cycletime thiết đặt]]*BCSX[[#This Row],[Số lượng xử lý]])/(BCSX[[#This Row],[Tổng thời gian hoạt động]]*60)),0)</f>
        <v/>
      </c>
      <c r="O82" s="61" t="str">
        <f>IFERROR(IF(BCSX[[#This Row],[Mã sản phẩm]]="","",BCSX[[#This Row],[Số lượng xử lý]]/(15*3600/BCSX[[#This Row],[Cycletime thực tế]]*BCSX[[#This Row],[Hiệu suất thiết đặt]])),0)</f>
        <v/>
      </c>
      <c r="P82" s="62" t="str">
        <f>IFERROR(IF(BCSX[[#This Row],[Mã sản phẩm]]="","",60*BCSX[[#This Row],[Tổng thời gian hoạt động]]/BCSX[[#This Row],[Số lượng xử lý]]),0)</f>
        <v/>
      </c>
      <c r="Q82" s="63" t="str">
        <f>IF(BCSX[[#This Row],[Mã sản phẩm]]="","",$Q$3)</f>
        <v/>
      </c>
      <c r="R82" s="80"/>
      <c r="S82" s="64"/>
      <c r="T82" s="44" t="str" cm="1">
        <f t="array" ref="T8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2" s="56"/>
      <c r="V82" s="65"/>
      <c r="W82" s="66"/>
      <c r="X82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2" s="78"/>
      <c r="Z82" s="68"/>
      <c r="AA82" s="78"/>
      <c r="AB82" s="68"/>
      <c r="AC82" s="68"/>
      <c r="AD82" s="68"/>
      <c r="AE82" s="68"/>
      <c r="AF82" s="68"/>
      <c r="AG82" s="93"/>
      <c r="AH82" s="69"/>
      <c r="AI82" s="69"/>
      <c r="AJ82" s="70"/>
      <c r="AK82" s="94"/>
      <c r="AL82" s="133"/>
    </row>
    <row r="83" spans="2:38" ht="20.100000000000001" customHeight="1" x14ac:dyDescent="0.3">
      <c r="B83" s="85" t="str">
        <f>IF(BCSX[[#This Row],[Mã sản phẩm]]="","",$I$3)</f>
        <v/>
      </c>
      <c r="C83" s="71" t="str">
        <f>IF(BCSX[[#This Row],[Mã sản phẩm]]="","",$C$3)</f>
        <v/>
      </c>
      <c r="D83" s="54"/>
      <c r="E83" s="57" t="str">
        <f>IF(BCSX[[#This Row],[Mã sản phẩm]]="","",$E$3)</f>
        <v/>
      </c>
      <c r="F83" s="57" t="str">
        <f>IF(BCSX[[#This Row],[Mã sản phẩm]]="","",$F$3)</f>
        <v/>
      </c>
      <c r="G83" s="54"/>
      <c r="H83" s="57" t="str">
        <f>IF(BCSX[[#This Row],[Ca]]="","",IF(BCSX[[#This Row],[Mã sản phẩm]]="","空ハンガー",COUNTA($I$7:I83)))</f>
        <v/>
      </c>
      <c r="I83" s="58"/>
      <c r="J83" s="42" t="str" cm="1">
        <f t="array" ref="J83">IFERROR(INDEX(DSSP[],MATCH(BCSX[[#This Row],[Mã sản phẩm]],DSSP[Data.Mã sản phẩm],0),COLUMN(DSSP[[#Headers],[Data.Chủng loại]])),"")</f>
        <v/>
      </c>
      <c r="K83" s="55"/>
      <c r="L83" s="59" t="str">
        <f>IF(BCSX[[#This Row],[Mã sản phẩm]]="","",$L$3)</f>
        <v/>
      </c>
      <c r="M83" s="59" t="str" cm="1">
        <f t="array" ref="M8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3" s="60" t="str">
        <f>IFERROR(IF(BCSX[[#This Row],[Mã sản phẩm]]="","",(BCSX[[#This Row],[Cycletime thiết đặt]]*BCSX[[#This Row],[Số lượng xử lý]])/(BCSX[[#This Row],[Tổng thời gian hoạt động]]*60)),0)</f>
        <v/>
      </c>
      <c r="O83" s="61" t="str">
        <f>IFERROR(IF(BCSX[[#This Row],[Mã sản phẩm]]="","",BCSX[[#This Row],[Số lượng xử lý]]/(15*3600/BCSX[[#This Row],[Cycletime thực tế]]*BCSX[[#This Row],[Hiệu suất thiết đặt]])),0)</f>
        <v/>
      </c>
      <c r="P83" s="62" t="str">
        <f>IFERROR(IF(BCSX[[#This Row],[Mã sản phẩm]]="","",60*BCSX[[#This Row],[Tổng thời gian hoạt động]]/BCSX[[#This Row],[Số lượng xử lý]]),0)</f>
        <v/>
      </c>
      <c r="Q83" s="63" t="str">
        <f>IF(BCSX[[#This Row],[Mã sản phẩm]]="","",$Q$3)</f>
        <v/>
      </c>
      <c r="R83" s="80"/>
      <c r="S83" s="64"/>
      <c r="T83" s="44" t="str" cm="1">
        <f t="array" ref="T8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3" s="56"/>
      <c r="V83" s="65"/>
      <c r="W83" s="66"/>
      <c r="X83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3" s="78"/>
      <c r="Z83" s="68"/>
      <c r="AA83" s="78"/>
      <c r="AB83" s="68"/>
      <c r="AC83" s="68"/>
      <c r="AD83" s="68"/>
      <c r="AE83" s="68"/>
      <c r="AF83" s="68"/>
      <c r="AG83" s="93"/>
      <c r="AH83" s="69"/>
      <c r="AI83" s="69"/>
      <c r="AJ83" s="70"/>
      <c r="AK83" s="94"/>
      <c r="AL83" s="133"/>
    </row>
    <row r="84" spans="2:38" ht="20.100000000000001" customHeight="1" x14ac:dyDescent="0.3">
      <c r="B84" s="85" t="str">
        <f>IF(BCSX[[#This Row],[Mã sản phẩm]]="","",$I$3)</f>
        <v/>
      </c>
      <c r="C84" s="71" t="str">
        <f>IF(BCSX[[#This Row],[Mã sản phẩm]]="","",$C$3)</f>
        <v/>
      </c>
      <c r="D84" s="54"/>
      <c r="E84" s="57" t="str">
        <f>IF(BCSX[[#This Row],[Mã sản phẩm]]="","",$E$3)</f>
        <v/>
      </c>
      <c r="F84" s="57" t="str">
        <f>IF(BCSX[[#This Row],[Mã sản phẩm]]="","",$F$3)</f>
        <v/>
      </c>
      <c r="G84" s="54"/>
      <c r="H84" s="57" t="str">
        <f>IF(BCSX[[#This Row],[Ca]]="","",IF(BCSX[[#This Row],[Mã sản phẩm]]="","空ハンガー",COUNTA($I$7:I84)))</f>
        <v/>
      </c>
      <c r="I84" s="58"/>
      <c r="J84" s="42" t="str" cm="1">
        <f t="array" ref="J84">IFERROR(INDEX(DSSP[],MATCH(BCSX[[#This Row],[Mã sản phẩm]],DSSP[Data.Mã sản phẩm],0),COLUMN(DSSP[[#Headers],[Data.Chủng loại]])),"")</f>
        <v/>
      </c>
      <c r="K84" s="55"/>
      <c r="L84" s="59" t="str">
        <f>IF(BCSX[[#This Row],[Mã sản phẩm]]="","",$L$3)</f>
        <v/>
      </c>
      <c r="M84" s="59" t="str" cm="1">
        <f t="array" ref="M8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4" s="60" t="str">
        <f>IFERROR(IF(BCSX[[#This Row],[Mã sản phẩm]]="","",(BCSX[[#This Row],[Cycletime thiết đặt]]*BCSX[[#This Row],[Số lượng xử lý]])/(BCSX[[#This Row],[Tổng thời gian hoạt động]]*60)),0)</f>
        <v/>
      </c>
      <c r="O84" s="61" t="str">
        <f>IFERROR(IF(BCSX[[#This Row],[Mã sản phẩm]]="","",BCSX[[#This Row],[Số lượng xử lý]]/(15*3600/BCSX[[#This Row],[Cycletime thực tế]]*BCSX[[#This Row],[Hiệu suất thiết đặt]])),0)</f>
        <v/>
      </c>
      <c r="P84" s="62" t="str">
        <f>IFERROR(IF(BCSX[[#This Row],[Mã sản phẩm]]="","",60*BCSX[[#This Row],[Tổng thời gian hoạt động]]/BCSX[[#This Row],[Số lượng xử lý]]),0)</f>
        <v/>
      </c>
      <c r="Q84" s="63" t="str">
        <f>IF(BCSX[[#This Row],[Mã sản phẩm]]="","",$Q$3)</f>
        <v/>
      </c>
      <c r="R84" s="80"/>
      <c r="S84" s="64"/>
      <c r="T84" s="44" t="str" cm="1">
        <f t="array" ref="T8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4" s="56"/>
      <c r="V84" s="65"/>
      <c r="W84" s="66"/>
      <c r="X84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4" s="78"/>
      <c r="Z84" s="68"/>
      <c r="AA84" s="78"/>
      <c r="AB84" s="68"/>
      <c r="AC84" s="68"/>
      <c r="AD84" s="68"/>
      <c r="AE84" s="68"/>
      <c r="AF84" s="68"/>
      <c r="AG84" s="93"/>
      <c r="AH84" s="69"/>
      <c r="AI84" s="69"/>
      <c r="AJ84" s="70"/>
      <c r="AK84" s="94"/>
      <c r="AL84" s="133"/>
    </row>
    <row r="85" spans="2:38" ht="20.100000000000001" customHeight="1" x14ac:dyDescent="0.3">
      <c r="B85" s="85" t="str">
        <f>IF(BCSX[[#This Row],[Mã sản phẩm]]="","",$I$3)</f>
        <v/>
      </c>
      <c r="C85" s="71" t="str">
        <f>IF(BCSX[[#This Row],[Mã sản phẩm]]="","",$C$3)</f>
        <v/>
      </c>
      <c r="D85" s="54"/>
      <c r="E85" s="57" t="str">
        <f>IF(BCSX[[#This Row],[Mã sản phẩm]]="","",$E$3)</f>
        <v/>
      </c>
      <c r="F85" s="57" t="str">
        <f>IF(BCSX[[#This Row],[Mã sản phẩm]]="","",$F$3)</f>
        <v/>
      </c>
      <c r="G85" s="54"/>
      <c r="H85" s="57" t="str">
        <f>IF(BCSX[[#This Row],[Ca]]="","",IF(BCSX[[#This Row],[Mã sản phẩm]]="","空ハンガー",COUNTA($I$7:I85)))</f>
        <v/>
      </c>
      <c r="I85" s="58"/>
      <c r="J85" s="42" t="str" cm="1">
        <f t="array" ref="J85">IFERROR(INDEX(DSSP[],MATCH(BCSX[[#This Row],[Mã sản phẩm]],DSSP[Data.Mã sản phẩm],0),COLUMN(DSSP[[#Headers],[Data.Chủng loại]])),"")</f>
        <v/>
      </c>
      <c r="K85" s="55"/>
      <c r="L85" s="59" t="str">
        <f>IF(BCSX[[#This Row],[Mã sản phẩm]]="","",$L$3)</f>
        <v/>
      </c>
      <c r="M85" s="59" t="str" cm="1">
        <f t="array" ref="M8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5" s="60" t="str">
        <f>IFERROR(IF(BCSX[[#This Row],[Mã sản phẩm]]="","",(BCSX[[#This Row],[Cycletime thiết đặt]]*BCSX[[#This Row],[Số lượng xử lý]])/(BCSX[[#This Row],[Tổng thời gian hoạt động]]*60)),0)</f>
        <v/>
      </c>
      <c r="O85" s="61" t="str">
        <f>IFERROR(IF(BCSX[[#This Row],[Mã sản phẩm]]="","",BCSX[[#This Row],[Số lượng xử lý]]/(15*3600/BCSX[[#This Row],[Cycletime thực tế]]*BCSX[[#This Row],[Hiệu suất thiết đặt]])),0)</f>
        <v/>
      </c>
      <c r="P85" s="62" t="str">
        <f>IFERROR(IF(BCSX[[#This Row],[Mã sản phẩm]]="","",60*BCSX[[#This Row],[Tổng thời gian hoạt động]]/BCSX[[#This Row],[Số lượng xử lý]]),0)</f>
        <v/>
      </c>
      <c r="Q85" s="63" t="str">
        <f>IF(BCSX[[#This Row],[Mã sản phẩm]]="","",$Q$3)</f>
        <v/>
      </c>
      <c r="R85" s="80"/>
      <c r="S85" s="64"/>
      <c r="T85" s="44" t="str" cm="1">
        <f t="array" ref="T8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5" s="56"/>
      <c r="V85" s="65"/>
      <c r="W85" s="66"/>
      <c r="X85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5" s="78"/>
      <c r="Z85" s="68"/>
      <c r="AA85" s="78"/>
      <c r="AB85" s="68"/>
      <c r="AC85" s="68"/>
      <c r="AD85" s="68"/>
      <c r="AE85" s="68"/>
      <c r="AF85" s="68"/>
      <c r="AG85" s="93"/>
      <c r="AH85" s="69"/>
      <c r="AI85" s="69"/>
      <c r="AJ85" s="70"/>
      <c r="AK85" s="94"/>
      <c r="AL85" s="133"/>
    </row>
    <row r="86" spans="2:38" ht="20.100000000000001" customHeight="1" x14ac:dyDescent="0.3">
      <c r="B86" s="85" t="str">
        <f>IF(BCSX[[#This Row],[Mã sản phẩm]]="","",$I$3)</f>
        <v/>
      </c>
      <c r="C86" s="71" t="str">
        <f>IF(BCSX[[#This Row],[Mã sản phẩm]]="","",$C$3)</f>
        <v/>
      </c>
      <c r="D86" s="54"/>
      <c r="E86" s="57" t="str">
        <f>IF(BCSX[[#This Row],[Mã sản phẩm]]="","",$E$3)</f>
        <v/>
      </c>
      <c r="F86" s="57" t="str">
        <f>IF(BCSX[[#This Row],[Mã sản phẩm]]="","",$F$3)</f>
        <v/>
      </c>
      <c r="G86" s="54"/>
      <c r="H86" s="57" t="str">
        <f>IF(BCSX[[#This Row],[Ca]]="","",IF(BCSX[[#This Row],[Mã sản phẩm]]="","空ハンガー",COUNTA($I$7:I86)))</f>
        <v/>
      </c>
      <c r="I86" s="58"/>
      <c r="J86" s="42" t="str" cm="1">
        <f t="array" ref="J86">IFERROR(INDEX(DSSP[],MATCH(BCSX[[#This Row],[Mã sản phẩm]],DSSP[Data.Mã sản phẩm],0),COLUMN(DSSP[[#Headers],[Data.Chủng loại]])),"")</f>
        <v/>
      </c>
      <c r="K86" s="55"/>
      <c r="L86" s="59" t="str">
        <f>IF(BCSX[[#This Row],[Mã sản phẩm]]="","",$L$3)</f>
        <v/>
      </c>
      <c r="M86" s="59" t="str" cm="1">
        <f t="array" ref="M8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6" s="60" t="str">
        <f>IFERROR(IF(BCSX[[#This Row],[Mã sản phẩm]]="","",(BCSX[[#This Row],[Cycletime thiết đặt]]*BCSX[[#This Row],[Số lượng xử lý]])/(BCSX[[#This Row],[Tổng thời gian hoạt động]]*60)),0)</f>
        <v/>
      </c>
      <c r="O86" s="61" t="str">
        <f>IFERROR(IF(BCSX[[#This Row],[Mã sản phẩm]]="","",BCSX[[#This Row],[Số lượng xử lý]]/(15*3600/BCSX[[#This Row],[Cycletime thực tế]]*BCSX[[#This Row],[Hiệu suất thiết đặt]])),0)</f>
        <v/>
      </c>
      <c r="P86" s="62" t="str">
        <f>IFERROR(IF(BCSX[[#This Row],[Mã sản phẩm]]="","",60*BCSX[[#This Row],[Tổng thời gian hoạt động]]/BCSX[[#This Row],[Số lượng xử lý]]),0)</f>
        <v/>
      </c>
      <c r="Q86" s="63" t="str">
        <f>IF(BCSX[[#This Row],[Mã sản phẩm]]="","",$Q$3)</f>
        <v/>
      </c>
      <c r="R86" s="80"/>
      <c r="S86" s="64"/>
      <c r="T86" s="44" t="str" cm="1">
        <f t="array" ref="T8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6" s="56"/>
      <c r="V86" s="65"/>
      <c r="W86" s="66"/>
      <c r="X86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6" s="78"/>
      <c r="Z86" s="68"/>
      <c r="AA86" s="78"/>
      <c r="AB86" s="68"/>
      <c r="AC86" s="68"/>
      <c r="AD86" s="68"/>
      <c r="AE86" s="68"/>
      <c r="AF86" s="68"/>
      <c r="AG86" s="93"/>
      <c r="AH86" s="69"/>
      <c r="AI86" s="69"/>
      <c r="AJ86" s="70"/>
      <c r="AK86" s="94"/>
      <c r="AL86" s="133"/>
    </row>
    <row r="87" spans="2:38" ht="20.100000000000001" customHeight="1" x14ac:dyDescent="0.3">
      <c r="B87" s="85" t="str">
        <f>IF(BCSX[[#This Row],[Mã sản phẩm]]="","",$I$3)</f>
        <v/>
      </c>
      <c r="C87" s="71" t="str">
        <f>IF(BCSX[[#This Row],[Mã sản phẩm]]="","",$C$3)</f>
        <v/>
      </c>
      <c r="D87" s="54"/>
      <c r="E87" s="57" t="str">
        <f>IF(BCSX[[#This Row],[Mã sản phẩm]]="","",$E$3)</f>
        <v/>
      </c>
      <c r="F87" s="57" t="str">
        <f>IF(BCSX[[#This Row],[Mã sản phẩm]]="","",$F$3)</f>
        <v/>
      </c>
      <c r="G87" s="54"/>
      <c r="H87" s="57" t="str">
        <f>IF(BCSX[[#This Row],[Ca]]="","",IF(BCSX[[#This Row],[Mã sản phẩm]]="","空ハンガー",COUNTA($I$7:I87)))</f>
        <v/>
      </c>
      <c r="I87" s="58"/>
      <c r="J87" s="42" t="str" cm="1">
        <f t="array" ref="J87">IFERROR(INDEX(DSSP[],MATCH(BCSX[[#This Row],[Mã sản phẩm]],DSSP[Data.Mã sản phẩm],0),COLUMN(DSSP[[#Headers],[Data.Chủng loại]])),"")</f>
        <v/>
      </c>
      <c r="K87" s="55"/>
      <c r="L87" s="59" t="str">
        <f>IF(BCSX[[#This Row],[Mã sản phẩm]]="","",$L$3)</f>
        <v/>
      </c>
      <c r="M87" s="59" t="str" cm="1">
        <f t="array" ref="M8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7" s="60" t="str">
        <f>IFERROR(IF(BCSX[[#This Row],[Mã sản phẩm]]="","",(BCSX[[#This Row],[Cycletime thiết đặt]]*BCSX[[#This Row],[Số lượng xử lý]])/(BCSX[[#This Row],[Tổng thời gian hoạt động]]*60)),0)</f>
        <v/>
      </c>
      <c r="O87" s="61" t="str">
        <f>IFERROR(IF(BCSX[[#This Row],[Mã sản phẩm]]="","",BCSX[[#This Row],[Số lượng xử lý]]/(15*3600/BCSX[[#This Row],[Cycletime thực tế]]*BCSX[[#This Row],[Hiệu suất thiết đặt]])),0)</f>
        <v/>
      </c>
      <c r="P87" s="62" t="str">
        <f>IFERROR(IF(BCSX[[#This Row],[Mã sản phẩm]]="","",60*BCSX[[#This Row],[Tổng thời gian hoạt động]]/BCSX[[#This Row],[Số lượng xử lý]]),0)</f>
        <v/>
      </c>
      <c r="Q87" s="63" t="str">
        <f>IF(BCSX[[#This Row],[Mã sản phẩm]]="","",$Q$3)</f>
        <v/>
      </c>
      <c r="R87" s="80"/>
      <c r="S87" s="64"/>
      <c r="T87" s="44" t="str" cm="1">
        <f t="array" ref="T8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7" s="56"/>
      <c r="V87" s="65"/>
      <c r="W87" s="66"/>
      <c r="X87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7" s="78"/>
      <c r="Z87" s="68"/>
      <c r="AA87" s="78"/>
      <c r="AB87" s="68"/>
      <c r="AC87" s="68"/>
      <c r="AD87" s="68"/>
      <c r="AE87" s="68"/>
      <c r="AF87" s="68"/>
      <c r="AG87" s="93"/>
      <c r="AH87" s="69"/>
      <c r="AI87" s="69"/>
      <c r="AJ87" s="70"/>
      <c r="AK87" s="94"/>
      <c r="AL87" s="133"/>
    </row>
    <row r="88" spans="2:38" ht="20.100000000000001" customHeight="1" x14ac:dyDescent="0.3">
      <c r="B88" s="85" t="str">
        <f>IF(BCSX[[#This Row],[Mã sản phẩm]]="","",$I$3)</f>
        <v/>
      </c>
      <c r="C88" s="71" t="str">
        <f>IF(BCSX[[#This Row],[Mã sản phẩm]]="","",$C$3)</f>
        <v/>
      </c>
      <c r="D88" s="54"/>
      <c r="E88" s="57" t="str">
        <f>IF(BCSX[[#This Row],[Mã sản phẩm]]="","",$E$3)</f>
        <v/>
      </c>
      <c r="F88" s="57" t="str">
        <f>IF(BCSX[[#This Row],[Mã sản phẩm]]="","",$F$3)</f>
        <v/>
      </c>
      <c r="G88" s="54"/>
      <c r="H88" s="57" t="str">
        <f>IF(BCSX[[#This Row],[Ca]]="","",IF(BCSX[[#This Row],[Mã sản phẩm]]="","空ハンガー",COUNTA($I$7:I88)))</f>
        <v/>
      </c>
      <c r="I88" s="58"/>
      <c r="J88" s="42" t="str" cm="1">
        <f t="array" ref="J88">IFERROR(INDEX(DSSP[],MATCH(BCSX[[#This Row],[Mã sản phẩm]],DSSP[Data.Mã sản phẩm],0),COLUMN(DSSP[[#Headers],[Data.Chủng loại]])),"")</f>
        <v/>
      </c>
      <c r="K88" s="55"/>
      <c r="L88" s="59" t="str">
        <f>IF(BCSX[[#This Row],[Mã sản phẩm]]="","",$L$3)</f>
        <v/>
      </c>
      <c r="M88" s="59" t="str" cm="1">
        <f t="array" ref="M8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8" s="60" t="str">
        <f>IFERROR(IF(BCSX[[#This Row],[Mã sản phẩm]]="","",(BCSX[[#This Row],[Cycletime thiết đặt]]*BCSX[[#This Row],[Số lượng xử lý]])/(BCSX[[#This Row],[Tổng thời gian hoạt động]]*60)),0)</f>
        <v/>
      </c>
      <c r="O88" s="61" t="str">
        <f>IFERROR(IF(BCSX[[#This Row],[Mã sản phẩm]]="","",BCSX[[#This Row],[Số lượng xử lý]]/(15*3600/BCSX[[#This Row],[Cycletime thực tế]]*BCSX[[#This Row],[Hiệu suất thiết đặt]])),0)</f>
        <v/>
      </c>
      <c r="P88" s="62" t="str">
        <f>IFERROR(IF(BCSX[[#This Row],[Mã sản phẩm]]="","",60*BCSX[[#This Row],[Tổng thời gian hoạt động]]/BCSX[[#This Row],[Số lượng xử lý]]),0)</f>
        <v/>
      </c>
      <c r="Q88" s="63" t="str">
        <f>IF(BCSX[[#This Row],[Mã sản phẩm]]="","",$Q$3)</f>
        <v/>
      </c>
      <c r="R88" s="80"/>
      <c r="S88" s="64"/>
      <c r="T88" s="44" t="str" cm="1">
        <f t="array" ref="T8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8" s="56"/>
      <c r="V88" s="65"/>
      <c r="W88" s="66"/>
      <c r="X88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8" s="78"/>
      <c r="Z88" s="68"/>
      <c r="AA88" s="78"/>
      <c r="AB88" s="68"/>
      <c r="AC88" s="68"/>
      <c r="AD88" s="68"/>
      <c r="AE88" s="68"/>
      <c r="AF88" s="68"/>
      <c r="AG88" s="93"/>
      <c r="AH88" s="69"/>
      <c r="AI88" s="69"/>
      <c r="AJ88" s="70"/>
      <c r="AK88" s="94"/>
      <c r="AL88" s="133"/>
    </row>
    <row r="89" spans="2:38" ht="20.100000000000001" customHeight="1" x14ac:dyDescent="0.3">
      <c r="B89" s="85" t="str">
        <f>IF(BCSX[[#This Row],[Mã sản phẩm]]="","",$I$3)</f>
        <v/>
      </c>
      <c r="C89" s="71" t="str">
        <f>IF(BCSX[[#This Row],[Mã sản phẩm]]="","",$C$3)</f>
        <v/>
      </c>
      <c r="D89" s="54"/>
      <c r="E89" s="57" t="str">
        <f>IF(BCSX[[#This Row],[Mã sản phẩm]]="","",$E$3)</f>
        <v/>
      </c>
      <c r="F89" s="57" t="str">
        <f>IF(BCSX[[#This Row],[Mã sản phẩm]]="","",$F$3)</f>
        <v/>
      </c>
      <c r="G89" s="54"/>
      <c r="H89" s="57" t="str">
        <f>IF(BCSX[[#This Row],[Ca]]="","",IF(BCSX[[#This Row],[Mã sản phẩm]]="","空ハンガー",COUNTA($I$7:I89)))</f>
        <v/>
      </c>
      <c r="I89" s="58"/>
      <c r="J89" s="42" t="str" cm="1">
        <f t="array" ref="J89">IFERROR(INDEX(DSSP[],MATCH(BCSX[[#This Row],[Mã sản phẩm]],DSSP[Data.Mã sản phẩm],0),COLUMN(DSSP[[#Headers],[Data.Chủng loại]])),"")</f>
        <v/>
      </c>
      <c r="K89" s="55"/>
      <c r="L89" s="59" t="str">
        <f>IF(BCSX[[#This Row],[Mã sản phẩm]]="","",$L$3)</f>
        <v/>
      </c>
      <c r="M89" s="59" t="str" cm="1">
        <f t="array" ref="M8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89" s="60" t="str">
        <f>IFERROR(IF(BCSX[[#This Row],[Mã sản phẩm]]="","",(BCSX[[#This Row],[Cycletime thiết đặt]]*BCSX[[#This Row],[Số lượng xử lý]])/(BCSX[[#This Row],[Tổng thời gian hoạt động]]*60)),0)</f>
        <v/>
      </c>
      <c r="O89" s="61" t="str">
        <f>IFERROR(IF(BCSX[[#This Row],[Mã sản phẩm]]="","",BCSX[[#This Row],[Số lượng xử lý]]/(15*3600/BCSX[[#This Row],[Cycletime thực tế]]*BCSX[[#This Row],[Hiệu suất thiết đặt]])),0)</f>
        <v/>
      </c>
      <c r="P89" s="62" t="str">
        <f>IFERROR(IF(BCSX[[#This Row],[Mã sản phẩm]]="","",60*BCSX[[#This Row],[Tổng thời gian hoạt động]]/BCSX[[#This Row],[Số lượng xử lý]]),0)</f>
        <v/>
      </c>
      <c r="Q89" s="63" t="str">
        <f>IF(BCSX[[#This Row],[Mã sản phẩm]]="","",$Q$3)</f>
        <v/>
      </c>
      <c r="R89" s="80"/>
      <c r="S89" s="64"/>
      <c r="T89" s="44" t="str" cm="1">
        <f t="array" ref="T8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89" s="56"/>
      <c r="V89" s="65"/>
      <c r="W89" s="66"/>
      <c r="X89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89" s="78"/>
      <c r="Z89" s="68"/>
      <c r="AA89" s="78"/>
      <c r="AB89" s="68"/>
      <c r="AC89" s="68"/>
      <c r="AD89" s="68"/>
      <c r="AE89" s="68"/>
      <c r="AF89" s="68"/>
      <c r="AG89" s="93"/>
      <c r="AH89" s="69"/>
      <c r="AI89" s="69"/>
      <c r="AJ89" s="70"/>
      <c r="AK89" s="94"/>
      <c r="AL89" s="133"/>
    </row>
    <row r="90" spans="2:38" ht="20.100000000000001" customHeight="1" x14ac:dyDescent="0.3">
      <c r="B90" s="85" t="str">
        <f>IF(BCSX[[#This Row],[Mã sản phẩm]]="","",$I$3)</f>
        <v/>
      </c>
      <c r="C90" s="71" t="str">
        <f>IF(BCSX[[#This Row],[Mã sản phẩm]]="","",$C$3)</f>
        <v/>
      </c>
      <c r="D90" s="54"/>
      <c r="E90" s="57" t="str">
        <f>IF(BCSX[[#This Row],[Mã sản phẩm]]="","",$E$3)</f>
        <v/>
      </c>
      <c r="F90" s="57" t="str">
        <f>IF(BCSX[[#This Row],[Mã sản phẩm]]="","",$F$3)</f>
        <v/>
      </c>
      <c r="G90" s="54"/>
      <c r="H90" s="57" t="str">
        <f>IF(BCSX[[#This Row],[Ca]]="","",IF(BCSX[[#This Row],[Mã sản phẩm]]="","空ハンガー",COUNTA($I$7:I90)))</f>
        <v/>
      </c>
      <c r="I90" s="58"/>
      <c r="J90" s="42" t="str" cm="1">
        <f t="array" ref="J90">IFERROR(INDEX(DSSP[],MATCH(BCSX[[#This Row],[Mã sản phẩm]],DSSP[Data.Mã sản phẩm],0),COLUMN(DSSP[[#Headers],[Data.Chủng loại]])),"")</f>
        <v/>
      </c>
      <c r="K90" s="55"/>
      <c r="L90" s="59" t="str">
        <f>IF(BCSX[[#This Row],[Mã sản phẩm]]="","",$L$3)</f>
        <v/>
      </c>
      <c r="M90" s="59" t="str" cm="1">
        <f t="array" ref="M9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0" s="60" t="str">
        <f>IFERROR(IF(BCSX[[#This Row],[Mã sản phẩm]]="","",(BCSX[[#This Row],[Cycletime thiết đặt]]*BCSX[[#This Row],[Số lượng xử lý]])/(BCSX[[#This Row],[Tổng thời gian hoạt động]]*60)),0)</f>
        <v/>
      </c>
      <c r="O90" s="61" t="str">
        <f>IFERROR(IF(BCSX[[#This Row],[Mã sản phẩm]]="","",BCSX[[#This Row],[Số lượng xử lý]]/(15*3600/BCSX[[#This Row],[Cycletime thực tế]]*BCSX[[#This Row],[Hiệu suất thiết đặt]])),0)</f>
        <v/>
      </c>
      <c r="P90" s="62" t="str">
        <f>IFERROR(IF(BCSX[[#This Row],[Mã sản phẩm]]="","",60*BCSX[[#This Row],[Tổng thời gian hoạt động]]/BCSX[[#This Row],[Số lượng xử lý]]),0)</f>
        <v/>
      </c>
      <c r="Q90" s="63" t="str">
        <f>IF(BCSX[[#This Row],[Mã sản phẩm]]="","",$Q$3)</f>
        <v/>
      </c>
      <c r="R90" s="80"/>
      <c r="S90" s="64"/>
      <c r="T90" s="44" t="str" cm="1">
        <f t="array" ref="T9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0" s="56"/>
      <c r="V90" s="65"/>
      <c r="W90" s="66"/>
      <c r="X90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0" s="78"/>
      <c r="Z90" s="68"/>
      <c r="AA90" s="78"/>
      <c r="AB90" s="68"/>
      <c r="AC90" s="68"/>
      <c r="AD90" s="68"/>
      <c r="AE90" s="68"/>
      <c r="AF90" s="68"/>
      <c r="AG90" s="93"/>
      <c r="AH90" s="69"/>
      <c r="AI90" s="69"/>
      <c r="AJ90" s="70"/>
      <c r="AK90" s="94"/>
      <c r="AL90" s="133"/>
    </row>
    <row r="91" spans="2:38" ht="20.100000000000001" customHeight="1" x14ac:dyDescent="0.3">
      <c r="B91" s="85" t="str">
        <f>IF(BCSX[[#This Row],[Mã sản phẩm]]="","",$I$3)</f>
        <v/>
      </c>
      <c r="C91" s="71" t="str">
        <f>IF(BCSX[[#This Row],[Mã sản phẩm]]="","",$C$3)</f>
        <v/>
      </c>
      <c r="D91" s="54"/>
      <c r="E91" s="57" t="str">
        <f>IF(BCSX[[#This Row],[Mã sản phẩm]]="","",$E$3)</f>
        <v/>
      </c>
      <c r="F91" s="57" t="str">
        <f>IF(BCSX[[#This Row],[Mã sản phẩm]]="","",$F$3)</f>
        <v/>
      </c>
      <c r="G91" s="54"/>
      <c r="H91" s="57" t="str">
        <f>IF(BCSX[[#This Row],[Ca]]="","",IF(BCSX[[#This Row],[Mã sản phẩm]]="","空ハンガー",COUNTA($I$7:I91)))</f>
        <v/>
      </c>
      <c r="I91" s="58"/>
      <c r="J91" s="42" t="str" cm="1">
        <f t="array" ref="J91">IFERROR(INDEX(DSSP[],MATCH(BCSX[[#This Row],[Mã sản phẩm]],DSSP[Data.Mã sản phẩm],0),COLUMN(DSSP[[#Headers],[Data.Chủng loại]])),"")</f>
        <v/>
      </c>
      <c r="K91" s="55"/>
      <c r="L91" s="59" t="str">
        <f>IF(BCSX[[#This Row],[Mã sản phẩm]]="","",$L$3)</f>
        <v/>
      </c>
      <c r="M91" s="59" t="str" cm="1">
        <f t="array" ref="M91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1" s="60" t="str">
        <f>IFERROR(IF(BCSX[[#This Row],[Mã sản phẩm]]="","",(BCSX[[#This Row],[Cycletime thiết đặt]]*BCSX[[#This Row],[Số lượng xử lý]])/(BCSX[[#This Row],[Tổng thời gian hoạt động]]*60)),0)</f>
        <v/>
      </c>
      <c r="O91" s="61" t="str">
        <f>IFERROR(IF(BCSX[[#This Row],[Mã sản phẩm]]="","",BCSX[[#This Row],[Số lượng xử lý]]/(15*3600/BCSX[[#This Row],[Cycletime thực tế]]*BCSX[[#This Row],[Hiệu suất thiết đặt]])),0)</f>
        <v/>
      </c>
      <c r="P91" s="62" t="str">
        <f>IFERROR(IF(BCSX[[#This Row],[Mã sản phẩm]]="","",60*BCSX[[#This Row],[Tổng thời gian hoạt động]]/BCSX[[#This Row],[Số lượng xử lý]]),0)</f>
        <v/>
      </c>
      <c r="Q91" s="63" t="str">
        <f>IF(BCSX[[#This Row],[Mã sản phẩm]]="","",$Q$3)</f>
        <v/>
      </c>
      <c r="R91" s="80"/>
      <c r="S91" s="64"/>
      <c r="T91" s="44" t="str" cm="1">
        <f t="array" ref="T91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1" s="56"/>
      <c r="V91" s="65"/>
      <c r="W91" s="66"/>
      <c r="X91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1" s="78"/>
      <c r="Z91" s="68"/>
      <c r="AA91" s="78"/>
      <c r="AB91" s="68"/>
      <c r="AC91" s="68"/>
      <c r="AD91" s="68"/>
      <c r="AE91" s="68"/>
      <c r="AF91" s="68"/>
      <c r="AG91" s="93"/>
      <c r="AH91" s="69"/>
      <c r="AI91" s="69"/>
      <c r="AJ91" s="70"/>
      <c r="AK91" s="94"/>
      <c r="AL91" s="133"/>
    </row>
    <row r="92" spans="2:38" ht="20.100000000000001" customHeight="1" x14ac:dyDescent="0.3">
      <c r="B92" s="85" t="str">
        <f>IF(BCSX[[#This Row],[Mã sản phẩm]]="","",$I$3)</f>
        <v/>
      </c>
      <c r="C92" s="71" t="str">
        <f>IF(BCSX[[#This Row],[Mã sản phẩm]]="","",$C$3)</f>
        <v/>
      </c>
      <c r="D92" s="54"/>
      <c r="E92" s="57" t="str">
        <f>IF(BCSX[[#This Row],[Mã sản phẩm]]="","",$E$3)</f>
        <v/>
      </c>
      <c r="F92" s="57" t="str">
        <f>IF(BCSX[[#This Row],[Mã sản phẩm]]="","",$F$3)</f>
        <v/>
      </c>
      <c r="G92" s="54"/>
      <c r="H92" s="57" t="str">
        <f>IF(BCSX[[#This Row],[Ca]]="","",IF(BCSX[[#This Row],[Mã sản phẩm]]="","空ハンガー",COUNTA($I$7:I92)))</f>
        <v/>
      </c>
      <c r="I92" s="58"/>
      <c r="J92" s="42" t="str" cm="1">
        <f t="array" ref="J92">IFERROR(INDEX(DSSP[],MATCH(BCSX[[#This Row],[Mã sản phẩm]],DSSP[Data.Mã sản phẩm],0),COLUMN(DSSP[[#Headers],[Data.Chủng loại]])),"")</f>
        <v/>
      </c>
      <c r="K92" s="55"/>
      <c r="L92" s="59" t="str">
        <f>IF(BCSX[[#This Row],[Mã sản phẩm]]="","",$L$3)</f>
        <v/>
      </c>
      <c r="M92" s="59" t="str" cm="1">
        <f t="array" ref="M92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2" s="60" t="str">
        <f>IFERROR(IF(BCSX[[#This Row],[Mã sản phẩm]]="","",(BCSX[[#This Row],[Cycletime thiết đặt]]*BCSX[[#This Row],[Số lượng xử lý]])/(BCSX[[#This Row],[Tổng thời gian hoạt động]]*60)),0)</f>
        <v/>
      </c>
      <c r="O92" s="61" t="str">
        <f>IFERROR(IF(BCSX[[#This Row],[Mã sản phẩm]]="","",BCSX[[#This Row],[Số lượng xử lý]]/(15*3600/BCSX[[#This Row],[Cycletime thực tế]]*BCSX[[#This Row],[Hiệu suất thiết đặt]])),0)</f>
        <v/>
      </c>
      <c r="P92" s="62" t="str">
        <f>IFERROR(IF(BCSX[[#This Row],[Mã sản phẩm]]="","",60*BCSX[[#This Row],[Tổng thời gian hoạt động]]/BCSX[[#This Row],[Số lượng xử lý]]),0)</f>
        <v/>
      </c>
      <c r="Q92" s="63" t="str">
        <f>IF(BCSX[[#This Row],[Mã sản phẩm]]="","",$Q$3)</f>
        <v/>
      </c>
      <c r="R92" s="80"/>
      <c r="S92" s="64"/>
      <c r="T92" s="44" t="str" cm="1">
        <f t="array" ref="T92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2" s="56"/>
      <c r="V92" s="65"/>
      <c r="W92" s="66"/>
      <c r="X92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2" s="78"/>
      <c r="Z92" s="68"/>
      <c r="AA92" s="78"/>
      <c r="AB92" s="68"/>
      <c r="AC92" s="68"/>
      <c r="AD92" s="68"/>
      <c r="AE92" s="68"/>
      <c r="AF92" s="68"/>
      <c r="AG92" s="93"/>
      <c r="AH92" s="69"/>
      <c r="AI92" s="69"/>
      <c r="AJ92" s="70"/>
      <c r="AK92" s="94"/>
      <c r="AL92" s="133"/>
    </row>
    <row r="93" spans="2:38" ht="20.100000000000001" customHeight="1" x14ac:dyDescent="0.3">
      <c r="B93" s="85" t="str">
        <f>IF(BCSX[[#This Row],[Mã sản phẩm]]="","",$I$3)</f>
        <v/>
      </c>
      <c r="C93" s="71" t="str">
        <f>IF(BCSX[[#This Row],[Mã sản phẩm]]="","",$C$3)</f>
        <v/>
      </c>
      <c r="D93" s="54"/>
      <c r="E93" s="57" t="str">
        <f>IF(BCSX[[#This Row],[Mã sản phẩm]]="","",$E$3)</f>
        <v/>
      </c>
      <c r="F93" s="57" t="str">
        <f>IF(BCSX[[#This Row],[Mã sản phẩm]]="","",$F$3)</f>
        <v/>
      </c>
      <c r="G93" s="54"/>
      <c r="H93" s="57" t="str">
        <f>IF(BCSX[[#This Row],[Ca]]="","",IF(BCSX[[#This Row],[Mã sản phẩm]]="","空ハンガー",COUNTA($I$7:I93)))</f>
        <v/>
      </c>
      <c r="I93" s="58"/>
      <c r="J93" s="42" t="str" cm="1">
        <f t="array" ref="J93">IFERROR(INDEX(DSSP[],MATCH(BCSX[[#This Row],[Mã sản phẩm]],DSSP[Data.Mã sản phẩm],0),COLUMN(DSSP[[#Headers],[Data.Chủng loại]])),"")</f>
        <v/>
      </c>
      <c r="K93" s="55"/>
      <c r="L93" s="59" t="str">
        <f>IF(BCSX[[#This Row],[Mã sản phẩm]]="","",$L$3)</f>
        <v/>
      </c>
      <c r="M93" s="59" t="str" cm="1">
        <f t="array" ref="M93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3" s="60" t="str">
        <f>IFERROR(IF(BCSX[[#This Row],[Mã sản phẩm]]="","",(BCSX[[#This Row],[Cycletime thiết đặt]]*BCSX[[#This Row],[Số lượng xử lý]])/(BCSX[[#This Row],[Tổng thời gian hoạt động]]*60)),0)</f>
        <v/>
      </c>
      <c r="O93" s="61" t="str">
        <f>IFERROR(IF(BCSX[[#This Row],[Mã sản phẩm]]="","",BCSX[[#This Row],[Số lượng xử lý]]/(15*3600/BCSX[[#This Row],[Cycletime thực tế]]*BCSX[[#This Row],[Hiệu suất thiết đặt]])),0)</f>
        <v/>
      </c>
      <c r="P93" s="62" t="str">
        <f>IFERROR(IF(BCSX[[#This Row],[Mã sản phẩm]]="","",60*BCSX[[#This Row],[Tổng thời gian hoạt động]]/BCSX[[#This Row],[Số lượng xử lý]]),0)</f>
        <v/>
      </c>
      <c r="Q93" s="63" t="str">
        <f>IF(BCSX[[#This Row],[Mã sản phẩm]]="","",$Q$3)</f>
        <v/>
      </c>
      <c r="R93" s="80"/>
      <c r="S93" s="64"/>
      <c r="T93" s="44" t="str" cm="1">
        <f t="array" ref="T93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3" s="56"/>
      <c r="V93" s="65"/>
      <c r="W93" s="66"/>
      <c r="X93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3" s="78"/>
      <c r="Z93" s="68"/>
      <c r="AA93" s="78"/>
      <c r="AB93" s="68"/>
      <c r="AC93" s="68"/>
      <c r="AD93" s="68"/>
      <c r="AE93" s="68"/>
      <c r="AF93" s="68"/>
      <c r="AG93" s="93"/>
      <c r="AH93" s="69"/>
      <c r="AI93" s="69"/>
      <c r="AJ93" s="70"/>
      <c r="AK93" s="94"/>
      <c r="AL93" s="133"/>
    </row>
    <row r="94" spans="2:38" ht="20.100000000000001" customHeight="1" x14ac:dyDescent="0.3">
      <c r="B94" s="85" t="str">
        <f>IF(BCSX[[#This Row],[Mã sản phẩm]]="","",$I$3)</f>
        <v/>
      </c>
      <c r="C94" s="71" t="str">
        <f>IF(BCSX[[#This Row],[Mã sản phẩm]]="","",$C$3)</f>
        <v/>
      </c>
      <c r="D94" s="54"/>
      <c r="E94" s="57" t="str">
        <f>IF(BCSX[[#This Row],[Mã sản phẩm]]="","",$E$3)</f>
        <v/>
      </c>
      <c r="F94" s="57" t="str">
        <f>IF(BCSX[[#This Row],[Mã sản phẩm]]="","",$F$3)</f>
        <v/>
      </c>
      <c r="G94" s="54"/>
      <c r="H94" s="57" t="str">
        <f>IF(BCSX[[#This Row],[Ca]]="","",IF(BCSX[[#This Row],[Mã sản phẩm]]="","空ハンガー",COUNTA($I$7:I94)))</f>
        <v/>
      </c>
      <c r="I94" s="58"/>
      <c r="J94" s="42" t="str" cm="1">
        <f t="array" ref="J94">IFERROR(INDEX(DSSP[],MATCH(BCSX[[#This Row],[Mã sản phẩm]],DSSP[Data.Mã sản phẩm],0),COLUMN(DSSP[[#Headers],[Data.Chủng loại]])),"")</f>
        <v/>
      </c>
      <c r="K94" s="55"/>
      <c r="L94" s="59" t="str">
        <f>IF(BCSX[[#This Row],[Mã sản phẩm]]="","",$L$3)</f>
        <v/>
      </c>
      <c r="M94" s="59" t="str" cm="1">
        <f t="array" ref="M94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4" s="60" t="str">
        <f>IFERROR(IF(BCSX[[#This Row],[Mã sản phẩm]]="","",(BCSX[[#This Row],[Cycletime thiết đặt]]*BCSX[[#This Row],[Số lượng xử lý]])/(BCSX[[#This Row],[Tổng thời gian hoạt động]]*60)),0)</f>
        <v/>
      </c>
      <c r="O94" s="61" t="str">
        <f>IFERROR(IF(BCSX[[#This Row],[Mã sản phẩm]]="","",BCSX[[#This Row],[Số lượng xử lý]]/(15*3600/BCSX[[#This Row],[Cycletime thực tế]]*BCSX[[#This Row],[Hiệu suất thiết đặt]])),0)</f>
        <v/>
      </c>
      <c r="P94" s="62" t="str">
        <f>IFERROR(IF(BCSX[[#This Row],[Mã sản phẩm]]="","",60*BCSX[[#This Row],[Tổng thời gian hoạt động]]/BCSX[[#This Row],[Số lượng xử lý]]),0)</f>
        <v/>
      </c>
      <c r="Q94" s="63" t="str">
        <f>IF(BCSX[[#This Row],[Mã sản phẩm]]="","",$Q$3)</f>
        <v/>
      </c>
      <c r="R94" s="80"/>
      <c r="S94" s="64"/>
      <c r="T94" s="44" t="str" cm="1">
        <f t="array" ref="T94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4" s="56"/>
      <c r="V94" s="65"/>
      <c r="W94" s="66"/>
      <c r="X94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4" s="78"/>
      <c r="Z94" s="68"/>
      <c r="AA94" s="78"/>
      <c r="AB94" s="68"/>
      <c r="AC94" s="68"/>
      <c r="AD94" s="68"/>
      <c r="AE94" s="68"/>
      <c r="AF94" s="68"/>
      <c r="AG94" s="93"/>
      <c r="AH94" s="69"/>
      <c r="AI94" s="69"/>
      <c r="AJ94" s="70"/>
      <c r="AK94" s="94"/>
      <c r="AL94" s="133"/>
    </row>
    <row r="95" spans="2:38" ht="20.100000000000001" customHeight="1" x14ac:dyDescent="0.3">
      <c r="B95" s="85" t="str">
        <f>IF(BCSX[[#This Row],[Mã sản phẩm]]="","",$I$3)</f>
        <v/>
      </c>
      <c r="C95" s="71" t="str">
        <f>IF(BCSX[[#This Row],[Mã sản phẩm]]="","",$C$3)</f>
        <v/>
      </c>
      <c r="D95" s="54"/>
      <c r="E95" s="57" t="str">
        <f>IF(BCSX[[#This Row],[Mã sản phẩm]]="","",$E$3)</f>
        <v/>
      </c>
      <c r="F95" s="57" t="str">
        <f>IF(BCSX[[#This Row],[Mã sản phẩm]]="","",$F$3)</f>
        <v/>
      </c>
      <c r="G95" s="54"/>
      <c r="H95" s="57" t="str">
        <f>IF(BCSX[[#This Row],[Ca]]="","",IF(BCSX[[#This Row],[Mã sản phẩm]]="","空ハンガー",COUNTA($I$7:I95)))</f>
        <v/>
      </c>
      <c r="I95" s="58"/>
      <c r="J95" s="42" t="str" cm="1">
        <f t="array" ref="J95">IFERROR(INDEX(DSSP[],MATCH(BCSX[[#This Row],[Mã sản phẩm]],DSSP[Data.Mã sản phẩm],0),COLUMN(DSSP[[#Headers],[Data.Chủng loại]])),"")</f>
        <v/>
      </c>
      <c r="K95" s="55"/>
      <c r="L95" s="59" t="str">
        <f>IF(BCSX[[#This Row],[Mã sản phẩm]]="","",$L$3)</f>
        <v/>
      </c>
      <c r="M95" s="59" t="str" cm="1">
        <f t="array" ref="M95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5" s="60" t="str">
        <f>IFERROR(IF(BCSX[[#This Row],[Mã sản phẩm]]="","",(BCSX[[#This Row],[Cycletime thiết đặt]]*BCSX[[#This Row],[Số lượng xử lý]])/(BCSX[[#This Row],[Tổng thời gian hoạt động]]*60)),0)</f>
        <v/>
      </c>
      <c r="O95" s="61" t="str">
        <f>IFERROR(IF(BCSX[[#This Row],[Mã sản phẩm]]="","",BCSX[[#This Row],[Số lượng xử lý]]/(15*3600/BCSX[[#This Row],[Cycletime thực tế]]*BCSX[[#This Row],[Hiệu suất thiết đặt]])),0)</f>
        <v/>
      </c>
      <c r="P95" s="62" t="str">
        <f>IFERROR(IF(BCSX[[#This Row],[Mã sản phẩm]]="","",60*BCSX[[#This Row],[Tổng thời gian hoạt động]]/BCSX[[#This Row],[Số lượng xử lý]]),0)</f>
        <v/>
      </c>
      <c r="Q95" s="63" t="str">
        <f>IF(BCSX[[#This Row],[Mã sản phẩm]]="","",$Q$3)</f>
        <v/>
      </c>
      <c r="R95" s="80"/>
      <c r="S95" s="64"/>
      <c r="T95" s="44" t="str" cm="1">
        <f t="array" ref="T95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5" s="56"/>
      <c r="V95" s="65"/>
      <c r="W95" s="66"/>
      <c r="X95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5" s="78"/>
      <c r="Z95" s="68"/>
      <c r="AA95" s="78"/>
      <c r="AB95" s="68"/>
      <c r="AC95" s="68"/>
      <c r="AD95" s="68"/>
      <c r="AE95" s="68"/>
      <c r="AF95" s="68"/>
      <c r="AG95" s="93"/>
      <c r="AH95" s="69"/>
      <c r="AI95" s="69"/>
      <c r="AJ95" s="70"/>
      <c r="AK95" s="94"/>
      <c r="AL95" s="133"/>
    </row>
    <row r="96" spans="2:38" ht="20.100000000000001" customHeight="1" x14ac:dyDescent="0.3">
      <c r="B96" s="85" t="str">
        <f>IF(BCSX[[#This Row],[Mã sản phẩm]]="","",$I$3)</f>
        <v/>
      </c>
      <c r="C96" s="71" t="str">
        <f>IF(BCSX[[#This Row],[Mã sản phẩm]]="","",$C$3)</f>
        <v/>
      </c>
      <c r="D96" s="54"/>
      <c r="E96" s="57" t="str">
        <f>IF(BCSX[[#This Row],[Mã sản phẩm]]="","",$E$3)</f>
        <v/>
      </c>
      <c r="F96" s="57" t="str">
        <f>IF(BCSX[[#This Row],[Mã sản phẩm]]="","",$F$3)</f>
        <v/>
      </c>
      <c r="G96" s="54"/>
      <c r="H96" s="57" t="str">
        <f>IF(BCSX[[#This Row],[Ca]]="","",IF(BCSX[[#This Row],[Mã sản phẩm]]="","空ハンガー",COUNTA($I$7:I96)))</f>
        <v/>
      </c>
      <c r="I96" s="58"/>
      <c r="J96" s="42" t="str" cm="1">
        <f t="array" ref="J96">IFERROR(INDEX(DSSP[],MATCH(BCSX[[#This Row],[Mã sản phẩm]],DSSP[Data.Mã sản phẩm],0),COLUMN(DSSP[[#Headers],[Data.Chủng loại]])),"")</f>
        <v/>
      </c>
      <c r="K96" s="55"/>
      <c r="L96" s="59" t="str">
        <f>IF(BCSX[[#This Row],[Mã sản phẩm]]="","",$L$3)</f>
        <v/>
      </c>
      <c r="M96" s="59" t="str" cm="1">
        <f t="array" ref="M96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6" s="60" t="str">
        <f>IFERROR(IF(BCSX[[#This Row],[Mã sản phẩm]]="","",(BCSX[[#This Row],[Cycletime thiết đặt]]*BCSX[[#This Row],[Số lượng xử lý]])/(BCSX[[#This Row],[Tổng thời gian hoạt động]]*60)),0)</f>
        <v/>
      </c>
      <c r="O96" s="61" t="str">
        <f>IFERROR(IF(BCSX[[#This Row],[Mã sản phẩm]]="","",BCSX[[#This Row],[Số lượng xử lý]]/(15*3600/BCSX[[#This Row],[Cycletime thực tế]]*BCSX[[#This Row],[Hiệu suất thiết đặt]])),0)</f>
        <v/>
      </c>
      <c r="P96" s="62" t="str">
        <f>IFERROR(IF(BCSX[[#This Row],[Mã sản phẩm]]="","",60*BCSX[[#This Row],[Tổng thời gian hoạt động]]/BCSX[[#This Row],[Số lượng xử lý]]),0)</f>
        <v/>
      </c>
      <c r="Q96" s="63" t="str">
        <f>IF(BCSX[[#This Row],[Mã sản phẩm]]="","",$Q$3)</f>
        <v/>
      </c>
      <c r="R96" s="80"/>
      <c r="S96" s="64"/>
      <c r="T96" s="44" t="str" cm="1">
        <f t="array" ref="T96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6" s="56"/>
      <c r="V96" s="65"/>
      <c r="W96" s="66"/>
      <c r="X96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6" s="78"/>
      <c r="Z96" s="68"/>
      <c r="AA96" s="78"/>
      <c r="AB96" s="68"/>
      <c r="AC96" s="68"/>
      <c r="AD96" s="68"/>
      <c r="AE96" s="68"/>
      <c r="AF96" s="68"/>
      <c r="AG96" s="93"/>
      <c r="AH96" s="69"/>
      <c r="AI96" s="69"/>
      <c r="AJ96" s="70"/>
      <c r="AK96" s="94"/>
      <c r="AL96" s="133"/>
    </row>
    <row r="97" spans="2:38" ht="20.100000000000001" customHeight="1" x14ac:dyDescent="0.3">
      <c r="B97" s="85" t="str">
        <f>IF(BCSX[[#This Row],[Mã sản phẩm]]="","",$I$3)</f>
        <v/>
      </c>
      <c r="C97" s="71" t="str">
        <f>IF(BCSX[[#This Row],[Mã sản phẩm]]="","",$C$3)</f>
        <v/>
      </c>
      <c r="D97" s="54"/>
      <c r="E97" s="57" t="str">
        <f>IF(BCSX[[#This Row],[Mã sản phẩm]]="","",$E$3)</f>
        <v/>
      </c>
      <c r="F97" s="57" t="str">
        <f>IF(BCSX[[#This Row],[Mã sản phẩm]]="","",$F$3)</f>
        <v/>
      </c>
      <c r="G97" s="54"/>
      <c r="H97" s="57" t="str">
        <f>IF(BCSX[[#This Row],[Ca]]="","",IF(BCSX[[#This Row],[Mã sản phẩm]]="","空ハンガー",COUNTA($I$7:I97)))</f>
        <v/>
      </c>
      <c r="I97" s="58"/>
      <c r="J97" s="42" t="str" cm="1">
        <f t="array" ref="J97">IFERROR(INDEX(DSSP[],MATCH(BCSX[[#This Row],[Mã sản phẩm]],DSSP[Data.Mã sản phẩm],0),COLUMN(DSSP[[#Headers],[Data.Chủng loại]])),"")</f>
        <v/>
      </c>
      <c r="K97" s="55"/>
      <c r="L97" s="59" t="str">
        <f>IF(BCSX[[#This Row],[Mã sản phẩm]]="","",$L$3)</f>
        <v/>
      </c>
      <c r="M97" s="59" t="str" cm="1">
        <f t="array" ref="M97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7" s="60" t="str">
        <f>IFERROR(IF(BCSX[[#This Row],[Mã sản phẩm]]="","",(BCSX[[#This Row],[Cycletime thiết đặt]]*BCSX[[#This Row],[Số lượng xử lý]])/(BCSX[[#This Row],[Tổng thời gian hoạt động]]*60)),0)</f>
        <v/>
      </c>
      <c r="O97" s="61" t="str">
        <f>IFERROR(IF(BCSX[[#This Row],[Mã sản phẩm]]="","",BCSX[[#This Row],[Số lượng xử lý]]/(15*3600/BCSX[[#This Row],[Cycletime thực tế]]*BCSX[[#This Row],[Hiệu suất thiết đặt]])),0)</f>
        <v/>
      </c>
      <c r="P97" s="62" t="str">
        <f>IFERROR(IF(BCSX[[#This Row],[Mã sản phẩm]]="","",60*BCSX[[#This Row],[Tổng thời gian hoạt động]]/BCSX[[#This Row],[Số lượng xử lý]]),0)</f>
        <v/>
      </c>
      <c r="Q97" s="63" t="str">
        <f>IF(BCSX[[#This Row],[Mã sản phẩm]]="","",$Q$3)</f>
        <v/>
      </c>
      <c r="R97" s="80"/>
      <c r="S97" s="64"/>
      <c r="T97" s="44" t="str" cm="1">
        <f t="array" ref="T97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7" s="56"/>
      <c r="V97" s="65"/>
      <c r="W97" s="66"/>
      <c r="X97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7" s="78"/>
      <c r="Z97" s="68"/>
      <c r="AA97" s="78"/>
      <c r="AB97" s="68"/>
      <c r="AC97" s="68"/>
      <c r="AD97" s="68"/>
      <c r="AE97" s="68"/>
      <c r="AF97" s="68"/>
      <c r="AG97" s="93"/>
      <c r="AH97" s="69"/>
      <c r="AI97" s="69"/>
      <c r="AJ97" s="70"/>
      <c r="AK97" s="94"/>
      <c r="AL97" s="133"/>
    </row>
    <row r="98" spans="2:38" ht="20.100000000000001" customHeight="1" x14ac:dyDescent="0.3">
      <c r="B98" s="85" t="str">
        <f>IF(BCSX[[#This Row],[Mã sản phẩm]]="","",$I$3)</f>
        <v/>
      </c>
      <c r="C98" s="71" t="str">
        <f>IF(BCSX[[#This Row],[Mã sản phẩm]]="","",$C$3)</f>
        <v/>
      </c>
      <c r="D98" s="54"/>
      <c r="E98" s="57" t="str">
        <f>IF(BCSX[[#This Row],[Mã sản phẩm]]="","",$E$3)</f>
        <v/>
      </c>
      <c r="F98" s="57" t="str">
        <f>IF(BCSX[[#This Row],[Mã sản phẩm]]="","",$F$3)</f>
        <v/>
      </c>
      <c r="G98" s="54"/>
      <c r="H98" s="57" t="str">
        <f>IF(BCSX[[#This Row],[Ca]]="","",IF(BCSX[[#This Row],[Mã sản phẩm]]="","空ハンガー",COUNTA($I$7:I98)))</f>
        <v/>
      </c>
      <c r="I98" s="58"/>
      <c r="J98" s="42" t="str" cm="1">
        <f t="array" ref="J98">IFERROR(INDEX(DSSP[],MATCH(BCSX[[#This Row],[Mã sản phẩm]],DSSP[Data.Mã sản phẩm],0),COLUMN(DSSP[[#Headers],[Data.Chủng loại]])),"")</f>
        <v/>
      </c>
      <c r="K98" s="55"/>
      <c r="L98" s="59" t="str">
        <f>IF(BCSX[[#This Row],[Mã sản phẩm]]="","",$L$3)</f>
        <v/>
      </c>
      <c r="M98" s="59" t="str" cm="1">
        <f t="array" ref="M98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8" s="60" t="str">
        <f>IFERROR(IF(BCSX[[#This Row],[Mã sản phẩm]]="","",(BCSX[[#This Row],[Cycletime thiết đặt]]*BCSX[[#This Row],[Số lượng xử lý]])/(BCSX[[#This Row],[Tổng thời gian hoạt động]]*60)),0)</f>
        <v/>
      </c>
      <c r="O98" s="61" t="str">
        <f>IFERROR(IF(BCSX[[#This Row],[Mã sản phẩm]]="","",BCSX[[#This Row],[Số lượng xử lý]]/(15*3600/BCSX[[#This Row],[Cycletime thực tế]]*BCSX[[#This Row],[Hiệu suất thiết đặt]])),0)</f>
        <v/>
      </c>
      <c r="P98" s="62" t="str">
        <f>IFERROR(IF(BCSX[[#This Row],[Mã sản phẩm]]="","",60*BCSX[[#This Row],[Tổng thời gian hoạt động]]/BCSX[[#This Row],[Số lượng xử lý]]),0)</f>
        <v/>
      </c>
      <c r="Q98" s="63" t="str">
        <f>IF(BCSX[[#This Row],[Mã sản phẩm]]="","",$Q$3)</f>
        <v/>
      </c>
      <c r="R98" s="80"/>
      <c r="S98" s="64"/>
      <c r="T98" s="44" t="str" cm="1">
        <f t="array" ref="T98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8" s="56"/>
      <c r="V98" s="65"/>
      <c r="W98" s="66"/>
      <c r="X98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8" s="78"/>
      <c r="Z98" s="68"/>
      <c r="AA98" s="78"/>
      <c r="AB98" s="68"/>
      <c r="AC98" s="68"/>
      <c r="AD98" s="68"/>
      <c r="AE98" s="68"/>
      <c r="AF98" s="68"/>
      <c r="AG98" s="93"/>
      <c r="AH98" s="69"/>
      <c r="AI98" s="69"/>
      <c r="AJ98" s="70"/>
      <c r="AK98" s="94"/>
      <c r="AL98" s="133"/>
    </row>
    <row r="99" spans="2:38" ht="20.100000000000001" customHeight="1" x14ac:dyDescent="0.3">
      <c r="B99" s="85" t="str">
        <f>IF(BCSX[[#This Row],[Mã sản phẩm]]="","",$I$3)</f>
        <v/>
      </c>
      <c r="C99" s="71" t="str">
        <f>IF(BCSX[[#This Row],[Mã sản phẩm]]="","",$C$3)</f>
        <v/>
      </c>
      <c r="D99" s="54"/>
      <c r="E99" s="57" t="str">
        <f>IF(BCSX[[#This Row],[Mã sản phẩm]]="","",$E$3)</f>
        <v/>
      </c>
      <c r="F99" s="57" t="str">
        <f>IF(BCSX[[#This Row],[Mã sản phẩm]]="","",$F$3)</f>
        <v/>
      </c>
      <c r="G99" s="54"/>
      <c r="H99" s="57" t="str">
        <f>IF(BCSX[[#This Row],[Ca]]="","",IF(BCSX[[#This Row],[Mã sản phẩm]]="","空ハンガー",COUNTA($I$7:I99)))</f>
        <v/>
      </c>
      <c r="I99" s="58"/>
      <c r="J99" s="42" t="str" cm="1">
        <f t="array" ref="J99">IFERROR(INDEX(DSSP[],MATCH(BCSX[[#This Row],[Mã sản phẩm]],DSSP[Data.Mã sản phẩm],0),COLUMN(DSSP[[#Headers],[Data.Chủng loại]])),"")</f>
        <v/>
      </c>
      <c r="K99" s="55"/>
      <c r="L99" s="59" t="str">
        <f>IF(BCSX[[#This Row],[Mã sản phẩm]]="","",$L$3)</f>
        <v/>
      </c>
      <c r="M99" s="59" t="str" cm="1">
        <f t="array" ref="M99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99" s="60" t="str">
        <f>IFERROR(IF(BCSX[[#This Row],[Mã sản phẩm]]="","",(BCSX[[#This Row],[Cycletime thiết đặt]]*BCSX[[#This Row],[Số lượng xử lý]])/(BCSX[[#This Row],[Tổng thời gian hoạt động]]*60)),0)</f>
        <v/>
      </c>
      <c r="O99" s="61" t="str">
        <f>IFERROR(IF(BCSX[[#This Row],[Mã sản phẩm]]="","",BCSX[[#This Row],[Số lượng xử lý]]/(15*3600/BCSX[[#This Row],[Cycletime thực tế]]*BCSX[[#This Row],[Hiệu suất thiết đặt]])),0)</f>
        <v/>
      </c>
      <c r="P99" s="62" t="str">
        <f>IFERROR(IF(BCSX[[#This Row],[Mã sản phẩm]]="","",60*BCSX[[#This Row],[Tổng thời gian hoạt động]]/BCSX[[#This Row],[Số lượng xử lý]]),0)</f>
        <v/>
      </c>
      <c r="Q99" s="63" t="str">
        <f>IF(BCSX[[#This Row],[Mã sản phẩm]]="","",$Q$3)</f>
        <v/>
      </c>
      <c r="R99" s="80"/>
      <c r="S99" s="64"/>
      <c r="T99" s="44" t="str" cm="1">
        <f t="array" ref="T99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99" s="56"/>
      <c r="V99" s="65"/>
      <c r="W99" s="66"/>
      <c r="X99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99" s="78"/>
      <c r="Z99" s="68"/>
      <c r="AA99" s="78"/>
      <c r="AB99" s="68"/>
      <c r="AC99" s="68"/>
      <c r="AD99" s="68"/>
      <c r="AE99" s="68"/>
      <c r="AF99" s="68"/>
      <c r="AG99" s="93"/>
      <c r="AH99" s="69"/>
      <c r="AI99" s="69"/>
      <c r="AJ99" s="70"/>
      <c r="AK99" s="94"/>
      <c r="AL99" s="133"/>
    </row>
    <row r="100" spans="2:38" ht="20.100000000000001" customHeight="1" x14ac:dyDescent="0.3">
      <c r="B100" s="85" t="str">
        <f>IF(BCSX[[#This Row],[Mã sản phẩm]]="","",$I$3)</f>
        <v/>
      </c>
      <c r="C100" s="71" t="str">
        <f>IF(BCSX[[#This Row],[Mã sản phẩm]]="","",$C$3)</f>
        <v/>
      </c>
      <c r="D100" s="54"/>
      <c r="E100" s="57" t="str">
        <f>IF(BCSX[[#This Row],[Mã sản phẩm]]="","",$E$3)</f>
        <v/>
      </c>
      <c r="F100" s="57" t="str">
        <f>IF(BCSX[[#This Row],[Mã sản phẩm]]="","",$F$3)</f>
        <v/>
      </c>
      <c r="G100" s="54"/>
      <c r="H100" s="57" t="str">
        <f>IF(BCSX[[#This Row],[Ca]]="","",IF(BCSX[[#This Row],[Mã sản phẩm]]="","空ハンガー",COUNTA($I$7:I100)))</f>
        <v/>
      </c>
      <c r="I100" s="58"/>
      <c r="J100" s="42" t="str" cm="1">
        <f t="array" ref="J100">IFERROR(INDEX(DSSP[],MATCH(BCSX[[#This Row],[Mã sản phẩm]],DSSP[Data.Mã sản phẩm],0),COLUMN(DSSP[[#Headers],[Data.Chủng loại]])),"")</f>
        <v/>
      </c>
      <c r="K100" s="55"/>
      <c r="L100" s="59" t="str">
        <f>IF(BCSX[[#This Row],[Mã sản phẩm]]="","",$L$3)</f>
        <v/>
      </c>
      <c r="M100" s="59" t="str" cm="1">
        <f t="array" ref="M100">IFERROR(INDEX(DSSP[],MATCH(BCSX[[#This Row],[Mã sản phẩm]],DSSP[Data.Mã sản phẩm],0),_xlfn.IFS(BCSX[[#This Row],[Dây chuyền]]="SMC3",COLUMN(DSSP[[#Headers],[Data.Cycletime tổng 
SMC3_SB]]),BCSX[[#This Row],[Dây chuyền]]="SMC2",COLUMN(DSSP[[#Headers],[Data.Cycletime tổng 
SMC2_SB]]))),"")</f>
        <v/>
      </c>
      <c r="N100" s="60" t="str">
        <f>IFERROR(IF(BCSX[[#This Row],[Mã sản phẩm]]="","",(BCSX[[#This Row],[Cycletime thiết đặt]]*BCSX[[#This Row],[Số lượng xử lý]])/(BCSX[[#This Row],[Tổng thời gian hoạt động]]*60)),0)</f>
        <v/>
      </c>
      <c r="O100" s="61" t="str">
        <f>IFERROR(IF(BCSX[[#This Row],[Mã sản phẩm]]="","",BCSX[[#This Row],[Số lượng xử lý]]/(15*3600/BCSX[[#This Row],[Cycletime thực tế]]*BCSX[[#This Row],[Hiệu suất thiết đặt]])),0)</f>
        <v/>
      </c>
      <c r="P100" s="62" t="str">
        <f>IFERROR(IF(BCSX[[#This Row],[Mã sản phẩm]]="","",60*BCSX[[#This Row],[Tổng thời gian hoạt động]]/BCSX[[#This Row],[Số lượng xử lý]]),0)</f>
        <v/>
      </c>
      <c r="Q100" s="63" t="str">
        <f>IF(BCSX[[#This Row],[Mã sản phẩm]]="","",$Q$3)</f>
        <v/>
      </c>
      <c r="R100" s="80"/>
      <c r="S100" s="64"/>
      <c r="T100" s="44" t="str" cm="1">
        <f t="array" ref="T100">IFERROR(INDEX(DSSP[],MATCH(BCSX[[#This Row],[Mã sản phẩm]],DSSP[Data.Mã sản phẩm],0),_xlfn.IFS(BCSX[[#This Row],[Dây chuyền]]="SMC3",COLUMN(DSSP[[#Headers],[Data.Số lượng/Batch 
SMC3_SB]]),BCSX[[#This Row],[Dây chuyền]]="SMC2",COLUMN(DSSP[[#Headers],[Data.Số lượng/Batch 
SMC2_SB]]))),"")</f>
        <v/>
      </c>
      <c r="U100" s="56"/>
      <c r="V100" s="65"/>
      <c r="W100" s="66"/>
      <c r="X100" s="67" t="str">
        <f>IF(BCSX[[#This Row],[Mã sản phẩm]]="","",IF((BCSX[[#This Row],[Kết thúc]]-BCSX[[#This Row],[Bắt đầu]])*24*60&lt;0,(BCSX[[#This Row],[Kết thúc]]-BCSX[[#This Row],[Bắt đầu]])*24*60-SUM(BCSX[[#This Row],[Chuẩn bị đầu ngày 
(304)]:[Khác(999)]])+24*60,(BCSX[[#This Row],[Kết thúc]]-BCSX[[#This Row],[Bắt đầu]])*24*60-SUM(BCSX[[#This Row],[Chuẩn bị đầu ngày 
(304)]:[Khác(999)]])))</f>
        <v/>
      </c>
      <c r="Y100" s="78"/>
      <c r="Z100" s="68"/>
      <c r="AA100" s="78"/>
      <c r="AB100" s="68"/>
      <c r="AC100" s="68"/>
      <c r="AD100" s="68"/>
      <c r="AE100" s="68"/>
      <c r="AF100" s="68"/>
      <c r="AG100" s="93"/>
      <c r="AH100" s="69"/>
      <c r="AI100" s="69"/>
      <c r="AJ100" s="70"/>
      <c r="AK100" s="94"/>
      <c r="AL100" s="133"/>
    </row>
  </sheetData>
  <dataConsolidate/>
  <mergeCells count="15">
    <mergeCell ref="C4:C5"/>
    <mergeCell ref="B4:B5"/>
    <mergeCell ref="I4:I5"/>
    <mergeCell ref="Q4:Q5"/>
    <mergeCell ref="L4:L5"/>
    <mergeCell ref="M4:M5"/>
    <mergeCell ref="D4:D5"/>
    <mergeCell ref="H4:H5"/>
    <mergeCell ref="E4:E5"/>
    <mergeCell ref="F4:F5"/>
    <mergeCell ref="G4:G5"/>
    <mergeCell ref="J4:J5"/>
    <mergeCell ref="P4:P5"/>
    <mergeCell ref="N4:N5"/>
    <mergeCell ref="K4:K5"/>
  </mergeCells>
  <phoneticPr fontId="2"/>
  <conditionalFormatting sqref="Y7:AG100">
    <cfRule type="cellIs" dxfId="42" priority="3" operator="greaterThan">
      <formula>0</formula>
    </cfRule>
  </conditionalFormatting>
  <dataValidations count="6">
    <dataValidation type="list" allowBlank="1" showInputMessage="1" showErrorMessage="1" sqref="Q3" xr:uid="{6100E701-35E2-419C-B5C7-D2E241020BE0}">
      <formula1>"1,2,3"</formula1>
    </dataValidation>
    <dataValidation type="list" allowBlank="1" showInputMessage="1" showErrorMessage="1" sqref="C1 U7:U100" xr:uid="{7B9F456F-42AB-440D-AED6-ED7CE8010F60}">
      <formula1>"OK"</formula1>
    </dataValidation>
    <dataValidation type="decimal" allowBlank="1" showInputMessage="1" showErrorMessage="1" sqref="Y7:Z20 AB7:AK20" xr:uid="{8541A409-04C3-49F6-AA23-91D82124DD19}">
      <formula1>0</formula1>
      <formula2>1440</formula2>
    </dataValidation>
    <dataValidation type="whole" allowBlank="1" showInputMessage="1" showErrorMessage="1" sqref="R7:R100" xr:uid="{0E16DE2A-BEBC-44E4-A143-E5BCDA41446C}">
      <formula1>0</formula1>
      <formula2>10000</formula2>
    </dataValidation>
    <dataValidation type="list" allowBlank="1" showInputMessage="1" showErrorMessage="1" sqref="D7:D100" xr:uid="{26D83DBF-1FD1-4C56-931E-48C23B1D68E4}">
      <formula1>"1,2,3,HC"</formula1>
    </dataValidation>
    <dataValidation type="whole" allowBlank="1" showInputMessage="1" showErrorMessage="1" sqref="AB21:AG1048576 Y21:Z1048576" xr:uid="{765B2CDD-387E-4D2C-8E34-3F48B5D23408}">
      <formula1>0</formula1>
      <formula2>1440</formula2>
    </dataValidation>
  </dataValidations>
  <pageMargins left="0.7" right="0.7" top="0.75" bottom="0.75" header="0.3" footer="0.3"/>
  <pageSetup scale="14" orientation="portrait" r:id="rId1"/>
  <colBreaks count="1" manualBreakCount="1">
    <brk id="1" max="109" man="1"/>
  </colBreak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1DE3A9-4A71-430B-BFCB-914BF6201DB7}">
          <x14:formula1>
            <xm:f>'1'!$C:$C</xm:f>
          </x14:formula1>
          <xm:sqref>K7:K100</xm:sqref>
        </x14:dataValidation>
        <x14:dataValidation type="list" allowBlank="1" showInputMessage="1" showErrorMessage="1" xr:uid="{C885D1A2-2503-43DC-A4BD-4FDCA27DA12B}">
          <x14:formula1>
            <xm:f>'1'!$G:$G</xm:f>
          </x14:formula1>
          <xm:sqref>G7:G100</xm:sqref>
        </x14:dataValidation>
        <x14:dataValidation type="list" allowBlank="1" showInputMessage="1" showErrorMessage="1" xr:uid="{F02A8862-ED0A-4F3A-B6CB-B56736D23E71}">
          <x14:formula1>
            <xm:f>DSSP!$B:$B</xm:f>
          </x14:formula1>
          <xm:sqref>I7:I100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9AC7-3A08-408A-BB27-F45905389595}">
  <sheetPr codeName="Sheet3"/>
  <dimension ref="A1:CB2993"/>
  <sheetViews>
    <sheetView topLeftCell="A2962" workbookViewId="0">
      <selection activeCell="A2994" sqref="A2994"/>
    </sheetView>
  </sheetViews>
  <sheetFormatPr defaultRowHeight="14.4" x14ac:dyDescent="0.3"/>
  <cols>
    <col min="1" max="1" width="10.44140625" bestFit="1" customWidth="1"/>
    <col min="2" max="2" width="23.109375" bestFit="1" customWidth="1"/>
    <col min="3" max="3" width="14.88671875" bestFit="1" customWidth="1"/>
    <col min="4" max="4" width="16.5546875" bestFit="1" customWidth="1"/>
    <col min="5" max="6" width="17.88671875" bestFit="1" customWidth="1"/>
    <col min="7" max="7" width="19.33203125" bestFit="1" customWidth="1"/>
    <col min="8" max="8" width="14.88671875" bestFit="1" customWidth="1"/>
    <col min="9" max="9" width="27.33203125" bestFit="1" customWidth="1"/>
    <col min="10" max="10" width="18" bestFit="1" customWidth="1"/>
    <col min="11" max="11" width="19.109375" bestFit="1" customWidth="1"/>
    <col min="12" max="12" width="23.109375" bestFit="1" customWidth="1"/>
    <col min="13" max="13" width="15.5546875" bestFit="1" customWidth="1"/>
    <col min="14" max="14" width="13.88671875" bestFit="1" customWidth="1"/>
    <col min="15" max="15" width="16.5546875" bestFit="1" customWidth="1"/>
    <col min="16" max="16" width="27" bestFit="1" customWidth="1"/>
    <col min="17" max="17" width="26.88671875" bestFit="1" customWidth="1"/>
    <col min="18" max="18" width="28.88671875" bestFit="1" customWidth="1"/>
    <col min="19" max="19" width="25.109375" bestFit="1" customWidth="1"/>
    <col min="20" max="20" width="28.109375" bestFit="1" customWidth="1"/>
    <col min="21" max="21" width="31.33203125" bestFit="1" customWidth="1"/>
    <col min="22" max="22" width="28.5546875" bestFit="1" customWidth="1"/>
    <col min="23" max="23" width="29.5546875" bestFit="1" customWidth="1"/>
    <col min="24" max="24" width="27.5546875" bestFit="1" customWidth="1"/>
    <col min="25" max="25" width="24.5546875" bestFit="1" customWidth="1"/>
    <col min="26" max="26" width="27" bestFit="1" customWidth="1"/>
    <col min="27" max="27" width="26.88671875" bestFit="1" customWidth="1"/>
    <col min="28" max="28" width="28.88671875" bestFit="1" customWidth="1"/>
    <col min="29" max="29" width="25.109375" bestFit="1" customWidth="1"/>
    <col min="30" max="30" width="28.109375" bestFit="1" customWidth="1"/>
    <col min="31" max="31" width="31.33203125" bestFit="1" customWidth="1"/>
    <col min="32" max="32" width="28.5546875" bestFit="1" customWidth="1"/>
    <col min="33" max="33" width="29.5546875" bestFit="1" customWidth="1"/>
    <col min="34" max="34" width="27.5546875" bestFit="1" customWidth="1"/>
    <col min="35" max="35" width="24.5546875" bestFit="1" customWidth="1"/>
    <col min="36" max="36" width="21.44140625" bestFit="1" customWidth="1"/>
    <col min="37" max="37" width="13.109375" bestFit="1" customWidth="1"/>
    <col min="38" max="38" width="25.6640625" bestFit="1" customWidth="1"/>
    <col min="39" max="39" width="17.88671875" bestFit="1" customWidth="1"/>
    <col min="40" max="40" width="18.109375" bestFit="1" customWidth="1"/>
    <col min="41" max="41" width="23.88671875" bestFit="1" customWidth="1"/>
    <col min="42" max="42" width="9.44140625" bestFit="1" customWidth="1"/>
    <col min="43" max="44" width="9.5546875" bestFit="1" customWidth="1"/>
    <col min="45" max="45" width="40.88671875" bestFit="1" customWidth="1"/>
    <col min="46" max="46" width="20.5546875" bestFit="1" customWidth="1"/>
    <col min="47" max="47" width="23.88671875" bestFit="1" customWidth="1"/>
    <col min="48" max="48" width="24.88671875" bestFit="1" customWidth="1"/>
    <col min="49" max="49" width="18.109375" bestFit="1" customWidth="1"/>
    <col min="50" max="50" width="27.88671875" bestFit="1" customWidth="1"/>
    <col min="51" max="51" width="27.109375" bestFit="1" customWidth="1"/>
    <col min="52" max="52" width="29.5546875" bestFit="1" customWidth="1"/>
    <col min="53" max="53" width="25" bestFit="1" customWidth="1"/>
    <col min="54" max="56" width="26.6640625" bestFit="1" customWidth="1"/>
    <col min="57" max="57" width="27.88671875" bestFit="1" customWidth="1"/>
    <col min="58" max="58" width="27.109375" bestFit="1" customWidth="1"/>
    <col min="59" max="59" width="29.5546875" bestFit="1" customWidth="1"/>
    <col min="60" max="60" width="25" bestFit="1" customWidth="1"/>
    <col min="61" max="63" width="26.6640625" bestFit="1" customWidth="1"/>
    <col min="64" max="64" width="19.5546875" bestFit="1" customWidth="1"/>
    <col min="65" max="65" width="21.44140625" bestFit="1" customWidth="1"/>
    <col min="66" max="66" width="22.6640625" bestFit="1" customWidth="1"/>
    <col min="67" max="67" width="16.33203125" bestFit="1" customWidth="1"/>
    <col min="68" max="68" width="21.88671875" bestFit="1" customWidth="1"/>
    <col min="69" max="69" width="23.5546875" bestFit="1" customWidth="1"/>
    <col min="70" max="70" width="20.88671875" bestFit="1" customWidth="1"/>
    <col min="71" max="71" width="15.5546875" bestFit="1" customWidth="1"/>
    <col min="72" max="72" width="31.5546875" bestFit="1" customWidth="1"/>
    <col min="73" max="73" width="25.109375" bestFit="1" customWidth="1"/>
    <col min="74" max="74" width="25.44140625" bestFit="1" customWidth="1"/>
    <col min="75" max="75" width="23.88671875" bestFit="1" customWidth="1"/>
    <col min="76" max="76" width="16.109375" bestFit="1" customWidth="1"/>
    <col min="77" max="77" width="18.88671875" bestFit="1" customWidth="1"/>
    <col min="78" max="79" width="6.88671875" bestFit="1" customWidth="1"/>
    <col min="80" max="80" width="9.109375" bestFit="1" customWidth="1"/>
    <col min="81" max="81" width="9.44140625" bestFit="1" customWidth="1"/>
  </cols>
  <sheetData>
    <row r="1" spans="1:80" x14ac:dyDescent="0.3">
      <c r="A1" t="s">
        <v>98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L1" t="s">
        <v>109</v>
      </c>
      <c r="M1" t="s">
        <v>110</v>
      </c>
      <c r="N1" t="s">
        <v>111</v>
      </c>
      <c r="O1" t="s">
        <v>112</v>
      </c>
      <c r="P1" t="s">
        <v>113</v>
      </c>
      <c r="Q1" t="s">
        <v>114</v>
      </c>
      <c r="R1" t="s">
        <v>115</v>
      </c>
      <c r="S1" t="s">
        <v>116</v>
      </c>
      <c r="T1" t="s">
        <v>117</v>
      </c>
      <c r="U1" t="s">
        <v>118</v>
      </c>
      <c r="V1" t="s">
        <v>119</v>
      </c>
      <c r="W1" t="s">
        <v>120</v>
      </c>
      <c r="X1" t="s">
        <v>121</v>
      </c>
      <c r="Y1" t="s">
        <v>122</v>
      </c>
      <c r="Z1" t="s">
        <v>123</v>
      </c>
      <c r="AA1" t="s">
        <v>124</v>
      </c>
      <c r="AB1" t="s">
        <v>125</v>
      </c>
      <c r="AC1" t="s">
        <v>126</v>
      </c>
      <c r="AD1" t="s">
        <v>127</v>
      </c>
      <c r="AE1" t="s">
        <v>128</v>
      </c>
      <c r="AF1" t="s">
        <v>129</v>
      </c>
      <c r="AG1" t="s">
        <v>130</v>
      </c>
      <c r="AH1" t="s">
        <v>131</v>
      </c>
      <c r="AI1" t="s">
        <v>132</v>
      </c>
      <c r="AJ1" t="s">
        <v>133</v>
      </c>
      <c r="AK1" t="s">
        <v>134</v>
      </c>
      <c r="AL1" t="s">
        <v>135</v>
      </c>
      <c r="AM1" t="s">
        <v>136</v>
      </c>
      <c r="AN1" t="s">
        <v>137</v>
      </c>
      <c r="AO1" t="s">
        <v>138</v>
      </c>
      <c r="AP1" t="s">
        <v>139</v>
      </c>
      <c r="AQ1" t="s">
        <v>140</v>
      </c>
      <c r="AR1" t="s">
        <v>141</v>
      </c>
      <c r="AS1" t="s">
        <v>142</v>
      </c>
      <c r="AT1" t="s">
        <v>143</v>
      </c>
      <c r="AU1" t="s">
        <v>144</v>
      </c>
      <c r="AV1" t="s">
        <v>145</v>
      </c>
      <c r="AW1" t="s">
        <v>146</v>
      </c>
      <c r="AX1" t="s">
        <v>147</v>
      </c>
      <c r="AY1" t="s">
        <v>148</v>
      </c>
      <c r="AZ1" t="s">
        <v>149</v>
      </c>
      <c r="BA1" t="s">
        <v>150</v>
      </c>
      <c r="BB1" t="s">
        <v>151</v>
      </c>
      <c r="BC1" t="s">
        <v>152</v>
      </c>
      <c r="BD1" t="s">
        <v>153</v>
      </c>
      <c r="BE1" t="s">
        <v>154</v>
      </c>
      <c r="BF1" t="s">
        <v>155</v>
      </c>
      <c r="BG1" t="s">
        <v>156</v>
      </c>
      <c r="BH1" t="s">
        <v>157</v>
      </c>
      <c r="BI1" t="s">
        <v>158</v>
      </c>
      <c r="BJ1" t="s">
        <v>159</v>
      </c>
      <c r="BK1" t="s">
        <v>160</v>
      </c>
      <c r="BL1" t="s">
        <v>161</v>
      </c>
      <c r="BM1" t="s">
        <v>162</v>
      </c>
      <c r="BN1" t="s">
        <v>163</v>
      </c>
      <c r="BO1" t="s">
        <v>164</v>
      </c>
      <c r="BP1" t="s">
        <v>165</v>
      </c>
      <c r="BQ1" t="s">
        <v>166</v>
      </c>
      <c r="BR1" t="s">
        <v>167</v>
      </c>
      <c r="BS1" t="s">
        <v>168</v>
      </c>
      <c r="BT1" t="s">
        <v>169</v>
      </c>
      <c r="BU1" t="s">
        <v>170</v>
      </c>
      <c r="BV1" t="s">
        <v>171</v>
      </c>
      <c r="BW1" t="s">
        <v>172</v>
      </c>
      <c r="BX1" t="s">
        <v>173</v>
      </c>
      <c r="BY1" t="s">
        <v>174</v>
      </c>
      <c r="BZ1" t="s">
        <v>175</v>
      </c>
      <c r="CA1" t="s">
        <v>176</v>
      </c>
      <c r="CB1" t="s">
        <v>177</v>
      </c>
    </row>
    <row r="2" spans="1:80" x14ac:dyDescent="0.3">
      <c r="A2">
        <v>1</v>
      </c>
      <c r="B2" t="s">
        <v>178</v>
      </c>
      <c r="C2" t="s">
        <v>179</v>
      </c>
      <c r="D2" t="s">
        <v>180</v>
      </c>
      <c r="E2" t="s">
        <v>181</v>
      </c>
      <c r="F2" t="s">
        <v>182</v>
      </c>
      <c r="G2" t="s">
        <v>183</v>
      </c>
      <c r="H2" t="s">
        <v>184</v>
      </c>
      <c r="J2">
        <v>0</v>
      </c>
      <c r="K2" t="s">
        <v>185</v>
      </c>
      <c r="L2" t="s">
        <v>186</v>
      </c>
      <c r="M2" t="s">
        <v>187</v>
      </c>
      <c r="N2" t="s">
        <v>20</v>
      </c>
      <c r="O2">
        <v>29.381933438985737</v>
      </c>
      <c r="P2" t="s">
        <v>188</v>
      </c>
      <c r="Q2">
        <v>2</v>
      </c>
      <c r="R2">
        <v>18</v>
      </c>
      <c r="S2">
        <v>40</v>
      </c>
      <c r="T2">
        <v>2.2222222222222223</v>
      </c>
      <c r="U2">
        <v>7.5</v>
      </c>
      <c r="V2">
        <v>7.5</v>
      </c>
      <c r="W2">
        <v>5</v>
      </c>
      <c r="X2">
        <v>0.76</v>
      </c>
      <c r="Y2">
        <v>119638</v>
      </c>
      <c r="Z2" t="s">
        <v>189</v>
      </c>
      <c r="AA2">
        <v>2</v>
      </c>
      <c r="AB2">
        <v>18</v>
      </c>
      <c r="AC2">
        <v>80</v>
      </c>
      <c r="AD2">
        <v>4.4444444444444446</v>
      </c>
      <c r="AE2">
        <v>12.375</v>
      </c>
      <c r="AF2">
        <v>12.375</v>
      </c>
      <c r="AG2">
        <v>10</v>
      </c>
      <c r="AH2">
        <v>0.76</v>
      </c>
      <c r="AI2">
        <v>72508.5</v>
      </c>
      <c r="AJ2">
        <v>0.64639999999999997</v>
      </c>
      <c r="AK2">
        <v>2.5</v>
      </c>
      <c r="AL2">
        <v>174</v>
      </c>
      <c r="AM2">
        <v>15</v>
      </c>
      <c r="AN2">
        <v>25</v>
      </c>
      <c r="AO2" t="s">
        <v>190</v>
      </c>
      <c r="AP2">
        <v>83</v>
      </c>
      <c r="AQ2">
        <v>-0.7</v>
      </c>
      <c r="AR2">
        <v>1.2</v>
      </c>
      <c r="AS2" t="s">
        <v>191</v>
      </c>
      <c r="AT2">
        <v>23</v>
      </c>
      <c r="AU2">
        <v>12</v>
      </c>
      <c r="AV2">
        <v>10</v>
      </c>
      <c r="AW2">
        <v>48</v>
      </c>
      <c r="AY2">
        <v>6</v>
      </c>
      <c r="AZ2">
        <v>288</v>
      </c>
      <c r="BA2">
        <v>1.7951388888888888</v>
      </c>
      <c r="BB2">
        <v>67896</v>
      </c>
      <c r="BC2">
        <v>113160</v>
      </c>
      <c r="BD2">
        <v>158424</v>
      </c>
      <c r="BE2">
        <v>1</v>
      </c>
      <c r="BF2">
        <v>5</v>
      </c>
      <c r="BG2">
        <v>240</v>
      </c>
      <c r="BH2">
        <v>2.1541666666666668</v>
      </c>
      <c r="BI2">
        <v>67896</v>
      </c>
      <c r="BJ2">
        <v>113160</v>
      </c>
      <c r="BK2">
        <v>158424</v>
      </c>
      <c r="BL2">
        <v>20</v>
      </c>
      <c r="BM2">
        <v>1</v>
      </c>
      <c r="BN2">
        <v>224</v>
      </c>
      <c r="BO2" t="s">
        <v>192</v>
      </c>
      <c r="BP2">
        <v>6.5815530903328057</v>
      </c>
      <c r="BQ2">
        <v>0</v>
      </c>
      <c r="BR2">
        <v>0</v>
      </c>
      <c r="BS2">
        <v>0</v>
      </c>
      <c r="BV2">
        <v>0</v>
      </c>
      <c r="BW2">
        <v>0</v>
      </c>
      <c r="BX2">
        <v>0</v>
      </c>
      <c r="BZ2" t="s">
        <v>193</v>
      </c>
      <c r="CA2" t="s">
        <v>194</v>
      </c>
      <c r="CB2" t="b">
        <v>0</v>
      </c>
    </row>
    <row r="3" spans="1:80" x14ac:dyDescent="0.3">
      <c r="A3">
        <v>2</v>
      </c>
      <c r="B3" t="s">
        <v>195</v>
      </c>
      <c r="C3" t="s">
        <v>179</v>
      </c>
      <c r="D3" t="s">
        <v>180</v>
      </c>
      <c r="E3" t="s">
        <v>181</v>
      </c>
      <c r="F3" t="s">
        <v>196</v>
      </c>
      <c r="G3" t="s">
        <v>183</v>
      </c>
      <c r="H3" t="s">
        <v>184</v>
      </c>
      <c r="J3">
        <v>0</v>
      </c>
      <c r="K3" t="s">
        <v>185</v>
      </c>
      <c r="L3" t="s">
        <v>186</v>
      </c>
      <c r="M3" t="s">
        <v>187</v>
      </c>
      <c r="N3" t="s">
        <v>20</v>
      </c>
      <c r="P3" t="s">
        <v>188</v>
      </c>
      <c r="Q3">
        <v>2</v>
      </c>
      <c r="R3">
        <v>18</v>
      </c>
      <c r="S3">
        <v>40</v>
      </c>
      <c r="T3">
        <v>2.2222222222222223</v>
      </c>
      <c r="U3">
        <v>7.5</v>
      </c>
      <c r="V3">
        <v>7.5</v>
      </c>
      <c r="W3">
        <v>5</v>
      </c>
      <c r="X3">
        <v>0.76</v>
      </c>
      <c r="Y3">
        <v>119638</v>
      </c>
      <c r="Z3" t="s">
        <v>189</v>
      </c>
      <c r="AA3">
        <v>2</v>
      </c>
      <c r="AB3">
        <v>18</v>
      </c>
      <c r="AC3">
        <v>80</v>
      </c>
      <c r="AD3">
        <v>4.4444444444444446</v>
      </c>
      <c r="AE3">
        <v>12.375</v>
      </c>
      <c r="AF3">
        <v>12.375</v>
      </c>
      <c r="AG3">
        <v>10</v>
      </c>
      <c r="AH3">
        <v>0.76</v>
      </c>
      <c r="AI3">
        <v>72508.5</v>
      </c>
      <c r="AJ3">
        <v>0.73760000000000003</v>
      </c>
      <c r="AK3">
        <v>2.5</v>
      </c>
      <c r="AL3">
        <v>152</v>
      </c>
      <c r="AM3">
        <v>15</v>
      </c>
      <c r="AN3">
        <v>25</v>
      </c>
      <c r="AO3" t="s">
        <v>190</v>
      </c>
      <c r="AP3">
        <v>83</v>
      </c>
      <c r="AQ3">
        <v>-0.7</v>
      </c>
      <c r="AR3">
        <v>1.2</v>
      </c>
      <c r="AS3" t="s">
        <v>191</v>
      </c>
      <c r="AT3">
        <v>23</v>
      </c>
      <c r="AU3">
        <v>12</v>
      </c>
      <c r="AV3">
        <v>10</v>
      </c>
      <c r="AW3">
        <v>48</v>
      </c>
      <c r="AY3">
        <v>6</v>
      </c>
      <c r="AZ3">
        <v>288</v>
      </c>
      <c r="BA3">
        <v>1.7951388888888888</v>
      </c>
      <c r="BB3">
        <v>67896</v>
      </c>
      <c r="BC3">
        <v>113160</v>
      </c>
      <c r="BD3">
        <v>158424</v>
      </c>
      <c r="BE3">
        <v>1</v>
      </c>
      <c r="BF3">
        <v>5</v>
      </c>
      <c r="BG3">
        <v>240</v>
      </c>
      <c r="BH3">
        <v>2.1541666666666668</v>
      </c>
      <c r="BI3">
        <v>67896</v>
      </c>
      <c r="BJ3">
        <v>113160</v>
      </c>
      <c r="BK3">
        <v>158424</v>
      </c>
      <c r="BL3">
        <v>20</v>
      </c>
      <c r="BM3">
        <v>1</v>
      </c>
      <c r="BN3">
        <v>224</v>
      </c>
      <c r="BO3" t="s">
        <v>192</v>
      </c>
      <c r="BP3">
        <v>0</v>
      </c>
      <c r="BQ3">
        <v>0</v>
      </c>
      <c r="BR3">
        <v>0</v>
      </c>
      <c r="BS3">
        <v>0</v>
      </c>
      <c r="BV3">
        <v>0</v>
      </c>
      <c r="BW3">
        <v>0</v>
      </c>
      <c r="BX3">
        <v>0</v>
      </c>
      <c r="BZ3" t="s">
        <v>193</v>
      </c>
      <c r="CA3" t="s">
        <v>194</v>
      </c>
      <c r="CB3" t="b">
        <v>0</v>
      </c>
    </row>
    <row r="4" spans="1:80" x14ac:dyDescent="0.3">
      <c r="A4">
        <v>3</v>
      </c>
      <c r="B4" t="s">
        <v>199</v>
      </c>
      <c r="C4" t="s">
        <v>179</v>
      </c>
      <c r="D4" t="s">
        <v>180</v>
      </c>
      <c r="E4" t="s">
        <v>181</v>
      </c>
      <c r="F4" t="s">
        <v>200</v>
      </c>
      <c r="G4" t="s">
        <v>183</v>
      </c>
      <c r="H4" t="s">
        <v>184</v>
      </c>
      <c r="J4">
        <v>0</v>
      </c>
      <c r="K4" t="s">
        <v>185</v>
      </c>
      <c r="L4" t="s">
        <v>186</v>
      </c>
      <c r="M4" t="s">
        <v>187</v>
      </c>
      <c r="N4" t="s">
        <v>20</v>
      </c>
      <c r="P4" t="s">
        <v>188</v>
      </c>
      <c r="Q4">
        <v>2</v>
      </c>
      <c r="R4">
        <v>18</v>
      </c>
      <c r="S4">
        <v>40</v>
      </c>
      <c r="T4">
        <v>2.2222222222222223</v>
      </c>
      <c r="U4">
        <v>7.5</v>
      </c>
      <c r="V4">
        <v>7.5</v>
      </c>
      <c r="W4">
        <v>5</v>
      </c>
      <c r="X4">
        <v>0.76</v>
      </c>
      <c r="Y4">
        <v>119638</v>
      </c>
      <c r="Z4" t="s">
        <v>189</v>
      </c>
      <c r="AA4">
        <v>2</v>
      </c>
      <c r="AB4">
        <v>18</v>
      </c>
      <c r="AC4">
        <v>80</v>
      </c>
      <c r="AD4">
        <v>4.4444444444444446</v>
      </c>
      <c r="AE4">
        <v>12.375</v>
      </c>
      <c r="AF4">
        <v>12.375</v>
      </c>
      <c r="AG4">
        <v>10</v>
      </c>
      <c r="AH4">
        <v>0.76</v>
      </c>
      <c r="AI4">
        <v>72508.5</v>
      </c>
      <c r="AJ4">
        <v>0.82879999999999998</v>
      </c>
      <c r="AK4">
        <v>2.5</v>
      </c>
      <c r="AL4">
        <v>136</v>
      </c>
      <c r="AM4">
        <v>15</v>
      </c>
      <c r="AN4">
        <v>25</v>
      </c>
      <c r="AO4" t="s">
        <v>190</v>
      </c>
      <c r="AP4">
        <v>83</v>
      </c>
      <c r="AQ4">
        <v>-0.7</v>
      </c>
      <c r="AR4">
        <v>1.2</v>
      </c>
      <c r="AS4" t="s">
        <v>191</v>
      </c>
      <c r="AT4">
        <v>23</v>
      </c>
      <c r="AU4">
        <v>12</v>
      </c>
      <c r="AV4">
        <v>10</v>
      </c>
      <c r="AW4">
        <v>48</v>
      </c>
      <c r="AY4">
        <v>6</v>
      </c>
      <c r="AZ4">
        <v>288</v>
      </c>
      <c r="BA4">
        <v>1.7951388888888888</v>
      </c>
      <c r="BB4">
        <v>67896</v>
      </c>
      <c r="BC4">
        <v>113160</v>
      </c>
      <c r="BD4">
        <v>158424</v>
      </c>
      <c r="BE4">
        <v>1</v>
      </c>
      <c r="BF4">
        <v>5</v>
      </c>
      <c r="BG4">
        <v>240</v>
      </c>
      <c r="BH4">
        <v>2.1541666666666668</v>
      </c>
      <c r="BI4">
        <v>67896</v>
      </c>
      <c r="BJ4">
        <v>113160</v>
      </c>
      <c r="BK4">
        <v>158424</v>
      </c>
      <c r="BL4">
        <v>20</v>
      </c>
      <c r="BM4">
        <v>1</v>
      </c>
      <c r="BN4">
        <v>224</v>
      </c>
      <c r="BO4" t="s">
        <v>192</v>
      </c>
      <c r="BP4">
        <v>0</v>
      </c>
      <c r="BQ4">
        <v>0</v>
      </c>
      <c r="BR4">
        <v>0</v>
      </c>
      <c r="BS4">
        <v>0</v>
      </c>
      <c r="BV4">
        <v>0</v>
      </c>
      <c r="BW4">
        <v>0</v>
      </c>
      <c r="BX4">
        <v>0</v>
      </c>
      <c r="BZ4" t="s">
        <v>193</v>
      </c>
      <c r="CA4" t="s">
        <v>194</v>
      </c>
      <c r="CB4" t="b">
        <v>0</v>
      </c>
    </row>
    <row r="5" spans="1:80" x14ac:dyDescent="0.3">
      <c r="A5">
        <v>4</v>
      </c>
      <c r="B5" t="s">
        <v>201</v>
      </c>
      <c r="C5" t="s">
        <v>179</v>
      </c>
      <c r="D5" t="s">
        <v>180</v>
      </c>
      <c r="E5" t="s">
        <v>181</v>
      </c>
      <c r="F5" t="s">
        <v>202</v>
      </c>
      <c r="G5" t="s">
        <v>183</v>
      </c>
      <c r="H5" t="s">
        <v>184</v>
      </c>
      <c r="J5">
        <v>0</v>
      </c>
      <c r="K5" t="s">
        <v>185</v>
      </c>
      <c r="L5" t="s">
        <v>186</v>
      </c>
      <c r="M5" t="s">
        <v>187</v>
      </c>
      <c r="N5" t="s">
        <v>20</v>
      </c>
      <c r="P5" t="s">
        <v>188</v>
      </c>
      <c r="Q5">
        <v>2</v>
      </c>
      <c r="R5">
        <v>18</v>
      </c>
      <c r="S5">
        <v>40</v>
      </c>
      <c r="T5">
        <v>2.2222222222222223</v>
      </c>
      <c r="U5">
        <v>7.5</v>
      </c>
      <c r="V5">
        <v>7.5</v>
      </c>
      <c r="W5">
        <v>5</v>
      </c>
      <c r="X5">
        <v>0.76</v>
      </c>
      <c r="Y5">
        <v>119638</v>
      </c>
      <c r="Z5" t="s">
        <v>189</v>
      </c>
      <c r="AA5">
        <v>2</v>
      </c>
      <c r="AB5">
        <v>18</v>
      </c>
      <c r="AC5">
        <v>80</v>
      </c>
      <c r="AD5">
        <v>4.4444444444444446</v>
      </c>
      <c r="AE5">
        <v>12.375</v>
      </c>
      <c r="AF5">
        <v>12.375</v>
      </c>
      <c r="AG5">
        <v>10</v>
      </c>
      <c r="AH5">
        <v>0.76</v>
      </c>
      <c r="AI5">
        <v>72508.5</v>
      </c>
      <c r="AJ5">
        <v>0.91990000000000005</v>
      </c>
      <c r="AK5">
        <v>2.5</v>
      </c>
      <c r="AL5">
        <v>122</v>
      </c>
      <c r="AM5">
        <v>15</v>
      </c>
      <c r="AN5">
        <v>25</v>
      </c>
      <c r="AO5" t="s">
        <v>190</v>
      </c>
      <c r="AP5">
        <v>83</v>
      </c>
      <c r="AQ5">
        <v>-0.7</v>
      </c>
      <c r="AR5">
        <v>1.2</v>
      </c>
      <c r="AS5" t="s">
        <v>191</v>
      </c>
      <c r="AT5">
        <v>23</v>
      </c>
      <c r="AU5">
        <v>12</v>
      </c>
      <c r="AV5">
        <v>10</v>
      </c>
      <c r="AW5">
        <v>48</v>
      </c>
      <c r="AY5">
        <v>6</v>
      </c>
      <c r="AZ5">
        <v>288</v>
      </c>
      <c r="BA5">
        <v>1.7951388888888888</v>
      </c>
      <c r="BB5">
        <v>67896</v>
      </c>
      <c r="BC5">
        <v>113160</v>
      </c>
      <c r="BD5">
        <v>158424</v>
      </c>
      <c r="BE5">
        <v>1</v>
      </c>
      <c r="BF5">
        <v>5</v>
      </c>
      <c r="BG5">
        <v>240</v>
      </c>
      <c r="BH5">
        <v>2.1541666666666668</v>
      </c>
      <c r="BI5">
        <v>67896</v>
      </c>
      <c r="BJ5">
        <v>113160</v>
      </c>
      <c r="BK5">
        <v>158424</v>
      </c>
      <c r="BL5">
        <v>20</v>
      </c>
      <c r="BM5">
        <v>1</v>
      </c>
      <c r="BN5">
        <v>224</v>
      </c>
      <c r="BO5" t="s">
        <v>192</v>
      </c>
      <c r="BP5">
        <v>0</v>
      </c>
      <c r="BQ5">
        <v>0</v>
      </c>
      <c r="BR5">
        <v>0</v>
      </c>
      <c r="BS5">
        <v>0</v>
      </c>
      <c r="BV5">
        <v>0</v>
      </c>
      <c r="BW5">
        <v>0</v>
      </c>
      <c r="BX5">
        <v>0</v>
      </c>
      <c r="BZ5" t="s">
        <v>193</v>
      </c>
      <c r="CA5" t="s">
        <v>194</v>
      </c>
      <c r="CB5" t="b">
        <v>0</v>
      </c>
    </row>
    <row r="6" spans="1:80" x14ac:dyDescent="0.3">
      <c r="A6">
        <v>5</v>
      </c>
      <c r="B6" t="s">
        <v>203</v>
      </c>
      <c r="C6" t="s">
        <v>179</v>
      </c>
      <c r="D6" t="s">
        <v>180</v>
      </c>
      <c r="E6" t="s">
        <v>181</v>
      </c>
      <c r="F6" t="s">
        <v>204</v>
      </c>
      <c r="G6" t="s">
        <v>183</v>
      </c>
      <c r="H6" t="s">
        <v>184</v>
      </c>
      <c r="J6">
        <v>0</v>
      </c>
      <c r="K6" t="s">
        <v>185</v>
      </c>
      <c r="L6" t="s">
        <v>186</v>
      </c>
      <c r="M6" t="s">
        <v>187</v>
      </c>
      <c r="N6" t="s">
        <v>20</v>
      </c>
      <c r="P6" t="s">
        <v>188</v>
      </c>
      <c r="Q6">
        <v>2</v>
      </c>
      <c r="R6">
        <v>18</v>
      </c>
      <c r="S6">
        <v>40</v>
      </c>
      <c r="T6">
        <v>2.2222222222222223</v>
      </c>
      <c r="U6">
        <v>7.5</v>
      </c>
      <c r="V6">
        <v>7.5</v>
      </c>
      <c r="W6">
        <v>5</v>
      </c>
      <c r="X6">
        <v>0.76</v>
      </c>
      <c r="Y6">
        <v>119638</v>
      </c>
      <c r="Z6" t="s">
        <v>189</v>
      </c>
      <c r="AA6">
        <v>2</v>
      </c>
      <c r="AB6">
        <v>18</v>
      </c>
      <c r="AC6">
        <v>80</v>
      </c>
      <c r="AD6">
        <v>4.4444444444444446</v>
      </c>
      <c r="AE6">
        <v>12.375</v>
      </c>
      <c r="AF6">
        <v>12.375</v>
      </c>
      <c r="AG6">
        <v>10</v>
      </c>
      <c r="AH6">
        <v>0.76</v>
      </c>
      <c r="AI6">
        <v>72508.5</v>
      </c>
      <c r="AJ6">
        <v>1.0111000000000001</v>
      </c>
      <c r="AK6">
        <v>2.5</v>
      </c>
      <c r="AL6">
        <v>111</v>
      </c>
      <c r="AM6">
        <v>15</v>
      </c>
      <c r="AN6">
        <v>25</v>
      </c>
      <c r="AO6" t="s">
        <v>190</v>
      </c>
      <c r="AP6">
        <v>83</v>
      </c>
      <c r="AQ6">
        <v>-0.7</v>
      </c>
      <c r="AR6">
        <v>1.2</v>
      </c>
      <c r="AS6" t="s">
        <v>191</v>
      </c>
      <c r="AT6">
        <v>23</v>
      </c>
      <c r="AU6">
        <v>12</v>
      </c>
      <c r="AV6">
        <v>10</v>
      </c>
      <c r="AW6">
        <v>48</v>
      </c>
      <c r="AY6">
        <v>6</v>
      </c>
      <c r="AZ6">
        <v>288</v>
      </c>
      <c r="BA6">
        <v>1.7951388888888888</v>
      </c>
      <c r="BB6">
        <v>67896</v>
      </c>
      <c r="BC6">
        <v>113160</v>
      </c>
      <c r="BD6">
        <v>158424</v>
      </c>
      <c r="BE6">
        <v>1</v>
      </c>
      <c r="BF6">
        <v>5</v>
      </c>
      <c r="BG6">
        <v>240</v>
      </c>
      <c r="BH6">
        <v>2.1541666666666668</v>
      </c>
      <c r="BI6">
        <v>67896</v>
      </c>
      <c r="BJ6">
        <v>113160</v>
      </c>
      <c r="BK6">
        <v>158424</v>
      </c>
      <c r="BL6">
        <v>20</v>
      </c>
      <c r="BM6">
        <v>1</v>
      </c>
      <c r="BN6">
        <v>112</v>
      </c>
      <c r="BO6" t="s">
        <v>192</v>
      </c>
      <c r="BP6">
        <v>0</v>
      </c>
      <c r="BQ6">
        <v>60</v>
      </c>
      <c r="BR6">
        <v>0</v>
      </c>
      <c r="BS6">
        <v>0</v>
      </c>
      <c r="BV6">
        <v>0</v>
      </c>
      <c r="BW6">
        <v>0</v>
      </c>
      <c r="BX6">
        <v>0</v>
      </c>
      <c r="BZ6" t="s">
        <v>193</v>
      </c>
      <c r="CA6" t="s">
        <v>194</v>
      </c>
      <c r="CB6" t="b">
        <v>0</v>
      </c>
    </row>
    <row r="7" spans="1:80" x14ac:dyDescent="0.3">
      <c r="A7">
        <v>6</v>
      </c>
      <c r="B7" t="s">
        <v>205</v>
      </c>
      <c r="C7" t="s">
        <v>179</v>
      </c>
      <c r="D7" t="s">
        <v>180</v>
      </c>
      <c r="E7" t="s">
        <v>181</v>
      </c>
      <c r="F7" t="s">
        <v>206</v>
      </c>
      <c r="G7" t="s">
        <v>183</v>
      </c>
      <c r="H7" t="s">
        <v>184</v>
      </c>
      <c r="J7">
        <v>0</v>
      </c>
      <c r="K7" t="s">
        <v>185</v>
      </c>
      <c r="L7" t="s">
        <v>186</v>
      </c>
      <c r="M7" t="s">
        <v>187</v>
      </c>
      <c r="N7" t="s">
        <v>20</v>
      </c>
      <c r="P7" t="s">
        <v>188</v>
      </c>
      <c r="Q7">
        <v>2</v>
      </c>
      <c r="R7">
        <v>18</v>
      </c>
      <c r="S7">
        <v>40</v>
      </c>
      <c r="T7">
        <v>2.2222222222222223</v>
      </c>
      <c r="U7">
        <v>7.5</v>
      </c>
      <c r="V7">
        <v>7.5</v>
      </c>
      <c r="W7">
        <v>5</v>
      </c>
      <c r="X7">
        <v>0.76</v>
      </c>
      <c r="Y7">
        <v>119638</v>
      </c>
      <c r="Z7" t="s">
        <v>189</v>
      </c>
      <c r="AA7">
        <v>2</v>
      </c>
      <c r="AB7">
        <v>18</v>
      </c>
      <c r="AC7">
        <v>80</v>
      </c>
      <c r="AD7">
        <v>4.4444444444444446</v>
      </c>
      <c r="AE7">
        <v>12.375</v>
      </c>
      <c r="AF7">
        <v>12.375</v>
      </c>
      <c r="AG7">
        <v>10</v>
      </c>
      <c r="AH7">
        <v>0.76</v>
      </c>
      <c r="AI7">
        <v>72508.5</v>
      </c>
      <c r="AJ7">
        <v>1.1023000000000001</v>
      </c>
      <c r="AK7">
        <v>2.5</v>
      </c>
      <c r="AL7">
        <v>102</v>
      </c>
      <c r="AM7">
        <v>15</v>
      </c>
      <c r="AN7">
        <v>25</v>
      </c>
      <c r="AO7" t="s">
        <v>190</v>
      </c>
      <c r="AP7">
        <v>83</v>
      </c>
      <c r="AQ7">
        <v>-0.7</v>
      </c>
      <c r="AR7">
        <v>1.2</v>
      </c>
      <c r="AS7" t="s">
        <v>191</v>
      </c>
      <c r="AT7">
        <v>23</v>
      </c>
      <c r="AU7">
        <v>12</v>
      </c>
      <c r="AV7">
        <v>10</v>
      </c>
      <c r="AW7">
        <v>48</v>
      </c>
      <c r="AY7">
        <v>6</v>
      </c>
      <c r="AZ7">
        <v>288</v>
      </c>
      <c r="BA7">
        <v>1.7951388888888888</v>
      </c>
      <c r="BB7">
        <v>67896</v>
      </c>
      <c r="BC7">
        <v>113160</v>
      </c>
      <c r="BD7">
        <v>158424</v>
      </c>
      <c r="BE7">
        <v>1</v>
      </c>
      <c r="BF7">
        <v>5</v>
      </c>
      <c r="BG7">
        <v>240</v>
      </c>
      <c r="BH7">
        <v>2.1541666666666668</v>
      </c>
      <c r="BI7">
        <v>67896</v>
      </c>
      <c r="BJ7">
        <v>113160</v>
      </c>
      <c r="BK7">
        <v>158424</v>
      </c>
      <c r="BL7">
        <v>20</v>
      </c>
      <c r="BM7">
        <v>1</v>
      </c>
      <c r="BN7">
        <v>112</v>
      </c>
      <c r="BO7" t="s">
        <v>192</v>
      </c>
      <c r="BP7">
        <v>0</v>
      </c>
      <c r="BQ7">
        <v>0</v>
      </c>
      <c r="BR7">
        <v>0</v>
      </c>
      <c r="BS7">
        <v>0</v>
      </c>
      <c r="BV7">
        <v>0</v>
      </c>
      <c r="BW7">
        <v>0</v>
      </c>
      <c r="BX7">
        <v>0</v>
      </c>
      <c r="BZ7" t="s">
        <v>193</v>
      </c>
      <c r="CA7" t="s">
        <v>194</v>
      </c>
      <c r="CB7" t="b">
        <v>0</v>
      </c>
    </row>
    <row r="8" spans="1:80" x14ac:dyDescent="0.3">
      <c r="A8">
        <v>7</v>
      </c>
      <c r="B8" t="s">
        <v>207</v>
      </c>
      <c r="C8" t="s">
        <v>179</v>
      </c>
      <c r="D8" t="s">
        <v>180</v>
      </c>
      <c r="E8" t="s">
        <v>181</v>
      </c>
      <c r="F8" t="s">
        <v>182</v>
      </c>
      <c r="G8" t="s">
        <v>183</v>
      </c>
      <c r="H8" t="s">
        <v>184</v>
      </c>
      <c r="J8">
        <v>0</v>
      </c>
      <c r="K8" t="s">
        <v>208</v>
      </c>
      <c r="L8" t="s">
        <v>186</v>
      </c>
      <c r="M8" t="s">
        <v>187</v>
      </c>
      <c r="N8" t="s">
        <v>20</v>
      </c>
      <c r="O8">
        <v>35.657686212361334</v>
      </c>
      <c r="P8" t="s">
        <v>188</v>
      </c>
      <c r="Q8">
        <v>2</v>
      </c>
      <c r="R8">
        <v>18</v>
      </c>
      <c r="S8">
        <v>40</v>
      </c>
      <c r="T8">
        <v>2.2222222222222223</v>
      </c>
      <c r="U8">
        <v>7.5</v>
      </c>
      <c r="V8">
        <v>7.5</v>
      </c>
      <c r="W8">
        <v>5</v>
      </c>
      <c r="X8">
        <v>0.76</v>
      </c>
      <c r="Y8">
        <v>119638</v>
      </c>
      <c r="Z8" t="s">
        <v>189</v>
      </c>
      <c r="AA8">
        <v>2</v>
      </c>
      <c r="AB8">
        <v>18</v>
      </c>
      <c r="AC8">
        <v>80</v>
      </c>
      <c r="AD8">
        <v>4.4444444444444446</v>
      </c>
      <c r="AE8">
        <v>12.375</v>
      </c>
      <c r="AF8">
        <v>12.375</v>
      </c>
      <c r="AG8">
        <v>10</v>
      </c>
      <c r="AH8">
        <v>0.76</v>
      </c>
      <c r="AI8">
        <v>72508.5</v>
      </c>
      <c r="AJ8">
        <v>0.77929999999999999</v>
      </c>
      <c r="AK8">
        <v>2.5</v>
      </c>
      <c r="AL8">
        <v>144</v>
      </c>
      <c r="AM8">
        <v>15</v>
      </c>
      <c r="AN8">
        <v>25</v>
      </c>
      <c r="AO8" t="s">
        <v>190</v>
      </c>
      <c r="AP8">
        <v>83</v>
      </c>
      <c r="AQ8">
        <v>-0.7</v>
      </c>
      <c r="AR8">
        <v>1.2</v>
      </c>
      <c r="AS8" t="s">
        <v>191</v>
      </c>
      <c r="AT8">
        <v>23</v>
      </c>
      <c r="AU8">
        <v>12</v>
      </c>
      <c r="AV8">
        <v>10</v>
      </c>
      <c r="AW8">
        <v>48</v>
      </c>
      <c r="AY8">
        <v>6</v>
      </c>
      <c r="AZ8">
        <v>288</v>
      </c>
      <c r="BA8">
        <v>1.7951388888888888</v>
      </c>
      <c r="BB8">
        <v>67896</v>
      </c>
      <c r="BC8">
        <v>113160</v>
      </c>
      <c r="BD8">
        <v>158424</v>
      </c>
      <c r="BE8">
        <v>1</v>
      </c>
      <c r="BF8">
        <v>5</v>
      </c>
      <c r="BG8">
        <v>240</v>
      </c>
      <c r="BH8">
        <v>2.1541666666666668</v>
      </c>
      <c r="BI8">
        <v>67896</v>
      </c>
      <c r="BJ8">
        <v>113160</v>
      </c>
      <c r="BK8">
        <v>158424</v>
      </c>
      <c r="BL8">
        <v>20</v>
      </c>
      <c r="BM8">
        <v>1</v>
      </c>
      <c r="BN8">
        <v>224</v>
      </c>
      <c r="BO8" t="s">
        <v>192</v>
      </c>
      <c r="BP8">
        <v>7.9873217115689394</v>
      </c>
      <c r="BQ8">
        <v>0</v>
      </c>
      <c r="BR8">
        <v>0</v>
      </c>
      <c r="BS8">
        <v>0</v>
      </c>
      <c r="BV8">
        <v>0</v>
      </c>
      <c r="BW8">
        <v>0</v>
      </c>
      <c r="BX8">
        <v>0</v>
      </c>
      <c r="BZ8" t="s">
        <v>193</v>
      </c>
      <c r="CA8" t="s">
        <v>194</v>
      </c>
      <c r="CB8" t="b">
        <v>0</v>
      </c>
    </row>
    <row r="9" spans="1:80" x14ac:dyDescent="0.3">
      <c r="A9">
        <v>8</v>
      </c>
      <c r="B9" t="s">
        <v>209</v>
      </c>
      <c r="C9" t="s">
        <v>179</v>
      </c>
      <c r="D9" t="s">
        <v>180</v>
      </c>
      <c r="E9" t="s">
        <v>181</v>
      </c>
      <c r="F9" t="s">
        <v>196</v>
      </c>
      <c r="G9" t="s">
        <v>183</v>
      </c>
      <c r="H9" t="s">
        <v>184</v>
      </c>
      <c r="J9">
        <v>0</v>
      </c>
      <c r="K9" t="s">
        <v>208</v>
      </c>
      <c r="L9" t="s">
        <v>186</v>
      </c>
      <c r="M9" t="s">
        <v>187</v>
      </c>
      <c r="N9" t="s">
        <v>20</v>
      </c>
      <c r="O9">
        <v>40.982567353407291</v>
      </c>
      <c r="P9" t="s">
        <v>188</v>
      </c>
      <c r="Q9">
        <v>2</v>
      </c>
      <c r="R9">
        <v>18</v>
      </c>
      <c r="S9">
        <v>40</v>
      </c>
      <c r="T9">
        <v>2.2222222222222223</v>
      </c>
      <c r="U9">
        <v>7.5</v>
      </c>
      <c r="V9">
        <v>7.5</v>
      </c>
      <c r="W9">
        <v>5</v>
      </c>
      <c r="X9">
        <v>0.76</v>
      </c>
      <c r="Y9">
        <v>119638</v>
      </c>
      <c r="Z9" t="s">
        <v>189</v>
      </c>
      <c r="AA9">
        <v>2</v>
      </c>
      <c r="AB9">
        <v>18</v>
      </c>
      <c r="AC9">
        <v>80</v>
      </c>
      <c r="AD9">
        <v>4.4444444444444446</v>
      </c>
      <c r="AE9">
        <v>12.375</v>
      </c>
      <c r="AF9">
        <v>12.375</v>
      </c>
      <c r="AG9">
        <v>10</v>
      </c>
      <c r="AH9">
        <v>0.76</v>
      </c>
      <c r="AI9">
        <v>72508.5</v>
      </c>
      <c r="AJ9">
        <v>2.5</v>
      </c>
      <c r="AK9">
        <v>0.87108700000000017</v>
      </c>
      <c r="AL9">
        <v>129</v>
      </c>
      <c r="AM9">
        <v>15</v>
      </c>
      <c r="AN9">
        <v>25</v>
      </c>
      <c r="AO9" t="s">
        <v>190</v>
      </c>
      <c r="AP9">
        <v>83</v>
      </c>
      <c r="AQ9">
        <v>-0.7</v>
      </c>
      <c r="AR9">
        <v>1.2</v>
      </c>
      <c r="AS9" t="s">
        <v>191</v>
      </c>
      <c r="AT9">
        <v>23</v>
      </c>
      <c r="AU9">
        <v>12</v>
      </c>
      <c r="AV9">
        <v>10</v>
      </c>
      <c r="AW9">
        <v>48</v>
      </c>
      <c r="AY9">
        <v>6</v>
      </c>
      <c r="AZ9">
        <v>288</v>
      </c>
      <c r="BA9">
        <v>1.7951388888888888</v>
      </c>
      <c r="BB9">
        <v>67896</v>
      </c>
      <c r="BC9">
        <v>113160</v>
      </c>
      <c r="BD9">
        <v>158424</v>
      </c>
      <c r="BE9">
        <v>1</v>
      </c>
      <c r="BF9">
        <v>5</v>
      </c>
      <c r="BG9">
        <v>240</v>
      </c>
      <c r="BH9">
        <v>2.1541666666666668</v>
      </c>
      <c r="BI9">
        <v>67896</v>
      </c>
      <c r="BJ9">
        <v>113160</v>
      </c>
      <c r="BK9">
        <v>158424</v>
      </c>
      <c r="BL9">
        <v>20</v>
      </c>
      <c r="BM9">
        <v>1</v>
      </c>
      <c r="BN9">
        <v>224</v>
      </c>
      <c r="BO9" t="s">
        <v>192</v>
      </c>
      <c r="BP9">
        <v>9.1800950871632345</v>
      </c>
      <c r="BQ9">
        <v>276</v>
      </c>
      <c r="BR9">
        <v>0</v>
      </c>
      <c r="BS9">
        <v>0</v>
      </c>
      <c r="BV9">
        <v>0</v>
      </c>
      <c r="BW9">
        <v>110</v>
      </c>
      <c r="BX9">
        <v>0</v>
      </c>
      <c r="BZ9" t="s">
        <v>193</v>
      </c>
      <c r="CA9" t="s">
        <v>194</v>
      </c>
      <c r="CB9" t="b">
        <v>0</v>
      </c>
    </row>
    <row r="10" spans="1:80" x14ac:dyDescent="0.3">
      <c r="A10">
        <v>9</v>
      </c>
      <c r="B10" t="s">
        <v>210</v>
      </c>
      <c r="C10" t="s">
        <v>179</v>
      </c>
      <c r="D10" t="s">
        <v>180</v>
      </c>
      <c r="E10" t="s">
        <v>181</v>
      </c>
      <c r="F10" t="s">
        <v>200</v>
      </c>
      <c r="G10" t="s">
        <v>183</v>
      </c>
      <c r="H10" t="s">
        <v>184</v>
      </c>
      <c r="J10">
        <v>0</v>
      </c>
      <c r="K10" t="s">
        <v>208</v>
      </c>
      <c r="L10" t="s">
        <v>186</v>
      </c>
      <c r="M10" t="s">
        <v>187</v>
      </c>
      <c r="N10" t="s">
        <v>20</v>
      </c>
      <c r="P10" t="s">
        <v>188</v>
      </c>
      <c r="Q10">
        <v>2</v>
      </c>
      <c r="R10">
        <v>18</v>
      </c>
      <c r="S10">
        <v>40</v>
      </c>
      <c r="T10">
        <v>2.2222222222222223</v>
      </c>
      <c r="U10">
        <v>7.5</v>
      </c>
      <c r="V10">
        <v>7.5</v>
      </c>
      <c r="W10">
        <v>5</v>
      </c>
      <c r="X10">
        <v>0.76</v>
      </c>
      <c r="Y10">
        <v>119638</v>
      </c>
      <c r="Z10" t="s">
        <v>189</v>
      </c>
      <c r="AA10">
        <v>2</v>
      </c>
      <c r="AB10">
        <v>18</v>
      </c>
      <c r="AC10">
        <v>80</v>
      </c>
      <c r="AD10">
        <v>4.4444444444444446</v>
      </c>
      <c r="AE10">
        <v>12.375</v>
      </c>
      <c r="AF10">
        <v>12.375</v>
      </c>
      <c r="AG10">
        <v>10</v>
      </c>
      <c r="AH10">
        <v>0.76</v>
      </c>
      <c r="AI10">
        <v>72508.5</v>
      </c>
      <c r="AJ10">
        <v>0.96289999999999998</v>
      </c>
      <c r="AK10">
        <v>2.5</v>
      </c>
      <c r="AL10">
        <v>117</v>
      </c>
      <c r="AM10">
        <v>15</v>
      </c>
      <c r="AN10">
        <v>25</v>
      </c>
      <c r="AO10" t="s">
        <v>190</v>
      </c>
      <c r="AP10">
        <v>83</v>
      </c>
      <c r="AQ10">
        <v>-0.7</v>
      </c>
      <c r="AR10">
        <v>1.2</v>
      </c>
      <c r="AS10" t="s">
        <v>191</v>
      </c>
      <c r="AT10">
        <v>23</v>
      </c>
      <c r="AU10">
        <v>12</v>
      </c>
      <c r="AV10">
        <v>10</v>
      </c>
      <c r="AW10">
        <v>48</v>
      </c>
      <c r="AY10">
        <v>6</v>
      </c>
      <c r="AZ10">
        <v>288</v>
      </c>
      <c r="BA10">
        <v>1.7951388888888888</v>
      </c>
      <c r="BB10">
        <v>67896</v>
      </c>
      <c r="BC10">
        <v>113160</v>
      </c>
      <c r="BD10">
        <v>158424</v>
      </c>
      <c r="BE10">
        <v>1</v>
      </c>
      <c r="BF10">
        <v>5</v>
      </c>
      <c r="BG10">
        <v>240</v>
      </c>
      <c r="BH10">
        <v>2.1541666666666668</v>
      </c>
      <c r="BI10">
        <v>67896</v>
      </c>
      <c r="BJ10">
        <v>113160</v>
      </c>
      <c r="BK10">
        <v>158424</v>
      </c>
      <c r="BL10">
        <v>20</v>
      </c>
      <c r="BM10">
        <v>1</v>
      </c>
      <c r="BN10">
        <v>224</v>
      </c>
      <c r="BO10" t="s">
        <v>192</v>
      </c>
      <c r="BP10">
        <v>0</v>
      </c>
      <c r="BQ10">
        <v>0</v>
      </c>
      <c r="BR10">
        <v>0</v>
      </c>
      <c r="BS10">
        <v>0</v>
      </c>
      <c r="BV10">
        <v>0</v>
      </c>
      <c r="BW10">
        <v>0</v>
      </c>
      <c r="BX10">
        <v>0</v>
      </c>
      <c r="BZ10" t="s">
        <v>193</v>
      </c>
      <c r="CA10" t="s">
        <v>194</v>
      </c>
      <c r="CB10" t="b">
        <v>0</v>
      </c>
    </row>
    <row r="11" spans="1:80" x14ac:dyDescent="0.3">
      <c r="A11">
        <v>10</v>
      </c>
      <c r="B11" t="s">
        <v>211</v>
      </c>
      <c r="C11" t="s">
        <v>179</v>
      </c>
      <c r="D11" t="s">
        <v>180</v>
      </c>
      <c r="E11" t="s">
        <v>181</v>
      </c>
      <c r="F11" t="s">
        <v>202</v>
      </c>
      <c r="G11" t="s">
        <v>183</v>
      </c>
      <c r="H11" t="s">
        <v>184</v>
      </c>
      <c r="J11">
        <v>0</v>
      </c>
      <c r="K11" t="s">
        <v>208</v>
      </c>
      <c r="L11" t="s">
        <v>186</v>
      </c>
      <c r="M11" t="s">
        <v>187</v>
      </c>
      <c r="N11" t="s">
        <v>20</v>
      </c>
      <c r="P11" t="s">
        <v>188</v>
      </c>
      <c r="Q11">
        <v>2</v>
      </c>
      <c r="R11">
        <v>18</v>
      </c>
      <c r="S11">
        <v>40</v>
      </c>
      <c r="T11">
        <v>2.2222222222222223</v>
      </c>
      <c r="U11">
        <v>7.5</v>
      </c>
      <c r="V11">
        <v>7.5</v>
      </c>
      <c r="W11">
        <v>5</v>
      </c>
      <c r="X11">
        <v>0.76</v>
      </c>
      <c r="Y11">
        <v>119638</v>
      </c>
      <c r="Z11" t="s">
        <v>189</v>
      </c>
      <c r="AA11">
        <v>2</v>
      </c>
      <c r="AB11">
        <v>18</v>
      </c>
      <c r="AC11">
        <v>80</v>
      </c>
      <c r="AD11">
        <v>4.4444444444444446</v>
      </c>
      <c r="AE11">
        <v>12.375</v>
      </c>
      <c r="AF11">
        <v>12.375</v>
      </c>
      <c r="AG11">
        <v>10</v>
      </c>
      <c r="AH11">
        <v>0.76</v>
      </c>
      <c r="AI11">
        <v>72508.5</v>
      </c>
      <c r="AJ11">
        <v>1.0547</v>
      </c>
      <c r="AK11">
        <v>2.5</v>
      </c>
      <c r="AL11">
        <v>107</v>
      </c>
      <c r="AM11">
        <v>15</v>
      </c>
      <c r="AN11">
        <v>25</v>
      </c>
      <c r="AO11" t="s">
        <v>190</v>
      </c>
      <c r="AP11">
        <v>83</v>
      </c>
      <c r="AQ11">
        <v>-0.7</v>
      </c>
      <c r="AR11">
        <v>1.2</v>
      </c>
      <c r="AS11" t="s">
        <v>191</v>
      </c>
      <c r="AT11">
        <v>23</v>
      </c>
      <c r="AU11">
        <v>12</v>
      </c>
      <c r="AV11">
        <v>10</v>
      </c>
      <c r="AW11">
        <v>48</v>
      </c>
      <c r="AY11">
        <v>6</v>
      </c>
      <c r="AZ11">
        <v>288</v>
      </c>
      <c r="BA11">
        <v>1.7951388888888888</v>
      </c>
      <c r="BB11">
        <v>67896</v>
      </c>
      <c r="BC11">
        <v>113160</v>
      </c>
      <c r="BD11">
        <v>158424</v>
      </c>
      <c r="BE11">
        <v>1</v>
      </c>
      <c r="BF11">
        <v>5</v>
      </c>
      <c r="BG11">
        <v>240</v>
      </c>
      <c r="BH11">
        <v>2.1541666666666668</v>
      </c>
      <c r="BI11">
        <v>67896</v>
      </c>
      <c r="BJ11">
        <v>113160</v>
      </c>
      <c r="BK11">
        <v>158424</v>
      </c>
      <c r="BL11">
        <v>20</v>
      </c>
      <c r="BM11">
        <v>1</v>
      </c>
      <c r="BN11">
        <v>224</v>
      </c>
      <c r="BO11" t="s">
        <v>192</v>
      </c>
      <c r="BP11">
        <v>0</v>
      </c>
      <c r="BQ11">
        <v>0</v>
      </c>
      <c r="BR11">
        <v>0</v>
      </c>
      <c r="BS11">
        <v>0</v>
      </c>
      <c r="BV11">
        <v>0</v>
      </c>
      <c r="BW11">
        <v>0</v>
      </c>
      <c r="BX11">
        <v>0</v>
      </c>
      <c r="BZ11" t="s">
        <v>193</v>
      </c>
      <c r="CA11" t="s">
        <v>194</v>
      </c>
      <c r="CB11" t="b">
        <v>0</v>
      </c>
    </row>
    <row r="12" spans="1:80" x14ac:dyDescent="0.3">
      <c r="A12">
        <v>11</v>
      </c>
      <c r="B12" t="s">
        <v>212</v>
      </c>
      <c r="C12" t="s">
        <v>179</v>
      </c>
      <c r="D12" t="s">
        <v>180</v>
      </c>
      <c r="E12" t="s">
        <v>181</v>
      </c>
      <c r="F12" t="s">
        <v>204</v>
      </c>
      <c r="G12" t="s">
        <v>183</v>
      </c>
      <c r="H12" t="s">
        <v>184</v>
      </c>
      <c r="J12">
        <v>0</v>
      </c>
      <c r="K12" t="s">
        <v>208</v>
      </c>
      <c r="L12" t="s">
        <v>186</v>
      </c>
      <c r="M12" t="s">
        <v>187</v>
      </c>
      <c r="N12" t="s">
        <v>20</v>
      </c>
      <c r="O12">
        <v>55.245641838351823</v>
      </c>
      <c r="P12" t="s">
        <v>188</v>
      </c>
      <c r="Q12">
        <v>2</v>
      </c>
      <c r="R12">
        <v>18</v>
      </c>
      <c r="S12">
        <v>40</v>
      </c>
      <c r="T12">
        <v>2.2222222222222223</v>
      </c>
      <c r="U12">
        <v>7.5</v>
      </c>
      <c r="V12">
        <v>7.5</v>
      </c>
      <c r="W12">
        <v>5</v>
      </c>
      <c r="X12">
        <v>0.76</v>
      </c>
      <c r="Y12">
        <v>119638</v>
      </c>
      <c r="Z12" t="s">
        <v>189</v>
      </c>
      <c r="AA12">
        <v>2</v>
      </c>
      <c r="AB12">
        <v>18</v>
      </c>
      <c r="AC12">
        <v>80</v>
      </c>
      <c r="AD12">
        <v>4.4444444444444446</v>
      </c>
      <c r="AE12">
        <v>12.375</v>
      </c>
      <c r="AF12">
        <v>12.375</v>
      </c>
      <c r="AG12">
        <v>10</v>
      </c>
      <c r="AH12">
        <v>0.76</v>
      </c>
      <c r="AI12">
        <v>72508.5</v>
      </c>
      <c r="AJ12">
        <v>0.77929999999999999</v>
      </c>
      <c r="AK12">
        <v>2.5</v>
      </c>
      <c r="AL12">
        <v>144</v>
      </c>
      <c r="AM12">
        <v>15</v>
      </c>
      <c r="AN12">
        <v>25</v>
      </c>
      <c r="AO12" t="s">
        <v>190</v>
      </c>
      <c r="AP12">
        <v>83</v>
      </c>
      <c r="AQ12">
        <v>-0.7</v>
      </c>
      <c r="AR12">
        <v>1.2</v>
      </c>
      <c r="AS12" t="s">
        <v>191</v>
      </c>
      <c r="AT12">
        <v>23</v>
      </c>
      <c r="AU12">
        <v>12</v>
      </c>
      <c r="AV12">
        <v>10</v>
      </c>
      <c r="AW12">
        <v>48</v>
      </c>
      <c r="AY12">
        <v>6</v>
      </c>
      <c r="AZ12">
        <v>288</v>
      </c>
      <c r="BA12">
        <v>1.7951388888888888</v>
      </c>
      <c r="BB12">
        <v>67896</v>
      </c>
      <c r="BC12">
        <v>113160</v>
      </c>
      <c r="BD12">
        <v>158424</v>
      </c>
      <c r="BE12">
        <v>1</v>
      </c>
      <c r="BF12">
        <v>5</v>
      </c>
      <c r="BG12">
        <v>240</v>
      </c>
      <c r="BH12">
        <v>2.1541666666666668</v>
      </c>
      <c r="BI12">
        <v>67896</v>
      </c>
      <c r="BJ12">
        <v>113160</v>
      </c>
      <c r="BK12">
        <v>158424</v>
      </c>
      <c r="BL12">
        <v>20</v>
      </c>
      <c r="BM12">
        <v>1</v>
      </c>
      <c r="BN12">
        <v>112</v>
      </c>
      <c r="BO12" t="s">
        <v>192</v>
      </c>
      <c r="BP12">
        <v>6.1875118858954039</v>
      </c>
      <c r="BQ12">
        <v>60</v>
      </c>
      <c r="BR12">
        <v>6</v>
      </c>
      <c r="BS12">
        <v>0.1</v>
      </c>
      <c r="BV12">
        <v>0</v>
      </c>
      <c r="BW12">
        <v>140</v>
      </c>
      <c r="BX12">
        <v>0</v>
      </c>
      <c r="BZ12" t="s">
        <v>193</v>
      </c>
      <c r="CA12" t="s">
        <v>194</v>
      </c>
      <c r="CB12" t="b">
        <v>0</v>
      </c>
    </row>
    <row r="13" spans="1:80" x14ac:dyDescent="0.3">
      <c r="A13">
        <v>12</v>
      </c>
      <c r="B13" t="s">
        <v>213</v>
      </c>
      <c r="C13" t="s">
        <v>179</v>
      </c>
      <c r="D13" t="s">
        <v>180</v>
      </c>
      <c r="E13" t="s">
        <v>181</v>
      </c>
      <c r="F13" t="s">
        <v>206</v>
      </c>
      <c r="G13" t="s">
        <v>183</v>
      </c>
      <c r="H13" t="s">
        <v>184</v>
      </c>
      <c r="J13">
        <v>0</v>
      </c>
      <c r="K13" t="s">
        <v>208</v>
      </c>
      <c r="L13" t="s">
        <v>186</v>
      </c>
      <c r="M13" t="s">
        <v>187</v>
      </c>
      <c r="N13" t="s">
        <v>20</v>
      </c>
      <c r="O13">
        <v>60</v>
      </c>
      <c r="P13" t="s">
        <v>188</v>
      </c>
      <c r="Q13">
        <v>2</v>
      </c>
      <c r="R13">
        <v>18</v>
      </c>
      <c r="S13">
        <v>40</v>
      </c>
      <c r="T13">
        <v>2.2222222222222223</v>
      </c>
      <c r="U13">
        <v>7.5</v>
      </c>
      <c r="V13">
        <v>7.5</v>
      </c>
      <c r="W13">
        <v>5</v>
      </c>
      <c r="X13">
        <v>0.76</v>
      </c>
      <c r="Y13">
        <v>119638</v>
      </c>
      <c r="Z13" t="s">
        <v>189</v>
      </c>
      <c r="AA13">
        <v>2</v>
      </c>
      <c r="AB13">
        <v>18</v>
      </c>
      <c r="AC13">
        <v>80</v>
      </c>
      <c r="AD13">
        <v>4.4444444444444446</v>
      </c>
      <c r="AE13">
        <v>12.375</v>
      </c>
      <c r="AF13">
        <v>12.375</v>
      </c>
      <c r="AG13">
        <v>10</v>
      </c>
      <c r="AH13">
        <v>0.76</v>
      </c>
      <c r="AI13">
        <v>72508.5</v>
      </c>
      <c r="AJ13">
        <v>1.2383</v>
      </c>
      <c r="AK13">
        <v>2.5</v>
      </c>
      <c r="AL13">
        <v>91</v>
      </c>
      <c r="AM13">
        <v>15</v>
      </c>
      <c r="AN13">
        <v>25</v>
      </c>
      <c r="AO13" t="s">
        <v>190</v>
      </c>
      <c r="AP13">
        <v>83</v>
      </c>
      <c r="AQ13">
        <v>-0.7</v>
      </c>
      <c r="AR13">
        <v>1.2</v>
      </c>
      <c r="AS13" t="s">
        <v>191</v>
      </c>
      <c r="AT13">
        <v>23</v>
      </c>
      <c r="AU13">
        <v>12</v>
      </c>
      <c r="AV13">
        <v>10</v>
      </c>
      <c r="AW13">
        <v>48</v>
      </c>
      <c r="AY13">
        <v>6</v>
      </c>
      <c r="AZ13">
        <v>288</v>
      </c>
      <c r="BA13">
        <v>1.7951388888888888</v>
      </c>
      <c r="BB13">
        <v>67896</v>
      </c>
      <c r="BC13">
        <v>113160</v>
      </c>
      <c r="BD13">
        <v>158424</v>
      </c>
      <c r="BE13">
        <v>1</v>
      </c>
      <c r="BF13">
        <v>5</v>
      </c>
      <c r="BG13">
        <v>240</v>
      </c>
      <c r="BH13">
        <v>2.1541666666666668</v>
      </c>
      <c r="BI13">
        <v>67896</v>
      </c>
      <c r="BJ13">
        <v>113160</v>
      </c>
      <c r="BK13">
        <v>158424</v>
      </c>
      <c r="BL13">
        <v>20</v>
      </c>
      <c r="BM13">
        <v>1</v>
      </c>
      <c r="BN13">
        <v>112</v>
      </c>
      <c r="BO13" t="s">
        <v>192</v>
      </c>
      <c r="BP13">
        <v>6.72</v>
      </c>
      <c r="BQ13">
        <v>0</v>
      </c>
      <c r="BR13">
        <v>0</v>
      </c>
      <c r="BS13">
        <v>0</v>
      </c>
      <c r="BV13">
        <v>0</v>
      </c>
      <c r="BW13">
        <v>0</v>
      </c>
      <c r="BX13">
        <v>0</v>
      </c>
      <c r="BZ13" t="s">
        <v>193</v>
      </c>
      <c r="CA13" t="s">
        <v>194</v>
      </c>
      <c r="CB13" t="b">
        <v>0</v>
      </c>
    </row>
    <row r="14" spans="1:80" x14ac:dyDescent="0.3">
      <c r="A14">
        <v>13</v>
      </c>
      <c r="B14" t="s">
        <v>3978</v>
      </c>
      <c r="C14" t="s">
        <v>179</v>
      </c>
      <c r="D14" t="s">
        <v>180</v>
      </c>
      <c r="E14" t="s">
        <v>181</v>
      </c>
      <c r="F14" t="s">
        <v>196</v>
      </c>
      <c r="G14" t="s">
        <v>183</v>
      </c>
      <c r="H14" t="s">
        <v>184</v>
      </c>
      <c r="P14" t="s">
        <v>188</v>
      </c>
      <c r="Q14">
        <v>2</v>
      </c>
      <c r="R14">
        <v>18</v>
      </c>
      <c r="S14">
        <v>40</v>
      </c>
      <c r="T14">
        <v>2.2222222222222223</v>
      </c>
      <c r="U14">
        <v>7.5</v>
      </c>
      <c r="V14">
        <v>7.5</v>
      </c>
      <c r="W14">
        <v>5</v>
      </c>
      <c r="X14">
        <v>0.76</v>
      </c>
      <c r="Y14">
        <v>119638</v>
      </c>
      <c r="Z14" t="s">
        <v>189</v>
      </c>
      <c r="AA14">
        <v>2</v>
      </c>
      <c r="AB14">
        <v>18</v>
      </c>
      <c r="AC14">
        <v>80</v>
      </c>
      <c r="AD14">
        <v>4.4444444444444446</v>
      </c>
      <c r="AE14">
        <v>12.375</v>
      </c>
      <c r="AF14">
        <v>12.375</v>
      </c>
      <c r="AG14">
        <v>10</v>
      </c>
      <c r="AH14">
        <v>0.76</v>
      </c>
      <c r="AI14">
        <v>72508.5</v>
      </c>
      <c r="AP14" t="s">
        <v>197</v>
      </c>
      <c r="AS14" t="s">
        <v>191</v>
      </c>
      <c r="AT14">
        <v>23</v>
      </c>
      <c r="AU14">
        <v>12</v>
      </c>
      <c r="AV14">
        <v>10</v>
      </c>
      <c r="AW14">
        <v>48</v>
      </c>
      <c r="AY14">
        <v>6</v>
      </c>
      <c r="AZ14">
        <v>288</v>
      </c>
      <c r="BA14">
        <v>1.7951388888888888</v>
      </c>
      <c r="BB14">
        <v>67896</v>
      </c>
      <c r="BC14">
        <v>113160</v>
      </c>
      <c r="BD14">
        <v>158424</v>
      </c>
      <c r="BE14">
        <v>1</v>
      </c>
      <c r="BF14">
        <v>5</v>
      </c>
      <c r="BG14">
        <v>240</v>
      </c>
      <c r="BH14">
        <v>2.1541666666666668</v>
      </c>
      <c r="BI14">
        <v>67896</v>
      </c>
      <c r="BJ14">
        <v>113160</v>
      </c>
      <c r="BK14">
        <v>158424</v>
      </c>
      <c r="BL14">
        <v>20</v>
      </c>
      <c r="BM14">
        <v>1</v>
      </c>
      <c r="BN14">
        <v>112</v>
      </c>
      <c r="BO14" t="s">
        <v>192</v>
      </c>
      <c r="BP14">
        <v>0</v>
      </c>
      <c r="BR14">
        <v>0</v>
      </c>
      <c r="BS14">
        <v>0</v>
      </c>
      <c r="BV14">
        <v>0</v>
      </c>
      <c r="BW14">
        <v>0</v>
      </c>
      <c r="BX14">
        <v>0</v>
      </c>
      <c r="BZ14" t="s">
        <v>193</v>
      </c>
      <c r="CA14" t="s">
        <v>194</v>
      </c>
      <c r="CB14" t="b">
        <v>0</v>
      </c>
    </row>
    <row r="15" spans="1:80" x14ac:dyDescent="0.3">
      <c r="A15">
        <v>14</v>
      </c>
      <c r="B15" t="s">
        <v>214</v>
      </c>
      <c r="C15" t="s">
        <v>179</v>
      </c>
      <c r="D15" t="s">
        <v>180</v>
      </c>
      <c r="E15" t="s">
        <v>181</v>
      </c>
      <c r="F15" t="s">
        <v>182</v>
      </c>
      <c r="G15" t="s">
        <v>183</v>
      </c>
      <c r="H15" t="s">
        <v>184</v>
      </c>
      <c r="J15">
        <v>0</v>
      </c>
      <c r="K15" t="s">
        <v>185</v>
      </c>
      <c r="L15" t="s">
        <v>186</v>
      </c>
      <c r="M15" t="s">
        <v>187</v>
      </c>
      <c r="N15" t="s">
        <v>20</v>
      </c>
      <c r="O15">
        <v>29.381933438985737</v>
      </c>
      <c r="P15" t="s">
        <v>188</v>
      </c>
      <c r="Q15">
        <v>2</v>
      </c>
      <c r="R15">
        <v>18</v>
      </c>
      <c r="S15">
        <v>40</v>
      </c>
      <c r="T15">
        <v>2.2222222222222223</v>
      </c>
      <c r="U15">
        <v>7.5</v>
      </c>
      <c r="V15">
        <v>7.5</v>
      </c>
      <c r="W15">
        <v>5</v>
      </c>
      <c r="X15">
        <v>0.76</v>
      </c>
      <c r="Y15">
        <v>119638</v>
      </c>
      <c r="Z15" t="s">
        <v>189</v>
      </c>
      <c r="AA15">
        <v>2</v>
      </c>
      <c r="AB15">
        <v>18</v>
      </c>
      <c r="AC15">
        <v>80</v>
      </c>
      <c r="AD15">
        <v>4.4444444444444446</v>
      </c>
      <c r="AE15">
        <v>12.375</v>
      </c>
      <c r="AF15">
        <v>12.375</v>
      </c>
      <c r="AG15">
        <v>10</v>
      </c>
      <c r="AH15">
        <v>0.76</v>
      </c>
      <c r="AI15">
        <v>72508.5</v>
      </c>
      <c r="AJ15">
        <v>0.64639999999999997</v>
      </c>
      <c r="AK15">
        <v>2.5</v>
      </c>
      <c r="AL15">
        <v>174</v>
      </c>
      <c r="AM15">
        <v>15</v>
      </c>
      <c r="AN15">
        <v>25</v>
      </c>
      <c r="AO15" t="s">
        <v>190</v>
      </c>
      <c r="AP15">
        <v>83</v>
      </c>
      <c r="AQ15">
        <v>-0.7</v>
      </c>
      <c r="AR15">
        <v>1.2</v>
      </c>
      <c r="AS15" t="s">
        <v>191</v>
      </c>
      <c r="AT15">
        <v>23</v>
      </c>
      <c r="AU15">
        <v>12</v>
      </c>
      <c r="AV15">
        <v>10</v>
      </c>
      <c r="AW15">
        <v>48</v>
      </c>
      <c r="AY15">
        <v>6</v>
      </c>
      <c r="AZ15">
        <v>288</v>
      </c>
      <c r="BA15">
        <v>1.7951388888888888</v>
      </c>
      <c r="BB15">
        <v>67896</v>
      </c>
      <c r="BC15">
        <v>113160</v>
      </c>
      <c r="BD15">
        <v>158424</v>
      </c>
      <c r="BE15">
        <v>1</v>
      </c>
      <c r="BF15">
        <v>5</v>
      </c>
      <c r="BG15">
        <v>240</v>
      </c>
      <c r="BH15">
        <v>2.1541666666666668</v>
      </c>
      <c r="BI15">
        <v>67896</v>
      </c>
      <c r="BJ15">
        <v>113160</v>
      </c>
      <c r="BK15">
        <v>158424</v>
      </c>
      <c r="BL15">
        <v>20</v>
      </c>
      <c r="BM15">
        <v>1</v>
      </c>
      <c r="BN15">
        <v>224</v>
      </c>
      <c r="BO15" t="s">
        <v>192</v>
      </c>
      <c r="BP15">
        <v>6.5815530903328057</v>
      </c>
      <c r="BR15">
        <v>234</v>
      </c>
      <c r="BS15">
        <v>0</v>
      </c>
      <c r="BV15">
        <v>0</v>
      </c>
      <c r="BW15">
        <v>0</v>
      </c>
      <c r="BX15">
        <v>0</v>
      </c>
      <c r="BZ15" t="s">
        <v>193</v>
      </c>
      <c r="CA15" t="s">
        <v>194</v>
      </c>
      <c r="CB15" t="b">
        <v>0</v>
      </c>
    </row>
    <row r="16" spans="1:80" x14ac:dyDescent="0.3">
      <c r="A16">
        <v>15</v>
      </c>
      <c r="B16" t="s">
        <v>215</v>
      </c>
      <c r="C16" t="s">
        <v>179</v>
      </c>
      <c r="D16" t="s">
        <v>180</v>
      </c>
      <c r="E16" t="s">
        <v>181</v>
      </c>
      <c r="F16" t="s">
        <v>196</v>
      </c>
      <c r="G16" t="s">
        <v>183</v>
      </c>
      <c r="H16" t="s">
        <v>184</v>
      </c>
      <c r="J16">
        <v>0</v>
      </c>
      <c r="K16" t="s">
        <v>185</v>
      </c>
      <c r="L16" t="s">
        <v>186</v>
      </c>
      <c r="M16" t="s">
        <v>187</v>
      </c>
      <c r="N16" t="s">
        <v>20</v>
      </c>
      <c r="P16" t="s">
        <v>188</v>
      </c>
      <c r="Q16">
        <v>2</v>
      </c>
      <c r="R16">
        <v>18</v>
      </c>
      <c r="S16">
        <v>40</v>
      </c>
      <c r="T16">
        <v>2.2222222222222223</v>
      </c>
      <c r="U16">
        <v>7.5</v>
      </c>
      <c r="V16">
        <v>7.5</v>
      </c>
      <c r="W16">
        <v>5</v>
      </c>
      <c r="X16">
        <v>0.76</v>
      </c>
      <c r="Y16">
        <v>119638</v>
      </c>
      <c r="Z16" t="s">
        <v>189</v>
      </c>
      <c r="AA16">
        <v>2</v>
      </c>
      <c r="AB16">
        <v>18</v>
      </c>
      <c r="AC16">
        <v>80</v>
      </c>
      <c r="AD16">
        <v>4.4444444444444446</v>
      </c>
      <c r="AE16">
        <v>12.375</v>
      </c>
      <c r="AF16">
        <v>12.375</v>
      </c>
      <c r="AG16">
        <v>10</v>
      </c>
      <c r="AH16">
        <v>0.76</v>
      </c>
      <c r="AI16">
        <v>72508.5</v>
      </c>
      <c r="AJ16">
        <v>0.73760000000000003</v>
      </c>
      <c r="AK16">
        <v>2.5</v>
      </c>
      <c r="AL16">
        <v>152</v>
      </c>
      <c r="AM16">
        <v>15</v>
      </c>
      <c r="AN16">
        <v>25</v>
      </c>
      <c r="AO16" t="s">
        <v>190</v>
      </c>
      <c r="AP16">
        <v>83</v>
      </c>
      <c r="AQ16">
        <v>-0.7</v>
      </c>
      <c r="AR16">
        <v>1.2</v>
      </c>
      <c r="AS16" t="s">
        <v>191</v>
      </c>
      <c r="AT16">
        <v>23</v>
      </c>
      <c r="AU16">
        <v>12</v>
      </c>
      <c r="AV16">
        <v>10</v>
      </c>
      <c r="AW16">
        <v>48</v>
      </c>
      <c r="AY16">
        <v>6</v>
      </c>
      <c r="AZ16">
        <v>288</v>
      </c>
      <c r="BA16">
        <v>1.7951388888888888</v>
      </c>
      <c r="BB16">
        <v>67896</v>
      </c>
      <c r="BC16">
        <v>113160</v>
      </c>
      <c r="BD16">
        <v>158424</v>
      </c>
      <c r="BE16">
        <v>1</v>
      </c>
      <c r="BF16">
        <v>5</v>
      </c>
      <c r="BG16">
        <v>240</v>
      </c>
      <c r="BH16">
        <v>2.1541666666666668</v>
      </c>
      <c r="BI16">
        <v>67896</v>
      </c>
      <c r="BJ16">
        <v>113160</v>
      </c>
      <c r="BK16">
        <v>158424</v>
      </c>
      <c r="BL16">
        <v>20</v>
      </c>
      <c r="BM16">
        <v>1</v>
      </c>
      <c r="BN16">
        <v>224</v>
      </c>
      <c r="BO16" t="s">
        <v>192</v>
      </c>
      <c r="BP16">
        <v>0</v>
      </c>
      <c r="BR16">
        <v>0</v>
      </c>
      <c r="BS16">
        <v>0</v>
      </c>
      <c r="BV16">
        <v>0</v>
      </c>
      <c r="BW16">
        <v>0</v>
      </c>
      <c r="BX16">
        <v>0</v>
      </c>
      <c r="BZ16" t="s">
        <v>193</v>
      </c>
      <c r="CA16" t="s">
        <v>194</v>
      </c>
      <c r="CB16" t="b">
        <v>0</v>
      </c>
    </row>
    <row r="17" spans="1:80" x14ac:dyDescent="0.3">
      <c r="A17">
        <v>16</v>
      </c>
      <c r="B17" t="s">
        <v>216</v>
      </c>
      <c r="C17" t="s">
        <v>179</v>
      </c>
      <c r="D17" t="s">
        <v>180</v>
      </c>
      <c r="E17" t="s">
        <v>181</v>
      </c>
      <c r="F17" t="s">
        <v>200</v>
      </c>
      <c r="G17" t="s">
        <v>183</v>
      </c>
      <c r="H17" t="s">
        <v>184</v>
      </c>
      <c r="J17">
        <v>0</v>
      </c>
      <c r="K17" t="s">
        <v>185</v>
      </c>
      <c r="L17" t="s">
        <v>186</v>
      </c>
      <c r="M17" t="s">
        <v>187</v>
      </c>
      <c r="N17" t="s">
        <v>20</v>
      </c>
      <c r="P17" t="s">
        <v>188</v>
      </c>
      <c r="Q17">
        <v>2</v>
      </c>
      <c r="R17">
        <v>18</v>
      </c>
      <c r="S17">
        <v>40</v>
      </c>
      <c r="T17">
        <v>2.2222222222222223</v>
      </c>
      <c r="U17">
        <v>7.5</v>
      </c>
      <c r="V17">
        <v>7.5</v>
      </c>
      <c r="W17">
        <v>5</v>
      </c>
      <c r="X17">
        <v>0.76</v>
      </c>
      <c r="Y17">
        <v>119638</v>
      </c>
      <c r="Z17" t="s">
        <v>189</v>
      </c>
      <c r="AA17">
        <v>2</v>
      </c>
      <c r="AB17">
        <v>18</v>
      </c>
      <c r="AC17">
        <v>80</v>
      </c>
      <c r="AD17">
        <v>4.4444444444444446</v>
      </c>
      <c r="AE17">
        <v>12.375</v>
      </c>
      <c r="AF17">
        <v>12.375</v>
      </c>
      <c r="AG17">
        <v>10</v>
      </c>
      <c r="AH17">
        <v>0.76</v>
      </c>
      <c r="AI17">
        <v>72508.5</v>
      </c>
      <c r="AJ17">
        <v>0.82879999999999998</v>
      </c>
      <c r="AK17">
        <v>2.5</v>
      </c>
      <c r="AL17">
        <v>136</v>
      </c>
      <c r="AM17">
        <v>15</v>
      </c>
      <c r="AN17">
        <v>25</v>
      </c>
      <c r="AO17" t="s">
        <v>190</v>
      </c>
      <c r="AP17">
        <v>83</v>
      </c>
      <c r="AQ17">
        <v>-0.7</v>
      </c>
      <c r="AR17">
        <v>1.2</v>
      </c>
      <c r="AS17" t="s">
        <v>191</v>
      </c>
      <c r="AT17">
        <v>23</v>
      </c>
      <c r="AU17">
        <v>12</v>
      </c>
      <c r="AV17">
        <v>10</v>
      </c>
      <c r="AW17">
        <v>48</v>
      </c>
      <c r="AY17">
        <v>6</v>
      </c>
      <c r="AZ17">
        <v>288</v>
      </c>
      <c r="BA17">
        <v>1.7951388888888888</v>
      </c>
      <c r="BB17">
        <v>67896</v>
      </c>
      <c r="BC17">
        <v>113160</v>
      </c>
      <c r="BD17">
        <v>158424</v>
      </c>
      <c r="BE17">
        <v>1</v>
      </c>
      <c r="BF17">
        <v>5</v>
      </c>
      <c r="BG17">
        <v>240</v>
      </c>
      <c r="BH17">
        <v>2.1541666666666668</v>
      </c>
      <c r="BI17">
        <v>67896</v>
      </c>
      <c r="BJ17">
        <v>113160</v>
      </c>
      <c r="BK17">
        <v>158424</v>
      </c>
      <c r="BL17">
        <v>20</v>
      </c>
      <c r="BM17">
        <v>1</v>
      </c>
      <c r="BN17">
        <v>224</v>
      </c>
      <c r="BO17" t="s">
        <v>192</v>
      </c>
      <c r="BP17">
        <v>0</v>
      </c>
      <c r="BR17">
        <v>0</v>
      </c>
      <c r="BS17">
        <v>0</v>
      </c>
      <c r="BV17">
        <v>0</v>
      </c>
      <c r="BW17">
        <v>0</v>
      </c>
      <c r="BX17">
        <v>0</v>
      </c>
      <c r="BZ17" t="s">
        <v>193</v>
      </c>
      <c r="CA17" t="s">
        <v>194</v>
      </c>
      <c r="CB17" t="b">
        <v>0</v>
      </c>
    </row>
    <row r="18" spans="1:80" x14ac:dyDescent="0.3">
      <c r="A18">
        <v>17</v>
      </c>
      <c r="B18" t="s">
        <v>217</v>
      </c>
      <c r="C18" t="s">
        <v>179</v>
      </c>
      <c r="D18" t="s">
        <v>180</v>
      </c>
      <c r="E18" t="s">
        <v>181</v>
      </c>
      <c r="F18" t="s">
        <v>202</v>
      </c>
      <c r="G18" t="s">
        <v>183</v>
      </c>
      <c r="H18" t="s">
        <v>184</v>
      </c>
      <c r="J18">
        <v>0</v>
      </c>
      <c r="K18" t="s">
        <v>185</v>
      </c>
      <c r="L18" t="s">
        <v>186</v>
      </c>
      <c r="M18" t="s">
        <v>187</v>
      </c>
      <c r="N18" t="s">
        <v>20</v>
      </c>
      <c r="O18">
        <v>42.979397781299525</v>
      </c>
      <c r="P18" t="s">
        <v>188</v>
      </c>
      <c r="Q18">
        <v>2</v>
      </c>
      <c r="R18">
        <v>18</v>
      </c>
      <c r="S18">
        <v>40</v>
      </c>
      <c r="T18">
        <v>2.2222222222222223</v>
      </c>
      <c r="U18">
        <v>7.5</v>
      </c>
      <c r="V18">
        <v>7.5</v>
      </c>
      <c r="W18">
        <v>5</v>
      </c>
      <c r="X18">
        <v>0.76</v>
      </c>
      <c r="Y18">
        <v>119638</v>
      </c>
      <c r="Z18" t="s">
        <v>189</v>
      </c>
      <c r="AA18">
        <v>2</v>
      </c>
      <c r="AB18">
        <v>18</v>
      </c>
      <c r="AC18">
        <v>80</v>
      </c>
      <c r="AD18">
        <v>4.4444444444444446</v>
      </c>
      <c r="AE18">
        <v>12.375</v>
      </c>
      <c r="AF18">
        <v>12.375</v>
      </c>
      <c r="AG18">
        <v>10</v>
      </c>
      <c r="AH18">
        <v>0.76</v>
      </c>
      <c r="AI18">
        <v>72508.5</v>
      </c>
      <c r="AJ18">
        <v>0.82</v>
      </c>
      <c r="AK18">
        <v>3</v>
      </c>
      <c r="AL18">
        <v>114</v>
      </c>
      <c r="AM18">
        <v>15</v>
      </c>
      <c r="AN18">
        <v>25</v>
      </c>
      <c r="AO18" t="s">
        <v>190</v>
      </c>
      <c r="AP18">
        <v>83</v>
      </c>
      <c r="AQ18">
        <v>-0.7</v>
      </c>
      <c r="AR18">
        <v>1.2</v>
      </c>
      <c r="AS18" t="s">
        <v>191</v>
      </c>
      <c r="AT18">
        <v>23</v>
      </c>
      <c r="AU18">
        <v>12</v>
      </c>
      <c r="AV18">
        <v>10</v>
      </c>
      <c r="AW18">
        <v>48</v>
      </c>
      <c r="AY18">
        <v>6</v>
      </c>
      <c r="AZ18">
        <v>288</v>
      </c>
      <c r="BA18">
        <v>1.7951388888888888</v>
      </c>
      <c r="BB18">
        <v>67896</v>
      </c>
      <c r="BC18">
        <v>113160</v>
      </c>
      <c r="BD18">
        <v>158424</v>
      </c>
      <c r="BE18">
        <v>1</v>
      </c>
      <c r="BF18">
        <v>5</v>
      </c>
      <c r="BG18">
        <v>240</v>
      </c>
      <c r="BH18">
        <v>2.1541666666666668</v>
      </c>
      <c r="BI18">
        <v>67896</v>
      </c>
      <c r="BJ18">
        <v>113160</v>
      </c>
      <c r="BK18">
        <v>158424</v>
      </c>
      <c r="BL18">
        <v>20</v>
      </c>
      <c r="BM18">
        <v>1</v>
      </c>
      <c r="BN18">
        <v>224</v>
      </c>
      <c r="BO18" t="s">
        <v>192</v>
      </c>
      <c r="BP18">
        <v>9.6273851030110933</v>
      </c>
      <c r="BR18">
        <v>0</v>
      </c>
      <c r="BS18">
        <v>0</v>
      </c>
      <c r="BV18">
        <v>0</v>
      </c>
      <c r="BW18">
        <v>0</v>
      </c>
      <c r="BX18">
        <v>0</v>
      </c>
      <c r="BZ18" t="s">
        <v>193</v>
      </c>
      <c r="CA18" t="s">
        <v>194</v>
      </c>
      <c r="CB18" t="b">
        <v>0</v>
      </c>
    </row>
    <row r="19" spans="1:80" x14ac:dyDescent="0.3">
      <c r="A19">
        <v>18</v>
      </c>
      <c r="B19" t="s">
        <v>218</v>
      </c>
      <c r="C19" t="s">
        <v>179</v>
      </c>
      <c r="D19" t="s">
        <v>180</v>
      </c>
      <c r="E19" t="s">
        <v>181</v>
      </c>
      <c r="F19" t="s">
        <v>204</v>
      </c>
      <c r="G19" t="s">
        <v>183</v>
      </c>
      <c r="H19" t="s">
        <v>184</v>
      </c>
      <c r="J19">
        <v>0</v>
      </c>
      <c r="K19" t="s">
        <v>185</v>
      </c>
      <c r="L19" t="s">
        <v>186</v>
      </c>
      <c r="M19" t="s">
        <v>187</v>
      </c>
      <c r="N19" t="s">
        <v>20</v>
      </c>
      <c r="P19" t="s">
        <v>188</v>
      </c>
      <c r="Q19">
        <v>2</v>
      </c>
      <c r="R19">
        <v>18</v>
      </c>
      <c r="S19">
        <v>40</v>
      </c>
      <c r="T19">
        <v>2.2222222222222223</v>
      </c>
      <c r="U19">
        <v>7.5</v>
      </c>
      <c r="V19">
        <v>7.5</v>
      </c>
      <c r="W19">
        <v>5</v>
      </c>
      <c r="X19">
        <v>0.76</v>
      </c>
      <c r="Y19">
        <v>119638</v>
      </c>
      <c r="Z19" t="s">
        <v>189</v>
      </c>
      <c r="AA19">
        <v>2</v>
      </c>
      <c r="AB19">
        <v>18</v>
      </c>
      <c r="AC19">
        <v>80</v>
      </c>
      <c r="AD19">
        <v>4.4444444444444446</v>
      </c>
      <c r="AE19">
        <v>12.375</v>
      </c>
      <c r="AF19">
        <v>12.375</v>
      </c>
      <c r="AG19">
        <v>10</v>
      </c>
      <c r="AH19">
        <v>0.76</v>
      </c>
      <c r="AI19">
        <v>72508.5</v>
      </c>
      <c r="AJ19">
        <v>1.0111000000000001</v>
      </c>
      <c r="AK19">
        <v>2.5</v>
      </c>
      <c r="AL19">
        <v>111</v>
      </c>
      <c r="AM19">
        <v>15</v>
      </c>
      <c r="AN19">
        <v>25</v>
      </c>
      <c r="AO19" t="s">
        <v>190</v>
      </c>
      <c r="AP19">
        <v>83</v>
      </c>
      <c r="AQ19">
        <v>-0.7</v>
      </c>
      <c r="AR19">
        <v>1.2</v>
      </c>
      <c r="AS19" t="s">
        <v>191</v>
      </c>
      <c r="AT19">
        <v>23</v>
      </c>
      <c r="AU19">
        <v>12</v>
      </c>
      <c r="AV19">
        <v>10</v>
      </c>
      <c r="AW19">
        <v>48</v>
      </c>
      <c r="AY19">
        <v>6</v>
      </c>
      <c r="AZ19">
        <v>288</v>
      </c>
      <c r="BA19">
        <v>1.7951388888888888</v>
      </c>
      <c r="BB19">
        <v>67896</v>
      </c>
      <c r="BC19">
        <v>113160</v>
      </c>
      <c r="BD19">
        <v>158424</v>
      </c>
      <c r="BE19">
        <v>1</v>
      </c>
      <c r="BF19">
        <v>5</v>
      </c>
      <c r="BG19">
        <v>240</v>
      </c>
      <c r="BH19">
        <v>2.1541666666666668</v>
      </c>
      <c r="BI19">
        <v>67896</v>
      </c>
      <c r="BJ19">
        <v>113160</v>
      </c>
      <c r="BK19">
        <v>158424</v>
      </c>
      <c r="BL19">
        <v>20</v>
      </c>
      <c r="BM19">
        <v>1</v>
      </c>
      <c r="BN19">
        <v>112</v>
      </c>
      <c r="BO19" t="s">
        <v>192</v>
      </c>
      <c r="BP19">
        <v>0</v>
      </c>
      <c r="BQ19">
        <v>60</v>
      </c>
      <c r="BR19">
        <v>0</v>
      </c>
      <c r="BS19">
        <v>0</v>
      </c>
      <c r="BV19">
        <v>0</v>
      </c>
      <c r="BW19">
        <v>0</v>
      </c>
      <c r="BX19">
        <v>0</v>
      </c>
      <c r="BZ19" t="s">
        <v>193</v>
      </c>
      <c r="CA19" t="s">
        <v>194</v>
      </c>
      <c r="CB19" t="b">
        <v>0</v>
      </c>
    </row>
    <row r="20" spans="1:80" x14ac:dyDescent="0.3">
      <c r="A20">
        <v>19</v>
      </c>
      <c r="B20" t="s">
        <v>219</v>
      </c>
      <c r="C20" t="s">
        <v>179</v>
      </c>
      <c r="D20" t="s">
        <v>180</v>
      </c>
      <c r="E20" t="s">
        <v>181</v>
      </c>
      <c r="F20" t="s">
        <v>206</v>
      </c>
      <c r="G20" t="s">
        <v>183</v>
      </c>
      <c r="H20" t="s">
        <v>184</v>
      </c>
      <c r="J20">
        <v>0</v>
      </c>
      <c r="K20" t="s">
        <v>185</v>
      </c>
      <c r="L20" t="s">
        <v>186</v>
      </c>
      <c r="M20" t="s">
        <v>187</v>
      </c>
      <c r="N20" t="s">
        <v>20</v>
      </c>
      <c r="P20" t="s">
        <v>188</v>
      </c>
      <c r="Q20">
        <v>2</v>
      </c>
      <c r="R20">
        <v>18</v>
      </c>
      <c r="S20">
        <v>40</v>
      </c>
      <c r="T20">
        <v>2.2222222222222223</v>
      </c>
      <c r="U20">
        <v>7.5</v>
      </c>
      <c r="V20">
        <v>7.5</v>
      </c>
      <c r="W20">
        <v>5</v>
      </c>
      <c r="X20">
        <v>0.76</v>
      </c>
      <c r="Y20">
        <v>119638</v>
      </c>
      <c r="Z20" t="s">
        <v>189</v>
      </c>
      <c r="AA20">
        <v>2</v>
      </c>
      <c r="AB20">
        <v>18</v>
      </c>
      <c r="AC20">
        <v>80</v>
      </c>
      <c r="AD20">
        <v>4.4444444444444446</v>
      </c>
      <c r="AE20">
        <v>12.375</v>
      </c>
      <c r="AF20">
        <v>12.375</v>
      </c>
      <c r="AG20">
        <v>10</v>
      </c>
      <c r="AH20">
        <v>0.76</v>
      </c>
      <c r="AI20">
        <v>72508.5</v>
      </c>
      <c r="AJ20">
        <v>1.1023000000000001</v>
      </c>
      <c r="AK20">
        <v>2.5</v>
      </c>
      <c r="AL20">
        <v>102</v>
      </c>
      <c r="AM20">
        <v>15</v>
      </c>
      <c r="AN20">
        <v>25</v>
      </c>
      <c r="AO20" t="s">
        <v>190</v>
      </c>
      <c r="AP20">
        <v>83</v>
      </c>
      <c r="AQ20">
        <v>-0.7</v>
      </c>
      <c r="AR20">
        <v>1.2</v>
      </c>
      <c r="AS20" t="s">
        <v>191</v>
      </c>
      <c r="AT20">
        <v>23</v>
      </c>
      <c r="AU20">
        <v>12</v>
      </c>
      <c r="AV20">
        <v>10</v>
      </c>
      <c r="AW20">
        <v>48</v>
      </c>
      <c r="AY20">
        <v>6</v>
      </c>
      <c r="AZ20">
        <v>288</v>
      </c>
      <c r="BA20">
        <v>1.7951388888888888</v>
      </c>
      <c r="BB20">
        <v>67896</v>
      </c>
      <c r="BC20">
        <v>113160</v>
      </c>
      <c r="BD20">
        <v>158424</v>
      </c>
      <c r="BE20">
        <v>1</v>
      </c>
      <c r="BF20">
        <v>5</v>
      </c>
      <c r="BG20">
        <v>240</v>
      </c>
      <c r="BH20">
        <v>2.1541666666666668</v>
      </c>
      <c r="BI20">
        <v>67896</v>
      </c>
      <c r="BJ20">
        <v>113160</v>
      </c>
      <c r="BK20">
        <v>158424</v>
      </c>
      <c r="BL20">
        <v>20</v>
      </c>
      <c r="BM20">
        <v>1</v>
      </c>
      <c r="BN20">
        <v>112</v>
      </c>
      <c r="BO20" t="s">
        <v>192</v>
      </c>
      <c r="BP20">
        <v>0</v>
      </c>
      <c r="BR20">
        <v>0</v>
      </c>
      <c r="BS20">
        <v>0</v>
      </c>
      <c r="BV20">
        <v>0</v>
      </c>
      <c r="BW20">
        <v>0</v>
      </c>
      <c r="BX20">
        <v>0</v>
      </c>
      <c r="BZ20" t="s">
        <v>193</v>
      </c>
      <c r="CA20" t="s">
        <v>194</v>
      </c>
      <c r="CB20" t="b">
        <v>0</v>
      </c>
    </row>
    <row r="21" spans="1:80" x14ac:dyDescent="0.3">
      <c r="A21">
        <v>20</v>
      </c>
      <c r="B21" t="s">
        <v>220</v>
      </c>
      <c r="C21" t="s">
        <v>179</v>
      </c>
      <c r="D21" t="s">
        <v>180</v>
      </c>
      <c r="E21" t="s">
        <v>181</v>
      </c>
      <c r="F21" t="s">
        <v>182</v>
      </c>
      <c r="G21" t="s">
        <v>183</v>
      </c>
      <c r="H21" t="s">
        <v>184</v>
      </c>
      <c r="J21">
        <v>0</v>
      </c>
      <c r="K21" t="s">
        <v>208</v>
      </c>
      <c r="L21" t="s">
        <v>186</v>
      </c>
      <c r="M21" t="s">
        <v>187</v>
      </c>
      <c r="N21" t="s">
        <v>20</v>
      </c>
      <c r="O21">
        <v>35.657686212361334</v>
      </c>
      <c r="P21" t="s">
        <v>188</v>
      </c>
      <c r="Q21">
        <v>2</v>
      </c>
      <c r="R21">
        <v>18</v>
      </c>
      <c r="S21">
        <v>40</v>
      </c>
      <c r="T21">
        <v>2.2222222222222223</v>
      </c>
      <c r="U21">
        <v>7.5</v>
      </c>
      <c r="V21">
        <v>7.5</v>
      </c>
      <c r="W21">
        <v>5</v>
      </c>
      <c r="X21">
        <v>0.76</v>
      </c>
      <c r="Y21">
        <v>119638</v>
      </c>
      <c r="Z21" t="s">
        <v>189</v>
      </c>
      <c r="AA21">
        <v>2</v>
      </c>
      <c r="AB21">
        <v>18</v>
      </c>
      <c r="AC21">
        <v>80</v>
      </c>
      <c r="AD21">
        <v>4.4444444444444446</v>
      </c>
      <c r="AE21">
        <v>12.375</v>
      </c>
      <c r="AF21">
        <v>12.375</v>
      </c>
      <c r="AG21">
        <v>10</v>
      </c>
      <c r="AH21">
        <v>0.76</v>
      </c>
      <c r="AI21">
        <v>72508.5</v>
      </c>
      <c r="AJ21">
        <v>0.77929999999999999</v>
      </c>
      <c r="AK21">
        <v>2.5</v>
      </c>
      <c r="AL21">
        <v>144</v>
      </c>
      <c r="AM21">
        <v>15</v>
      </c>
      <c r="AN21">
        <v>25</v>
      </c>
      <c r="AO21" t="s">
        <v>190</v>
      </c>
      <c r="AP21">
        <v>83</v>
      </c>
      <c r="AQ21">
        <v>-0.7</v>
      </c>
      <c r="AR21">
        <v>1.2</v>
      </c>
      <c r="AS21" t="s">
        <v>191</v>
      </c>
      <c r="AT21">
        <v>23</v>
      </c>
      <c r="AU21">
        <v>12</v>
      </c>
      <c r="AV21">
        <v>10</v>
      </c>
      <c r="AW21">
        <v>48</v>
      </c>
      <c r="AY21">
        <v>6</v>
      </c>
      <c r="AZ21">
        <v>288</v>
      </c>
      <c r="BA21">
        <v>1.7951388888888888</v>
      </c>
      <c r="BB21">
        <v>67896</v>
      </c>
      <c r="BC21">
        <v>113160</v>
      </c>
      <c r="BD21">
        <v>158424</v>
      </c>
      <c r="BE21">
        <v>1</v>
      </c>
      <c r="BF21">
        <v>5</v>
      </c>
      <c r="BG21">
        <v>240</v>
      </c>
      <c r="BH21">
        <v>2.1541666666666668</v>
      </c>
      <c r="BI21">
        <v>67896</v>
      </c>
      <c r="BJ21">
        <v>113160</v>
      </c>
      <c r="BK21">
        <v>158424</v>
      </c>
      <c r="BL21">
        <v>20</v>
      </c>
      <c r="BM21">
        <v>1</v>
      </c>
      <c r="BN21">
        <v>224</v>
      </c>
      <c r="BO21" t="s">
        <v>192</v>
      </c>
      <c r="BP21">
        <v>7.9873217115689394</v>
      </c>
      <c r="BQ21">
        <v>1536</v>
      </c>
      <c r="BR21">
        <v>1</v>
      </c>
      <c r="BS21">
        <v>6.5104166666666663E-4</v>
      </c>
      <c r="BV21">
        <v>0</v>
      </c>
      <c r="BW21">
        <v>270</v>
      </c>
      <c r="BX21">
        <v>0</v>
      </c>
      <c r="BZ21" t="s">
        <v>193</v>
      </c>
      <c r="CA21" t="s">
        <v>194</v>
      </c>
      <c r="CB21" t="b">
        <v>0</v>
      </c>
    </row>
    <row r="22" spans="1:80" x14ac:dyDescent="0.3">
      <c r="A22">
        <v>21</v>
      </c>
      <c r="B22" t="s">
        <v>221</v>
      </c>
      <c r="C22" t="s">
        <v>179</v>
      </c>
      <c r="D22" t="s">
        <v>180</v>
      </c>
      <c r="E22" t="s">
        <v>181</v>
      </c>
      <c r="F22" t="s">
        <v>196</v>
      </c>
      <c r="G22" t="s">
        <v>183</v>
      </c>
      <c r="H22" t="s">
        <v>184</v>
      </c>
      <c r="J22">
        <v>0</v>
      </c>
      <c r="K22" t="s">
        <v>208</v>
      </c>
      <c r="L22" t="s">
        <v>186</v>
      </c>
      <c r="M22" t="s">
        <v>187</v>
      </c>
      <c r="N22" t="s">
        <v>20</v>
      </c>
      <c r="O22">
        <v>40.982567353407291</v>
      </c>
      <c r="P22" t="s">
        <v>188</v>
      </c>
      <c r="Q22">
        <v>2</v>
      </c>
      <c r="R22">
        <v>18</v>
      </c>
      <c r="S22">
        <v>40</v>
      </c>
      <c r="T22">
        <v>2.2222222222222223</v>
      </c>
      <c r="U22">
        <v>7.5</v>
      </c>
      <c r="V22">
        <v>7.5</v>
      </c>
      <c r="W22">
        <v>5</v>
      </c>
      <c r="X22">
        <v>0.76</v>
      </c>
      <c r="Y22">
        <v>119638</v>
      </c>
      <c r="Z22" t="s">
        <v>189</v>
      </c>
      <c r="AA22">
        <v>2</v>
      </c>
      <c r="AB22">
        <v>18</v>
      </c>
      <c r="AC22">
        <v>80</v>
      </c>
      <c r="AD22">
        <v>4.4444444444444446</v>
      </c>
      <c r="AE22">
        <v>12.375</v>
      </c>
      <c r="AF22">
        <v>12.375</v>
      </c>
      <c r="AG22">
        <v>10</v>
      </c>
      <c r="AH22">
        <v>0.76</v>
      </c>
      <c r="AI22">
        <v>72508.5</v>
      </c>
      <c r="AJ22">
        <v>0.87108700000000017</v>
      </c>
      <c r="AK22">
        <v>2.5</v>
      </c>
      <c r="AL22">
        <v>129</v>
      </c>
      <c r="AM22">
        <v>15</v>
      </c>
      <c r="AN22">
        <v>25</v>
      </c>
      <c r="AO22" t="s">
        <v>190</v>
      </c>
      <c r="AP22">
        <v>83</v>
      </c>
      <c r="AQ22">
        <v>-0.7</v>
      </c>
      <c r="AR22">
        <v>1.2</v>
      </c>
      <c r="AS22" t="s">
        <v>191</v>
      </c>
      <c r="AT22">
        <v>23</v>
      </c>
      <c r="AU22">
        <v>12</v>
      </c>
      <c r="AV22">
        <v>10</v>
      </c>
      <c r="AW22">
        <v>48</v>
      </c>
      <c r="AY22">
        <v>6</v>
      </c>
      <c r="AZ22">
        <v>288</v>
      </c>
      <c r="BA22">
        <v>1.7951388888888888</v>
      </c>
      <c r="BB22">
        <v>67896</v>
      </c>
      <c r="BC22">
        <v>113160</v>
      </c>
      <c r="BD22">
        <v>158424</v>
      </c>
      <c r="BE22">
        <v>1</v>
      </c>
      <c r="BF22">
        <v>5</v>
      </c>
      <c r="BG22">
        <v>240</v>
      </c>
      <c r="BH22">
        <v>2.1541666666666668</v>
      </c>
      <c r="BI22">
        <v>67896</v>
      </c>
      <c r="BJ22">
        <v>113160</v>
      </c>
      <c r="BK22">
        <v>158424</v>
      </c>
      <c r="BL22">
        <v>20</v>
      </c>
      <c r="BM22">
        <v>1</v>
      </c>
      <c r="BN22">
        <v>224</v>
      </c>
      <c r="BO22" t="s">
        <v>192</v>
      </c>
      <c r="BP22">
        <v>9.1800950871632345</v>
      </c>
      <c r="BQ22">
        <v>50</v>
      </c>
      <c r="BR22">
        <v>0</v>
      </c>
      <c r="BS22">
        <v>0</v>
      </c>
      <c r="BV22">
        <v>0</v>
      </c>
      <c r="BW22">
        <v>150</v>
      </c>
      <c r="BX22">
        <v>0</v>
      </c>
      <c r="BZ22" t="s">
        <v>193</v>
      </c>
      <c r="CA22" t="s">
        <v>194</v>
      </c>
      <c r="CB22" t="b">
        <v>0</v>
      </c>
    </row>
    <row r="23" spans="1:80" x14ac:dyDescent="0.3">
      <c r="A23">
        <v>22</v>
      </c>
      <c r="B23" t="s">
        <v>222</v>
      </c>
      <c r="C23" t="s">
        <v>179</v>
      </c>
      <c r="D23" t="s">
        <v>180</v>
      </c>
      <c r="E23" t="s">
        <v>181</v>
      </c>
      <c r="F23" t="s">
        <v>200</v>
      </c>
      <c r="G23" t="s">
        <v>183</v>
      </c>
      <c r="H23" t="s">
        <v>184</v>
      </c>
      <c r="J23">
        <v>0</v>
      </c>
      <c r="K23" t="s">
        <v>208</v>
      </c>
      <c r="L23" t="s">
        <v>186</v>
      </c>
      <c r="M23" t="s">
        <v>187</v>
      </c>
      <c r="N23" t="s">
        <v>20</v>
      </c>
      <c r="O23">
        <v>45.166402535657689</v>
      </c>
      <c r="P23" t="s">
        <v>188</v>
      </c>
      <c r="Q23">
        <v>2</v>
      </c>
      <c r="R23">
        <v>18</v>
      </c>
      <c r="S23">
        <v>40</v>
      </c>
      <c r="T23">
        <v>2.2222222222222223</v>
      </c>
      <c r="U23">
        <v>7.5</v>
      </c>
      <c r="V23">
        <v>7.5</v>
      </c>
      <c r="W23">
        <v>5</v>
      </c>
      <c r="X23">
        <v>0.76</v>
      </c>
      <c r="Y23">
        <v>119638</v>
      </c>
      <c r="Z23" t="s">
        <v>189</v>
      </c>
      <c r="AA23">
        <v>2</v>
      </c>
      <c r="AB23">
        <v>18</v>
      </c>
      <c r="AC23">
        <v>80</v>
      </c>
      <c r="AD23">
        <v>4.4444444444444446</v>
      </c>
      <c r="AE23">
        <v>12.375</v>
      </c>
      <c r="AF23">
        <v>12.375</v>
      </c>
      <c r="AG23">
        <v>10</v>
      </c>
      <c r="AH23">
        <v>0.76</v>
      </c>
      <c r="AI23">
        <v>72508.5</v>
      </c>
      <c r="AJ23">
        <v>0.96289999999999998</v>
      </c>
      <c r="AK23">
        <v>2.5</v>
      </c>
      <c r="AL23">
        <v>117</v>
      </c>
      <c r="AM23">
        <v>15</v>
      </c>
      <c r="AN23">
        <v>25</v>
      </c>
      <c r="AO23" t="s">
        <v>190</v>
      </c>
      <c r="AP23">
        <v>83</v>
      </c>
      <c r="AQ23">
        <v>-0.7</v>
      </c>
      <c r="AR23">
        <v>1.2</v>
      </c>
      <c r="AS23" t="s">
        <v>191</v>
      </c>
      <c r="AT23">
        <v>23</v>
      </c>
      <c r="AU23">
        <v>12</v>
      </c>
      <c r="AV23">
        <v>10</v>
      </c>
      <c r="AW23">
        <v>48</v>
      </c>
      <c r="AY23">
        <v>6</v>
      </c>
      <c r="AZ23">
        <v>288</v>
      </c>
      <c r="BA23">
        <v>1.7951388888888888</v>
      </c>
      <c r="BB23">
        <v>67896</v>
      </c>
      <c r="BC23">
        <v>113160</v>
      </c>
      <c r="BD23">
        <v>158424</v>
      </c>
      <c r="BE23">
        <v>1</v>
      </c>
      <c r="BF23">
        <v>5</v>
      </c>
      <c r="BG23">
        <v>240</v>
      </c>
      <c r="BH23">
        <v>2.1541666666666668</v>
      </c>
      <c r="BI23">
        <v>67896</v>
      </c>
      <c r="BJ23">
        <v>113160</v>
      </c>
      <c r="BK23">
        <v>158424</v>
      </c>
      <c r="BL23">
        <v>20</v>
      </c>
      <c r="BM23">
        <v>1</v>
      </c>
      <c r="BN23">
        <v>224</v>
      </c>
      <c r="BO23" t="s">
        <v>192</v>
      </c>
      <c r="BP23">
        <v>10.117274167987322</v>
      </c>
      <c r="BR23">
        <v>0</v>
      </c>
      <c r="BS23">
        <v>0</v>
      </c>
      <c r="BV23">
        <v>0</v>
      </c>
      <c r="BW23">
        <v>0</v>
      </c>
      <c r="BX23">
        <v>0</v>
      </c>
      <c r="BZ23" t="s">
        <v>193</v>
      </c>
      <c r="CA23" t="s">
        <v>194</v>
      </c>
      <c r="CB23" t="b">
        <v>0</v>
      </c>
    </row>
    <row r="24" spans="1:80" x14ac:dyDescent="0.3">
      <c r="A24">
        <v>23</v>
      </c>
      <c r="B24" t="s">
        <v>223</v>
      </c>
      <c r="C24" t="s">
        <v>179</v>
      </c>
      <c r="D24" t="s">
        <v>180</v>
      </c>
      <c r="E24" t="s">
        <v>181</v>
      </c>
      <c r="F24" t="s">
        <v>202</v>
      </c>
      <c r="G24" t="s">
        <v>183</v>
      </c>
      <c r="H24" t="s">
        <v>184</v>
      </c>
      <c r="J24">
        <v>0</v>
      </c>
      <c r="K24" t="s">
        <v>208</v>
      </c>
      <c r="L24" t="s">
        <v>186</v>
      </c>
      <c r="M24" t="s">
        <v>187</v>
      </c>
      <c r="N24" t="s">
        <v>20</v>
      </c>
      <c r="P24" t="s">
        <v>188</v>
      </c>
      <c r="Q24">
        <v>2</v>
      </c>
      <c r="R24">
        <v>18</v>
      </c>
      <c r="S24">
        <v>40</v>
      </c>
      <c r="T24">
        <v>2.2222222222222223</v>
      </c>
      <c r="U24">
        <v>7.5</v>
      </c>
      <c r="V24">
        <v>7.5</v>
      </c>
      <c r="W24">
        <v>5</v>
      </c>
      <c r="X24">
        <v>0.76</v>
      </c>
      <c r="Y24">
        <v>119638</v>
      </c>
      <c r="Z24" t="s">
        <v>189</v>
      </c>
      <c r="AA24">
        <v>2</v>
      </c>
      <c r="AB24">
        <v>18</v>
      </c>
      <c r="AC24">
        <v>80</v>
      </c>
      <c r="AD24">
        <v>4.4444444444444446</v>
      </c>
      <c r="AE24">
        <v>12.375</v>
      </c>
      <c r="AF24">
        <v>12.375</v>
      </c>
      <c r="AG24">
        <v>10</v>
      </c>
      <c r="AH24">
        <v>0.76</v>
      </c>
      <c r="AI24">
        <v>72508.5</v>
      </c>
      <c r="AJ24">
        <v>1.0547</v>
      </c>
      <c r="AK24">
        <v>2.5</v>
      </c>
      <c r="AL24">
        <v>107</v>
      </c>
      <c r="AM24">
        <v>15</v>
      </c>
      <c r="AN24">
        <v>25</v>
      </c>
      <c r="AO24" t="s">
        <v>190</v>
      </c>
      <c r="AP24">
        <v>83</v>
      </c>
      <c r="AQ24">
        <v>-0.7</v>
      </c>
      <c r="AR24">
        <v>1.2</v>
      </c>
      <c r="AS24" t="s">
        <v>191</v>
      </c>
      <c r="AT24">
        <v>23</v>
      </c>
      <c r="AU24">
        <v>12</v>
      </c>
      <c r="AV24">
        <v>10</v>
      </c>
      <c r="AW24">
        <v>48</v>
      </c>
      <c r="AY24">
        <v>6</v>
      </c>
      <c r="AZ24">
        <v>288</v>
      </c>
      <c r="BA24">
        <v>1.7951388888888888</v>
      </c>
      <c r="BB24">
        <v>67896</v>
      </c>
      <c r="BC24">
        <v>113160</v>
      </c>
      <c r="BD24">
        <v>158424</v>
      </c>
      <c r="BE24">
        <v>1</v>
      </c>
      <c r="BF24">
        <v>5</v>
      </c>
      <c r="BG24">
        <v>240</v>
      </c>
      <c r="BH24">
        <v>2.1541666666666668</v>
      </c>
      <c r="BI24">
        <v>67896</v>
      </c>
      <c r="BJ24">
        <v>113160</v>
      </c>
      <c r="BK24">
        <v>158424</v>
      </c>
      <c r="BL24">
        <v>20</v>
      </c>
      <c r="BM24">
        <v>1</v>
      </c>
      <c r="BN24">
        <v>224</v>
      </c>
      <c r="BO24" t="s">
        <v>192</v>
      </c>
      <c r="BP24">
        <v>0</v>
      </c>
      <c r="BR24">
        <v>0</v>
      </c>
      <c r="BS24">
        <v>0</v>
      </c>
      <c r="BV24">
        <v>0</v>
      </c>
      <c r="BW24">
        <v>0</v>
      </c>
      <c r="BX24">
        <v>0</v>
      </c>
      <c r="BZ24" t="s">
        <v>193</v>
      </c>
      <c r="CA24" t="s">
        <v>194</v>
      </c>
      <c r="CB24" t="b">
        <v>0</v>
      </c>
    </row>
    <row r="25" spans="1:80" x14ac:dyDescent="0.3">
      <c r="A25">
        <v>24</v>
      </c>
      <c r="B25" t="s">
        <v>224</v>
      </c>
      <c r="C25" t="s">
        <v>179</v>
      </c>
      <c r="D25" t="s">
        <v>180</v>
      </c>
      <c r="E25" t="s">
        <v>181</v>
      </c>
      <c r="F25" t="s">
        <v>204</v>
      </c>
      <c r="G25" t="s">
        <v>183</v>
      </c>
      <c r="H25" t="s">
        <v>184</v>
      </c>
      <c r="J25">
        <v>0</v>
      </c>
      <c r="K25" t="s">
        <v>208</v>
      </c>
      <c r="L25" t="s">
        <v>186</v>
      </c>
      <c r="M25" t="s">
        <v>187</v>
      </c>
      <c r="N25" t="s">
        <v>20</v>
      </c>
      <c r="P25" t="s">
        <v>188</v>
      </c>
      <c r="Q25">
        <v>2</v>
      </c>
      <c r="R25">
        <v>18</v>
      </c>
      <c r="S25">
        <v>40</v>
      </c>
      <c r="T25">
        <v>2.2222222222222223</v>
      </c>
      <c r="U25">
        <v>7.5</v>
      </c>
      <c r="V25">
        <v>7.5</v>
      </c>
      <c r="W25">
        <v>5</v>
      </c>
      <c r="X25">
        <v>0.76</v>
      </c>
      <c r="Y25">
        <v>119638</v>
      </c>
      <c r="Z25" t="s">
        <v>189</v>
      </c>
      <c r="AA25">
        <v>2</v>
      </c>
      <c r="AB25">
        <v>18</v>
      </c>
      <c r="AC25">
        <v>80</v>
      </c>
      <c r="AD25">
        <v>4.4444444444444446</v>
      </c>
      <c r="AE25">
        <v>12.375</v>
      </c>
      <c r="AF25">
        <v>12.375</v>
      </c>
      <c r="AG25">
        <v>10</v>
      </c>
      <c r="AH25">
        <v>0.76</v>
      </c>
      <c r="AI25">
        <v>72508.5</v>
      </c>
      <c r="AJ25">
        <v>0.77929999999999999</v>
      </c>
      <c r="AK25">
        <v>2.5</v>
      </c>
      <c r="AL25">
        <v>144</v>
      </c>
      <c r="AM25">
        <v>15</v>
      </c>
      <c r="AN25">
        <v>25</v>
      </c>
      <c r="AO25" t="s">
        <v>190</v>
      </c>
      <c r="AP25">
        <v>83</v>
      </c>
      <c r="AQ25">
        <v>-0.7</v>
      </c>
      <c r="AR25">
        <v>1.2</v>
      </c>
      <c r="AS25" t="s">
        <v>191</v>
      </c>
      <c r="AT25">
        <v>23</v>
      </c>
      <c r="AU25">
        <v>12</v>
      </c>
      <c r="AV25">
        <v>10</v>
      </c>
      <c r="AW25">
        <v>48</v>
      </c>
      <c r="AY25">
        <v>6</v>
      </c>
      <c r="AZ25">
        <v>288</v>
      </c>
      <c r="BA25">
        <v>1.7951388888888888</v>
      </c>
      <c r="BB25">
        <v>67896</v>
      </c>
      <c r="BC25">
        <v>113160</v>
      </c>
      <c r="BD25">
        <v>158424</v>
      </c>
      <c r="BE25">
        <v>1</v>
      </c>
      <c r="BF25">
        <v>5</v>
      </c>
      <c r="BG25">
        <v>240</v>
      </c>
      <c r="BH25">
        <v>2.1541666666666668</v>
      </c>
      <c r="BI25">
        <v>67896</v>
      </c>
      <c r="BJ25">
        <v>113160</v>
      </c>
      <c r="BK25">
        <v>158424</v>
      </c>
      <c r="BL25">
        <v>20</v>
      </c>
      <c r="BM25">
        <v>1</v>
      </c>
      <c r="BN25">
        <v>112</v>
      </c>
      <c r="BO25" t="s">
        <v>192</v>
      </c>
      <c r="BP25">
        <v>0</v>
      </c>
      <c r="BQ25">
        <v>60</v>
      </c>
      <c r="BR25">
        <v>0</v>
      </c>
      <c r="BS25">
        <v>0</v>
      </c>
      <c r="BV25">
        <v>0</v>
      </c>
      <c r="BW25">
        <v>0</v>
      </c>
      <c r="BX25">
        <v>0</v>
      </c>
      <c r="BZ25" t="s">
        <v>193</v>
      </c>
      <c r="CA25" t="s">
        <v>194</v>
      </c>
      <c r="CB25" t="b">
        <v>0</v>
      </c>
    </row>
    <row r="26" spans="1:80" x14ac:dyDescent="0.3">
      <c r="A26">
        <v>25</v>
      </c>
      <c r="B26" t="s">
        <v>225</v>
      </c>
      <c r="C26" t="s">
        <v>179</v>
      </c>
      <c r="D26" t="s">
        <v>180</v>
      </c>
      <c r="E26" t="s">
        <v>181</v>
      </c>
      <c r="F26" t="s">
        <v>206</v>
      </c>
      <c r="G26" t="s">
        <v>183</v>
      </c>
      <c r="H26" t="s">
        <v>184</v>
      </c>
      <c r="J26">
        <v>0</v>
      </c>
      <c r="K26" t="s">
        <v>208</v>
      </c>
      <c r="L26" t="s">
        <v>186</v>
      </c>
      <c r="M26" t="s">
        <v>187</v>
      </c>
      <c r="N26" t="s">
        <v>20</v>
      </c>
      <c r="O26">
        <v>60</v>
      </c>
      <c r="P26" t="s">
        <v>188</v>
      </c>
      <c r="Q26">
        <v>2</v>
      </c>
      <c r="R26">
        <v>18</v>
      </c>
      <c r="S26">
        <v>40</v>
      </c>
      <c r="T26">
        <v>2.2222222222222223</v>
      </c>
      <c r="U26">
        <v>7.5</v>
      </c>
      <c r="V26">
        <v>7.5</v>
      </c>
      <c r="W26">
        <v>5</v>
      </c>
      <c r="X26">
        <v>0.76</v>
      </c>
      <c r="Y26">
        <v>119638</v>
      </c>
      <c r="Z26" t="s">
        <v>189</v>
      </c>
      <c r="AA26">
        <v>2</v>
      </c>
      <c r="AB26">
        <v>18</v>
      </c>
      <c r="AC26">
        <v>80</v>
      </c>
      <c r="AD26">
        <v>4.4444444444444446</v>
      </c>
      <c r="AE26">
        <v>12.375</v>
      </c>
      <c r="AF26">
        <v>12.375</v>
      </c>
      <c r="AG26">
        <v>10</v>
      </c>
      <c r="AH26">
        <v>0.76</v>
      </c>
      <c r="AI26">
        <v>72508.5</v>
      </c>
      <c r="AJ26">
        <v>1.8</v>
      </c>
      <c r="AK26">
        <v>3</v>
      </c>
      <c r="AL26">
        <v>52</v>
      </c>
      <c r="AM26">
        <v>15</v>
      </c>
      <c r="AN26">
        <v>25</v>
      </c>
      <c r="AO26" t="s">
        <v>190</v>
      </c>
      <c r="AP26">
        <v>83</v>
      </c>
      <c r="AQ26">
        <v>-0.7</v>
      </c>
      <c r="AR26">
        <v>1.2</v>
      </c>
      <c r="AS26" t="s">
        <v>191</v>
      </c>
      <c r="AT26">
        <v>23</v>
      </c>
      <c r="AU26">
        <v>12</v>
      </c>
      <c r="AV26">
        <v>10</v>
      </c>
      <c r="AW26">
        <v>48</v>
      </c>
      <c r="AY26">
        <v>6</v>
      </c>
      <c r="AZ26">
        <v>288</v>
      </c>
      <c r="BA26">
        <v>1.7951388888888888</v>
      </c>
      <c r="BB26">
        <v>67896</v>
      </c>
      <c r="BC26">
        <v>113160</v>
      </c>
      <c r="BD26">
        <v>158424</v>
      </c>
      <c r="BE26">
        <v>1</v>
      </c>
      <c r="BF26">
        <v>5</v>
      </c>
      <c r="BG26">
        <v>240</v>
      </c>
      <c r="BH26">
        <v>2.1541666666666668</v>
      </c>
      <c r="BI26">
        <v>67896</v>
      </c>
      <c r="BJ26">
        <v>113160</v>
      </c>
      <c r="BK26">
        <v>158424</v>
      </c>
      <c r="BL26">
        <v>20</v>
      </c>
      <c r="BM26">
        <v>1</v>
      </c>
      <c r="BN26">
        <v>112</v>
      </c>
      <c r="BO26" t="s">
        <v>192</v>
      </c>
      <c r="BP26">
        <v>6.72</v>
      </c>
      <c r="BQ26">
        <v>30</v>
      </c>
      <c r="BR26">
        <v>0</v>
      </c>
      <c r="BS26">
        <v>0</v>
      </c>
      <c r="BV26">
        <v>0</v>
      </c>
      <c r="BW26">
        <v>70</v>
      </c>
      <c r="BX26">
        <v>0</v>
      </c>
      <c r="BZ26" t="s">
        <v>193</v>
      </c>
      <c r="CA26" t="s">
        <v>194</v>
      </c>
      <c r="CB26" t="b">
        <v>0</v>
      </c>
    </row>
    <row r="27" spans="1:80" x14ac:dyDescent="0.3">
      <c r="A27">
        <v>26</v>
      </c>
      <c r="B27" t="s">
        <v>226</v>
      </c>
      <c r="C27" t="s">
        <v>179</v>
      </c>
      <c r="D27" t="s">
        <v>180</v>
      </c>
      <c r="E27" t="s">
        <v>181</v>
      </c>
      <c r="F27" t="s">
        <v>182</v>
      </c>
      <c r="G27" t="s">
        <v>183</v>
      </c>
      <c r="H27" t="s">
        <v>184</v>
      </c>
      <c r="J27">
        <v>0</v>
      </c>
      <c r="K27" t="s">
        <v>185</v>
      </c>
      <c r="L27" t="s">
        <v>186</v>
      </c>
      <c r="M27" t="s">
        <v>187</v>
      </c>
      <c r="N27" t="s">
        <v>20</v>
      </c>
      <c r="O27">
        <v>21.584786053882727</v>
      </c>
      <c r="P27" t="s">
        <v>188</v>
      </c>
      <c r="Q27">
        <v>2</v>
      </c>
      <c r="R27">
        <v>18</v>
      </c>
      <c r="S27">
        <v>40</v>
      </c>
      <c r="T27">
        <v>2.2222222222222223</v>
      </c>
      <c r="U27">
        <v>7.5</v>
      </c>
      <c r="V27">
        <v>7.5</v>
      </c>
      <c r="W27">
        <v>5</v>
      </c>
      <c r="X27">
        <v>0.76</v>
      </c>
      <c r="Y27">
        <v>119638</v>
      </c>
      <c r="Z27" t="s">
        <v>189</v>
      </c>
      <c r="AA27">
        <v>2</v>
      </c>
      <c r="AB27">
        <v>18</v>
      </c>
      <c r="AC27">
        <v>80</v>
      </c>
      <c r="AD27">
        <v>4.4444444444444446</v>
      </c>
      <c r="AE27">
        <v>12.375</v>
      </c>
      <c r="AF27">
        <v>12.375</v>
      </c>
      <c r="AG27">
        <v>10</v>
      </c>
      <c r="AH27">
        <v>0.76</v>
      </c>
      <c r="AI27">
        <v>72508.5</v>
      </c>
      <c r="AJ27">
        <v>0.5</v>
      </c>
      <c r="AK27">
        <v>2.5</v>
      </c>
      <c r="AL27">
        <v>224</v>
      </c>
      <c r="AM27">
        <v>15</v>
      </c>
      <c r="AN27">
        <v>25</v>
      </c>
      <c r="AO27" t="s">
        <v>190</v>
      </c>
      <c r="AP27">
        <v>83</v>
      </c>
      <c r="AQ27">
        <v>-0.7</v>
      </c>
      <c r="AR27">
        <v>1.2</v>
      </c>
      <c r="AS27" t="s">
        <v>191</v>
      </c>
      <c r="AT27">
        <v>23</v>
      </c>
      <c r="AU27">
        <v>12</v>
      </c>
      <c r="AV27">
        <v>10</v>
      </c>
      <c r="AW27">
        <v>48</v>
      </c>
      <c r="AY27">
        <v>6</v>
      </c>
      <c r="AZ27">
        <v>288</v>
      </c>
      <c r="BA27">
        <v>1.7951388888888888</v>
      </c>
      <c r="BB27">
        <v>67896</v>
      </c>
      <c r="BC27">
        <v>113160</v>
      </c>
      <c r="BD27">
        <v>158424</v>
      </c>
      <c r="BE27">
        <v>1</v>
      </c>
      <c r="BF27">
        <v>5</v>
      </c>
      <c r="BG27">
        <v>240</v>
      </c>
      <c r="BH27">
        <v>2.1541666666666668</v>
      </c>
      <c r="BI27">
        <v>67896</v>
      </c>
      <c r="BJ27">
        <v>113160</v>
      </c>
      <c r="BK27">
        <v>158424</v>
      </c>
      <c r="BL27">
        <v>20</v>
      </c>
      <c r="BM27">
        <v>1</v>
      </c>
      <c r="BN27">
        <v>224</v>
      </c>
      <c r="BO27" t="s">
        <v>192</v>
      </c>
      <c r="BP27">
        <v>4.8349920760697307</v>
      </c>
      <c r="BQ27">
        <v>2172</v>
      </c>
      <c r="BR27">
        <v>3</v>
      </c>
      <c r="BS27">
        <v>1.3812154696132596E-3</v>
      </c>
      <c r="BV27">
        <v>0</v>
      </c>
      <c r="BW27">
        <v>936</v>
      </c>
      <c r="BX27">
        <v>0</v>
      </c>
      <c r="BZ27" t="s">
        <v>193</v>
      </c>
      <c r="CA27" t="s">
        <v>194</v>
      </c>
      <c r="CB27" t="b">
        <v>0</v>
      </c>
    </row>
    <row r="28" spans="1:80" x14ac:dyDescent="0.3">
      <c r="A28">
        <v>27</v>
      </c>
      <c r="B28" t="s">
        <v>227</v>
      </c>
      <c r="C28" t="s">
        <v>179</v>
      </c>
      <c r="D28" t="s">
        <v>180</v>
      </c>
      <c r="E28" t="s">
        <v>181</v>
      </c>
      <c r="F28" t="s">
        <v>196</v>
      </c>
      <c r="G28" t="s">
        <v>183</v>
      </c>
      <c r="H28" t="s">
        <v>184</v>
      </c>
      <c r="J28">
        <v>0</v>
      </c>
      <c r="K28" t="s">
        <v>185</v>
      </c>
      <c r="L28" t="s">
        <v>186</v>
      </c>
      <c r="M28" t="s">
        <v>187</v>
      </c>
      <c r="N28" t="s">
        <v>20</v>
      </c>
      <c r="O28">
        <v>26.339144215530904</v>
      </c>
      <c r="P28" t="s">
        <v>188</v>
      </c>
      <c r="Q28">
        <v>2</v>
      </c>
      <c r="R28">
        <v>18</v>
      </c>
      <c r="S28">
        <v>40</v>
      </c>
      <c r="T28">
        <v>2.2222222222222223</v>
      </c>
      <c r="U28">
        <v>7.5</v>
      </c>
      <c r="V28">
        <v>7.5</v>
      </c>
      <c r="W28">
        <v>5</v>
      </c>
      <c r="X28">
        <v>0.76</v>
      </c>
      <c r="Y28">
        <v>119638</v>
      </c>
      <c r="Z28" t="s">
        <v>189</v>
      </c>
      <c r="AA28">
        <v>2</v>
      </c>
      <c r="AB28">
        <v>18</v>
      </c>
      <c r="AC28">
        <v>80</v>
      </c>
      <c r="AD28">
        <v>4.4444444444444446</v>
      </c>
      <c r="AE28">
        <v>12.375</v>
      </c>
      <c r="AF28">
        <v>12.375</v>
      </c>
      <c r="AG28">
        <v>10</v>
      </c>
      <c r="AH28">
        <v>0.76</v>
      </c>
      <c r="AI28">
        <v>72508.5</v>
      </c>
      <c r="AJ28">
        <v>0.59</v>
      </c>
      <c r="AK28">
        <v>2.5</v>
      </c>
      <c r="AL28">
        <v>190</v>
      </c>
      <c r="AM28">
        <v>15</v>
      </c>
      <c r="AN28">
        <v>25</v>
      </c>
      <c r="AO28" t="s">
        <v>190</v>
      </c>
      <c r="AP28">
        <v>83</v>
      </c>
      <c r="AQ28">
        <v>-0.7</v>
      </c>
      <c r="AR28">
        <v>1.2</v>
      </c>
      <c r="AS28" t="s">
        <v>191</v>
      </c>
      <c r="AT28">
        <v>23</v>
      </c>
      <c r="AU28">
        <v>12</v>
      </c>
      <c r="AV28">
        <v>10</v>
      </c>
      <c r="AW28">
        <v>48</v>
      </c>
      <c r="AY28">
        <v>6</v>
      </c>
      <c r="AZ28">
        <v>288</v>
      </c>
      <c r="BA28">
        <v>1.7951388888888888</v>
      </c>
      <c r="BB28">
        <v>67896</v>
      </c>
      <c r="BC28">
        <v>113160</v>
      </c>
      <c r="BD28">
        <v>158424</v>
      </c>
      <c r="BE28">
        <v>1</v>
      </c>
      <c r="BF28">
        <v>5</v>
      </c>
      <c r="BG28">
        <v>240</v>
      </c>
      <c r="BH28">
        <v>2.1541666666666668</v>
      </c>
      <c r="BI28">
        <v>67896</v>
      </c>
      <c r="BJ28">
        <v>113160</v>
      </c>
      <c r="BK28">
        <v>158424</v>
      </c>
      <c r="BL28">
        <v>20</v>
      </c>
      <c r="BM28">
        <v>1</v>
      </c>
      <c r="BN28">
        <v>224</v>
      </c>
      <c r="BO28" t="s">
        <v>192</v>
      </c>
      <c r="BP28">
        <v>5.8999683042789233</v>
      </c>
      <c r="BQ28">
        <v>1739</v>
      </c>
      <c r="BR28">
        <v>336</v>
      </c>
      <c r="BS28">
        <v>0.1932144910868315</v>
      </c>
      <c r="BV28">
        <v>0</v>
      </c>
      <c r="BW28">
        <v>813</v>
      </c>
      <c r="BX28">
        <v>0</v>
      </c>
      <c r="BZ28" t="s">
        <v>193</v>
      </c>
      <c r="CA28" t="s">
        <v>194</v>
      </c>
      <c r="CB28" t="b">
        <v>0</v>
      </c>
    </row>
    <row r="29" spans="1:80" x14ac:dyDescent="0.3">
      <c r="A29">
        <v>28</v>
      </c>
      <c r="B29" t="s">
        <v>228</v>
      </c>
      <c r="C29" t="s">
        <v>179</v>
      </c>
      <c r="D29" t="s">
        <v>180</v>
      </c>
      <c r="E29" t="s">
        <v>181</v>
      </c>
      <c r="F29" t="s">
        <v>200</v>
      </c>
      <c r="G29" t="s">
        <v>183</v>
      </c>
      <c r="H29" t="s">
        <v>184</v>
      </c>
      <c r="J29">
        <v>0</v>
      </c>
      <c r="K29" t="s">
        <v>185</v>
      </c>
      <c r="L29" t="s">
        <v>186</v>
      </c>
      <c r="M29" t="s">
        <v>187</v>
      </c>
      <c r="N29" t="s">
        <v>20</v>
      </c>
      <c r="O29">
        <v>31.093502377179085</v>
      </c>
      <c r="P29" t="s">
        <v>188</v>
      </c>
      <c r="Q29">
        <v>2</v>
      </c>
      <c r="R29">
        <v>18</v>
      </c>
      <c r="S29">
        <v>40</v>
      </c>
      <c r="T29">
        <v>2.2222222222222223</v>
      </c>
      <c r="U29">
        <v>7.5</v>
      </c>
      <c r="V29">
        <v>7.5</v>
      </c>
      <c r="W29">
        <v>5</v>
      </c>
      <c r="X29">
        <v>0.76</v>
      </c>
      <c r="Y29">
        <v>119638</v>
      </c>
      <c r="Z29" t="s">
        <v>189</v>
      </c>
      <c r="AA29">
        <v>2</v>
      </c>
      <c r="AB29">
        <v>18</v>
      </c>
      <c r="AC29">
        <v>80</v>
      </c>
      <c r="AD29">
        <v>4.4444444444444446</v>
      </c>
      <c r="AE29">
        <v>12.375</v>
      </c>
      <c r="AF29">
        <v>12.375</v>
      </c>
      <c r="AG29">
        <v>10</v>
      </c>
      <c r="AH29">
        <v>0.76</v>
      </c>
      <c r="AI29">
        <v>72508.5</v>
      </c>
      <c r="AJ29">
        <v>0.68</v>
      </c>
      <c r="AK29">
        <v>2.5</v>
      </c>
      <c r="AL29">
        <v>165</v>
      </c>
      <c r="AM29">
        <v>15</v>
      </c>
      <c r="AN29">
        <v>25</v>
      </c>
      <c r="AO29" t="s">
        <v>190</v>
      </c>
      <c r="AP29">
        <v>83</v>
      </c>
      <c r="AQ29">
        <v>-0.7</v>
      </c>
      <c r="AR29">
        <v>1.2</v>
      </c>
      <c r="AS29" t="s">
        <v>191</v>
      </c>
      <c r="AT29">
        <v>23</v>
      </c>
      <c r="AU29">
        <v>12</v>
      </c>
      <c r="AV29">
        <v>10</v>
      </c>
      <c r="AW29">
        <v>48</v>
      </c>
      <c r="AY29">
        <v>6</v>
      </c>
      <c r="AZ29">
        <v>288</v>
      </c>
      <c r="BA29">
        <v>1.7951388888888888</v>
      </c>
      <c r="BB29">
        <v>67896</v>
      </c>
      <c r="BC29">
        <v>113160</v>
      </c>
      <c r="BD29">
        <v>158424</v>
      </c>
      <c r="BE29">
        <v>1</v>
      </c>
      <c r="BF29">
        <v>5</v>
      </c>
      <c r="BG29">
        <v>240</v>
      </c>
      <c r="BH29">
        <v>2.1541666666666668</v>
      </c>
      <c r="BI29">
        <v>67896</v>
      </c>
      <c r="BJ29">
        <v>113160</v>
      </c>
      <c r="BK29">
        <v>158424</v>
      </c>
      <c r="BL29">
        <v>20</v>
      </c>
      <c r="BM29">
        <v>1</v>
      </c>
      <c r="BN29">
        <v>224</v>
      </c>
      <c r="BO29" t="s">
        <v>192</v>
      </c>
      <c r="BP29">
        <v>6.964944532488115</v>
      </c>
      <c r="BQ29">
        <v>1158</v>
      </c>
      <c r="BR29">
        <v>4237</v>
      </c>
      <c r="BS29">
        <v>3.6588946459412774</v>
      </c>
      <c r="BV29">
        <v>0</v>
      </c>
      <c r="BW29">
        <v>0</v>
      </c>
      <c r="BX29">
        <v>0</v>
      </c>
      <c r="BZ29" t="s">
        <v>193</v>
      </c>
      <c r="CA29" t="s">
        <v>194</v>
      </c>
      <c r="CB29" t="b">
        <v>0</v>
      </c>
    </row>
    <row r="30" spans="1:80" x14ac:dyDescent="0.3">
      <c r="A30">
        <v>29</v>
      </c>
      <c r="B30" t="s">
        <v>229</v>
      </c>
      <c r="C30" t="s">
        <v>179</v>
      </c>
      <c r="D30" t="s">
        <v>180</v>
      </c>
      <c r="E30" t="s">
        <v>181</v>
      </c>
      <c r="F30" t="s">
        <v>202</v>
      </c>
      <c r="G30" t="s">
        <v>183</v>
      </c>
      <c r="H30" t="s">
        <v>184</v>
      </c>
      <c r="J30">
        <v>0</v>
      </c>
      <c r="K30" t="s">
        <v>185</v>
      </c>
      <c r="L30" t="s">
        <v>186</v>
      </c>
      <c r="M30" t="s">
        <v>187</v>
      </c>
      <c r="N30" t="s">
        <v>20</v>
      </c>
      <c r="P30" t="s">
        <v>188</v>
      </c>
      <c r="Q30">
        <v>2</v>
      </c>
      <c r="R30">
        <v>18</v>
      </c>
      <c r="S30">
        <v>40</v>
      </c>
      <c r="T30">
        <v>2.2222222222222223</v>
      </c>
      <c r="U30">
        <v>7.5</v>
      </c>
      <c r="V30">
        <v>7.5</v>
      </c>
      <c r="W30">
        <v>5</v>
      </c>
      <c r="X30">
        <v>0.76</v>
      </c>
      <c r="Y30">
        <v>119638</v>
      </c>
      <c r="Z30" t="s">
        <v>189</v>
      </c>
      <c r="AA30">
        <v>2</v>
      </c>
      <c r="AB30">
        <v>18</v>
      </c>
      <c r="AC30">
        <v>80</v>
      </c>
      <c r="AD30">
        <v>4.4444444444444446</v>
      </c>
      <c r="AE30">
        <v>12.375</v>
      </c>
      <c r="AF30">
        <v>12.375</v>
      </c>
      <c r="AG30">
        <v>10</v>
      </c>
      <c r="AH30">
        <v>0.76</v>
      </c>
      <c r="AI30">
        <v>72508.5</v>
      </c>
      <c r="AJ30">
        <v>0.77</v>
      </c>
      <c r="AK30">
        <v>2.5</v>
      </c>
      <c r="AL30">
        <v>146</v>
      </c>
      <c r="AM30">
        <v>15</v>
      </c>
      <c r="AN30">
        <v>25</v>
      </c>
      <c r="AO30" t="s">
        <v>190</v>
      </c>
      <c r="AP30">
        <v>83</v>
      </c>
      <c r="AQ30">
        <v>-0.7</v>
      </c>
      <c r="AR30">
        <v>1.2</v>
      </c>
      <c r="AS30" t="s">
        <v>191</v>
      </c>
      <c r="AT30">
        <v>23</v>
      </c>
      <c r="AU30">
        <v>12</v>
      </c>
      <c r="AV30">
        <v>10</v>
      </c>
      <c r="AW30">
        <v>48</v>
      </c>
      <c r="AY30">
        <v>6</v>
      </c>
      <c r="AZ30">
        <v>288</v>
      </c>
      <c r="BA30">
        <v>1.7951388888888888</v>
      </c>
      <c r="BB30">
        <v>67896</v>
      </c>
      <c r="BC30">
        <v>113160</v>
      </c>
      <c r="BD30">
        <v>158424</v>
      </c>
      <c r="BE30">
        <v>1</v>
      </c>
      <c r="BF30">
        <v>5</v>
      </c>
      <c r="BG30">
        <v>240</v>
      </c>
      <c r="BH30">
        <v>2.1541666666666668</v>
      </c>
      <c r="BI30">
        <v>67896</v>
      </c>
      <c r="BJ30">
        <v>113160</v>
      </c>
      <c r="BK30">
        <v>158424</v>
      </c>
      <c r="BL30">
        <v>20</v>
      </c>
      <c r="BM30">
        <v>1</v>
      </c>
      <c r="BN30">
        <v>224</v>
      </c>
      <c r="BO30" t="s">
        <v>192</v>
      </c>
      <c r="BP30">
        <v>0</v>
      </c>
      <c r="BQ30">
        <v>1960</v>
      </c>
      <c r="BR30">
        <v>0</v>
      </c>
      <c r="BS30">
        <v>0</v>
      </c>
      <c r="BV30">
        <v>0</v>
      </c>
      <c r="BW30">
        <v>0</v>
      </c>
      <c r="BX30">
        <v>0</v>
      </c>
      <c r="BZ30" t="s">
        <v>193</v>
      </c>
      <c r="CA30" t="s">
        <v>194</v>
      </c>
      <c r="CB30" t="b">
        <v>0</v>
      </c>
    </row>
    <row r="31" spans="1:80" x14ac:dyDescent="0.3">
      <c r="A31">
        <v>30</v>
      </c>
      <c r="B31" t="s">
        <v>230</v>
      </c>
      <c r="C31" t="s">
        <v>179</v>
      </c>
      <c r="D31" t="s">
        <v>180</v>
      </c>
      <c r="E31" t="s">
        <v>181</v>
      </c>
      <c r="F31" t="s">
        <v>204</v>
      </c>
      <c r="G31" t="s">
        <v>183</v>
      </c>
      <c r="H31" t="s">
        <v>184</v>
      </c>
      <c r="J31">
        <v>0</v>
      </c>
      <c r="K31" t="s">
        <v>185</v>
      </c>
      <c r="L31" t="s">
        <v>186</v>
      </c>
      <c r="M31" t="s">
        <v>187</v>
      </c>
      <c r="N31" t="s">
        <v>20</v>
      </c>
      <c r="P31" t="s">
        <v>188</v>
      </c>
      <c r="Q31">
        <v>2</v>
      </c>
      <c r="R31">
        <v>18</v>
      </c>
      <c r="S31">
        <v>40</v>
      </c>
      <c r="T31">
        <v>2.2222222222222223</v>
      </c>
      <c r="U31">
        <v>7.5</v>
      </c>
      <c r="V31">
        <v>7.5</v>
      </c>
      <c r="W31">
        <v>5</v>
      </c>
      <c r="X31">
        <v>0.76</v>
      </c>
      <c r="Y31">
        <v>119638</v>
      </c>
      <c r="Z31" t="s">
        <v>189</v>
      </c>
      <c r="AA31">
        <v>2</v>
      </c>
      <c r="AB31">
        <v>18</v>
      </c>
      <c r="AC31">
        <v>80</v>
      </c>
      <c r="AD31">
        <v>4.4444444444444446</v>
      </c>
      <c r="AE31">
        <v>12.375</v>
      </c>
      <c r="AF31">
        <v>12.375</v>
      </c>
      <c r="AG31">
        <v>10</v>
      </c>
      <c r="AH31">
        <v>0.76</v>
      </c>
      <c r="AI31">
        <v>72508.5</v>
      </c>
      <c r="AJ31">
        <v>0.87</v>
      </c>
      <c r="AK31">
        <v>2.5</v>
      </c>
      <c r="AL31">
        <v>129</v>
      </c>
      <c r="AM31">
        <v>15</v>
      </c>
      <c r="AN31">
        <v>25</v>
      </c>
      <c r="AO31" t="s">
        <v>190</v>
      </c>
      <c r="AP31">
        <v>83</v>
      </c>
      <c r="AQ31">
        <v>-0.7</v>
      </c>
      <c r="AR31">
        <v>1.2</v>
      </c>
      <c r="AS31" t="s">
        <v>191</v>
      </c>
      <c r="AT31">
        <v>23</v>
      </c>
      <c r="AU31">
        <v>12</v>
      </c>
      <c r="AV31">
        <v>10</v>
      </c>
      <c r="AW31">
        <v>48</v>
      </c>
      <c r="AY31">
        <v>6</v>
      </c>
      <c r="AZ31">
        <v>288</v>
      </c>
      <c r="BA31">
        <v>1.7951388888888888</v>
      </c>
      <c r="BB31">
        <v>67896</v>
      </c>
      <c r="BC31">
        <v>113160</v>
      </c>
      <c r="BD31">
        <v>158424</v>
      </c>
      <c r="BE31">
        <v>1</v>
      </c>
      <c r="BF31">
        <v>5</v>
      </c>
      <c r="BG31">
        <v>240</v>
      </c>
      <c r="BH31">
        <v>2.1541666666666668</v>
      </c>
      <c r="BI31">
        <v>67896</v>
      </c>
      <c r="BJ31">
        <v>113160</v>
      </c>
      <c r="BK31">
        <v>158424</v>
      </c>
      <c r="BL31">
        <v>20</v>
      </c>
      <c r="BM31">
        <v>1</v>
      </c>
      <c r="BN31">
        <v>112</v>
      </c>
      <c r="BO31" t="s">
        <v>192</v>
      </c>
      <c r="BP31">
        <v>0</v>
      </c>
      <c r="BQ31">
        <v>60</v>
      </c>
      <c r="BR31">
        <v>0</v>
      </c>
      <c r="BS31">
        <v>0</v>
      </c>
      <c r="BV31">
        <v>0</v>
      </c>
      <c r="BW31">
        <v>0</v>
      </c>
      <c r="BX31">
        <v>0</v>
      </c>
      <c r="BZ31" t="s">
        <v>193</v>
      </c>
      <c r="CA31" t="s">
        <v>194</v>
      </c>
      <c r="CB31" t="b">
        <v>0</v>
      </c>
    </row>
    <row r="32" spans="1:80" x14ac:dyDescent="0.3">
      <c r="A32">
        <v>31</v>
      </c>
      <c r="B32" t="s">
        <v>231</v>
      </c>
      <c r="C32" t="s">
        <v>179</v>
      </c>
      <c r="D32" t="s">
        <v>180</v>
      </c>
      <c r="E32" t="s">
        <v>181</v>
      </c>
      <c r="F32" t="s">
        <v>206</v>
      </c>
      <c r="G32" t="s">
        <v>183</v>
      </c>
      <c r="H32" t="s">
        <v>184</v>
      </c>
      <c r="J32">
        <v>0</v>
      </c>
      <c r="K32" t="s">
        <v>185</v>
      </c>
      <c r="L32" t="s">
        <v>186</v>
      </c>
      <c r="M32" t="s">
        <v>187</v>
      </c>
      <c r="N32" t="s">
        <v>20</v>
      </c>
      <c r="O32">
        <v>45.35657686212361</v>
      </c>
      <c r="P32" t="s">
        <v>188</v>
      </c>
      <c r="Q32">
        <v>2</v>
      </c>
      <c r="R32">
        <v>18</v>
      </c>
      <c r="S32">
        <v>40</v>
      </c>
      <c r="T32">
        <v>2.2222222222222223</v>
      </c>
      <c r="U32">
        <v>7.5</v>
      </c>
      <c r="V32">
        <v>7.5</v>
      </c>
      <c r="W32">
        <v>5</v>
      </c>
      <c r="X32">
        <v>0.76</v>
      </c>
      <c r="Y32">
        <v>119638</v>
      </c>
      <c r="Z32" t="s">
        <v>189</v>
      </c>
      <c r="AA32">
        <v>2</v>
      </c>
      <c r="AB32">
        <v>18</v>
      </c>
      <c r="AC32">
        <v>80</v>
      </c>
      <c r="AD32">
        <v>4.4444444444444446</v>
      </c>
      <c r="AE32">
        <v>12.375</v>
      </c>
      <c r="AF32">
        <v>12.375</v>
      </c>
      <c r="AG32">
        <v>10</v>
      </c>
      <c r="AH32">
        <v>0.76</v>
      </c>
      <c r="AI32">
        <v>72508.5</v>
      </c>
      <c r="AJ32">
        <v>0.96</v>
      </c>
      <c r="AK32">
        <v>2.5</v>
      </c>
      <c r="AL32">
        <v>117</v>
      </c>
      <c r="AM32">
        <v>15</v>
      </c>
      <c r="AN32">
        <v>25</v>
      </c>
      <c r="AO32" t="s">
        <v>190</v>
      </c>
      <c r="AP32">
        <v>83</v>
      </c>
      <c r="AQ32">
        <v>-0.7</v>
      </c>
      <c r="AR32">
        <v>1.2</v>
      </c>
      <c r="AS32" t="s">
        <v>191</v>
      </c>
      <c r="AT32">
        <v>23</v>
      </c>
      <c r="AU32">
        <v>12</v>
      </c>
      <c r="AV32">
        <v>10</v>
      </c>
      <c r="AW32">
        <v>48</v>
      </c>
      <c r="AY32">
        <v>6</v>
      </c>
      <c r="AZ32">
        <v>288</v>
      </c>
      <c r="BA32">
        <v>1.7951388888888888</v>
      </c>
      <c r="BB32">
        <v>67896</v>
      </c>
      <c r="BC32">
        <v>113160</v>
      </c>
      <c r="BD32">
        <v>158424</v>
      </c>
      <c r="BE32">
        <v>1</v>
      </c>
      <c r="BF32">
        <v>5</v>
      </c>
      <c r="BG32">
        <v>240</v>
      </c>
      <c r="BH32">
        <v>2.1541666666666668</v>
      </c>
      <c r="BI32">
        <v>67896</v>
      </c>
      <c r="BJ32">
        <v>113160</v>
      </c>
      <c r="BK32">
        <v>158424</v>
      </c>
      <c r="BL32">
        <v>20</v>
      </c>
      <c r="BM32">
        <v>1</v>
      </c>
      <c r="BN32">
        <v>112</v>
      </c>
      <c r="BO32" t="s">
        <v>192</v>
      </c>
      <c r="BP32">
        <v>5.0799366085578441</v>
      </c>
      <c r="BQ32">
        <v>81</v>
      </c>
      <c r="BR32">
        <v>0</v>
      </c>
      <c r="BS32">
        <v>0</v>
      </c>
      <c r="BV32">
        <v>980</v>
      </c>
      <c r="BW32">
        <v>700</v>
      </c>
      <c r="BX32">
        <v>0.7142857142857143</v>
      </c>
      <c r="BZ32" t="s">
        <v>193</v>
      </c>
      <c r="CA32" t="s">
        <v>194</v>
      </c>
      <c r="CB32" t="b">
        <v>0</v>
      </c>
    </row>
    <row r="33" spans="1:80" x14ac:dyDescent="0.3">
      <c r="A33">
        <v>32</v>
      </c>
      <c r="B33" t="s">
        <v>232</v>
      </c>
      <c r="C33" t="s">
        <v>179</v>
      </c>
      <c r="D33" t="s">
        <v>180</v>
      </c>
      <c r="E33" t="s">
        <v>181</v>
      </c>
      <c r="F33" t="s">
        <v>182</v>
      </c>
      <c r="G33" t="s">
        <v>183</v>
      </c>
      <c r="H33" t="s">
        <v>184</v>
      </c>
      <c r="J33">
        <v>0</v>
      </c>
      <c r="K33" t="s">
        <v>208</v>
      </c>
      <c r="L33" t="s">
        <v>186</v>
      </c>
      <c r="M33" t="s">
        <v>187</v>
      </c>
      <c r="N33" t="s">
        <v>20</v>
      </c>
      <c r="P33" t="s">
        <v>188</v>
      </c>
      <c r="Q33">
        <v>2</v>
      </c>
      <c r="R33">
        <v>18</v>
      </c>
      <c r="S33">
        <v>40</v>
      </c>
      <c r="T33">
        <v>2.2222222222222223</v>
      </c>
      <c r="U33">
        <v>7.5</v>
      </c>
      <c r="V33">
        <v>7.5</v>
      </c>
      <c r="W33">
        <v>5</v>
      </c>
      <c r="X33">
        <v>0.76</v>
      </c>
      <c r="Y33">
        <v>119638</v>
      </c>
      <c r="Z33" t="s">
        <v>189</v>
      </c>
      <c r="AA33">
        <v>2</v>
      </c>
      <c r="AB33">
        <v>18</v>
      </c>
      <c r="AC33">
        <v>80</v>
      </c>
      <c r="AD33">
        <v>4.4444444444444446</v>
      </c>
      <c r="AE33">
        <v>12.375</v>
      </c>
      <c r="AF33">
        <v>12.375</v>
      </c>
      <c r="AG33">
        <v>10</v>
      </c>
      <c r="AH33">
        <v>0.76</v>
      </c>
      <c r="AI33">
        <v>72508.5</v>
      </c>
      <c r="AJ33">
        <v>0.67</v>
      </c>
      <c r="AK33">
        <v>2.5</v>
      </c>
      <c r="AL33">
        <v>168</v>
      </c>
      <c r="AM33">
        <v>15</v>
      </c>
      <c r="AN33">
        <v>25</v>
      </c>
      <c r="AO33" t="s">
        <v>190</v>
      </c>
      <c r="AP33">
        <v>83</v>
      </c>
      <c r="AQ33">
        <v>-0.7</v>
      </c>
      <c r="AR33">
        <v>1.2</v>
      </c>
      <c r="AS33" t="s">
        <v>191</v>
      </c>
      <c r="AT33">
        <v>23</v>
      </c>
      <c r="AU33">
        <v>12</v>
      </c>
      <c r="AV33">
        <v>10</v>
      </c>
      <c r="AW33">
        <v>48</v>
      </c>
      <c r="AY33">
        <v>6</v>
      </c>
      <c r="AZ33">
        <v>288</v>
      </c>
      <c r="BA33">
        <v>1.7951388888888888</v>
      </c>
      <c r="BB33">
        <v>67896</v>
      </c>
      <c r="BC33">
        <v>113160</v>
      </c>
      <c r="BD33">
        <v>158424</v>
      </c>
      <c r="BE33">
        <v>1</v>
      </c>
      <c r="BF33">
        <v>5</v>
      </c>
      <c r="BG33">
        <v>240</v>
      </c>
      <c r="BH33">
        <v>2.1541666666666668</v>
      </c>
      <c r="BI33">
        <v>67896</v>
      </c>
      <c r="BJ33">
        <v>113160</v>
      </c>
      <c r="BK33">
        <v>158424</v>
      </c>
      <c r="BL33">
        <v>20</v>
      </c>
      <c r="BM33">
        <v>1</v>
      </c>
      <c r="BN33">
        <v>224</v>
      </c>
      <c r="BO33" t="s">
        <v>192</v>
      </c>
      <c r="BP33">
        <v>0</v>
      </c>
      <c r="BQ33">
        <v>1440</v>
      </c>
      <c r="BR33">
        <v>0</v>
      </c>
      <c r="BS33">
        <v>0</v>
      </c>
      <c r="BV33">
        <v>0</v>
      </c>
      <c r="BW33">
        <v>0</v>
      </c>
      <c r="BX33">
        <v>0</v>
      </c>
      <c r="BZ33" t="s">
        <v>193</v>
      </c>
      <c r="CA33" t="s">
        <v>194</v>
      </c>
      <c r="CB33" t="b">
        <v>0</v>
      </c>
    </row>
    <row r="34" spans="1:80" x14ac:dyDescent="0.3">
      <c r="A34">
        <v>33</v>
      </c>
      <c r="B34" t="s">
        <v>233</v>
      </c>
      <c r="C34" t="s">
        <v>179</v>
      </c>
      <c r="D34" t="s">
        <v>180</v>
      </c>
      <c r="E34" t="s">
        <v>181</v>
      </c>
      <c r="F34" t="s">
        <v>196</v>
      </c>
      <c r="G34" t="s">
        <v>183</v>
      </c>
      <c r="H34" t="s">
        <v>184</v>
      </c>
      <c r="J34">
        <v>0</v>
      </c>
      <c r="K34" t="s">
        <v>208</v>
      </c>
      <c r="L34" t="s">
        <v>186</v>
      </c>
      <c r="M34" t="s">
        <v>187</v>
      </c>
      <c r="N34" t="s">
        <v>20</v>
      </c>
      <c r="O34">
        <v>36.7987321711569</v>
      </c>
      <c r="P34" t="s">
        <v>188</v>
      </c>
      <c r="Q34">
        <v>2</v>
      </c>
      <c r="R34">
        <v>18</v>
      </c>
      <c r="S34">
        <v>40</v>
      </c>
      <c r="T34">
        <v>2.2222222222222223</v>
      </c>
      <c r="U34">
        <v>7.5</v>
      </c>
      <c r="V34">
        <v>7.5</v>
      </c>
      <c r="W34">
        <v>5</v>
      </c>
      <c r="X34">
        <v>0.76</v>
      </c>
      <c r="Y34">
        <v>119638</v>
      </c>
      <c r="Z34" t="s">
        <v>189</v>
      </c>
      <c r="AA34">
        <v>2</v>
      </c>
      <c r="AB34">
        <v>18</v>
      </c>
      <c r="AC34">
        <v>80</v>
      </c>
      <c r="AD34">
        <v>4.4444444444444446</v>
      </c>
      <c r="AE34">
        <v>12.375</v>
      </c>
      <c r="AF34">
        <v>12.375</v>
      </c>
      <c r="AG34">
        <v>10</v>
      </c>
      <c r="AH34">
        <v>0.76</v>
      </c>
      <c r="AI34">
        <v>72508.5</v>
      </c>
      <c r="AJ34">
        <v>0.76</v>
      </c>
      <c r="AK34">
        <v>2.5</v>
      </c>
      <c r="AL34">
        <v>148</v>
      </c>
      <c r="AM34">
        <v>15</v>
      </c>
      <c r="AN34">
        <v>25</v>
      </c>
      <c r="AO34" t="s">
        <v>190</v>
      </c>
      <c r="AP34">
        <v>83</v>
      </c>
      <c r="AQ34">
        <v>-0.7</v>
      </c>
      <c r="AR34">
        <v>1.2</v>
      </c>
      <c r="AS34" t="s">
        <v>191</v>
      </c>
      <c r="AT34">
        <v>23</v>
      </c>
      <c r="AU34">
        <v>12</v>
      </c>
      <c r="AV34">
        <v>10</v>
      </c>
      <c r="AW34">
        <v>48</v>
      </c>
      <c r="AY34">
        <v>6</v>
      </c>
      <c r="AZ34">
        <v>288</v>
      </c>
      <c r="BA34">
        <v>1.7951388888888888</v>
      </c>
      <c r="BB34">
        <v>67896</v>
      </c>
      <c r="BC34">
        <v>113160</v>
      </c>
      <c r="BD34">
        <v>158424</v>
      </c>
      <c r="BE34">
        <v>1</v>
      </c>
      <c r="BF34">
        <v>5</v>
      </c>
      <c r="BG34">
        <v>240</v>
      </c>
      <c r="BH34">
        <v>2.1541666666666668</v>
      </c>
      <c r="BI34">
        <v>67896</v>
      </c>
      <c r="BJ34">
        <v>113160</v>
      </c>
      <c r="BK34">
        <v>158424</v>
      </c>
      <c r="BL34">
        <v>20</v>
      </c>
      <c r="BM34">
        <v>1</v>
      </c>
      <c r="BN34">
        <v>224</v>
      </c>
      <c r="BO34" t="s">
        <v>192</v>
      </c>
      <c r="BP34">
        <v>8.2429160063391453</v>
      </c>
      <c r="BQ34">
        <v>1486</v>
      </c>
      <c r="BR34">
        <v>9</v>
      </c>
      <c r="BS34">
        <v>6.0565275908479139E-3</v>
      </c>
      <c r="BV34">
        <v>0</v>
      </c>
      <c r="BW34">
        <v>0</v>
      </c>
      <c r="BX34">
        <v>0</v>
      </c>
      <c r="BZ34" t="s">
        <v>193</v>
      </c>
      <c r="CA34" t="s">
        <v>194</v>
      </c>
      <c r="CB34" t="b">
        <v>0</v>
      </c>
    </row>
    <row r="35" spans="1:80" x14ac:dyDescent="0.3">
      <c r="A35">
        <v>34</v>
      </c>
      <c r="B35" t="s">
        <v>234</v>
      </c>
      <c r="C35" t="s">
        <v>179</v>
      </c>
      <c r="D35" t="s">
        <v>180</v>
      </c>
      <c r="E35" t="s">
        <v>181</v>
      </c>
      <c r="F35" t="s">
        <v>200</v>
      </c>
      <c r="G35" t="s">
        <v>183</v>
      </c>
      <c r="H35" t="s">
        <v>184</v>
      </c>
      <c r="J35">
        <v>0</v>
      </c>
      <c r="K35" t="s">
        <v>208</v>
      </c>
      <c r="L35" t="s">
        <v>186</v>
      </c>
      <c r="M35" t="s">
        <v>187</v>
      </c>
      <c r="N35" t="s">
        <v>20</v>
      </c>
      <c r="O35">
        <v>40.81573333</v>
      </c>
      <c r="P35" t="s">
        <v>188</v>
      </c>
      <c r="Q35">
        <v>2</v>
      </c>
      <c r="R35">
        <v>18</v>
      </c>
      <c r="S35">
        <v>40</v>
      </c>
      <c r="T35">
        <v>2.2222222222222223</v>
      </c>
      <c r="U35">
        <v>7.5</v>
      </c>
      <c r="V35">
        <v>7.5</v>
      </c>
      <c r="W35">
        <v>5</v>
      </c>
      <c r="X35">
        <v>0.76</v>
      </c>
      <c r="Y35">
        <v>119638</v>
      </c>
      <c r="Z35" t="s">
        <v>189</v>
      </c>
      <c r="AA35">
        <v>2</v>
      </c>
      <c r="AB35">
        <v>18</v>
      </c>
      <c r="AC35">
        <v>80</v>
      </c>
      <c r="AD35">
        <v>4.4444444444444446</v>
      </c>
      <c r="AE35">
        <v>12.375</v>
      </c>
      <c r="AF35">
        <v>12.375</v>
      </c>
      <c r="AG35">
        <v>10</v>
      </c>
      <c r="AH35">
        <v>0.76</v>
      </c>
      <c r="AI35">
        <v>72508.5</v>
      </c>
      <c r="AJ35">
        <v>0.85</v>
      </c>
      <c r="AK35">
        <v>2.5</v>
      </c>
      <c r="AL35">
        <v>132</v>
      </c>
      <c r="AM35">
        <v>15</v>
      </c>
      <c r="AN35">
        <v>25</v>
      </c>
      <c r="AO35" t="s">
        <v>190</v>
      </c>
      <c r="AP35">
        <v>83</v>
      </c>
      <c r="AQ35">
        <v>-0.7</v>
      </c>
      <c r="AR35">
        <v>1.2</v>
      </c>
      <c r="AS35" t="s">
        <v>191</v>
      </c>
      <c r="AT35">
        <v>23</v>
      </c>
      <c r="AU35">
        <v>12</v>
      </c>
      <c r="AV35">
        <v>10</v>
      </c>
      <c r="AW35">
        <v>48</v>
      </c>
      <c r="AY35">
        <v>6</v>
      </c>
      <c r="AZ35">
        <v>288</v>
      </c>
      <c r="BA35">
        <v>1.7951388888888888</v>
      </c>
      <c r="BB35">
        <v>67896</v>
      </c>
      <c r="BC35">
        <v>113160</v>
      </c>
      <c r="BD35">
        <v>158424</v>
      </c>
      <c r="BE35">
        <v>1</v>
      </c>
      <c r="BF35">
        <v>5</v>
      </c>
      <c r="BG35">
        <v>240</v>
      </c>
      <c r="BH35">
        <v>2.1541666666666668</v>
      </c>
      <c r="BI35">
        <v>67896</v>
      </c>
      <c r="BJ35">
        <v>113160</v>
      </c>
      <c r="BK35">
        <v>158424</v>
      </c>
      <c r="BL35">
        <v>20</v>
      </c>
      <c r="BM35">
        <v>1</v>
      </c>
      <c r="BN35">
        <v>224</v>
      </c>
      <c r="BO35" t="s">
        <v>192</v>
      </c>
      <c r="BP35">
        <v>9.1427242659200001</v>
      </c>
      <c r="BQ35">
        <v>1150</v>
      </c>
      <c r="BR35">
        <v>0</v>
      </c>
      <c r="BS35">
        <v>0</v>
      </c>
      <c r="BV35">
        <v>0</v>
      </c>
      <c r="BW35">
        <v>0</v>
      </c>
      <c r="BX35">
        <v>0</v>
      </c>
      <c r="BZ35" t="s">
        <v>193</v>
      </c>
      <c r="CA35" t="s">
        <v>194</v>
      </c>
      <c r="CB35" t="b">
        <v>0</v>
      </c>
    </row>
    <row r="36" spans="1:80" x14ac:dyDescent="0.3">
      <c r="A36">
        <v>35</v>
      </c>
      <c r="B36" t="s">
        <v>235</v>
      </c>
      <c r="C36" t="s">
        <v>179</v>
      </c>
      <c r="D36" t="s">
        <v>180</v>
      </c>
      <c r="E36" t="s">
        <v>181</v>
      </c>
      <c r="F36" t="s">
        <v>202</v>
      </c>
      <c r="G36" t="s">
        <v>183</v>
      </c>
      <c r="H36" t="s">
        <v>184</v>
      </c>
      <c r="J36">
        <v>0</v>
      </c>
      <c r="K36" t="s">
        <v>208</v>
      </c>
      <c r="L36" t="s">
        <v>186</v>
      </c>
      <c r="M36" t="s">
        <v>187</v>
      </c>
      <c r="N36" t="s">
        <v>20</v>
      </c>
      <c r="O36">
        <v>45.849899999999998</v>
      </c>
      <c r="P36" t="s">
        <v>188</v>
      </c>
      <c r="Q36">
        <v>2</v>
      </c>
      <c r="R36">
        <v>18</v>
      </c>
      <c r="S36">
        <v>40</v>
      </c>
      <c r="T36">
        <v>2.2222222222222223</v>
      </c>
      <c r="U36">
        <v>7.5</v>
      </c>
      <c r="V36">
        <v>7.5</v>
      </c>
      <c r="W36">
        <v>5</v>
      </c>
      <c r="X36">
        <v>0.76</v>
      </c>
      <c r="Y36">
        <v>119638</v>
      </c>
      <c r="Z36" t="s">
        <v>189</v>
      </c>
      <c r="AA36">
        <v>2</v>
      </c>
      <c r="AB36">
        <v>18</v>
      </c>
      <c r="AC36">
        <v>80</v>
      </c>
      <c r="AD36">
        <v>4.4444444444444446</v>
      </c>
      <c r="AE36">
        <v>12.375</v>
      </c>
      <c r="AF36">
        <v>12.375</v>
      </c>
      <c r="AG36">
        <v>10</v>
      </c>
      <c r="AH36">
        <v>0.76</v>
      </c>
      <c r="AI36">
        <v>72508.5</v>
      </c>
      <c r="AJ36">
        <v>0.94</v>
      </c>
      <c r="AK36">
        <v>2.5</v>
      </c>
      <c r="AL36">
        <v>120</v>
      </c>
      <c r="AM36">
        <v>15</v>
      </c>
      <c r="AN36">
        <v>25</v>
      </c>
      <c r="AO36" t="s">
        <v>190</v>
      </c>
      <c r="AP36">
        <v>83</v>
      </c>
      <c r="AQ36">
        <v>-0.7</v>
      </c>
      <c r="AR36">
        <v>1.2</v>
      </c>
      <c r="AS36" t="s">
        <v>191</v>
      </c>
      <c r="AT36">
        <v>23</v>
      </c>
      <c r="AU36">
        <v>12</v>
      </c>
      <c r="AV36">
        <v>10</v>
      </c>
      <c r="AW36">
        <v>48</v>
      </c>
      <c r="AY36">
        <v>6</v>
      </c>
      <c r="AZ36">
        <v>288</v>
      </c>
      <c r="BA36">
        <v>1.7951388888888888</v>
      </c>
      <c r="BB36">
        <v>67896</v>
      </c>
      <c r="BC36">
        <v>113160</v>
      </c>
      <c r="BD36">
        <v>158424</v>
      </c>
      <c r="BE36">
        <v>1</v>
      </c>
      <c r="BF36">
        <v>5</v>
      </c>
      <c r="BG36">
        <v>240</v>
      </c>
      <c r="BH36">
        <v>2.1541666666666668</v>
      </c>
      <c r="BI36">
        <v>67896</v>
      </c>
      <c r="BJ36">
        <v>113160</v>
      </c>
      <c r="BK36">
        <v>158424</v>
      </c>
      <c r="BL36">
        <v>20</v>
      </c>
      <c r="BM36">
        <v>1</v>
      </c>
      <c r="BN36">
        <v>224</v>
      </c>
      <c r="BO36" t="s">
        <v>192</v>
      </c>
      <c r="BP36">
        <v>10.2703776</v>
      </c>
      <c r="BQ36">
        <v>1330</v>
      </c>
      <c r="BR36">
        <v>0</v>
      </c>
      <c r="BS36">
        <v>0</v>
      </c>
      <c r="BV36">
        <v>0</v>
      </c>
      <c r="BW36">
        <v>0</v>
      </c>
      <c r="BX36">
        <v>0</v>
      </c>
      <c r="BZ36" t="s">
        <v>193</v>
      </c>
      <c r="CA36" t="s">
        <v>194</v>
      </c>
      <c r="CB36" t="b">
        <v>0</v>
      </c>
    </row>
    <row r="37" spans="1:80" x14ac:dyDescent="0.3">
      <c r="A37">
        <v>36</v>
      </c>
      <c r="B37" t="s">
        <v>236</v>
      </c>
      <c r="C37" t="s">
        <v>179</v>
      </c>
      <c r="D37" t="s">
        <v>180</v>
      </c>
      <c r="E37" t="s">
        <v>181</v>
      </c>
      <c r="F37" t="s">
        <v>204</v>
      </c>
      <c r="G37" t="s">
        <v>183</v>
      </c>
      <c r="H37" t="s">
        <v>184</v>
      </c>
      <c r="J37">
        <v>0</v>
      </c>
      <c r="K37" t="s">
        <v>208</v>
      </c>
      <c r="L37" t="s">
        <v>186</v>
      </c>
      <c r="M37" t="s">
        <v>187</v>
      </c>
      <c r="N37" t="s">
        <v>20</v>
      </c>
      <c r="O37">
        <v>50.884066670000003</v>
      </c>
      <c r="P37" t="s">
        <v>188</v>
      </c>
      <c r="Q37">
        <v>2</v>
      </c>
      <c r="R37">
        <v>18</v>
      </c>
      <c r="S37">
        <v>40</v>
      </c>
      <c r="T37">
        <v>2.2222222222222223</v>
      </c>
      <c r="U37">
        <v>7.5</v>
      </c>
      <c r="V37">
        <v>7.5</v>
      </c>
      <c r="W37">
        <v>5</v>
      </c>
      <c r="X37">
        <v>0.76</v>
      </c>
      <c r="Y37">
        <v>119638</v>
      </c>
      <c r="Z37" t="s">
        <v>189</v>
      </c>
      <c r="AA37">
        <v>2</v>
      </c>
      <c r="AB37">
        <v>18</v>
      </c>
      <c r="AC37">
        <v>80</v>
      </c>
      <c r="AD37">
        <v>4.4444444444444446</v>
      </c>
      <c r="AE37">
        <v>12.375</v>
      </c>
      <c r="AF37">
        <v>12.375</v>
      </c>
      <c r="AG37">
        <v>10</v>
      </c>
      <c r="AH37">
        <v>0.76</v>
      </c>
      <c r="AI37">
        <v>72508.5</v>
      </c>
      <c r="AJ37">
        <v>1.02</v>
      </c>
      <c r="AK37">
        <v>2.5</v>
      </c>
      <c r="AL37">
        <v>110</v>
      </c>
      <c r="AM37">
        <v>15</v>
      </c>
      <c r="AN37">
        <v>25</v>
      </c>
      <c r="AO37" t="s">
        <v>190</v>
      </c>
      <c r="AP37">
        <v>83</v>
      </c>
      <c r="AQ37">
        <v>-0.7</v>
      </c>
      <c r="AR37">
        <v>1.2</v>
      </c>
      <c r="AS37" t="s">
        <v>191</v>
      </c>
      <c r="AT37">
        <v>23</v>
      </c>
      <c r="AU37">
        <v>12</v>
      </c>
      <c r="AV37">
        <v>10</v>
      </c>
      <c r="AW37">
        <v>48</v>
      </c>
      <c r="AY37">
        <v>6</v>
      </c>
      <c r="AZ37">
        <v>288</v>
      </c>
      <c r="BA37">
        <v>1.7951388888888888</v>
      </c>
      <c r="BB37">
        <v>67896</v>
      </c>
      <c r="BC37">
        <v>113160</v>
      </c>
      <c r="BD37">
        <v>158424</v>
      </c>
      <c r="BE37">
        <v>1</v>
      </c>
      <c r="BF37">
        <v>5</v>
      </c>
      <c r="BG37">
        <v>240</v>
      </c>
      <c r="BH37">
        <v>2.1541666666666668</v>
      </c>
      <c r="BI37">
        <v>67896</v>
      </c>
      <c r="BJ37">
        <v>113160</v>
      </c>
      <c r="BK37">
        <v>158424</v>
      </c>
      <c r="BL37">
        <v>20</v>
      </c>
      <c r="BM37">
        <v>1</v>
      </c>
      <c r="BN37">
        <v>112</v>
      </c>
      <c r="BO37" t="s">
        <v>192</v>
      </c>
      <c r="BP37">
        <v>5.6990154670400006</v>
      </c>
      <c r="BQ37">
        <v>60</v>
      </c>
      <c r="BR37">
        <v>0</v>
      </c>
      <c r="BS37">
        <v>0</v>
      </c>
      <c r="BV37">
        <v>0</v>
      </c>
      <c r="BW37">
        <v>0</v>
      </c>
      <c r="BX37">
        <v>0</v>
      </c>
      <c r="BZ37" t="s">
        <v>193</v>
      </c>
      <c r="CA37" t="s">
        <v>194</v>
      </c>
      <c r="CB37" t="b">
        <v>0</v>
      </c>
    </row>
    <row r="38" spans="1:80" x14ac:dyDescent="0.3">
      <c r="A38">
        <v>37</v>
      </c>
      <c r="B38" t="s">
        <v>237</v>
      </c>
      <c r="C38" t="s">
        <v>179</v>
      </c>
      <c r="D38" t="s">
        <v>180</v>
      </c>
      <c r="E38" t="s">
        <v>181</v>
      </c>
      <c r="F38" t="s">
        <v>206</v>
      </c>
      <c r="G38" t="s">
        <v>183</v>
      </c>
      <c r="H38" t="s">
        <v>184</v>
      </c>
      <c r="J38">
        <v>0</v>
      </c>
      <c r="K38" t="s">
        <v>208</v>
      </c>
      <c r="L38" t="s">
        <v>186</v>
      </c>
      <c r="M38" t="s">
        <v>187</v>
      </c>
      <c r="N38" t="s">
        <v>20</v>
      </c>
      <c r="O38">
        <v>55.816164817749602</v>
      </c>
      <c r="P38" t="s">
        <v>188</v>
      </c>
      <c r="Q38">
        <v>2</v>
      </c>
      <c r="R38">
        <v>18</v>
      </c>
      <c r="S38">
        <v>40</v>
      </c>
      <c r="T38">
        <v>2.2222222222222223</v>
      </c>
      <c r="U38">
        <v>7.5</v>
      </c>
      <c r="V38">
        <v>7.5</v>
      </c>
      <c r="W38">
        <v>5</v>
      </c>
      <c r="X38">
        <v>0.76</v>
      </c>
      <c r="Y38">
        <v>119638</v>
      </c>
      <c r="Z38" t="s">
        <v>189</v>
      </c>
      <c r="AA38">
        <v>2</v>
      </c>
      <c r="AB38">
        <v>18</v>
      </c>
      <c r="AC38">
        <v>80</v>
      </c>
      <c r="AD38">
        <v>4.4444444444444446</v>
      </c>
      <c r="AE38">
        <v>12.375</v>
      </c>
      <c r="AF38">
        <v>12.375</v>
      </c>
      <c r="AG38">
        <v>10</v>
      </c>
      <c r="AH38">
        <v>0.76</v>
      </c>
      <c r="AI38">
        <v>72508.5</v>
      </c>
      <c r="AJ38">
        <v>1.1000000000000001</v>
      </c>
      <c r="AK38">
        <v>2.5</v>
      </c>
      <c r="AL38">
        <v>102</v>
      </c>
      <c r="AM38">
        <v>15</v>
      </c>
      <c r="AN38">
        <v>25</v>
      </c>
      <c r="AO38" t="s">
        <v>190</v>
      </c>
      <c r="AP38">
        <v>83</v>
      </c>
      <c r="AQ38">
        <v>-0.7</v>
      </c>
      <c r="AR38">
        <v>1.2</v>
      </c>
      <c r="AS38" t="s">
        <v>191</v>
      </c>
      <c r="AT38">
        <v>23</v>
      </c>
      <c r="AU38">
        <v>12</v>
      </c>
      <c r="AV38">
        <v>10</v>
      </c>
      <c r="AW38">
        <v>48</v>
      </c>
      <c r="AY38">
        <v>6</v>
      </c>
      <c r="AZ38">
        <v>288</v>
      </c>
      <c r="BA38">
        <v>1.7951388888888888</v>
      </c>
      <c r="BB38">
        <v>67896</v>
      </c>
      <c r="BC38">
        <v>113160</v>
      </c>
      <c r="BD38">
        <v>158424</v>
      </c>
      <c r="BE38">
        <v>1</v>
      </c>
      <c r="BF38">
        <v>5</v>
      </c>
      <c r="BG38">
        <v>240</v>
      </c>
      <c r="BH38">
        <v>2.1541666666666668</v>
      </c>
      <c r="BI38">
        <v>67896</v>
      </c>
      <c r="BJ38">
        <v>113160</v>
      </c>
      <c r="BK38">
        <v>158424</v>
      </c>
      <c r="BL38">
        <v>20</v>
      </c>
      <c r="BM38">
        <v>1</v>
      </c>
      <c r="BN38">
        <v>112</v>
      </c>
      <c r="BO38" t="s">
        <v>192</v>
      </c>
      <c r="BP38">
        <v>6.2514104595879552</v>
      </c>
      <c r="BQ38">
        <v>1704</v>
      </c>
      <c r="BR38">
        <v>28</v>
      </c>
      <c r="BS38">
        <v>1.6431924882629109E-2</v>
      </c>
      <c r="BV38">
        <v>0</v>
      </c>
      <c r="BW38">
        <v>0</v>
      </c>
      <c r="BX38">
        <v>0</v>
      </c>
      <c r="BZ38" t="s">
        <v>193</v>
      </c>
      <c r="CA38" t="s">
        <v>194</v>
      </c>
      <c r="CB38" t="b">
        <v>0</v>
      </c>
    </row>
    <row r="39" spans="1:80" x14ac:dyDescent="0.3">
      <c r="A39">
        <v>38</v>
      </c>
      <c r="B39" t="s">
        <v>238</v>
      </c>
      <c r="C39" t="s">
        <v>179</v>
      </c>
      <c r="D39" t="s">
        <v>180</v>
      </c>
      <c r="E39" t="s">
        <v>181</v>
      </c>
      <c r="F39" t="s">
        <v>182</v>
      </c>
      <c r="G39" t="s">
        <v>183</v>
      </c>
      <c r="H39" t="s">
        <v>184</v>
      </c>
      <c r="J39">
        <v>0</v>
      </c>
      <c r="K39" t="s">
        <v>185</v>
      </c>
      <c r="L39" t="s">
        <v>186</v>
      </c>
      <c r="M39" t="s">
        <v>187</v>
      </c>
      <c r="N39" t="s">
        <v>20</v>
      </c>
      <c r="O39">
        <v>21.584786053882727</v>
      </c>
      <c r="P39" t="s">
        <v>188</v>
      </c>
      <c r="Q39">
        <v>2</v>
      </c>
      <c r="R39">
        <v>18</v>
      </c>
      <c r="S39">
        <v>40</v>
      </c>
      <c r="T39">
        <v>2.2222222222222223</v>
      </c>
      <c r="U39">
        <v>7.5</v>
      </c>
      <c r="V39">
        <v>7.5</v>
      </c>
      <c r="W39">
        <v>5</v>
      </c>
      <c r="X39">
        <v>0.76</v>
      </c>
      <c r="Y39">
        <v>119638</v>
      </c>
      <c r="Z39" t="s">
        <v>189</v>
      </c>
      <c r="AA39">
        <v>2</v>
      </c>
      <c r="AB39">
        <v>18</v>
      </c>
      <c r="AC39">
        <v>80</v>
      </c>
      <c r="AD39">
        <v>4.4444444444444446</v>
      </c>
      <c r="AE39">
        <v>12.375</v>
      </c>
      <c r="AF39">
        <v>12.375</v>
      </c>
      <c r="AG39">
        <v>10</v>
      </c>
      <c r="AH39">
        <v>0.76</v>
      </c>
      <c r="AI39">
        <v>72508.5</v>
      </c>
      <c r="AJ39">
        <v>0.5</v>
      </c>
      <c r="AK39">
        <v>2.5</v>
      </c>
      <c r="AL39">
        <v>224</v>
      </c>
      <c r="AM39">
        <v>15</v>
      </c>
      <c r="AN39">
        <v>25</v>
      </c>
      <c r="AO39" t="s">
        <v>190</v>
      </c>
      <c r="AP39">
        <v>83</v>
      </c>
      <c r="AQ39">
        <v>-0.7</v>
      </c>
      <c r="AR39">
        <v>1.2</v>
      </c>
      <c r="AS39" t="s">
        <v>191</v>
      </c>
      <c r="AT39">
        <v>23</v>
      </c>
      <c r="AU39">
        <v>12</v>
      </c>
      <c r="AV39">
        <v>10</v>
      </c>
      <c r="AW39">
        <v>48</v>
      </c>
      <c r="AY39">
        <v>6</v>
      </c>
      <c r="AZ39">
        <v>288</v>
      </c>
      <c r="BA39">
        <v>1.7951388888888888</v>
      </c>
      <c r="BB39">
        <v>67896</v>
      </c>
      <c r="BC39">
        <v>113160</v>
      </c>
      <c r="BD39">
        <v>158424</v>
      </c>
      <c r="BE39">
        <v>1</v>
      </c>
      <c r="BF39">
        <v>5</v>
      </c>
      <c r="BG39">
        <v>240</v>
      </c>
      <c r="BH39">
        <v>2.1541666666666668</v>
      </c>
      <c r="BI39">
        <v>67896</v>
      </c>
      <c r="BJ39">
        <v>113160</v>
      </c>
      <c r="BK39">
        <v>158424</v>
      </c>
      <c r="BL39">
        <v>20</v>
      </c>
      <c r="BM39">
        <v>1</v>
      </c>
      <c r="BN39">
        <v>224</v>
      </c>
      <c r="BO39" t="s">
        <v>192</v>
      </c>
      <c r="BP39">
        <v>4.8349920760697307</v>
      </c>
      <c r="BQ39">
        <v>1647</v>
      </c>
      <c r="BR39">
        <v>1875</v>
      </c>
      <c r="BS39">
        <v>1.1384335154826959</v>
      </c>
      <c r="BV39">
        <v>1685</v>
      </c>
      <c r="BW39">
        <v>2164</v>
      </c>
      <c r="BX39">
        <v>1.284272997032641</v>
      </c>
      <c r="BZ39" t="s">
        <v>193</v>
      </c>
      <c r="CA39" t="s">
        <v>194</v>
      </c>
      <c r="CB39" t="b">
        <v>0</v>
      </c>
    </row>
    <row r="40" spans="1:80" x14ac:dyDescent="0.3">
      <c r="A40">
        <v>39</v>
      </c>
      <c r="B40" t="s">
        <v>239</v>
      </c>
      <c r="C40" t="s">
        <v>179</v>
      </c>
      <c r="D40" t="s">
        <v>180</v>
      </c>
      <c r="E40" t="s">
        <v>181</v>
      </c>
      <c r="F40" t="s">
        <v>196</v>
      </c>
      <c r="G40" t="s">
        <v>183</v>
      </c>
      <c r="H40" t="s">
        <v>184</v>
      </c>
      <c r="J40">
        <v>0</v>
      </c>
      <c r="K40" t="s">
        <v>185</v>
      </c>
      <c r="L40" t="s">
        <v>186</v>
      </c>
      <c r="M40" t="s">
        <v>187</v>
      </c>
      <c r="N40" t="s">
        <v>20</v>
      </c>
      <c r="O40">
        <v>26.339144215530904</v>
      </c>
      <c r="P40" t="s">
        <v>188</v>
      </c>
      <c r="Q40">
        <v>2</v>
      </c>
      <c r="R40">
        <v>18</v>
      </c>
      <c r="S40">
        <v>40</v>
      </c>
      <c r="T40">
        <v>2.2222222222222223</v>
      </c>
      <c r="U40">
        <v>7.5</v>
      </c>
      <c r="V40">
        <v>7.5</v>
      </c>
      <c r="W40">
        <v>5</v>
      </c>
      <c r="X40">
        <v>0.76</v>
      </c>
      <c r="Y40">
        <v>119638</v>
      </c>
      <c r="Z40" t="s">
        <v>189</v>
      </c>
      <c r="AA40">
        <v>2</v>
      </c>
      <c r="AB40">
        <v>18</v>
      </c>
      <c r="AC40">
        <v>80</v>
      </c>
      <c r="AD40">
        <v>4.4444444444444446</v>
      </c>
      <c r="AE40">
        <v>12.375</v>
      </c>
      <c r="AF40">
        <v>12.375</v>
      </c>
      <c r="AG40">
        <v>10</v>
      </c>
      <c r="AH40">
        <v>0.76</v>
      </c>
      <c r="AI40">
        <v>72508.5</v>
      </c>
      <c r="AJ40">
        <v>0.59</v>
      </c>
      <c r="AK40">
        <v>2.5</v>
      </c>
      <c r="AL40">
        <v>190</v>
      </c>
      <c r="AM40">
        <v>15</v>
      </c>
      <c r="AN40">
        <v>25</v>
      </c>
      <c r="AO40" t="s">
        <v>190</v>
      </c>
      <c r="AP40">
        <v>83</v>
      </c>
      <c r="AQ40">
        <v>-0.7</v>
      </c>
      <c r="AR40">
        <v>1.2</v>
      </c>
      <c r="AS40" t="s">
        <v>191</v>
      </c>
      <c r="AT40">
        <v>23</v>
      </c>
      <c r="AU40">
        <v>12</v>
      </c>
      <c r="AV40">
        <v>10</v>
      </c>
      <c r="AW40">
        <v>48</v>
      </c>
      <c r="AY40">
        <v>6</v>
      </c>
      <c r="AZ40">
        <v>288</v>
      </c>
      <c r="BA40">
        <v>1.7951388888888888</v>
      </c>
      <c r="BB40">
        <v>67896</v>
      </c>
      <c r="BC40">
        <v>113160</v>
      </c>
      <c r="BD40">
        <v>158424</v>
      </c>
      <c r="BE40">
        <v>1</v>
      </c>
      <c r="BF40">
        <v>5</v>
      </c>
      <c r="BG40">
        <v>240</v>
      </c>
      <c r="BH40">
        <v>2.1541666666666668</v>
      </c>
      <c r="BI40">
        <v>67896</v>
      </c>
      <c r="BJ40">
        <v>113160</v>
      </c>
      <c r="BK40">
        <v>158424</v>
      </c>
      <c r="BL40">
        <v>20</v>
      </c>
      <c r="BM40">
        <v>1</v>
      </c>
      <c r="BN40">
        <v>224</v>
      </c>
      <c r="BO40" t="s">
        <v>192</v>
      </c>
      <c r="BP40">
        <v>5.8999683042789233</v>
      </c>
      <c r="BQ40">
        <v>5254</v>
      </c>
      <c r="BR40">
        <v>1466</v>
      </c>
      <c r="BS40">
        <v>0.27902550437761703</v>
      </c>
      <c r="BV40">
        <v>5615</v>
      </c>
      <c r="BW40">
        <v>6085</v>
      </c>
      <c r="BX40">
        <v>1.0837043633125556</v>
      </c>
      <c r="BZ40" t="s">
        <v>193</v>
      </c>
      <c r="CA40" t="s">
        <v>194</v>
      </c>
      <c r="CB40" t="b">
        <v>0</v>
      </c>
    </row>
    <row r="41" spans="1:80" x14ac:dyDescent="0.3">
      <c r="A41">
        <v>40</v>
      </c>
      <c r="B41" t="s">
        <v>240</v>
      </c>
      <c r="C41" t="s">
        <v>179</v>
      </c>
      <c r="D41" t="s">
        <v>180</v>
      </c>
      <c r="E41" t="s">
        <v>181</v>
      </c>
      <c r="F41" t="s">
        <v>200</v>
      </c>
      <c r="G41" t="s">
        <v>183</v>
      </c>
      <c r="H41" t="s">
        <v>184</v>
      </c>
      <c r="J41">
        <v>0</v>
      </c>
      <c r="K41" t="s">
        <v>185</v>
      </c>
      <c r="L41" t="s">
        <v>186</v>
      </c>
      <c r="M41" t="s">
        <v>187</v>
      </c>
      <c r="N41" t="s">
        <v>20</v>
      </c>
      <c r="O41">
        <v>31.093502377179085</v>
      </c>
      <c r="P41" t="s">
        <v>188</v>
      </c>
      <c r="Q41">
        <v>2</v>
      </c>
      <c r="R41">
        <v>18</v>
      </c>
      <c r="S41">
        <v>40</v>
      </c>
      <c r="T41">
        <v>2.2222222222222223</v>
      </c>
      <c r="U41">
        <v>7.5</v>
      </c>
      <c r="V41">
        <v>7.5</v>
      </c>
      <c r="W41">
        <v>5</v>
      </c>
      <c r="X41">
        <v>0.76</v>
      </c>
      <c r="Y41">
        <v>119638</v>
      </c>
      <c r="Z41" t="s">
        <v>189</v>
      </c>
      <c r="AA41">
        <v>2</v>
      </c>
      <c r="AB41">
        <v>18</v>
      </c>
      <c r="AC41">
        <v>80</v>
      </c>
      <c r="AD41">
        <v>4.4444444444444446</v>
      </c>
      <c r="AE41">
        <v>12.375</v>
      </c>
      <c r="AF41">
        <v>12.375</v>
      </c>
      <c r="AG41">
        <v>10</v>
      </c>
      <c r="AH41">
        <v>0.76</v>
      </c>
      <c r="AI41">
        <v>72508.5</v>
      </c>
      <c r="AJ41">
        <v>0.68</v>
      </c>
      <c r="AK41">
        <v>2.5</v>
      </c>
      <c r="AL41">
        <v>165</v>
      </c>
      <c r="AM41">
        <v>15</v>
      </c>
      <c r="AN41">
        <v>25</v>
      </c>
      <c r="AO41" t="s">
        <v>190</v>
      </c>
      <c r="AP41">
        <v>83</v>
      </c>
      <c r="AQ41">
        <v>-0.7</v>
      </c>
      <c r="AR41">
        <v>1.2</v>
      </c>
      <c r="AS41" t="s">
        <v>191</v>
      </c>
      <c r="AT41">
        <v>23</v>
      </c>
      <c r="AU41">
        <v>12</v>
      </c>
      <c r="AV41">
        <v>10</v>
      </c>
      <c r="AW41">
        <v>48</v>
      </c>
      <c r="AY41">
        <v>6</v>
      </c>
      <c r="AZ41">
        <v>288</v>
      </c>
      <c r="BA41">
        <v>1.7951388888888888</v>
      </c>
      <c r="BB41">
        <v>67896</v>
      </c>
      <c r="BC41">
        <v>113160</v>
      </c>
      <c r="BD41">
        <v>158424</v>
      </c>
      <c r="BE41">
        <v>1</v>
      </c>
      <c r="BF41">
        <v>5</v>
      </c>
      <c r="BG41">
        <v>240</v>
      </c>
      <c r="BH41">
        <v>2.1541666666666668</v>
      </c>
      <c r="BI41">
        <v>67896</v>
      </c>
      <c r="BJ41">
        <v>113160</v>
      </c>
      <c r="BK41">
        <v>158424</v>
      </c>
      <c r="BL41">
        <v>20</v>
      </c>
      <c r="BM41">
        <v>1</v>
      </c>
      <c r="BN41">
        <v>224</v>
      </c>
      <c r="BO41" t="s">
        <v>192</v>
      </c>
      <c r="BP41">
        <v>6.964944532488115</v>
      </c>
      <c r="BQ41">
        <v>2139</v>
      </c>
      <c r="BR41">
        <v>655</v>
      </c>
      <c r="BS41">
        <v>0.30621785881252922</v>
      </c>
      <c r="BV41">
        <v>3920</v>
      </c>
      <c r="BW41">
        <v>0</v>
      </c>
      <c r="BX41">
        <v>0</v>
      </c>
      <c r="BZ41" t="s">
        <v>193</v>
      </c>
      <c r="CA41" t="s">
        <v>194</v>
      </c>
      <c r="CB41" t="b">
        <v>0</v>
      </c>
    </row>
    <row r="42" spans="1:80" x14ac:dyDescent="0.3">
      <c r="A42">
        <v>41</v>
      </c>
      <c r="B42" t="s">
        <v>241</v>
      </c>
      <c r="C42" t="s">
        <v>179</v>
      </c>
      <c r="D42" t="s">
        <v>180</v>
      </c>
      <c r="E42" t="s">
        <v>181</v>
      </c>
      <c r="F42" t="s">
        <v>202</v>
      </c>
      <c r="G42" t="s">
        <v>183</v>
      </c>
      <c r="H42" t="s">
        <v>184</v>
      </c>
      <c r="J42">
        <v>0</v>
      </c>
      <c r="K42" t="s">
        <v>185</v>
      </c>
      <c r="L42" t="s">
        <v>186</v>
      </c>
      <c r="M42" t="s">
        <v>187</v>
      </c>
      <c r="N42" t="s">
        <v>20</v>
      </c>
      <c r="O42">
        <v>35.847860538827256</v>
      </c>
      <c r="P42" t="s">
        <v>188</v>
      </c>
      <c r="Q42">
        <v>2</v>
      </c>
      <c r="R42">
        <v>18</v>
      </c>
      <c r="S42">
        <v>40</v>
      </c>
      <c r="T42">
        <v>2.2222222222222223</v>
      </c>
      <c r="U42">
        <v>7.5</v>
      </c>
      <c r="V42">
        <v>7.5</v>
      </c>
      <c r="W42">
        <v>5</v>
      </c>
      <c r="X42">
        <v>0.76</v>
      </c>
      <c r="Y42">
        <v>119638</v>
      </c>
      <c r="Z42" t="s">
        <v>189</v>
      </c>
      <c r="AA42">
        <v>2</v>
      </c>
      <c r="AB42">
        <v>18</v>
      </c>
      <c r="AC42">
        <v>80</v>
      </c>
      <c r="AD42">
        <v>4.4444444444444446</v>
      </c>
      <c r="AE42">
        <v>12.375</v>
      </c>
      <c r="AF42">
        <v>12.375</v>
      </c>
      <c r="AG42">
        <v>10</v>
      </c>
      <c r="AH42">
        <v>0.76</v>
      </c>
      <c r="AI42">
        <v>72508.5</v>
      </c>
      <c r="AJ42">
        <v>0.77</v>
      </c>
      <c r="AK42">
        <v>2.5</v>
      </c>
      <c r="AL42">
        <v>146</v>
      </c>
      <c r="AM42">
        <v>15</v>
      </c>
      <c r="AN42">
        <v>25</v>
      </c>
      <c r="AO42" t="s">
        <v>190</v>
      </c>
      <c r="AP42">
        <v>83</v>
      </c>
      <c r="AQ42">
        <v>-0.7</v>
      </c>
      <c r="AR42">
        <v>1.2</v>
      </c>
      <c r="AS42" t="s">
        <v>191</v>
      </c>
      <c r="AT42">
        <v>23</v>
      </c>
      <c r="AU42">
        <v>12</v>
      </c>
      <c r="AV42">
        <v>10</v>
      </c>
      <c r="AW42">
        <v>48</v>
      </c>
      <c r="AY42">
        <v>6</v>
      </c>
      <c r="AZ42">
        <v>288</v>
      </c>
      <c r="BA42">
        <v>1.7951388888888888</v>
      </c>
      <c r="BB42">
        <v>67896</v>
      </c>
      <c r="BC42">
        <v>113160</v>
      </c>
      <c r="BD42">
        <v>158424</v>
      </c>
      <c r="BE42">
        <v>1</v>
      </c>
      <c r="BF42">
        <v>5</v>
      </c>
      <c r="BG42">
        <v>240</v>
      </c>
      <c r="BH42">
        <v>2.1541666666666668</v>
      </c>
      <c r="BI42">
        <v>67896</v>
      </c>
      <c r="BJ42">
        <v>113160</v>
      </c>
      <c r="BK42">
        <v>158424</v>
      </c>
      <c r="BL42">
        <v>20</v>
      </c>
      <c r="BM42">
        <v>1</v>
      </c>
      <c r="BN42">
        <v>224</v>
      </c>
      <c r="BO42" t="s">
        <v>192</v>
      </c>
      <c r="BP42">
        <v>8.0299207606973049</v>
      </c>
      <c r="BQ42">
        <v>920</v>
      </c>
      <c r="BR42">
        <v>9</v>
      </c>
      <c r="BS42">
        <v>9.7826086956521747E-3</v>
      </c>
      <c r="BV42">
        <v>0</v>
      </c>
      <c r="BW42">
        <v>300</v>
      </c>
      <c r="BX42">
        <v>0</v>
      </c>
      <c r="BZ42" t="s">
        <v>193</v>
      </c>
      <c r="CA42" t="s">
        <v>194</v>
      </c>
      <c r="CB42" t="b">
        <v>0</v>
      </c>
    </row>
    <row r="43" spans="1:80" x14ac:dyDescent="0.3">
      <c r="A43">
        <v>42</v>
      </c>
      <c r="B43" t="s">
        <v>242</v>
      </c>
      <c r="C43" t="s">
        <v>179</v>
      </c>
      <c r="D43" t="s">
        <v>180</v>
      </c>
      <c r="E43" t="s">
        <v>181</v>
      </c>
      <c r="F43" t="s">
        <v>204</v>
      </c>
      <c r="G43" t="s">
        <v>183</v>
      </c>
      <c r="H43" t="s">
        <v>184</v>
      </c>
      <c r="J43">
        <v>0</v>
      </c>
      <c r="K43" t="s">
        <v>185</v>
      </c>
      <c r="L43" t="s">
        <v>186</v>
      </c>
      <c r="M43" t="s">
        <v>187</v>
      </c>
      <c r="N43" t="s">
        <v>20</v>
      </c>
      <c r="O43">
        <v>40.602218700475433</v>
      </c>
      <c r="P43" t="s">
        <v>188</v>
      </c>
      <c r="Q43">
        <v>2</v>
      </c>
      <c r="R43">
        <v>18</v>
      </c>
      <c r="S43">
        <v>40</v>
      </c>
      <c r="T43">
        <v>2.2222222222222223</v>
      </c>
      <c r="U43">
        <v>7.5</v>
      </c>
      <c r="V43">
        <v>7.5</v>
      </c>
      <c r="W43">
        <v>5</v>
      </c>
      <c r="X43">
        <v>0.76</v>
      </c>
      <c r="Y43">
        <v>119638</v>
      </c>
      <c r="Z43" t="s">
        <v>189</v>
      </c>
      <c r="AA43">
        <v>2</v>
      </c>
      <c r="AB43">
        <v>18</v>
      </c>
      <c r="AC43">
        <v>80</v>
      </c>
      <c r="AD43">
        <v>4.4444444444444446</v>
      </c>
      <c r="AE43">
        <v>12.375</v>
      </c>
      <c r="AF43">
        <v>12.375</v>
      </c>
      <c r="AG43">
        <v>10</v>
      </c>
      <c r="AH43">
        <v>0.76</v>
      </c>
      <c r="AI43">
        <v>72508.5</v>
      </c>
      <c r="AJ43">
        <v>0.87</v>
      </c>
      <c r="AK43">
        <v>2.5</v>
      </c>
      <c r="AL43">
        <v>129</v>
      </c>
      <c r="AM43">
        <v>15</v>
      </c>
      <c r="AN43">
        <v>25</v>
      </c>
      <c r="AO43" t="s">
        <v>190</v>
      </c>
      <c r="AP43">
        <v>83</v>
      </c>
      <c r="AQ43">
        <v>-0.7</v>
      </c>
      <c r="AR43">
        <v>1.2</v>
      </c>
      <c r="AS43" t="s">
        <v>191</v>
      </c>
      <c r="AT43">
        <v>23</v>
      </c>
      <c r="AU43">
        <v>12</v>
      </c>
      <c r="AV43">
        <v>10</v>
      </c>
      <c r="AW43">
        <v>48</v>
      </c>
      <c r="AY43">
        <v>6</v>
      </c>
      <c r="AZ43">
        <v>288</v>
      </c>
      <c r="BA43">
        <v>1.7951388888888888</v>
      </c>
      <c r="BB43">
        <v>67896</v>
      </c>
      <c r="BC43">
        <v>113160</v>
      </c>
      <c r="BD43">
        <v>158424</v>
      </c>
      <c r="BE43">
        <v>1</v>
      </c>
      <c r="BF43">
        <v>5</v>
      </c>
      <c r="BG43">
        <v>240</v>
      </c>
      <c r="BH43">
        <v>2.1541666666666668</v>
      </c>
      <c r="BI43">
        <v>67896</v>
      </c>
      <c r="BJ43">
        <v>113160</v>
      </c>
      <c r="BK43">
        <v>158424</v>
      </c>
      <c r="BL43">
        <v>20</v>
      </c>
      <c r="BM43">
        <v>1</v>
      </c>
      <c r="BN43">
        <v>112</v>
      </c>
      <c r="BO43" t="s">
        <v>192</v>
      </c>
      <c r="BP43">
        <v>4.5474484944532483</v>
      </c>
      <c r="BQ43">
        <v>60</v>
      </c>
      <c r="BR43">
        <v>16</v>
      </c>
      <c r="BS43">
        <v>0.26666666666666666</v>
      </c>
      <c r="BV43">
        <v>0</v>
      </c>
      <c r="BW43">
        <v>600</v>
      </c>
      <c r="BX43">
        <v>0</v>
      </c>
      <c r="BZ43" t="s">
        <v>193</v>
      </c>
      <c r="CA43" t="s">
        <v>194</v>
      </c>
      <c r="CB43" t="b">
        <v>0</v>
      </c>
    </row>
    <row r="44" spans="1:80" x14ac:dyDescent="0.3">
      <c r="A44">
        <v>43</v>
      </c>
      <c r="B44" t="s">
        <v>243</v>
      </c>
      <c r="C44" t="s">
        <v>179</v>
      </c>
      <c r="D44" t="s">
        <v>180</v>
      </c>
      <c r="E44" t="s">
        <v>181</v>
      </c>
      <c r="F44" t="s">
        <v>206</v>
      </c>
      <c r="G44" t="s">
        <v>183</v>
      </c>
      <c r="H44" t="s">
        <v>184</v>
      </c>
      <c r="J44">
        <v>0</v>
      </c>
      <c r="K44" t="s">
        <v>185</v>
      </c>
      <c r="L44" t="s">
        <v>186</v>
      </c>
      <c r="M44" t="s">
        <v>187</v>
      </c>
      <c r="N44" t="s">
        <v>20</v>
      </c>
      <c r="O44">
        <v>45.35657686212361</v>
      </c>
      <c r="P44" t="s">
        <v>188</v>
      </c>
      <c r="Q44">
        <v>2</v>
      </c>
      <c r="R44">
        <v>18</v>
      </c>
      <c r="S44">
        <v>40</v>
      </c>
      <c r="T44">
        <v>2.2222222222222223</v>
      </c>
      <c r="U44">
        <v>7.5</v>
      </c>
      <c r="V44">
        <v>7.5</v>
      </c>
      <c r="W44">
        <v>5</v>
      </c>
      <c r="X44">
        <v>0.76</v>
      </c>
      <c r="Y44">
        <v>119638</v>
      </c>
      <c r="Z44" t="s">
        <v>189</v>
      </c>
      <c r="AA44">
        <v>2</v>
      </c>
      <c r="AB44">
        <v>18</v>
      </c>
      <c r="AC44">
        <v>80</v>
      </c>
      <c r="AD44">
        <v>4.4444444444444446</v>
      </c>
      <c r="AE44">
        <v>12.375</v>
      </c>
      <c r="AF44">
        <v>12.375</v>
      </c>
      <c r="AG44">
        <v>10</v>
      </c>
      <c r="AH44">
        <v>0.76</v>
      </c>
      <c r="AI44">
        <v>72508.5</v>
      </c>
      <c r="AJ44">
        <v>0.96</v>
      </c>
      <c r="AK44">
        <v>2.5</v>
      </c>
      <c r="AL44">
        <v>117</v>
      </c>
      <c r="AM44">
        <v>15</v>
      </c>
      <c r="AN44">
        <v>25</v>
      </c>
      <c r="AO44" t="s">
        <v>190</v>
      </c>
      <c r="AP44">
        <v>83</v>
      </c>
      <c r="AQ44">
        <v>-0.7</v>
      </c>
      <c r="AR44">
        <v>1.2</v>
      </c>
      <c r="AS44" t="s">
        <v>191</v>
      </c>
      <c r="AT44">
        <v>23</v>
      </c>
      <c r="AU44">
        <v>12</v>
      </c>
      <c r="AV44">
        <v>10</v>
      </c>
      <c r="AW44">
        <v>48</v>
      </c>
      <c r="AY44">
        <v>6</v>
      </c>
      <c r="AZ44">
        <v>288</v>
      </c>
      <c r="BA44">
        <v>1.7951388888888888</v>
      </c>
      <c r="BB44">
        <v>67896</v>
      </c>
      <c r="BC44">
        <v>113160</v>
      </c>
      <c r="BD44">
        <v>158424</v>
      </c>
      <c r="BE44">
        <v>1</v>
      </c>
      <c r="BF44">
        <v>5</v>
      </c>
      <c r="BG44">
        <v>240</v>
      </c>
      <c r="BH44">
        <v>2.1541666666666668</v>
      </c>
      <c r="BI44">
        <v>67896</v>
      </c>
      <c r="BJ44">
        <v>113160</v>
      </c>
      <c r="BK44">
        <v>158424</v>
      </c>
      <c r="BL44">
        <v>20</v>
      </c>
      <c r="BM44">
        <v>1</v>
      </c>
      <c r="BN44">
        <v>112</v>
      </c>
      <c r="BO44" t="s">
        <v>192</v>
      </c>
      <c r="BP44">
        <v>5.0799366085578441</v>
      </c>
      <c r="BQ44">
        <v>2921</v>
      </c>
      <c r="BR44">
        <v>53</v>
      </c>
      <c r="BS44">
        <v>1.814447107155084E-2</v>
      </c>
      <c r="BV44">
        <v>0</v>
      </c>
      <c r="BW44">
        <v>179</v>
      </c>
      <c r="BX44">
        <v>0</v>
      </c>
      <c r="BZ44" t="s">
        <v>193</v>
      </c>
      <c r="CA44" t="s">
        <v>194</v>
      </c>
      <c r="CB44" t="b">
        <v>0</v>
      </c>
    </row>
    <row r="45" spans="1:80" x14ac:dyDescent="0.3">
      <c r="A45">
        <v>44</v>
      </c>
      <c r="B45" t="s">
        <v>244</v>
      </c>
      <c r="C45" t="s">
        <v>179</v>
      </c>
      <c r="D45" t="s">
        <v>180</v>
      </c>
      <c r="E45" t="s">
        <v>181</v>
      </c>
      <c r="F45" t="s">
        <v>182</v>
      </c>
      <c r="G45" t="s">
        <v>183</v>
      </c>
      <c r="H45" t="s">
        <v>184</v>
      </c>
      <c r="J45">
        <v>0</v>
      </c>
      <c r="K45" t="s">
        <v>245</v>
      </c>
      <c r="L45" t="s">
        <v>186</v>
      </c>
      <c r="M45" t="s">
        <v>187</v>
      </c>
      <c r="N45" t="s">
        <v>20</v>
      </c>
      <c r="O45">
        <v>32.044374009508715</v>
      </c>
      <c r="P45" t="s">
        <v>188</v>
      </c>
      <c r="Q45">
        <v>2</v>
      </c>
      <c r="R45">
        <v>18</v>
      </c>
      <c r="S45">
        <v>40</v>
      </c>
      <c r="T45">
        <v>2.2222222222222223</v>
      </c>
      <c r="U45">
        <v>7.5</v>
      </c>
      <c r="V45">
        <v>7.5</v>
      </c>
      <c r="W45">
        <v>5</v>
      </c>
      <c r="X45">
        <v>0.76</v>
      </c>
      <c r="Y45">
        <v>119638</v>
      </c>
      <c r="Z45" t="s">
        <v>189</v>
      </c>
      <c r="AA45">
        <v>2</v>
      </c>
      <c r="AB45">
        <v>18</v>
      </c>
      <c r="AC45">
        <v>80</v>
      </c>
      <c r="AD45">
        <v>4.4444444444444446</v>
      </c>
      <c r="AE45">
        <v>12.375</v>
      </c>
      <c r="AF45">
        <v>12.375</v>
      </c>
      <c r="AG45">
        <v>10</v>
      </c>
      <c r="AH45">
        <v>0.76</v>
      </c>
      <c r="AI45">
        <v>72508.5</v>
      </c>
      <c r="AJ45">
        <v>0.67</v>
      </c>
      <c r="AK45">
        <v>2.5</v>
      </c>
      <c r="AL45">
        <v>168</v>
      </c>
      <c r="AM45">
        <v>15</v>
      </c>
      <c r="AN45">
        <v>25</v>
      </c>
      <c r="AO45" t="s">
        <v>190</v>
      </c>
      <c r="AP45">
        <v>83</v>
      </c>
      <c r="AQ45">
        <v>-0.7</v>
      </c>
      <c r="AR45">
        <v>1.2</v>
      </c>
      <c r="AS45" t="s">
        <v>191</v>
      </c>
      <c r="AT45">
        <v>23</v>
      </c>
      <c r="AU45">
        <v>12</v>
      </c>
      <c r="AV45">
        <v>10</v>
      </c>
      <c r="AW45">
        <v>48</v>
      </c>
      <c r="AY45">
        <v>6</v>
      </c>
      <c r="AZ45">
        <v>288</v>
      </c>
      <c r="BA45">
        <v>1.7951388888888888</v>
      </c>
      <c r="BB45">
        <v>67896</v>
      </c>
      <c r="BC45">
        <v>113160</v>
      </c>
      <c r="BD45">
        <v>158424</v>
      </c>
      <c r="BE45">
        <v>1</v>
      </c>
      <c r="BF45">
        <v>5</v>
      </c>
      <c r="BG45">
        <v>240</v>
      </c>
      <c r="BH45">
        <v>2.1541666666666668</v>
      </c>
      <c r="BI45">
        <v>67896</v>
      </c>
      <c r="BJ45">
        <v>113160</v>
      </c>
      <c r="BK45">
        <v>158424</v>
      </c>
      <c r="BL45">
        <v>20</v>
      </c>
      <c r="BM45">
        <v>1</v>
      </c>
      <c r="BN45">
        <v>224</v>
      </c>
      <c r="BO45" t="s">
        <v>192</v>
      </c>
      <c r="BP45">
        <v>7.1779397781299519</v>
      </c>
      <c r="BQ45">
        <v>2455</v>
      </c>
      <c r="BR45">
        <v>0</v>
      </c>
      <c r="BS45">
        <v>0</v>
      </c>
      <c r="BV45">
        <v>0</v>
      </c>
      <c r="BW45">
        <v>0</v>
      </c>
      <c r="BX45">
        <v>0</v>
      </c>
      <c r="BZ45" t="s">
        <v>193</v>
      </c>
      <c r="CA45" t="s">
        <v>194</v>
      </c>
      <c r="CB45" t="b">
        <v>0</v>
      </c>
    </row>
    <row r="46" spans="1:80" x14ac:dyDescent="0.3">
      <c r="A46">
        <v>45</v>
      </c>
      <c r="B46" t="s">
        <v>246</v>
      </c>
      <c r="C46" t="s">
        <v>179</v>
      </c>
      <c r="D46" t="s">
        <v>180</v>
      </c>
      <c r="E46" t="s">
        <v>181</v>
      </c>
      <c r="F46" t="s">
        <v>196</v>
      </c>
      <c r="G46" t="s">
        <v>183</v>
      </c>
      <c r="H46" t="s">
        <v>184</v>
      </c>
      <c r="J46">
        <v>0</v>
      </c>
      <c r="K46" t="s">
        <v>208</v>
      </c>
      <c r="L46" t="s">
        <v>186</v>
      </c>
      <c r="M46" t="s">
        <v>187</v>
      </c>
      <c r="N46" t="s">
        <v>20</v>
      </c>
      <c r="O46">
        <v>36.7987321711569</v>
      </c>
      <c r="P46" t="s">
        <v>188</v>
      </c>
      <c r="Q46">
        <v>2</v>
      </c>
      <c r="R46">
        <v>18</v>
      </c>
      <c r="S46">
        <v>40</v>
      </c>
      <c r="T46">
        <v>2.2222222222222223</v>
      </c>
      <c r="U46">
        <v>7.5</v>
      </c>
      <c r="V46">
        <v>7.5</v>
      </c>
      <c r="W46">
        <v>5</v>
      </c>
      <c r="X46">
        <v>0.76</v>
      </c>
      <c r="Y46">
        <v>119638</v>
      </c>
      <c r="Z46" t="s">
        <v>189</v>
      </c>
      <c r="AA46">
        <v>2</v>
      </c>
      <c r="AB46">
        <v>18</v>
      </c>
      <c r="AC46">
        <v>80</v>
      </c>
      <c r="AD46">
        <v>4.4444444444444446</v>
      </c>
      <c r="AE46">
        <v>12.375</v>
      </c>
      <c r="AF46">
        <v>12.375</v>
      </c>
      <c r="AG46">
        <v>10</v>
      </c>
      <c r="AH46">
        <v>0.76</v>
      </c>
      <c r="AI46">
        <v>72508.5</v>
      </c>
      <c r="AJ46">
        <v>0.76</v>
      </c>
      <c r="AK46">
        <v>2.5</v>
      </c>
      <c r="AL46">
        <v>148</v>
      </c>
      <c r="AM46">
        <v>15</v>
      </c>
      <c r="AN46">
        <v>25</v>
      </c>
      <c r="AO46" t="s">
        <v>190</v>
      </c>
      <c r="AP46">
        <v>83</v>
      </c>
      <c r="AQ46">
        <v>-0.7</v>
      </c>
      <c r="AR46">
        <v>1.2</v>
      </c>
      <c r="AS46" t="s">
        <v>191</v>
      </c>
      <c r="AT46">
        <v>23</v>
      </c>
      <c r="AU46">
        <v>12</v>
      </c>
      <c r="AV46">
        <v>10</v>
      </c>
      <c r="AW46">
        <v>48</v>
      </c>
      <c r="AY46">
        <v>6</v>
      </c>
      <c r="AZ46">
        <v>288</v>
      </c>
      <c r="BA46">
        <v>1.7951388888888888</v>
      </c>
      <c r="BB46">
        <v>67896</v>
      </c>
      <c r="BC46">
        <v>113160</v>
      </c>
      <c r="BD46">
        <v>158424</v>
      </c>
      <c r="BE46">
        <v>1</v>
      </c>
      <c r="BF46">
        <v>5</v>
      </c>
      <c r="BG46">
        <v>240</v>
      </c>
      <c r="BH46">
        <v>2.1541666666666668</v>
      </c>
      <c r="BI46">
        <v>67896</v>
      </c>
      <c r="BJ46">
        <v>113160</v>
      </c>
      <c r="BK46">
        <v>158424</v>
      </c>
      <c r="BL46">
        <v>20</v>
      </c>
      <c r="BM46">
        <v>1</v>
      </c>
      <c r="BN46">
        <v>224</v>
      </c>
      <c r="BO46" t="s">
        <v>192</v>
      </c>
      <c r="BP46">
        <v>8.2429160063391453</v>
      </c>
      <c r="BQ46">
        <v>2821</v>
      </c>
      <c r="BR46">
        <v>1</v>
      </c>
      <c r="BS46">
        <v>3.5448422545196739E-4</v>
      </c>
      <c r="BV46">
        <v>0</v>
      </c>
      <c r="BW46">
        <v>0</v>
      </c>
      <c r="BX46">
        <v>0</v>
      </c>
      <c r="BZ46" t="s">
        <v>193</v>
      </c>
      <c r="CA46" t="s">
        <v>194</v>
      </c>
      <c r="CB46" t="b">
        <v>0</v>
      </c>
    </row>
    <row r="47" spans="1:80" x14ac:dyDescent="0.3">
      <c r="A47">
        <v>46</v>
      </c>
      <c r="B47" t="s">
        <v>247</v>
      </c>
      <c r="C47" t="s">
        <v>179</v>
      </c>
      <c r="D47" t="s">
        <v>180</v>
      </c>
      <c r="E47" t="s">
        <v>181</v>
      </c>
      <c r="F47" t="s">
        <v>200</v>
      </c>
      <c r="G47" t="s">
        <v>183</v>
      </c>
      <c r="H47" t="s">
        <v>184</v>
      </c>
      <c r="J47">
        <v>0</v>
      </c>
      <c r="K47" t="s">
        <v>208</v>
      </c>
      <c r="L47" t="s">
        <v>186</v>
      </c>
      <c r="M47" t="s">
        <v>187</v>
      </c>
      <c r="N47" t="s">
        <v>20</v>
      </c>
      <c r="O47">
        <v>41.55309033280507</v>
      </c>
      <c r="P47" t="s">
        <v>188</v>
      </c>
      <c r="Q47">
        <v>2</v>
      </c>
      <c r="R47">
        <v>18</v>
      </c>
      <c r="S47">
        <v>40</v>
      </c>
      <c r="T47">
        <v>2.2222222222222223</v>
      </c>
      <c r="U47">
        <v>7.5</v>
      </c>
      <c r="V47">
        <v>7.5</v>
      </c>
      <c r="W47">
        <v>5</v>
      </c>
      <c r="X47">
        <v>0.76</v>
      </c>
      <c r="Y47">
        <v>119638</v>
      </c>
      <c r="Z47" t="s">
        <v>189</v>
      </c>
      <c r="AA47">
        <v>2</v>
      </c>
      <c r="AB47">
        <v>18</v>
      </c>
      <c r="AC47">
        <v>80</v>
      </c>
      <c r="AD47">
        <v>4.4444444444444446</v>
      </c>
      <c r="AE47">
        <v>12.375</v>
      </c>
      <c r="AF47">
        <v>12.375</v>
      </c>
      <c r="AG47">
        <v>10</v>
      </c>
      <c r="AH47">
        <v>0.76</v>
      </c>
      <c r="AI47">
        <v>72508.5</v>
      </c>
      <c r="AJ47">
        <v>0.85</v>
      </c>
      <c r="AK47">
        <v>2.5</v>
      </c>
      <c r="AL47">
        <v>132</v>
      </c>
      <c r="AM47">
        <v>15</v>
      </c>
      <c r="AN47">
        <v>25</v>
      </c>
      <c r="AO47" t="s">
        <v>190</v>
      </c>
      <c r="AP47">
        <v>83</v>
      </c>
      <c r="AQ47">
        <v>-0.7</v>
      </c>
      <c r="AR47">
        <v>1.2</v>
      </c>
      <c r="AS47" t="s">
        <v>191</v>
      </c>
      <c r="AT47">
        <v>23</v>
      </c>
      <c r="AU47">
        <v>12</v>
      </c>
      <c r="AV47">
        <v>10</v>
      </c>
      <c r="AW47">
        <v>48</v>
      </c>
      <c r="AY47">
        <v>6</v>
      </c>
      <c r="AZ47">
        <v>288</v>
      </c>
      <c r="BA47">
        <v>1.7951388888888888</v>
      </c>
      <c r="BB47">
        <v>67896</v>
      </c>
      <c r="BC47">
        <v>113160</v>
      </c>
      <c r="BD47">
        <v>158424</v>
      </c>
      <c r="BE47">
        <v>1</v>
      </c>
      <c r="BF47">
        <v>5</v>
      </c>
      <c r="BG47">
        <v>240</v>
      </c>
      <c r="BH47">
        <v>2.1541666666666668</v>
      </c>
      <c r="BI47">
        <v>67896</v>
      </c>
      <c r="BJ47">
        <v>113160</v>
      </c>
      <c r="BK47">
        <v>158424</v>
      </c>
      <c r="BL47">
        <v>20</v>
      </c>
      <c r="BM47">
        <v>1</v>
      </c>
      <c r="BN47">
        <v>224</v>
      </c>
      <c r="BO47" t="s">
        <v>192</v>
      </c>
      <c r="BP47">
        <v>9.3078922345483353</v>
      </c>
      <c r="BQ47">
        <v>2910</v>
      </c>
      <c r="BR47">
        <v>12</v>
      </c>
      <c r="BS47">
        <v>4.1237113402061857E-3</v>
      </c>
      <c r="BV47">
        <v>0</v>
      </c>
      <c r="BW47">
        <v>0</v>
      </c>
      <c r="BX47">
        <v>0</v>
      </c>
      <c r="BZ47" t="s">
        <v>193</v>
      </c>
      <c r="CA47" t="s">
        <v>194</v>
      </c>
      <c r="CB47" t="b">
        <v>0</v>
      </c>
    </row>
    <row r="48" spans="1:80" x14ac:dyDescent="0.3">
      <c r="A48">
        <v>47</v>
      </c>
      <c r="B48" t="s">
        <v>248</v>
      </c>
      <c r="C48" t="s">
        <v>179</v>
      </c>
      <c r="D48" t="s">
        <v>180</v>
      </c>
      <c r="E48" t="s">
        <v>181</v>
      </c>
      <c r="F48" t="s">
        <v>202</v>
      </c>
      <c r="G48" t="s">
        <v>183</v>
      </c>
      <c r="H48" t="s">
        <v>184</v>
      </c>
      <c r="J48">
        <v>0</v>
      </c>
      <c r="K48" t="s">
        <v>245</v>
      </c>
      <c r="L48" t="s">
        <v>186</v>
      </c>
      <c r="M48" t="s">
        <v>187</v>
      </c>
      <c r="N48" t="s">
        <v>20</v>
      </c>
      <c r="O48">
        <v>46.307448494453247</v>
      </c>
      <c r="P48" t="s">
        <v>188</v>
      </c>
      <c r="Q48">
        <v>2</v>
      </c>
      <c r="R48">
        <v>18</v>
      </c>
      <c r="S48">
        <v>40</v>
      </c>
      <c r="T48">
        <v>2.2222222222222223</v>
      </c>
      <c r="U48">
        <v>7.5</v>
      </c>
      <c r="V48">
        <v>7.5</v>
      </c>
      <c r="W48">
        <v>5</v>
      </c>
      <c r="X48">
        <v>0.76</v>
      </c>
      <c r="Y48">
        <v>119638</v>
      </c>
      <c r="Z48" t="s">
        <v>189</v>
      </c>
      <c r="AA48">
        <v>2</v>
      </c>
      <c r="AB48">
        <v>18</v>
      </c>
      <c r="AC48">
        <v>80</v>
      </c>
      <c r="AD48">
        <v>4.4444444444444446</v>
      </c>
      <c r="AE48">
        <v>12.375</v>
      </c>
      <c r="AF48">
        <v>12.375</v>
      </c>
      <c r="AG48">
        <v>10</v>
      </c>
      <c r="AH48">
        <v>0.76</v>
      </c>
      <c r="AI48">
        <v>72508.5</v>
      </c>
      <c r="AJ48">
        <v>0.94</v>
      </c>
      <c r="AK48">
        <v>2.5</v>
      </c>
      <c r="AL48">
        <v>120</v>
      </c>
      <c r="AM48">
        <v>15</v>
      </c>
      <c r="AN48">
        <v>25</v>
      </c>
      <c r="AO48" t="s">
        <v>190</v>
      </c>
      <c r="AP48">
        <v>83</v>
      </c>
      <c r="AQ48">
        <v>-0.7</v>
      </c>
      <c r="AR48">
        <v>1.2</v>
      </c>
      <c r="AS48" t="s">
        <v>191</v>
      </c>
      <c r="AT48">
        <v>23</v>
      </c>
      <c r="AU48">
        <v>12</v>
      </c>
      <c r="AV48">
        <v>10</v>
      </c>
      <c r="AW48">
        <v>48</v>
      </c>
      <c r="AY48">
        <v>6</v>
      </c>
      <c r="AZ48">
        <v>288</v>
      </c>
      <c r="BA48">
        <v>1.7951388888888888</v>
      </c>
      <c r="BB48">
        <v>67896</v>
      </c>
      <c r="BC48">
        <v>113160</v>
      </c>
      <c r="BD48">
        <v>158424</v>
      </c>
      <c r="BE48">
        <v>1</v>
      </c>
      <c r="BF48">
        <v>5</v>
      </c>
      <c r="BG48">
        <v>240</v>
      </c>
      <c r="BH48">
        <v>2.1541666666666668</v>
      </c>
      <c r="BI48">
        <v>67896</v>
      </c>
      <c r="BJ48">
        <v>113160</v>
      </c>
      <c r="BK48">
        <v>158424</v>
      </c>
      <c r="BL48">
        <v>20</v>
      </c>
      <c r="BM48">
        <v>1</v>
      </c>
      <c r="BN48">
        <v>224</v>
      </c>
      <c r="BO48" t="s">
        <v>192</v>
      </c>
      <c r="BP48">
        <v>10.372868462757529</v>
      </c>
      <c r="BQ48">
        <v>3640</v>
      </c>
      <c r="BR48">
        <v>24</v>
      </c>
      <c r="BS48">
        <v>6.5934065934065934E-3</v>
      </c>
      <c r="BV48">
        <v>0</v>
      </c>
      <c r="BW48">
        <v>0</v>
      </c>
      <c r="BX48">
        <v>0</v>
      </c>
      <c r="BZ48" t="s">
        <v>193</v>
      </c>
      <c r="CA48" t="s">
        <v>194</v>
      </c>
      <c r="CB48" t="b">
        <v>0</v>
      </c>
    </row>
    <row r="49" spans="1:80" x14ac:dyDescent="0.3">
      <c r="A49">
        <v>48</v>
      </c>
      <c r="B49" t="s">
        <v>249</v>
      </c>
      <c r="C49" t="s">
        <v>179</v>
      </c>
      <c r="D49" t="s">
        <v>180</v>
      </c>
      <c r="E49" t="s">
        <v>181</v>
      </c>
      <c r="F49" t="s">
        <v>204</v>
      </c>
      <c r="G49" t="s">
        <v>183</v>
      </c>
      <c r="H49" t="s">
        <v>184</v>
      </c>
      <c r="J49">
        <v>0</v>
      </c>
      <c r="K49" t="s">
        <v>245</v>
      </c>
      <c r="L49" t="s">
        <v>186</v>
      </c>
      <c r="M49" t="s">
        <v>187</v>
      </c>
      <c r="N49" t="s">
        <v>20</v>
      </c>
      <c r="P49" t="s">
        <v>188</v>
      </c>
      <c r="Q49">
        <v>2</v>
      </c>
      <c r="R49">
        <v>18</v>
      </c>
      <c r="S49">
        <v>40</v>
      </c>
      <c r="T49">
        <v>2.2222222222222223</v>
      </c>
      <c r="U49">
        <v>7.5</v>
      </c>
      <c r="V49">
        <v>7.5</v>
      </c>
      <c r="W49">
        <v>5</v>
      </c>
      <c r="X49">
        <v>0.76</v>
      </c>
      <c r="Y49">
        <v>119638</v>
      </c>
      <c r="Z49" t="s">
        <v>189</v>
      </c>
      <c r="AA49">
        <v>2</v>
      </c>
      <c r="AB49">
        <v>18</v>
      </c>
      <c r="AC49">
        <v>80</v>
      </c>
      <c r="AD49">
        <v>4.4444444444444446</v>
      </c>
      <c r="AE49">
        <v>12.375</v>
      </c>
      <c r="AF49">
        <v>12.375</v>
      </c>
      <c r="AG49">
        <v>10</v>
      </c>
      <c r="AH49">
        <v>0.76</v>
      </c>
      <c r="AI49">
        <v>72508.5</v>
      </c>
      <c r="AJ49">
        <v>1.02</v>
      </c>
      <c r="AK49">
        <v>2.5</v>
      </c>
      <c r="AL49">
        <v>110</v>
      </c>
      <c r="AM49">
        <v>15</v>
      </c>
      <c r="AN49">
        <v>25</v>
      </c>
      <c r="AO49" t="s">
        <v>190</v>
      </c>
      <c r="AP49">
        <v>83</v>
      </c>
      <c r="AQ49">
        <v>-0.7</v>
      </c>
      <c r="AR49">
        <v>1.2</v>
      </c>
      <c r="AS49" t="s">
        <v>191</v>
      </c>
      <c r="AT49">
        <v>23</v>
      </c>
      <c r="AU49">
        <v>12</v>
      </c>
      <c r="AV49">
        <v>10</v>
      </c>
      <c r="AW49">
        <v>48</v>
      </c>
      <c r="AY49">
        <v>6</v>
      </c>
      <c r="AZ49">
        <v>288</v>
      </c>
      <c r="BA49">
        <v>1.7951388888888888</v>
      </c>
      <c r="BB49">
        <v>67896</v>
      </c>
      <c r="BC49">
        <v>113160</v>
      </c>
      <c r="BD49">
        <v>158424</v>
      </c>
      <c r="BE49">
        <v>1</v>
      </c>
      <c r="BF49">
        <v>5</v>
      </c>
      <c r="BG49">
        <v>240</v>
      </c>
      <c r="BH49">
        <v>2.1541666666666668</v>
      </c>
      <c r="BI49">
        <v>67896</v>
      </c>
      <c r="BJ49">
        <v>113160</v>
      </c>
      <c r="BK49">
        <v>158424</v>
      </c>
      <c r="BL49">
        <v>20</v>
      </c>
      <c r="BM49">
        <v>1</v>
      </c>
      <c r="BN49">
        <v>112</v>
      </c>
      <c r="BO49" t="s">
        <v>192</v>
      </c>
      <c r="BP49">
        <v>0</v>
      </c>
      <c r="BQ49">
        <v>60</v>
      </c>
      <c r="BR49">
        <v>0</v>
      </c>
      <c r="BS49">
        <v>0</v>
      </c>
      <c r="BV49">
        <v>0</v>
      </c>
      <c r="BW49">
        <v>0</v>
      </c>
      <c r="BX49">
        <v>0</v>
      </c>
      <c r="BZ49" t="s">
        <v>193</v>
      </c>
      <c r="CA49" t="s">
        <v>194</v>
      </c>
      <c r="CB49" t="b">
        <v>0</v>
      </c>
    </row>
    <row r="50" spans="1:80" x14ac:dyDescent="0.3">
      <c r="A50">
        <v>49</v>
      </c>
      <c r="B50" t="s">
        <v>250</v>
      </c>
      <c r="C50" t="s">
        <v>179</v>
      </c>
      <c r="D50" t="s">
        <v>180</v>
      </c>
      <c r="E50" t="s">
        <v>181</v>
      </c>
      <c r="F50" t="s">
        <v>206</v>
      </c>
      <c r="G50" t="s">
        <v>183</v>
      </c>
      <c r="H50" t="s">
        <v>184</v>
      </c>
      <c r="J50">
        <v>0</v>
      </c>
      <c r="K50" t="s">
        <v>245</v>
      </c>
      <c r="L50" t="s">
        <v>186</v>
      </c>
      <c r="M50" t="s">
        <v>187</v>
      </c>
      <c r="N50" t="s">
        <v>20</v>
      </c>
      <c r="O50">
        <v>55.816164817749602</v>
      </c>
      <c r="P50" t="s">
        <v>188</v>
      </c>
      <c r="Q50">
        <v>2</v>
      </c>
      <c r="R50">
        <v>18</v>
      </c>
      <c r="S50">
        <v>40</v>
      </c>
      <c r="T50">
        <v>2.2222222222222223</v>
      </c>
      <c r="U50">
        <v>7.5</v>
      </c>
      <c r="V50">
        <v>7.5</v>
      </c>
      <c r="W50">
        <v>5</v>
      </c>
      <c r="X50">
        <v>0.76</v>
      </c>
      <c r="Y50">
        <v>119638</v>
      </c>
      <c r="Z50" t="s">
        <v>189</v>
      </c>
      <c r="AA50">
        <v>2</v>
      </c>
      <c r="AB50">
        <v>18</v>
      </c>
      <c r="AC50">
        <v>80</v>
      </c>
      <c r="AD50">
        <v>4.4444444444444446</v>
      </c>
      <c r="AE50">
        <v>12.375</v>
      </c>
      <c r="AF50">
        <v>12.375</v>
      </c>
      <c r="AG50">
        <v>10</v>
      </c>
      <c r="AH50">
        <v>0.76</v>
      </c>
      <c r="AI50">
        <v>72508.5</v>
      </c>
      <c r="AJ50">
        <v>1.1000000000000001</v>
      </c>
      <c r="AK50">
        <v>2.5</v>
      </c>
      <c r="AL50">
        <v>102</v>
      </c>
      <c r="AM50">
        <v>15</v>
      </c>
      <c r="AN50">
        <v>25</v>
      </c>
      <c r="AO50" t="s">
        <v>190</v>
      </c>
      <c r="AP50">
        <v>83</v>
      </c>
      <c r="AQ50">
        <v>-0.7</v>
      </c>
      <c r="AR50">
        <v>1.2</v>
      </c>
      <c r="AS50" t="s">
        <v>191</v>
      </c>
      <c r="AT50">
        <v>23</v>
      </c>
      <c r="AU50">
        <v>12</v>
      </c>
      <c r="AV50">
        <v>10</v>
      </c>
      <c r="AW50">
        <v>48</v>
      </c>
      <c r="AY50">
        <v>6</v>
      </c>
      <c r="AZ50">
        <v>288</v>
      </c>
      <c r="BA50">
        <v>1.7951388888888888</v>
      </c>
      <c r="BB50">
        <v>67896</v>
      </c>
      <c r="BC50">
        <v>113160</v>
      </c>
      <c r="BD50">
        <v>158424</v>
      </c>
      <c r="BE50">
        <v>1</v>
      </c>
      <c r="BF50">
        <v>5</v>
      </c>
      <c r="BG50">
        <v>240</v>
      </c>
      <c r="BH50">
        <v>2.1541666666666668</v>
      </c>
      <c r="BI50">
        <v>67896</v>
      </c>
      <c r="BJ50">
        <v>113160</v>
      </c>
      <c r="BK50">
        <v>158424</v>
      </c>
      <c r="BL50">
        <v>20</v>
      </c>
      <c r="BM50">
        <v>1</v>
      </c>
      <c r="BN50">
        <v>112</v>
      </c>
      <c r="BO50" t="s">
        <v>192</v>
      </c>
      <c r="BP50">
        <v>6.2514104595879552</v>
      </c>
      <c r="BQ50">
        <v>1610</v>
      </c>
      <c r="BR50">
        <v>0</v>
      </c>
      <c r="BS50">
        <v>0</v>
      </c>
      <c r="BV50">
        <v>0</v>
      </c>
      <c r="BW50">
        <v>0</v>
      </c>
      <c r="BX50">
        <v>0</v>
      </c>
      <c r="BZ50" t="s">
        <v>193</v>
      </c>
      <c r="CA50" t="s">
        <v>194</v>
      </c>
      <c r="CB50" t="b">
        <v>0</v>
      </c>
    </row>
    <row r="51" spans="1:80" x14ac:dyDescent="0.3">
      <c r="A51">
        <v>50</v>
      </c>
      <c r="B51" t="s">
        <v>251</v>
      </c>
      <c r="C51" t="s">
        <v>179</v>
      </c>
      <c r="D51" t="s">
        <v>180</v>
      </c>
      <c r="E51" t="s">
        <v>181</v>
      </c>
      <c r="F51" t="s">
        <v>252</v>
      </c>
      <c r="G51" t="s">
        <v>183</v>
      </c>
      <c r="H51" t="s">
        <v>184</v>
      </c>
      <c r="J51">
        <v>0</v>
      </c>
      <c r="K51" t="s">
        <v>245</v>
      </c>
      <c r="L51" t="s">
        <v>186</v>
      </c>
      <c r="M51" t="s">
        <v>187</v>
      </c>
      <c r="N51" t="s">
        <v>20</v>
      </c>
      <c r="P51" t="s">
        <v>188</v>
      </c>
      <c r="Q51">
        <v>2</v>
      </c>
      <c r="R51">
        <v>18</v>
      </c>
      <c r="S51">
        <v>40</v>
      </c>
      <c r="T51">
        <v>2.2222222222222223</v>
      </c>
      <c r="U51">
        <v>7.5</v>
      </c>
      <c r="V51">
        <v>7.5</v>
      </c>
      <c r="W51">
        <v>5</v>
      </c>
      <c r="X51">
        <v>0.76</v>
      </c>
      <c r="Y51">
        <v>119638</v>
      </c>
      <c r="Z51" t="s">
        <v>189</v>
      </c>
      <c r="AA51">
        <v>2</v>
      </c>
      <c r="AB51">
        <v>18</v>
      </c>
      <c r="AC51">
        <v>80</v>
      </c>
      <c r="AD51">
        <v>4.4444444444444446</v>
      </c>
      <c r="AE51">
        <v>12.375</v>
      </c>
      <c r="AF51">
        <v>12.375</v>
      </c>
      <c r="AG51">
        <v>10</v>
      </c>
      <c r="AH51">
        <v>0.76</v>
      </c>
      <c r="AI51">
        <v>72508.5</v>
      </c>
      <c r="AL51">
        <v>0</v>
      </c>
      <c r="AM51">
        <v>15</v>
      </c>
      <c r="AN51">
        <v>25</v>
      </c>
      <c r="AO51" t="s">
        <v>190</v>
      </c>
      <c r="AP51">
        <v>83</v>
      </c>
      <c r="AQ51">
        <v>-0.7</v>
      </c>
      <c r="AR51">
        <v>1.2</v>
      </c>
      <c r="AS51" t="s">
        <v>191</v>
      </c>
      <c r="AT51">
        <v>23</v>
      </c>
      <c r="AU51">
        <v>12</v>
      </c>
      <c r="AV51">
        <v>10</v>
      </c>
      <c r="AW51">
        <v>48</v>
      </c>
      <c r="AY51">
        <v>6</v>
      </c>
      <c r="AZ51">
        <v>288</v>
      </c>
      <c r="BA51">
        <v>1.7951388888888888</v>
      </c>
      <c r="BB51">
        <v>67896</v>
      </c>
      <c r="BC51">
        <v>113160</v>
      </c>
      <c r="BD51">
        <v>158424</v>
      </c>
      <c r="BE51">
        <v>1</v>
      </c>
      <c r="BF51">
        <v>5</v>
      </c>
      <c r="BG51">
        <v>240</v>
      </c>
      <c r="BH51">
        <v>2.1541666666666668</v>
      </c>
      <c r="BI51">
        <v>67896</v>
      </c>
      <c r="BJ51">
        <v>113160</v>
      </c>
      <c r="BK51">
        <v>158424</v>
      </c>
      <c r="BL51">
        <v>20</v>
      </c>
      <c r="BM51">
        <v>1</v>
      </c>
      <c r="BN51">
        <v>112</v>
      </c>
      <c r="BO51" t="s">
        <v>192</v>
      </c>
      <c r="BP51">
        <v>0</v>
      </c>
      <c r="BR51">
        <v>0</v>
      </c>
      <c r="BS51">
        <v>0</v>
      </c>
      <c r="BV51">
        <v>0</v>
      </c>
      <c r="BW51">
        <v>0</v>
      </c>
      <c r="BX51">
        <v>0</v>
      </c>
      <c r="BZ51" t="s">
        <v>193</v>
      </c>
      <c r="CA51" t="s">
        <v>194</v>
      </c>
      <c r="CB51" t="b">
        <v>0</v>
      </c>
    </row>
    <row r="52" spans="1:80" x14ac:dyDescent="0.3">
      <c r="A52">
        <v>51</v>
      </c>
      <c r="B52" t="s">
        <v>253</v>
      </c>
      <c r="C52" t="s">
        <v>179</v>
      </c>
      <c r="D52" t="s">
        <v>180</v>
      </c>
      <c r="E52" t="s">
        <v>254</v>
      </c>
      <c r="F52" t="s">
        <v>182</v>
      </c>
      <c r="G52" t="s">
        <v>183</v>
      </c>
      <c r="H52" t="s">
        <v>184</v>
      </c>
      <c r="J52">
        <v>0</v>
      </c>
      <c r="K52" t="s">
        <v>255</v>
      </c>
      <c r="L52" t="s">
        <v>186</v>
      </c>
      <c r="M52" t="s">
        <v>187</v>
      </c>
      <c r="N52" t="s">
        <v>20</v>
      </c>
      <c r="O52">
        <v>36.790220820189283</v>
      </c>
      <c r="P52" t="s">
        <v>188</v>
      </c>
      <c r="Q52">
        <v>2</v>
      </c>
      <c r="R52">
        <v>18</v>
      </c>
      <c r="S52">
        <v>40</v>
      </c>
      <c r="T52">
        <v>2.2222222222222223</v>
      </c>
      <c r="U52">
        <v>7.5</v>
      </c>
      <c r="V52">
        <v>7.5</v>
      </c>
      <c r="W52">
        <v>5</v>
      </c>
      <c r="X52">
        <v>0.76</v>
      </c>
      <c r="Y52">
        <v>119638</v>
      </c>
      <c r="Z52" t="s">
        <v>189</v>
      </c>
      <c r="AA52">
        <v>2</v>
      </c>
      <c r="AB52">
        <v>18</v>
      </c>
      <c r="AC52">
        <v>80</v>
      </c>
      <c r="AD52">
        <v>4.4444444444444446</v>
      </c>
      <c r="AE52">
        <v>12.375</v>
      </c>
      <c r="AF52">
        <v>12.375</v>
      </c>
      <c r="AG52">
        <v>10</v>
      </c>
      <c r="AH52">
        <v>0.76</v>
      </c>
      <c r="AI52">
        <v>72508.5</v>
      </c>
      <c r="AJ52">
        <v>0.78769999999999996</v>
      </c>
      <c r="AK52">
        <v>2.5</v>
      </c>
      <c r="AL52">
        <v>143</v>
      </c>
      <c r="AM52">
        <v>15</v>
      </c>
      <c r="AN52">
        <v>25</v>
      </c>
      <c r="AO52" t="s">
        <v>190</v>
      </c>
      <c r="AP52">
        <v>83</v>
      </c>
      <c r="AQ52">
        <v>-0.7</v>
      </c>
      <c r="AR52">
        <v>1.2</v>
      </c>
      <c r="AS52" t="s">
        <v>256</v>
      </c>
      <c r="AT52">
        <v>23</v>
      </c>
      <c r="AU52">
        <v>12</v>
      </c>
      <c r="AV52">
        <v>10</v>
      </c>
      <c r="AW52">
        <v>48</v>
      </c>
      <c r="AY52">
        <v>6</v>
      </c>
      <c r="AZ52">
        <v>288</v>
      </c>
      <c r="BA52">
        <v>1.7951388888888888</v>
      </c>
      <c r="BB52">
        <v>67896</v>
      </c>
      <c r="BC52">
        <v>113160</v>
      </c>
      <c r="BD52">
        <v>158424</v>
      </c>
      <c r="BE52">
        <v>2</v>
      </c>
      <c r="BF52">
        <v>5</v>
      </c>
      <c r="BG52">
        <v>240</v>
      </c>
      <c r="BH52">
        <v>2.1541666666666668</v>
      </c>
      <c r="BI52">
        <v>67896</v>
      </c>
      <c r="BJ52">
        <v>113160</v>
      </c>
      <c r="BK52">
        <v>158424</v>
      </c>
      <c r="BL52">
        <v>20</v>
      </c>
      <c r="BM52">
        <v>1</v>
      </c>
      <c r="BN52">
        <v>168</v>
      </c>
      <c r="BO52" t="s">
        <v>192</v>
      </c>
      <c r="BP52">
        <v>6.1807570977917985</v>
      </c>
      <c r="BQ52">
        <v>0</v>
      </c>
      <c r="BR52">
        <v>0</v>
      </c>
      <c r="BS52">
        <v>0</v>
      </c>
      <c r="BV52">
        <v>0</v>
      </c>
      <c r="BW52">
        <v>0</v>
      </c>
      <c r="BX52">
        <v>0</v>
      </c>
      <c r="BZ52" t="s">
        <v>193</v>
      </c>
      <c r="CA52" t="s">
        <v>194</v>
      </c>
      <c r="CB52" t="b">
        <v>0</v>
      </c>
    </row>
    <row r="53" spans="1:80" x14ac:dyDescent="0.3">
      <c r="A53">
        <v>52</v>
      </c>
      <c r="B53" t="s">
        <v>257</v>
      </c>
      <c r="C53" t="s">
        <v>179</v>
      </c>
      <c r="D53" t="s">
        <v>180</v>
      </c>
      <c r="E53" t="s">
        <v>254</v>
      </c>
      <c r="F53" t="s">
        <v>196</v>
      </c>
      <c r="G53" t="s">
        <v>183</v>
      </c>
      <c r="H53" t="s">
        <v>184</v>
      </c>
      <c r="J53">
        <v>0</v>
      </c>
      <c r="L53" t="s">
        <v>197</v>
      </c>
      <c r="M53" t="s">
        <v>197</v>
      </c>
      <c r="N53" t="s">
        <v>198</v>
      </c>
      <c r="P53" t="s">
        <v>188</v>
      </c>
      <c r="Q53">
        <v>2</v>
      </c>
      <c r="R53">
        <v>18</v>
      </c>
      <c r="S53">
        <v>40</v>
      </c>
      <c r="T53">
        <v>2.2222222222222223</v>
      </c>
      <c r="U53">
        <v>7.5</v>
      </c>
      <c r="V53">
        <v>7.5</v>
      </c>
      <c r="W53">
        <v>5</v>
      </c>
      <c r="X53">
        <v>0.76</v>
      </c>
      <c r="Y53">
        <v>119638</v>
      </c>
      <c r="Z53" t="s">
        <v>189</v>
      </c>
      <c r="AA53">
        <v>2</v>
      </c>
      <c r="AB53">
        <v>18</v>
      </c>
      <c r="AC53">
        <v>80</v>
      </c>
      <c r="AD53">
        <v>4.4444444444444446</v>
      </c>
      <c r="AE53">
        <v>12.375</v>
      </c>
      <c r="AF53">
        <v>12.375</v>
      </c>
      <c r="AG53">
        <v>10</v>
      </c>
      <c r="AH53">
        <v>0.76</v>
      </c>
      <c r="AI53">
        <v>72508.5</v>
      </c>
      <c r="AJ53">
        <v>0.89529999999999998</v>
      </c>
      <c r="AK53">
        <v>2.5</v>
      </c>
      <c r="AL53">
        <v>126</v>
      </c>
      <c r="AM53">
        <v>15</v>
      </c>
      <c r="AN53">
        <v>25</v>
      </c>
      <c r="AO53" t="s">
        <v>190</v>
      </c>
      <c r="AP53">
        <v>83</v>
      </c>
      <c r="AQ53">
        <v>-0.7</v>
      </c>
      <c r="AR53">
        <v>1.2</v>
      </c>
      <c r="AS53" t="s">
        <v>256</v>
      </c>
      <c r="AT53">
        <v>23</v>
      </c>
      <c r="AU53">
        <v>12</v>
      </c>
      <c r="AV53">
        <v>10</v>
      </c>
      <c r="AW53">
        <v>48</v>
      </c>
      <c r="AY53">
        <v>6</v>
      </c>
      <c r="AZ53">
        <v>288</v>
      </c>
      <c r="BA53">
        <v>1.7951388888888888</v>
      </c>
      <c r="BB53">
        <v>67896</v>
      </c>
      <c r="BC53">
        <v>113160</v>
      </c>
      <c r="BD53">
        <v>158424</v>
      </c>
      <c r="BE53">
        <v>2</v>
      </c>
      <c r="BF53">
        <v>5</v>
      </c>
      <c r="BG53">
        <v>240</v>
      </c>
      <c r="BH53">
        <v>2.1541666666666668</v>
      </c>
      <c r="BI53">
        <v>67896</v>
      </c>
      <c r="BJ53">
        <v>113160</v>
      </c>
      <c r="BK53">
        <v>158424</v>
      </c>
      <c r="BL53">
        <v>20</v>
      </c>
      <c r="BM53">
        <v>1</v>
      </c>
      <c r="BN53">
        <v>168</v>
      </c>
      <c r="BO53" t="s">
        <v>192</v>
      </c>
      <c r="BP53">
        <v>0</v>
      </c>
      <c r="BQ53">
        <v>0</v>
      </c>
      <c r="BR53">
        <v>0</v>
      </c>
      <c r="BS53">
        <v>0</v>
      </c>
      <c r="BV53">
        <v>0</v>
      </c>
      <c r="BW53">
        <v>0</v>
      </c>
      <c r="BX53">
        <v>0</v>
      </c>
      <c r="BZ53" t="s">
        <v>193</v>
      </c>
      <c r="CA53" t="s">
        <v>194</v>
      </c>
      <c r="CB53" t="b">
        <v>0</v>
      </c>
    </row>
    <row r="54" spans="1:80" x14ac:dyDescent="0.3">
      <c r="A54">
        <v>53</v>
      </c>
      <c r="B54" t="s">
        <v>258</v>
      </c>
      <c r="C54" t="s">
        <v>179</v>
      </c>
      <c r="D54" t="s">
        <v>180</v>
      </c>
      <c r="E54" t="s">
        <v>254</v>
      </c>
      <c r="F54" t="s">
        <v>200</v>
      </c>
      <c r="G54" t="s">
        <v>183</v>
      </c>
      <c r="H54" t="s">
        <v>184</v>
      </c>
      <c r="J54">
        <v>0</v>
      </c>
      <c r="L54" t="s">
        <v>197</v>
      </c>
      <c r="M54" t="s">
        <v>197</v>
      </c>
      <c r="N54" t="s">
        <v>198</v>
      </c>
      <c r="P54" t="s">
        <v>188</v>
      </c>
      <c r="Q54">
        <v>2</v>
      </c>
      <c r="R54">
        <v>18</v>
      </c>
      <c r="S54">
        <v>40</v>
      </c>
      <c r="T54">
        <v>2.2222222222222223</v>
      </c>
      <c r="U54">
        <v>7.5</v>
      </c>
      <c r="V54">
        <v>7.5</v>
      </c>
      <c r="W54">
        <v>5</v>
      </c>
      <c r="X54">
        <v>0.76</v>
      </c>
      <c r="Y54">
        <v>119638</v>
      </c>
      <c r="Z54" t="s">
        <v>189</v>
      </c>
      <c r="AA54">
        <v>2</v>
      </c>
      <c r="AB54">
        <v>18</v>
      </c>
      <c r="AC54">
        <v>80</v>
      </c>
      <c r="AD54">
        <v>4.4444444444444446</v>
      </c>
      <c r="AE54">
        <v>12.375</v>
      </c>
      <c r="AF54">
        <v>12.375</v>
      </c>
      <c r="AG54">
        <v>10</v>
      </c>
      <c r="AH54">
        <v>0.76</v>
      </c>
      <c r="AI54">
        <v>72508.5</v>
      </c>
      <c r="AJ54">
        <v>1.0029999999999999</v>
      </c>
      <c r="AK54">
        <v>2.5</v>
      </c>
      <c r="AL54">
        <v>112</v>
      </c>
      <c r="AM54">
        <v>15</v>
      </c>
      <c r="AN54">
        <v>25</v>
      </c>
      <c r="AO54" t="s">
        <v>190</v>
      </c>
      <c r="AP54">
        <v>83</v>
      </c>
      <c r="AQ54">
        <v>-0.7</v>
      </c>
      <c r="AR54">
        <v>1.2</v>
      </c>
      <c r="AS54" t="s">
        <v>256</v>
      </c>
      <c r="AT54">
        <v>23</v>
      </c>
      <c r="AU54">
        <v>12</v>
      </c>
      <c r="AV54">
        <v>10</v>
      </c>
      <c r="AW54">
        <v>48</v>
      </c>
      <c r="AY54">
        <v>6</v>
      </c>
      <c r="AZ54">
        <v>288</v>
      </c>
      <c r="BA54">
        <v>1.7951388888888888</v>
      </c>
      <c r="BB54">
        <v>67896</v>
      </c>
      <c r="BC54">
        <v>113160</v>
      </c>
      <c r="BD54">
        <v>158424</v>
      </c>
      <c r="BE54">
        <v>2</v>
      </c>
      <c r="BF54">
        <v>5</v>
      </c>
      <c r="BG54">
        <v>240</v>
      </c>
      <c r="BH54">
        <v>2.1541666666666668</v>
      </c>
      <c r="BI54">
        <v>67896</v>
      </c>
      <c r="BJ54">
        <v>113160</v>
      </c>
      <c r="BK54">
        <v>158424</v>
      </c>
      <c r="BL54">
        <v>20</v>
      </c>
      <c r="BM54">
        <v>1</v>
      </c>
      <c r="BN54">
        <v>168</v>
      </c>
      <c r="BO54" t="s">
        <v>192</v>
      </c>
      <c r="BP54">
        <v>0</v>
      </c>
      <c r="BQ54">
        <v>0</v>
      </c>
      <c r="BR54">
        <v>0</v>
      </c>
      <c r="BS54">
        <v>0</v>
      </c>
      <c r="BV54">
        <v>0</v>
      </c>
      <c r="BW54">
        <v>0</v>
      </c>
      <c r="BX54">
        <v>0</v>
      </c>
      <c r="BZ54" t="s">
        <v>193</v>
      </c>
      <c r="CA54" t="s">
        <v>194</v>
      </c>
      <c r="CB54" t="b">
        <v>0</v>
      </c>
    </row>
    <row r="55" spans="1:80" x14ac:dyDescent="0.3">
      <c r="A55">
        <v>54</v>
      </c>
      <c r="B55" t="s">
        <v>259</v>
      </c>
      <c r="C55" t="s">
        <v>179</v>
      </c>
      <c r="D55" t="s">
        <v>180</v>
      </c>
      <c r="E55" t="s">
        <v>254</v>
      </c>
      <c r="F55" t="s">
        <v>202</v>
      </c>
      <c r="G55" t="s">
        <v>183</v>
      </c>
      <c r="H55" t="s">
        <v>184</v>
      </c>
      <c r="J55">
        <v>0</v>
      </c>
      <c r="L55" t="s">
        <v>197</v>
      </c>
      <c r="M55" t="s">
        <v>197</v>
      </c>
      <c r="N55" t="s">
        <v>198</v>
      </c>
      <c r="P55" t="s">
        <v>188</v>
      </c>
      <c r="Q55">
        <v>2</v>
      </c>
      <c r="R55">
        <v>18</v>
      </c>
      <c r="S55">
        <v>40</v>
      </c>
      <c r="T55">
        <v>2.2222222222222223</v>
      </c>
      <c r="U55">
        <v>7.5</v>
      </c>
      <c r="V55">
        <v>7.5</v>
      </c>
      <c r="W55">
        <v>5</v>
      </c>
      <c r="X55">
        <v>0.76</v>
      </c>
      <c r="Y55">
        <v>119638</v>
      </c>
      <c r="Z55" t="s">
        <v>189</v>
      </c>
      <c r="AA55">
        <v>2</v>
      </c>
      <c r="AB55">
        <v>18</v>
      </c>
      <c r="AC55">
        <v>80</v>
      </c>
      <c r="AD55">
        <v>4.4444444444444446</v>
      </c>
      <c r="AE55">
        <v>12.375</v>
      </c>
      <c r="AF55">
        <v>12.375</v>
      </c>
      <c r="AG55">
        <v>10</v>
      </c>
      <c r="AH55">
        <v>0.76</v>
      </c>
      <c r="AI55">
        <v>72508.5</v>
      </c>
      <c r="AJ55">
        <v>1.1107</v>
      </c>
      <c r="AK55">
        <v>2.5</v>
      </c>
      <c r="AL55">
        <v>101</v>
      </c>
      <c r="AM55">
        <v>15</v>
      </c>
      <c r="AN55">
        <v>25</v>
      </c>
      <c r="AO55" t="s">
        <v>190</v>
      </c>
      <c r="AP55">
        <v>83</v>
      </c>
      <c r="AQ55">
        <v>-0.7</v>
      </c>
      <c r="AR55">
        <v>1.2</v>
      </c>
      <c r="AS55" t="s">
        <v>256</v>
      </c>
      <c r="AT55">
        <v>23</v>
      </c>
      <c r="AU55">
        <v>12</v>
      </c>
      <c r="AV55">
        <v>10</v>
      </c>
      <c r="AW55">
        <v>48</v>
      </c>
      <c r="AY55">
        <v>6</v>
      </c>
      <c r="AZ55">
        <v>288</v>
      </c>
      <c r="BA55">
        <v>1.7951388888888888</v>
      </c>
      <c r="BB55">
        <v>67896</v>
      </c>
      <c r="BC55">
        <v>113160</v>
      </c>
      <c r="BD55">
        <v>158424</v>
      </c>
      <c r="BE55">
        <v>2</v>
      </c>
      <c r="BF55">
        <v>5</v>
      </c>
      <c r="BG55">
        <v>240</v>
      </c>
      <c r="BH55">
        <v>2.1541666666666668</v>
      </c>
      <c r="BI55">
        <v>67896</v>
      </c>
      <c r="BJ55">
        <v>113160</v>
      </c>
      <c r="BK55">
        <v>158424</v>
      </c>
      <c r="BL55">
        <v>20</v>
      </c>
      <c r="BM55">
        <v>1</v>
      </c>
      <c r="BN55">
        <v>168</v>
      </c>
      <c r="BO55" t="s">
        <v>192</v>
      </c>
      <c r="BP55">
        <v>0</v>
      </c>
      <c r="BQ55">
        <v>0</v>
      </c>
      <c r="BR55">
        <v>0</v>
      </c>
      <c r="BS55">
        <v>0</v>
      </c>
      <c r="BV55">
        <v>0</v>
      </c>
      <c r="BW55">
        <v>0</v>
      </c>
      <c r="BX55">
        <v>0</v>
      </c>
      <c r="BZ55" t="s">
        <v>193</v>
      </c>
      <c r="CA55" t="s">
        <v>194</v>
      </c>
      <c r="CB55" t="b">
        <v>0</v>
      </c>
    </row>
    <row r="56" spans="1:80" x14ac:dyDescent="0.3">
      <c r="A56">
        <v>55</v>
      </c>
      <c r="B56" t="s">
        <v>260</v>
      </c>
      <c r="C56" t="s">
        <v>179</v>
      </c>
      <c r="D56" t="s">
        <v>180</v>
      </c>
      <c r="E56" t="s">
        <v>254</v>
      </c>
      <c r="F56" t="s">
        <v>204</v>
      </c>
      <c r="G56" t="s">
        <v>183</v>
      </c>
      <c r="H56" t="s">
        <v>184</v>
      </c>
      <c r="J56">
        <v>0</v>
      </c>
      <c r="L56" t="s">
        <v>197</v>
      </c>
      <c r="M56" t="s">
        <v>197</v>
      </c>
      <c r="N56" t="s">
        <v>198</v>
      </c>
      <c r="P56" t="s">
        <v>188</v>
      </c>
      <c r="Q56">
        <v>2</v>
      </c>
      <c r="R56">
        <v>18</v>
      </c>
      <c r="S56">
        <v>40</v>
      </c>
      <c r="T56">
        <v>2.2222222222222223</v>
      </c>
      <c r="U56">
        <v>7.5</v>
      </c>
      <c r="V56">
        <v>7.5</v>
      </c>
      <c r="W56">
        <v>5</v>
      </c>
      <c r="X56">
        <v>0.76</v>
      </c>
      <c r="Y56">
        <v>119638</v>
      </c>
      <c r="Z56" t="s">
        <v>189</v>
      </c>
      <c r="AA56">
        <v>2</v>
      </c>
      <c r="AB56">
        <v>18</v>
      </c>
      <c r="AC56">
        <v>80</v>
      </c>
      <c r="AD56">
        <v>4.4444444444444446</v>
      </c>
      <c r="AE56">
        <v>12.375</v>
      </c>
      <c r="AF56">
        <v>12.375</v>
      </c>
      <c r="AG56">
        <v>10</v>
      </c>
      <c r="AH56">
        <v>0.76</v>
      </c>
      <c r="AI56">
        <v>72508.5</v>
      </c>
      <c r="AJ56">
        <v>1.2183999999999999</v>
      </c>
      <c r="AK56">
        <v>2.5</v>
      </c>
      <c r="AL56">
        <v>92</v>
      </c>
      <c r="AM56">
        <v>15</v>
      </c>
      <c r="AN56">
        <v>25</v>
      </c>
      <c r="AO56" t="s">
        <v>190</v>
      </c>
      <c r="AP56">
        <v>83</v>
      </c>
      <c r="AQ56">
        <v>-0.7</v>
      </c>
      <c r="AR56">
        <v>1.2</v>
      </c>
      <c r="AS56" t="s">
        <v>256</v>
      </c>
      <c r="AT56">
        <v>23</v>
      </c>
      <c r="AU56">
        <v>12</v>
      </c>
      <c r="AV56">
        <v>10</v>
      </c>
      <c r="AW56">
        <v>48</v>
      </c>
      <c r="AY56">
        <v>6</v>
      </c>
      <c r="AZ56">
        <v>288</v>
      </c>
      <c r="BA56">
        <v>1.7951388888888888</v>
      </c>
      <c r="BB56">
        <v>67896</v>
      </c>
      <c r="BC56">
        <v>113160</v>
      </c>
      <c r="BD56">
        <v>158424</v>
      </c>
      <c r="BE56">
        <v>2</v>
      </c>
      <c r="BF56">
        <v>5</v>
      </c>
      <c r="BG56">
        <v>240</v>
      </c>
      <c r="BH56">
        <v>2.1541666666666668</v>
      </c>
      <c r="BI56">
        <v>67896</v>
      </c>
      <c r="BJ56">
        <v>113160</v>
      </c>
      <c r="BK56">
        <v>158424</v>
      </c>
      <c r="BL56">
        <v>20</v>
      </c>
      <c r="BM56">
        <v>1</v>
      </c>
      <c r="BN56">
        <v>84</v>
      </c>
      <c r="BO56" t="s">
        <v>192</v>
      </c>
      <c r="BP56">
        <v>0</v>
      </c>
      <c r="BQ56">
        <v>0</v>
      </c>
      <c r="BR56">
        <v>0</v>
      </c>
      <c r="BS56">
        <v>0</v>
      </c>
      <c r="BV56">
        <v>0</v>
      </c>
      <c r="BW56">
        <v>0</v>
      </c>
      <c r="BX56">
        <v>0</v>
      </c>
      <c r="BZ56" t="s">
        <v>193</v>
      </c>
      <c r="CA56" t="s">
        <v>194</v>
      </c>
      <c r="CB56" t="b">
        <v>0</v>
      </c>
    </row>
    <row r="57" spans="1:80" x14ac:dyDescent="0.3">
      <c r="A57">
        <v>56</v>
      </c>
      <c r="B57" t="s">
        <v>261</v>
      </c>
      <c r="C57" t="s">
        <v>179</v>
      </c>
      <c r="D57" t="s">
        <v>180</v>
      </c>
      <c r="E57" t="s">
        <v>254</v>
      </c>
      <c r="F57" t="s">
        <v>206</v>
      </c>
      <c r="G57" t="s">
        <v>183</v>
      </c>
      <c r="H57" t="s">
        <v>184</v>
      </c>
      <c r="J57">
        <v>0</v>
      </c>
      <c r="L57" t="s">
        <v>197</v>
      </c>
      <c r="M57" t="s">
        <v>197</v>
      </c>
      <c r="N57" t="s">
        <v>198</v>
      </c>
      <c r="P57" t="s">
        <v>188</v>
      </c>
      <c r="Q57">
        <v>2</v>
      </c>
      <c r="R57">
        <v>18</v>
      </c>
      <c r="S57">
        <v>40</v>
      </c>
      <c r="T57">
        <v>2.2222222222222223</v>
      </c>
      <c r="U57">
        <v>7.5</v>
      </c>
      <c r="V57">
        <v>7.5</v>
      </c>
      <c r="W57">
        <v>5</v>
      </c>
      <c r="X57">
        <v>0.76</v>
      </c>
      <c r="Y57">
        <v>119638</v>
      </c>
      <c r="Z57" t="s">
        <v>189</v>
      </c>
      <c r="AA57">
        <v>2</v>
      </c>
      <c r="AB57">
        <v>18</v>
      </c>
      <c r="AC57">
        <v>80</v>
      </c>
      <c r="AD57">
        <v>4.4444444444444446</v>
      </c>
      <c r="AE57">
        <v>12.375</v>
      </c>
      <c r="AF57">
        <v>12.375</v>
      </c>
      <c r="AG57">
        <v>10</v>
      </c>
      <c r="AH57">
        <v>0.76</v>
      </c>
      <c r="AI57">
        <v>72508.5</v>
      </c>
      <c r="AJ57">
        <v>1.3260000000000001</v>
      </c>
      <c r="AK57">
        <v>2.5</v>
      </c>
      <c r="AL57">
        <v>85</v>
      </c>
      <c r="AM57">
        <v>15</v>
      </c>
      <c r="AN57">
        <v>25</v>
      </c>
      <c r="AO57" t="s">
        <v>190</v>
      </c>
      <c r="AP57">
        <v>83</v>
      </c>
      <c r="AQ57">
        <v>-0.7</v>
      </c>
      <c r="AR57">
        <v>1.2</v>
      </c>
      <c r="AS57" t="s">
        <v>256</v>
      </c>
      <c r="AT57">
        <v>23</v>
      </c>
      <c r="AU57">
        <v>12</v>
      </c>
      <c r="AV57">
        <v>10</v>
      </c>
      <c r="AW57">
        <v>48</v>
      </c>
      <c r="AY57">
        <v>6</v>
      </c>
      <c r="AZ57">
        <v>288</v>
      </c>
      <c r="BA57">
        <v>1.7951388888888888</v>
      </c>
      <c r="BB57">
        <v>67896</v>
      </c>
      <c r="BC57">
        <v>113160</v>
      </c>
      <c r="BD57">
        <v>158424</v>
      </c>
      <c r="BE57">
        <v>2</v>
      </c>
      <c r="BF57">
        <v>5</v>
      </c>
      <c r="BG57">
        <v>240</v>
      </c>
      <c r="BH57">
        <v>2.1541666666666668</v>
      </c>
      <c r="BI57">
        <v>67896</v>
      </c>
      <c r="BJ57">
        <v>113160</v>
      </c>
      <c r="BK57">
        <v>158424</v>
      </c>
      <c r="BL57">
        <v>20</v>
      </c>
      <c r="BM57">
        <v>1</v>
      </c>
      <c r="BN57">
        <v>84</v>
      </c>
      <c r="BO57" t="s">
        <v>192</v>
      </c>
      <c r="BP57">
        <v>0</v>
      </c>
      <c r="BQ57">
        <v>0</v>
      </c>
      <c r="BR57">
        <v>0</v>
      </c>
      <c r="BS57">
        <v>0</v>
      </c>
      <c r="BV57">
        <v>0</v>
      </c>
      <c r="BW57">
        <v>0</v>
      </c>
      <c r="BX57">
        <v>0</v>
      </c>
      <c r="BZ57" t="s">
        <v>193</v>
      </c>
      <c r="CA57" t="s">
        <v>194</v>
      </c>
      <c r="CB57" t="b">
        <v>0</v>
      </c>
    </row>
    <row r="58" spans="1:80" x14ac:dyDescent="0.3">
      <c r="A58">
        <v>57</v>
      </c>
      <c r="B58" t="s">
        <v>262</v>
      </c>
      <c r="C58" t="s">
        <v>179</v>
      </c>
      <c r="D58" t="s">
        <v>180</v>
      </c>
      <c r="E58" t="s">
        <v>254</v>
      </c>
      <c r="F58" t="s">
        <v>182</v>
      </c>
      <c r="G58" t="s">
        <v>183</v>
      </c>
      <c r="H58" t="s">
        <v>184</v>
      </c>
      <c r="J58">
        <v>0</v>
      </c>
      <c r="L58" t="s">
        <v>197</v>
      </c>
      <c r="M58" t="s">
        <v>197</v>
      </c>
      <c r="N58" t="s">
        <v>198</v>
      </c>
      <c r="P58" t="s">
        <v>188</v>
      </c>
      <c r="Q58">
        <v>2</v>
      </c>
      <c r="R58">
        <v>18</v>
      </c>
      <c r="S58">
        <v>40</v>
      </c>
      <c r="T58">
        <v>2.2222222222222223</v>
      </c>
      <c r="U58">
        <v>7.5</v>
      </c>
      <c r="V58">
        <v>7.5</v>
      </c>
      <c r="W58">
        <v>5</v>
      </c>
      <c r="X58">
        <v>0.76</v>
      </c>
      <c r="Y58">
        <v>119638</v>
      </c>
      <c r="Z58" t="s">
        <v>189</v>
      </c>
      <c r="AA58">
        <v>2</v>
      </c>
      <c r="AB58">
        <v>18</v>
      </c>
      <c r="AC58">
        <v>80</v>
      </c>
      <c r="AD58">
        <v>4.4444444444444446</v>
      </c>
      <c r="AE58">
        <v>12.375</v>
      </c>
      <c r="AF58">
        <v>12.375</v>
      </c>
      <c r="AG58">
        <v>10</v>
      </c>
      <c r="AH58">
        <v>0.76</v>
      </c>
      <c r="AI58">
        <v>72508.5</v>
      </c>
      <c r="AJ58">
        <v>1.0004999999999999</v>
      </c>
      <c r="AK58">
        <v>2.5</v>
      </c>
      <c r="AL58">
        <v>112</v>
      </c>
      <c r="AM58">
        <v>15</v>
      </c>
      <c r="AN58">
        <v>25</v>
      </c>
      <c r="AO58" t="s">
        <v>190</v>
      </c>
      <c r="AP58">
        <v>83</v>
      </c>
      <c r="AQ58">
        <v>-0.7</v>
      </c>
      <c r="AR58">
        <v>1.2</v>
      </c>
      <c r="AS58" t="s">
        <v>256</v>
      </c>
      <c r="AT58">
        <v>23</v>
      </c>
      <c r="AU58">
        <v>12</v>
      </c>
      <c r="AV58">
        <v>10</v>
      </c>
      <c r="AW58">
        <v>48</v>
      </c>
      <c r="AY58">
        <v>6</v>
      </c>
      <c r="AZ58">
        <v>288</v>
      </c>
      <c r="BA58">
        <v>1.7951388888888888</v>
      </c>
      <c r="BB58">
        <v>67896</v>
      </c>
      <c r="BC58">
        <v>113160</v>
      </c>
      <c r="BD58">
        <v>158424</v>
      </c>
      <c r="BE58">
        <v>2</v>
      </c>
      <c r="BF58">
        <v>5</v>
      </c>
      <c r="BG58">
        <v>240</v>
      </c>
      <c r="BH58">
        <v>2.1541666666666668</v>
      </c>
      <c r="BI58">
        <v>67896</v>
      </c>
      <c r="BJ58">
        <v>113160</v>
      </c>
      <c r="BK58">
        <v>158424</v>
      </c>
      <c r="BL58">
        <v>20</v>
      </c>
      <c r="BM58">
        <v>1</v>
      </c>
      <c r="BN58">
        <v>168</v>
      </c>
      <c r="BO58" t="s">
        <v>192</v>
      </c>
      <c r="BP58">
        <v>0</v>
      </c>
      <c r="BQ58">
        <v>0</v>
      </c>
      <c r="BR58">
        <v>0</v>
      </c>
      <c r="BS58">
        <v>0</v>
      </c>
      <c r="BV58">
        <v>0</v>
      </c>
      <c r="BW58">
        <v>0</v>
      </c>
      <c r="BX58">
        <v>0</v>
      </c>
      <c r="BZ58" t="s">
        <v>193</v>
      </c>
      <c r="CA58" t="s">
        <v>194</v>
      </c>
      <c r="CB58" t="b">
        <v>0</v>
      </c>
    </row>
    <row r="59" spans="1:80" x14ac:dyDescent="0.3">
      <c r="A59">
        <v>58</v>
      </c>
      <c r="B59" t="s">
        <v>263</v>
      </c>
      <c r="C59" t="s">
        <v>179</v>
      </c>
      <c r="D59" t="s">
        <v>180</v>
      </c>
      <c r="E59" t="s">
        <v>254</v>
      </c>
      <c r="F59" t="s">
        <v>196</v>
      </c>
      <c r="G59" t="s">
        <v>183</v>
      </c>
      <c r="H59" t="s">
        <v>184</v>
      </c>
      <c r="J59">
        <v>0</v>
      </c>
      <c r="L59" t="s">
        <v>197</v>
      </c>
      <c r="M59" t="s">
        <v>197</v>
      </c>
      <c r="N59" t="s">
        <v>198</v>
      </c>
      <c r="P59" t="s">
        <v>188</v>
      </c>
      <c r="Q59">
        <v>2</v>
      </c>
      <c r="R59">
        <v>18</v>
      </c>
      <c r="S59">
        <v>40</v>
      </c>
      <c r="T59">
        <v>2.2222222222222223</v>
      </c>
      <c r="U59">
        <v>7.5</v>
      </c>
      <c r="V59">
        <v>7.5</v>
      </c>
      <c r="W59">
        <v>5</v>
      </c>
      <c r="X59">
        <v>0.76</v>
      </c>
      <c r="Y59">
        <v>119638</v>
      </c>
      <c r="Z59" t="s">
        <v>189</v>
      </c>
      <c r="AA59">
        <v>2</v>
      </c>
      <c r="AB59">
        <v>18</v>
      </c>
      <c r="AC59">
        <v>80</v>
      </c>
      <c r="AD59">
        <v>4.4444444444444446</v>
      </c>
      <c r="AE59">
        <v>12.375</v>
      </c>
      <c r="AF59">
        <v>12.375</v>
      </c>
      <c r="AG59">
        <v>10</v>
      </c>
      <c r="AH59">
        <v>0.76</v>
      </c>
      <c r="AI59">
        <v>72508.5</v>
      </c>
      <c r="AJ59">
        <v>1.1088</v>
      </c>
      <c r="AK59">
        <v>2.5</v>
      </c>
      <c r="AL59">
        <v>102</v>
      </c>
      <c r="AM59">
        <v>15</v>
      </c>
      <c r="AN59">
        <v>25</v>
      </c>
      <c r="AO59" t="s">
        <v>190</v>
      </c>
      <c r="AP59">
        <v>83</v>
      </c>
      <c r="AQ59">
        <v>-0.7</v>
      </c>
      <c r="AR59">
        <v>1.2</v>
      </c>
      <c r="AS59" t="s">
        <v>256</v>
      </c>
      <c r="AT59">
        <v>23</v>
      </c>
      <c r="AU59">
        <v>12</v>
      </c>
      <c r="AV59">
        <v>10</v>
      </c>
      <c r="AW59">
        <v>48</v>
      </c>
      <c r="AY59">
        <v>6</v>
      </c>
      <c r="AZ59">
        <v>288</v>
      </c>
      <c r="BA59">
        <v>1.7951388888888888</v>
      </c>
      <c r="BB59">
        <v>67896</v>
      </c>
      <c r="BC59">
        <v>113160</v>
      </c>
      <c r="BD59">
        <v>158424</v>
      </c>
      <c r="BE59">
        <v>2</v>
      </c>
      <c r="BF59">
        <v>5</v>
      </c>
      <c r="BG59">
        <v>240</v>
      </c>
      <c r="BH59">
        <v>2.1541666666666668</v>
      </c>
      <c r="BI59">
        <v>67896</v>
      </c>
      <c r="BJ59">
        <v>113160</v>
      </c>
      <c r="BK59">
        <v>158424</v>
      </c>
      <c r="BL59">
        <v>20</v>
      </c>
      <c r="BM59">
        <v>1</v>
      </c>
      <c r="BN59">
        <v>168</v>
      </c>
      <c r="BO59" t="s">
        <v>192</v>
      </c>
      <c r="BP59">
        <v>0</v>
      </c>
      <c r="BQ59">
        <v>0</v>
      </c>
      <c r="BR59">
        <v>0</v>
      </c>
      <c r="BS59">
        <v>0</v>
      </c>
      <c r="BV59">
        <v>0</v>
      </c>
      <c r="BW59">
        <v>0</v>
      </c>
      <c r="BX59">
        <v>0</v>
      </c>
      <c r="BZ59" t="s">
        <v>193</v>
      </c>
      <c r="CA59" t="s">
        <v>194</v>
      </c>
      <c r="CB59" t="b">
        <v>0</v>
      </c>
    </row>
    <row r="60" spans="1:80" x14ac:dyDescent="0.3">
      <c r="A60">
        <v>59</v>
      </c>
      <c r="B60" t="s">
        <v>264</v>
      </c>
      <c r="C60" t="s">
        <v>179</v>
      </c>
      <c r="D60" t="s">
        <v>180</v>
      </c>
      <c r="E60" t="s">
        <v>254</v>
      </c>
      <c r="F60" t="s">
        <v>200</v>
      </c>
      <c r="G60" t="s">
        <v>183</v>
      </c>
      <c r="H60" t="s">
        <v>184</v>
      </c>
      <c r="J60">
        <v>0</v>
      </c>
      <c r="L60" t="s">
        <v>197</v>
      </c>
      <c r="M60" t="s">
        <v>197</v>
      </c>
      <c r="N60" t="s">
        <v>198</v>
      </c>
      <c r="P60" t="s">
        <v>188</v>
      </c>
      <c r="Q60">
        <v>2</v>
      </c>
      <c r="R60">
        <v>18</v>
      </c>
      <c r="S60">
        <v>40</v>
      </c>
      <c r="T60">
        <v>2.2222222222222223</v>
      </c>
      <c r="U60">
        <v>7.5</v>
      </c>
      <c r="V60">
        <v>7.5</v>
      </c>
      <c r="W60">
        <v>5</v>
      </c>
      <c r="X60">
        <v>0.76</v>
      </c>
      <c r="Y60">
        <v>119638</v>
      </c>
      <c r="Z60" t="s">
        <v>189</v>
      </c>
      <c r="AA60">
        <v>2</v>
      </c>
      <c r="AB60">
        <v>18</v>
      </c>
      <c r="AC60">
        <v>80</v>
      </c>
      <c r="AD60">
        <v>4.4444444444444446</v>
      </c>
      <c r="AE60">
        <v>12.375</v>
      </c>
      <c r="AF60">
        <v>12.375</v>
      </c>
      <c r="AG60">
        <v>10</v>
      </c>
      <c r="AH60">
        <v>0.76</v>
      </c>
      <c r="AI60">
        <v>72508.5</v>
      </c>
      <c r="AJ60">
        <v>1.2170000000000001</v>
      </c>
      <c r="AK60">
        <v>2.5</v>
      </c>
      <c r="AL60">
        <v>93</v>
      </c>
      <c r="AM60">
        <v>15</v>
      </c>
      <c r="AN60">
        <v>25</v>
      </c>
      <c r="AO60" t="s">
        <v>190</v>
      </c>
      <c r="AP60">
        <v>83</v>
      </c>
      <c r="AQ60">
        <v>-0.7</v>
      </c>
      <c r="AR60">
        <v>1.2</v>
      </c>
      <c r="AS60" t="s">
        <v>256</v>
      </c>
      <c r="AT60">
        <v>23</v>
      </c>
      <c r="AU60">
        <v>12</v>
      </c>
      <c r="AV60">
        <v>10</v>
      </c>
      <c r="AW60">
        <v>48</v>
      </c>
      <c r="AY60">
        <v>6</v>
      </c>
      <c r="AZ60">
        <v>288</v>
      </c>
      <c r="BA60">
        <v>1.7951388888888888</v>
      </c>
      <c r="BB60">
        <v>67896</v>
      </c>
      <c r="BC60">
        <v>113160</v>
      </c>
      <c r="BD60">
        <v>158424</v>
      </c>
      <c r="BE60">
        <v>2</v>
      </c>
      <c r="BF60">
        <v>5</v>
      </c>
      <c r="BG60">
        <v>240</v>
      </c>
      <c r="BH60">
        <v>2.1541666666666668</v>
      </c>
      <c r="BI60">
        <v>67896</v>
      </c>
      <c r="BJ60">
        <v>113160</v>
      </c>
      <c r="BK60">
        <v>158424</v>
      </c>
      <c r="BL60">
        <v>20</v>
      </c>
      <c r="BM60">
        <v>1</v>
      </c>
      <c r="BN60">
        <v>84</v>
      </c>
      <c r="BO60" t="s">
        <v>192</v>
      </c>
      <c r="BP60">
        <v>0</v>
      </c>
      <c r="BQ60">
        <v>0</v>
      </c>
      <c r="BR60">
        <v>0</v>
      </c>
      <c r="BS60">
        <v>0</v>
      </c>
      <c r="BV60">
        <v>0</v>
      </c>
      <c r="BW60">
        <v>0</v>
      </c>
      <c r="BX60">
        <v>0</v>
      </c>
      <c r="BZ60" t="s">
        <v>193</v>
      </c>
      <c r="CA60" t="s">
        <v>194</v>
      </c>
      <c r="CB60" t="b">
        <v>0</v>
      </c>
    </row>
    <row r="61" spans="1:80" x14ac:dyDescent="0.3">
      <c r="A61">
        <v>60</v>
      </c>
      <c r="B61" t="s">
        <v>265</v>
      </c>
      <c r="C61" t="s">
        <v>179</v>
      </c>
      <c r="D61" t="s">
        <v>180</v>
      </c>
      <c r="E61" t="s">
        <v>254</v>
      </c>
      <c r="F61" t="s">
        <v>202</v>
      </c>
      <c r="G61" t="s">
        <v>183</v>
      </c>
      <c r="H61" t="s">
        <v>184</v>
      </c>
      <c r="J61">
        <v>0</v>
      </c>
      <c r="L61" t="s">
        <v>197</v>
      </c>
      <c r="M61" t="s">
        <v>197</v>
      </c>
      <c r="N61" t="s">
        <v>198</v>
      </c>
      <c r="P61" t="s">
        <v>188</v>
      </c>
      <c r="Q61">
        <v>2</v>
      </c>
      <c r="R61">
        <v>18</v>
      </c>
      <c r="S61">
        <v>40</v>
      </c>
      <c r="T61">
        <v>2.2222222222222223</v>
      </c>
      <c r="U61">
        <v>7.5</v>
      </c>
      <c r="V61">
        <v>7.5</v>
      </c>
      <c r="W61">
        <v>5</v>
      </c>
      <c r="X61">
        <v>0.76</v>
      </c>
      <c r="Y61">
        <v>119638</v>
      </c>
      <c r="Z61" t="s">
        <v>189</v>
      </c>
      <c r="AA61">
        <v>2</v>
      </c>
      <c r="AB61">
        <v>18</v>
      </c>
      <c r="AC61">
        <v>80</v>
      </c>
      <c r="AD61">
        <v>4.4444444444444446</v>
      </c>
      <c r="AE61">
        <v>12.375</v>
      </c>
      <c r="AF61">
        <v>12.375</v>
      </c>
      <c r="AG61">
        <v>10</v>
      </c>
      <c r="AH61">
        <v>0.76</v>
      </c>
      <c r="AI61">
        <v>72508.5</v>
      </c>
      <c r="AJ61">
        <v>1.3252999999999999</v>
      </c>
      <c r="AK61">
        <v>2.5</v>
      </c>
      <c r="AL61">
        <v>85</v>
      </c>
      <c r="AM61">
        <v>15</v>
      </c>
      <c r="AN61">
        <v>25</v>
      </c>
      <c r="AO61" t="s">
        <v>190</v>
      </c>
      <c r="AP61">
        <v>83</v>
      </c>
      <c r="AQ61">
        <v>-0.7</v>
      </c>
      <c r="AR61">
        <v>1.2</v>
      </c>
      <c r="AS61" t="s">
        <v>256</v>
      </c>
      <c r="AT61">
        <v>23</v>
      </c>
      <c r="AU61">
        <v>12</v>
      </c>
      <c r="AV61">
        <v>10</v>
      </c>
      <c r="AW61">
        <v>48</v>
      </c>
      <c r="AY61">
        <v>6</v>
      </c>
      <c r="AZ61">
        <v>288</v>
      </c>
      <c r="BA61">
        <v>1.7951388888888888</v>
      </c>
      <c r="BB61">
        <v>67896</v>
      </c>
      <c r="BC61">
        <v>113160</v>
      </c>
      <c r="BD61">
        <v>158424</v>
      </c>
      <c r="BE61">
        <v>2</v>
      </c>
      <c r="BF61">
        <v>5</v>
      </c>
      <c r="BG61">
        <v>240</v>
      </c>
      <c r="BH61">
        <v>2.1541666666666668</v>
      </c>
      <c r="BI61">
        <v>67896</v>
      </c>
      <c r="BJ61">
        <v>113160</v>
      </c>
      <c r="BK61">
        <v>158424</v>
      </c>
      <c r="BL61">
        <v>20</v>
      </c>
      <c r="BM61">
        <v>1</v>
      </c>
      <c r="BN61">
        <v>84</v>
      </c>
      <c r="BO61" t="s">
        <v>192</v>
      </c>
      <c r="BP61">
        <v>0</v>
      </c>
      <c r="BQ61">
        <v>60</v>
      </c>
      <c r="BR61">
        <v>0</v>
      </c>
      <c r="BS61">
        <v>0</v>
      </c>
      <c r="BV61">
        <v>0</v>
      </c>
      <c r="BW61">
        <v>0</v>
      </c>
      <c r="BX61">
        <v>0</v>
      </c>
      <c r="BZ61" t="s">
        <v>193</v>
      </c>
      <c r="CA61" t="s">
        <v>194</v>
      </c>
      <c r="CB61" t="b">
        <v>0</v>
      </c>
    </row>
    <row r="62" spans="1:80" x14ac:dyDescent="0.3">
      <c r="A62">
        <v>61</v>
      </c>
      <c r="B62" t="s">
        <v>266</v>
      </c>
      <c r="C62" t="s">
        <v>179</v>
      </c>
      <c r="D62" t="s">
        <v>180</v>
      </c>
      <c r="E62" t="s">
        <v>254</v>
      </c>
      <c r="F62" t="s">
        <v>204</v>
      </c>
      <c r="G62" t="s">
        <v>183</v>
      </c>
      <c r="H62" t="s">
        <v>184</v>
      </c>
      <c r="J62">
        <v>0</v>
      </c>
      <c r="L62" t="s">
        <v>197</v>
      </c>
      <c r="M62" t="s">
        <v>197</v>
      </c>
      <c r="N62" t="s">
        <v>198</v>
      </c>
      <c r="P62" t="s">
        <v>188</v>
      </c>
      <c r="Q62">
        <v>2</v>
      </c>
      <c r="R62">
        <v>18</v>
      </c>
      <c r="S62">
        <v>40</v>
      </c>
      <c r="T62">
        <v>2.2222222222222223</v>
      </c>
      <c r="U62">
        <v>7.5</v>
      </c>
      <c r="V62">
        <v>7.5</v>
      </c>
      <c r="W62">
        <v>5</v>
      </c>
      <c r="X62">
        <v>0.76</v>
      </c>
      <c r="Y62">
        <v>119638</v>
      </c>
      <c r="Z62" t="s">
        <v>189</v>
      </c>
      <c r="AA62">
        <v>2</v>
      </c>
      <c r="AB62">
        <v>18</v>
      </c>
      <c r="AC62">
        <v>80</v>
      </c>
      <c r="AD62">
        <v>4.4444444444444446</v>
      </c>
      <c r="AE62">
        <v>12.375</v>
      </c>
      <c r="AF62">
        <v>12.375</v>
      </c>
      <c r="AG62">
        <v>10</v>
      </c>
      <c r="AH62">
        <v>0.76</v>
      </c>
      <c r="AI62">
        <v>72508.5</v>
      </c>
      <c r="AJ62">
        <v>1.4336</v>
      </c>
      <c r="AK62">
        <v>2.5</v>
      </c>
      <c r="AL62">
        <v>79</v>
      </c>
      <c r="AM62">
        <v>15</v>
      </c>
      <c r="AN62">
        <v>25</v>
      </c>
      <c r="AO62" t="s">
        <v>190</v>
      </c>
      <c r="AP62">
        <v>83</v>
      </c>
      <c r="AQ62">
        <v>-0.7</v>
      </c>
      <c r="AR62">
        <v>1.2</v>
      </c>
      <c r="AS62" t="s">
        <v>256</v>
      </c>
      <c r="AT62">
        <v>23</v>
      </c>
      <c r="AU62">
        <v>12</v>
      </c>
      <c r="AV62">
        <v>10</v>
      </c>
      <c r="AW62">
        <v>48</v>
      </c>
      <c r="AY62">
        <v>6</v>
      </c>
      <c r="AZ62">
        <v>288</v>
      </c>
      <c r="BA62">
        <v>1.7951388888888888</v>
      </c>
      <c r="BB62">
        <v>67896</v>
      </c>
      <c r="BC62">
        <v>113160</v>
      </c>
      <c r="BD62">
        <v>158424</v>
      </c>
      <c r="BE62">
        <v>2</v>
      </c>
      <c r="BF62">
        <v>5</v>
      </c>
      <c r="BG62">
        <v>240</v>
      </c>
      <c r="BH62">
        <v>2.1541666666666668</v>
      </c>
      <c r="BI62">
        <v>67896</v>
      </c>
      <c r="BJ62">
        <v>113160</v>
      </c>
      <c r="BK62">
        <v>158424</v>
      </c>
      <c r="BL62">
        <v>20</v>
      </c>
      <c r="BM62">
        <v>1</v>
      </c>
      <c r="BN62">
        <v>84</v>
      </c>
      <c r="BO62" t="s">
        <v>192</v>
      </c>
      <c r="BP62">
        <v>0</v>
      </c>
      <c r="BQ62">
        <v>0</v>
      </c>
      <c r="BR62">
        <v>0</v>
      </c>
      <c r="BS62">
        <v>0</v>
      </c>
      <c r="BV62">
        <v>0</v>
      </c>
      <c r="BW62">
        <v>0</v>
      </c>
      <c r="BX62">
        <v>0</v>
      </c>
      <c r="BZ62" t="s">
        <v>193</v>
      </c>
      <c r="CA62" t="s">
        <v>194</v>
      </c>
      <c r="CB62" t="b">
        <v>0</v>
      </c>
    </row>
    <row r="63" spans="1:80" x14ac:dyDescent="0.3">
      <c r="A63">
        <v>62</v>
      </c>
      <c r="B63" t="s">
        <v>267</v>
      </c>
      <c r="C63" t="s">
        <v>179</v>
      </c>
      <c r="D63" t="s">
        <v>180</v>
      </c>
      <c r="E63" t="s">
        <v>254</v>
      </c>
      <c r="F63" t="s">
        <v>206</v>
      </c>
      <c r="G63" t="s">
        <v>183</v>
      </c>
      <c r="H63" t="s">
        <v>184</v>
      </c>
      <c r="J63">
        <v>0</v>
      </c>
      <c r="K63" t="s">
        <v>255</v>
      </c>
      <c r="L63" t="s">
        <v>186</v>
      </c>
      <c r="M63" t="s">
        <v>187</v>
      </c>
      <c r="N63" t="s">
        <v>20</v>
      </c>
      <c r="O63">
        <v>76.465469613259657</v>
      </c>
      <c r="P63" t="s">
        <v>188</v>
      </c>
      <c r="Q63">
        <v>2</v>
      </c>
      <c r="R63">
        <v>18</v>
      </c>
      <c r="S63">
        <v>40</v>
      </c>
      <c r="T63">
        <v>2.2222222222222223</v>
      </c>
      <c r="U63">
        <v>7.5</v>
      </c>
      <c r="V63">
        <v>7.5</v>
      </c>
      <c r="W63">
        <v>5</v>
      </c>
      <c r="X63">
        <v>0.76</v>
      </c>
      <c r="Y63">
        <v>119638</v>
      </c>
      <c r="Z63" t="s">
        <v>189</v>
      </c>
      <c r="AA63">
        <v>2</v>
      </c>
      <c r="AB63">
        <v>18</v>
      </c>
      <c r="AC63">
        <v>80</v>
      </c>
      <c r="AD63">
        <v>4.4444444444444446</v>
      </c>
      <c r="AE63">
        <v>12.375</v>
      </c>
      <c r="AF63">
        <v>12.375</v>
      </c>
      <c r="AG63">
        <v>10</v>
      </c>
      <c r="AH63">
        <v>0.76</v>
      </c>
      <c r="AI63">
        <v>72508.5</v>
      </c>
      <c r="AJ63">
        <v>1.5418000000000001</v>
      </c>
      <c r="AK63">
        <v>2.5</v>
      </c>
      <c r="AL63">
        <v>73</v>
      </c>
      <c r="AM63">
        <v>15</v>
      </c>
      <c r="AN63">
        <v>25</v>
      </c>
      <c r="AO63" t="s">
        <v>190</v>
      </c>
      <c r="AP63">
        <v>83</v>
      </c>
      <c r="AQ63">
        <v>-0.7</v>
      </c>
      <c r="AR63">
        <v>1.2</v>
      </c>
      <c r="AS63" t="s">
        <v>256</v>
      </c>
      <c r="AT63">
        <v>23</v>
      </c>
      <c r="AU63">
        <v>12</v>
      </c>
      <c r="AV63">
        <v>10</v>
      </c>
      <c r="AW63">
        <v>48</v>
      </c>
      <c r="AY63">
        <v>6</v>
      </c>
      <c r="AZ63">
        <v>288</v>
      </c>
      <c r="BA63">
        <v>1.7951388888888888</v>
      </c>
      <c r="BB63">
        <v>67896</v>
      </c>
      <c r="BC63">
        <v>113160</v>
      </c>
      <c r="BD63">
        <v>158424</v>
      </c>
      <c r="BE63">
        <v>2</v>
      </c>
      <c r="BF63">
        <v>5</v>
      </c>
      <c r="BG63">
        <v>240</v>
      </c>
      <c r="BH63">
        <v>2.1541666666666668</v>
      </c>
      <c r="BI63">
        <v>67896</v>
      </c>
      <c r="BJ63">
        <v>113160</v>
      </c>
      <c r="BK63">
        <v>158424</v>
      </c>
      <c r="BL63">
        <v>20</v>
      </c>
      <c r="BM63">
        <v>1</v>
      </c>
      <c r="BN63">
        <v>84</v>
      </c>
      <c r="BO63" t="s">
        <v>192</v>
      </c>
      <c r="BP63">
        <v>6.4230994475138123</v>
      </c>
      <c r="BQ63">
        <v>210</v>
      </c>
      <c r="BR63">
        <v>0</v>
      </c>
      <c r="BS63">
        <v>0</v>
      </c>
      <c r="BV63">
        <v>0</v>
      </c>
      <c r="BW63">
        <v>0</v>
      </c>
      <c r="BX63">
        <v>0</v>
      </c>
      <c r="BZ63" t="s">
        <v>193</v>
      </c>
      <c r="CA63" t="s">
        <v>194</v>
      </c>
      <c r="CB63" t="b">
        <v>0</v>
      </c>
    </row>
    <row r="64" spans="1:80" x14ac:dyDescent="0.3">
      <c r="A64">
        <v>63</v>
      </c>
      <c r="B64" t="s">
        <v>268</v>
      </c>
      <c r="C64" t="s">
        <v>179</v>
      </c>
      <c r="D64" t="s">
        <v>180</v>
      </c>
      <c r="E64" t="s">
        <v>254</v>
      </c>
      <c r="F64" t="s">
        <v>182</v>
      </c>
      <c r="G64" t="s">
        <v>183</v>
      </c>
      <c r="H64" t="s">
        <v>184</v>
      </c>
      <c r="J64">
        <v>0</v>
      </c>
      <c r="L64" t="s">
        <v>197</v>
      </c>
      <c r="M64" t="s">
        <v>197</v>
      </c>
      <c r="N64" t="s">
        <v>198</v>
      </c>
      <c r="P64" t="s">
        <v>188</v>
      </c>
      <c r="Q64">
        <v>2</v>
      </c>
      <c r="R64">
        <v>18</v>
      </c>
      <c r="S64">
        <v>40</v>
      </c>
      <c r="T64">
        <v>2.2222222222222223</v>
      </c>
      <c r="U64">
        <v>7.5</v>
      </c>
      <c r="V64">
        <v>7.5</v>
      </c>
      <c r="W64">
        <v>5</v>
      </c>
      <c r="X64">
        <v>0.76</v>
      </c>
      <c r="Y64">
        <v>119638</v>
      </c>
      <c r="Z64" t="s">
        <v>189</v>
      </c>
      <c r="AA64">
        <v>2</v>
      </c>
      <c r="AB64">
        <v>18</v>
      </c>
      <c r="AC64">
        <v>80</v>
      </c>
      <c r="AD64">
        <v>4.4444444444444446</v>
      </c>
      <c r="AE64">
        <v>12.375</v>
      </c>
      <c r="AF64">
        <v>12.375</v>
      </c>
      <c r="AG64">
        <v>10</v>
      </c>
      <c r="AH64">
        <v>0.76</v>
      </c>
      <c r="AI64">
        <v>72508.5</v>
      </c>
      <c r="AJ64">
        <v>0.78769999999999996</v>
      </c>
      <c r="AK64">
        <v>2.5</v>
      </c>
      <c r="AL64">
        <v>143</v>
      </c>
      <c r="AM64">
        <v>15</v>
      </c>
      <c r="AN64">
        <v>25</v>
      </c>
      <c r="AO64" t="s">
        <v>190</v>
      </c>
      <c r="AP64">
        <v>83</v>
      </c>
      <c r="AQ64">
        <v>-0.7</v>
      </c>
      <c r="AR64">
        <v>1.2</v>
      </c>
      <c r="AS64" t="s">
        <v>256</v>
      </c>
      <c r="AT64">
        <v>23</v>
      </c>
      <c r="AU64">
        <v>12</v>
      </c>
      <c r="AV64">
        <v>10</v>
      </c>
      <c r="AW64">
        <v>48</v>
      </c>
      <c r="AY64">
        <v>6</v>
      </c>
      <c r="AZ64">
        <v>288</v>
      </c>
      <c r="BA64">
        <v>1.7951388888888888</v>
      </c>
      <c r="BB64">
        <v>67896</v>
      </c>
      <c r="BC64">
        <v>113160</v>
      </c>
      <c r="BD64">
        <v>158424</v>
      </c>
      <c r="BE64">
        <v>2</v>
      </c>
      <c r="BF64">
        <v>5</v>
      </c>
      <c r="BG64">
        <v>240</v>
      </c>
      <c r="BH64">
        <v>2.1541666666666668</v>
      </c>
      <c r="BI64">
        <v>67896</v>
      </c>
      <c r="BJ64">
        <v>113160</v>
      </c>
      <c r="BK64">
        <v>158424</v>
      </c>
      <c r="BL64">
        <v>20</v>
      </c>
      <c r="BM64">
        <v>1</v>
      </c>
      <c r="BN64">
        <v>168</v>
      </c>
      <c r="BO64" t="s">
        <v>192</v>
      </c>
      <c r="BP64">
        <v>0</v>
      </c>
      <c r="BR64">
        <v>0</v>
      </c>
      <c r="BS64">
        <v>0</v>
      </c>
      <c r="BV64">
        <v>0</v>
      </c>
      <c r="BW64">
        <v>0</v>
      </c>
      <c r="BX64">
        <v>0</v>
      </c>
      <c r="BZ64" t="s">
        <v>193</v>
      </c>
      <c r="CA64" t="s">
        <v>194</v>
      </c>
      <c r="CB64" t="b">
        <v>0</v>
      </c>
    </row>
    <row r="65" spans="1:80" x14ac:dyDescent="0.3">
      <c r="A65">
        <v>64</v>
      </c>
      <c r="B65" t="s">
        <v>269</v>
      </c>
      <c r="C65" t="s">
        <v>179</v>
      </c>
      <c r="D65" t="s">
        <v>180</v>
      </c>
      <c r="E65" t="s">
        <v>254</v>
      </c>
      <c r="F65" t="s">
        <v>196</v>
      </c>
      <c r="G65" t="s">
        <v>183</v>
      </c>
      <c r="H65" t="s">
        <v>184</v>
      </c>
      <c r="J65">
        <v>0</v>
      </c>
      <c r="L65" t="s">
        <v>197</v>
      </c>
      <c r="M65" t="s">
        <v>197</v>
      </c>
      <c r="N65" t="s">
        <v>198</v>
      </c>
      <c r="P65" t="s">
        <v>188</v>
      </c>
      <c r="Q65">
        <v>2</v>
      </c>
      <c r="R65">
        <v>18</v>
      </c>
      <c r="S65">
        <v>40</v>
      </c>
      <c r="T65">
        <v>2.2222222222222223</v>
      </c>
      <c r="U65">
        <v>7.5</v>
      </c>
      <c r="V65">
        <v>7.5</v>
      </c>
      <c r="W65">
        <v>5</v>
      </c>
      <c r="X65">
        <v>0.76</v>
      </c>
      <c r="Y65">
        <v>119638</v>
      </c>
      <c r="Z65" t="s">
        <v>189</v>
      </c>
      <c r="AA65">
        <v>2</v>
      </c>
      <c r="AB65">
        <v>18</v>
      </c>
      <c r="AC65">
        <v>80</v>
      </c>
      <c r="AD65">
        <v>4.4444444444444446</v>
      </c>
      <c r="AE65">
        <v>12.375</v>
      </c>
      <c r="AF65">
        <v>12.375</v>
      </c>
      <c r="AG65">
        <v>10</v>
      </c>
      <c r="AH65">
        <v>0.76</v>
      </c>
      <c r="AI65">
        <v>72508.5</v>
      </c>
      <c r="AJ65">
        <v>0.89529999999999998</v>
      </c>
      <c r="AK65">
        <v>2.5</v>
      </c>
      <c r="AL65">
        <v>126</v>
      </c>
      <c r="AM65">
        <v>15</v>
      </c>
      <c r="AN65">
        <v>25</v>
      </c>
      <c r="AO65" t="s">
        <v>190</v>
      </c>
      <c r="AP65">
        <v>83</v>
      </c>
      <c r="AQ65">
        <v>-0.7</v>
      </c>
      <c r="AR65">
        <v>1.2</v>
      </c>
      <c r="AS65" t="s">
        <v>256</v>
      </c>
      <c r="AT65">
        <v>23</v>
      </c>
      <c r="AU65">
        <v>12</v>
      </c>
      <c r="AV65">
        <v>10</v>
      </c>
      <c r="AW65">
        <v>48</v>
      </c>
      <c r="AY65">
        <v>6</v>
      </c>
      <c r="AZ65">
        <v>288</v>
      </c>
      <c r="BA65">
        <v>1.7951388888888888</v>
      </c>
      <c r="BB65">
        <v>67896</v>
      </c>
      <c r="BC65">
        <v>113160</v>
      </c>
      <c r="BD65">
        <v>158424</v>
      </c>
      <c r="BE65">
        <v>2</v>
      </c>
      <c r="BF65">
        <v>5</v>
      </c>
      <c r="BG65">
        <v>240</v>
      </c>
      <c r="BH65">
        <v>2.1541666666666668</v>
      </c>
      <c r="BI65">
        <v>67896</v>
      </c>
      <c r="BJ65">
        <v>113160</v>
      </c>
      <c r="BK65">
        <v>158424</v>
      </c>
      <c r="BL65">
        <v>20</v>
      </c>
      <c r="BM65">
        <v>1</v>
      </c>
      <c r="BN65">
        <v>168</v>
      </c>
      <c r="BO65" t="s">
        <v>192</v>
      </c>
      <c r="BP65">
        <v>0</v>
      </c>
      <c r="BR65">
        <v>0</v>
      </c>
      <c r="BS65">
        <v>0</v>
      </c>
      <c r="BV65">
        <v>0</v>
      </c>
      <c r="BW65">
        <v>0</v>
      </c>
      <c r="BX65">
        <v>0</v>
      </c>
      <c r="BZ65" t="s">
        <v>193</v>
      </c>
      <c r="CA65" t="s">
        <v>194</v>
      </c>
      <c r="CB65" t="b">
        <v>0</v>
      </c>
    </row>
    <row r="66" spans="1:80" x14ac:dyDescent="0.3">
      <c r="A66">
        <v>65</v>
      </c>
      <c r="B66" t="s">
        <v>270</v>
      </c>
      <c r="C66" t="s">
        <v>179</v>
      </c>
      <c r="D66" t="s">
        <v>180</v>
      </c>
      <c r="E66" t="s">
        <v>254</v>
      </c>
      <c r="F66" t="s">
        <v>200</v>
      </c>
      <c r="G66" t="s">
        <v>183</v>
      </c>
      <c r="H66" t="s">
        <v>184</v>
      </c>
      <c r="J66">
        <v>0</v>
      </c>
      <c r="L66" t="s">
        <v>197</v>
      </c>
      <c r="M66" t="s">
        <v>197</v>
      </c>
      <c r="N66" t="s">
        <v>198</v>
      </c>
      <c r="P66" t="s">
        <v>188</v>
      </c>
      <c r="Q66">
        <v>2</v>
      </c>
      <c r="R66">
        <v>18</v>
      </c>
      <c r="S66">
        <v>40</v>
      </c>
      <c r="T66">
        <v>2.2222222222222223</v>
      </c>
      <c r="U66">
        <v>7.5</v>
      </c>
      <c r="V66">
        <v>7.5</v>
      </c>
      <c r="W66">
        <v>5</v>
      </c>
      <c r="X66">
        <v>0.76</v>
      </c>
      <c r="Y66">
        <v>119638</v>
      </c>
      <c r="Z66" t="s">
        <v>189</v>
      </c>
      <c r="AA66">
        <v>2</v>
      </c>
      <c r="AB66">
        <v>18</v>
      </c>
      <c r="AC66">
        <v>80</v>
      </c>
      <c r="AD66">
        <v>4.4444444444444446</v>
      </c>
      <c r="AE66">
        <v>12.375</v>
      </c>
      <c r="AF66">
        <v>12.375</v>
      </c>
      <c r="AG66">
        <v>10</v>
      </c>
      <c r="AH66">
        <v>0.76</v>
      </c>
      <c r="AI66">
        <v>72508.5</v>
      </c>
      <c r="AJ66">
        <v>1.0029999999999999</v>
      </c>
      <c r="AK66">
        <v>2.5</v>
      </c>
      <c r="AL66">
        <v>112</v>
      </c>
      <c r="AM66">
        <v>15</v>
      </c>
      <c r="AN66">
        <v>25</v>
      </c>
      <c r="AO66" t="s">
        <v>190</v>
      </c>
      <c r="AP66">
        <v>83</v>
      </c>
      <c r="AQ66">
        <v>-0.7</v>
      </c>
      <c r="AR66">
        <v>1.2</v>
      </c>
      <c r="AS66" t="s">
        <v>256</v>
      </c>
      <c r="AT66">
        <v>23</v>
      </c>
      <c r="AU66">
        <v>12</v>
      </c>
      <c r="AV66">
        <v>10</v>
      </c>
      <c r="AW66">
        <v>48</v>
      </c>
      <c r="AY66">
        <v>6</v>
      </c>
      <c r="AZ66">
        <v>288</v>
      </c>
      <c r="BA66">
        <v>1.7951388888888888</v>
      </c>
      <c r="BB66">
        <v>67896</v>
      </c>
      <c r="BC66">
        <v>113160</v>
      </c>
      <c r="BD66">
        <v>158424</v>
      </c>
      <c r="BE66">
        <v>2</v>
      </c>
      <c r="BF66">
        <v>5</v>
      </c>
      <c r="BG66">
        <v>240</v>
      </c>
      <c r="BH66">
        <v>2.1541666666666668</v>
      </c>
      <c r="BI66">
        <v>67896</v>
      </c>
      <c r="BJ66">
        <v>113160</v>
      </c>
      <c r="BK66">
        <v>158424</v>
      </c>
      <c r="BL66">
        <v>20</v>
      </c>
      <c r="BM66">
        <v>1</v>
      </c>
      <c r="BN66">
        <v>168</v>
      </c>
      <c r="BO66" t="s">
        <v>192</v>
      </c>
      <c r="BP66">
        <v>0</v>
      </c>
      <c r="BR66">
        <v>0</v>
      </c>
      <c r="BS66">
        <v>0</v>
      </c>
      <c r="BV66">
        <v>0</v>
      </c>
      <c r="BW66">
        <v>0</v>
      </c>
      <c r="BX66">
        <v>0</v>
      </c>
      <c r="BZ66" t="s">
        <v>193</v>
      </c>
      <c r="CA66" t="s">
        <v>194</v>
      </c>
      <c r="CB66" t="b">
        <v>0</v>
      </c>
    </row>
    <row r="67" spans="1:80" x14ac:dyDescent="0.3">
      <c r="A67">
        <v>66</v>
      </c>
      <c r="B67" t="s">
        <v>271</v>
      </c>
      <c r="C67" t="s">
        <v>179</v>
      </c>
      <c r="D67" t="s">
        <v>180</v>
      </c>
      <c r="E67" t="s">
        <v>254</v>
      </c>
      <c r="F67" t="s">
        <v>202</v>
      </c>
      <c r="G67" t="s">
        <v>183</v>
      </c>
      <c r="H67" t="s">
        <v>184</v>
      </c>
      <c r="J67">
        <v>0</v>
      </c>
      <c r="L67" t="s">
        <v>197</v>
      </c>
      <c r="M67" t="s">
        <v>197</v>
      </c>
      <c r="N67" t="s">
        <v>198</v>
      </c>
      <c r="P67" t="s">
        <v>188</v>
      </c>
      <c r="Q67">
        <v>2</v>
      </c>
      <c r="R67">
        <v>18</v>
      </c>
      <c r="S67">
        <v>40</v>
      </c>
      <c r="T67">
        <v>2.2222222222222223</v>
      </c>
      <c r="U67">
        <v>7.5</v>
      </c>
      <c r="V67">
        <v>7.5</v>
      </c>
      <c r="W67">
        <v>5</v>
      </c>
      <c r="X67">
        <v>0.76</v>
      </c>
      <c r="Y67">
        <v>119638</v>
      </c>
      <c r="Z67" t="s">
        <v>189</v>
      </c>
      <c r="AA67">
        <v>2</v>
      </c>
      <c r="AB67">
        <v>18</v>
      </c>
      <c r="AC67">
        <v>80</v>
      </c>
      <c r="AD67">
        <v>4.4444444444444446</v>
      </c>
      <c r="AE67">
        <v>12.375</v>
      </c>
      <c r="AF67">
        <v>12.375</v>
      </c>
      <c r="AG67">
        <v>10</v>
      </c>
      <c r="AH67">
        <v>0.76</v>
      </c>
      <c r="AI67">
        <v>72508.5</v>
      </c>
      <c r="AJ67">
        <v>1.1107</v>
      </c>
      <c r="AK67">
        <v>2.5</v>
      </c>
      <c r="AL67">
        <v>101</v>
      </c>
      <c r="AM67">
        <v>15</v>
      </c>
      <c r="AN67">
        <v>25</v>
      </c>
      <c r="AO67" t="s">
        <v>190</v>
      </c>
      <c r="AP67">
        <v>83</v>
      </c>
      <c r="AQ67">
        <v>-0.7</v>
      </c>
      <c r="AR67">
        <v>1.2</v>
      </c>
      <c r="AS67" t="s">
        <v>256</v>
      </c>
      <c r="AT67">
        <v>23</v>
      </c>
      <c r="AU67">
        <v>12</v>
      </c>
      <c r="AV67">
        <v>10</v>
      </c>
      <c r="AW67">
        <v>48</v>
      </c>
      <c r="AY67">
        <v>6</v>
      </c>
      <c r="AZ67">
        <v>288</v>
      </c>
      <c r="BA67">
        <v>1.7951388888888888</v>
      </c>
      <c r="BB67">
        <v>67896</v>
      </c>
      <c r="BC67">
        <v>113160</v>
      </c>
      <c r="BD67">
        <v>158424</v>
      </c>
      <c r="BE67">
        <v>2</v>
      </c>
      <c r="BF67">
        <v>5</v>
      </c>
      <c r="BG67">
        <v>240</v>
      </c>
      <c r="BH67">
        <v>2.1541666666666668</v>
      </c>
      <c r="BI67">
        <v>67896</v>
      </c>
      <c r="BJ67">
        <v>113160</v>
      </c>
      <c r="BK67">
        <v>158424</v>
      </c>
      <c r="BL67">
        <v>20</v>
      </c>
      <c r="BM67">
        <v>1</v>
      </c>
      <c r="BN67">
        <v>168</v>
      </c>
      <c r="BO67" t="s">
        <v>192</v>
      </c>
      <c r="BP67">
        <v>0</v>
      </c>
      <c r="BR67">
        <v>0</v>
      </c>
      <c r="BS67">
        <v>0</v>
      </c>
      <c r="BV67">
        <v>0</v>
      </c>
      <c r="BW67">
        <v>0</v>
      </c>
      <c r="BX67">
        <v>0</v>
      </c>
      <c r="BZ67" t="s">
        <v>193</v>
      </c>
      <c r="CA67" t="s">
        <v>194</v>
      </c>
      <c r="CB67" t="b">
        <v>0</v>
      </c>
    </row>
    <row r="68" spans="1:80" x14ac:dyDescent="0.3">
      <c r="A68">
        <v>67</v>
      </c>
      <c r="B68" t="s">
        <v>272</v>
      </c>
      <c r="C68" t="s">
        <v>179</v>
      </c>
      <c r="D68" t="s">
        <v>180</v>
      </c>
      <c r="E68" t="s">
        <v>254</v>
      </c>
      <c r="F68" t="s">
        <v>204</v>
      </c>
      <c r="G68" t="s">
        <v>183</v>
      </c>
      <c r="H68" t="s">
        <v>184</v>
      </c>
      <c r="J68">
        <v>0</v>
      </c>
      <c r="L68" t="s">
        <v>197</v>
      </c>
      <c r="M68" t="s">
        <v>197</v>
      </c>
      <c r="N68" t="s">
        <v>198</v>
      </c>
      <c r="P68" t="s">
        <v>188</v>
      </c>
      <c r="Q68">
        <v>2</v>
      </c>
      <c r="R68">
        <v>18</v>
      </c>
      <c r="S68">
        <v>40</v>
      </c>
      <c r="T68">
        <v>2.2222222222222223</v>
      </c>
      <c r="U68">
        <v>7.5</v>
      </c>
      <c r="V68">
        <v>7.5</v>
      </c>
      <c r="W68">
        <v>5</v>
      </c>
      <c r="X68">
        <v>0.76</v>
      </c>
      <c r="Y68">
        <v>119638</v>
      </c>
      <c r="Z68" t="s">
        <v>189</v>
      </c>
      <c r="AA68">
        <v>2</v>
      </c>
      <c r="AB68">
        <v>18</v>
      </c>
      <c r="AC68">
        <v>80</v>
      </c>
      <c r="AD68">
        <v>4.4444444444444446</v>
      </c>
      <c r="AE68">
        <v>12.375</v>
      </c>
      <c r="AF68">
        <v>12.375</v>
      </c>
      <c r="AG68">
        <v>10</v>
      </c>
      <c r="AH68">
        <v>0.76</v>
      </c>
      <c r="AI68">
        <v>72508.5</v>
      </c>
      <c r="AJ68">
        <v>1.2183999999999999</v>
      </c>
      <c r="AK68">
        <v>2.5</v>
      </c>
      <c r="AL68">
        <v>92</v>
      </c>
      <c r="AM68">
        <v>15</v>
      </c>
      <c r="AN68">
        <v>25</v>
      </c>
      <c r="AO68" t="s">
        <v>190</v>
      </c>
      <c r="AP68">
        <v>83</v>
      </c>
      <c r="AQ68">
        <v>-0.7</v>
      </c>
      <c r="AR68">
        <v>1.2</v>
      </c>
      <c r="AS68" t="s">
        <v>256</v>
      </c>
      <c r="AT68">
        <v>23</v>
      </c>
      <c r="AU68">
        <v>12</v>
      </c>
      <c r="AV68">
        <v>10</v>
      </c>
      <c r="AW68">
        <v>48</v>
      </c>
      <c r="AY68">
        <v>6</v>
      </c>
      <c r="AZ68">
        <v>288</v>
      </c>
      <c r="BA68">
        <v>1.7951388888888888</v>
      </c>
      <c r="BB68">
        <v>67896</v>
      </c>
      <c r="BC68">
        <v>113160</v>
      </c>
      <c r="BD68">
        <v>158424</v>
      </c>
      <c r="BE68">
        <v>2</v>
      </c>
      <c r="BF68">
        <v>5</v>
      </c>
      <c r="BG68">
        <v>240</v>
      </c>
      <c r="BH68">
        <v>2.1541666666666668</v>
      </c>
      <c r="BI68">
        <v>67896</v>
      </c>
      <c r="BJ68">
        <v>113160</v>
      </c>
      <c r="BK68">
        <v>158424</v>
      </c>
      <c r="BL68">
        <v>20</v>
      </c>
      <c r="BM68">
        <v>1</v>
      </c>
      <c r="BN68">
        <v>84</v>
      </c>
      <c r="BO68" t="s">
        <v>192</v>
      </c>
      <c r="BP68">
        <v>0</v>
      </c>
      <c r="BR68">
        <v>0</v>
      </c>
      <c r="BS68">
        <v>0</v>
      </c>
      <c r="BV68">
        <v>0</v>
      </c>
      <c r="BW68">
        <v>0</v>
      </c>
      <c r="BX68">
        <v>0</v>
      </c>
      <c r="BZ68" t="s">
        <v>193</v>
      </c>
      <c r="CA68" t="s">
        <v>194</v>
      </c>
      <c r="CB68" t="b">
        <v>0</v>
      </c>
    </row>
    <row r="69" spans="1:80" x14ac:dyDescent="0.3">
      <c r="A69">
        <v>68</v>
      </c>
      <c r="B69" t="s">
        <v>273</v>
      </c>
      <c r="C69" t="s">
        <v>179</v>
      </c>
      <c r="D69" t="s">
        <v>180</v>
      </c>
      <c r="E69" t="s">
        <v>254</v>
      </c>
      <c r="F69" t="s">
        <v>206</v>
      </c>
      <c r="G69" t="s">
        <v>183</v>
      </c>
      <c r="H69" t="s">
        <v>184</v>
      </c>
      <c r="J69">
        <v>0</v>
      </c>
      <c r="L69" t="s">
        <v>197</v>
      </c>
      <c r="M69" t="s">
        <v>197</v>
      </c>
      <c r="N69" t="s">
        <v>198</v>
      </c>
      <c r="P69" t="s">
        <v>188</v>
      </c>
      <c r="Q69">
        <v>2</v>
      </c>
      <c r="R69">
        <v>18</v>
      </c>
      <c r="S69">
        <v>40</v>
      </c>
      <c r="T69">
        <v>2.2222222222222223</v>
      </c>
      <c r="U69">
        <v>7.5</v>
      </c>
      <c r="V69">
        <v>7.5</v>
      </c>
      <c r="W69">
        <v>5</v>
      </c>
      <c r="X69">
        <v>0.76</v>
      </c>
      <c r="Y69">
        <v>119638</v>
      </c>
      <c r="Z69" t="s">
        <v>189</v>
      </c>
      <c r="AA69">
        <v>2</v>
      </c>
      <c r="AB69">
        <v>18</v>
      </c>
      <c r="AC69">
        <v>80</v>
      </c>
      <c r="AD69">
        <v>4.4444444444444446</v>
      </c>
      <c r="AE69">
        <v>12.375</v>
      </c>
      <c r="AF69">
        <v>12.375</v>
      </c>
      <c r="AG69">
        <v>10</v>
      </c>
      <c r="AH69">
        <v>0.76</v>
      </c>
      <c r="AI69">
        <v>72508.5</v>
      </c>
      <c r="AJ69">
        <v>1.3260000000000001</v>
      </c>
      <c r="AK69">
        <v>2.5</v>
      </c>
      <c r="AL69">
        <v>85</v>
      </c>
      <c r="AM69">
        <v>15</v>
      </c>
      <c r="AN69">
        <v>25</v>
      </c>
      <c r="AO69" t="s">
        <v>190</v>
      </c>
      <c r="AP69">
        <v>83</v>
      </c>
      <c r="AQ69">
        <v>-0.7</v>
      </c>
      <c r="AR69">
        <v>1.2</v>
      </c>
      <c r="AS69" t="s">
        <v>256</v>
      </c>
      <c r="AT69">
        <v>23</v>
      </c>
      <c r="AU69">
        <v>12</v>
      </c>
      <c r="AV69">
        <v>10</v>
      </c>
      <c r="AW69">
        <v>48</v>
      </c>
      <c r="AY69">
        <v>6</v>
      </c>
      <c r="AZ69">
        <v>288</v>
      </c>
      <c r="BA69">
        <v>1.7951388888888888</v>
      </c>
      <c r="BB69">
        <v>67896</v>
      </c>
      <c r="BC69">
        <v>113160</v>
      </c>
      <c r="BD69">
        <v>158424</v>
      </c>
      <c r="BE69">
        <v>2</v>
      </c>
      <c r="BF69">
        <v>5</v>
      </c>
      <c r="BG69">
        <v>240</v>
      </c>
      <c r="BH69">
        <v>2.1541666666666668</v>
      </c>
      <c r="BI69">
        <v>67896</v>
      </c>
      <c r="BJ69">
        <v>113160</v>
      </c>
      <c r="BK69">
        <v>158424</v>
      </c>
      <c r="BL69">
        <v>20</v>
      </c>
      <c r="BM69">
        <v>1</v>
      </c>
      <c r="BN69">
        <v>84</v>
      </c>
      <c r="BO69" t="s">
        <v>192</v>
      </c>
      <c r="BP69">
        <v>0</v>
      </c>
      <c r="BR69">
        <v>0</v>
      </c>
      <c r="BS69">
        <v>0</v>
      </c>
      <c r="BV69">
        <v>0</v>
      </c>
      <c r="BW69">
        <v>0</v>
      </c>
      <c r="BX69">
        <v>0</v>
      </c>
      <c r="BZ69" t="s">
        <v>193</v>
      </c>
      <c r="CA69" t="s">
        <v>194</v>
      </c>
      <c r="CB69" t="b">
        <v>0</v>
      </c>
    </row>
    <row r="70" spans="1:80" x14ac:dyDescent="0.3">
      <c r="A70">
        <v>69</v>
      </c>
      <c r="B70" t="s">
        <v>274</v>
      </c>
      <c r="C70" t="s">
        <v>179</v>
      </c>
      <c r="D70" t="s">
        <v>180</v>
      </c>
      <c r="E70" t="s">
        <v>254</v>
      </c>
      <c r="F70" t="s">
        <v>182</v>
      </c>
      <c r="G70" t="s">
        <v>183</v>
      </c>
      <c r="H70" t="s">
        <v>184</v>
      </c>
      <c r="J70">
        <v>0</v>
      </c>
      <c r="L70" t="s">
        <v>197</v>
      </c>
      <c r="M70" t="s">
        <v>197</v>
      </c>
      <c r="N70" t="s">
        <v>198</v>
      </c>
      <c r="P70" t="s">
        <v>188</v>
      </c>
      <c r="Q70">
        <v>2</v>
      </c>
      <c r="R70">
        <v>18</v>
      </c>
      <c r="S70">
        <v>40</v>
      </c>
      <c r="T70">
        <v>2.2222222222222223</v>
      </c>
      <c r="U70">
        <v>7.5</v>
      </c>
      <c r="V70">
        <v>7.5</v>
      </c>
      <c r="W70">
        <v>5</v>
      </c>
      <c r="X70">
        <v>0.76</v>
      </c>
      <c r="Y70">
        <v>119638</v>
      </c>
      <c r="Z70" t="s">
        <v>189</v>
      </c>
      <c r="AA70">
        <v>2</v>
      </c>
      <c r="AB70">
        <v>18</v>
      </c>
      <c r="AC70">
        <v>80</v>
      </c>
      <c r="AD70">
        <v>4.4444444444444446</v>
      </c>
      <c r="AE70">
        <v>12.375</v>
      </c>
      <c r="AF70">
        <v>12.375</v>
      </c>
      <c r="AG70">
        <v>10</v>
      </c>
      <c r="AH70">
        <v>0.76</v>
      </c>
      <c r="AI70">
        <v>72508.5</v>
      </c>
      <c r="AJ70">
        <v>1.0004999999999999</v>
      </c>
      <c r="AK70">
        <v>2.5</v>
      </c>
      <c r="AL70">
        <v>112</v>
      </c>
      <c r="AM70">
        <v>15</v>
      </c>
      <c r="AN70">
        <v>25</v>
      </c>
      <c r="AO70" t="s">
        <v>190</v>
      </c>
      <c r="AP70">
        <v>83</v>
      </c>
      <c r="AQ70">
        <v>-0.7</v>
      </c>
      <c r="AR70">
        <v>1.2</v>
      </c>
      <c r="AS70" t="s">
        <v>256</v>
      </c>
      <c r="AT70">
        <v>23</v>
      </c>
      <c r="AU70">
        <v>12</v>
      </c>
      <c r="AV70">
        <v>10</v>
      </c>
      <c r="AW70">
        <v>48</v>
      </c>
      <c r="AY70">
        <v>6</v>
      </c>
      <c r="AZ70">
        <v>288</v>
      </c>
      <c r="BA70">
        <v>1.7951388888888888</v>
      </c>
      <c r="BB70">
        <v>67896</v>
      </c>
      <c r="BC70">
        <v>113160</v>
      </c>
      <c r="BD70">
        <v>158424</v>
      </c>
      <c r="BE70">
        <v>2</v>
      </c>
      <c r="BF70">
        <v>5</v>
      </c>
      <c r="BG70">
        <v>240</v>
      </c>
      <c r="BH70">
        <v>2.1541666666666668</v>
      </c>
      <c r="BI70">
        <v>67896</v>
      </c>
      <c r="BJ70">
        <v>113160</v>
      </c>
      <c r="BK70">
        <v>158424</v>
      </c>
      <c r="BL70">
        <v>20</v>
      </c>
      <c r="BM70">
        <v>1</v>
      </c>
      <c r="BN70">
        <v>168</v>
      </c>
      <c r="BO70" t="s">
        <v>192</v>
      </c>
      <c r="BP70">
        <v>0</v>
      </c>
      <c r="BR70">
        <v>0</v>
      </c>
      <c r="BS70">
        <v>0</v>
      </c>
      <c r="BV70">
        <v>0</v>
      </c>
      <c r="BW70">
        <v>0</v>
      </c>
      <c r="BX70">
        <v>0</v>
      </c>
      <c r="BZ70" t="s">
        <v>193</v>
      </c>
      <c r="CA70" t="s">
        <v>194</v>
      </c>
      <c r="CB70" t="b">
        <v>0</v>
      </c>
    </row>
    <row r="71" spans="1:80" x14ac:dyDescent="0.3">
      <c r="A71">
        <v>70</v>
      </c>
      <c r="B71" t="s">
        <v>275</v>
      </c>
      <c r="C71" t="s">
        <v>179</v>
      </c>
      <c r="D71" t="s">
        <v>180</v>
      </c>
      <c r="E71" t="s">
        <v>254</v>
      </c>
      <c r="F71" t="s">
        <v>196</v>
      </c>
      <c r="G71" t="s">
        <v>183</v>
      </c>
      <c r="H71" t="s">
        <v>184</v>
      </c>
      <c r="J71">
        <v>0</v>
      </c>
      <c r="L71" t="s">
        <v>197</v>
      </c>
      <c r="M71" t="s">
        <v>197</v>
      </c>
      <c r="N71" t="s">
        <v>198</v>
      </c>
      <c r="P71" t="s">
        <v>188</v>
      </c>
      <c r="Q71">
        <v>2</v>
      </c>
      <c r="R71">
        <v>18</v>
      </c>
      <c r="S71">
        <v>40</v>
      </c>
      <c r="T71">
        <v>2.2222222222222223</v>
      </c>
      <c r="U71">
        <v>7.5</v>
      </c>
      <c r="V71">
        <v>7.5</v>
      </c>
      <c r="W71">
        <v>5</v>
      </c>
      <c r="X71">
        <v>0.76</v>
      </c>
      <c r="Y71">
        <v>119638</v>
      </c>
      <c r="Z71" t="s">
        <v>189</v>
      </c>
      <c r="AA71">
        <v>2</v>
      </c>
      <c r="AB71">
        <v>18</v>
      </c>
      <c r="AC71">
        <v>80</v>
      </c>
      <c r="AD71">
        <v>4.4444444444444446</v>
      </c>
      <c r="AE71">
        <v>12.375</v>
      </c>
      <c r="AF71">
        <v>12.375</v>
      </c>
      <c r="AG71">
        <v>10</v>
      </c>
      <c r="AH71">
        <v>0.76</v>
      </c>
      <c r="AI71">
        <v>72508.5</v>
      </c>
      <c r="AJ71">
        <v>1.1088</v>
      </c>
      <c r="AK71">
        <v>2.5</v>
      </c>
      <c r="AL71">
        <v>102</v>
      </c>
      <c r="AM71">
        <v>15</v>
      </c>
      <c r="AN71">
        <v>25</v>
      </c>
      <c r="AO71" t="s">
        <v>190</v>
      </c>
      <c r="AP71">
        <v>83</v>
      </c>
      <c r="AQ71">
        <v>-0.7</v>
      </c>
      <c r="AR71">
        <v>1.2</v>
      </c>
      <c r="AS71" t="s">
        <v>256</v>
      </c>
      <c r="AT71">
        <v>23</v>
      </c>
      <c r="AU71">
        <v>12</v>
      </c>
      <c r="AV71">
        <v>10</v>
      </c>
      <c r="AW71">
        <v>48</v>
      </c>
      <c r="AY71">
        <v>6</v>
      </c>
      <c r="AZ71">
        <v>288</v>
      </c>
      <c r="BA71">
        <v>1.7951388888888888</v>
      </c>
      <c r="BB71">
        <v>67896</v>
      </c>
      <c r="BC71">
        <v>113160</v>
      </c>
      <c r="BD71">
        <v>158424</v>
      </c>
      <c r="BE71">
        <v>2</v>
      </c>
      <c r="BF71">
        <v>5</v>
      </c>
      <c r="BG71">
        <v>240</v>
      </c>
      <c r="BH71">
        <v>2.1541666666666668</v>
      </c>
      <c r="BI71">
        <v>67896</v>
      </c>
      <c r="BJ71">
        <v>113160</v>
      </c>
      <c r="BK71">
        <v>158424</v>
      </c>
      <c r="BL71">
        <v>20</v>
      </c>
      <c r="BM71">
        <v>1</v>
      </c>
      <c r="BN71">
        <v>168</v>
      </c>
      <c r="BO71" t="s">
        <v>192</v>
      </c>
      <c r="BP71">
        <v>0</v>
      </c>
      <c r="BR71">
        <v>0</v>
      </c>
      <c r="BS71">
        <v>0</v>
      </c>
      <c r="BV71">
        <v>0</v>
      </c>
      <c r="BW71">
        <v>0</v>
      </c>
      <c r="BX71">
        <v>0</v>
      </c>
      <c r="BZ71" t="s">
        <v>193</v>
      </c>
      <c r="CA71" t="s">
        <v>194</v>
      </c>
      <c r="CB71" t="b">
        <v>0</v>
      </c>
    </row>
    <row r="72" spans="1:80" x14ac:dyDescent="0.3">
      <c r="A72">
        <v>71</v>
      </c>
      <c r="B72" t="s">
        <v>276</v>
      </c>
      <c r="C72" t="s">
        <v>179</v>
      </c>
      <c r="D72" t="s">
        <v>180</v>
      </c>
      <c r="E72" t="s">
        <v>254</v>
      </c>
      <c r="F72" t="s">
        <v>200</v>
      </c>
      <c r="G72" t="s">
        <v>183</v>
      </c>
      <c r="H72" t="s">
        <v>184</v>
      </c>
      <c r="J72">
        <v>0</v>
      </c>
      <c r="L72" t="s">
        <v>197</v>
      </c>
      <c r="M72" t="s">
        <v>197</v>
      </c>
      <c r="N72" t="s">
        <v>198</v>
      </c>
      <c r="P72" t="s">
        <v>188</v>
      </c>
      <c r="Q72">
        <v>2</v>
      </c>
      <c r="R72">
        <v>18</v>
      </c>
      <c r="S72">
        <v>40</v>
      </c>
      <c r="T72">
        <v>2.2222222222222223</v>
      </c>
      <c r="U72">
        <v>7.5</v>
      </c>
      <c r="V72">
        <v>7.5</v>
      </c>
      <c r="W72">
        <v>5</v>
      </c>
      <c r="X72">
        <v>0.76</v>
      </c>
      <c r="Y72">
        <v>119638</v>
      </c>
      <c r="Z72" t="s">
        <v>189</v>
      </c>
      <c r="AA72">
        <v>2</v>
      </c>
      <c r="AB72">
        <v>18</v>
      </c>
      <c r="AC72">
        <v>80</v>
      </c>
      <c r="AD72">
        <v>4.4444444444444446</v>
      </c>
      <c r="AE72">
        <v>12.375</v>
      </c>
      <c r="AF72">
        <v>12.375</v>
      </c>
      <c r="AG72">
        <v>10</v>
      </c>
      <c r="AH72">
        <v>0.76</v>
      </c>
      <c r="AI72">
        <v>72508.5</v>
      </c>
      <c r="AJ72">
        <v>1.2170000000000001</v>
      </c>
      <c r="AK72">
        <v>2.5</v>
      </c>
      <c r="AL72">
        <v>93</v>
      </c>
      <c r="AM72">
        <v>15</v>
      </c>
      <c r="AN72">
        <v>25</v>
      </c>
      <c r="AO72" t="s">
        <v>190</v>
      </c>
      <c r="AP72">
        <v>83</v>
      </c>
      <c r="AQ72">
        <v>-0.7</v>
      </c>
      <c r="AR72">
        <v>1.2</v>
      </c>
      <c r="AS72" t="s">
        <v>256</v>
      </c>
      <c r="AT72">
        <v>23</v>
      </c>
      <c r="AU72">
        <v>12</v>
      </c>
      <c r="AV72">
        <v>10</v>
      </c>
      <c r="AW72">
        <v>48</v>
      </c>
      <c r="AY72">
        <v>6</v>
      </c>
      <c r="AZ72">
        <v>288</v>
      </c>
      <c r="BA72">
        <v>1.7951388888888888</v>
      </c>
      <c r="BB72">
        <v>67896</v>
      </c>
      <c r="BC72">
        <v>113160</v>
      </c>
      <c r="BD72">
        <v>158424</v>
      </c>
      <c r="BE72">
        <v>2</v>
      </c>
      <c r="BF72">
        <v>5</v>
      </c>
      <c r="BG72">
        <v>240</v>
      </c>
      <c r="BH72">
        <v>2.1541666666666668</v>
      </c>
      <c r="BI72">
        <v>67896</v>
      </c>
      <c r="BJ72">
        <v>113160</v>
      </c>
      <c r="BK72">
        <v>158424</v>
      </c>
      <c r="BL72">
        <v>20</v>
      </c>
      <c r="BM72">
        <v>1</v>
      </c>
      <c r="BN72">
        <v>84</v>
      </c>
      <c r="BO72" t="s">
        <v>192</v>
      </c>
      <c r="BP72">
        <v>0</v>
      </c>
      <c r="BR72">
        <v>0</v>
      </c>
      <c r="BS72">
        <v>0</v>
      </c>
      <c r="BV72">
        <v>0</v>
      </c>
      <c r="BW72">
        <v>0</v>
      </c>
      <c r="BX72">
        <v>0</v>
      </c>
      <c r="BZ72" t="s">
        <v>193</v>
      </c>
      <c r="CA72" t="s">
        <v>194</v>
      </c>
      <c r="CB72" t="b">
        <v>0</v>
      </c>
    </row>
    <row r="73" spans="1:80" x14ac:dyDescent="0.3">
      <c r="A73">
        <v>72</v>
      </c>
      <c r="B73" t="s">
        <v>277</v>
      </c>
      <c r="C73" t="s">
        <v>179</v>
      </c>
      <c r="D73" t="s">
        <v>180</v>
      </c>
      <c r="E73" t="s">
        <v>254</v>
      </c>
      <c r="F73" t="s">
        <v>202</v>
      </c>
      <c r="G73" t="s">
        <v>183</v>
      </c>
      <c r="H73" t="s">
        <v>184</v>
      </c>
      <c r="J73">
        <v>0</v>
      </c>
      <c r="L73" t="s">
        <v>197</v>
      </c>
      <c r="M73" t="s">
        <v>197</v>
      </c>
      <c r="N73" t="s">
        <v>198</v>
      </c>
      <c r="P73" t="s">
        <v>188</v>
      </c>
      <c r="Q73">
        <v>2</v>
      </c>
      <c r="R73">
        <v>18</v>
      </c>
      <c r="S73">
        <v>40</v>
      </c>
      <c r="T73">
        <v>2.2222222222222223</v>
      </c>
      <c r="U73">
        <v>7.5</v>
      </c>
      <c r="V73">
        <v>7.5</v>
      </c>
      <c r="W73">
        <v>5</v>
      </c>
      <c r="X73">
        <v>0.76</v>
      </c>
      <c r="Y73">
        <v>119638</v>
      </c>
      <c r="Z73" t="s">
        <v>189</v>
      </c>
      <c r="AA73">
        <v>2</v>
      </c>
      <c r="AB73">
        <v>18</v>
      </c>
      <c r="AC73">
        <v>80</v>
      </c>
      <c r="AD73">
        <v>4.4444444444444446</v>
      </c>
      <c r="AE73">
        <v>12.375</v>
      </c>
      <c r="AF73">
        <v>12.375</v>
      </c>
      <c r="AG73">
        <v>10</v>
      </c>
      <c r="AH73">
        <v>0.76</v>
      </c>
      <c r="AI73">
        <v>72508.5</v>
      </c>
      <c r="AJ73">
        <v>1.3252999999999999</v>
      </c>
      <c r="AK73">
        <v>2.5</v>
      </c>
      <c r="AL73">
        <v>85</v>
      </c>
      <c r="AM73">
        <v>15</v>
      </c>
      <c r="AN73">
        <v>25</v>
      </c>
      <c r="AO73" t="s">
        <v>190</v>
      </c>
      <c r="AP73">
        <v>83</v>
      </c>
      <c r="AQ73">
        <v>-0.7</v>
      </c>
      <c r="AR73">
        <v>1.2</v>
      </c>
      <c r="AS73" t="s">
        <v>256</v>
      </c>
      <c r="AT73">
        <v>23</v>
      </c>
      <c r="AU73">
        <v>12</v>
      </c>
      <c r="AV73">
        <v>10</v>
      </c>
      <c r="AW73">
        <v>48</v>
      </c>
      <c r="AY73">
        <v>6</v>
      </c>
      <c r="AZ73">
        <v>288</v>
      </c>
      <c r="BA73">
        <v>1.7951388888888888</v>
      </c>
      <c r="BB73">
        <v>67896</v>
      </c>
      <c r="BC73">
        <v>113160</v>
      </c>
      <c r="BD73">
        <v>158424</v>
      </c>
      <c r="BE73">
        <v>2</v>
      </c>
      <c r="BF73">
        <v>5</v>
      </c>
      <c r="BG73">
        <v>240</v>
      </c>
      <c r="BH73">
        <v>2.1541666666666668</v>
      </c>
      <c r="BI73">
        <v>67896</v>
      </c>
      <c r="BJ73">
        <v>113160</v>
      </c>
      <c r="BK73">
        <v>158424</v>
      </c>
      <c r="BL73">
        <v>20</v>
      </c>
      <c r="BM73">
        <v>1</v>
      </c>
      <c r="BN73">
        <v>84</v>
      </c>
      <c r="BO73" t="s">
        <v>192</v>
      </c>
      <c r="BP73">
        <v>0</v>
      </c>
      <c r="BR73">
        <v>0</v>
      </c>
      <c r="BS73">
        <v>0</v>
      </c>
      <c r="BV73">
        <v>0</v>
      </c>
      <c r="BW73">
        <v>0</v>
      </c>
      <c r="BX73">
        <v>0</v>
      </c>
      <c r="BZ73" t="s">
        <v>193</v>
      </c>
      <c r="CA73" t="s">
        <v>194</v>
      </c>
      <c r="CB73" t="b">
        <v>0</v>
      </c>
    </row>
    <row r="74" spans="1:80" x14ac:dyDescent="0.3">
      <c r="A74">
        <v>73</v>
      </c>
      <c r="B74" t="s">
        <v>278</v>
      </c>
      <c r="C74" t="s">
        <v>179</v>
      </c>
      <c r="D74" t="s">
        <v>180</v>
      </c>
      <c r="E74" t="s">
        <v>254</v>
      </c>
      <c r="F74" t="s">
        <v>204</v>
      </c>
      <c r="G74" t="s">
        <v>183</v>
      </c>
      <c r="H74" t="s">
        <v>184</v>
      </c>
      <c r="J74">
        <v>0</v>
      </c>
      <c r="L74" t="s">
        <v>197</v>
      </c>
      <c r="M74" t="s">
        <v>197</v>
      </c>
      <c r="N74" t="s">
        <v>198</v>
      </c>
      <c r="P74" t="s">
        <v>188</v>
      </c>
      <c r="Q74">
        <v>2</v>
      </c>
      <c r="R74">
        <v>18</v>
      </c>
      <c r="S74">
        <v>40</v>
      </c>
      <c r="T74">
        <v>2.2222222222222223</v>
      </c>
      <c r="U74">
        <v>7.5</v>
      </c>
      <c r="V74">
        <v>7.5</v>
      </c>
      <c r="W74">
        <v>5</v>
      </c>
      <c r="X74">
        <v>0.76</v>
      </c>
      <c r="Y74">
        <v>119638</v>
      </c>
      <c r="Z74" t="s">
        <v>189</v>
      </c>
      <c r="AA74">
        <v>2</v>
      </c>
      <c r="AB74">
        <v>18</v>
      </c>
      <c r="AC74">
        <v>80</v>
      </c>
      <c r="AD74">
        <v>4.4444444444444446</v>
      </c>
      <c r="AE74">
        <v>12.375</v>
      </c>
      <c r="AF74">
        <v>12.375</v>
      </c>
      <c r="AG74">
        <v>10</v>
      </c>
      <c r="AH74">
        <v>0.76</v>
      </c>
      <c r="AI74">
        <v>72508.5</v>
      </c>
      <c r="AJ74">
        <v>1.4336</v>
      </c>
      <c r="AK74">
        <v>2.5</v>
      </c>
      <c r="AL74">
        <v>79</v>
      </c>
      <c r="AM74">
        <v>15</v>
      </c>
      <c r="AN74">
        <v>25</v>
      </c>
      <c r="AO74" t="s">
        <v>190</v>
      </c>
      <c r="AP74">
        <v>83</v>
      </c>
      <c r="AQ74">
        <v>-0.7</v>
      </c>
      <c r="AR74">
        <v>1.2</v>
      </c>
      <c r="AS74" t="s">
        <v>256</v>
      </c>
      <c r="AT74">
        <v>23</v>
      </c>
      <c r="AU74">
        <v>12</v>
      </c>
      <c r="AV74">
        <v>10</v>
      </c>
      <c r="AW74">
        <v>48</v>
      </c>
      <c r="AY74">
        <v>6</v>
      </c>
      <c r="AZ74">
        <v>288</v>
      </c>
      <c r="BA74">
        <v>1.7951388888888888</v>
      </c>
      <c r="BB74">
        <v>67896</v>
      </c>
      <c r="BC74">
        <v>113160</v>
      </c>
      <c r="BD74">
        <v>158424</v>
      </c>
      <c r="BE74">
        <v>2</v>
      </c>
      <c r="BF74">
        <v>5</v>
      </c>
      <c r="BG74">
        <v>240</v>
      </c>
      <c r="BH74">
        <v>2.1541666666666668</v>
      </c>
      <c r="BI74">
        <v>67896</v>
      </c>
      <c r="BJ74">
        <v>113160</v>
      </c>
      <c r="BK74">
        <v>158424</v>
      </c>
      <c r="BL74">
        <v>20</v>
      </c>
      <c r="BM74">
        <v>1</v>
      </c>
      <c r="BN74">
        <v>84</v>
      </c>
      <c r="BO74" t="s">
        <v>192</v>
      </c>
      <c r="BP74">
        <v>0</v>
      </c>
      <c r="BR74">
        <v>0</v>
      </c>
      <c r="BS74">
        <v>0</v>
      </c>
      <c r="BV74">
        <v>0</v>
      </c>
      <c r="BW74">
        <v>0</v>
      </c>
      <c r="BX74">
        <v>0</v>
      </c>
      <c r="BZ74" t="s">
        <v>193</v>
      </c>
      <c r="CA74" t="s">
        <v>194</v>
      </c>
      <c r="CB74" t="b">
        <v>0</v>
      </c>
    </row>
    <row r="75" spans="1:80" x14ac:dyDescent="0.3">
      <c r="A75">
        <v>74</v>
      </c>
      <c r="B75" t="s">
        <v>279</v>
      </c>
      <c r="C75" t="s">
        <v>179</v>
      </c>
      <c r="D75" t="s">
        <v>180</v>
      </c>
      <c r="E75" t="s">
        <v>254</v>
      </c>
      <c r="F75" t="s">
        <v>206</v>
      </c>
      <c r="G75" t="s">
        <v>183</v>
      </c>
      <c r="H75" t="s">
        <v>184</v>
      </c>
      <c r="J75">
        <v>0</v>
      </c>
      <c r="K75" t="s">
        <v>255</v>
      </c>
      <c r="L75" t="s">
        <v>186</v>
      </c>
      <c r="M75" t="s">
        <v>187</v>
      </c>
      <c r="N75" t="s">
        <v>20</v>
      </c>
      <c r="O75">
        <v>76.465469613259657</v>
      </c>
      <c r="P75" t="s">
        <v>188</v>
      </c>
      <c r="Q75">
        <v>2</v>
      </c>
      <c r="R75">
        <v>18</v>
      </c>
      <c r="S75">
        <v>40</v>
      </c>
      <c r="T75">
        <v>2.2222222222222223</v>
      </c>
      <c r="U75">
        <v>7.5</v>
      </c>
      <c r="V75">
        <v>7.5</v>
      </c>
      <c r="W75">
        <v>5</v>
      </c>
      <c r="X75">
        <v>0.76</v>
      </c>
      <c r="Y75">
        <v>119638</v>
      </c>
      <c r="Z75" t="s">
        <v>189</v>
      </c>
      <c r="AA75">
        <v>2</v>
      </c>
      <c r="AB75">
        <v>18</v>
      </c>
      <c r="AC75">
        <v>80</v>
      </c>
      <c r="AD75">
        <v>4.4444444444444446</v>
      </c>
      <c r="AE75">
        <v>12.375</v>
      </c>
      <c r="AF75">
        <v>12.375</v>
      </c>
      <c r="AG75">
        <v>10</v>
      </c>
      <c r="AH75">
        <v>0.76</v>
      </c>
      <c r="AI75">
        <v>72508.5</v>
      </c>
      <c r="AJ75">
        <v>1.5418000000000001</v>
      </c>
      <c r="AK75">
        <v>2.5</v>
      </c>
      <c r="AL75">
        <v>73</v>
      </c>
      <c r="AM75">
        <v>15</v>
      </c>
      <c r="AN75">
        <v>25</v>
      </c>
      <c r="AO75" t="s">
        <v>190</v>
      </c>
      <c r="AP75">
        <v>83</v>
      </c>
      <c r="AQ75">
        <v>-0.7</v>
      </c>
      <c r="AR75">
        <v>1.2</v>
      </c>
      <c r="AS75" t="s">
        <v>256</v>
      </c>
      <c r="AT75">
        <v>23</v>
      </c>
      <c r="AU75">
        <v>12</v>
      </c>
      <c r="AV75">
        <v>10</v>
      </c>
      <c r="AW75">
        <v>48</v>
      </c>
      <c r="AY75">
        <v>6</v>
      </c>
      <c r="AZ75">
        <v>288</v>
      </c>
      <c r="BA75">
        <v>1.7951388888888888</v>
      </c>
      <c r="BB75">
        <v>67896</v>
      </c>
      <c r="BC75">
        <v>113160</v>
      </c>
      <c r="BD75">
        <v>158424</v>
      </c>
      <c r="BE75">
        <v>2</v>
      </c>
      <c r="BF75">
        <v>5</v>
      </c>
      <c r="BG75">
        <v>240</v>
      </c>
      <c r="BH75">
        <v>2.1541666666666668</v>
      </c>
      <c r="BI75">
        <v>67896</v>
      </c>
      <c r="BJ75">
        <v>113160</v>
      </c>
      <c r="BK75">
        <v>158424</v>
      </c>
      <c r="BL75">
        <v>20</v>
      </c>
      <c r="BM75">
        <v>1</v>
      </c>
      <c r="BN75">
        <v>84</v>
      </c>
      <c r="BO75" t="s">
        <v>192</v>
      </c>
      <c r="BP75">
        <v>6.4230994475138123</v>
      </c>
      <c r="BR75">
        <v>0</v>
      </c>
      <c r="BS75">
        <v>0</v>
      </c>
      <c r="BV75">
        <v>0</v>
      </c>
      <c r="BW75">
        <v>0</v>
      </c>
      <c r="BX75">
        <v>0</v>
      </c>
      <c r="BZ75" t="s">
        <v>193</v>
      </c>
      <c r="CA75" t="s">
        <v>194</v>
      </c>
      <c r="CB75" t="b">
        <v>0</v>
      </c>
    </row>
    <row r="76" spans="1:80" x14ac:dyDescent="0.3">
      <c r="A76">
        <v>75</v>
      </c>
      <c r="B76" t="s">
        <v>280</v>
      </c>
      <c r="C76" t="s">
        <v>179</v>
      </c>
      <c r="D76" t="s">
        <v>180</v>
      </c>
      <c r="E76" t="s">
        <v>254</v>
      </c>
      <c r="F76" t="s">
        <v>182</v>
      </c>
      <c r="G76" t="s">
        <v>183</v>
      </c>
      <c r="H76" t="s">
        <v>184</v>
      </c>
      <c r="J76">
        <v>0</v>
      </c>
      <c r="K76" t="s">
        <v>281</v>
      </c>
      <c r="L76" t="s">
        <v>186</v>
      </c>
      <c r="M76" t="s">
        <v>187</v>
      </c>
      <c r="N76" t="s">
        <v>20</v>
      </c>
      <c r="O76">
        <v>27.763698630136982</v>
      </c>
      <c r="P76" t="s">
        <v>188</v>
      </c>
      <c r="Q76">
        <v>2</v>
      </c>
      <c r="R76">
        <v>18</v>
      </c>
      <c r="S76">
        <v>40</v>
      </c>
      <c r="T76">
        <v>2.2222222222222223</v>
      </c>
      <c r="U76">
        <v>7.5</v>
      </c>
      <c r="V76">
        <v>7.5</v>
      </c>
      <c r="W76">
        <v>5</v>
      </c>
      <c r="X76">
        <v>0.76</v>
      </c>
      <c r="Y76">
        <v>119638</v>
      </c>
      <c r="Z76" t="s">
        <v>189</v>
      </c>
      <c r="AA76">
        <v>2</v>
      </c>
      <c r="AB76">
        <v>18</v>
      </c>
      <c r="AC76">
        <v>80</v>
      </c>
      <c r="AD76">
        <v>4.4444444444444446</v>
      </c>
      <c r="AE76">
        <v>12.375</v>
      </c>
      <c r="AF76">
        <v>12.375</v>
      </c>
      <c r="AG76">
        <v>10</v>
      </c>
      <c r="AH76">
        <v>0.76</v>
      </c>
      <c r="AI76">
        <v>72508.5</v>
      </c>
      <c r="AJ76">
        <v>0.64</v>
      </c>
      <c r="AK76">
        <v>2.5</v>
      </c>
      <c r="AL76">
        <v>175</v>
      </c>
      <c r="AM76">
        <v>15</v>
      </c>
      <c r="AN76">
        <v>25</v>
      </c>
      <c r="AO76" t="s">
        <v>190</v>
      </c>
      <c r="AP76">
        <v>83</v>
      </c>
      <c r="AQ76">
        <v>-0.7</v>
      </c>
      <c r="AR76">
        <v>1.2</v>
      </c>
      <c r="AS76" t="s">
        <v>256</v>
      </c>
      <c r="AT76">
        <v>23</v>
      </c>
      <c r="AU76">
        <v>12</v>
      </c>
      <c r="AV76">
        <v>10</v>
      </c>
      <c r="AW76">
        <v>48</v>
      </c>
      <c r="AY76">
        <v>6</v>
      </c>
      <c r="AZ76">
        <v>288</v>
      </c>
      <c r="BA76">
        <v>1.7951388888888888</v>
      </c>
      <c r="BB76">
        <v>67896</v>
      </c>
      <c r="BC76">
        <v>113160</v>
      </c>
      <c r="BD76">
        <v>158424</v>
      </c>
      <c r="BE76">
        <v>2</v>
      </c>
      <c r="BF76">
        <v>5</v>
      </c>
      <c r="BG76">
        <v>240</v>
      </c>
      <c r="BH76">
        <v>2.1541666666666668</v>
      </c>
      <c r="BI76">
        <v>67896</v>
      </c>
      <c r="BJ76">
        <v>113160</v>
      </c>
      <c r="BK76">
        <v>158424</v>
      </c>
      <c r="BL76">
        <v>20</v>
      </c>
      <c r="BM76">
        <v>1</v>
      </c>
      <c r="BN76">
        <v>168</v>
      </c>
      <c r="BO76" t="s">
        <v>192</v>
      </c>
      <c r="BP76">
        <v>4.664301369863014</v>
      </c>
      <c r="BQ76">
        <v>1259</v>
      </c>
      <c r="BR76">
        <v>1</v>
      </c>
      <c r="BS76">
        <v>7.9428117553613964E-4</v>
      </c>
      <c r="BV76">
        <v>0</v>
      </c>
      <c r="BW76">
        <v>341</v>
      </c>
      <c r="BX76">
        <v>0</v>
      </c>
      <c r="BZ76" t="s">
        <v>193</v>
      </c>
      <c r="CA76" t="s">
        <v>194</v>
      </c>
      <c r="CB76" t="b">
        <v>0</v>
      </c>
    </row>
    <row r="77" spans="1:80" x14ac:dyDescent="0.3">
      <c r="A77">
        <v>76</v>
      </c>
      <c r="B77" t="s">
        <v>282</v>
      </c>
      <c r="C77" t="s">
        <v>179</v>
      </c>
      <c r="D77" t="s">
        <v>180</v>
      </c>
      <c r="E77" t="s">
        <v>254</v>
      </c>
      <c r="F77" t="s">
        <v>196</v>
      </c>
      <c r="G77" t="s">
        <v>183</v>
      </c>
      <c r="H77" t="s">
        <v>184</v>
      </c>
      <c r="J77">
        <v>0</v>
      </c>
      <c r="K77" t="s">
        <v>281</v>
      </c>
      <c r="L77" t="s">
        <v>186</v>
      </c>
      <c r="M77" t="s">
        <v>187</v>
      </c>
      <c r="N77" t="s">
        <v>20</v>
      </c>
      <c r="O77">
        <v>33.5</v>
      </c>
      <c r="P77" t="s">
        <v>188</v>
      </c>
      <c r="Q77">
        <v>2</v>
      </c>
      <c r="R77">
        <v>18</v>
      </c>
      <c r="S77">
        <v>40</v>
      </c>
      <c r="T77">
        <v>2.2222222222222223</v>
      </c>
      <c r="U77">
        <v>7.5</v>
      </c>
      <c r="V77">
        <v>7.5</v>
      </c>
      <c r="W77">
        <v>5</v>
      </c>
      <c r="X77">
        <v>0.76</v>
      </c>
      <c r="Y77">
        <v>119638</v>
      </c>
      <c r="Z77" t="s">
        <v>189</v>
      </c>
      <c r="AA77">
        <v>2</v>
      </c>
      <c r="AB77">
        <v>18</v>
      </c>
      <c r="AC77">
        <v>80</v>
      </c>
      <c r="AD77">
        <v>4.4444444444444446</v>
      </c>
      <c r="AE77">
        <v>12.375</v>
      </c>
      <c r="AF77">
        <v>12.375</v>
      </c>
      <c r="AG77">
        <v>10</v>
      </c>
      <c r="AH77">
        <v>0.76</v>
      </c>
      <c r="AI77">
        <v>72508.5</v>
      </c>
      <c r="AJ77">
        <v>0.75</v>
      </c>
      <c r="AK77">
        <v>2.5</v>
      </c>
      <c r="AL77">
        <v>150</v>
      </c>
      <c r="AM77">
        <v>15</v>
      </c>
      <c r="AN77">
        <v>25</v>
      </c>
      <c r="AO77" t="s">
        <v>190</v>
      </c>
      <c r="AP77">
        <v>83</v>
      </c>
      <c r="AQ77">
        <v>-0.7</v>
      </c>
      <c r="AR77">
        <v>1.2</v>
      </c>
      <c r="AS77" t="s">
        <v>256</v>
      </c>
      <c r="AT77">
        <v>23</v>
      </c>
      <c r="AU77">
        <v>12</v>
      </c>
      <c r="AV77">
        <v>10</v>
      </c>
      <c r="AW77">
        <v>48</v>
      </c>
      <c r="AY77">
        <v>6</v>
      </c>
      <c r="AZ77">
        <v>288</v>
      </c>
      <c r="BA77">
        <v>1.7951388888888888</v>
      </c>
      <c r="BB77">
        <v>67896</v>
      </c>
      <c r="BC77">
        <v>113160</v>
      </c>
      <c r="BD77">
        <v>158424</v>
      </c>
      <c r="BE77">
        <v>2</v>
      </c>
      <c r="BF77">
        <v>5</v>
      </c>
      <c r="BG77">
        <v>240</v>
      </c>
      <c r="BH77">
        <v>2.1541666666666668</v>
      </c>
      <c r="BI77">
        <v>67896</v>
      </c>
      <c r="BJ77">
        <v>113160</v>
      </c>
      <c r="BK77">
        <v>158424</v>
      </c>
      <c r="BL77">
        <v>20</v>
      </c>
      <c r="BM77">
        <v>1</v>
      </c>
      <c r="BN77">
        <v>168</v>
      </c>
      <c r="BO77" t="s">
        <v>192</v>
      </c>
      <c r="BP77">
        <v>5.6280000000000001</v>
      </c>
      <c r="BQ77">
        <v>1655</v>
      </c>
      <c r="BR77">
        <v>0</v>
      </c>
      <c r="BS77">
        <v>0</v>
      </c>
      <c r="BV77">
        <v>490</v>
      </c>
      <c r="BW77">
        <v>1127</v>
      </c>
      <c r="BX77">
        <v>2.2999999999999998</v>
      </c>
      <c r="BZ77" t="s">
        <v>193</v>
      </c>
      <c r="CA77" t="s">
        <v>194</v>
      </c>
      <c r="CB77" t="b">
        <v>0</v>
      </c>
    </row>
    <row r="78" spans="1:80" x14ac:dyDescent="0.3">
      <c r="A78">
        <v>77</v>
      </c>
      <c r="B78" t="s">
        <v>283</v>
      </c>
      <c r="C78" t="s">
        <v>179</v>
      </c>
      <c r="D78" t="s">
        <v>180</v>
      </c>
      <c r="E78" t="s">
        <v>254</v>
      </c>
      <c r="F78" t="s">
        <v>200</v>
      </c>
      <c r="G78" t="s">
        <v>183</v>
      </c>
      <c r="H78" t="s">
        <v>184</v>
      </c>
      <c r="J78">
        <v>0</v>
      </c>
      <c r="K78" t="s">
        <v>281</v>
      </c>
      <c r="L78" t="s">
        <v>186</v>
      </c>
      <c r="M78" t="s">
        <v>187</v>
      </c>
      <c r="N78" t="s">
        <v>20</v>
      </c>
      <c r="O78">
        <v>39.236301369863014</v>
      </c>
      <c r="P78" t="s">
        <v>188</v>
      </c>
      <c r="Q78">
        <v>2</v>
      </c>
      <c r="R78">
        <v>18</v>
      </c>
      <c r="S78">
        <v>40</v>
      </c>
      <c r="T78">
        <v>2.2222222222222223</v>
      </c>
      <c r="U78">
        <v>7.5</v>
      </c>
      <c r="V78">
        <v>7.5</v>
      </c>
      <c r="W78">
        <v>5</v>
      </c>
      <c r="X78">
        <v>0.76</v>
      </c>
      <c r="Y78">
        <v>119638</v>
      </c>
      <c r="Z78" t="s">
        <v>189</v>
      </c>
      <c r="AA78">
        <v>2</v>
      </c>
      <c r="AB78">
        <v>18</v>
      </c>
      <c r="AC78">
        <v>80</v>
      </c>
      <c r="AD78">
        <v>4.4444444444444446</v>
      </c>
      <c r="AE78">
        <v>12.375</v>
      </c>
      <c r="AF78">
        <v>12.375</v>
      </c>
      <c r="AG78">
        <v>10</v>
      </c>
      <c r="AH78">
        <v>0.76</v>
      </c>
      <c r="AI78">
        <v>72508.5</v>
      </c>
      <c r="AJ78">
        <v>0.86</v>
      </c>
      <c r="AK78">
        <v>2.5</v>
      </c>
      <c r="AL78">
        <v>131</v>
      </c>
      <c r="AM78">
        <v>15</v>
      </c>
      <c r="AN78">
        <v>25</v>
      </c>
      <c r="AO78" t="s">
        <v>190</v>
      </c>
      <c r="AP78">
        <v>83</v>
      </c>
      <c r="AQ78">
        <v>-0.7</v>
      </c>
      <c r="AR78">
        <v>1.2</v>
      </c>
      <c r="AS78" t="s">
        <v>256</v>
      </c>
      <c r="AT78">
        <v>23</v>
      </c>
      <c r="AU78">
        <v>12</v>
      </c>
      <c r="AV78">
        <v>10</v>
      </c>
      <c r="AW78">
        <v>48</v>
      </c>
      <c r="AY78">
        <v>6</v>
      </c>
      <c r="AZ78">
        <v>288</v>
      </c>
      <c r="BA78">
        <v>1.7951388888888888</v>
      </c>
      <c r="BB78">
        <v>67896</v>
      </c>
      <c r="BC78">
        <v>113160</v>
      </c>
      <c r="BD78">
        <v>158424</v>
      </c>
      <c r="BE78">
        <v>2</v>
      </c>
      <c r="BF78">
        <v>5</v>
      </c>
      <c r="BG78">
        <v>240</v>
      </c>
      <c r="BH78">
        <v>2.1541666666666668</v>
      </c>
      <c r="BI78">
        <v>67896</v>
      </c>
      <c r="BJ78">
        <v>113160</v>
      </c>
      <c r="BK78">
        <v>158424</v>
      </c>
      <c r="BL78">
        <v>20</v>
      </c>
      <c r="BM78">
        <v>1</v>
      </c>
      <c r="BN78">
        <v>168</v>
      </c>
      <c r="BO78" t="s">
        <v>192</v>
      </c>
      <c r="BP78">
        <v>6.5916986301369862</v>
      </c>
      <c r="BQ78">
        <v>496</v>
      </c>
      <c r="BR78">
        <v>601</v>
      </c>
      <c r="BS78">
        <v>1.2116935483870968</v>
      </c>
      <c r="BV78">
        <v>0</v>
      </c>
      <c r="BW78">
        <v>0</v>
      </c>
      <c r="BX78">
        <v>0</v>
      </c>
      <c r="BZ78" t="s">
        <v>193</v>
      </c>
      <c r="CA78" t="s">
        <v>194</v>
      </c>
      <c r="CB78" t="b">
        <v>0</v>
      </c>
    </row>
    <row r="79" spans="1:80" x14ac:dyDescent="0.3">
      <c r="A79">
        <v>78</v>
      </c>
      <c r="B79" t="s">
        <v>284</v>
      </c>
      <c r="C79" t="s">
        <v>179</v>
      </c>
      <c r="D79" t="s">
        <v>180</v>
      </c>
      <c r="E79" t="s">
        <v>254</v>
      </c>
      <c r="F79" t="s">
        <v>202</v>
      </c>
      <c r="G79" t="s">
        <v>183</v>
      </c>
      <c r="H79" t="s">
        <v>184</v>
      </c>
      <c r="J79">
        <v>0</v>
      </c>
      <c r="K79" t="s">
        <v>281</v>
      </c>
      <c r="L79" t="s">
        <v>186</v>
      </c>
      <c r="M79" t="s">
        <v>187</v>
      </c>
      <c r="N79" t="s">
        <v>20</v>
      </c>
      <c r="O79">
        <v>44.972602739726035</v>
      </c>
      <c r="P79" t="s">
        <v>188</v>
      </c>
      <c r="Q79">
        <v>2</v>
      </c>
      <c r="R79">
        <v>18</v>
      </c>
      <c r="S79">
        <v>40</v>
      </c>
      <c r="T79">
        <v>2.2222222222222223</v>
      </c>
      <c r="U79">
        <v>7.5</v>
      </c>
      <c r="V79">
        <v>7.5</v>
      </c>
      <c r="W79">
        <v>5</v>
      </c>
      <c r="X79">
        <v>0.76</v>
      </c>
      <c r="Y79">
        <v>119638</v>
      </c>
      <c r="Z79" t="s">
        <v>189</v>
      </c>
      <c r="AA79">
        <v>2</v>
      </c>
      <c r="AB79">
        <v>18</v>
      </c>
      <c r="AC79">
        <v>80</v>
      </c>
      <c r="AD79">
        <v>4.4444444444444446</v>
      </c>
      <c r="AE79">
        <v>12.375</v>
      </c>
      <c r="AF79">
        <v>12.375</v>
      </c>
      <c r="AG79">
        <v>10</v>
      </c>
      <c r="AH79">
        <v>0.76</v>
      </c>
      <c r="AI79">
        <v>72508.5</v>
      </c>
      <c r="AJ79">
        <v>0.97</v>
      </c>
      <c r="AK79">
        <v>2.5</v>
      </c>
      <c r="AL79">
        <v>116</v>
      </c>
      <c r="AM79">
        <v>15</v>
      </c>
      <c r="AN79">
        <v>25</v>
      </c>
      <c r="AO79" t="s">
        <v>190</v>
      </c>
      <c r="AP79">
        <v>83</v>
      </c>
      <c r="AQ79">
        <v>-0.7</v>
      </c>
      <c r="AR79">
        <v>1.2</v>
      </c>
      <c r="AS79" t="s">
        <v>256</v>
      </c>
      <c r="AT79">
        <v>23</v>
      </c>
      <c r="AU79">
        <v>12</v>
      </c>
      <c r="AV79">
        <v>10</v>
      </c>
      <c r="AW79">
        <v>48</v>
      </c>
      <c r="AY79">
        <v>6</v>
      </c>
      <c r="AZ79">
        <v>288</v>
      </c>
      <c r="BA79">
        <v>1.7951388888888888</v>
      </c>
      <c r="BB79">
        <v>67896</v>
      </c>
      <c r="BC79">
        <v>113160</v>
      </c>
      <c r="BD79">
        <v>158424</v>
      </c>
      <c r="BE79">
        <v>2</v>
      </c>
      <c r="BF79">
        <v>5</v>
      </c>
      <c r="BG79">
        <v>240</v>
      </c>
      <c r="BH79">
        <v>2.1541666666666668</v>
      </c>
      <c r="BI79">
        <v>67896</v>
      </c>
      <c r="BJ79">
        <v>113160</v>
      </c>
      <c r="BK79">
        <v>158424</v>
      </c>
      <c r="BL79">
        <v>20</v>
      </c>
      <c r="BM79">
        <v>1</v>
      </c>
      <c r="BN79">
        <v>168</v>
      </c>
      <c r="BO79" t="s">
        <v>192</v>
      </c>
      <c r="BP79">
        <v>7.5553972602739732</v>
      </c>
      <c r="BQ79">
        <v>1348</v>
      </c>
      <c r="BR79">
        <v>1</v>
      </c>
      <c r="BS79">
        <v>7.4183976261127599E-4</v>
      </c>
      <c r="BV79">
        <v>0</v>
      </c>
      <c r="BW79">
        <v>0</v>
      </c>
      <c r="BX79">
        <v>0</v>
      </c>
      <c r="BZ79" t="s">
        <v>193</v>
      </c>
      <c r="CA79" t="s">
        <v>194</v>
      </c>
      <c r="CB79" t="b">
        <v>0</v>
      </c>
    </row>
    <row r="80" spans="1:80" x14ac:dyDescent="0.3">
      <c r="A80">
        <v>79</v>
      </c>
      <c r="B80" t="s">
        <v>285</v>
      </c>
      <c r="C80" t="s">
        <v>179</v>
      </c>
      <c r="D80" t="s">
        <v>180</v>
      </c>
      <c r="E80" t="s">
        <v>254</v>
      </c>
      <c r="F80" t="s">
        <v>204</v>
      </c>
      <c r="G80" t="s">
        <v>183</v>
      </c>
      <c r="H80" t="s">
        <v>184</v>
      </c>
      <c r="J80">
        <v>0</v>
      </c>
      <c r="K80" t="s">
        <v>281</v>
      </c>
      <c r="L80" t="s">
        <v>186</v>
      </c>
      <c r="M80" t="s">
        <v>187</v>
      </c>
      <c r="N80" t="s">
        <v>20</v>
      </c>
      <c r="O80">
        <v>50.708904109589042</v>
      </c>
      <c r="P80" t="s">
        <v>188</v>
      </c>
      <c r="Q80">
        <v>2</v>
      </c>
      <c r="R80">
        <v>18</v>
      </c>
      <c r="S80">
        <v>40</v>
      </c>
      <c r="T80">
        <v>2.2222222222222223</v>
      </c>
      <c r="U80">
        <v>7.5</v>
      </c>
      <c r="V80">
        <v>7.5</v>
      </c>
      <c r="W80">
        <v>5</v>
      </c>
      <c r="X80">
        <v>0.76</v>
      </c>
      <c r="Y80">
        <v>119638</v>
      </c>
      <c r="Z80" t="s">
        <v>189</v>
      </c>
      <c r="AA80">
        <v>2</v>
      </c>
      <c r="AB80">
        <v>18</v>
      </c>
      <c r="AC80">
        <v>80</v>
      </c>
      <c r="AD80">
        <v>4.4444444444444446</v>
      </c>
      <c r="AE80">
        <v>12.375</v>
      </c>
      <c r="AF80">
        <v>12.375</v>
      </c>
      <c r="AG80">
        <v>10</v>
      </c>
      <c r="AH80">
        <v>0.76</v>
      </c>
      <c r="AI80">
        <v>72508.5</v>
      </c>
      <c r="AJ80">
        <v>1.07</v>
      </c>
      <c r="AK80">
        <v>2.5</v>
      </c>
      <c r="AL80">
        <v>105</v>
      </c>
      <c r="AM80">
        <v>15</v>
      </c>
      <c r="AN80">
        <v>25</v>
      </c>
      <c r="AO80" t="s">
        <v>190</v>
      </c>
      <c r="AP80">
        <v>83</v>
      </c>
      <c r="AQ80">
        <v>-0.7</v>
      </c>
      <c r="AR80">
        <v>1.2</v>
      </c>
      <c r="AS80" t="s">
        <v>256</v>
      </c>
      <c r="AT80">
        <v>23</v>
      </c>
      <c r="AU80">
        <v>12</v>
      </c>
      <c r="AV80">
        <v>10</v>
      </c>
      <c r="AW80">
        <v>48</v>
      </c>
      <c r="AY80">
        <v>6</v>
      </c>
      <c r="AZ80">
        <v>288</v>
      </c>
      <c r="BA80">
        <v>1.7951388888888888</v>
      </c>
      <c r="BB80">
        <v>67896</v>
      </c>
      <c r="BC80">
        <v>113160</v>
      </c>
      <c r="BD80">
        <v>158424</v>
      </c>
      <c r="BE80">
        <v>2</v>
      </c>
      <c r="BF80">
        <v>5</v>
      </c>
      <c r="BG80">
        <v>240</v>
      </c>
      <c r="BH80">
        <v>2.1541666666666668</v>
      </c>
      <c r="BI80">
        <v>67896</v>
      </c>
      <c r="BJ80">
        <v>113160</v>
      </c>
      <c r="BK80">
        <v>158424</v>
      </c>
      <c r="BL80">
        <v>20</v>
      </c>
      <c r="BM80">
        <v>1</v>
      </c>
      <c r="BN80">
        <v>84</v>
      </c>
      <c r="BO80" t="s">
        <v>192</v>
      </c>
      <c r="BP80">
        <v>4.2595479452054796</v>
      </c>
      <c r="BQ80">
        <v>1551</v>
      </c>
      <c r="BR80">
        <v>46</v>
      </c>
      <c r="BS80">
        <v>2.9658284977433915E-2</v>
      </c>
      <c r="BV80">
        <v>0</v>
      </c>
      <c r="BW80">
        <v>1000</v>
      </c>
      <c r="BX80">
        <v>0</v>
      </c>
      <c r="BZ80" t="s">
        <v>193</v>
      </c>
      <c r="CA80" t="s">
        <v>194</v>
      </c>
      <c r="CB80" t="b">
        <v>0</v>
      </c>
    </row>
    <row r="81" spans="1:80" x14ac:dyDescent="0.3">
      <c r="A81">
        <v>80</v>
      </c>
      <c r="B81" t="s">
        <v>286</v>
      </c>
      <c r="C81" t="s">
        <v>179</v>
      </c>
      <c r="D81" t="s">
        <v>180</v>
      </c>
      <c r="E81" t="s">
        <v>254</v>
      </c>
      <c r="F81" t="s">
        <v>206</v>
      </c>
      <c r="G81" t="s">
        <v>183</v>
      </c>
      <c r="H81" t="s">
        <v>184</v>
      </c>
      <c r="J81">
        <v>0</v>
      </c>
      <c r="K81" t="s">
        <v>281</v>
      </c>
      <c r="L81" t="s">
        <v>186</v>
      </c>
      <c r="M81" t="s">
        <v>187</v>
      </c>
      <c r="N81" t="s">
        <v>20</v>
      </c>
      <c r="O81">
        <v>56.445205479452056</v>
      </c>
      <c r="P81" t="s">
        <v>188</v>
      </c>
      <c r="Q81">
        <v>2</v>
      </c>
      <c r="R81">
        <v>18</v>
      </c>
      <c r="S81">
        <v>40</v>
      </c>
      <c r="T81">
        <v>2.2222222222222223</v>
      </c>
      <c r="U81">
        <v>7.5</v>
      </c>
      <c r="V81">
        <v>7.5</v>
      </c>
      <c r="W81">
        <v>5</v>
      </c>
      <c r="X81">
        <v>0.76</v>
      </c>
      <c r="Y81">
        <v>119638</v>
      </c>
      <c r="Z81" t="s">
        <v>189</v>
      </c>
      <c r="AA81">
        <v>2</v>
      </c>
      <c r="AB81">
        <v>18</v>
      </c>
      <c r="AC81">
        <v>80</v>
      </c>
      <c r="AD81">
        <v>4.4444444444444446</v>
      </c>
      <c r="AE81">
        <v>12.375</v>
      </c>
      <c r="AF81">
        <v>12.375</v>
      </c>
      <c r="AG81">
        <v>10</v>
      </c>
      <c r="AH81">
        <v>0.76</v>
      </c>
      <c r="AI81">
        <v>72508.5</v>
      </c>
      <c r="AJ81">
        <v>1.18</v>
      </c>
      <c r="AK81">
        <v>2.5</v>
      </c>
      <c r="AL81">
        <v>95</v>
      </c>
      <c r="AM81">
        <v>15</v>
      </c>
      <c r="AN81">
        <v>25</v>
      </c>
      <c r="AO81" t="s">
        <v>190</v>
      </c>
      <c r="AP81">
        <v>83</v>
      </c>
      <c r="AQ81">
        <v>-0.7</v>
      </c>
      <c r="AR81">
        <v>1.2</v>
      </c>
      <c r="AS81" t="s">
        <v>256</v>
      </c>
      <c r="AT81">
        <v>23</v>
      </c>
      <c r="AU81">
        <v>12</v>
      </c>
      <c r="AV81">
        <v>10</v>
      </c>
      <c r="AW81">
        <v>48</v>
      </c>
      <c r="AY81">
        <v>6</v>
      </c>
      <c r="AZ81">
        <v>288</v>
      </c>
      <c r="BA81">
        <v>1.7951388888888888</v>
      </c>
      <c r="BB81">
        <v>67896</v>
      </c>
      <c r="BC81">
        <v>113160</v>
      </c>
      <c r="BD81">
        <v>158424</v>
      </c>
      <c r="BE81">
        <v>2</v>
      </c>
      <c r="BF81">
        <v>5</v>
      </c>
      <c r="BG81">
        <v>240</v>
      </c>
      <c r="BH81">
        <v>2.1541666666666668</v>
      </c>
      <c r="BI81">
        <v>67896</v>
      </c>
      <c r="BJ81">
        <v>113160</v>
      </c>
      <c r="BK81">
        <v>158424</v>
      </c>
      <c r="BL81">
        <v>20</v>
      </c>
      <c r="BM81">
        <v>1</v>
      </c>
      <c r="BN81">
        <v>84</v>
      </c>
      <c r="BO81" t="s">
        <v>192</v>
      </c>
      <c r="BP81">
        <v>4.7413972602739722</v>
      </c>
      <c r="BQ81">
        <v>2664</v>
      </c>
      <c r="BR81">
        <v>29</v>
      </c>
      <c r="BS81">
        <v>1.0885885885885883E-2</v>
      </c>
      <c r="BV81">
        <v>0</v>
      </c>
      <c r="BW81">
        <v>0</v>
      </c>
      <c r="BX81">
        <v>0</v>
      </c>
      <c r="BZ81" t="s">
        <v>193</v>
      </c>
      <c r="CA81" t="s">
        <v>194</v>
      </c>
      <c r="CB81" t="b">
        <v>0</v>
      </c>
    </row>
    <row r="82" spans="1:80" x14ac:dyDescent="0.3">
      <c r="A82">
        <v>81</v>
      </c>
      <c r="B82" t="s">
        <v>287</v>
      </c>
      <c r="C82" t="s">
        <v>179</v>
      </c>
      <c r="D82" t="s">
        <v>180</v>
      </c>
      <c r="E82" t="s">
        <v>254</v>
      </c>
      <c r="F82" t="s">
        <v>182</v>
      </c>
      <c r="G82" t="s">
        <v>183</v>
      </c>
      <c r="H82" t="s">
        <v>184</v>
      </c>
      <c r="J82">
        <v>0</v>
      </c>
      <c r="K82" t="s">
        <v>255</v>
      </c>
      <c r="L82" t="s">
        <v>186</v>
      </c>
      <c r="M82" t="s">
        <v>187</v>
      </c>
      <c r="N82" t="s">
        <v>20</v>
      </c>
      <c r="O82">
        <v>40.812154696132595</v>
      </c>
      <c r="P82" t="s">
        <v>188</v>
      </c>
      <c r="Q82">
        <v>2</v>
      </c>
      <c r="R82">
        <v>18</v>
      </c>
      <c r="S82">
        <v>40</v>
      </c>
      <c r="T82">
        <v>2.2222222222222223</v>
      </c>
      <c r="U82">
        <v>7.5</v>
      </c>
      <c r="V82">
        <v>7.5</v>
      </c>
      <c r="W82">
        <v>5</v>
      </c>
      <c r="X82">
        <v>0.76</v>
      </c>
      <c r="Y82">
        <v>119638</v>
      </c>
      <c r="Z82" t="s">
        <v>189</v>
      </c>
      <c r="AA82">
        <v>2</v>
      </c>
      <c r="AB82">
        <v>18</v>
      </c>
      <c r="AC82">
        <v>80</v>
      </c>
      <c r="AD82">
        <v>4.4444444444444446</v>
      </c>
      <c r="AE82">
        <v>12.375</v>
      </c>
      <c r="AF82">
        <v>12.375</v>
      </c>
      <c r="AG82">
        <v>10</v>
      </c>
      <c r="AH82">
        <v>0.76</v>
      </c>
      <c r="AI82">
        <v>72508.5</v>
      </c>
      <c r="AJ82">
        <v>0.87</v>
      </c>
      <c r="AK82">
        <v>2.5</v>
      </c>
      <c r="AL82">
        <v>129</v>
      </c>
      <c r="AM82">
        <v>15</v>
      </c>
      <c r="AN82">
        <v>25</v>
      </c>
      <c r="AO82" t="s">
        <v>190</v>
      </c>
      <c r="AP82">
        <v>83</v>
      </c>
      <c r="AQ82">
        <v>-0.7</v>
      </c>
      <c r="AR82">
        <v>1.2</v>
      </c>
      <c r="AS82" t="s">
        <v>256</v>
      </c>
      <c r="AT82">
        <v>23</v>
      </c>
      <c r="AU82">
        <v>12</v>
      </c>
      <c r="AV82">
        <v>10</v>
      </c>
      <c r="AW82">
        <v>48</v>
      </c>
      <c r="AY82">
        <v>6</v>
      </c>
      <c r="AZ82">
        <v>288</v>
      </c>
      <c r="BA82">
        <v>1.7951388888888888</v>
      </c>
      <c r="BB82">
        <v>67896</v>
      </c>
      <c r="BC82">
        <v>113160</v>
      </c>
      <c r="BD82">
        <v>158424</v>
      </c>
      <c r="BE82">
        <v>2</v>
      </c>
      <c r="BF82">
        <v>5</v>
      </c>
      <c r="BG82">
        <v>240</v>
      </c>
      <c r="BH82">
        <v>2.1541666666666668</v>
      </c>
      <c r="BI82">
        <v>67896</v>
      </c>
      <c r="BJ82">
        <v>113160</v>
      </c>
      <c r="BK82">
        <v>158424</v>
      </c>
      <c r="BL82">
        <v>20</v>
      </c>
      <c r="BM82">
        <v>1</v>
      </c>
      <c r="BN82">
        <v>168</v>
      </c>
      <c r="BO82" t="s">
        <v>192</v>
      </c>
      <c r="BP82">
        <v>6.8564419889502757</v>
      </c>
      <c r="BQ82">
        <v>587</v>
      </c>
      <c r="BR82">
        <v>2</v>
      </c>
      <c r="BS82">
        <v>3.4071550255536627E-3</v>
      </c>
      <c r="BV82">
        <v>0</v>
      </c>
      <c r="BW82">
        <v>138</v>
      </c>
      <c r="BX82">
        <v>0</v>
      </c>
      <c r="BZ82" t="s">
        <v>193</v>
      </c>
      <c r="CA82" t="s">
        <v>194</v>
      </c>
      <c r="CB82" t="b">
        <v>0</v>
      </c>
    </row>
    <row r="83" spans="1:80" x14ac:dyDescent="0.3">
      <c r="A83">
        <v>82</v>
      </c>
      <c r="B83" t="s">
        <v>288</v>
      </c>
      <c r="C83" t="s">
        <v>179</v>
      </c>
      <c r="D83" t="s">
        <v>180</v>
      </c>
      <c r="E83" t="s">
        <v>254</v>
      </c>
      <c r="F83" t="s">
        <v>196</v>
      </c>
      <c r="G83" t="s">
        <v>183</v>
      </c>
      <c r="H83" t="s">
        <v>184</v>
      </c>
      <c r="J83">
        <v>0</v>
      </c>
      <c r="K83" t="s">
        <v>255</v>
      </c>
      <c r="L83" t="s">
        <v>186</v>
      </c>
      <c r="M83" t="s">
        <v>187</v>
      </c>
      <c r="N83" t="s">
        <v>20</v>
      </c>
      <c r="O83">
        <v>47.232044198895032</v>
      </c>
      <c r="P83" t="s">
        <v>188</v>
      </c>
      <c r="Q83">
        <v>2</v>
      </c>
      <c r="R83">
        <v>18</v>
      </c>
      <c r="S83">
        <v>40</v>
      </c>
      <c r="T83">
        <v>2.2222222222222223</v>
      </c>
      <c r="U83">
        <v>7.5</v>
      </c>
      <c r="V83">
        <v>7.5</v>
      </c>
      <c r="W83">
        <v>5</v>
      </c>
      <c r="X83">
        <v>0.76</v>
      </c>
      <c r="Y83">
        <v>119638</v>
      </c>
      <c r="Z83" t="s">
        <v>189</v>
      </c>
      <c r="AA83">
        <v>2</v>
      </c>
      <c r="AB83">
        <v>18</v>
      </c>
      <c r="AC83">
        <v>80</v>
      </c>
      <c r="AD83">
        <v>4.4444444444444446</v>
      </c>
      <c r="AE83">
        <v>12.375</v>
      </c>
      <c r="AF83">
        <v>12.375</v>
      </c>
      <c r="AG83">
        <v>10</v>
      </c>
      <c r="AH83">
        <v>0.76</v>
      </c>
      <c r="AI83">
        <v>72508.5</v>
      </c>
      <c r="AJ83">
        <v>0.97</v>
      </c>
      <c r="AK83">
        <v>2.5</v>
      </c>
      <c r="AL83">
        <v>116</v>
      </c>
      <c r="AM83">
        <v>15</v>
      </c>
      <c r="AN83">
        <v>25</v>
      </c>
      <c r="AO83" t="s">
        <v>190</v>
      </c>
      <c r="AP83">
        <v>83</v>
      </c>
      <c r="AQ83">
        <v>-0.7</v>
      </c>
      <c r="AR83">
        <v>1.2</v>
      </c>
      <c r="AS83" t="s">
        <v>256</v>
      </c>
      <c r="AT83">
        <v>23</v>
      </c>
      <c r="AU83">
        <v>12</v>
      </c>
      <c r="AV83">
        <v>10</v>
      </c>
      <c r="AW83">
        <v>48</v>
      </c>
      <c r="AY83">
        <v>6</v>
      </c>
      <c r="AZ83">
        <v>288</v>
      </c>
      <c r="BA83">
        <v>1.7951388888888888</v>
      </c>
      <c r="BB83">
        <v>67896</v>
      </c>
      <c r="BC83">
        <v>113160</v>
      </c>
      <c r="BD83">
        <v>158424</v>
      </c>
      <c r="BE83">
        <v>2</v>
      </c>
      <c r="BF83">
        <v>5</v>
      </c>
      <c r="BG83">
        <v>240</v>
      </c>
      <c r="BH83">
        <v>2.1541666666666668</v>
      </c>
      <c r="BI83">
        <v>67896</v>
      </c>
      <c r="BJ83">
        <v>113160</v>
      </c>
      <c r="BK83">
        <v>158424</v>
      </c>
      <c r="BL83">
        <v>20</v>
      </c>
      <c r="BM83">
        <v>1</v>
      </c>
      <c r="BN83">
        <v>168</v>
      </c>
      <c r="BO83" t="s">
        <v>192</v>
      </c>
      <c r="BP83">
        <v>7.934983425414365</v>
      </c>
      <c r="BQ83">
        <v>787</v>
      </c>
      <c r="BR83">
        <v>969</v>
      </c>
      <c r="BS83">
        <v>1.2312579415501903</v>
      </c>
      <c r="BV83">
        <v>0</v>
      </c>
      <c r="BW83">
        <v>0</v>
      </c>
      <c r="BX83">
        <v>0</v>
      </c>
      <c r="BZ83" t="s">
        <v>193</v>
      </c>
      <c r="CA83" t="s">
        <v>194</v>
      </c>
      <c r="CB83" t="b">
        <v>0</v>
      </c>
    </row>
    <row r="84" spans="1:80" x14ac:dyDescent="0.3">
      <c r="A84">
        <v>83</v>
      </c>
      <c r="B84" t="s">
        <v>289</v>
      </c>
      <c r="C84" t="s">
        <v>179</v>
      </c>
      <c r="D84" t="s">
        <v>180</v>
      </c>
      <c r="E84" t="s">
        <v>254</v>
      </c>
      <c r="F84" t="s">
        <v>200</v>
      </c>
      <c r="G84" t="s">
        <v>183</v>
      </c>
      <c r="H84" t="s">
        <v>184</v>
      </c>
      <c r="J84">
        <v>0</v>
      </c>
      <c r="K84" t="s">
        <v>255</v>
      </c>
      <c r="L84" t="s">
        <v>186</v>
      </c>
      <c r="M84" t="s">
        <v>187</v>
      </c>
      <c r="N84" t="s">
        <v>20</v>
      </c>
      <c r="O84">
        <v>52.964088397790057</v>
      </c>
      <c r="P84" t="s">
        <v>188</v>
      </c>
      <c r="Q84">
        <v>2</v>
      </c>
      <c r="R84">
        <v>18</v>
      </c>
      <c r="S84">
        <v>40</v>
      </c>
      <c r="T84">
        <v>2.2222222222222223</v>
      </c>
      <c r="U84">
        <v>7.5</v>
      </c>
      <c r="V84">
        <v>7.5</v>
      </c>
      <c r="W84">
        <v>5</v>
      </c>
      <c r="X84">
        <v>0.76</v>
      </c>
      <c r="Y84">
        <v>119638</v>
      </c>
      <c r="Z84" t="s">
        <v>189</v>
      </c>
      <c r="AA84">
        <v>2</v>
      </c>
      <c r="AB84">
        <v>18</v>
      </c>
      <c r="AC84">
        <v>80</v>
      </c>
      <c r="AD84">
        <v>4.4444444444444446</v>
      </c>
      <c r="AE84">
        <v>12.375</v>
      </c>
      <c r="AF84">
        <v>12.375</v>
      </c>
      <c r="AG84">
        <v>10</v>
      </c>
      <c r="AH84">
        <v>0.76</v>
      </c>
      <c r="AI84">
        <v>72508.5</v>
      </c>
      <c r="AJ84">
        <v>1.07</v>
      </c>
      <c r="AK84">
        <v>2.5</v>
      </c>
      <c r="AL84">
        <v>105</v>
      </c>
      <c r="AM84">
        <v>15</v>
      </c>
      <c r="AN84">
        <v>25</v>
      </c>
      <c r="AO84" t="s">
        <v>190</v>
      </c>
      <c r="AP84">
        <v>83</v>
      </c>
      <c r="AQ84">
        <v>-0.7</v>
      </c>
      <c r="AR84">
        <v>1.2</v>
      </c>
      <c r="AS84" t="s">
        <v>256</v>
      </c>
      <c r="AT84">
        <v>23</v>
      </c>
      <c r="AU84">
        <v>12</v>
      </c>
      <c r="AV84">
        <v>10</v>
      </c>
      <c r="AW84">
        <v>48</v>
      </c>
      <c r="AY84">
        <v>6</v>
      </c>
      <c r="AZ84">
        <v>288</v>
      </c>
      <c r="BA84">
        <v>1.7951388888888888</v>
      </c>
      <c r="BB84">
        <v>67896</v>
      </c>
      <c r="BC84">
        <v>113160</v>
      </c>
      <c r="BD84">
        <v>158424</v>
      </c>
      <c r="BE84">
        <v>2</v>
      </c>
      <c r="BF84">
        <v>5</v>
      </c>
      <c r="BG84">
        <v>240</v>
      </c>
      <c r="BH84">
        <v>2.1541666666666668</v>
      </c>
      <c r="BI84">
        <v>67896</v>
      </c>
      <c r="BJ84">
        <v>113160</v>
      </c>
      <c r="BK84">
        <v>158424</v>
      </c>
      <c r="BL84">
        <v>20</v>
      </c>
      <c r="BM84">
        <v>1</v>
      </c>
      <c r="BN84">
        <v>168</v>
      </c>
      <c r="BO84" t="s">
        <v>192</v>
      </c>
      <c r="BP84">
        <v>8.8979668508287304</v>
      </c>
      <c r="BQ84">
        <v>1563</v>
      </c>
      <c r="BR84">
        <v>116</v>
      </c>
      <c r="BS84">
        <v>7.4216250799744102E-2</v>
      </c>
      <c r="BV84">
        <v>499</v>
      </c>
      <c r="BW84">
        <v>0</v>
      </c>
      <c r="BX84">
        <v>0</v>
      </c>
      <c r="BZ84" t="s">
        <v>193</v>
      </c>
      <c r="CA84" t="s">
        <v>194</v>
      </c>
      <c r="CB84" t="b">
        <v>0</v>
      </c>
    </row>
    <row r="85" spans="1:80" x14ac:dyDescent="0.3">
      <c r="A85">
        <v>84</v>
      </c>
      <c r="B85" t="s">
        <v>290</v>
      </c>
      <c r="C85" t="s">
        <v>179</v>
      </c>
      <c r="D85" t="s">
        <v>180</v>
      </c>
      <c r="E85" t="s">
        <v>254</v>
      </c>
      <c r="F85" t="s">
        <v>202</v>
      </c>
      <c r="G85" t="s">
        <v>183</v>
      </c>
      <c r="H85" t="s">
        <v>184</v>
      </c>
      <c r="J85">
        <v>0</v>
      </c>
      <c r="K85" t="s">
        <v>255</v>
      </c>
      <c r="L85" t="s">
        <v>186</v>
      </c>
      <c r="M85" t="s">
        <v>187</v>
      </c>
      <c r="N85" t="s">
        <v>20</v>
      </c>
      <c r="O85">
        <v>58.696132596685082</v>
      </c>
      <c r="P85" t="s">
        <v>188</v>
      </c>
      <c r="Q85">
        <v>2</v>
      </c>
      <c r="R85">
        <v>18</v>
      </c>
      <c r="S85">
        <v>40</v>
      </c>
      <c r="T85">
        <v>2.2222222222222223</v>
      </c>
      <c r="U85">
        <v>7.5</v>
      </c>
      <c r="V85">
        <v>7.5</v>
      </c>
      <c r="W85">
        <v>5</v>
      </c>
      <c r="X85">
        <v>0.76</v>
      </c>
      <c r="Y85">
        <v>119638</v>
      </c>
      <c r="Z85" t="s">
        <v>189</v>
      </c>
      <c r="AA85">
        <v>2</v>
      </c>
      <c r="AB85">
        <v>18</v>
      </c>
      <c r="AC85">
        <v>80</v>
      </c>
      <c r="AD85">
        <v>4.4444444444444446</v>
      </c>
      <c r="AE85">
        <v>12.375</v>
      </c>
      <c r="AF85">
        <v>12.375</v>
      </c>
      <c r="AG85">
        <v>10</v>
      </c>
      <c r="AH85">
        <v>0.76</v>
      </c>
      <c r="AI85">
        <v>72508.5</v>
      </c>
      <c r="AJ85">
        <v>1.17</v>
      </c>
      <c r="AK85">
        <v>2.5</v>
      </c>
      <c r="AL85">
        <v>96</v>
      </c>
      <c r="AM85">
        <v>15</v>
      </c>
      <c r="AN85">
        <v>25</v>
      </c>
      <c r="AO85" t="s">
        <v>190</v>
      </c>
      <c r="AP85">
        <v>83</v>
      </c>
      <c r="AQ85">
        <v>-0.7</v>
      </c>
      <c r="AR85">
        <v>1.2</v>
      </c>
      <c r="AS85" t="s">
        <v>256</v>
      </c>
      <c r="AT85">
        <v>23</v>
      </c>
      <c r="AU85">
        <v>12</v>
      </c>
      <c r="AV85">
        <v>10</v>
      </c>
      <c r="AW85">
        <v>48</v>
      </c>
      <c r="AY85">
        <v>6</v>
      </c>
      <c r="AZ85">
        <v>288</v>
      </c>
      <c r="BA85">
        <v>1.7951388888888888</v>
      </c>
      <c r="BB85">
        <v>67896</v>
      </c>
      <c r="BC85">
        <v>113160</v>
      </c>
      <c r="BD85">
        <v>158424</v>
      </c>
      <c r="BE85">
        <v>2</v>
      </c>
      <c r="BF85">
        <v>5</v>
      </c>
      <c r="BG85">
        <v>240</v>
      </c>
      <c r="BH85">
        <v>2.1541666666666668</v>
      </c>
      <c r="BI85">
        <v>67896</v>
      </c>
      <c r="BJ85">
        <v>113160</v>
      </c>
      <c r="BK85">
        <v>158424</v>
      </c>
      <c r="BL85">
        <v>20</v>
      </c>
      <c r="BM85">
        <v>1</v>
      </c>
      <c r="BN85">
        <v>168</v>
      </c>
      <c r="BO85" t="s">
        <v>192</v>
      </c>
      <c r="BP85">
        <v>9.8609502762430932</v>
      </c>
      <c r="BQ85">
        <v>6200</v>
      </c>
      <c r="BR85">
        <v>0</v>
      </c>
      <c r="BS85">
        <v>0</v>
      </c>
      <c r="BV85">
        <v>0</v>
      </c>
      <c r="BW85">
        <v>0</v>
      </c>
      <c r="BX85">
        <v>0</v>
      </c>
      <c r="BZ85" t="s">
        <v>193</v>
      </c>
      <c r="CA85" t="s">
        <v>194</v>
      </c>
      <c r="CB85" t="b">
        <v>0</v>
      </c>
    </row>
    <row r="86" spans="1:80" x14ac:dyDescent="0.3">
      <c r="A86">
        <v>85</v>
      </c>
      <c r="B86" t="s">
        <v>291</v>
      </c>
      <c r="C86" t="s">
        <v>179</v>
      </c>
      <c r="D86" t="s">
        <v>180</v>
      </c>
      <c r="E86" t="s">
        <v>254</v>
      </c>
      <c r="F86" t="s">
        <v>204</v>
      </c>
      <c r="G86" t="s">
        <v>183</v>
      </c>
      <c r="H86" t="s">
        <v>184</v>
      </c>
      <c r="J86">
        <v>0</v>
      </c>
      <c r="K86" t="s">
        <v>255</v>
      </c>
      <c r="L86" t="s">
        <v>186</v>
      </c>
      <c r="M86" t="s">
        <v>187</v>
      </c>
      <c r="N86" t="s">
        <v>20</v>
      </c>
      <c r="O86">
        <v>64.428176795580114</v>
      </c>
      <c r="P86" t="s">
        <v>188</v>
      </c>
      <c r="Q86">
        <v>2</v>
      </c>
      <c r="R86">
        <v>18</v>
      </c>
      <c r="S86">
        <v>40</v>
      </c>
      <c r="T86">
        <v>2.2222222222222223</v>
      </c>
      <c r="U86">
        <v>7.5</v>
      </c>
      <c r="V86">
        <v>7.5</v>
      </c>
      <c r="W86">
        <v>5</v>
      </c>
      <c r="X86">
        <v>0.76</v>
      </c>
      <c r="Y86">
        <v>119638</v>
      </c>
      <c r="Z86" t="s">
        <v>189</v>
      </c>
      <c r="AA86">
        <v>2</v>
      </c>
      <c r="AB86">
        <v>18</v>
      </c>
      <c r="AC86">
        <v>80</v>
      </c>
      <c r="AD86">
        <v>4.4444444444444446</v>
      </c>
      <c r="AE86">
        <v>12.375</v>
      </c>
      <c r="AF86">
        <v>12.375</v>
      </c>
      <c r="AG86">
        <v>10</v>
      </c>
      <c r="AH86">
        <v>0.76</v>
      </c>
      <c r="AI86">
        <v>72508.5</v>
      </c>
      <c r="AJ86">
        <v>1.27</v>
      </c>
      <c r="AK86">
        <v>2.5</v>
      </c>
      <c r="AL86">
        <v>89</v>
      </c>
      <c r="AM86">
        <v>15</v>
      </c>
      <c r="AN86">
        <v>25</v>
      </c>
      <c r="AO86" t="s">
        <v>190</v>
      </c>
      <c r="AP86">
        <v>83</v>
      </c>
      <c r="AQ86">
        <v>-0.7</v>
      </c>
      <c r="AR86">
        <v>1.2</v>
      </c>
      <c r="AS86" t="s">
        <v>256</v>
      </c>
      <c r="AT86">
        <v>23</v>
      </c>
      <c r="AU86">
        <v>12</v>
      </c>
      <c r="AV86">
        <v>10</v>
      </c>
      <c r="AW86">
        <v>48</v>
      </c>
      <c r="AY86">
        <v>6</v>
      </c>
      <c r="AZ86">
        <v>288</v>
      </c>
      <c r="BA86">
        <v>1.7951388888888888</v>
      </c>
      <c r="BB86">
        <v>67896</v>
      </c>
      <c r="BC86">
        <v>113160</v>
      </c>
      <c r="BD86">
        <v>158424</v>
      </c>
      <c r="BE86">
        <v>2</v>
      </c>
      <c r="BF86">
        <v>5</v>
      </c>
      <c r="BG86">
        <v>240</v>
      </c>
      <c r="BH86">
        <v>2.1541666666666668</v>
      </c>
      <c r="BI86">
        <v>67896</v>
      </c>
      <c r="BJ86">
        <v>113160</v>
      </c>
      <c r="BK86">
        <v>158424</v>
      </c>
      <c r="BL86">
        <v>20</v>
      </c>
      <c r="BM86">
        <v>1</v>
      </c>
      <c r="BN86">
        <v>84</v>
      </c>
      <c r="BO86" t="s">
        <v>192</v>
      </c>
      <c r="BP86">
        <v>5.4119668508287297</v>
      </c>
      <c r="BQ86">
        <v>213</v>
      </c>
      <c r="BR86">
        <v>1260</v>
      </c>
      <c r="BS86">
        <v>5.915492957746479</v>
      </c>
      <c r="BV86">
        <v>0</v>
      </c>
      <c r="BW86">
        <v>0</v>
      </c>
      <c r="BX86">
        <v>0</v>
      </c>
      <c r="BZ86" t="s">
        <v>193</v>
      </c>
      <c r="CA86" t="s">
        <v>194</v>
      </c>
      <c r="CB86" t="b">
        <v>0</v>
      </c>
    </row>
    <row r="87" spans="1:80" x14ac:dyDescent="0.3">
      <c r="A87">
        <v>86</v>
      </c>
      <c r="B87" t="s">
        <v>292</v>
      </c>
      <c r="C87" t="s">
        <v>179</v>
      </c>
      <c r="D87" t="s">
        <v>180</v>
      </c>
      <c r="E87" t="s">
        <v>254</v>
      </c>
      <c r="F87" t="s">
        <v>206</v>
      </c>
      <c r="G87" t="s">
        <v>183</v>
      </c>
      <c r="H87" t="s">
        <v>184</v>
      </c>
      <c r="J87">
        <v>0</v>
      </c>
      <c r="K87" t="s">
        <v>255</v>
      </c>
      <c r="L87" t="s">
        <v>186</v>
      </c>
      <c r="M87" t="s">
        <v>187</v>
      </c>
      <c r="N87" t="s">
        <v>20</v>
      </c>
      <c r="O87">
        <v>70.160220994475139</v>
      </c>
      <c r="P87" t="s">
        <v>188</v>
      </c>
      <c r="Q87">
        <v>2</v>
      </c>
      <c r="R87">
        <v>18</v>
      </c>
      <c r="S87">
        <v>40</v>
      </c>
      <c r="T87">
        <v>2.2222222222222223</v>
      </c>
      <c r="U87">
        <v>7.5</v>
      </c>
      <c r="V87">
        <v>7.5</v>
      </c>
      <c r="W87">
        <v>5</v>
      </c>
      <c r="X87">
        <v>0.76</v>
      </c>
      <c r="Y87">
        <v>119638</v>
      </c>
      <c r="Z87" t="s">
        <v>189</v>
      </c>
      <c r="AA87">
        <v>2</v>
      </c>
      <c r="AB87">
        <v>18</v>
      </c>
      <c r="AC87">
        <v>80</v>
      </c>
      <c r="AD87">
        <v>4.4444444444444446</v>
      </c>
      <c r="AE87">
        <v>12.375</v>
      </c>
      <c r="AF87">
        <v>12.375</v>
      </c>
      <c r="AG87">
        <v>10</v>
      </c>
      <c r="AH87">
        <v>0.76</v>
      </c>
      <c r="AI87">
        <v>72508.5</v>
      </c>
      <c r="AJ87">
        <v>1.37</v>
      </c>
      <c r="AK87">
        <v>2.5</v>
      </c>
      <c r="AL87">
        <v>82</v>
      </c>
      <c r="AM87">
        <v>15</v>
      </c>
      <c r="AN87">
        <v>25</v>
      </c>
      <c r="AO87" t="s">
        <v>190</v>
      </c>
      <c r="AP87">
        <v>83</v>
      </c>
      <c r="AQ87">
        <v>-0.7</v>
      </c>
      <c r="AR87">
        <v>1.2</v>
      </c>
      <c r="AS87" t="s">
        <v>256</v>
      </c>
      <c r="AT87">
        <v>23</v>
      </c>
      <c r="AU87">
        <v>12</v>
      </c>
      <c r="AV87">
        <v>10</v>
      </c>
      <c r="AW87">
        <v>48</v>
      </c>
      <c r="AY87">
        <v>6</v>
      </c>
      <c r="AZ87">
        <v>288</v>
      </c>
      <c r="BA87">
        <v>1.7951388888888888</v>
      </c>
      <c r="BB87">
        <v>67896</v>
      </c>
      <c r="BC87">
        <v>113160</v>
      </c>
      <c r="BD87">
        <v>158424</v>
      </c>
      <c r="BE87">
        <v>2</v>
      </c>
      <c r="BF87">
        <v>5</v>
      </c>
      <c r="BG87">
        <v>240</v>
      </c>
      <c r="BH87">
        <v>2.1541666666666668</v>
      </c>
      <c r="BI87">
        <v>67896</v>
      </c>
      <c r="BJ87">
        <v>113160</v>
      </c>
      <c r="BK87">
        <v>158424</v>
      </c>
      <c r="BL87">
        <v>20</v>
      </c>
      <c r="BM87">
        <v>1</v>
      </c>
      <c r="BN87">
        <v>84</v>
      </c>
      <c r="BO87" t="s">
        <v>192</v>
      </c>
      <c r="BP87">
        <v>5.893458563535912</v>
      </c>
      <c r="BQ87">
        <v>762</v>
      </c>
      <c r="BR87">
        <v>212</v>
      </c>
      <c r="BS87">
        <v>0.27821522309711288</v>
      </c>
      <c r="BV87">
        <v>0</v>
      </c>
      <c r="BW87">
        <v>0</v>
      </c>
      <c r="BX87">
        <v>0</v>
      </c>
      <c r="BZ87" t="s">
        <v>193</v>
      </c>
      <c r="CA87" t="s">
        <v>194</v>
      </c>
      <c r="CB87" t="b">
        <v>0</v>
      </c>
    </row>
    <row r="88" spans="1:80" x14ac:dyDescent="0.3">
      <c r="A88">
        <v>87</v>
      </c>
      <c r="B88" t="s">
        <v>293</v>
      </c>
      <c r="C88" t="s">
        <v>179</v>
      </c>
      <c r="D88" t="s">
        <v>180</v>
      </c>
      <c r="E88" t="s">
        <v>254</v>
      </c>
      <c r="F88" t="s">
        <v>182</v>
      </c>
      <c r="G88" t="s">
        <v>183</v>
      </c>
      <c r="H88" t="s">
        <v>184</v>
      </c>
      <c r="J88">
        <v>0</v>
      </c>
      <c r="K88" t="s">
        <v>281</v>
      </c>
      <c r="L88" t="s">
        <v>186</v>
      </c>
      <c r="M88" t="s">
        <v>187</v>
      </c>
      <c r="N88" t="s">
        <v>20</v>
      </c>
      <c r="O88">
        <v>27.763698630136982</v>
      </c>
      <c r="P88" t="s">
        <v>188</v>
      </c>
      <c r="Q88">
        <v>2</v>
      </c>
      <c r="R88">
        <v>18</v>
      </c>
      <c r="S88">
        <v>40</v>
      </c>
      <c r="T88">
        <v>2.2222222222222223</v>
      </c>
      <c r="U88">
        <v>7.5</v>
      </c>
      <c r="V88">
        <v>7.5</v>
      </c>
      <c r="W88">
        <v>5</v>
      </c>
      <c r="X88">
        <v>0.76</v>
      </c>
      <c r="Y88">
        <v>119638</v>
      </c>
      <c r="Z88" t="s">
        <v>189</v>
      </c>
      <c r="AA88">
        <v>2</v>
      </c>
      <c r="AB88">
        <v>18</v>
      </c>
      <c r="AC88">
        <v>80</v>
      </c>
      <c r="AD88">
        <v>4.4444444444444446</v>
      </c>
      <c r="AE88">
        <v>12.375</v>
      </c>
      <c r="AF88">
        <v>12.375</v>
      </c>
      <c r="AG88">
        <v>10</v>
      </c>
      <c r="AH88">
        <v>0.76</v>
      </c>
      <c r="AI88">
        <v>72508.5</v>
      </c>
      <c r="AJ88">
        <v>0.64</v>
      </c>
      <c r="AK88">
        <v>2.5</v>
      </c>
      <c r="AL88">
        <v>175</v>
      </c>
      <c r="AM88">
        <v>15</v>
      </c>
      <c r="AN88">
        <v>25</v>
      </c>
      <c r="AO88" t="s">
        <v>190</v>
      </c>
      <c r="AP88">
        <v>83</v>
      </c>
      <c r="AQ88">
        <v>-0.7</v>
      </c>
      <c r="AR88">
        <v>1.2</v>
      </c>
      <c r="AS88" t="s">
        <v>256</v>
      </c>
      <c r="AT88">
        <v>23</v>
      </c>
      <c r="AU88">
        <v>12</v>
      </c>
      <c r="AV88">
        <v>10</v>
      </c>
      <c r="AW88">
        <v>48</v>
      </c>
      <c r="AY88">
        <v>6</v>
      </c>
      <c r="AZ88">
        <v>288</v>
      </c>
      <c r="BA88">
        <v>1.7951388888888888</v>
      </c>
      <c r="BB88">
        <v>67896</v>
      </c>
      <c r="BC88">
        <v>113160</v>
      </c>
      <c r="BD88">
        <v>158424</v>
      </c>
      <c r="BE88">
        <v>2</v>
      </c>
      <c r="BF88">
        <v>5</v>
      </c>
      <c r="BG88">
        <v>240</v>
      </c>
      <c r="BH88">
        <v>2.1541666666666668</v>
      </c>
      <c r="BI88">
        <v>67896</v>
      </c>
      <c r="BJ88">
        <v>113160</v>
      </c>
      <c r="BK88">
        <v>158424</v>
      </c>
      <c r="BL88">
        <v>20</v>
      </c>
      <c r="BM88">
        <v>1</v>
      </c>
      <c r="BN88">
        <v>168</v>
      </c>
      <c r="BO88" t="s">
        <v>192</v>
      </c>
      <c r="BP88">
        <v>4.664301369863014</v>
      </c>
      <c r="BQ88">
        <v>1102</v>
      </c>
      <c r="BR88">
        <v>0</v>
      </c>
      <c r="BS88">
        <v>0</v>
      </c>
      <c r="BV88">
        <v>127</v>
      </c>
      <c r="BW88">
        <v>0</v>
      </c>
      <c r="BX88">
        <v>0</v>
      </c>
      <c r="BZ88" t="s">
        <v>193</v>
      </c>
      <c r="CA88" t="s">
        <v>194</v>
      </c>
      <c r="CB88" t="b">
        <v>0</v>
      </c>
    </row>
    <row r="89" spans="1:80" x14ac:dyDescent="0.3">
      <c r="A89">
        <v>88</v>
      </c>
      <c r="B89" t="s">
        <v>294</v>
      </c>
      <c r="C89" t="s">
        <v>179</v>
      </c>
      <c r="D89" t="s">
        <v>180</v>
      </c>
      <c r="E89" t="s">
        <v>254</v>
      </c>
      <c r="F89" t="s">
        <v>196</v>
      </c>
      <c r="G89" t="s">
        <v>183</v>
      </c>
      <c r="H89" t="s">
        <v>184</v>
      </c>
      <c r="J89">
        <v>0</v>
      </c>
      <c r="K89" t="s">
        <v>281</v>
      </c>
      <c r="L89" t="s">
        <v>186</v>
      </c>
      <c r="M89" t="s">
        <v>187</v>
      </c>
      <c r="N89" t="s">
        <v>20</v>
      </c>
      <c r="O89">
        <v>33.5</v>
      </c>
      <c r="P89" t="s">
        <v>188</v>
      </c>
      <c r="Q89">
        <v>2</v>
      </c>
      <c r="R89">
        <v>18</v>
      </c>
      <c r="S89">
        <v>40</v>
      </c>
      <c r="T89">
        <v>2.2222222222222223</v>
      </c>
      <c r="U89">
        <v>7.5</v>
      </c>
      <c r="V89">
        <v>7.5</v>
      </c>
      <c r="W89">
        <v>5</v>
      </c>
      <c r="X89">
        <v>0.76</v>
      </c>
      <c r="Y89">
        <v>119638</v>
      </c>
      <c r="Z89" t="s">
        <v>189</v>
      </c>
      <c r="AA89">
        <v>2</v>
      </c>
      <c r="AB89">
        <v>18</v>
      </c>
      <c r="AC89">
        <v>80</v>
      </c>
      <c r="AD89">
        <v>4.4444444444444446</v>
      </c>
      <c r="AE89">
        <v>12.375</v>
      </c>
      <c r="AF89">
        <v>12.375</v>
      </c>
      <c r="AG89">
        <v>10</v>
      </c>
      <c r="AH89">
        <v>0.76</v>
      </c>
      <c r="AI89">
        <v>72508.5</v>
      </c>
      <c r="AJ89">
        <v>0.75</v>
      </c>
      <c r="AK89">
        <v>2.5</v>
      </c>
      <c r="AL89">
        <v>150</v>
      </c>
      <c r="AM89">
        <v>15</v>
      </c>
      <c r="AN89">
        <v>25</v>
      </c>
      <c r="AO89" t="s">
        <v>190</v>
      </c>
      <c r="AP89">
        <v>83</v>
      </c>
      <c r="AQ89">
        <v>-0.7</v>
      </c>
      <c r="AR89">
        <v>1.2</v>
      </c>
      <c r="AS89" t="s">
        <v>256</v>
      </c>
      <c r="AT89">
        <v>23</v>
      </c>
      <c r="AU89">
        <v>12</v>
      </c>
      <c r="AV89">
        <v>10</v>
      </c>
      <c r="AW89">
        <v>48</v>
      </c>
      <c r="AY89">
        <v>6</v>
      </c>
      <c r="AZ89">
        <v>288</v>
      </c>
      <c r="BA89">
        <v>1.7951388888888888</v>
      </c>
      <c r="BB89">
        <v>67896</v>
      </c>
      <c r="BC89">
        <v>113160</v>
      </c>
      <c r="BD89">
        <v>158424</v>
      </c>
      <c r="BE89">
        <v>2</v>
      </c>
      <c r="BF89">
        <v>5</v>
      </c>
      <c r="BG89">
        <v>240</v>
      </c>
      <c r="BH89">
        <v>2.1541666666666668</v>
      </c>
      <c r="BI89">
        <v>67896</v>
      </c>
      <c r="BJ89">
        <v>113160</v>
      </c>
      <c r="BK89">
        <v>158424</v>
      </c>
      <c r="BL89">
        <v>20</v>
      </c>
      <c r="BM89">
        <v>1</v>
      </c>
      <c r="BN89">
        <v>168</v>
      </c>
      <c r="BO89" t="s">
        <v>192</v>
      </c>
      <c r="BP89">
        <v>5.6280000000000001</v>
      </c>
      <c r="BQ89">
        <v>4077</v>
      </c>
      <c r="BR89">
        <v>2548</v>
      </c>
      <c r="BS89">
        <v>0.62496934020112827</v>
      </c>
      <c r="BV89">
        <v>4331</v>
      </c>
      <c r="BW89">
        <v>580</v>
      </c>
      <c r="BX89">
        <v>0.13391826368044332</v>
      </c>
      <c r="BZ89" t="s">
        <v>193</v>
      </c>
      <c r="CA89" t="s">
        <v>194</v>
      </c>
      <c r="CB89" t="b">
        <v>0</v>
      </c>
    </row>
    <row r="90" spans="1:80" x14ac:dyDescent="0.3">
      <c r="A90">
        <v>89</v>
      </c>
      <c r="B90" t="s">
        <v>295</v>
      </c>
      <c r="C90" t="s">
        <v>179</v>
      </c>
      <c r="D90" t="s">
        <v>180</v>
      </c>
      <c r="E90" t="s">
        <v>254</v>
      </c>
      <c r="F90" t="s">
        <v>200</v>
      </c>
      <c r="G90" t="s">
        <v>183</v>
      </c>
      <c r="H90" t="s">
        <v>184</v>
      </c>
      <c r="J90">
        <v>0</v>
      </c>
      <c r="K90" t="s">
        <v>281</v>
      </c>
      <c r="L90" t="s">
        <v>186</v>
      </c>
      <c r="M90" t="s">
        <v>187</v>
      </c>
      <c r="N90" t="s">
        <v>20</v>
      </c>
      <c r="O90">
        <v>38.547945205479458</v>
      </c>
      <c r="P90" t="s">
        <v>188</v>
      </c>
      <c r="Q90">
        <v>2</v>
      </c>
      <c r="R90">
        <v>18</v>
      </c>
      <c r="S90">
        <v>40</v>
      </c>
      <c r="T90">
        <v>2.2222222222222223</v>
      </c>
      <c r="U90">
        <v>7.5</v>
      </c>
      <c r="V90">
        <v>7.5</v>
      </c>
      <c r="W90">
        <v>5</v>
      </c>
      <c r="X90">
        <v>0.76</v>
      </c>
      <c r="Y90">
        <v>119638</v>
      </c>
      <c r="Z90" t="s">
        <v>189</v>
      </c>
      <c r="AA90">
        <v>2</v>
      </c>
      <c r="AB90">
        <v>18</v>
      </c>
      <c r="AC90">
        <v>80</v>
      </c>
      <c r="AD90">
        <v>4.4444444444444446</v>
      </c>
      <c r="AE90">
        <v>12.375</v>
      </c>
      <c r="AF90">
        <v>12.375</v>
      </c>
      <c r="AG90">
        <v>10</v>
      </c>
      <c r="AH90">
        <v>0.76</v>
      </c>
      <c r="AI90">
        <v>72508.5</v>
      </c>
      <c r="AJ90">
        <v>0.86</v>
      </c>
      <c r="AK90">
        <v>2.5</v>
      </c>
      <c r="AL90">
        <v>131</v>
      </c>
      <c r="AM90">
        <v>15</v>
      </c>
      <c r="AN90">
        <v>25</v>
      </c>
      <c r="AO90" t="s">
        <v>190</v>
      </c>
      <c r="AP90">
        <v>83</v>
      </c>
      <c r="AQ90">
        <v>-0.7</v>
      </c>
      <c r="AR90">
        <v>1.2</v>
      </c>
      <c r="AS90" t="s">
        <v>256</v>
      </c>
      <c r="AT90">
        <v>23</v>
      </c>
      <c r="AU90">
        <v>12</v>
      </c>
      <c r="AV90">
        <v>10</v>
      </c>
      <c r="AW90">
        <v>48</v>
      </c>
      <c r="AY90">
        <v>6</v>
      </c>
      <c r="AZ90">
        <v>288</v>
      </c>
      <c r="BA90">
        <v>1.7951388888888888</v>
      </c>
      <c r="BB90">
        <v>67896</v>
      </c>
      <c r="BC90">
        <v>113160</v>
      </c>
      <c r="BD90">
        <v>158424</v>
      </c>
      <c r="BE90">
        <v>2</v>
      </c>
      <c r="BF90">
        <v>5</v>
      </c>
      <c r="BG90">
        <v>240</v>
      </c>
      <c r="BH90">
        <v>2.1541666666666668</v>
      </c>
      <c r="BI90">
        <v>67896</v>
      </c>
      <c r="BJ90">
        <v>113160</v>
      </c>
      <c r="BK90">
        <v>158424</v>
      </c>
      <c r="BL90">
        <v>20</v>
      </c>
      <c r="BM90">
        <v>1</v>
      </c>
      <c r="BN90">
        <v>168</v>
      </c>
      <c r="BO90" t="s">
        <v>192</v>
      </c>
      <c r="BP90">
        <v>6.4760547945205493</v>
      </c>
      <c r="BQ90">
        <v>110</v>
      </c>
      <c r="BR90">
        <v>2216</v>
      </c>
      <c r="BS90">
        <v>20.145454545454545</v>
      </c>
      <c r="BV90">
        <v>1401</v>
      </c>
      <c r="BW90">
        <v>0</v>
      </c>
      <c r="BX90">
        <v>0</v>
      </c>
      <c r="BZ90" t="s">
        <v>193</v>
      </c>
      <c r="CA90" t="s">
        <v>194</v>
      </c>
      <c r="CB90" t="b">
        <v>0</v>
      </c>
    </row>
    <row r="91" spans="1:80" x14ac:dyDescent="0.3">
      <c r="A91">
        <v>90</v>
      </c>
      <c r="B91" t="s">
        <v>296</v>
      </c>
      <c r="C91" t="s">
        <v>179</v>
      </c>
      <c r="D91" t="s">
        <v>180</v>
      </c>
      <c r="E91" t="s">
        <v>254</v>
      </c>
      <c r="F91" t="s">
        <v>202</v>
      </c>
      <c r="G91" t="s">
        <v>183</v>
      </c>
      <c r="H91" t="s">
        <v>184</v>
      </c>
      <c r="J91">
        <v>0</v>
      </c>
      <c r="K91" t="s">
        <v>281</v>
      </c>
      <c r="L91" t="s">
        <v>186</v>
      </c>
      <c r="M91" t="s">
        <v>187</v>
      </c>
      <c r="N91" t="s">
        <v>20</v>
      </c>
      <c r="O91">
        <v>44.972602739726035</v>
      </c>
      <c r="P91" t="s">
        <v>188</v>
      </c>
      <c r="Q91">
        <v>2</v>
      </c>
      <c r="R91">
        <v>18</v>
      </c>
      <c r="S91">
        <v>40</v>
      </c>
      <c r="T91">
        <v>2.2222222222222223</v>
      </c>
      <c r="U91">
        <v>7.5</v>
      </c>
      <c r="V91">
        <v>7.5</v>
      </c>
      <c r="W91">
        <v>5</v>
      </c>
      <c r="X91">
        <v>0.76</v>
      </c>
      <c r="Y91">
        <v>119638</v>
      </c>
      <c r="Z91" t="s">
        <v>189</v>
      </c>
      <c r="AA91">
        <v>2</v>
      </c>
      <c r="AB91">
        <v>18</v>
      </c>
      <c r="AC91">
        <v>80</v>
      </c>
      <c r="AD91">
        <v>4.4444444444444446</v>
      </c>
      <c r="AE91">
        <v>12.375</v>
      </c>
      <c r="AF91">
        <v>12.375</v>
      </c>
      <c r="AG91">
        <v>10</v>
      </c>
      <c r="AH91">
        <v>0.76</v>
      </c>
      <c r="AI91">
        <v>72508.5</v>
      </c>
      <c r="AJ91">
        <v>0.97</v>
      </c>
      <c r="AK91">
        <v>2.5</v>
      </c>
      <c r="AL91">
        <v>116</v>
      </c>
      <c r="AM91">
        <v>15</v>
      </c>
      <c r="AN91">
        <v>25</v>
      </c>
      <c r="AO91" t="s">
        <v>190</v>
      </c>
      <c r="AP91">
        <v>83</v>
      </c>
      <c r="AQ91">
        <v>-0.7</v>
      </c>
      <c r="AR91">
        <v>1.2</v>
      </c>
      <c r="AS91" t="s">
        <v>256</v>
      </c>
      <c r="AT91">
        <v>23</v>
      </c>
      <c r="AU91">
        <v>12</v>
      </c>
      <c r="AV91">
        <v>10</v>
      </c>
      <c r="AW91">
        <v>48</v>
      </c>
      <c r="AY91">
        <v>6</v>
      </c>
      <c r="AZ91">
        <v>288</v>
      </c>
      <c r="BA91">
        <v>1.7951388888888888</v>
      </c>
      <c r="BB91">
        <v>67896</v>
      </c>
      <c r="BC91">
        <v>113160</v>
      </c>
      <c r="BD91">
        <v>158424</v>
      </c>
      <c r="BE91">
        <v>2</v>
      </c>
      <c r="BF91">
        <v>5</v>
      </c>
      <c r="BG91">
        <v>240</v>
      </c>
      <c r="BH91">
        <v>2.1541666666666668</v>
      </c>
      <c r="BI91">
        <v>67896</v>
      </c>
      <c r="BJ91">
        <v>113160</v>
      </c>
      <c r="BK91">
        <v>158424</v>
      </c>
      <c r="BL91">
        <v>20</v>
      </c>
      <c r="BM91">
        <v>1</v>
      </c>
      <c r="BN91">
        <v>168</v>
      </c>
      <c r="BO91" t="s">
        <v>192</v>
      </c>
      <c r="BP91">
        <v>7.5553972602739741</v>
      </c>
      <c r="BQ91">
        <v>1330</v>
      </c>
      <c r="BR91">
        <v>0</v>
      </c>
      <c r="BS91">
        <v>0</v>
      </c>
      <c r="BV91">
        <v>0</v>
      </c>
      <c r="BW91">
        <v>0</v>
      </c>
      <c r="BX91">
        <v>0</v>
      </c>
      <c r="BZ91" t="s">
        <v>193</v>
      </c>
      <c r="CA91" t="s">
        <v>194</v>
      </c>
      <c r="CB91" t="b">
        <v>0</v>
      </c>
    </row>
    <row r="92" spans="1:80" x14ac:dyDescent="0.3">
      <c r="A92">
        <v>91</v>
      </c>
      <c r="B92" t="s">
        <v>297</v>
      </c>
      <c r="C92" t="s">
        <v>179</v>
      </c>
      <c r="D92" t="s">
        <v>180</v>
      </c>
      <c r="E92" t="s">
        <v>254</v>
      </c>
      <c r="F92" t="s">
        <v>204</v>
      </c>
      <c r="G92" t="s">
        <v>183</v>
      </c>
      <c r="H92" t="s">
        <v>184</v>
      </c>
      <c r="J92">
        <v>0</v>
      </c>
      <c r="K92" t="s">
        <v>281</v>
      </c>
      <c r="L92" t="s">
        <v>186</v>
      </c>
      <c r="M92" t="s">
        <v>187</v>
      </c>
      <c r="N92" t="s">
        <v>20</v>
      </c>
      <c r="O92">
        <v>50.708904109589042</v>
      </c>
      <c r="P92" t="s">
        <v>188</v>
      </c>
      <c r="Q92">
        <v>2</v>
      </c>
      <c r="R92">
        <v>18</v>
      </c>
      <c r="S92">
        <v>40</v>
      </c>
      <c r="T92">
        <v>2.2222222222222223</v>
      </c>
      <c r="U92">
        <v>7.5</v>
      </c>
      <c r="V92">
        <v>7.5</v>
      </c>
      <c r="W92">
        <v>5</v>
      </c>
      <c r="X92">
        <v>0.76</v>
      </c>
      <c r="Y92">
        <v>119638</v>
      </c>
      <c r="Z92" t="s">
        <v>189</v>
      </c>
      <c r="AA92">
        <v>2</v>
      </c>
      <c r="AB92">
        <v>18</v>
      </c>
      <c r="AC92">
        <v>80</v>
      </c>
      <c r="AD92">
        <v>4.4444444444444446</v>
      </c>
      <c r="AE92">
        <v>12.375</v>
      </c>
      <c r="AF92">
        <v>12.375</v>
      </c>
      <c r="AG92">
        <v>10</v>
      </c>
      <c r="AH92">
        <v>0.76</v>
      </c>
      <c r="AI92">
        <v>72508.5</v>
      </c>
      <c r="AJ92">
        <v>1.07</v>
      </c>
      <c r="AK92">
        <v>2.5</v>
      </c>
      <c r="AL92">
        <v>105</v>
      </c>
      <c r="AM92">
        <v>15</v>
      </c>
      <c r="AN92">
        <v>25</v>
      </c>
      <c r="AO92" t="s">
        <v>190</v>
      </c>
      <c r="AP92">
        <v>83</v>
      </c>
      <c r="AQ92">
        <v>-0.7</v>
      </c>
      <c r="AR92">
        <v>1.2</v>
      </c>
      <c r="AS92" t="s">
        <v>256</v>
      </c>
      <c r="AT92">
        <v>23</v>
      </c>
      <c r="AU92">
        <v>12</v>
      </c>
      <c r="AV92">
        <v>10</v>
      </c>
      <c r="AW92">
        <v>48</v>
      </c>
      <c r="AY92">
        <v>6</v>
      </c>
      <c r="AZ92">
        <v>288</v>
      </c>
      <c r="BA92">
        <v>1.7951388888888888</v>
      </c>
      <c r="BB92">
        <v>67896</v>
      </c>
      <c r="BC92">
        <v>113160</v>
      </c>
      <c r="BD92">
        <v>158424</v>
      </c>
      <c r="BE92">
        <v>2</v>
      </c>
      <c r="BF92">
        <v>5</v>
      </c>
      <c r="BG92">
        <v>240</v>
      </c>
      <c r="BH92">
        <v>2.1541666666666668</v>
      </c>
      <c r="BI92">
        <v>67896</v>
      </c>
      <c r="BJ92">
        <v>113160</v>
      </c>
      <c r="BK92">
        <v>158424</v>
      </c>
      <c r="BL92">
        <v>20</v>
      </c>
      <c r="BM92">
        <v>1</v>
      </c>
      <c r="BN92">
        <v>84</v>
      </c>
      <c r="BO92" t="s">
        <v>192</v>
      </c>
      <c r="BP92">
        <v>4.2595479452054796</v>
      </c>
      <c r="BQ92">
        <v>463</v>
      </c>
      <c r="BR92">
        <v>8</v>
      </c>
      <c r="BS92">
        <v>1.7278617710583154E-2</v>
      </c>
      <c r="BV92">
        <v>196</v>
      </c>
      <c r="BW92">
        <v>520</v>
      </c>
      <c r="BX92">
        <v>2.6530612244897962</v>
      </c>
      <c r="BZ92" t="s">
        <v>193</v>
      </c>
      <c r="CA92" t="s">
        <v>194</v>
      </c>
      <c r="CB92" t="b">
        <v>0</v>
      </c>
    </row>
    <row r="93" spans="1:80" x14ac:dyDescent="0.3">
      <c r="A93">
        <v>92</v>
      </c>
      <c r="B93" t="s">
        <v>298</v>
      </c>
      <c r="C93" t="s">
        <v>179</v>
      </c>
      <c r="D93" t="s">
        <v>180</v>
      </c>
      <c r="E93" t="s">
        <v>254</v>
      </c>
      <c r="F93" t="s">
        <v>206</v>
      </c>
      <c r="G93" t="s">
        <v>183</v>
      </c>
      <c r="H93" t="s">
        <v>184</v>
      </c>
      <c r="J93">
        <v>0</v>
      </c>
      <c r="K93" t="s">
        <v>281</v>
      </c>
      <c r="L93" t="s">
        <v>186</v>
      </c>
      <c r="M93" t="s">
        <v>187</v>
      </c>
      <c r="N93" t="s">
        <v>20</v>
      </c>
      <c r="O93">
        <v>56.445205479452056</v>
      </c>
      <c r="P93" t="s">
        <v>188</v>
      </c>
      <c r="Q93">
        <v>2</v>
      </c>
      <c r="R93">
        <v>18</v>
      </c>
      <c r="S93">
        <v>40</v>
      </c>
      <c r="T93">
        <v>2.2222222222222223</v>
      </c>
      <c r="U93">
        <v>7.5</v>
      </c>
      <c r="V93">
        <v>7.5</v>
      </c>
      <c r="W93">
        <v>5</v>
      </c>
      <c r="X93">
        <v>0.76</v>
      </c>
      <c r="Y93">
        <v>119638</v>
      </c>
      <c r="Z93" t="s">
        <v>189</v>
      </c>
      <c r="AA93">
        <v>2</v>
      </c>
      <c r="AB93">
        <v>18</v>
      </c>
      <c r="AC93">
        <v>80</v>
      </c>
      <c r="AD93">
        <v>4.4444444444444446</v>
      </c>
      <c r="AE93">
        <v>12.375</v>
      </c>
      <c r="AF93">
        <v>12.375</v>
      </c>
      <c r="AG93">
        <v>10</v>
      </c>
      <c r="AH93">
        <v>0.76</v>
      </c>
      <c r="AI93">
        <v>72508.5</v>
      </c>
      <c r="AJ93">
        <v>1.18</v>
      </c>
      <c r="AK93">
        <v>2.5</v>
      </c>
      <c r="AL93">
        <v>95</v>
      </c>
      <c r="AM93">
        <v>15</v>
      </c>
      <c r="AN93">
        <v>25</v>
      </c>
      <c r="AO93" t="s">
        <v>190</v>
      </c>
      <c r="AP93">
        <v>83</v>
      </c>
      <c r="AQ93">
        <v>-0.7</v>
      </c>
      <c r="AR93">
        <v>1.2</v>
      </c>
      <c r="AS93" t="s">
        <v>256</v>
      </c>
      <c r="AT93">
        <v>23</v>
      </c>
      <c r="AU93">
        <v>12</v>
      </c>
      <c r="AV93">
        <v>10</v>
      </c>
      <c r="AW93">
        <v>48</v>
      </c>
      <c r="AY93">
        <v>6</v>
      </c>
      <c r="AZ93">
        <v>288</v>
      </c>
      <c r="BA93">
        <v>1.7951388888888888</v>
      </c>
      <c r="BB93">
        <v>67896</v>
      </c>
      <c r="BC93">
        <v>113160</v>
      </c>
      <c r="BD93">
        <v>158424</v>
      </c>
      <c r="BE93">
        <v>2</v>
      </c>
      <c r="BF93">
        <v>5</v>
      </c>
      <c r="BG93">
        <v>240</v>
      </c>
      <c r="BH93">
        <v>2.1541666666666668</v>
      </c>
      <c r="BI93">
        <v>67896</v>
      </c>
      <c r="BJ93">
        <v>113160</v>
      </c>
      <c r="BK93">
        <v>158424</v>
      </c>
      <c r="BL93">
        <v>20</v>
      </c>
      <c r="BM93">
        <v>1</v>
      </c>
      <c r="BN93">
        <v>84</v>
      </c>
      <c r="BO93" t="s">
        <v>192</v>
      </c>
      <c r="BP93">
        <v>4.7413972602739722</v>
      </c>
      <c r="BQ93">
        <v>75</v>
      </c>
      <c r="BR93">
        <v>4</v>
      </c>
      <c r="BS93">
        <v>5.3333333333333337E-2</v>
      </c>
      <c r="BV93">
        <v>392</v>
      </c>
      <c r="BW93">
        <v>0</v>
      </c>
      <c r="BX93">
        <v>0</v>
      </c>
      <c r="BZ93" t="s">
        <v>193</v>
      </c>
      <c r="CA93" t="s">
        <v>194</v>
      </c>
      <c r="CB93" t="b">
        <v>0</v>
      </c>
    </row>
    <row r="94" spans="1:80" x14ac:dyDescent="0.3">
      <c r="A94">
        <v>93</v>
      </c>
      <c r="B94" t="s">
        <v>299</v>
      </c>
      <c r="C94" t="s">
        <v>179</v>
      </c>
      <c r="D94" t="s">
        <v>180</v>
      </c>
      <c r="E94" t="s">
        <v>254</v>
      </c>
      <c r="F94" t="s">
        <v>182</v>
      </c>
      <c r="G94" t="s">
        <v>183</v>
      </c>
      <c r="H94" t="s">
        <v>184</v>
      </c>
      <c r="J94">
        <v>0</v>
      </c>
      <c r="K94" t="s">
        <v>255</v>
      </c>
      <c r="L94" t="s">
        <v>186</v>
      </c>
      <c r="M94" t="s">
        <v>187</v>
      </c>
      <c r="N94" t="s">
        <v>20</v>
      </c>
      <c r="O94">
        <v>41.5</v>
      </c>
      <c r="P94" t="s">
        <v>188</v>
      </c>
      <c r="Q94">
        <v>2</v>
      </c>
      <c r="R94">
        <v>18</v>
      </c>
      <c r="S94">
        <v>40</v>
      </c>
      <c r="T94">
        <v>2.2222222222222223</v>
      </c>
      <c r="U94">
        <v>7.5</v>
      </c>
      <c r="V94">
        <v>7.5</v>
      </c>
      <c r="W94">
        <v>5</v>
      </c>
      <c r="X94">
        <v>0.76</v>
      </c>
      <c r="Y94">
        <v>119638</v>
      </c>
      <c r="Z94" t="s">
        <v>189</v>
      </c>
      <c r="AA94">
        <v>2</v>
      </c>
      <c r="AB94">
        <v>18</v>
      </c>
      <c r="AC94">
        <v>80</v>
      </c>
      <c r="AD94">
        <v>4.4444444444444446</v>
      </c>
      <c r="AE94">
        <v>12.375</v>
      </c>
      <c r="AF94">
        <v>12.375</v>
      </c>
      <c r="AG94">
        <v>10</v>
      </c>
      <c r="AH94">
        <v>0.76</v>
      </c>
      <c r="AI94">
        <v>72508.5</v>
      </c>
      <c r="AJ94">
        <v>0.87</v>
      </c>
      <c r="AK94">
        <v>2.5</v>
      </c>
      <c r="AL94">
        <v>129</v>
      </c>
      <c r="AM94">
        <v>15</v>
      </c>
      <c r="AN94">
        <v>25</v>
      </c>
      <c r="AO94" t="s">
        <v>190</v>
      </c>
      <c r="AP94">
        <v>83</v>
      </c>
      <c r="AQ94">
        <v>-0.7</v>
      </c>
      <c r="AR94">
        <v>1.2</v>
      </c>
      <c r="AS94" t="s">
        <v>256</v>
      </c>
      <c r="AT94">
        <v>23</v>
      </c>
      <c r="AU94">
        <v>12</v>
      </c>
      <c r="AV94">
        <v>10</v>
      </c>
      <c r="AW94">
        <v>48</v>
      </c>
      <c r="AY94">
        <v>6</v>
      </c>
      <c r="AZ94">
        <v>288</v>
      </c>
      <c r="BA94">
        <v>1.7951388888888888</v>
      </c>
      <c r="BB94">
        <v>67896</v>
      </c>
      <c r="BC94">
        <v>113160</v>
      </c>
      <c r="BD94">
        <v>158424</v>
      </c>
      <c r="BE94">
        <v>2</v>
      </c>
      <c r="BF94">
        <v>5</v>
      </c>
      <c r="BG94">
        <v>240</v>
      </c>
      <c r="BH94">
        <v>2.1541666666666668</v>
      </c>
      <c r="BI94">
        <v>67896</v>
      </c>
      <c r="BJ94">
        <v>113160</v>
      </c>
      <c r="BK94">
        <v>158424</v>
      </c>
      <c r="BL94">
        <v>20</v>
      </c>
      <c r="BM94">
        <v>1</v>
      </c>
      <c r="BN94">
        <v>168</v>
      </c>
      <c r="BO94" t="s">
        <v>192</v>
      </c>
      <c r="BP94">
        <v>6.9720000000000004</v>
      </c>
      <c r="BQ94">
        <v>1549</v>
      </c>
      <c r="BR94">
        <v>0</v>
      </c>
      <c r="BS94">
        <v>0</v>
      </c>
      <c r="BV94">
        <v>0</v>
      </c>
      <c r="BW94">
        <v>0</v>
      </c>
      <c r="BX94">
        <v>0</v>
      </c>
      <c r="BZ94" t="s">
        <v>193</v>
      </c>
      <c r="CA94" t="s">
        <v>194</v>
      </c>
      <c r="CB94" t="b">
        <v>0</v>
      </c>
    </row>
    <row r="95" spans="1:80" x14ac:dyDescent="0.3">
      <c r="A95">
        <v>94</v>
      </c>
      <c r="B95" t="s">
        <v>300</v>
      </c>
      <c r="C95" t="s">
        <v>179</v>
      </c>
      <c r="D95" t="s">
        <v>180</v>
      </c>
      <c r="E95" t="s">
        <v>254</v>
      </c>
      <c r="F95" t="s">
        <v>196</v>
      </c>
      <c r="G95" t="s">
        <v>183</v>
      </c>
      <c r="H95" t="s">
        <v>184</v>
      </c>
      <c r="J95">
        <v>0</v>
      </c>
      <c r="K95" t="s">
        <v>255</v>
      </c>
      <c r="L95" t="s">
        <v>186</v>
      </c>
      <c r="M95" t="s">
        <v>187</v>
      </c>
      <c r="N95" t="s">
        <v>20</v>
      </c>
      <c r="O95">
        <v>47.232044198895032</v>
      </c>
      <c r="P95" t="s">
        <v>188</v>
      </c>
      <c r="Q95">
        <v>2</v>
      </c>
      <c r="R95">
        <v>18</v>
      </c>
      <c r="S95">
        <v>40</v>
      </c>
      <c r="T95">
        <v>2.2222222222222223</v>
      </c>
      <c r="U95">
        <v>7.5</v>
      </c>
      <c r="V95">
        <v>7.5</v>
      </c>
      <c r="W95">
        <v>5</v>
      </c>
      <c r="X95">
        <v>0.76</v>
      </c>
      <c r="Y95">
        <v>119638</v>
      </c>
      <c r="Z95" t="s">
        <v>189</v>
      </c>
      <c r="AA95">
        <v>2</v>
      </c>
      <c r="AB95">
        <v>18</v>
      </c>
      <c r="AC95">
        <v>80</v>
      </c>
      <c r="AD95">
        <v>4.4444444444444446</v>
      </c>
      <c r="AE95">
        <v>12.375</v>
      </c>
      <c r="AF95">
        <v>12.375</v>
      </c>
      <c r="AG95">
        <v>10</v>
      </c>
      <c r="AH95">
        <v>0.76</v>
      </c>
      <c r="AI95">
        <v>72508.5</v>
      </c>
      <c r="AJ95">
        <v>0.97</v>
      </c>
      <c r="AK95">
        <v>2.5</v>
      </c>
      <c r="AL95">
        <v>116</v>
      </c>
      <c r="AM95">
        <v>15</v>
      </c>
      <c r="AN95">
        <v>25</v>
      </c>
      <c r="AO95" t="s">
        <v>190</v>
      </c>
      <c r="AP95">
        <v>83</v>
      </c>
      <c r="AQ95">
        <v>-0.7</v>
      </c>
      <c r="AR95">
        <v>1.2</v>
      </c>
      <c r="AS95" t="s">
        <v>256</v>
      </c>
      <c r="AT95">
        <v>23</v>
      </c>
      <c r="AU95">
        <v>12</v>
      </c>
      <c r="AV95">
        <v>10</v>
      </c>
      <c r="AW95">
        <v>48</v>
      </c>
      <c r="AY95">
        <v>6</v>
      </c>
      <c r="AZ95">
        <v>288</v>
      </c>
      <c r="BA95">
        <v>1.7951388888888888</v>
      </c>
      <c r="BB95">
        <v>67896</v>
      </c>
      <c r="BC95">
        <v>113160</v>
      </c>
      <c r="BD95">
        <v>158424</v>
      </c>
      <c r="BE95">
        <v>2</v>
      </c>
      <c r="BF95">
        <v>5</v>
      </c>
      <c r="BG95">
        <v>240</v>
      </c>
      <c r="BH95">
        <v>2.1541666666666668</v>
      </c>
      <c r="BI95">
        <v>67896</v>
      </c>
      <c r="BJ95">
        <v>113160</v>
      </c>
      <c r="BK95">
        <v>158424</v>
      </c>
      <c r="BL95">
        <v>20</v>
      </c>
      <c r="BM95">
        <v>1</v>
      </c>
      <c r="BN95">
        <v>168</v>
      </c>
      <c r="BO95" t="s">
        <v>192</v>
      </c>
      <c r="BP95">
        <v>7.934983425414365</v>
      </c>
      <c r="BQ95">
        <v>1791</v>
      </c>
      <c r="BR95">
        <v>0</v>
      </c>
      <c r="BS95">
        <v>0</v>
      </c>
      <c r="BV95">
        <v>774</v>
      </c>
      <c r="BW95">
        <v>506</v>
      </c>
      <c r="BX95">
        <v>0.65374677002583981</v>
      </c>
      <c r="BZ95" t="s">
        <v>193</v>
      </c>
      <c r="CA95" t="s">
        <v>194</v>
      </c>
      <c r="CB95" t="b">
        <v>0</v>
      </c>
    </row>
    <row r="96" spans="1:80" x14ac:dyDescent="0.3">
      <c r="A96">
        <v>95</v>
      </c>
      <c r="B96" t="s">
        <v>301</v>
      </c>
      <c r="C96" t="s">
        <v>179</v>
      </c>
      <c r="D96" t="s">
        <v>180</v>
      </c>
      <c r="E96" t="s">
        <v>254</v>
      </c>
      <c r="F96" t="s">
        <v>200</v>
      </c>
      <c r="G96" t="s">
        <v>183</v>
      </c>
      <c r="H96" t="s">
        <v>184</v>
      </c>
      <c r="J96">
        <v>0</v>
      </c>
      <c r="K96" t="s">
        <v>255</v>
      </c>
      <c r="L96" t="s">
        <v>186</v>
      </c>
      <c r="M96" t="s">
        <v>187</v>
      </c>
      <c r="N96" t="s">
        <v>20</v>
      </c>
      <c r="O96">
        <v>52.964088397790057</v>
      </c>
      <c r="P96" t="s">
        <v>188</v>
      </c>
      <c r="Q96">
        <v>2</v>
      </c>
      <c r="R96">
        <v>18</v>
      </c>
      <c r="S96">
        <v>40</v>
      </c>
      <c r="T96">
        <v>2.2222222222222223</v>
      </c>
      <c r="U96">
        <v>7.5</v>
      </c>
      <c r="V96">
        <v>7.5</v>
      </c>
      <c r="W96">
        <v>5</v>
      </c>
      <c r="X96">
        <v>0.76</v>
      </c>
      <c r="Y96">
        <v>119638</v>
      </c>
      <c r="Z96" t="s">
        <v>189</v>
      </c>
      <c r="AA96">
        <v>2</v>
      </c>
      <c r="AB96">
        <v>18</v>
      </c>
      <c r="AC96">
        <v>80</v>
      </c>
      <c r="AD96">
        <v>4.4444444444444446</v>
      </c>
      <c r="AE96">
        <v>12.375</v>
      </c>
      <c r="AF96">
        <v>12.375</v>
      </c>
      <c r="AG96">
        <v>10</v>
      </c>
      <c r="AH96">
        <v>0.76</v>
      </c>
      <c r="AI96">
        <v>72508.5</v>
      </c>
      <c r="AJ96">
        <v>1.07</v>
      </c>
      <c r="AK96">
        <v>2.5</v>
      </c>
      <c r="AL96">
        <v>105</v>
      </c>
      <c r="AM96">
        <v>15</v>
      </c>
      <c r="AN96">
        <v>25</v>
      </c>
      <c r="AO96" t="s">
        <v>190</v>
      </c>
      <c r="AP96">
        <v>83</v>
      </c>
      <c r="AQ96">
        <v>-0.7</v>
      </c>
      <c r="AR96">
        <v>1.2</v>
      </c>
      <c r="AS96" t="s">
        <v>256</v>
      </c>
      <c r="AT96">
        <v>23</v>
      </c>
      <c r="AU96">
        <v>12</v>
      </c>
      <c r="AV96">
        <v>10</v>
      </c>
      <c r="AW96">
        <v>48</v>
      </c>
      <c r="AY96">
        <v>6</v>
      </c>
      <c r="AZ96">
        <v>288</v>
      </c>
      <c r="BA96">
        <v>1.7951388888888888</v>
      </c>
      <c r="BB96">
        <v>67896</v>
      </c>
      <c r="BC96">
        <v>113160</v>
      </c>
      <c r="BD96">
        <v>158424</v>
      </c>
      <c r="BE96">
        <v>2</v>
      </c>
      <c r="BF96">
        <v>5</v>
      </c>
      <c r="BG96">
        <v>240</v>
      </c>
      <c r="BH96">
        <v>2.1541666666666668</v>
      </c>
      <c r="BI96">
        <v>67896</v>
      </c>
      <c r="BJ96">
        <v>113160</v>
      </c>
      <c r="BK96">
        <v>158424</v>
      </c>
      <c r="BL96">
        <v>20</v>
      </c>
      <c r="BM96">
        <v>1</v>
      </c>
      <c r="BN96">
        <v>168</v>
      </c>
      <c r="BO96" t="s">
        <v>192</v>
      </c>
      <c r="BP96">
        <v>8.8979668508287304</v>
      </c>
      <c r="BQ96">
        <v>293</v>
      </c>
      <c r="BR96">
        <v>758</v>
      </c>
      <c r="BS96">
        <v>2.5870307167235493</v>
      </c>
      <c r="BV96">
        <v>98</v>
      </c>
      <c r="BW96">
        <v>0</v>
      </c>
      <c r="BX96">
        <v>0</v>
      </c>
      <c r="BZ96" t="s">
        <v>193</v>
      </c>
      <c r="CA96" t="s">
        <v>194</v>
      </c>
      <c r="CB96" t="b">
        <v>0</v>
      </c>
    </row>
    <row r="97" spans="1:80" x14ac:dyDescent="0.3">
      <c r="A97">
        <v>96</v>
      </c>
      <c r="B97" t="s">
        <v>302</v>
      </c>
      <c r="C97" t="s">
        <v>179</v>
      </c>
      <c r="D97" t="s">
        <v>180</v>
      </c>
      <c r="E97" t="s">
        <v>254</v>
      </c>
      <c r="F97" t="s">
        <v>202</v>
      </c>
      <c r="G97" t="s">
        <v>183</v>
      </c>
      <c r="H97" t="s">
        <v>184</v>
      </c>
      <c r="J97">
        <v>0</v>
      </c>
      <c r="K97" t="s">
        <v>255</v>
      </c>
      <c r="L97" t="s">
        <v>186</v>
      </c>
      <c r="M97" t="s">
        <v>187</v>
      </c>
      <c r="N97" t="s">
        <v>20</v>
      </c>
      <c r="O97">
        <v>58.696132596685082</v>
      </c>
      <c r="P97" t="s">
        <v>188</v>
      </c>
      <c r="Q97">
        <v>2</v>
      </c>
      <c r="R97">
        <v>18</v>
      </c>
      <c r="S97">
        <v>40</v>
      </c>
      <c r="T97">
        <v>2.2222222222222223</v>
      </c>
      <c r="U97">
        <v>7.5</v>
      </c>
      <c r="V97">
        <v>7.5</v>
      </c>
      <c r="W97">
        <v>5</v>
      </c>
      <c r="X97">
        <v>0.76</v>
      </c>
      <c r="Y97">
        <v>119638</v>
      </c>
      <c r="Z97" t="s">
        <v>189</v>
      </c>
      <c r="AA97">
        <v>2</v>
      </c>
      <c r="AB97">
        <v>18</v>
      </c>
      <c r="AC97">
        <v>80</v>
      </c>
      <c r="AD97">
        <v>4.4444444444444446</v>
      </c>
      <c r="AE97">
        <v>12.375</v>
      </c>
      <c r="AF97">
        <v>12.375</v>
      </c>
      <c r="AG97">
        <v>10</v>
      </c>
      <c r="AH97">
        <v>0.76</v>
      </c>
      <c r="AI97">
        <v>72508.5</v>
      </c>
      <c r="AJ97">
        <v>1.17</v>
      </c>
      <c r="AK97">
        <v>2.5</v>
      </c>
      <c r="AL97">
        <v>96</v>
      </c>
      <c r="AM97">
        <v>15</v>
      </c>
      <c r="AN97">
        <v>25</v>
      </c>
      <c r="AO97" t="s">
        <v>190</v>
      </c>
      <c r="AP97">
        <v>83</v>
      </c>
      <c r="AQ97">
        <v>-0.7</v>
      </c>
      <c r="AR97">
        <v>1.2</v>
      </c>
      <c r="AS97" t="s">
        <v>256</v>
      </c>
      <c r="AT97">
        <v>23</v>
      </c>
      <c r="AU97">
        <v>12</v>
      </c>
      <c r="AV97">
        <v>10</v>
      </c>
      <c r="AW97">
        <v>48</v>
      </c>
      <c r="AY97">
        <v>6</v>
      </c>
      <c r="AZ97">
        <v>288</v>
      </c>
      <c r="BA97">
        <v>1.7951388888888888</v>
      </c>
      <c r="BB97">
        <v>67896</v>
      </c>
      <c r="BC97">
        <v>113160</v>
      </c>
      <c r="BD97">
        <v>158424</v>
      </c>
      <c r="BE97">
        <v>2</v>
      </c>
      <c r="BF97">
        <v>5</v>
      </c>
      <c r="BG97">
        <v>240</v>
      </c>
      <c r="BH97">
        <v>2.1541666666666668</v>
      </c>
      <c r="BI97">
        <v>67896</v>
      </c>
      <c r="BJ97">
        <v>113160</v>
      </c>
      <c r="BK97">
        <v>158424</v>
      </c>
      <c r="BL97">
        <v>20</v>
      </c>
      <c r="BM97">
        <v>1</v>
      </c>
      <c r="BN97">
        <v>168</v>
      </c>
      <c r="BO97" t="s">
        <v>192</v>
      </c>
      <c r="BP97">
        <v>9.8609502762430932</v>
      </c>
      <c r="BQ97">
        <v>1786</v>
      </c>
      <c r="BR97">
        <v>15</v>
      </c>
      <c r="BS97">
        <v>8.3986562150055993E-3</v>
      </c>
      <c r="BV97">
        <v>0</v>
      </c>
      <c r="BW97">
        <v>0</v>
      </c>
      <c r="BX97">
        <v>0</v>
      </c>
      <c r="BZ97" t="s">
        <v>193</v>
      </c>
      <c r="CA97" t="s">
        <v>194</v>
      </c>
      <c r="CB97" t="b">
        <v>0</v>
      </c>
    </row>
    <row r="98" spans="1:80" x14ac:dyDescent="0.3">
      <c r="A98">
        <v>97</v>
      </c>
      <c r="B98" t="s">
        <v>303</v>
      </c>
      <c r="C98" t="s">
        <v>179</v>
      </c>
      <c r="D98" t="s">
        <v>180</v>
      </c>
      <c r="E98" t="s">
        <v>254</v>
      </c>
      <c r="F98" t="s">
        <v>204</v>
      </c>
      <c r="G98" t="s">
        <v>183</v>
      </c>
      <c r="H98" t="s">
        <v>184</v>
      </c>
      <c r="J98">
        <v>0</v>
      </c>
      <c r="K98" t="s">
        <v>255</v>
      </c>
      <c r="L98" t="s">
        <v>186</v>
      </c>
      <c r="M98" t="s">
        <v>187</v>
      </c>
      <c r="N98" t="s">
        <v>20</v>
      </c>
      <c r="O98">
        <v>64.428176795580114</v>
      </c>
      <c r="P98" t="s">
        <v>188</v>
      </c>
      <c r="Q98">
        <v>2</v>
      </c>
      <c r="R98">
        <v>18</v>
      </c>
      <c r="S98">
        <v>40</v>
      </c>
      <c r="T98">
        <v>2.2222222222222223</v>
      </c>
      <c r="U98">
        <v>7.5</v>
      </c>
      <c r="V98">
        <v>7.5</v>
      </c>
      <c r="W98">
        <v>5</v>
      </c>
      <c r="X98">
        <v>0.76</v>
      </c>
      <c r="Y98">
        <v>119638</v>
      </c>
      <c r="Z98" t="s">
        <v>189</v>
      </c>
      <c r="AA98">
        <v>2</v>
      </c>
      <c r="AB98">
        <v>18</v>
      </c>
      <c r="AC98">
        <v>80</v>
      </c>
      <c r="AD98">
        <v>4.4444444444444446</v>
      </c>
      <c r="AE98">
        <v>12.375</v>
      </c>
      <c r="AF98">
        <v>12.375</v>
      </c>
      <c r="AG98">
        <v>10</v>
      </c>
      <c r="AH98">
        <v>0.76</v>
      </c>
      <c r="AI98">
        <v>72508.5</v>
      </c>
      <c r="AJ98">
        <v>1.27</v>
      </c>
      <c r="AK98">
        <v>2.5</v>
      </c>
      <c r="AL98">
        <v>89</v>
      </c>
      <c r="AM98">
        <v>15</v>
      </c>
      <c r="AN98">
        <v>25</v>
      </c>
      <c r="AO98" t="s">
        <v>190</v>
      </c>
      <c r="AP98">
        <v>83</v>
      </c>
      <c r="AQ98">
        <v>-0.7</v>
      </c>
      <c r="AR98">
        <v>1.2</v>
      </c>
      <c r="AS98" t="s">
        <v>256</v>
      </c>
      <c r="AT98">
        <v>23</v>
      </c>
      <c r="AU98">
        <v>12</v>
      </c>
      <c r="AV98">
        <v>10</v>
      </c>
      <c r="AW98">
        <v>48</v>
      </c>
      <c r="AY98">
        <v>6</v>
      </c>
      <c r="AZ98">
        <v>288</v>
      </c>
      <c r="BA98">
        <v>1.7951388888888888</v>
      </c>
      <c r="BB98">
        <v>67896</v>
      </c>
      <c r="BC98">
        <v>113160</v>
      </c>
      <c r="BD98">
        <v>158424</v>
      </c>
      <c r="BE98">
        <v>2</v>
      </c>
      <c r="BF98">
        <v>5</v>
      </c>
      <c r="BG98">
        <v>240</v>
      </c>
      <c r="BH98">
        <v>2.1541666666666668</v>
      </c>
      <c r="BI98">
        <v>67896</v>
      </c>
      <c r="BJ98">
        <v>113160</v>
      </c>
      <c r="BK98">
        <v>158424</v>
      </c>
      <c r="BL98">
        <v>20</v>
      </c>
      <c r="BM98">
        <v>1</v>
      </c>
      <c r="BN98">
        <v>84</v>
      </c>
      <c r="BO98" t="s">
        <v>192</v>
      </c>
      <c r="BP98">
        <v>5.4119668508287297</v>
      </c>
      <c r="BQ98">
        <v>699</v>
      </c>
      <c r="BR98">
        <v>80</v>
      </c>
      <c r="BS98">
        <v>0.11444921316165951</v>
      </c>
      <c r="BV98">
        <v>0</v>
      </c>
      <c r="BW98">
        <v>0</v>
      </c>
      <c r="BX98">
        <v>0</v>
      </c>
      <c r="BZ98" t="s">
        <v>193</v>
      </c>
      <c r="CA98" t="s">
        <v>194</v>
      </c>
      <c r="CB98" t="b">
        <v>0</v>
      </c>
    </row>
    <row r="99" spans="1:80" x14ac:dyDescent="0.3">
      <c r="A99">
        <v>98</v>
      </c>
      <c r="B99" t="s">
        <v>304</v>
      </c>
      <c r="C99" t="s">
        <v>179</v>
      </c>
      <c r="D99" t="s">
        <v>180</v>
      </c>
      <c r="E99" t="s">
        <v>254</v>
      </c>
      <c r="F99" t="s">
        <v>206</v>
      </c>
      <c r="G99" t="s">
        <v>183</v>
      </c>
      <c r="H99" t="s">
        <v>184</v>
      </c>
      <c r="J99">
        <v>0</v>
      </c>
      <c r="K99" t="s">
        <v>255</v>
      </c>
      <c r="L99" t="s">
        <v>186</v>
      </c>
      <c r="M99" t="s">
        <v>187</v>
      </c>
      <c r="N99" t="s">
        <v>20</v>
      </c>
      <c r="O99">
        <v>70.160220994475139</v>
      </c>
      <c r="P99" t="s">
        <v>188</v>
      </c>
      <c r="Q99">
        <v>2</v>
      </c>
      <c r="R99">
        <v>18</v>
      </c>
      <c r="S99">
        <v>40</v>
      </c>
      <c r="T99">
        <v>2.2222222222222223</v>
      </c>
      <c r="U99">
        <v>7.5</v>
      </c>
      <c r="V99">
        <v>7.5</v>
      </c>
      <c r="W99">
        <v>5</v>
      </c>
      <c r="X99">
        <v>0.76</v>
      </c>
      <c r="Y99">
        <v>119638</v>
      </c>
      <c r="Z99" t="s">
        <v>189</v>
      </c>
      <c r="AA99">
        <v>2</v>
      </c>
      <c r="AB99">
        <v>18</v>
      </c>
      <c r="AC99">
        <v>80</v>
      </c>
      <c r="AD99">
        <v>4.4444444444444446</v>
      </c>
      <c r="AE99">
        <v>12.375</v>
      </c>
      <c r="AF99">
        <v>12.375</v>
      </c>
      <c r="AG99">
        <v>10</v>
      </c>
      <c r="AH99">
        <v>0.76</v>
      </c>
      <c r="AI99">
        <v>72508.5</v>
      </c>
      <c r="AJ99">
        <v>1.37</v>
      </c>
      <c r="AK99">
        <v>2.5</v>
      </c>
      <c r="AL99">
        <v>82</v>
      </c>
      <c r="AM99">
        <v>15</v>
      </c>
      <c r="AN99">
        <v>25</v>
      </c>
      <c r="AO99" t="s">
        <v>190</v>
      </c>
      <c r="AP99">
        <v>83</v>
      </c>
      <c r="AQ99">
        <v>-0.7</v>
      </c>
      <c r="AR99">
        <v>1.2</v>
      </c>
      <c r="AS99" t="s">
        <v>256</v>
      </c>
      <c r="AT99">
        <v>23</v>
      </c>
      <c r="AU99">
        <v>12</v>
      </c>
      <c r="AV99">
        <v>10</v>
      </c>
      <c r="AW99">
        <v>48</v>
      </c>
      <c r="AY99">
        <v>6</v>
      </c>
      <c r="AZ99">
        <v>288</v>
      </c>
      <c r="BA99">
        <v>1.7951388888888888</v>
      </c>
      <c r="BB99">
        <v>67896</v>
      </c>
      <c r="BC99">
        <v>113160</v>
      </c>
      <c r="BD99">
        <v>158424</v>
      </c>
      <c r="BE99">
        <v>2</v>
      </c>
      <c r="BF99">
        <v>5</v>
      </c>
      <c r="BG99">
        <v>240</v>
      </c>
      <c r="BH99">
        <v>2.1541666666666668</v>
      </c>
      <c r="BI99">
        <v>67896</v>
      </c>
      <c r="BJ99">
        <v>113160</v>
      </c>
      <c r="BK99">
        <v>158424</v>
      </c>
      <c r="BL99">
        <v>20</v>
      </c>
      <c r="BM99">
        <v>1</v>
      </c>
      <c r="BN99">
        <v>84</v>
      </c>
      <c r="BO99" t="s">
        <v>192</v>
      </c>
      <c r="BP99">
        <v>5.893458563535912</v>
      </c>
      <c r="BQ99">
        <v>57</v>
      </c>
      <c r="BR99">
        <v>1704</v>
      </c>
      <c r="BS99">
        <v>29.894736842105264</v>
      </c>
      <c r="BV99">
        <v>0</v>
      </c>
      <c r="BW99">
        <v>0</v>
      </c>
      <c r="BX99">
        <v>0</v>
      </c>
      <c r="BZ99" t="s">
        <v>193</v>
      </c>
      <c r="CA99" t="s">
        <v>194</v>
      </c>
      <c r="CB99" t="b">
        <v>0</v>
      </c>
    </row>
    <row r="100" spans="1:80" x14ac:dyDescent="0.3">
      <c r="A100">
        <v>99</v>
      </c>
      <c r="B100" t="s">
        <v>305</v>
      </c>
      <c r="C100" t="s">
        <v>179</v>
      </c>
      <c r="D100" t="s">
        <v>180</v>
      </c>
      <c r="E100" t="s">
        <v>254</v>
      </c>
      <c r="F100" t="s">
        <v>252</v>
      </c>
      <c r="G100" t="s">
        <v>183</v>
      </c>
      <c r="H100" t="s">
        <v>184</v>
      </c>
      <c r="J100">
        <v>0</v>
      </c>
      <c r="L100" t="s">
        <v>197</v>
      </c>
      <c r="M100" t="s">
        <v>197</v>
      </c>
      <c r="N100" t="s">
        <v>198</v>
      </c>
      <c r="P100" t="s">
        <v>188</v>
      </c>
      <c r="Q100">
        <v>2</v>
      </c>
      <c r="R100">
        <v>18</v>
      </c>
      <c r="S100">
        <v>40</v>
      </c>
      <c r="T100">
        <v>2.2222222222222223</v>
      </c>
      <c r="U100">
        <v>7.5</v>
      </c>
      <c r="V100">
        <v>7.5</v>
      </c>
      <c r="W100">
        <v>5</v>
      </c>
      <c r="X100">
        <v>0.76</v>
      </c>
      <c r="Y100">
        <v>119638</v>
      </c>
      <c r="Z100" t="s">
        <v>189</v>
      </c>
      <c r="AA100">
        <v>2</v>
      </c>
      <c r="AB100">
        <v>18</v>
      </c>
      <c r="AC100">
        <v>80</v>
      </c>
      <c r="AD100">
        <v>4.4444444444444446</v>
      </c>
      <c r="AE100">
        <v>12.375</v>
      </c>
      <c r="AF100">
        <v>12.375</v>
      </c>
      <c r="AG100">
        <v>10</v>
      </c>
      <c r="AH100">
        <v>0.76</v>
      </c>
      <c r="AI100">
        <v>72508.5</v>
      </c>
      <c r="AL100">
        <v>0</v>
      </c>
      <c r="AM100">
        <v>15</v>
      </c>
      <c r="AN100">
        <v>25</v>
      </c>
      <c r="AO100" t="s">
        <v>190</v>
      </c>
      <c r="AP100">
        <v>83</v>
      </c>
      <c r="AQ100">
        <v>-0.7</v>
      </c>
      <c r="AR100">
        <v>1.2</v>
      </c>
      <c r="AS100" t="s">
        <v>256</v>
      </c>
      <c r="AT100">
        <v>23</v>
      </c>
      <c r="AU100">
        <v>12</v>
      </c>
      <c r="AV100">
        <v>10</v>
      </c>
      <c r="AW100">
        <v>48</v>
      </c>
      <c r="AY100">
        <v>6</v>
      </c>
      <c r="AZ100">
        <v>288</v>
      </c>
      <c r="BA100">
        <v>1.7951388888888888</v>
      </c>
      <c r="BB100">
        <v>67896</v>
      </c>
      <c r="BC100">
        <v>113160</v>
      </c>
      <c r="BD100">
        <v>158424</v>
      </c>
      <c r="BE100">
        <v>2</v>
      </c>
      <c r="BF100">
        <v>5</v>
      </c>
      <c r="BG100">
        <v>240</v>
      </c>
      <c r="BH100">
        <v>2.1541666666666668</v>
      </c>
      <c r="BI100">
        <v>67896</v>
      </c>
      <c r="BJ100">
        <v>113160</v>
      </c>
      <c r="BK100">
        <v>158424</v>
      </c>
      <c r="BL100">
        <v>20</v>
      </c>
      <c r="BM100">
        <v>1</v>
      </c>
      <c r="BN100">
        <v>84</v>
      </c>
      <c r="BO100" t="s">
        <v>192</v>
      </c>
      <c r="BP100">
        <v>0</v>
      </c>
      <c r="BR100">
        <v>0</v>
      </c>
      <c r="BS100">
        <v>0</v>
      </c>
      <c r="BV100">
        <v>0</v>
      </c>
      <c r="BW100">
        <v>0</v>
      </c>
      <c r="BX100">
        <v>0</v>
      </c>
      <c r="BZ100" t="s">
        <v>193</v>
      </c>
      <c r="CA100" t="s">
        <v>194</v>
      </c>
      <c r="CB100" t="b">
        <v>0</v>
      </c>
    </row>
    <row r="101" spans="1:80" x14ac:dyDescent="0.3">
      <c r="A101">
        <v>100</v>
      </c>
      <c r="B101" t="s">
        <v>306</v>
      </c>
      <c r="C101" t="s">
        <v>179</v>
      </c>
      <c r="D101" t="s">
        <v>180</v>
      </c>
      <c r="E101" t="s">
        <v>307</v>
      </c>
      <c r="F101" t="s">
        <v>182</v>
      </c>
      <c r="G101" t="s">
        <v>183</v>
      </c>
      <c r="H101" t="s">
        <v>184</v>
      </c>
      <c r="J101">
        <v>0</v>
      </c>
      <c r="K101" t="s">
        <v>330</v>
      </c>
      <c r="L101" t="s">
        <v>186</v>
      </c>
      <c r="M101" t="s">
        <v>187</v>
      </c>
      <c r="N101" t="s">
        <v>20</v>
      </c>
      <c r="O101">
        <v>66.768292682926827</v>
      </c>
      <c r="P101" t="s">
        <v>188</v>
      </c>
      <c r="Q101">
        <v>2</v>
      </c>
      <c r="R101">
        <v>14</v>
      </c>
      <c r="S101">
        <v>40</v>
      </c>
      <c r="T101">
        <v>2.8571428571428572</v>
      </c>
      <c r="U101">
        <v>7.5</v>
      </c>
      <c r="V101">
        <v>7.5</v>
      </c>
      <c r="W101">
        <v>5</v>
      </c>
      <c r="X101">
        <v>0.76</v>
      </c>
      <c r="Y101">
        <v>119638</v>
      </c>
      <c r="Z101" t="s">
        <v>189</v>
      </c>
      <c r="AA101">
        <v>2</v>
      </c>
      <c r="AB101">
        <v>14</v>
      </c>
      <c r="AC101">
        <v>80</v>
      </c>
      <c r="AD101">
        <v>5.7142857142857144</v>
      </c>
      <c r="AE101">
        <v>12.375</v>
      </c>
      <c r="AF101">
        <v>12.375</v>
      </c>
      <c r="AG101">
        <v>10</v>
      </c>
      <c r="AH101">
        <v>0.76</v>
      </c>
      <c r="AI101">
        <v>72508.5</v>
      </c>
      <c r="AJ101">
        <v>1.044</v>
      </c>
      <c r="AK101">
        <v>2.5</v>
      </c>
      <c r="AL101">
        <v>108</v>
      </c>
      <c r="AM101">
        <v>15</v>
      </c>
      <c r="AN101">
        <v>25</v>
      </c>
      <c r="AO101" t="s">
        <v>190</v>
      </c>
      <c r="AP101">
        <v>83</v>
      </c>
      <c r="AQ101">
        <v>-0.7</v>
      </c>
      <c r="AR101">
        <v>1.2</v>
      </c>
      <c r="AS101" t="s">
        <v>308</v>
      </c>
      <c r="AT101">
        <v>26</v>
      </c>
      <c r="AU101">
        <v>16</v>
      </c>
      <c r="AV101">
        <v>15</v>
      </c>
      <c r="AW101">
        <v>48</v>
      </c>
      <c r="AY101">
        <v>6</v>
      </c>
      <c r="AZ101">
        <v>288</v>
      </c>
      <c r="BA101">
        <v>1.7951388888888888</v>
      </c>
      <c r="BB101">
        <v>76752</v>
      </c>
      <c r="BC101">
        <v>127920</v>
      </c>
      <c r="BD101">
        <v>179088</v>
      </c>
      <c r="BE101">
        <v>3</v>
      </c>
      <c r="BF101">
        <v>5</v>
      </c>
      <c r="BG101">
        <v>240</v>
      </c>
      <c r="BH101">
        <v>2.1541666666666668</v>
      </c>
      <c r="BI101">
        <v>76752</v>
      </c>
      <c r="BJ101">
        <v>127920</v>
      </c>
      <c r="BK101">
        <v>179088</v>
      </c>
      <c r="BL101">
        <v>25</v>
      </c>
      <c r="BM101">
        <v>1</v>
      </c>
      <c r="BN101">
        <v>60</v>
      </c>
      <c r="BO101" t="s">
        <v>192</v>
      </c>
      <c r="BP101">
        <v>4.0060975609756095</v>
      </c>
      <c r="BQ101">
        <v>0</v>
      </c>
      <c r="BR101">
        <v>0</v>
      </c>
      <c r="BS101">
        <v>0</v>
      </c>
      <c r="BV101">
        <v>0</v>
      </c>
      <c r="BW101">
        <v>0</v>
      </c>
      <c r="BX101">
        <v>0</v>
      </c>
      <c r="BZ101" t="s">
        <v>193</v>
      </c>
      <c r="CA101" t="s">
        <v>194</v>
      </c>
      <c r="CB101" t="b">
        <v>0</v>
      </c>
    </row>
    <row r="102" spans="1:80" x14ac:dyDescent="0.3">
      <c r="A102">
        <v>101</v>
      </c>
      <c r="B102" t="s">
        <v>309</v>
      </c>
      <c r="C102" t="s">
        <v>179</v>
      </c>
      <c r="D102" t="s">
        <v>180</v>
      </c>
      <c r="E102" t="s">
        <v>307</v>
      </c>
      <c r="F102" t="s">
        <v>196</v>
      </c>
      <c r="G102" t="s">
        <v>183</v>
      </c>
      <c r="H102" t="s">
        <v>184</v>
      </c>
      <c r="J102">
        <v>0</v>
      </c>
      <c r="L102" t="s">
        <v>197</v>
      </c>
      <c r="M102" t="s">
        <v>197</v>
      </c>
      <c r="N102" t="s">
        <v>198</v>
      </c>
      <c r="P102" t="s">
        <v>188</v>
      </c>
      <c r="Q102">
        <v>2</v>
      </c>
      <c r="R102">
        <v>14</v>
      </c>
      <c r="S102">
        <v>40</v>
      </c>
      <c r="T102">
        <v>2.8571428571428572</v>
      </c>
      <c r="U102">
        <v>7.5</v>
      </c>
      <c r="V102">
        <v>7.5</v>
      </c>
      <c r="W102">
        <v>5</v>
      </c>
      <c r="X102">
        <v>0.76</v>
      </c>
      <c r="Y102">
        <v>119638</v>
      </c>
      <c r="Z102" t="s">
        <v>189</v>
      </c>
      <c r="AA102">
        <v>2</v>
      </c>
      <c r="AB102">
        <v>14</v>
      </c>
      <c r="AC102">
        <v>80</v>
      </c>
      <c r="AD102">
        <v>5.7142857142857144</v>
      </c>
      <c r="AE102">
        <v>12.375</v>
      </c>
      <c r="AF102">
        <v>12.375</v>
      </c>
      <c r="AG102">
        <v>10</v>
      </c>
      <c r="AH102">
        <v>0.76</v>
      </c>
      <c r="AI102">
        <v>72508.5</v>
      </c>
      <c r="AJ102">
        <v>1.1848000000000001</v>
      </c>
      <c r="AK102">
        <v>2.5</v>
      </c>
      <c r="AL102">
        <v>95</v>
      </c>
      <c r="AM102">
        <v>15</v>
      </c>
      <c r="AN102">
        <v>25</v>
      </c>
      <c r="AO102" t="s">
        <v>190</v>
      </c>
      <c r="AP102">
        <v>83</v>
      </c>
      <c r="AQ102">
        <v>-0.7</v>
      </c>
      <c r="AR102">
        <v>1.2</v>
      </c>
      <c r="AS102" t="s">
        <v>308</v>
      </c>
      <c r="AT102">
        <v>26</v>
      </c>
      <c r="AU102">
        <v>16</v>
      </c>
      <c r="AV102">
        <v>15</v>
      </c>
      <c r="AW102">
        <v>48</v>
      </c>
      <c r="AY102">
        <v>6</v>
      </c>
      <c r="AZ102">
        <v>288</v>
      </c>
      <c r="BA102">
        <v>1.7951388888888888</v>
      </c>
      <c r="BB102">
        <v>76752</v>
      </c>
      <c r="BC102">
        <v>127920</v>
      </c>
      <c r="BD102">
        <v>179088</v>
      </c>
      <c r="BE102">
        <v>3</v>
      </c>
      <c r="BF102">
        <v>5</v>
      </c>
      <c r="BG102">
        <v>240</v>
      </c>
      <c r="BH102">
        <v>2.1541666666666668</v>
      </c>
      <c r="BI102">
        <v>76752</v>
      </c>
      <c r="BJ102">
        <v>127920</v>
      </c>
      <c r="BK102">
        <v>179088</v>
      </c>
      <c r="BL102">
        <v>25</v>
      </c>
      <c r="BM102">
        <v>1</v>
      </c>
      <c r="BN102">
        <v>60</v>
      </c>
      <c r="BO102" t="s">
        <v>192</v>
      </c>
      <c r="BP102">
        <v>0</v>
      </c>
      <c r="BQ102">
        <v>0</v>
      </c>
      <c r="BR102">
        <v>0</v>
      </c>
      <c r="BS102">
        <v>0</v>
      </c>
      <c r="BV102">
        <v>0</v>
      </c>
      <c r="BW102">
        <v>0</v>
      </c>
      <c r="BX102">
        <v>0</v>
      </c>
      <c r="BZ102" t="s">
        <v>193</v>
      </c>
      <c r="CA102" t="s">
        <v>194</v>
      </c>
      <c r="CB102" t="b">
        <v>0</v>
      </c>
    </row>
    <row r="103" spans="1:80" x14ac:dyDescent="0.3">
      <c r="A103">
        <v>102</v>
      </c>
      <c r="B103" t="s">
        <v>310</v>
      </c>
      <c r="C103" t="s">
        <v>179</v>
      </c>
      <c r="D103" t="s">
        <v>180</v>
      </c>
      <c r="E103" t="s">
        <v>307</v>
      </c>
      <c r="F103" t="s">
        <v>200</v>
      </c>
      <c r="G103" t="s">
        <v>183</v>
      </c>
      <c r="H103" t="s">
        <v>184</v>
      </c>
      <c r="J103">
        <v>0</v>
      </c>
      <c r="L103" t="s">
        <v>197</v>
      </c>
      <c r="M103" t="s">
        <v>197</v>
      </c>
      <c r="N103" t="s">
        <v>198</v>
      </c>
      <c r="P103" t="s">
        <v>188</v>
      </c>
      <c r="Q103">
        <v>2</v>
      </c>
      <c r="R103">
        <v>14</v>
      </c>
      <c r="S103">
        <v>40</v>
      </c>
      <c r="T103">
        <v>2.8571428571428572</v>
      </c>
      <c r="U103">
        <v>7.5</v>
      </c>
      <c r="V103">
        <v>7.5</v>
      </c>
      <c r="W103">
        <v>5</v>
      </c>
      <c r="X103">
        <v>0.76</v>
      </c>
      <c r="Y103">
        <v>119638</v>
      </c>
      <c r="Z103" t="s">
        <v>189</v>
      </c>
      <c r="AA103">
        <v>2</v>
      </c>
      <c r="AB103">
        <v>14</v>
      </c>
      <c r="AC103">
        <v>80</v>
      </c>
      <c r="AD103">
        <v>5.7142857142857144</v>
      </c>
      <c r="AE103">
        <v>12.375</v>
      </c>
      <c r="AF103">
        <v>12.375</v>
      </c>
      <c r="AG103">
        <v>10</v>
      </c>
      <c r="AH103">
        <v>0.76</v>
      </c>
      <c r="AI103">
        <v>72508.5</v>
      </c>
      <c r="AJ103">
        <v>1.3255999999999999</v>
      </c>
      <c r="AK103">
        <v>2.5</v>
      </c>
      <c r="AL103">
        <v>85</v>
      </c>
      <c r="AM103">
        <v>15</v>
      </c>
      <c r="AN103">
        <v>25</v>
      </c>
      <c r="AO103" t="s">
        <v>190</v>
      </c>
      <c r="AP103">
        <v>83</v>
      </c>
      <c r="AQ103">
        <v>-0.7</v>
      </c>
      <c r="AR103">
        <v>1.2</v>
      </c>
      <c r="AS103" t="s">
        <v>308</v>
      </c>
      <c r="AT103">
        <v>26</v>
      </c>
      <c r="AU103">
        <v>16</v>
      </c>
      <c r="AV103">
        <v>15</v>
      </c>
      <c r="AW103">
        <v>48</v>
      </c>
      <c r="AY103">
        <v>6</v>
      </c>
      <c r="AZ103">
        <v>288</v>
      </c>
      <c r="BA103">
        <v>1.7951388888888888</v>
      </c>
      <c r="BB103">
        <v>76752</v>
      </c>
      <c r="BC103">
        <v>127920</v>
      </c>
      <c r="BD103">
        <v>179088</v>
      </c>
      <c r="BE103">
        <v>3</v>
      </c>
      <c r="BF103">
        <v>5</v>
      </c>
      <c r="BG103">
        <v>240</v>
      </c>
      <c r="BH103">
        <v>2.1541666666666668</v>
      </c>
      <c r="BI103">
        <v>76752</v>
      </c>
      <c r="BJ103">
        <v>127920</v>
      </c>
      <c r="BK103">
        <v>179088</v>
      </c>
      <c r="BL103">
        <v>25</v>
      </c>
      <c r="BM103">
        <v>1</v>
      </c>
      <c r="BN103">
        <v>60</v>
      </c>
      <c r="BO103" t="s">
        <v>192</v>
      </c>
      <c r="BP103">
        <v>0</v>
      </c>
      <c r="BQ103">
        <v>0</v>
      </c>
      <c r="BR103">
        <v>0</v>
      </c>
      <c r="BS103">
        <v>0</v>
      </c>
      <c r="BV103">
        <v>0</v>
      </c>
      <c r="BW103">
        <v>0</v>
      </c>
      <c r="BX103">
        <v>0</v>
      </c>
      <c r="BZ103" t="s">
        <v>193</v>
      </c>
      <c r="CA103" t="s">
        <v>194</v>
      </c>
      <c r="CB103" t="b">
        <v>0</v>
      </c>
    </row>
    <row r="104" spans="1:80" x14ac:dyDescent="0.3">
      <c r="A104">
        <v>103</v>
      </c>
      <c r="B104" t="s">
        <v>311</v>
      </c>
      <c r="C104" t="s">
        <v>179</v>
      </c>
      <c r="D104" t="s">
        <v>180</v>
      </c>
      <c r="E104" t="s">
        <v>307</v>
      </c>
      <c r="F104" t="s">
        <v>202</v>
      </c>
      <c r="G104" t="s">
        <v>183</v>
      </c>
      <c r="H104" t="s">
        <v>184</v>
      </c>
      <c r="J104">
        <v>0</v>
      </c>
      <c r="K104" t="s">
        <v>312</v>
      </c>
      <c r="L104" t="s">
        <v>186</v>
      </c>
      <c r="M104" t="s">
        <v>187</v>
      </c>
      <c r="N104" t="s">
        <v>20</v>
      </c>
      <c r="O104">
        <v>83</v>
      </c>
      <c r="P104" t="s">
        <v>188</v>
      </c>
      <c r="Q104">
        <v>2</v>
      </c>
      <c r="R104">
        <v>14</v>
      </c>
      <c r="S104">
        <v>40</v>
      </c>
      <c r="T104">
        <v>2.8571428571428572</v>
      </c>
      <c r="U104">
        <v>7.5</v>
      </c>
      <c r="V104">
        <v>7.5</v>
      </c>
      <c r="W104">
        <v>5</v>
      </c>
      <c r="X104">
        <v>0.76</v>
      </c>
      <c r="Y104">
        <v>119638</v>
      </c>
      <c r="Z104" t="s">
        <v>189</v>
      </c>
      <c r="AA104">
        <v>2</v>
      </c>
      <c r="AB104">
        <v>14</v>
      </c>
      <c r="AC104">
        <v>80</v>
      </c>
      <c r="AD104">
        <v>5.7142857142857144</v>
      </c>
      <c r="AE104">
        <v>12.375</v>
      </c>
      <c r="AF104">
        <v>12.375</v>
      </c>
      <c r="AG104">
        <v>10</v>
      </c>
      <c r="AH104">
        <v>0.76</v>
      </c>
      <c r="AI104">
        <v>72508.5</v>
      </c>
      <c r="AJ104">
        <v>1.4664999999999999</v>
      </c>
      <c r="AK104">
        <v>2.5</v>
      </c>
      <c r="AL104">
        <v>77</v>
      </c>
      <c r="AM104">
        <v>15</v>
      </c>
      <c r="AN104">
        <v>25</v>
      </c>
      <c r="AO104" t="s">
        <v>190</v>
      </c>
      <c r="AP104">
        <v>83</v>
      </c>
      <c r="AQ104">
        <v>-0.7</v>
      </c>
      <c r="AR104">
        <v>1.2</v>
      </c>
      <c r="AS104" t="s">
        <v>308</v>
      </c>
      <c r="AT104">
        <v>26</v>
      </c>
      <c r="AU104">
        <v>16</v>
      </c>
      <c r="AV104">
        <v>15</v>
      </c>
      <c r="AW104">
        <v>48</v>
      </c>
      <c r="AY104">
        <v>6</v>
      </c>
      <c r="AZ104">
        <v>288</v>
      </c>
      <c r="BA104">
        <v>1.7951388888888888</v>
      </c>
      <c r="BB104">
        <v>76752</v>
      </c>
      <c r="BC104">
        <v>127920</v>
      </c>
      <c r="BD104">
        <v>179088</v>
      </c>
      <c r="BE104">
        <v>3</v>
      </c>
      <c r="BF104">
        <v>5</v>
      </c>
      <c r="BG104">
        <v>240</v>
      </c>
      <c r="BH104">
        <v>2.1541666666666668</v>
      </c>
      <c r="BI104">
        <v>76752</v>
      </c>
      <c r="BJ104">
        <v>127920</v>
      </c>
      <c r="BK104">
        <v>179088</v>
      </c>
      <c r="BL104">
        <v>25</v>
      </c>
      <c r="BM104">
        <v>1</v>
      </c>
      <c r="BN104">
        <v>60</v>
      </c>
      <c r="BO104" t="s">
        <v>192</v>
      </c>
      <c r="BP104">
        <v>4.9800000000000004</v>
      </c>
      <c r="BQ104">
        <v>226</v>
      </c>
      <c r="BR104">
        <v>0</v>
      </c>
      <c r="BS104">
        <v>0</v>
      </c>
      <c r="BV104">
        <v>0</v>
      </c>
      <c r="BW104">
        <v>0</v>
      </c>
      <c r="BX104">
        <v>0</v>
      </c>
      <c r="BZ104" t="s">
        <v>193</v>
      </c>
      <c r="CA104" t="s">
        <v>194</v>
      </c>
      <c r="CB104" t="b">
        <v>0</v>
      </c>
    </row>
    <row r="105" spans="1:80" x14ac:dyDescent="0.3">
      <c r="A105">
        <v>104</v>
      </c>
      <c r="B105" t="s">
        <v>313</v>
      </c>
      <c r="C105" t="s">
        <v>179</v>
      </c>
      <c r="D105" t="s">
        <v>180</v>
      </c>
      <c r="E105" t="s">
        <v>307</v>
      </c>
      <c r="F105" t="s">
        <v>204</v>
      </c>
      <c r="G105" t="s">
        <v>183</v>
      </c>
      <c r="H105" t="s">
        <v>184</v>
      </c>
      <c r="J105">
        <v>0</v>
      </c>
      <c r="K105" t="s">
        <v>312</v>
      </c>
      <c r="L105" t="s">
        <v>186</v>
      </c>
      <c r="M105" t="s">
        <v>187</v>
      </c>
      <c r="N105" t="s">
        <v>20</v>
      </c>
      <c r="O105">
        <v>91.886509635974306</v>
      </c>
      <c r="P105" t="s">
        <v>188</v>
      </c>
      <c r="Q105">
        <v>2</v>
      </c>
      <c r="R105">
        <v>14</v>
      </c>
      <c r="S105">
        <v>40</v>
      </c>
      <c r="T105">
        <v>2.8571428571428572</v>
      </c>
      <c r="U105">
        <v>7.5</v>
      </c>
      <c r="V105">
        <v>7.5</v>
      </c>
      <c r="W105">
        <v>5</v>
      </c>
      <c r="X105">
        <v>0.76</v>
      </c>
      <c r="Y105">
        <v>119638</v>
      </c>
      <c r="Z105" t="s">
        <v>189</v>
      </c>
      <c r="AA105">
        <v>2</v>
      </c>
      <c r="AB105">
        <v>14</v>
      </c>
      <c r="AC105">
        <v>80</v>
      </c>
      <c r="AD105">
        <v>5.7142857142857144</v>
      </c>
      <c r="AE105">
        <v>12.375</v>
      </c>
      <c r="AF105">
        <v>12.375</v>
      </c>
      <c r="AG105">
        <v>10</v>
      </c>
      <c r="AH105">
        <v>0.76</v>
      </c>
      <c r="AI105">
        <v>72508.5</v>
      </c>
      <c r="AJ105">
        <v>1.6073</v>
      </c>
      <c r="AK105">
        <v>2.5</v>
      </c>
      <c r="AL105">
        <v>70</v>
      </c>
      <c r="AM105">
        <v>15</v>
      </c>
      <c r="AN105">
        <v>25</v>
      </c>
      <c r="AO105" t="s">
        <v>190</v>
      </c>
      <c r="AP105">
        <v>83</v>
      </c>
      <c r="AQ105">
        <v>-0.7</v>
      </c>
      <c r="AR105">
        <v>1.2</v>
      </c>
      <c r="AS105" t="s">
        <v>308</v>
      </c>
      <c r="AT105">
        <v>26</v>
      </c>
      <c r="AU105">
        <v>16</v>
      </c>
      <c r="AV105">
        <v>15</v>
      </c>
      <c r="AW105">
        <v>48</v>
      </c>
      <c r="AY105">
        <v>6</v>
      </c>
      <c r="AZ105">
        <v>288</v>
      </c>
      <c r="BA105">
        <v>1.7951388888888888</v>
      </c>
      <c r="BB105">
        <v>76752</v>
      </c>
      <c r="BC105">
        <v>127920</v>
      </c>
      <c r="BD105">
        <v>179088</v>
      </c>
      <c r="BE105">
        <v>3</v>
      </c>
      <c r="BF105">
        <v>5</v>
      </c>
      <c r="BG105">
        <v>240</v>
      </c>
      <c r="BH105">
        <v>2.1541666666666668</v>
      </c>
      <c r="BI105">
        <v>76752</v>
      </c>
      <c r="BJ105">
        <v>127920</v>
      </c>
      <c r="BK105">
        <v>179088</v>
      </c>
      <c r="BL105">
        <v>25</v>
      </c>
      <c r="BM105">
        <v>1</v>
      </c>
      <c r="BN105">
        <v>60</v>
      </c>
      <c r="BO105" t="s">
        <v>192</v>
      </c>
      <c r="BP105">
        <v>5.5131905781584587</v>
      </c>
      <c r="BQ105">
        <v>203</v>
      </c>
      <c r="BR105">
        <v>50</v>
      </c>
      <c r="BS105">
        <v>0.24630541871921183</v>
      </c>
      <c r="BV105">
        <v>0</v>
      </c>
      <c r="BW105">
        <v>0</v>
      </c>
      <c r="BX105">
        <v>0</v>
      </c>
      <c r="BZ105" t="s">
        <v>193</v>
      </c>
      <c r="CA105" t="s">
        <v>194</v>
      </c>
      <c r="CB105" t="b">
        <v>0</v>
      </c>
    </row>
    <row r="106" spans="1:80" x14ac:dyDescent="0.3">
      <c r="A106">
        <v>105</v>
      </c>
      <c r="B106" t="s">
        <v>314</v>
      </c>
      <c r="C106" t="s">
        <v>179</v>
      </c>
      <c r="D106" t="s">
        <v>180</v>
      </c>
      <c r="E106" t="s">
        <v>307</v>
      </c>
      <c r="F106" t="s">
        <v>206</v>
      </c>
      <c r="G106" t="s">
        <v>183</v>
      </c>
      <c r="H106" t="s">
        <v>184</v>
      </c>
      <c r="J106">
        <v>0</v>
      </c>
      <c r="L106" t="s">
        <v>197</v>
      </c>
      <c r="M106" t="s">
        <v>197</v>
      </c>
      <c r="N106" t="s">
        <v>198</v>
      </c>
      <c r="P106" t="s">
        <v>188</v>
      </c>
      <c r="Q106">
        <v>2</v>
      </c>
      <c r="R106">
        <v>14</v>
      </c>
      <c r="S106">
        <v>40</v>
      </c>
      <c r="T106">
        <v>2.8571428571428572</v>
      </c>
      <c r="U106">
        <v>7.5</v>
      </c>
      <c r="V106">
        <v>7.5</v>
      </c>
      <c r="W106">
        <v>5</v>
      </c>
      <c r="X106">
        <v>0.76</v>
      </c>
      <c r="Y106">
        <v>119638</v>
      </c>
      <c r="Z106" t="s">
        <v>189</v>
      </c>
      <c r="AA106">
        <v>2</v>
      </c>
      <c r="AB106">
        <v>14</v>
      </c>
      <c r="AC106">
        <v>80</v>
      </c>
      <c r="AD106">
        <v>5.7142857142857144</v>
      </c>
      <c r="AE106">
        <v>12.375</v>
      </c>
      <c r="AF106">
        <v>12.375</v>
      </c>
      <c r="AG106">
        <v>10</v>
      </c>
      <c r="AH106">
        <v>0.76</v>
      </c>
      <c r="AI106">
        <v>72508.5</v>
      </c>
      <c r="AJ106">
        <v>1.7481</v>
      </c>
      <c r="AK106">
        <v>2.5</v>
      </c>
      <c r="AL106">
        <v>65</v>
      </c>
      <c r="AM106">
        <v>15</v>
      </c>
      <c r="AN106">
        <v>25</v>
      </c>
      <c r="AO106" t="s">
        <v>190</v>
      </c>
      <c r="AP106">
        <v>83</v>
      </c>
      <c r="AQ106">
        <v>-0.7</v>
      </c>
      <c r="AR106">
        <v>1.2</v>
      </c>
      <c r="AS106" t="s">
        <v>308</v>
      </c>
      <c r="AT106">
        <v>26</v>
      </c>
      <c r="AU106">
        <v>16</v>
      </c>
      <c r="AV106">
        <v>15</v>
      </c>
      <c r="AW106">
        <v>48</v>
      </c>
      <c r="AY106">
        <v>6</v>
      </c>
      <c r="AZ106">
        <v>288</v>
      </c>
      <c r="BA106">
        <v>1.7951388888888888</v>
      </c>
      <c r="BB106">
        <v>76752</v>
      </c>
      <c r="BC106">
        <v>127920</v>
      </c>
      <c r="BD106">
        <v>179088</v>
      </c>
      <c r="BE106">
        <v>3</v>
      </c>
      <c r="BF106">
        <v>5</v>
      </c>
      <c r="BG106">
        <v>240</v>
      </c>
      <c r="BH106">
        <v>2.1541666666666668</v>
      </c>
      <c r="BI106">
        <v>76752</v>
      </c>
      <c r="BJ106">
        <v>127920</v>
      </c>
      <c r="BK106">
        <v>179088</v>
      </c>
      <c r="BL106">
        <v>25</v>
      </c>
      <c r="BM106">
        <v>1</v>
      </c>
      <c r="BN106">
        <v>60</v>
      </c>
      <c r="BO106" t="s">
        <v>192</v>
      </c>
      <c r="BP106">
        <v>0</v>
      </c>
      <c r="BQ106">
        <v>0</v>
      </c>
      <c r="BR106">
        <v>0</v>
      </c>
      <c r="BS106">
        <v>0</v>
      </c>
      <c r="BV106">
        <v>0</v>
      </c>
      <c r="BW106">
        <v>0</v>
      </c>
      <c r="BX106">
        <v>0</v>
      </c>
      <c r="BZ106" t="s">
        <v>193</v>
      </c>
      <c r="CA106" t="s">
        <v>194</v>
      </c>
      <c r="CB106" t="b">
        <v>0</v>
      </c>
    </row>
    <row r="107" spans="1:80" x14ac:dyDescent="0.3">
      <c r="A107">
        <v>106</v>
      </c>
      <c r="B107" t="s">
        <v>315</v>
      </c>
      <c r="C107" t="s">
        <v>179</v>
      </c>
      <c r="D107" t="s">
        <v>180</v>
      </c>
      <c r="E107" t="s">
        <v>307</v>
      </c>
      <c r="F107" t="s">
        <v>316</v>
      </c>
      <c r="G107" t="s">
        <v>183</v>
      </c>
      <c r="H107" t="s">
        <v>184</v>
      </c>
      <c r="J107">
        <v>0</v>
      </c>
      <c r="L107" t="s">
        <v>197</v>
      </c>
      <c r="M107" t="s">
        <v>197</v>
      </c>
      <c r="N107" t="s">
        <v>198</v>
      </c>
      <c r="P107" t="s">
        <v>188</v>
      </c>
      <c r="Q107">
        <v>2</v>
      </c>
      <c r="R107">
        <v>14</v>
      </c>
      <c r="S107">
        <v>40</v>
      </c>
      <c r="T107">
        <v>2.8571428571428572</v>
      </c>
      <c r="U107">
        <v>7.5</v>
      </c>
      <c r="V107">
        <v>7.5</v>
      </c>
      <c r="W107">
        <v>5</v>
      </c>
      <c r="X107">
        <v>0.76</v>
      </c>
      <c r="Y107">
        <v>119638</v>
      </c>
      <c r="Z107" t="s">
        <v>189</v>
      </c>
      <c r="AA107">
        <v>2</v>
      </c>
      <c r="AB107">
        <v>14</v>
      </c>
      <c r="AC107">
        <v>80</v>
      </c>
      <c r="AD107">
        <v>5.7142857142857144</v>
      </c>
      <c r="AE107">
        <v>12.375</v>
      </c>
      <c r="AF107">
        <v>12.375</v>
      </c>
      <c r="AG107">
        <v>10</v>
      </c>
      <c r="AH107">
        <v>0.76</v>
      </c>
      <c r="AI107">
        <v>72508.5</v>
      </c>
      <c r="AJ107">
        <v>1.889</v>
      </c>
      <c r="AK107">
        <v>2.5</v>
      </c>
      <c r="AL107">
        <v>60</v>
      </c>
      <c r="AM107">
        <v>15</v>
      </c>
      <c r="AN107">
        <v>25</v>
      </c>
      <c r="AO107" t="s">
        <v>190</v>
      </c>
      <c r="AP107">
        <v>83</v>
      </c>
      <c r="AQ107">
        <v>-0.7</v>
      </c>
      <c r="AR107">
        <v>1.2</v>
      </c>
      <c r="AS107" t="s">
        <v>308</v>
      </c>
      <c r="AT107">
        <v>26</v>
      </c>
      <c r="AU107">
        <v>16</v>
      </c>
      <c r="AV107">
        <v>15</v>
      </c>
      <c r="AW107">
        <v>48</v>
      </c>
      <c r="AY107">
        <v>6</v>
      </c>
      <c r="AZ107">
        <v>288</v>
      </c>
      <c r="BA107">
        <v>1.7951388888888888</v>
      </c>
      <c r="BB107">
        <v>76752</v>
      </c>
      <c r="BC107">
        <v>127920</v>
      </c>
      <c r="BD107">
        <v>179088</v>
      </c>
      <c r="BE107">
        <v>4</v>
      </c>
      <c r="BF107">
        <v>5</v>
      </c>
      <c r="BG107">
        <v>240</v>
      </c>
      <c r="BH107">
        <v>2.1541666666666668</v>
      </c>
      <c r="BI107">
        <v>76752</v>
      </c>
      <c r="BJ107">
        <v>127920</v>
      </c>
      <c r="BK107">
        <v>179088</v>
      </c>
      <c r="BL107">
        <v>25</v>
      </c>
      <c r="BM107">
        <v>1</v>
      </c>
      <c r="BN107">
        <v>60</v>
      </c>
      <c r="BO107" t="s">
        <v>192</v>
      </c>
      <c r="BP107">
        <v>0</v>
      </c>
      <c r="BQ107">
        <v>0</v>
      </c>
      <c r="BR107">
        <v>0</v>
      </c>
      <c r="BS107">
        <v>0</v>
      </c>
      <c r="BV107">
        <v>0</v>
      </c>
      <c r="BW107">
        <v>0</v>
      </c>
      <c r="BX107">
        <v>0</v>
      </c>
      <c r="BZ107" t="s">
        <v>193</v>
      </c>
      <c r="CA107" t="s">
        <v>194</v>
      </c>
      <c r="CB107" t="b">
        <v>0</v>
      </c>
    </row>
    <row r="108" spans="1:80" x14ac:dyDescent="0.3">
      <c r="A108">
        <v>107</v>
      </c>
      <c r="B108" t="s">
        <v>317</v>
      </c>
      <c r="C108" t="s">
        <v>179</v>
      </c>
      <c r="D108" t="s">
        <v>180</v>
      </c>
      <c r="E108" t="s">
        <v>307</v>
      </c>
      <c r="F108" t="s">
        <v>318</v>
      </c>
      <c r="G108" t="s">
        <v>183</v>
      </c>
      <c r="H108" t="s">
        <v>184</v>
      </c>
      <c r="J108">
        <v>0</v>
      </c>
      <c r="L108" t="s">
        <v>197</v>
      </c>
      <c r="M108" t="s">
        <v>197</v>
      </c>
      <c r="N108" t="s">
        <v>198</v>
      </c>
      <c r="P108" t="s">
        <v>188</v>
      </c>
      <c r="Q108">
        <v>2</v>
      </c>
      <c r="R108">
        <v>14</v>
      </c>
      <c r="S108">
        <v>40</v>
      </c>
      <c r="T108">
        <v>2.8571428571428572</v>
      </c>
      <c r="U108">
        <v>7.5</v>
      </c>
      <c r="V108">
        <v>7.5</v>
      </c>
      <c r="W108">
        <v>5</v>
      </c>
      <c r="X108">
        <v>0.76</v>
      </c>
      <c r="Y108">
        <v>119638</v>
      </c>
      <c r="Z108" t="s">
        <v>189</v>
      </c>
      <c r="AA108">
        <v>2</v>
      </c>
      <c r="AB108">
        <v>14</v>
      </c>
      <c r="AC108">
        <v>80</v>
      </c>
      <c r="AD108">
        <v>5.7142857142857144</v>
      </c>
      <c r="AE108">
        <v>12.375</v>
      </c>
      <c r="AF108">
        <v>12.375</v>
      </c>
      <c r="AG108">
        <v>10</v>
      </c>
      <c r="AH108">
        <v>0.76</v>
      </c>
      <c r="AI108">
        <v>72508.5</v>
      </c>
      <c r="AJ108">
        <v>2.0297999999999998</v>
      </c>
      <c r="AK108">
        <v>2.5</v>
      </c>
      <c r="AL108">
        <v>56</v>
      </c>
      <c r="AM108">
        <v>15</v>
      </c>
      <c r="AN108">
        <v>25</v>
      </c>
      <c r="AO108" t="s">
        <v>190</v>
      </c>
      <c r="AP108">
        <v>83</v>
      </c>
      <c r="AQ108">
        <v>-0.7</v>
      </c>
      <c r="AR108">
        <v>1.2</v>
      </c>
      <c r="AS108" t="s">
        <v>308</v>
      </c>
      <c r="AT108">
        <v>26</v>
      </c>
      <c r="AU108">
        <v>16</v>
      </c>
      <c r="AV108">
        <v>15</v>
      </c>
      <c r="AW108">
        <v>48</v>
      </c>
      <c r="AY108">
        <v>6</v>
      </c>
      <c r="AZ108">
        <v>288</v>
      </c>
      <c r="BA108">
        <v>1.7951388888888888</v>
      </c>
      <c r="BB108">
        <v>76752</v>
      </c>
      <c r="BC108">
        <v>127920</v>
      </c>
      <c r="BD108">
        <v>179088</v>
      </c>
      <c r="BE108">
        <v>4</v>
      </c>
      <c r="BF108">
        <v>5</v>
      </c>
      <c r="BG108">
        <v>240</v>
      </c>
      <c r="BH108">
        <v>2.1541666666666668</v>
      </c>
      <c r="BI108">
        <v>76752</v>
      </c>
      <c r="BJ108">
        <v>127920</v>
      </c>
      <c r="BK108">
        <v>179088</v>
      </c>
      <c r="BL108">
        <v>25</v>
      </c>
      <c r="BM108">
        <v>1</v>
      </c>
      <c r="BN108">
        <v>60</v>
      </c>
      <c r="BO108" t="s">
        <v>192</v>
      </c>
      <c r="BP108">
        <v>0</v>
      </c>
      <c r="BQ108">
        <v>0</v>
      </c>
      <c r="BR108">
        <v>0</v>
      </c>
      <c r="BS108">
        <v>0</v>
      </c>
      <c r="BV108">
        <v>0</v>
      </c>
      <c r="BW108">
        <v>0</v>
      </c>
      <c r="BX108">
        <v>0</v>
      </c>
      <c r="BZ108" t="s">
        <v>193</v>
      </c>
      <c r="CA108" t="s">
        <v>194</v>
      </c>
      <c r="CB108" t="b">
        <v>0</v>
      </c>
    </row>
    <row r="109" spans="1:80" x14ac:dyDescent="0.3">
      <c r="A109">
        <v>108</v>
      </c>
      <c r="B109" t="s">
        <v>319</v>
      </c>
      <c r="C109" t="s">
        <v>179</v>
      </c>
      <c r="D109" t="s">
        <v>180</v>
      </c>
      <c r="E109" t="s">
        <v>307</v>
      </c>
      <c r="F109" t="s">
        <v>320</v>
      </c>
      <c r="G109" t="s">
        <v>183</v>
      </c>
      <c r="H109" t="s">
        <v>184</v>
      </c>
      <c r="J109">
        <v>0</v>
      </c>
      <c r="L109" t="s">
        <v>197</v>
      </c>
      <c r="M109" t="s">
        <v>197</v>
      </c>
      <c r="N109" t="s">
        <v>198</v>
      </c>
      <c r="P109" t="s">
        <v>188</v>
      </c>
      <c r="Q109">
        <v>2</v>
      </c>
      <c r="R109">
        <v>14</v>
      </c>
      <c r="S109">
        <v>40</v>
      </c>
      <c r="T109">
        <v>2.8571428571428572</v>
      </c>
      <c r="U109">
        <v>7.5</v>
      </c>
      <c r="V109">
        <v>7.5</v>
      </c>
      <c r="W109">
        <v>5</v>
      </c>
      <c r="X109">
        <v>0.76</v>
      </c>
      <c r="Y109">
        <v>119638</v>
      </c>
      <c r="Z109" t="s">
        <v>189</v>
      </c>
      <c r="AA109">
        <v>2</v>
      </c>
      <c r="AB109">
        <v>14</v>
      </c>
      <c r="AC109">
        <v>80</v>
      </c>
      <c r="AD109">
        <v>5.7142857142857144</v>
      </c>
      <c r="AE109">
        <v>12.375</v>
      </c>
      <c r="AF109">
        <v>12.375</v>
      </c>
      <c r="AG109">
        <v>10</v>
      </c>
      <c r="AH109">
        <v>0.76</v>
      </c>
      <c r="AI109">
        <v>72508.5</v>
      </c>
      <c r="AJ109">
        <v>2.1705999999999999</v>
      </c>
      <c r="AK109">
        <v>2.5</v>
      </c>
      <c r="AL109">
        <v>52</v>
      </c>
      <c r="AM109">
        <v>15</v>
      </c>
      <c r="AN109">
        <v>25</v>
      </c>
      <c r="AO109" t="s">
        <v>190</v>
      </c>
      <c r="AP109">
        <v>83</v>
      </c>
      <c r="AQ109">
        <v>-0.7</v>
      </c>
      <c r="AR109">
        <v>1.2</v>
      </c>
      <c r="AS109" t="s">
        <v>308</v>
      </c>
      <c r="AT109">
        <v>26</v>
      </c>
      <c r="AU109">
        <v>16</v>
      </c>
      <c r="AV109">
        <v>15</v>
      </c>
      <c r="AW109">
        <v>48</v>
      </c>
      <c r="AY109">
        <v>6</v>
      </c>
      <c r="AZ109">
        <v>288</v>
      </c>
      <c r="BA109">
        <v>1.7951388888888888</v>
      </c>
      <c r="BB109">
        <v>76752</v>
      </c>
      <c r="BC109">
        <v>127920</v>
      </c>
      <c r="BD109">
        <v>179088</v>
      </c>
      <c r="BE109">
        <v>4</v>
      </c>
      <c r="BF109">
        <v>5</v>
      </c>
      <c r="BG109">
        <v>240</v>
      </c>
      <c r="BH109">
        <v>2.1541666666666668</v>
      </c>
      <c r="BI109">
        <v>76752</v>
      </c>
      <c r="BJ109">
        <v>127920</v>
      </c>
      <c r="BK109">
        <v>179088</v>
      </c>
      <c r="BL109">
        <v>25</v>
      </c>
      <c r="BM109">
        <v>1</v>
      </c>
      <c r="BN109">
        <v>60</v>
      </c>
      <c r="BO109" t="s">
        <v>192</v>
      </c>
      <c r="BP109">
        <v>0</v>
      </c>
      <c r="BQ109">
        <v>0</v>
      </c>
      <c r="BR109">
        <v>0</v>
      </c>
      <c r="BS109">
        <v>0</v>
      </c>
      <c r="BV109">
        <v>0</v>
      </c>
      <c r="BW109">
        <v>0</v>
      </c>
      <c r="BX109">
        <v>0</v>
      </c>
      <c r="BZ109" t="s">
        <v>193</v>
      </c>
      <c r="CA109" t="s">
        <v>194</v>
      </c>
      <c r="CB109" t="b">
        <v>0</v>
      </c>
    </row>
    <row r="110" spans="1:80" x14ac:dyDescent="0.3">
      <c r="A110">
        <v>109</v>
      </c>
      <c r="B110" t="s">
        <v>321</v>
      </c>
      <c r="C110" t="s">
        <v>179</v>
      </c>
      <c r="D110" t="s">
        <v>180</v>
      </c>
      <c r="E110" t="s">
        <v>307</v>
      </c>
      <c r="F110" t="s">
        <v>252</v>
      </c>
      <c r="G110" t="s">
        <v>183</v>
      </c>
      <c r="H110" t="s">
        <v>184</v>
      </c>
      <c r="J110">
        <v>0</v>
      </c>
      <c r="L110" t="s">
        <v>197</v>
      </c>
      <c r="M110" t="s">
        <v>197</v>
      </c>
      <c r="N110" t="s">
        <v>198</v>
      </c>
      <c r="P110" t="s">
        <v>188</v>
      </c>
      <c r="Q110">
        <v>2</v>
      </c>
      <c r="R110">
        <v>14</v>
      </c>
      <c r="S110">
        <v>40</v>
      </c>
      <c r="T110">
        <v>2.8571428571428572</v>
      </c>
      <c r="U110">
        <v>7.5</v>
      </c>
      <c r="V110">
        <v>7.5</v>
      </c>
      <c r="W110">
        <v>5</v>
      </c>
      <c r="X110">
        <v>0.76</v>
      </c>
      <c r="Y110">
        <v>119638</v>
      </c>
      <c r="Z110" t="s">
        <v>189</v>
      </c>
      <c r="AA110">
        <v>2</v>
      </c>
      <c r="AB110">
        <v>14</v>
      </c>
      <c r="AC110">
        <v>80</v>
      </c>
      <c r="AD110">
        <v>5.7142857142857144</v>
      </c>
      <c r="AE110">
        <v>12.375</v>
      </c>
      <c r="AF110">
        <v>12.375</v>
      </c>
      <c r="AG110">
        <v>10</v>
      </c>
      <c r="AH110">
        <v>0.76</v>
      </c>
      <c r="AI110">
        <v>72508.5</v>
      </c>
      <c r="AJ110">
        <v>2.3115000000000001</v>
      </c>
      <c r="AK110">
        <v>2.5</v>
      </c>
      <c r="AL110">
        <v>49</v>
      </c>
      <c r="AM110">
        <v>15</v>
      </c>
      <c r="AN110">
        <v>25</v>
      </c>
      <c r="AO110" t="s">
        <v>190</v>
      </c>
      <c r="AP110">
        <v>83</v>
      </c>
      <c r="AQ110">
        <v>-0.7</v>
      </c>
      <c r="AR110">
        <v>1.2</v>
      </c>
      <c r="AS110" t="s">
        <v>308</v>
      </c>
      <c r="AT110">
        <v>26</v>
      </c>
      <c r="AU110">
        <v>16</v>
      </c>
      <c r="AV110">
        <v>15</v>
      </c>
      <c r="AW110">
        <v>48</v>
      </c>
      <c r="AY110">
        <v>6</v>
      </c>
      <c r="AZ110">
        <v>288</v>
      </c>
      <c r="BA110">
        <v>1.7951388888888888</v>
      </c>
      <c r="BB110">
        <v>76752</v>
      </c>
      <c r="BC110">
        <v>127920</v>
      </c>
      <c r="BD110">
        <v>179088</v>
      </c>
      <c r="BE110">
        <v>4</v>
      </c>
      <c r="BF110">
        <v>5</v>
      </c>
      <c r="BG110">
        <v>240</v>
      </c>
      <c r="BH110">
        <v>2.1541666666666668</v>
      </c>
      <c r="BI110">
        <v>76752</v>
      </c>
      <c r="BJ110">
        <v>127920</v>
      </c>
      <c r="BK110">
        <v>179088</v>
      </c>
      <c r="BL110">
        <v>25</v>
      </c>
      <c r="BM110">
        <v>1</v>
      </c>
      <c r="BN110">
        <v>60</v>
      </c>
      <c r="BO110" t="s">
        <v>192</v>
      </c>
      <c r="BP110">
        <v>0</v>
      </c>
      <c r="BQ110">
        <v>0</v>
      </c>
      <c r="BR110">
        <v>0</v>
      </c>
      <c r="BS110">
        <v>0</v>
      </c>
      <c r="BV110">
        <v>0</v>
      </c>
      <c r="BW110">
        <v>0</v>
      </c>
      <c r="BX110">
        <v>0</v>
      </c>
      <c r="BZ110" t="s">
        <v>193</v>
      </c>
      <c r="CA110" t="s">
        <v>194</v>
      </c>
      <c r="CB110" t="b">
        <v>0</v>
      </c>
    </row>
    <row r="111" spans="1:80" x14ac:dyDescent="0.3">
      <c r="A111">
        <v>110</v>
      </c>
      <c r="B111" t="s">
        <v>322</v>
      </c>
      <c r="C111" t="s">
        <v>179</v>
      </c>
      <c r="D111" t="s">
        <v>180</v>
      </c>
      <c r="E111" t="s">
        <v>307</v>
      </c>
      <c r="F111" t="s">
        <v>182</v>
      </c>
      <c r="G111" t="s">
        <v>183</v>
      </c>
      <c r="H111" t="s">
        <v>184</v>
      </c>
      <c r="J111">
        <v>0</v>
      </c>
      <c r="K111" t="s">
        <v>330</v>
      </c>
      <c r="L111" t="s">
        <v>186</v>
      </c>
      <c r="M111" t="s">
        <v>187</v>
      </c>
      <c r="N111" t="s">
        <v>20</v>
      </c>
      <c r="O111">
        <v>66.768292682926827</v>
      </c>
      <c r="P111" t="s">
        <v>188</v>
      </c>
      <c r="Q111">
        <v>2</v>
      </c>
      <c r="R111">
        <v>14</v>
      </c>
      <c r="S111">
        <v>40</v>
      </c>
      <c r="T111">
        <v>2.8571428571428572</v>
      </c>
      <c r="U111">
        <v>7.5</v>
      </c>
      <c r="V111">
        <v>7.5</v>
      </c>
      <c r="W111">
        <v>5</v>
      </c>
      <c r="X111">
        <v>0.76</v>
      </c>
      <c r="Y111">
        <v>119638</v>
      </c>
      <c r="Z111" t="s">
        <v>189</v>
      </c>
      <c r="AA111">
        <v>2</v>
      </c>
      <c r="AB111">
        <v>14</v>
      </c>
      <c r="AC111">
        <v>80</v>
      </c>
      <c r="AD111">
        <v>5.7142857142857144</v>
      </c>
      <c r="AE111">
        <v>12.375</v>
      </c>
      <c r="AF111">
        <v>12.375</v>
      </c>
      <c r="AG111">
        <v>10</v>
      </c>
      <c r="AH111">
        <v>0.76</v>
      </c>
      <c r="AI111">
        <v>72508.5</v>
      </c>
      <c r="AJ111">
        <v>1.3110999999999999</v>
      </c>
      <c r="AK111">
        <v>2.5</v>
      </c>
      <c r="AL111">
        <v>86</v>
      </c>
      <c r="AM111">
        <v>15</v>
      </c>
      <c r="AN111">
        <v>25</v>
      </c>
      <c r="AO111" t="s">
        <v>190</v>
      </c>
      <c r="AP111">
        <v>83</v>
      </c>
      <c r="AQ111">
        <v>-0.7</v>
      </c>
      <c r="AR111">
        <v>1.2</v>
      </c>
      <c r="AS111" t="s">
        <v>308</v>
      </c>
      <c r="AT111">
        <v>26</v>
      </c>
      <c r="AU111">
        <v>16</v>
      </c>
      <c r="AV111">
        <v>15</v>
      </c>
      <c r="AW111">
        <v>48</v>
      </c>
      <c r="AY111">
        <v>6</v>
      </c>
      <c r="AZ111">
        <v>288</v>
      </c>
      <c r="BA111">
        <v>1.7951388888888888</v>
      </c>
      <c r="BB111">
        <v>76752</v>
      </c>
      <c r="BC111">
        <v>127920</v>
      </c>
      <c r="BD111">
        <v>179088</v>
      </c>
      <c r="BE111">
        <v>3</v>
      </c>
      <c r="BF111">
        <v>5</v>
      </c>
      <c r="BG111">
        <v>240</v>
      </c>
      <c r="BH111">
        <v>2.1541666666666668</v>
      </c>
      <c r="BI111">
        <v>76752</v>
      </c>
      <c r="BJ111">
        <v>127920</v>
      </c>
      <c r="BK111">
        <v>179088</v>
      </c>
      <c r="BL111">
        <v>25</v>
      </c>
      <c r="BM111">
        <v>1</v>
      </c>
      <c r="BN111">
        <v>60</v>
      </c>
      <c r="BO111" t="s">
        <v>192</v>
      </c>
      <c r="BP111">
        <v>4.0060975609756095</v>
      </c>
      <c r="BQ111">
        <v>0</v>
      </c>
      <c r="BR111">
        <v>0</v>
      </c>
      <c r="BS111">
        <v>0</v>
      </c>
      <c r="BV111">
        <v>0</v>
      </c>
      <c r="BW111">
        <v>0</v>
      </c>
      <c r="BX111">
        <v>0</v>
      </c>
      <c r="BZ111" t="s">
        <v>193</v>
      </c>
      <c r="CA111" t="s">
        <v>194</v>
      </c>
      <c r="CB111" t="b">
        <v>0</v>
      </c>
    </row>
    <row r="112" spans="1:80" x14ac:dyDescent="0.3">
      <c r="A112">
        <v>111</v>
      </c>
      <c r="B112" t="s">
        <v>323</v>
      </c>
      <c r="C112" t="s">
        <v>179</v>
      </c>
      <c r="D112" t="s">
        <v>180</v>
      </c>
      <c r="E112" t="s">
        <v>307</v>
      </c>
      <c r="F112" t="s">
        <v>196</v>
      </c>
      <c r="G112" t="s">
        <v>183</v>
      </c>
      <c r="H112" t="s">
        <v>184</v>
      </c>
      <c r="J112">
        <v>0</v>
      </c>
      <c r="K112" t="s">
        <v>324</v>
      </c>
      <c r="L112" t="s">
        <v>186</v>
      </c>
      <c r="M112" t="s">
        <v>187</v>
      </c>
      <c r="N112" t="s">
        <v>20</v>
      </c>
      <c r="O112">
        <v>87.987804878048777</v>
      </c>
      <c r="P112" t="s">
        <v>188</v>
      </c>
      <c r="Q112">
        <v>2</v>
      </c>
      <c r="R112">
        <v>14</v>
      </c>
      <c r="S112">
        <v>40</v>
      </c>
      <c r="T112">
        <v>2.8571428571428572</v>
      </c>
      <c r="U112">
        <v>7.5</v>
      </c>
      <c r="V112">
        <v>7.5</v>
      </c>
      <c r="W112">
        <v>5</v>
      </c>
      <c r="X112">
        <v>0.76</v>
      </c>
      <c r="Y112">
        <v>119638</v>
      </c>
      <c r="Z112" t="s">
        <v>189</v>
      </c>
      <c r="AA112">
        <v>2</v>
      </c>
      <c r="AB112">
        <v>14</v>
      </c>
      <c r="AC112">
        <v>80</v>
      </c>
      <c r="AD112">
        <v>5.7142857142857144</v>
      </c>
      <c r="AE112">
        <v>12.375</v>
      </c>
      <c r="AF112">
        <v>12.375</v>
      </c>
      <c r="AG112">
        <v>10</v>
      </c>
      <c r="AH112">
        <v>0.76</v>
      </c>
      <c r="AI112">
        <v>72508.5</v>
      </c>
      <c r="AJ112">
        <v>1.4447000000000001</v>
      </c>
      <c r="AK112">
        <v>2.5</v>
      </c>
      <c r="AL112">
        <v>78</v>
      </c>
      <c r="AM112">
        <v>15</v>
      </c>
      <c r="AN112">
        <v>25</v>
      </c>
      <c r="AO112" t="s">
        <v>190</v>
      </c>
      <c r="AP112">
        <v>83</v>
      </c>
      <c r="AQ112">
        <v>-0.7</v>
      </c>
      <c r="AR112">
        <v>1.2</v>
      </c>
      <c r="AS112" t="s">
        <v>308</v>
      </c>
      <c r="AT112">
        <v>26</v>
      </c>
      <c r="AU112">
        <v>16</v>
      </c>
      <c r="AV112">
        <v>15</v>
      </c>
      <c r="AW112">
        <v>48</v>
      </c>
      <c r="AY112">
        <v>6</v>
      </c>
      <c r="AZ112">
        <v>288</v>
      </c>
      <c r="BA112">
        <v>1.7951388888888888</v>
      </c>
      <c r="BB112">
        <v>76752</v>
      </c>
      <c r="BC112">
        <v>127920</v>
      </c>
      <c r="BD112">
        <v>179088</v>
      </c>
      <c r="BE112">
        <v>3</v>
      </c>
      <c r="BF112">
        <v>5</v>
      </c>
      <c r="BG112">
        <v>240</v>
      </c>
      <c r="BH112">
        <v>2.1541666666666668</v>
      </c>
      <c r="BI112">
        <v>76752</v>
      </c>
      <c r="BJ112">
        <v>127920</v>
      </c>
      <c r="BK112">
        <v>179088</v>
      </c>
      <c r="BL112">
        <v>25</v>
      </c>
      <c r="BM112">
        <v>1</v>
      </c>
      <c r="BN112">
        <v>60</v>
      </c>
      <c r="BO112" t="s">
        <v>192</v>
      </c>
      <c r="BP112">
        <v>5.2792682926829269</v>
      </c>
      <c r="BQ112">
        <v>0</v>
      </c>
      <c r="BR112">
        <v>0</v>
      </c>
      <c r="BS112">
        <v>0</v>
      </c>
      <c r="BV112">
        <v>0</v>
      </c>
      <c r="BW112">
        <v>0</v>
      </c>
      <c r="BX112">
        <v>0</v>
      </c>
      <c r="BZ112" t="s">
        <v>193</v>
      </c>
      <c r="CA112" t="s">
        <v>194</v>
      </c>
      <c r="CB112" t="b">
        <v>0</v>
      </c>
    </row>
    <row r="113" spans="1:80" x14ac:dyDescent="0.3">
      <c r="A113">
        <v>112</v>
      </c>
      <c r="B113" t="s">
        <v>325</v>
      </c>
      <c r="C113" t="s">
        <v>179</v>
      </c>
      <c r="D113" t="s">
        <v>180</v>
      </c>
      <c r="E113" t="s">
        <v>307</v>
      </c>
      <c r="F113" t="s">
        <v>200</v>
      </c>
      <c r="G113" t="s">
        <v>183</v>
      </c>
      <c r="H113" t="s">
        <v>184</v>
      </c>
      <c r="J113">
        <v>0</v>
      </c>
      <c r="L113" t="s">
        <v>197</v>
      </c>
      <c r="M113" t="s">
        <v>197</v>
      </c>
      <c r="N113" t="s">
        <v>198</v>
      </c>
      <c r="P113" t="s">
        <v>188</v>
      </c>
      <c r="Q113">
        <v>2</v>
      </c>
      <c r="R113">
        <v>14</v>
      </c>
      <c r="S113">
        <v>40</v>
      </c>
      <c r="T113">
        <v>2.8571428571428572</v>
      </c>
      <c r="U113">
        <v>7.5</v>
      </c>
      <c r="V113">
        <v>7.5</v>
      </c>
      <c r="W113">
        <v>5</v>
      </c>
      <c r="X113">
        <v>0.76</v>
      </c>
      <c r="Y113">
        <v>119638</v>
      </c>
      <c r="Z113" t="s">
        <v>189</v>
      </c>
      <c r="AA113">
        <v>2</v>
      </c>
      <c r="AB113">
        <v>14</v>
      </c>
      <c r="AC113">
        <v>80</v>
      </c>
      <c r="AD113">
        <v>5.7142857142857144</v>
      </c>
      <c r="AE113">
        <v>12.375</v>
      </c>
      <c r="AF113">
        <v>12.375</v>
      </c>
      <c r="AG113">
        <v>10</v>
      </c>
      <c r="AH113">
        <v>0.76</v>
      </c>
      <c r="AI113">
        <v>72508.5</v>
      </c>
      <c r="AJ113">
        <v>1.5783</v>
      </c>
      <c r="AK113">
        <v>2.5</v>
      </c>
      <c r="AL113">
        <v>71</v>
      </c>
      <c r="AM113">
        <v>15</v>
      </c>
      <c r="AN113">
        <v>25</v>
      </c>
      <c r="AO113" t="s">
        <v>190</v>
      </c>
      <c r="AP113">
        <v>83</v>
      </c>
      <c r="AQ113">
        <v>-0.7</v>
      </c>
      <c r="AR113">
        <v>1.2</v>
      </c>
      <c r="AS113" t="s">
        <v>308</v>
      </c>
      <c r="AT113">
        <v>26</v>
      </c>
      <c r="AU113">
        <v>16</v>
      </c>
      <c r="AV113">
        <v>15</v>
      </c>
      <c r="AW113">
        <v>48</v>
      </c>
      <c r="AY113">
        <v>6</v>
      </c>
      <c r="AZ113">
        <v>288</v>
      </c>
      <c r="BA113">
        <v>1.7951388888888888</v>
      </c>
      <c r="BB113">
        <v>76752</v>
      </c>
      <c r="BC113">
        <v>127920</v>
      </c>
      <c r="BD113">
        <v>179088</v>
      </c>
      <c r="BE113">
        <v>3</v>
      </c>
      <c r="BF113">
        <v>5</v>
      </c>
      <c r="BG113">
        <v>240</v>
      </c>
      <c r="BH113">
        <v>2.1541666666666668</v>
      </c>
      <c r="BI113">
        <v>76752</v>
      </c>
      <c r="BJ113">
        <v>127920</v>
      </c>
      <c r="BK113">
        <v>179088</v>
      </c>
      <c r="BL113">
        <v>25</v>
      </c>
      <c r="BM113">
        <v>1</v>
      </c>
      <c r="BN113">
        <v>60</v>
      </c>
      <c r="BO113" t="s">
        <v>192</v>
      </c>
      <c r="BP113">
        <v>0</v>
      </c>
      <c r="BQ113">
        <v>0</v>
      </c>
      <c r="BR113">
        <v>0</v>
      </c>
      <c r="BS113">
        <v>0</v>
      </c>
      <c r="BV113">
        <v>0</v>
      </c>
      <c r="BW113">
        <v>0</v>
      </c>
      <c r="BX113">
        <v>0</v>
      </c>
      <c r="BZ113" t="s">
        <v>193</v>
      </c>
      <c r="CA113" t="s">
        <v>194</v>
      </c>
      <c r="CB113" t="b">
        <v>0</v>
      </c>
    </row>
    <row r="114" spans="1:80" x14ac:dyDescent="0.3">
      <c r="A114">
        <v>113</v>
      </c>
      <c r="B114" t="s">
        <v>326</v>
      </c>
      <c r="C114" t="s">
        <v>179</v>
      </c>
      <c r="D114" t="s">
        <v>180</v>
      </c>
      <c r="E114" t="s">
        <v>307</v>
      </c>
      <c r="F114" t="s">
        <v>202</v>
      </c>
      <c r="G114" t="s">
        <v>183</v>
      </c>
      <c r="H114" t="s">
        <v>184</v>
      </c>
      <c r="J114">
        <v>0</v>
      </c>
      <c r="L114" t="s">
        <v>197</v>
      </c>
      <c r="M114" t="s">
        <v>197</v>
      </c>
      <c r="N114" t="s">
        <v>198</v>
      </c>
      <c r="P114" t="s">
        <v>188</v>
      </c>
      <c r="Q114">
        <v>2</v>
      </c>
      <c r="R114">
        <v>14</v>
      </c>
      <c r="S114">
        <v>40</v>
      </c>
      <c r="T114">
        <v>2.8571428571428572</v>
      </c>
      <c r="U114">
        <v>7.5</v>
      </c>
      <c r="V114">
        <v>7.5</v>
      </c>
      <c r="W114">
        <v>5</v>
      </c>
      <c r="X114">
        <v>0.76</v>
      </c>
      <c r="Y114">
        <v>119638</v>
      </c>
      <c r="Z114" t="s">
        <v>189</v>
      </c>
      <c r="AA114">
        <v>2</v>
      </c>
      <c r="AB114">
        <v>14</v>
      </c>
      <c r="AC114">
        <v>80</v>
      </c>
      <c r="AD114">
        <v>5.7142857142857144</v>
      </c>
      <c r="AE114">
        <v>12.375</v>
      </c>
      <c r="AF114">
        <v>12.375</v>
      </c>
      <c r="AG114">
        <v>10</v>
      </c>
      <c r="AH114">
        <v>0.76</v>
      </c>
      <c r="AI114">
        <v>72508.5</v>
      </c>
      <c r="AJ114">
        <v>1.712</v>
      </c>
      <c r="AK114">
        <v>2.5</v>
      </c>
      <c r="AL114">
        <v>66</v>
      </c>
      <c r="AM114">
        <v>15</v>
      </c>
      <c r="AN114">
        <v>25</v>
      </c>
      <c r="AO114" t="s">
        <v>190</v>
      </c>
      <c r="AP114">
        <v>83</v>
      </c>
      <c r="AQ114">
        <v>-0.7</v>
      </c>
      <c r="AR114">
        <v>1.2</v>
      </c>
      <c r="AS114" t="s">
        <v>308</v>
      </c>
      <c r="AT114">
        <v>26</v>
      </c>
      <c r="AU114">
        <v>16</v>
      </c>
      <c r="AV114">
        <v>15</v>
      </c>
      <c r="AW114">
        <v>48</v>
      </c>
      <c r="AY114">
        <v>6</v>
      </c>
      <c r="AZ114">
        <v>288</v>
      </c>
      <c r="BA114">
        <v>1.7951388888888888</v>
      </c>
      <c r="BB114">
        <v>76752</v>
      </c>
      <c r="BC114">
        <v>127920</v>
      </c>
      <c r="BD114">
        <v>179088</v>
      </c>
      <c r="BE114">
        <v>3</v>
      </c>
      <c r="BF114">
        <v>5</v>
      </c>
      <c r="BG114">
        <v>240</v>
      </c>
      <c r="BH114">
        <v>2.1541666666666668</v>
      </c>
      <c r="BI114">
        <v>76752</v>
      </c>
      <c r="BJ114">
        <v>127920</v>
      </c>
      <c r="BK114">
        <v>179088</v>
      </c>
      <c r="BL114">
        <v>25</v>
      </c>
      <c r="BM114">
        <v>1</v>
      </c>
      <c r="BN114">
        <v>60</v>
      </c>
      <c r="BO114" t="s">
        <v>192</v>
      </c>
      <c r="BP114">
        <v>0</v>
      </c>
      <c r="BQ114">
        <v>0</v>
      </c>
      <c r="BR114">
        <v>0</v>
      </c>
      <c r="BS114">
        <v>0</v>
      </c>
      <c r="BV114">
        <v>0</v>
      </c>
      <c r="BW114">
        <v>0</v>
      </c>
      <c r="BX114">
        <v>0</v>
      </c>
      <c r="BZ114" t="s">
        <v>193</v>
      </c>
      <c r="CA114" t="s">
        <v>194</v>
      </c>
      <c r="CB114" t="b">
        <v>0</v>
      </c>
    </row>
    <row r="115" spans="1:80" x14ac:dyDescent="0.3">
      <c r="A115">
        <v>114</v>
      </c>
      <c r="B115" t="s">
        <v>327</v>
      </c>
      <c r="C115" t="s">
        <v>179</v>
      </c>
      <c r="D115" t="s">
        <v>180</v>
      </c>
      <c r="E115" t="s">
        <v>307</v>
      </c>
      <c r="F115" t="s">
        <v>204</v>
      </c>
      <c r="G115" t="s">
        <v>183</v>
      </c>
      <c r="H115" t="s">
        <v>184</v>
      </c>
      <c r="J115">
        <v>0</v>
      </c>
      <c r="L115" t="s">
        <v>197</v>
      </c>
      <c r="M115" t="s">
        <v>197</v>
      </c>
      <c r="N115" t="s">
        <v>198</v>
      </c>
      <c r="P115" t="s">
        <v>188</v>
      </c>
      <c r="Q115">
        <v>2</v>
      </c>
      <c r="R115">
        <v>14</v>
      </c>
      <c r="S115">
        <v>40</v>
      </c>
      <c r="T115">
        <v>2.8571428571428572</v>
      </c>
      <c r="U115">
        <v>7.5</v>
      </c>
      <c r="V115">
        <v>7.5</v>
      </c>
      <c r="W115">
        <v>5</v>
      </c>
      <c r="X115">
        <v>0.76</v>
      </c>
      <c r="Y115">
        <v>119638</v>
      </c>
      <c r="Z115" t="s">
        <v>189</v>
      </c>
      <c r="AA115">
        <v>2</v>
      </c>
      <c r="AB115">
        <v>14</v>
      </c>
      <c r="AC115">
        <v>80</v>
      </c>
      <c r="AD115">
        <v>5.7142857142857144</v>
      </c>
      <c r="AE115">
        <v>12.375</v>
      </c>
      <c r="AF115">
        <v>12.375</v>
      </c>
      <c r="AG115">
        <v>10</v>
      </c>
      <c r="AH115">
        <v>0.76</v>
      </c>
      <c r="AI115">
        <v>72508.5</v>
      </c>
      <c r="AJ115">
        <v>1.8455999999999999</v>
      </c>
      <c r="AK115">
        <v>2.5</v>
      </c>
      <c r="AL115">
        <v>61</v>
      </c>
      <c r="AM115">
        <v>15</v>
      </c>
      <c r="AN115">
        <v>25</v>
      </c>
      <c r="AO115" t="s">
        <v>190</v>
      </c>
      <c r="AP115">
        <v>83</v>
      </c>
      <c r="AQ115">
        <v>-0.7</v>
      </c>
      <c r="AR115">
        <v>1.2</v>
      </c>
      <c r="AS115" t="s">
        <v>308</v>
      </c>
      <c r="AT115">
        <v>26</v>
      </c>
      <c r="AU115">
        <v>16</v>
      </c>
      <c r="AV115">
        <v>15</v>
      </c>
      <c r="AW115">
        <v>48</v>
      </c>
      <c r="AY115">
        <v>6</v>
      </c>
      <c r="AZ115">
        <v>288</v>
      </c>
      <c r="BA115">
        <v>1.7951388888888888</v>
      </c>
      <c r="BB115">
        <v>76752</v>
      </c>
      <c r="BC115">
        <v>127920</v>
      </c>
      <c r="BD115">
        <v>179088</v>
      </c>
      <c r="BE115">
        <v>3</v>
      </c>
      <c r="BF115">
        <v>5</v>
      </c>
      <c r="BG115">
        <v>240</v>
      </c>
      <c r="BH115">
        <v>2.1541666666666668</v>
      </c>
      <c r="BI115">
        <v>76752</v>
      </c>
      <c r="BJ115">
        <v>127920</v>
      </c>
      <c r="BK115">
        <v>179088</v>
      </c>
      <c r="BL115">
        <v>25</v>
      </c>
      <c r="BM115">
        <v>1</v>
      </c>
      <c r="BN115">
        <v>60</v>
      </c>
      <c r="BO115" t="s">
        <v>192</v>
      </c>
      <c r="BP115">
        <v>0</v>
      </c>
      <c r="BQ115">
        <v>0</v>
      </c>
      <c r="BR115">
        <v>0</v>
      </c>
      <c r="BS115">
        <v>0</v>
      </c>
      <c r="BV115">
        <v>0</v>
      </c>
      <c r="BW115">
        <v>0</v>
      </c>
      <c r="BX115">
        <v>0</v>
      </c>
      <c r="BZ115" t="s">
        <v>193</v>
      </c>
      <c r="CA115" t="s">
        <v>194</v>
      </c>
      <c r="CB115" t="b">
        <v>0</v>
      </c>
    </row>
    <row r="116" spans="1:80" x14ac:dyDescent="0.3">
      <c r="A116">
        <v>115</v>
      </c>
      <c r="B116" t="s">
        <v>328</v>
      </c>
      <c r="C116" t="s">
        <v>179</v>
      </c>
      <c r="D116" t="s">
        <v>180</v>
      </c>
      <c r="E116" t="s">
        <v>307</v>
      </c>
      <c r="F116" t="s">
        <v>206</v>
      </c>
      <c r="G116" t="s">
        <v>183</v>
      </c>
      <c r="H116" t="s">
        <v>184</v>
      </c>
      <c r="J116">
        <v>0</v>
      </c>
      <c r="L116" t="s">
        <v>197</v>
      </c>
      <c r="M116" t="s">
        <v>197</v>
      </c>
      <c r="N116" t="s">
        <v>198</v>
      </c>
      <c r="P116" t="s">
        <v>188</v>
      </c>
      <c r="Q116">
        <v>2</v>
      </c>
      <c r="R116">
        <v>14</v>
      </c>
      <c r="S116">
        <v>40</v>
      </c>
      <c r="T116">
        <v>2.8571428571428572</v>
      </c>
      <c r="U116">
        <v>7.5</v>
      </c>
      <c r="V116">
        <v>7.5</v>
      </c>
      <c r="W116">
        <v>5</v>
      </c>
      <c r="X116">
        <v>0.76</v>
      </c>
      <c r="Y116">
        <v>119638</v>
      </c>
      <c r="Z116" t="s">
        <v>189</v>
      </c>
      <c r="AA116">
        <v>2</v>
      </c>
      <c r="AB116">
        <v>14</v>
      </c>
      <c r="AC116">
        <v>80</v>
      </c>
      <c r="AD116">
        <v>5.7142857142857144</v>
      </c>
      <c r="AE116">
        <v>12.375</v>
      </c>
      <c r="AF116">
        <v>12.375</v>
      </c>
      <c r="AG116">
        <v>10</v>
      </c>
      <c r="AH116">
        <v>0.76</v>
      </c>
      <c r="AI116">
        <v>72508.5</v>
      </c>
      <c r="AJ116">
        <v>1.9792000000000001</v>
      </c>
      <c r="AK116">
        <v>2.5</v>
      </c>
      <c r="AL116">
        <v>57</v>
      </c>
      <c r="AM116">
        <v>15</v>
      </c>
      <c r="AN116">
        <v>25</v>
      </c>
      <c r="AO116" t="s">
        <v>190</v>
      </c>
      <c r="AP116">
        <v>83</v>
      </c>
      <c r="AQ116">
        <v>-0.7</v>
      </c>
      <c r="AR116">
        <v>1.2</v>
      </c>
      <c r="AS116" t="s">
        <v>308</v>
      </c>
      <c r="AT116">
        <v>26</v>
      </c>
      <c r="AU116">
        <v>16</v>
      </c>
      <c r="AV116">
        <v>15</v>
      </c>
      <c r="AW116">
        <v>48</v>
      </c>
      <c r="AY116">
        <v>6</v>
      </c>
      <c r="AZ116">
        <v>288</v>
      </c>
      <c r="BA116">
        <v>1.7951388888888888</v>
      </c>
      <c r="BB116">
        <v>76752</v>
      </c>
      <c r="BC116">
        <v>127920</v>
      </c>
      <c r="BD116">
        <v>179088</v>
      </c>
      <c r="BE116">
        <v>3</v>
      </c>
      <c r="BF116">
        <v>5</v>
      </c>
      <c r="BG116">
        <v>240</v>
      </c>
      <c r="BH116">
        <v>2.1541666666666668</v>
      </c>
      <c r="BI116">
        <v>76752</v>
      </c>
      <c r="BJ116">
        <v>127920</v>
      </c>
      <c r="BK116">
        <v>179088</v>
      </c>
      <c r="BL116">
        <v>25</v>
      </c>
      <c r="BM116">
        <v>1</v>
      </c>
      <c r="BN116">
        <v>60</v>
      </c>
      <c r="BO116" t="s">
        <v>192</v>
      </c>
      <c r="BP116">
        <v>0</v>
      </c>
      <c r="BQ116">
        <v>0</v>
      </c>
      <c r="BR116">
        <v>0</v>
      </c>
      <c r="BS116">
        <v>0</v>
      </c>
      <c r="BV116">
        <v>0</v>
      </c>
      <c r="BW116">
        <v>0</v>
      </c>
      <c r="BX116">
        <v>0</v>
      </c>
      <c r="BZ116" t="s">
        <v>193</v>
      </c>
      <c r="CA116" t="s">
        <v>194</v>
      </c>
      <c r="CB116" t="b">
        <v>0</v>
      </c>
    </row>
    <row r="117" spans="1:80" x14ac:dyDescent="0.3">
      <c r="A117">
        <v>116</v>
      </c>
      <c r="B117" t="s">
        <v>329</v>
      </c>
      <c r="C117" t="s">
        <v>179</v>
      </c>
      <c r="D117" t="s">
        <v>180</v>
      </c>
      <c r="E117" t="s">
        <v>307</v>
      </c>
      <c r="F117" t="s">
        <v>316</v>
      </c>
      <c r="G117" t="s">
        <v>183</v>
      </c>
      <c r="H117" t="s">
        <v>184</v>
      </c>
      <c r="J117">
        <v>0</v>
      </c>
      <c r="K117" t="s">
        <v>330</v>
      </c>
      <c r="L117" t="s">
        <v>186</v>
      </c>
      <c r="M117" t="s">
        <v>187</v>
      </c>
      <c r="N117" t="s">
        <v>20</v>
      </c>
      <c r="O117">
        <v>134.8170731707317</v>
      </c>
      <c r="P117" t="s">
        <v>188</v>
      </c>
      <c r="Q117">
        <v>2</v>
      </c>
      <c r="R117">
        <v>14</v>
      </c>
      <c r="S117">
        <v>40</v>
      </c>
      <c r="T117">
        <v>2.8571428571428572</v>
      </c>
      <c r="U117">
        <v>7.5</v>
      </c>
      <c r="V117">
        <v>7.5</v>
      </c>
      <c r="W117">
        <v>5</v>
      </c>
      <c r="X117">
        <v>0.76</v>
      </c>
      <c r="Y117">
        <v>119638</v>
      </c>
      <c r="Z117" t="s">
        <v>189</v>
      </c>
      <c r="AA117">
        <v>2</v>
      </c>
      <c r="AB117">
        <v>14</v>
      </c>
      <c r="AC117">
        <v>80</v>
      </c>
      <c r="AD117">
        <v>5.7142857142857144</v>
      </c>
      <c r="AE117">
        <v>12.375</v>
      </c>
      <c r="AF117">
        <v>12.375</v>
      </c>
      <c r="AG117">
        <v>10</v>
      </c>
      <c r="AH117">
        <v>0.76</v>
      </c>
      <c r="AI117">
        <v>72508.5</v>
      </c>
      <c r="AJ117">
        <v>2.1128</v>
      </c>
      <c r="AK117">
        <v>2.5</v>
      </c>
      <c r="AL117">
        <v>54</v>
      </c>
      <c r="AM117">
        <v>15</v>
      </c>
      <c r="AN117">
        <v>25</v>
      </c>
      <c r="AO117" t="s">
        <v>190</v>
      </c>
      <c r="AP117">
        <v>83</v>
      </c>
      <c r="AQ117">
        <v>-0.7</v>
      </c>
      <c r="AR117">
        <v>1.2</v>
      </c>
      <c r="AS117" t="s">
        <v>308</v>
      </c>
      <c r="AT117">
        <v>26</v>
      </c>
      <c r="AU117">
        <v>16</v>
      </c>
      <c r="AV117">
        <v>15</v>
      </c>
      <c r="AW117">
        <v>48</v>
      </c>
      <c r="AY117">
        <v>6</v>
      </c>
      <c r="AZ117">
        <v>288</v>
      </c>
      <c r="BA117">
        <v>1.7951388888888888</v>
      </c>
      <c r="BB117">
        <v>76752</v>
      </c>
      <c r="BC117">
        <v>127920</v>
      </c>
      <c r="BD117">
        <v>179088</v>
      </c>
      <c r="BE117">
        <v>4</v>
      </c>
      <c r="BF117">
        <v>5</v>
      </c>
      <c r="BG117">
        <v>240</v>
      </c>
      <c r="BH117">
        <v>2.1541666666666668</v>
      </c>
      <c r="BI117">
        <v>76752</v>
      </c>
      <c r="BJ117">
        <v>127920</v>
      </c>
      <c r="BK117">
        <v>179088</v>
      </c>
      <c r="BL117">
        <v>25</v>
      </c>
      <c r="BM117">
        <v>1</v>
      </c>
      <c r="BN117">
        <v>60</v>
      </c>
      <c r="BO117" t="s">
        <v>192</v>
      </c>
      <c r="BP117">
        <v>8.0890243902439032</v>
      </c>
      <c r="BQ117">
        <v>0</v>
      </c>
      <c r="BR117">
        <v>0</v>
      </c>
      <c r="BS117">
        <v>0</v>
      </c>
      <c r="BV117">
        <v>0</v>
      </c>
      <c r="BW117">
        <v>0</v>
      </c>
      <c r="BX117">
        <v>0</v>
      </c>
      <c r="BZ117" t="s">
        <v>193</v>
      </c>
      <c r="CA117" t="s">
        <v>194</v>
      </c>
      <c r="CB117" t="b">
        <v>0</v>
      </c>
    </row>
    <row r="118" spans="1:80" x14ac:dyDescent="0.3">
      <c r="A118">
        <v>117</v>
      </c>
      <c r="B118" t="s">
        <v>331</v>
      </c>
      <c r="C118" t="s">
        <v>179</v>
      </c>
      <c r="D118" t="s">
        <v>180</v>
      </c>
      <c r="E118" t="s">
        <v>307</v>
      </c>
      <c r="F118" t="s">
        <v>318</v>
      </c>
      <c r="G118" t="s">
        <v>183</v>
      </c>
      <c r="H118" t="s">
        <v>184</v>
      </c>
      <c r="J118">
        <v>0</v>
      </c>
      <c r="L118" t="s">
        <v>197</v>
      </c>
      <c r="M118" t="s">
        <v>197</v>
      </c>
      <c r="N118" t="s">
        <v>198</v>
      </c>
      <c r="P118" t="s">
        <v>188</v>
      </c>
      <c r="Q118">
        <v>2</v>
      </c>
      <c r="R118">
        <v>14</v>
      </c>
      <c r="S118">
        <v>40</v>
      </c>
      <c r="T118">
        <v>2.8571428571428572</v>
      </c>
      <c r="U118">
        <v>7.5</v>
      </c>
      <c r="V118">
        <v>7.5</v>
      </c>
      <c r="W118">
        <v>5</v>
      </c>
      <c r="X118">
        <v>0.76</v>
      </c>
      <c r="Y118">
        <v>119638</v>
      </c>
      <c r="Z118" t="s">
        <v>189</v>
      </c>
      <c r="AA118">
        <v>2</v>
      </c>
      <c r="AB118">
        <v>14</v>
      </c>
      <c r="AC118">
        <v>80</v>
      </c>
      <c r="AD118">
        <v>5.7142857142857144</v>
      </c>
      <c r="AE118">
        <v>12.375</v>
      </c>
      <c r="AF118">
        <v>12.375</v>
      </c>
      <c r="AG118">
        <v>10</v>
      </c>
      <c r="AH118">
        <v>0.76</v>
      </c>
      <c r="AI118">
        <v>72508.5</v>
      </c>
      <c r="AJ118">
        <v>2.2464</v>
      </c>
      <c r="AK118">
        <v>2.5</v>
      </c>
      <c r="AL118">
        <v>50</v>
      </c>
      <c r="AM118">
        <v>15</v>
      </c>
      <c r="AN118">
        <v>25</v>
      </c>
      <c r="AO118" t="s">
        <v>190</v>
      </c>
      <c r="AP118">
        <v>83</v>
      </c>
      <c r="AQ118">
        <v>-0.7</v>
      </c>
      <c r="AR118">
        <v>1.2</v>
      </c>
      <c r="AS118" t="s">
        <v>308</v>
      </c>
      <c r="AT118">
        <v>26</v>
      </c>
      <c r="AU118">
        <v>16</v>
      </c>
      <c r="AV118">
        <v>15</v>
      </c>
      <c r="AW118">
        <v>48</v>
      </c>
      <c r="AY118">
        <v>6</v>
      </c>
      <c r="AZ118">
        <v>288</v>
      </c>
      <c r="BA118">
        <v>1.7951388888888888</v>
      </c>
      <c r="BB118">
        <v>76752</v>
      </c>
      <c r="BC118">
        <v>127920</v>
      </c>
      <c r="BD118">
        <v>179088</v>
      </c>
      <c r="BE118">
        <v>4</v>
      </c>
      <c r="BF118">
        <v>5</v>
      </c>
      <c r="BG118">
        <v>240</v>
      </c>
      <c r="BH118">
        <v>2.1541666666666668</v>
      </c>
      <c r="BI118">
        <v>76752</v>
      </c>
      <c r="BJ118">
        <v>127920</v>
      </c>
      <c r="BK118">
        <v>179088</v>
      </c>
      <c r="BL118">
        <v>25</v>
      </c>
      <c r="BM118">
        <v>1</v>
      </c>
      <c r="BN118">
        <v>60</v>
      </c>
      <c r="BO118" t="s">
        <v>192</v>
      </c>
      <c r="BP118">
        <v>0</v>
      </c>
      <c r="BQ118">
        <v>119</v>
      </c>
      <c r="BR118">
        <v>0</v>
      </c>
      <c r="BS118">
        <v>0</v>
      </c>
      <c r="BV118">
        <v>0</v>
      </c>
      <c r="BW118">
        <v>0</v>
      </c>
      <c r="BX118">
        <v>0</v>
      </c>
      <c r="BZ118" t="s">
        <v>193</v>
      </c>
      <c r="CA118" t="s">
        <v>194</v>
      </c>
      <c r="CB118" t="b">
        <v>0</v>
      </c>
    </row>
    <row r="119" spans="1:80" x14ac:dyDescent="0.3">
      <c r="A119">
        <v>118</v>
      </c>
      <c r="B119" t="s">
        <v>332</v>
      </c>
      <c r="C119" t="s">
        <v>179</v>
      </c>
      <c r="D119" t="s">
        <v>180</v>
      </c>
      <c r="E119" t="s">
        <v>307</v>
      </c>
      <c r="F119" t="s">
        <v>320</v>
      </c>
      <c r="G119" t="s">
        <v>183</v>
      </c>
      <c r="H119" t="s">
        <v>184</v>
      </c>
      <c r="J119">
        <v>0</v>
      </c>
      <c r="L119" t="s">
        <v>197</v>
      </c>
      <c r="M119" t="s">
        <v>197</v>
      </c>
      <c r="N119" t="s">
        <v>198</v>
      </c>
      <c r="P119" t="s">
        <v>188</v>
      </c>
      <c r="Q119">
        <v>2</v>
      </c>
      <c r="R119">
        <v>14</v>
      </c>
      <c r="S119">
        <v>40</v>
      </c>
      <c r="T119">
        <v>2.8571428571428572</v>
      </c>
      <c r="U119">
        <v>7.5</v>
      </c>
      <c r="V119">
        <v>7.5</v>
      </c>
      <c r="W119">
        <v>5</v>
      </c>
      <c r="X119">
        <v>0.76</v>
      </c>
      <c r="Y119">
        <v>119638</v>
      </c>
      <c r="Z119" t="s">
        <v>189</v>
      </c>
      <c r="AA119">
        <v>2</v>
      </c>
      <c r="AB119">
        <v>14</v>
      </c>
      <c r="AC119">
        <v>80</v>
      </c>
      <c r="AD119">
        <v>5.7142857142857144</v>
      </c>
      <c r="AE119">
        <v>12.375</v>
      </c>
      <c r="AF119">
        <v>12.375</v>
      </c>
      <c r="AG119">
        <v>10</v>
      </c>
      <c r="AH119">
        <v>0.76</v>
      </c>
      <c r="AI119">
        <v>72508.5</v>
      </c>
      <c r="AJ119">
        <v>2.3801000000000001</v>
      </c>
      <c r="AK119">
        <v>2.5</v>
      </c>
      <c r="AL119">
        <v>48</v>
      </c>
      <c r="AM119">
        <v>15</v>
      </c>
      <c r="AN119">
        <v>25</v>
      </c>
      <c r="AO119" t="s">
        <v>190</v>
      </c>
      <c r="AP119">
        <v>83</v>
      </c>
      <c r="AQ119">
        <v>-0.7</v>
      </c>
      <c r="AR119">
        <v>1.2</v>
      </c>
      <c r="AS119" t="s">
        <v>308</v>
      </c>
      <c r="AT119">
        <v>26</v>
      </c>
      <c r="AU119">
        <v>16</v>
      </c>
      <c r="AV119">
        <v>15</v>
      </c>
      <c r="AW119">
        <v>48</v>
      </c>
      <c r="AY119">
        <v>6</v>
      </c>
      <c r="AZ119">
        <v>288</v>
      </c>
      <c r="BA119">
        <v>1.7951388888888888</v>
      </c>
      <c r="BB119">
        <v>76752</v>
      </c>
      <c r="BC119">
        <v>127920</v>
      </c>
      <c r="BD119">
        <v>179088</v>
      </c>
      <c r="BE119">
        <v>4</v>
      </c>
      <c r="BF119">
        <v>5</v>
      </c>
      <c r="BG119">
        <v>240</v>
      </c>
      <c r="BH119">
        <v>2.1541666666666668</v>
      </c>
      <c r="BI119">
        <v>76752</v>
      </c>
      <c r="BJ119">
        <v>127920</v>
      </c>
      <c r="BK119">
        <v>179088</v>
      </c>
      <c r="BL119">
        <v>25</v>
      </c>
      <c r="BM119">
        <v>1</v>
      </c>
      <c r="BN119">
        <v>60</v>
      </c>
      <c r="BO119" t="s">
        <v>192</v>
      </c>
      <c r="BP119">
        <v>0</v>
      </c>
      <c r="BQ119">
        <v>0</v>
      </c>
      <c r="BR119">
        <v>0</v>
      </c>
      <c r="BS119">
        <v>0</v>
      </c>
      <c r="BV119">
        <v>0</v>
      </c>
      <c r="BW119">
        <v>0</v>
      </c>
      <c r="BX119">
        <v>0</v>
      </c>
      <c r="BZ119" t="s">
        <v>193</v>
      </c>
      <c r="CA119" t="s">
        <v>194</v>
      </c>
      <c r="CB119" t="b">
        <v>0</v>
      </c>
    </row>
    <row r="120" spans="1:80" x14ac:dyDescent="0.3">
      <c r="A120">
        <v>119</v>
      </c>
      <c r="B120" t="s">
        <v>333</v>
      </c>
      <c r="C120" t="s">
        <v>179</v>
      </c>
      <c r="D120" t="s">
        <v>180</v>
      </c>
      <c r="E120" t="s">
        <v>307</v>
      </c>
      <c r="F120" t="s">
        <v>252</v>
      </c>
      <c r="G120" t="s">
        <v>183</v>
      </c>
      <c r="H120" t="s">
        <v>184</v>
      </c>
      <c r="J120">
        <v>0</v>
      </c>
      <c r="K120" t="s">
        <v>330</v>
      </c>
      <c r="L120" t="s">
        <v>186</v>
      </c>
      <c r="M120" t="s">
        <v>187</v>
      </c>
      <c r="N120" t="s">
        <v>20</v>
      </c>
      <c r="O120">
        <v>162.2560975609756</v>
      </c>
      <c r="P120" t="s">
        <v>188</v>
      </c>
      <c r="Q120">
        <v>2</v>
      </c>
      <c r="R120">
        <v>14</v>
      </c>
      <c r="S120">
        <v>40</v>
      </c>
      <c r="T120">
        <v>2.8571428571428572</v>
      </c>
      <c r="U120">
        <v>7.5</v>
      </c>
      <c r="V120">
        <v>7.5</v>
      </c>
      <c r="W120">
        <v>5</v>
      </c>
      <c r="X120">
        <v>0.76</v>
      </c>
      <c r="Y120">
        <v>119638</v>
      </c>
      <c r="Z120" t="s">
        <v>189</v>
      </c>
      <c r="AA120">
        <v>2</v>
      </c>
      <c r="AB120">
        <v>14</v>
      </c>
      <c r="AC120">
        <v>80</v>
      </c>
      <c r="AD120">
        <v>5.7142857142857144</v>
      </c>
      <c r="AE120">
        <v>12.375</v>
      </c>
      <c r="AF120">
        <v>12.375</v>
      </c>
      <c r="AG120">
        <v>10</v>
      </c>
      <c r="AH120">
        <v>0.76</v>
      </c>
      <c r="AI120">
        <v>72508.5</v>
      </c>
      <c r="AJ120">
        <v>2.5136740000000004</v>
      </c>
      <c r="AK120">
        <v>2.5</v>
      </c>
      <c r="AL120">
        <v>45</v>
      </c>
      <c r="AM120">
        <v>15</v>
      </c>
      <c r="AN120">
        <v>25</v>
      </c>
      <c r="AO120" t="s">
        <v>190</v>
      </c>
      <c r="AP120">
        <v>83</v>
      </c>
      <c r="AQ120">
        <v>-0.7</v>
      </c>
      <c r="AR120">
        <v>1.2</v>
      </c>
      <c r="AS120" t="s">
        <v>308</v>
      </c>
      <c r="AT120">
        <v>26</v>
      </c>
      <c r="AU120">
        <v>16</v>
      </c>
      <c r="AV120">
        <v>15</v>
      </c>
      <c r="AW120">
        <v>48</v>
      </c>
      <c r="AY120">
        <v>6</v>
      </c>
      <c r="AZ120">
        <v>288</v>
      </c>
      <c r="BA120">
        <v>1.7951388888888888</v>
      </c>
      <c r="BB120">
        <v>76752</v>
      </c>
      <c r="BC120">
        <v>127920</v>
      </c>
      <c r="BD120">
        <v>179088</v>
      </c>
      <c r="BE120">
        <v>4</v>
      </c>
      <c r="BF120">
        <v>5</v>
      </c>
      <c r="BG120">
        <v>240</v>
      </c>
      <c r="BH120">
        <v>2.1541666666666668</v>
      </c>
      <c r="BI120">
        <v>76752</v>
      </c>
      <c r="BJ120">
        <v>127920</v>
      </c>
      <c r="BK120">
        <v>179088</v>
      </c>
      <c r="BL120">
        <v>25</v>
      </c>
      <c r="BM120">
        <v>1</v>
      </c>
      <c r="BN120">
        <v>60</v>
      </c>
      <c r="BO120" t="s">
        <v>192</v>
      </c>
      <c r="BP120">
        <v>9.7353658536585357</v>
      </c>
      <c r="BQ120">
        <v>10</v>
      </c>
      <c r="BR120">
        <v>1</v>
      </c>
      <c r="BS120">
        <v>0.1</v>
      </c>
      <c r="BV120">
        <v>0</v>
      </c>
      <c r="BW120">
        <v>0</v>
      </c>
      <c r="BX120">
        <v>0</v>
      </c>
      <c r="BZ120" t="s">
        <v>193</v>
      </c>
      <c r="CA120" t="s">
        <v>194</v>
      </c>
      <c r="CB120" t="b">
        <v>0</v>
      </c>
    </row>
    <row r="121" spans="1:80" x14ac:dyDescent="0.3">
      <c r="A121">
        <v>120</v>
      </c>
      <c r="B121" t="s">
        <v>334</v>
      </c>
      <c r="C121" t="s">
        <v>179</v>
      </c>
      <c r="D121" t="s">
        <v>180</v>
      </c>
      <c r="E121" t="s">
        <v>307</v>
      </c>
      <c r="F121" t="s">
        <v>182</v>
      </c>
      <c r="G121" t="s">
        <v>183</v>
      </c>
      <c r="H121" t="s">
        <v>184</v>
      </c>
      <c r="J121">
        <v>0</v>
      </c>
      <c r="K121" t="s">
        <v>330</v>
      </c>
      <c r="L121" t="s">
        <v>186</v>
      </c>
      <c r="M121" t="s">
        <v>187</v>
      </c>
      <c r="N121" t="s">
        <v>20</v>
      </c>
      <c r="O121">
        <v>66.768292682926827</v>
      </c>
      <c r="P121" t="s">
        <v>188</v>
      </c>
      <c r="Q121">
        <v>2</v>
      </c>
      <c r="R121">
        <v>14</v>
      </c>
      <c r="S121">
        <v>40</v>
      </c>
      <c r="T121">
        <v>2.8571428571428572</v>
      </c>
      <c r="U121">
        <v>7.5</v>
      </c>
      <c r="V121">
        <v>7.5</v>
      </c>
      <c r="W121">
        <v>5</v>
      </c>
      <c r="X121">
        <v>0.76</v>
      </c>
      <c r="Y121">
        <v>119638</v>
      </c>
      <c r="Z121" t="s">
        <v>189</v>
      </c>
      <c r="AA121">
        <v>2</v>
      </c>
      <c r="AB121">
        <v>14</v>
      </c>
      <c r="AC121">
        <v>80</v>
      </c>
      <c r="AD121">
        <v>5.7142857142857144</v>
      </c>
      <c r="AE121">
        <v>12.375</v>
      </c>
      <c r="AF121">
        <v>12.375</v>
      </c>
      <c r="AG121">
        <v>10</v>
      </c>
      <c r="AH121">
        <v>0.76</v>
      </c>
      <c r="AI121">
        <v>72508.5</v>
      </c>
      <c r="AJ121">
        <v>1.044</v>
      </c>
      <c r="AK121">
        <v>2.5</v>
      </c>
      <c r="AL121">
        <v>108</v>
      </c>
      <c r="AM121">
        <v>15</v>
      </c>
      <c r="AN121">
        <v>25</v>
      </c>
      <c r="AO121" t="s">
        <v>190</v>
      </c>
      <c r="AP121">
        <v>83</v>
      </c>
      <c r="AQ121">
        <v>-0.7</v>
      </c>
      <c r="AR121">
        <v>1.2</v>
      </c>
      <c r="AS121" t="s">
        <v>308</v>
      </c>
      <c r="AT121">
        <v>26</v>
      </c>
      <c r="AU121">
        <v>16</v>
      </c>
      <c r="AV121">
        <v>15</v>
      </c>
      <c r="AW121">
        <v>48</v>
      </c>
      <c r="AY121">
        <v>6</v>
      </c>
      <c r="AZ121">
        <v>288</v>
      </c>
      <c r="BA121">
        <v>1.7951388888888888</v>
      </c>
      <c r="BB121">
        <v>76752</v>
      </c>
      <c r="BC121">
        <v>127920</v>
      </c>
      <c r="BD121">
        <v>179088</v>
      </c>
      <c r="BE121">
        <v>3</v>
      </c>
      <c r="BF121">
        <v>5</v>
      </c>
      <c r="BG121">
        <v>240</v>
      </c>
      <c r="BH121">
        <v>2.1541666666666668</v>
      </c>
      <c r="BI121">
        <v>76752</v>
      </c>
      <c r="BJ121">
        <v>127920</v>
      </c>
      <c r="BK121">
        <v>179088</v>
      </c>
      <c r="BL121">
        <v>25</v>
      </c>
      <c r="BM121">
        <v>1</v>
      </c>
      <c r="BN121">
        <v>60</v>
      </c>
      <c r="BO121" t="s">
        <v>192</v>
      </c>
      <c r="BP121">
        <v>4.0060975609756095</v>
      </c>
      <c r="BR121">
        <v>0</v>
      </c>
      <c r="BS121">
        <v>0</v>
      </c>
      <c r="BV121">
        <v>0</v>
      </c>
      <c r="BW121">
        <v>0</v>
      </c>
      <c r="BX121">
        <v>0</v>
      </c>
      <c r="BZ121" t="s">
        <v>193</v>
      </c>
      <c r="CA121" t="s">
        <v>194</v>
      </c>
      <c r="CB121" t="b">
        <v>0</v>
      </c>
    </row>
    <row r="122" spans="1:80" x14ac:dyDescent="0.3">
      <c r="A122">
        <v>121</v>
      </c>
      <c r="B122" t="s">
        <v>335</v>
      </c>
      <c r="C122" t="s">
        <v>179</v>
      </c>
      <c r="D122" t="s">
        <v>180</v>
      </c>
      <c r="E122" t="s">
        <v>307</v>
      </c>
      <c r="F122" t="s">
        <v>196</v>
      </c>
      <c r="G122" t="s">
        <v>183</v>
      </c>
      <c r="H122" t="s">
        <v>184</v>
      </c>
      <c r="J122">
        <v>0</v>
      </c>
      <c r="K122" t="s">
        <v>312</v>
      </c>
      <c r="L122" t="s">
        <v>186</v>
      </c>
      <c r="M122" t="s">
        <v>187</v>
      </c>
      <c r="N122" t="s">
        <v>20</v>
      </c>
      <c r="O122">
        <v>67.134146341463406</v>
      </c>
      <c r="P122" t="s">
        <v>188</v>
      </c>
      <c r="Q122">
        <v>2</v>
      </c>
      <c r="R122">
        <v>14</v>
      </c>
      <c r="S122">
        <v>40</v>
      </c>
      <c r="T122">
        <v>2.8571428571428572</v>
      </c>
      <c r="U122">
        <v>7.5</v>
      </c>
      <c r="V122">
        <v>7.5</v>
      </c>
      <c r="W122">
        <v>5</v>
      </c>
      <c r="X122">
        <v>0.76</v>
      </c>
      <c r="Y122">
        <v>119638</v>
      </c>
      <c r="Z122" t="s">
        <v>189</v>
      </c>
      <c r="AA122">
        <v>2</v>
      </c>
      <c r="AB122">
        <v>14</v>
      </c>
      <c r="AC122">
        <v>80</v>
      </c>
      <c r="AD122">
        <v>5.7142857142857144</v>
      </c>
      <c r="AE122">
        <v>12.375</v>
      </c>
      <c r="AF122">
        <v>12.375</v>
      </c>
      <c r="AG122">
        <v>10</v>
      </c>
      <c r="AH122">
        <v>0.76</v>
      </c>
      <c r="AI122">
        <v>72508.5</v>
      </c>
      <c r="AJ122">
        <v>1.1848000000000001</v>
      </c>
      <c r="AK122">
        <v>2.5</v>
      </c>
      <c r="AL122">
        <v>95</v>
      </c>
      <c r="AM122">
        <v>15</v>
      </c>
      <c r="AN122">
        <v>25</v>
      </c>
      <c r="AO122" t="s">
        <v>190</v>
      </c>
      <c r="AP122">
        <v>83</v>
      </c>
      <c r="AQ122">
        <v>-0.7</v>
      </c>
      <c r="AR122">
        <v>1.2</v>
      </c>
      <c r="AS122" t="s">
        <v>308</v>
      </c>
      <c r="AT122">
        <v>26</v>
      </c>
      <c r="AU122">
        <v>16</v>
      </c>
      <c r="AV122">
        <v>15</v>
      </c>
      <c r="AW122">
        <v>48</v>
      </c>
      <c r="AY122">
        <v>6</v>
      </c>
      <c r="AZ122">
        <v>288</v>
      </c>
      <c r="BA122">
        <v>1.7951388888888888</v>
      </c>
      <c r="BB122">
        <v>76752</v>
      </c>
      <c r="BC122">
        <v>127920</v>
      </c>
      <c r="BD122">
        <v>179088</v>
      </c>
      <c r="BE122">
        <v>3</v>
      </c>
      <c r="BF122">
        <v>5</v>
      </c>
      <c r="BG122">
        <v>240</v>
      </c>
      <c r="BH122">
        <v>2.1541666666666668</v>
      </c>
      <c r="BI122">
        <v>76752</v>
      </c>
      <c r="BJ122">
        <v>127920</v>
      </c>
      <c r="BK122">
        <v>179088</v>
      </c>
      <c r="BL122">
        <v>25</v>
      </c>
      <c r="BM122">
        <v>1</v>
      </c>
      <c r="BN122">
        <v>60</v>
      </c>
      <c r="BO122" t="s">
        <v>192</v>
      </c>
      <c r="BP122">
        <v>4.0280487804878042</v>
      </c>
      <c r="BQ122">
        <v>40</v>
      </c>
      <c r="BR122">
        <v>100</v>
      </c>
      <c r="BS122">
        <v>2.5</v>
      </c>
      <c r="BV122">
        <v>0</v>
      </c>
      <c r="BW122">
        <v>0</v>
      </c>
      <c r="BX122">
        <v>0</v>
      </c>
      <c r="BZ122" t="s">
        <v>193</v>
      </c>
      <c r="CA122" t="s">
        <v>194</v>
      </c>
      <c r="CB122" t="b">
        <v>0</v>
      </c>
    </row>
    <row r="123" spans="1:80" x14ac:dyDescent="0.3">
      <c r="A123">
        <v>122</v>
      </c>
      <c r="B123" t="s">
        <v>336</v>
      </c>
      <c r="C123" t="s">
        <v>179</v>
      </c>
      <c r="D123" t="s">
        <v>180</v>
      </c>
      <c r="E123" t="s">
        <v>307</v>
      </c>
      <c r="F123" t="s">
        <v>200</v>
      </c>
      <c r="G123" t="s">
        <v>183</v>
      </c>
      <c r="H123" t="s">
        <v>184</v>
      </c>
      <c r="J123">
        <v>0</v>
      </c>
      <c r="L123" t="s">
        <v>197</v>
      </c>
      <c r="M123" t="s">
        <v>197</v>
      </c>
      <c r="N123" t="s">
        <v>198</v>
      </c>
      <c r="P123" t="s">
        <v>188</v>
      </c>
      <c r="Q123">
        <v>2</v>
      </c>
      <c r="R123">
        <v>14</v>
      </c>
      <c r="S123">
        <v>40</v>
      </c>
      <c r="T123">
        <v>2.8571428571428572</v>
      </c>
      <c r="U123">
        <v>7.5</v>
      </c>
      <c r="V123">
        <v>7.5</v>
      </c>
      <c r="W123">
        <v>5</v>
      </c>
      <c r="X123">
        <v>0.76</v>
      </c>
      <c r="Y123">
        <v>119638</v>
      </c>
      <c r="Z123" t="s">
        <v>189</v>
      </c>
      <c r="AA123">
        <v>2</v>
      </c>
      <c r="AB123">
        <v>14</v>
      </c>
      <c r="AC123">
        <v>80</v>
      </c>
      <c r="AD123">
        <v>5.7142857142857144</v>
      </c>
      <c r="AE123">
        <v>12.375</v>
      </c>
      <c r="AF123">
        <v>12.375</v>
      </c>
      <c r="AG123">
        <v>10</v>
      </c>
      <c r="AH123">
        <v>0.76</v>
      </c>
      <c r="AI123">
        <v>72508.5</v>
      </c>
      <c r="AJ123">
        <v>1.3255999999999999</v>
      </c>
      <c r="AK123">
        <v>2.5</v>
      </c>
      <c r="AL123">
        <v>85</v>
      </c>
      <c r="AM123">
        <v>15</v>
      </c>
      <c r="AN123">
        <v>25</v>
      </c>
      <c r="AO123" t="s">
        <v>190</v>
      </c>
      <c r="AP123">
        <v>83</v>
      </c>
      <c r="AQ123">
        <v>-0.7</v>
      </c>
      <c r="AR123">
        <v>1.2</v>
      </c>
      <c r="AS123" t="s">
        <v>308</v>
      </c>
      <c r="AT123">
        <v>26</v>
      </c>
      <c r="AU123">
        <v>16</v>
      </c>
      <c r="AV123">
        <v>15</v>
      </c>
      <c r="AW123">
        <v>48</v>
      </c>
      <c r="AY123">
        <v>6</v>
      </c>
      <c r="AZ123">
        <v>288</v>
      </c>
      <c r="BA123">
        <v>1.7951388888888888</v>
      </c>
      <c r="BB123">
        <v>76752</v>
      </c>
      <c r="BC123">
        <v>127920</v>
      </c>
      <c r="BD123">
        <v>179088</v>
      </c>
      <c r="BE123">
        <v>3</v>
      </c>
      <c r="BF123">
        <v>5</v>
      </c>
      <c r="BG123">
        <v>240</v>
      </c>
      <c r="BH123">
        <v>2.1541666666666668</v>
      </c>
      <c r="BI123">
        <v>76752</v>
      </c>
      <c r="BJ123">
        <v>127920</v>
      </c>
      <c r="BK123">
        <v>179088</v>
      </c>
      <c r="BL123">
        <v>25</v>
      </c>
      <c r="BM123">
        <v>1</v>
      </c>
      <c r="BN123">
        <v>60</v>
      </c>
      <c r="BO123" t="s">
        <v>192</v>
      </c>
      <c r="BP123">
        <v>0</v>
      </c>
      <c r="BR123">
        <v>0</v>
      </c>
      <c r="BS123">
        <v>0</v>
      </c>
      <c r="BV123">
        <v>0</v>
      </c>
      <c r="BW123">
        <v>0</v>
      </c>
      <c r="BX123">
        <v>0</v>
      </c>
      <c r="BZ123" t="s">
        <v>193</v>
      </c>
      <c r="CA123" t="s">
        <v>194</v>
      </c>
      <c r="CB123" t="b">
        <v>0</v>
      </c>
    </row>
    <row r="124" spans="1:80" x14ac:dyDescent="0.3">
      <c r="A124">
        <v>123</v>
      </c>
      <c r="B124" t="s">
        <v>337</v>
      </c>
      <c r="C124" t="s">
        <v>179</v>
      </c>
      <c r="D124" t="s">
        <v>180</v>
      </c>
      <c r="E124" t="s">
        <v>307</v>
      </c>
      <c r="F124" t="s">
        <v>202</v>
      </c>
      <c r="G124" t="s">
        <v>183</v>
      </c>
      <c r="H124" t="s">
        <v>184</v>
      </c>
      <c r="J124">
        <v>0</v>
      </c>
      <c r="L124" t="s">
        <v>197</v>
      </c>
      <c r="M124" t="s">
        <v>197</v>
      </c>
      <c r="N124" t="s">
        <v>198</v>
      </c>
      <c r="P124" t="s">
        <v>188</v>
      </c>
      <c r="Q124">
        <v>2</v>
      </c>
      <c r="R124">
        <v>14</v>
      </c>
      <c r="S124">
        <v>40</v>
      </c>
      <c r="T124">
        <v>2.8571428571428572</v>
      </c>
      <c r="U124">
        <v>7.5</v>
      </c>
      <c r="V124">
        <v>7.5</v>
      </c>
      <c r="W124">
        <v>5</v>
      </c>
      <c r="X124">
        <v>0.76</v>
      </c>
      <c r="Y124">
        <v>119638</v>
      </c>
      <c r="Z124" t="s">
        <v>189</v>
      </c>
      <c r="AA124">
        <v>2</v>
      </c>
      <c r="AB124">
        <v>14</v>
      </c>
      <c r="AC124">
        <v>80</v>
      </c>
      <c r="AD124">
        <v>5.7142857142857144</v>
      </c>
      <c r="AE124">
        <v>12.375</v>
      </c>
      <c r="AF124">
        <v>12.375</v>
      </c>
      <c r="AG124">
        <v>10</v>
      </c>
      <c r="AH124">
        <v>0.76</v>
      </c>
      <c r="AI124">
        <v>72508.5</v>
      </c>
      <c r="AJ124">
        <v>1.4664999999999999</v>
      </c>
      <c r="AK124">
        <v>2.5</v>
      </c>
      <c r="AL124">
        <v>77</v>
      </c>
      <c r="AM124">
        <v>15</v>
      </c>
      <c r="AN124">
        <v>25</v>
      </c>
      <c r="AO124" t="s">
        <v>190</v>
      </c>
      <c r="AP124">
        <v>83</v>
      </c>
      <c r="AQ124">
        <v>-0.7</v>
      </c>
      <c r="AR124">
        <v>1.2</v>
      </c>
      <c r="AS124" t="s">
        <v>308</v>
      </c>
      <c r="AT124">
        <v>26</v>
      </c>
      <c r="AU124">
        <v>16</v>
      </c>
      <c r="AV124">
        <v>15</v>
      </c>
      <c r="AW124">
        <v>48</v>
      </c>
      <c r="AY124">
        <v>6</v>
      </c>
      <c r="AZ124">
        <v>288</v>
      </c>
      <c r="BA124">
        <v>1.7951388888888888</v>
      </c>
      <c r="BB124">
        <v>76752</v>
      </c>
      <c r="BC124">
        <v>127920</v>
      </c>
      <c r="BD124">
        <v>179088</v>
      </c>
      <c r="BE124">
        <v>3</v>
      </c>
      <c r="BF124">
        <v>5</v>
      </c>
      <c r="BG124">
        <v>240</v>
      </c>
      <c r="BH124">
        <v>2.1541666666666668</v>
      </c>
      <c r="BI124">
        <v>76752</v>
      </c>
      <c r="BJ124">
        <v>127920</v>
      </c>
      <c r="BK124">
        <v>179088</v>
      </c>
      <c r="BL124">
        <v>25</v>
      </c>
      <c r="BM124">
        <v>1</v>
      </c>
      <c r="BN124">
        <v>60</v>
      </c>
      <c r="BO124" t="s">
        <v>192</v>
      </c>
      <c r="BP124">
        <v>0</v>
      </c>
      <c r="BR124">
        <v>0</v>
      </c>
      <c r="BS124">
        <v>0</v>
      </c>
      <c r="BV124">
        <v>0</v>
      </c>
      <c r="BW124">
        <v>0</v>
      </c>
      <c r="BX124">
        <v>0</v>
      </c>
      <c r="BZ124" t="s">
        <v>193</v>
      </c>
      <c r="CA124" t="s">
        <v>194</v>
      </c>
      <c r="CB124" t="b">
        <v>0</v>
      </c>
    </row>
    <row r="125" spans="1:80" x14ac:dyDescent="0.3">
      <c r="A125">
        <v>124</v>
      </c>
      <c r="B125" t="s">
        <v>338</v>
      </c>
      <c r="C125" t="s">
        <v>179</v>
      </c>
      <c r="D125" t="s">
        <v>180</v>
      </c>
      <c r="E125" t="s">
        <v>307</v>
      </c>
      <c r="F125" t="s">
        <v>204</v>
      </c>
      <c r="G125" t="s">
        <v>183</v>
      </c>
      <c r="H125" t="s">
        <v>184</v>
      </c>
      <c r="J125">
        <v>0</v>
      </c>
      <c r="L125" t="s">
        <v>197</v>
      </c>
      <c r="M125" t="s">
        <v>197</v>
      </c>
      <c r="N125" t="s">
        <v>198</v>
      </c>
      <c r="P125" t="s">
        <v>188</v>
      </c>
      <c r="Q125">
        <v>2</v>
      </c>
      <c r="R125">
        <v>14</v>
      </c>
      <c r="S125">
        <v>40</v>
      </c>
      <c r="T125">
        <v>2.8571428571428572</v>
      </c>
      <c r="U125">
        <v>7.5</v>
      </c>
      <c r="V125">
        <v>7.5</v>
      </c>
      <c r="W125">
        <v>5</v>
      </c>
      <c r="X125">
        <v>0.76</v>
      </c>
      <c r="Y125">
        <v>119638</v>
      </c>
      <c r="Z125" t="s">
        <v>189</v>
      </c>
      <c r="AA125">
        <v>2</v>
      </c>
      <c r="AB125">
        <v>14</v>
      </c>
      <c r="AC125">
        <v>80</v>
      </c>
      <c r="AD125">
        <v>5.7142857142857144</v>
      </c>
      <c r="AE125">
        <v>12.375</v>
      </c>
      <c r="AF125">
        <v>12.375</v>
      </c>
      <c r="AG125">
        <v>10</v>
      </c>
      <c r="AH125">
        <v>0.76</v>
      </c>
      <c r="AI125">
        <v>72508.5</v>
      </c>
      <c r="AJ125">
        <v>1.6073</v>
      </c>
      <c r="AK125">
        <v>2.5</v>
      </c>
      <c r="AL125">
        <v>70</v>
      </c>
      <c r="AM125">
        <v>15</v>
      </c>
      <c r="AN125">
        <v>25</v>
      </c>
      <c r="AO125" t="s">
        <v>190</v>
      </c>
      <c r="AP125">
        <v>83</v>
      </c>
      <c r="AQ125">
        <v>-0.7</v>
      </c>
      <c r="AR125">
        <v>1.2</v>
      </c>
      <c r="AS125" t="s">
        <v>308</v>
      </c>
      <c r="AT125">
        <v>26</v>
      </c>
      <c r="AU125">
        <v>16</v>
      </c>
      <c r="AV125">
        <v>15</v>
      </c>
      <c r="AW125">
        <v>48</v>
      </c>
      <c r="AY125">
        <v>6</v>
      </c>
      <c r="AZ125">
        <v>288</v>
      </c>
      <c r="BA125">
        <v>1.7951388888888888</v>
      </c>
      <c r="BB125">
        <v>76752</v>
      </c>
      <c r="BC125">
        <v>127920</v>
      </c>
      <c r="BD125">
        <v>179088</v>
      </c>
      <c r="BE125">
        <v>3</v>
      </c>
      <c r="BF125">
        <v>5</v>
      </c>
      <c r="BG125">
        <v>240</v>
      </c>
      <c r="BH125">
        <v>2.1541666666666668</v>
      </c>
      <c r="BI125">
        <v>76752</v>
      </c>
      <c r="BJ125">
        <v>127920</v>
      </c>
      <c r="BK125">
        <v>179088</v>
      </c>
      <c r="BL125">
        <v>25</v>
      </c>
      <c r="BM125">
        <v>1</v>
      </c>
      <c r="BN125">
        <v>60</v>
      </c>
      <c r="BO125" t="s">
        <v>192</v>
      </c>
      <c r="BP125">
        <v>0</v>
      </c>
      <c r="BR125">
        <v>0</v>
      </c>
      <c r="BS125">
        <v>0</v>
      </c>
      <c r="BV125">
        <v>0</v>
      </c>
      <c r="BW125">
        <v>0</v>
      </c>
      <c r="BX125">
        <v>0</v>
      </c>
      <c r="BZ125" t="s">
        <v>193</v>
      </c>
      <c r="CA125" t="s">
        <v>194</v>
      </c>
      <c r="CB125" t="b">
        <v>0</v>
      </c>
    </row>
    <row r="126" spans="1:80" x14ac:dyDescent="0.3">
      <c r="A126">
        <v>125</v>
      </c>
      <c r="B126" t="s">
        <v>339</v>
      </c>
      <c r="C126" t="s">
        <v>179</v>
      </c>
      <c r="D126" t="s">
        <v>180</v>
      </c>
      <c r="E126" t="s">
        <v>307</v>
      </c>
      <c r="F126" t="s">
        <v>206</v>
      </c>
      <c r="G126" t="s">
        <v>183</v>
      </c>
      <c r="H126" t="s">
        <v>184</v>
      </c>
      <c r="J126">
        <v>0</v>
      </c>
      <c r="L126" t="s">
        <v>197</v>
      </c>
      <c r="M126" t="s">
        <v>197</v>
      </c>
      <c r="N126" t="s">
        <v>198</v>
      </c>
      <c r="P126" t="s">
        <v>188</v>
      </c>
      <c r="Q126">
        <v>2</v>
      </c>
      <c r="R126">
        <v>14</v>
      </c>
      <c r="S126">
        <v>40</v>
      </c>
      <c r="T126">
        <v>2.8571428571428572</v>
      </c>
      <c r="U126">
        <v>7.5</v>
      </c>
      <c r="V126">
        <v>7.5</v>
      </c>
      <c r="W126">
        <v>5</v>
      </c>
      <c r="X126">
        <v>0.76</v>
      </c>
      <c r="Y126">
        <v>119638</v>
      </c>
      <c r="Z126" t="s">
        <v>189</v>
      </c>
      <c r="AA126">
        <v>2</v>
      </c>
      <c r="AB126">
        <v>14</v>
      </c>
      <c r="AC126">
        <v>80</v>
      </c>
      <c r="AD126">
        <v>5.7142857142857144</v>
      </c>
      <c r="AE126">
        <v>12.375</v>
      </c>
      <c r="AF126">
        <v>12.375</v>
      </c>
      <c r="AG126">
        <v>10</v>
      </c>
      <c r="AH126">
        <v>0.76</v>
      </c>
      <c r="AI126">
        <v>72508.5</v>
      </c>
      <c r="AJ126">
        <v>1.7481</v>
      </c>
      <c r="AK126">
        <v>2.5</v>
      </c>
      <c r="AL126">
        <v>65</v>
      </c>
      <c r="AM126">
        <v>15</v>
      </c>
      <c r="AN126">
        <v>25</v>
      </c>
      <c r="AO126" t="s">
        <v>190</v>
      </c>
      <c r="AP126">
        <v>83</v>
      </c>
      <c r="AQ126">
        <v>-0.7</v>
      </c>
      <c r="AR126">
        <v>1.2</v>
      </c>
      <c r="AS126" t="s">
        <v>308</v>
      </c>
      <c r="AT126">
        <v>26</v>
      </c>
      <c r="AU126">
        <v>16</v>
      </c>
      <c r="AV126">
        <v>15</v>
      </c>
      <c r="AW126">
        <v>48</v>
      </c>
      <c r="AY126">
        <v>6</v>
      </c>
      <c r="AZ126">
        <v>288</v>
      </c>
      <c r="BA126">
        <v>1.7951388888888888</v>
      </c>
      <c r="BB126">
        <v>76752</v>
      </c>
      <c r="BC126">
        <v>127920</v>
      </c>
      <c r="BD126">
        <v>179088</v>
      </c>
      <c r="BE126">
        <v>3</v>
      </c>
      <c r="BF126">
        <v>5</v>
      </c>
      <c r="BG126">
        <v>240</v>
      </c>
      <c r="BH126">
        <v>2.1541666666666668</v>
      </c>
      <c r="BI126">
        <v>76752</v>
      </c>
      <c r="BJ126">
        <v>127920</v>
      </c>
      <c r="BK126">
        <v>179088</v>
      </c>
      <c r="BL126">
        <v>25</v>
      </c>
      <c r="BM126">
        <v>1</v>
      </c>
      <c r="BN126">
        <v>60</v>
      </c>
      <c r="BO126" t="s">
        <v>192</v>
      </c>
      <c r="BP126">
        <v>0</v>
      </c>
      <c r="BR126">
        <v>0</v>
      </c>
      <c r="BS126">
        <v>0</v>
      </c>
      <c r="BV126">
        <v>0</v>
      </c>
      <c r="BW126">
        <v>0</v>
      </c>
      <c r="BX126">
        <v>0</v>
      </c>
      <c r="BZ126" t="s">
        <v>193</v>
      </c>
      <c r="CA126" t="s">
        <v>194</v>
      </c>
      <c r="CB126" t="b">
        <v>0</v>
      </c>
    </row>
    <row r="127" spans="1:80" x14ac:dyDescent="0.3">
      <c r="A127">
        <v>126</v>
      </c>
      <c r="B127" t="s">
        <v>340</v>
      </c>
      <c r="C127" t="s">
        <v>179</v>
      </c>
      <c r="D127" t="s">
        <v>180</v>
      </c>
      <c r="E127" t="s">
        <v>307</v>
      </c>
      <c r="F127" t="s">
        <v>316</v>
      </c>
      <c r="G127" t="s">
        <v>183</v>
      </c>
      <c r="H127" t="s">
        <v>184</v>
      </c>
      <c r="J127">
        <v>0</v>
      </c>
      <c r="L127" t="s">
        <v>197</v>
      </c>
      <c r="M127" t="s">
        <v>197</v>
      </c>
      <c r="N127" t="s">
        <v>198</v>
      </c>
      <c r="P127" t="s">
        <v>188</v>
      </c>
      <c r="Q127">
        <v>2</v>
      </c>
      <c r="R127">
        <v>14</v>
      </c>
      <c r="S127">
        <v>40</v>
      </c>
      <c r="T127">
        <v>2.8571428571428572</v>
      </c>
      <c r="U127">
        <v>7.5</v>
      </c>
      <c r="V127">
        <v>7.5</v>
      </c>
      <c r="W127">
        <v>5</v>
      </c>
      <c r="X127">
        <v>0.76</v>
      </c>
      <c r="Y127">
        <v>119638</v>
      </c>
      <c r="Z127" t="s">
        <v>189</v>
      </c>
      <c r="AA127">
        <v>2</v>
      </c>
      <c r="AB127">
        <v>14</v>
      </c>
      <c r="AC127">
        <v>80</v>
      </c>
      <c r="AD127">
        <v>5.7142857142857144</v>
      </c>
      <c r="AE127">
        <v>12.375</v>
      </c>
      <c r="AF127">
        <v>12.375</v>
      </c>
      <c r="AG127">
        <v>10</v>
      </c>
      <c r="AH127">
        <v>0.76</v>
      </c>
      <c r="AI127">
        <v>72508.5</v>
      </c>
      <c r="AJ127">
        <v>1.889</v>
      </c>
      <c r="AK127">
        <v>2.5</v>
      </c>
      <c r="AL127">
        <v>60</v>
      </c>
      <c r="AM127">
        <v>15</v>
      </c>
      <c r="AN127">
        <v>25</v>
      </c>
      <c r="AO127" t="s">
        <v>190</v>
      </c>
      <c r="AP127">
        <v>83</v>
      </c>
      <c r="AQ127">
        <v>-0.7</v>
      </c>
      <c r="AR127">
        <v>1.2</v>
      </c>
      <c r="AS127" t="s">
        <v>308</v>
      </c>
      <c r="AT127">
        <v>26</v>
      </c>
      <c r="AU127">
        <v>16</v>
      </c>
      <c r="AV127">
        <v>15</v>
      </c>
      <c r="AW127">
        <v>48</v>
      </c>
      <c r="AY127">
        <v>6</v>
      </c>
      <c r="AZ127">
        <v>288</v>
      </c>
      <c r="BA127">
        <v>1.7951388888888888</v>
      </c>
      <c r="BB127">
        <v>76752</v>
      </c>
      <c r="BC127">
        <v>127920</v>
      </c>
      <c r="BD127">
        <v>179088</v>
      </c>
      <c r="BE127">
        <v>4</v>
      </c>
      <c r="BF127">
        <v>5</v>
      </c>
      <c r="BG127">
        <v>240</v>
      </c>
      <c r="BH127">
        <v>2.1541666666666668</v>
      </c>
      <c r="BI127">
        <v>76752</v>
      </c>
      <c r="BJ127">
        <v>127920</v>
      </c>
      <c r="BK127">
        <v>179088</v>
      </c>
      <c r="BL127">
        <v>25</v>
      </c>
      <c r="BM127">
        <v>1</v>
      </c>
      <c r="BN127">
        <v>60</v>
      </c>
      <c r="BO127" t="s">
        <v>192</v>
      </c>
      <c r="BP127">
        <v>0</v>
      </c>
      <c r="BR127">
        <v>0</v>
      </c>
      <c r="BS127">
        <v>0</v>
      </c>
      <c r="BV127">
        <v>0</v>
      </c>
      <c r="BW127">
        <v>0</v>
      </c>
      <c r="BX127">
        <v>0</v>
      </c>
      <c r="BZ127" t="s">
        <v>193</v>
      </c>
      <c r="CA127" t="s">
        <v>194</v>
      </c>
      <c r="CB127" t="b">
        <v>0</v>
      </c>
    </row>
    <row r="128" spans="1:80" x14ac:dyDescent="0.3">
      <c r="A128">
        <v>127</v>
      </c>
      <c r="B128" t="s">
        <v>341</v>
      </c>
      <c r="C128" t="s">
        <v>179</v>
      </c>
      <c r="D128" t="s">
        <v>180</v>
      </c>
      <c r="E128" t="s">
        <v>307</v>
      </c>
      <c r="F128" t="s">
        <v>318</v>
      </c>
      <c r="G128" t="s">
        <v>183</v>
      </c>
      <c r="H128" t="s">
        <v>184</v>
      </c>
      <c r="J128">
        <v>0</v>
      </c>
      <c r="L128" t="s">
        <v>197</v>
      </c>
      <c r="M128" t="s">
        <v>197</v>
      </c>
      <c r="N128" t="s">
        <v>198</v>
      </c>
      <c r="P128" t="s">
        <v>188</v>
      </c>
      <c r="Q128">
        <v>2</v>
      </c>
      <c r="R128">
        <v>14</v>
      </c>
      <c r="S128">
        <v>40</v>
      </c>
      <c r="T128">
        <v>2.8571428571428572</v>
      </c>
      <c r="U128">
        <v>7.5</v>
      </c>
      <c r="V128">
        <v>7.5</v>
      </c>
      <c r="W128">
        <v>5</v>
      </c>
      <c r="X128">
        <v>0.76</v>
      </c>
      <c r="Y128">
        <v>119638</v>
      </c>
      <c r="Z128" t="s">
        <v>189</v>
      </c>
      <c r="AA128">
        <v>2</v>
      </c>
      <c r="AB128">
        <v>14</v>
      </c>
      <c r="AC128">
        <v>80</v>
      </c>
      <c r="AD128">
        <v>5.7142857142857144</v>
      </c>
      <c r="AE128">
        <v>12.375</v>
      </c>
      <c r="AF128">
        <v>12.375</v>
      </c>
      <c r="AG128">
        <v>10</v>
      </c>
      <c r="AH128">
        <v>0.76</v>
      </c>
      <c r="AI128">
        <v>72508.5</v>
      </c>
      <c r="AJ128">
        <v>2.0297999999999998</v>
      </c>
      <c r="AK128">
        <v>2.5</v>
      </c>
      <c r="AL128">
        <v>56</v>
      </c>
      <c r="AM128">
        <v>15</v>
      </c>
      <c r="AN128">
        <v>25</v>
      </c>
      <c r="AO128" t="s">
        <v>190</v>
      </c>
      <c r="AP128">
        <v>83</v>
      </c>
      <c r="AQ128">
        <v>-0.7</v>
      </c>
      <c r="AR128">
        <v>1.2</v>
      </c>
      <c r="AS128" t="s">
        <v>308</v>
      </c>
      <c r="AT128">
        <v>26</v>
      </c>
      <c r="AU128">
        <v>16</v>
      </c>
      <c r="AV128">
        <v>15</v>
      </c>
      <c r="AW128">
        <v>48</v>
      </c>
      <c r="AY128">
        <v>6</v>
      </c>
      <c r="AZ128">
        <v>288</v>
      </c>
      <c r="BA128">
        <v>1.7951388888888888</v>
      </c>
      <c r="BB128">
        <v>76752</v>
      </c>
      <c r="BC128">
        <v>127920</v>
      </c>
      <c r="BD128">
        <v>179088</v>
      </c>
      <c r="BE128">
        <v>4</v>
      </c>
      <c r="BF128">
        <v>5</v>
      </c>
      <c r="BG128">
        <v>240</v>
      </c>
      <c r="BH128">
        <v>2.1541666666666668</v>
      </c>
      <c r="BI128">
        <v>76752</v>
      </c>
      <c r="BJ128">
        <v>127920</v>
      </c>
      <c r="BK128">
        <v>179088</v>
      </c>
      <c r="BL128">
        <v>25</v>
      </c>
      <c r="BM128">
        <v>1</v>
      </c>
      <c r="BN128">
        <v>60</v>
      </c>
      <c r="BO128" t="s">
        <v>192</v>
      </c>
      <c r="BP128">
        <v>0</v>
      </c>
      <c r="BR128">
        <v>0</v>
      </c>
      <c r="BS128">
        <v>0</v>
      </c>
      <c r="BV128">
        <v>0</v>
      </c>
      <c r="BW128">
        <v>0</v>
      </c>
      <c r="BX128">
        <v>0</v>
      </c>
      <c r="BZ128" t="s">
        <v>193</v>
      </c>
      <c r="CA128" t="s">
        <v>194</v>
      </c>
      <c r="CB128" t="b">
        <v>0</v>
      </c>
    </row>
    <row r="129" spans="1:80" x14ac:dyDescent="0.3">
      <c r="A129">
        <v>128</v>
      </c>
      <c r="B129" t="s">
        <v>342</v>
      </c>
      <c r="C129" t="s">
        <v>179</v>
      </c>
      <c r="D129" t="s">
        <v>180</v>
      </c>
      <c r="E129" t="s">
        <v>307</v>
      </c>
      <c r="F129" t="s">
        <v>182</v>
      </c>
      <c r="G129" t="s">
        <v>183</v>
      </c>
      <c r="H129" t="s">
        <v>184</v>
      </c>
      <c r="J129">
        <v>0</v>
      </c>
      <c r="K129" t="s">
        <v>330</v>
      </c>
      <c r="L129" t="s">
        <v>186</v>
      </c>
      <c r="M129" t="s">
        <v>187</v>
      </c>
      <c r="N129" t="s">
        <v>20</v>
      </c>
      <c r="O129">
        <v>66.768292682926827</v>
      </c>
      <c r="P129" t="s">
        <v>188</v>
      </c>
      <c r="Q129">
        <v>2</v>
      </c>
      <c r="R129">
        <v>14</v>
      </c>
      <c r="S129">
        <v>40</v>
      </c>
      <c r="T129">
        <v>2.8571428571428572</v>
      </c>
      <c r="U129">
        <v>7.5</v>
      </c>
      <c r="V129">
        <v>7.5</v>
      </c>
      <c r="W129">
        <v>5</v>
      </c>
      <c r="X129">
        <v>0.76</v>
      </c>
      <c r="Y129">
        <v>119638</v>
      </c>
      <c r="Z129" t="s">
        <v>189</v>
      </c>
      <c r="AA129">
        <v>2</v>
      </c>
      <c r="AB129">
        <v>14</v>
      </c>
      <c r="AC129">
        <v>80</v>
      </c>
      <c r="AD129">
        <v>5.7142857142857144</v>
      </c>
      <c r="AE129">
        <v>12.375</v>
      </c>
      <c r="AF129">
        <v>12.375</v>
      </c>
      <c r="AG129">
        <v>10</v>
      </c>
      <c r="AH129">
        <v>0.76</v>
      </c>
      <c r="AI129">
        <v>72508.5</v>
      </c>
      <c r="AJ129">
        <v>1.3110999999999999</v>
      </c>
      <c r="AK129">
        <v>2.5</v>
      </c>
      <c r="AL129">
        <v>86</v>
      </c>
      <c r="AM129">
        <v>15</v>
      </c>
      <c r="AN129">
        <v>25</v>
      </c>
      <c r="AO129" t="s">
        <v>190</v>
      </c>
      <c r="AP129">
        <v>83</v>
      </c>
      <c r="AQ129">
        <v>-0.7</v>
      </c>
      <c r="AR129">
        <v>1.2</v>
      </c>
      <c r="AS129" t="s">
        <v>308</v>
      </c>
      <c r="AT129">
        <v>26</v>
      </c>
      <c r="AU129">
        <v>16</v>
      </c>
      <c r="AV129">
        <v>15</v>
      </c>
      <c r="AW129">
        <v>48</v>
      </c>
      <c r="AY129">
        <v>6</v>
      </c>
      <c r="AZ129">
        <v>288</v>
      </c>
      <c r="BA129">
        <v>1.7951388888888888</v>
      </c>
      <c r="BB129">
        <v>76752</v>
      </c>
      <c r="BC129">
        <v>127920</v>
      </c>
      <c r="BD129">
        <v>179088</v>
      </c>
      <c r="BE129">
        <v>3</v>
      </c>
      <c r="BF129">
        <v>5</v>
      </c>
      <c r="BG129">
        <v>240</v>
      </c>
      <c r="BH129">
        <v>2.1541666666666668</v>
      </c>
      <c r="BI129">
        <v>76752</v>
      </c>
      <c r="BJ129">
        <v>127920</v>
      </c>
      <c r="BK129">
        <v>179088</v>
      </c>
      <c r="BL129">
        <v>25</v>
      </c>
      <c r="BM129">
        <v>1</v>
      </c>
      <c r="BN129">
        <v>60</v>
      </c>
      <c r="BO129" t="s">
        <v>192</v>
      </c>
      <c r="BP129">
        <v>4.0060975609756095</v>
      </c>
      <c r="BR129">
        <v>0</v>
      </c>
      <c r="BS129">
        <v>0</v>
      </c>
      <c r="BV129">
        <v>0</v>
      </c>
      <c r="BW129">
        <v>0</v>
      </c>
      <c r="BX129">
        <v>0</v>
      </c>
      <c r="BZ129" t="s">
        <v>193</v>
      </c>
      <c r="CA129" t="s">
        <v>194</v>
      </c>
      <c r="CB129" t="b">
        <v>0</v>
      </c>
    </row>
    <row r="130" spans="1:80" x14ac:dyDescent="0.3">
      <c r="A130">
        <v>129</v>
      </c>
      <c r="B130" t="s">
        <v>343</v>
      </c>
      <c r="C130" t="s">
        <v>179</v>
      </c>
      <c r="D130" t="s">
        <v>180</v>
      </c>
      <c r="E130" t="s">
        <v>307</v>
      </c>
      <c r="F130" t="s">
        <v>200</v>
      </c>
      <c r="G130" t="s">
        <v>183</v>
      </c>
      <c r="H130" t="s">
        <v>184</v>
      </c>
      <c r="J130">
        <v>0</v>
      </c>
      <c r="L130" t="s">
        <v>197</v>
      </c>
      <c r="M130" t="s">
        <v>197</v>
      </c>
      <c r="N130" t="s">
        <v>198</v>
      </c>
      <c r="P130" t="s">
        <v>188</v>
      </c>
      <c r="Q130">
        <v>2</v>
      </c>
      <c r="R130">
        <v>14</v>
      </c>
      <c r="S130">
        <v>40</v>
      </c>
      <c r="T130">
        <v>2.8571428571428572</v>
      </c>
      <c r="U130">
        <v>7.5</v>
      </c>
      <c r="V130">
        <v>7.5</v>
      </c>
      <c r="W130">
        <v>5</v>
      </c>
      <c r="X130">
        <v>0.76</v>
      </c>
      <c r="Y130">
        <v>119638</v>
      </c>
      <c r="Z130" t="s">
        <v>189</v>
      </c>
      <c r="AA130">
        <v>2</v>
      </c>
      <c r="AB130">
        <v>14</v>
      </c>
      <c r="AC130">
        <v>80</v>
      </c>
      <c r="AD130">
        <v>5.7142857142857144</v>
      </c>
      <c r="AE130">
        <v>12.375</v>
      </c>
      <c r="AF130">
        <v>12.375</v>
      </c>
      <c r="AG130">
        <v>10</v>
      </c>
      <c r="AH130">
        <v>0.76</v>
      </c>
      <c r="AI130">
        <v>72508.5</v>
      </c>
      <c r="AJ130">
        <v>1.5783</v>
      </c>
      <c r="AK130">
        <v>2.5</v>
      </c>
      <c r="AL130">
        <v>71</v>
      </c>
      <c r="AM130">
        <v>15</v>
      </c>
      <c r="AN130">
        <v>25</v>
      </c>
      <c r="AO130" t="s">
        <v>190</v>
      </c>
      <c r="AP130">
        <v>83</v>
      </c>
      <c r="AQ130">
        <v>-0.7</v>
      </c>
      <c r="AR130">
        <v>1.2</v>
      </c>
      <c r="AS130" t="s">
        <v>308</v>
      </c>
      <c r="AT130">
        <v>26</v>
      </c>
      <c r="AU130">
        <v>16</v>
      </c>
      <c r="AV130">
        <v>15</v>
      </c>
      <c r="AW130">
        <v>48</v>
      </c>
      <c r="AY130">
        <v>6</v>
      </c>
      <c r="AZ130">
        <v>288</v>
      </c>
      <c r="BA130">
        <v>1.7951388888888888</v>
      </c>
      <c r="BB130">
        <v>76752</v>
      </c>
      <c r="BC130">
        <v>127920</v>
      </c>
      <c r="BD130">
        <v>179088</v>
      </c>
      <c r="BE130">
        <v>3</v>
      </c>
      <c r="BF130">
        <v>5</v>
      </c>
      <c r="BG130">
        <v>240</v>
      </c>
      <c r="BH130">
        <v>2.1541666666666668</v>
      </c>
      <c r="BI130">
        <v>76752</v>
      </c>
      <c r="BJ130">
        <v>127920</v>
      </c>
      <c r="BK130">
        <v>179088</v>
      </c>
      <c r="BL130">
        <v>25</v>
      </c>
      <c r="BM130">
        <v>1</v>
      </c>
      <c r="BN130">
        <v>60</v>
      </c>
      <c r="BO130" t="s">
        <v>192</v>
      </c>
      <c r="BP130">
        <v>0</v>
      </c>
      <c r="BR130">
        <v>0</v>
      </c>
      <c r="BS130">
        <v>0</v>
      </c>
      <c r="BV130">
        <v>0</v>
      </c>
      <c r="BW130">
        <v>0</v>
      </c>
      <c r="BX130">
        <v>0</v>
      </c>
      <c r="BZ130" t="s">
        <v>193</v>
      </c>
      <c r="CA130" t="s">
        <v>194</v>
      </c>
      <c r="CB130" t="b">
        <v>0</v>
      </c>
    </row>
    <row r="131" spans="1:80" x14ac:dyDescent="0.3">
      <c r="A131">
        <v>130</v>
      </c>
      <c r="B131" t="s">
        <v>344</v>
      </c>
      <c r="C131" t="s">
        <v>179</v>
      </c>
      <c r="D131" t="s">
        <v>180</v>
      </c>
      <c r="E131" t="s">
        <v>307</v>
      </c>
      <c r="F131" t="s">
        <v>202</v>
      </c>
      <c r="G131" t="s">
        <v>183</v>
      </c>
      <c r="H131" t="s">
        <v>184</v>
      </c>
      <c r="J131">
        <v>0</v>
      </c>
      <c r="L131" t="s">
        <v>197</v>
      </c>
      <c r="M131" t="s">
        <v>197</v>
      </c>
      <c r="N131" t="s">
        <v>198</v>
      </c>
      <c r="P131" t="s">
        <v>188</v>
      </c>
      <c r="Q131">
        <v>2</v>
      </c>
      <c r="R131">
        <v>14</v>
      </c>
      <c r="S131">
        <v>40</v>
      </c>
      <c r="T131">
        <v>2.8571428571428572</v>
      </c>
      <c r="U131">
        <v>7.5</v>
      </c>
      <c r="V131">
        <v>7.5</v>
      </c>
      <c r="W131">
        <v>5</v>
      </c>
      <c r="X131">
        <v>0.76</v>
      </c>
      <c r="Y131">
        <v>119638</v>
      </c>
      <c r="Z131" t="s">
        <v>189</v>
      </c>
      <c r="AA131">
        <v>2</v>
      </c>
      <c r="AB131">
        <v>14</v>
      </c>
      <c r="AC131">
        <v>80</v>
      </c>
      <c r="AD131">
        <v>5.7142857142857144</v>
      </c>
      <c r="AE131">
        <v>12.375</v>
      </c>
      <c r="AF131">
        <v>12.375</v>
      </c>
      <c r="AG131">
        <v>10</v>
      </c>
      <c r="AH131">
        <v>0.76</v>
      </c>
      <c r="AI131">
        <v>72508.5</v>
      </c>
      <c r="AJ131">
        <v>1.712</v>
      </c>
      <c r="AK131">
        <v>2.5</v>
      </c>
      <c r="AL131">
        <v>66</v>
      </c>
      <c r="AM131">
        <v>15</v>
      </c>
      <c r="AN131">
        <v>25</v>
      </c>
      <c r="AO131" t="s">
        <v>190</v>
      </c>
      <c r="AP131">
        <v>83</v>
      </c>
      <c r="AQ131">
        <v>-0.7</v>
      </c>
      <c r="AR131">
        <v>1.2</v>
      </c>
      <c r="AS131" t="s">
        <v>308</v>
      </c>
      <c r="AT131">
        <v>26</v>
      </c>
      <c r="AU131">
        <v>16</v>
      </c>
      <c r="AV131">
        <v>15</v>
      </c>
      <c r="AW131">
        <v>48</v>
      </c>
      <c r="AY131">
        <v>6</v>
      </c>
      <c r="AZ131">
        <v>288</v>
      </c>
      <c r="BA131">
        <v>1.7951388888888888</v>
      </c>
      <c r="BB131">
        <v>76752</v>
      </c>
      <c r="BC131">
        <v>127920</v>
      </c>
      <c r="BD131">
        <v>179088</v>
      </c>
      <c r="BE131">
        <v>3</v>
      </c>
      <c r="BF131">
        <v>5</v>
      </c>
      <c r="BG131">
        <v>240</v>
      </c>
      <c r="BH131">
        <v>2.1541666666666668</v>
      </c>
      <c r="BI131">
        <v>76752</v>
      </c>
      <c r="BJ131">
        <v>127920</v>
      </c>
      <c r="BK131">
        <v>179088</v>
      </c>
      <c r="BL131">
        <v>25</v>
      </c>
      <c r="BM131">
        <v>1</v>
      </c>
      <c r="BN131">
        <v>60</v>
      </c>
      <c r="BO131" t="s">
        <v>192</v>
      </c>
      <c r="BP131">
        <v>0</v>
      </c>
      <c r="BR131">
        <v>0</v>
      </c>
      <c r="BS131">
        <v>0</v>
      </c>
      <c r="BV131">
        <v>0</v>
      </c>
      <c r="BW131">
        <v>0</v>
      </c>
      <c r="BX131">
        <v>0</v>
      </c>
      <c r="BZ131" t="s">
        <v>193</v>
      </c>
      <c r="CA131" t="s">
        <v>194</v>
      </c>
      <c r="CB131" t="b">
        <v>0</v>
      </c>
    </row>
    <row r="132" spans="1:80" x14ac:dyDescent="0.3">
      <c r="A132">
        <v>131</v>
      </c>
      <c r="B132" t="s">
        <v>345</v>
      </c>
      <c r="C132" t="s">
        <v>179</v>
      </c>
      <c r="D132" t="s">
        <v>180</v>
      </c>
      <c r="E132" t="s">
        <v>307</v>
      </c>
      <c r="F132" t="s">
        <v>204</v>
      </c>
      <c r="G132" t="s">
        <v>183</v>
      </c>
      <c r="H132" t="s">
        <v>184</v>
      </c>
      <c r="J132">
        <v>0</v>
      </c>
      <c r="L132" t="s">
        <v>197</v>
      </c>
      <c r="M132" t="s">
        <v>197</v>
      </c>
      <c r="N132" t="s">
        <v>198</v>
      </c>
      <c r="P132" t="s">
        <v>188</v>
      </c>
      <c r="Q132">
        <v>2</v>
      </c>
      <c r="R132">
        <v>14</v>
      </c>
      <c r="S132">
        <v>40</v>
      </c>
      <c r="T132">
        <v>2.8571428571428572</v>
      </c>
      <c r="U132">
        <v>7.5</v>
      </c>
      <c r="V132">
        <v>7.5</v>
      </c>
      <c r="W132">
        <v>5</v>
      </c>
      <c r="X132">
        <v>0.76</v>
      </c>
      <c r="Y132">
        <v>119638</v>
      </c>
      <c r="Z132" t="s">
        <v>189</v>
      </c>
      <c r="AA132">
        <v>2</v>
      </c>
      <c r="AB132">
        <v>14</v>
      </c>
      <c r="AC132">
        <v>80</v>
      </c>
      <c r="AD132">
        <v>5.7142857142857144</v>
      </c>
      <c r="AE132">
        <v>12.375</v>
      </c>
      <c r="AF132">
        <v>12.375</v>
      </c>
      <c r="AG132">
        <v>10</v>
      </c>
      <c r="AH132">
        <v>0.76</v>
      </c>
      <c r="AI132">
        <v>72508.5</v>
      </c>
      <c r="AJ132">
        <v>1.8455999999999999</v>
      </c>
      <c r="AK132">
        <v>2.5</v>
      </c>
      <c r="AL132">
        <v>61</v>
      </c>
      <c r="AM132">
        <v>15</v>
      </c>
      <c r="AN132">
        <v>25</v>
      </c>
      <c r="AO132" t="s">
        <v>190</v>
      </c>
      <c r="AP132">
        <v>83</v>
      </c>
      <c r="AQ132">
        <v>-0.7</v>
      </c>
      <c r="AR132">
        <v>1.2</v>
      </c>
      <c r="AS132" t="s">
        <v>308</v>
      </c>
      <c r="AT132">
        <v>26</v>
      </c>
      <c r="AU132">
        <v>16</v>
      </c>
      <c r="AV132">
        <v>15</v>
      </c>
      <c r="AW132">
        <v>48</v>
      </c>
      <c r="AY132">
        <v>6</v>
      </c>
      <c r="AZ132">
        <v>288</v>
      </c>
      <c r="BA132">
        <v>1.7951388888888888</v>
      </c>
      <c r="BB132">
        <v>76752</v>
      </c>
      <c r="BC132">
        <v>127920</v>
      </c>
      <c r="BD132">
        <v>179088</v>
      </c>
      <c r="BE132">
        <v>3</v>
      </c>
      <c r="BF132">
        <v>5</v>
      </c>
      <c r="BG132">
        <v>240</v>
      </c>
      <c r="BH132">
        <v>2.1541666666666668</v>
      </c>
      <c r="BI132">
        <v>76752</v>
      </c>
      <c r="BJ132">
        <v>127920</v>
      </c>
      <c r="BK132">
        <v>179088</v>
      </c>
      <c r="BL132">
        <v>25</v>
      </c>
      <c r="BM132">
        <v>1</v>
      </c>
      <c r="BN132">
        <v>60</v>
      </c>
      <c r="BO132" t="s">
        <v>192</v>
      </c>
      <c r="BP132">
        <v>0</v>
      </c>
      <c r="BR132">
        <v>0</v>
      </c>
      <c r="BS132">
        <v>0</v>
      </c>
      <c r="BV132">
        <v>0</v>
      </c>
      <c r="BW132">
        <v>0</v>
      </c>
      <c r="BX132">
        <v>0</v>
      </c>
      <c r="BZ132" t="s">
        <v>193</v>
      </c>
      <c r="CA132" t="s">
        <v>194</v>
      </c>
      <c r="CB132" t="b">
        <v>0</v>
      </c>
    </row>
    <row r="133" spans="1:80" x14ac:dyDescent="0.3">
      <c r="A133">
        <v>132</v>
      </c>
      <c r="B133" t="s">
        <v>346</v>
      </c>
      <c r="C133" t="s">
        <v>179</v>
      </c>
      <c r="D133" t="s">
        <v>180</v>
      </c>
      <c r="E133" t="s">
        <v>307</v>
      </c>
      <c r="F133" t="s">
        <v>206</v>
      </c>
      <c r="G133" t="s">
        <v>183</v>
      </c>
      <c r="H133" t="s">
        <v>184</v>
      </c>
      <c r="J133">
        <v>0</v>
      </c>
      <c r="L133" t="s">
        <v>197</v>
      </c>
      <c r="M133" t="s">
        <v>197</v>
      </c>
      <c r="N133" t="s">
        <v>198</v>
      </c>
      <c r="P133" t="s">
        <v>188</v>
      </c>
      <c r="Q133">
        <v>2</v>
      </c>
      <c r="R133">
        <v>14</v>
      </c>
      <c r="S133">
        <v>40</v>
      </c>
      <c r="T133">
        <v>2.8571428571428572</v>
      </c>
      <c r="U133">
        <v>7.5</v>
      </c>
      <c r="V133">
        <v>7.5</v>
      </c>
      <c r="W133">
        <v>5</v>
      </c>
      <c r="X133">
        <v>0.76</v>
      </c>
      <c r="Y133">
        <v>119638</v>
      </c>
      <c r="Z133" t="s">
        <v>189</v>
      </c>
      <c r="AA133">
        <v>2</v>
      </c>
      <c r="AB133">
        <v>14</v>
      </c>
      <c r="AC133">
        <v>80</v>
      </c>
      <c r="AD133">
        <v>5.7142857142857144</v>
      </c>
      <c r="AE133">
        <v>12.375</v>
      </c>
      <c r="AF133">
        <v>12.375</v>
      </c>
      <c r="AG133">
        <v>10</v>
      </c>
      <c r="AH133">
        <v>0.76</v>
      </c>
      <c r="AI133">
        <v>72508.5</v>
      </c>
      <c r="AJ133">
        <v>1.9792000000000001</v>
      </c>
      <c r="AK133">
        <v>2.5</v>
      </c>
      <c r="AL133">
        <v>57</v>
      </c>
      <c r="AM133">
        <v>15</v>
      </c>
      <c r="AN133">
        <v>25</v>
      </c>
      <c r="AO133" t="s">
        <v>190</v>
      </c>
      <c r="AP133">
        <v>83</v>
      </c>
      <c r="AQ133">
        <v>-0.7</v>
      </c>
      <c r="AR133">
        <v>1.2</v>
      </c>
      <c r="AS133" t="s">
        <v>308</v>
      </c>
      <c r="AT133">
        <v>26</v>
      </c>
      <c r="AU133">
        <v>16</v>
      </c>
      <c r="AV133">
        <v>15</v>
      </c>
      <c r="AW133">
        <v>48</v>
      </c>
      <c r="AY133">
        <v>6</v>
      </c>
      <c r="AZ133">
        <v>288</v>
      </c>
      <c r="BA133">
        <v>1.7951388888888888</v>
      </c>
      <c r="BB133">
        <v>76752</v>
      </c>
      <c r="BC133">
        <v>127920</v>
      </c>
      <c r="BD133">
        <v>179088</v>
      </c>
      <c r="BE133">
        <v>3</v>
      </c>
      <c r="BF133">
        <v>5</v>
      </c>
      <c r="BG133">
        <v>240</v>
      </c>
      <c r="BH133">
        <v>2.1541666666666668</v>
      </c>
      <c r="BI133">
        <v>76752</v>
      </c>
      <c r="BJ133">
        <v>127920</v>
      </c>
      <c r="BK133">
        <v>179088</v>
      </c>
      <c r="BL133">
        <v>25</v>
      </c>
      <c r="BM133">
        <v>1</v>
      </c>
      <c r="BN133">
        <v>60</v>
      </c>
      <c r="BO133" t="s">
        <v>192</v>
      </c>
      <c r="BP133">
        <v>0</v>
      </c>
      <c r="BR133">
        <v>0</v>
      </c>
      <c r="BS133">
        <v>0</v>
      </c>
      <c r="BV133">
        <v>0</v>
      </c>
      <c r="BW133">
        <v>0</v>
      </c>
      <c r="BX133">
        <v>0</v>
      </c>
      <c r="BZ133" t="s">
        <v>193</v>
      </c>
      <c r="CA133" t="s">
        <v>194</v>
      </c>
      <c r="CB133" t="b">
        <v>0</v>
      </c>
    </row>
    <row r="134" spans="1:80" x14ac:dyDescent="0.3">
      <c r="A134">
        <v>133</v>
      </c>
      <c r="B134" t="s">
        <v>347</v>
      </c>
      <c r="C134" t="s">
        <v>179</v>
      </c>
      <c r="D134" t="s">
        <v>180</v>
      </c>
      <c r="E134" t="s">
        <v>307</v>
      </c>
      <c r="F134" t="s">
        <v>316</v>
      </c>
      <c r="G134" t="s">
        <v>183</v>
      </c>
      <c r="H134" t="s">
        <v>184</v>
      </c>
      <c r="J134">
        <v>0</v>
      </c>
      <c r="L134" t="s">
        <v>197</v>
      </c>
      <c r="M134" t="s">
        <v>197</v>
      </c>
      <c r="N134" t="s">
        <v>198</v>
      </c>
      <c r="P134" t="s">
        <v>188</v>
      </c>
      <c r="Q134">
        <v>2</v>
      </c>
      <c r="R134">
        <v>14</v>
      </c>
      <c r="S134">
        <v>40</v>
      </c>
      <c r="T134">
        <v>2.8571428571428572</v>
      </c>
      <c r="U134">
        <v>7.5</v>
      </c>
      <c r="V134">
        <v>7.5</v>
      </c>
      <c r="W134">
        <v>5</v>
      </c>
      <c r="X134">
        <v>0.76</v>
      </c>
      <c r="Y134">
        <v>119638</v>
      </c>
      <c r="Z134" t="s">
        <v>189</v>
      </c>
      <c r="AA134">
        <v>2</v>
      </c>
      <c r="AB134">
        <v>14</v>
      </c>
      <c r="AC134">
        <v>80</v>
      </c>
      <c r="AD134">
        <v>5.7142857142857144</v>
      </c>
      <c r="AE134">
        <v>12.375</v>
      </c>
      <c r="AF134">
        <v>12.375</v>
      </c>
      <c r="AG134">
        <v>10</v>
      </c>
      <c r="AH134">
        <v>0.76</v>
      </c>
      <c r="AI134">
        <v>72508.5</v>
      </c>
      <c r="AJ134">
        <v>2.1128</v>
      </c>
      <c r="AK134">
        <v>2.5</v>
      </c>
      <c r="AL134">
        <v>54</v>
      </c>
      <c r="AM134">
        <v>15</v>
      </c>
      <c r="AN134">
        <v>25</v>
      </c>
      <c r="AO134" t="s">
        <v>190</v>
      </c>
      <c r="AP134">
        <v>83</v>
      </c>
      <c r="AQ134">
        <v>-0.7</v>
      </c>
      <c r="AR134">
        <v>1.2</v>
      </c>
      <c r="AS134" t="s">
        <v>308</v>
      </c>
      <c r="AT134">
        <v>26</v>
      </c>
      <c r="AU134">
        <v>16</v>
      </c>
      <c r="AV134">
        <v>15</v>
      </c>
      <c r="AW134">
        <v>48</v>
      </c>
      <c r="AY134">
        <v>6</v>
      </c>
      <c r="AZ134">
        <v>288</v>
      </c>
      <c r="BA134">
        <v>1.7951388888888888</v>
      </c>
      <c r="BB134">
        <v>76752</v>
      </c>
      <c r="BC134">
        <v>127920</v>
      </c>
      <c r="BD134">
        <v>179088</v>
      </c>
      <c r="BE134">
        <v>4</v>
      </c>
      <c r="BF134">
        <v>5</v>
      </c>
      <c r="BG134">
        <v>240</v>
      </c>
      <c r="BH134">
        <v>2.1541666666666668</v>
      </c>
      <c r="BI134">
        <v>76752</v>
      </c>
      <c r="BJ134">
        <v>127920</v>
      </c>
      <c r="BK134">
        <v>179088</v>
      </c>
      <c r="BL134">
        <v>25</v>
      </c>
      <c r="BM134">
        <v>1</v>
      </c>
      <c r="BN134">
        <v>60</v>
      </c>
      <c r="BO134" t="s">
        <v>192</v>
      </c>
      <c r="BP134">
        <v>0</v>
      </c>
      <c r="BR134">
        <v>0</v>
      </c>
      <c r="BS134">
        <v>0</v>
      </c>
      <c r="BV134">
        <v>0</v>
      </c>
      <c r="BW134">
        <v>0</v>
      </c>
      <c r="BX134">
        <v>0</v>
      </c>
      <c r="BZ134" t="s">
        <v>193</v>
      </c>
      <c r="CA134" t="s">
        <v>194</v>
      </c>
      <c r="CB134" t="b">
        <v>0</v>
      </c>
    </row>
    <row r="135" spans="1:80" x14ac:dyDescent="0.3">
      <c r="A135">
        <v>134</v>
      </c>
      <c r="B135" t="s">
        <v>348</v>
      </c>
      <c r="C135" t="s">
        <v>179</v>
      </c>
      <c r="D135" t="s">
        <v>180</v>
      </c>
      <c r="E135" t="s">
        <v>307</v>
      </c>
      <c r="F135" t="s">
        <v>318</v>
      </c>
      <c r="G135" t="s">
        <v>183</v>
      </c>
      <c r="H135" t="s">
        <v>184</v>
      </c>
      <c r="J135">
        <v>0</v>
      </c>
      <c r="L135" t="s">
        <v>197</v>
      </c>
      <c r="M135" t="s">
        <v>197</v>
      </c>
      <c r="N135" t="s">
        <v>198</v>
      </c>
      <c r="P135" t="s">
        <v>188</v>
      </c>
      <c r="Q135">
        <v>2</v>
      </c>
      <c r="R135">
        <v>14</v>
      </c>
      <c r="S135">
        <v>40</v>
      </c>
      <c r="T135">
        <v>2.8571428571428572</v>
      </c>
      <c r="U135">
        <v>7.5</v>
      </c>
      <c r="V135">
        <v>7.5</v>
      </c>
      <c r="W135">
        <v>5</v>
      </c>
      <c r="X135">
        <v>0.76</v>
      </c>
      <c r="Y135">
        <v>119638</v>
      </c>
      <c r="Z135" t="s">
        <v>189</v>
      </c>
      <c r="AA135">
        <v>2</v>
      </c>
      <c r="AB135">
        <v>14</v>
      </c>
      <c r="AC135">
        <v>80</v>
      </c>
      <c r="AD135">
        <v>5.7142857142857144</v>
      </c>
      <c r="AE135">
        <v>12.375</v>
      </c>
      <c r="AF135">
        <v>12.375</v>
      </c>
      <c r="AG135">
        <v>10</v>
      </c>
      <c r="AH135">
        <v>0.76</v>
      </c>
      <c r="AI135">
        <v>72508.5</v>
      </c>
      <c r="AJ135">
        <v>2.2464</v>
      </c>
      <c r="AK135">
        <v>2.5</v>
      </c>
      <c r="AL135">
        <v>50</v>
      </c>
      <c r="AM135">
        <v>15</v>
      </c>
      <c r="AN135">
        <v>25</v>
      </c>
      <c r="AO135" t="s">
        <v>190</v>
      </c>
      <c r="AP135">
        <v>83</v>
      </c>
      <c r="AQ135">
        <v>-0.7</v>
      </c>
      <c r="AR135">
        <v>1.2</v>
      </c>
      <c r="AS135" t="s">
        <v>308</v>
      </c>
      <c r="AT135">
        <v>26</v>
      </c>
      <c r="AU135">
        <v>16</v>
      </c>
      <c r="AV135">
        <v>15</v>
      </c>
      <c r="AW135">
        <v>48</v>
      </c>
      <c r="AY135">
        <v>6</v>
      </c>
      <c r="AZ135">
        <v>288</v>
      </c>
      <c r="BA135">
        <v>1.7951388888888888</v>
      </c>
      <c r="BB135">
        <v>76752</v>
      </c>
      <c r="BC135">
        <v>127920</v>
      </c>
      <c r="BD135">
        <v>179088</v>
      </c>
      <c r="BE135">
        <v>4</v>
      </c>
      <c r="BF135">
        <v>5</v>
      </c>
      <c r="BG135">
        <v>240</v>
      </c>
      <c r="BH135">
        <v>2.1541666666666668</v>
      </c>
      <c r="BI135">
        <v>76752</v>
      </c>
      <c r="BJ135">
        <v>127920</v>
      </c>
      <c r="BK135">
        <v>179088</v>
      </c>
      <c r="BL135">
        <v>25</v>
      </c>
      <c r="BM135">
        <v>1</v>
      </c>
      <c r="BN135">
        <v>60</v>
      </c>
      <c r="BO135" t="s">
        <v>192</v>
      </c>
      <c r="BP135">
        <v>0</v>
      </c>
      <c r="BR135">
        <v>0</v>
      </c>
      <c r="BS135">
        <v>0</v>
      </c>
      <c r="BV135">
        <v>0</v>
      </c>
      <c r="BW135">
        <v>0</v>
      </c>
      <c r="BX135">
        <v>0</v>
      </c>
      <c r="BZ135" t="s">
        <v>193</v>
      </c>
      <c r="CA135" t="s">
        <v>194</v>
      </c>
      <c r="CB135" t="b">
        <v>0</v>
      </c>
    </row>
    <row r="136" spans="1:80" x14ac:dyDescent="0.3">
      <c r="A136">
        <v>135</v>
      </c>
      <c r="B136" t="s">
        <v>349</v>
      </c>
      <c r="C136" t="s">
        <v>179</v>
      </c>
      <c r="D136" t="s">
        <v>180</v>
      </c>
      <c r="E136" t="s">
        <v>307</v>
      </c>
      <c r="F136" t="s">
        <v>252</v>
      </c>
      <c r="G136" t="s">
        <v>183</v>
      </c>
      <c r="H136" t="s">
        <v>184</v>
      </c>
      <c r="J136">
        <v>0</v>
      </c>
      <c r="K136" t="s">
        <v>330</v>
      </c>
      <c r="L136" t="s">
        <v>186</v>
      </c>
      <c r="M136" t="s">
        <v>187</v>
      </c>
      <c r="N136" t="s">
        <v>20</v>
      </c>
      <c r="O136">
        <v>160</v>
      </c>
      <c r="P136" t="s">
        <v>188</v>
      </c>
      <c r="Q136">
        <v>2</v>
      </c>
      <c r="R136">
        <v>14</v>
      </c>
      <c r="S136">
        <v>40</v>
      </c>
      <c r="T136">
        <v>2.8571428571428572</v>
      </c>
      <c r="U136">
        <v>7.5</v>
      </c>
      <c r="V136">
        <v>7.5</v>
      </c>
      <c r="W136">
        <v>5</v>
      </c>
      <c r="X136">
        <v>0.76</v>
      </c>
      <c r="Y136">
        <v>119638</v>
      </c>
      <c r="Z136" t="s">
        <v>189</v>
      </c>
      <c r="AA136">
        <v>2</v>
      </c>
      <c r="AB136">
        <v>14</v>
      </c>
      <c r="AC136">
        <v>80</v>
      </c>
      <c r="AD136">
        <v>5.7142857142857144</v>
      </c>
      <c r="AE136">
        <v>12.375</v>
      </c>
      <c r="AF136">
        <v>12.375</v>
      </c>
      <c r="AG136">
        <v>10</v>
      </c>
      <c r="AH136">
        <v>0.76</v>
      </c>
      <c r="AI136">
        <v>72508.5</v>
      </c>
      <c r="AJ136">
        <v>2.2200000000000002</v>
      </c>
      <c r="AK136">
        <v>2.5</v>
      </c>
      <c r="AL136">
        <v>51</v>
      </c>
      <c r="AM136">
        <v>15</v>
      </c>
      <c r="AN136">
        <v>25</v>
      </c>
      <c r="AO136" t="s">
        <v>190</v>
      </c>
      <c r="AP136">
        <v>83</v>
      </c>
      <c r="AQ136">
        <v>-0.7</v>
      </c>
      <c r="AR136">
        <v>1.2</v>
      </c>
      <c r="AS136" t="s">
        <v>308</v>
      </c>
      <c r="AT136">
        <v>26</v>
      </c>
      <c r="AU136">
        <v>16</v>
      </c>
      <c r="AV136">
        <v>15</v>
      </c>
      <c r="AW136">
        <v>48</v>
      </c>
      <c r="AY136">
        <v>6</v>
      </c>
      <c r="AZ136">
        <v>288</v>
      </c>
      <c r="BA136">
        <v>1.7951388888888888</v>
      </c>
      <c r="BB136">
        <v>76752</v>
      </c>
      <c r="BC136">
        <v>127920</v>
      </c>
      <c r="BD136">
        <v>179088</v>
      </c>
      <c r="BE136">
        <v>4</v>
      </c>
      <c r="BF136">
        <v>5</v>
      </c>
      <c r="BG136">
        <v>240</v>
      </c>
      <c r="BH136">
        <v>2.1541666666666668</v>
      </c>
      <c r="BI136">
        <v>76752</v>
      </c>
      <c r="BJ136">
        <v>127920</v>
      </c>
      <c r="BK136">
        <v>179088</v>
      </c>
      <c r="BL136">
        <v>25</v>
      </c>
      <c r="BM136">
        <v>1</v>
      </c>
      <c r="BN136">
        <v>60</v>
      </c>
      <c r="BO136" t="s">
        <v>192</v>
      </c>
      <c r="BP136">
        <v>9.6</v>
      </c>
      <c r="BQ136">
        <v>0</v>
      </c>
      <c r="BR136">
        <v>12</v>
      </c>
      <c r="BS136">
        <v>0</v>
      </c>
      <c r="BV136">
        <v>0</v>
      </c>
      <c r="BW136">
        <v>0</v>
      </c>
      <c r="BX136">
        <v>0</v>
      </c>
      <c r="BZ136" t="s">
        <v>193</v>
      </c>
      <c r="CA136" t="s">
        <v>194</v>
      </c>
      <c r="CB136" t="b">
        <v>0</v>
      </c>
    </row>
    <row r="137" spans="1:80" x14ac:dyDescent="0.3">
      <c r="A137">
        <v>136</v>
      </c>
      <c r="B137" t="s">
        <v>350</v>
      </c>
      <c r="C137" t="s">
        <v>179</v>
      </c>
      <c r="D137" t="s">
        <v>180</v>
      </c>
      <c r="E137" t="s">
        <v>307</v>
      </c>
      <c r="F137" t="s">
        <v>182</v>
      </c>
      <c r="G137" t="s">
        <v>183</v>
      </c>
      <c r="H137" t="s">
        <v>184</v>
      </c>
      <c r="J137">
        <v>0</v>
      </c>
      <c r="K137" t="s">
        <v>330</v>
      </c>
      <c r="L137" t="s">
        <v>186</v>
      </c>
      <c r="M137" t="s">
        <v>187</v>
      </c>
      <c r="N137" t="s">
        <v>20</v>
      </c>
      <c r="O137">
        <v>66.768292682926827</v>
      </c>
      <c r="P137" t="s">
        <v>188</v>
      </c>
      <c r="Q137">
        <v>2</v>
      </c>
      <c r="R137">
        <v>14</v>
      </c>
      <c r="S137">
        <v>40</v>
      </c>
      <c r="T137">
        <v>2.8571428571428572</v>
      </c>
      <c r="U137">
        <v>7.5</v>
      </c>
      <c r="V137">
        <v>7.5</v>
      </c>
      <c r="W137">
        <v>5</v>
      </c>
      <c r="X137">
        <v>0.76</v>
      </c>
      <c r="Y137">
        <v>119638</v>
      </c>
      <c r="Z137" t="s">
        <v>189</v>
      </c>
      <c r="AA137">
        <v>2</v>
      </c>
      <c r="AB137">
        <v>14</v>
      </c>
      <c r="AC137">
        <v>80</v>
      </c>
      <c r="AD137">
        <v>5.7142857142857144</v>
      </c>
      <c r="AE137">
        <v>12.375</v>
      </c>
      <c r="AF137">
        <v>12.375</v>
      </c>
      <c r="AG137">
        <v>10</v>
      </c>
      <c r="AH137">
        <v>0.76</v>
      </c>
      <c r="AI137">
        <v>72508.5</v>
      </c>
      <c r="AJ137">
        <v>0.84</v>
      </c>
      <c r="AK137">
        <v>2.5</v>
      </c>
      <c r="AL137">
        <v>134</v>
      </c>
      <c r="AM137">
        <v>15</v>
      </c>
      <c r="AN137">
        <v>25</v>
      </c>
      <c r="AO137" t="s">
        <v>190</v>
      </c>
      <c r="AP137">
        <v>83</v>
      </c>
      <c r="AQ137">
        <v>-0.7</v>
      </c>
      <c r="AR137">
        <v>1.2</v>
      </c>
      <c r="AS137" t="s">
        <v>308</v>
      </c>
      <c r="AT137">
        <v>26</v>
      </c>
      <c r="AU137">
        <v>16</v>
      </c>
      <c r="AV137">
        <v>15</v>
      </c>
      <c r="AW137">
        <v>48</v>
      </c>
      <c r="AY137">
        <v>6</v>
      </c>
      <c r="AZ137">
        <v>288</v>
      </c>
      <c r="BA137">
        <v>1.7951388888888888</v>
      </c>
      <c r="BB137">
        <v>76752</v>
      </c>
      <c r="BC137">
        <v>127920</v>
      </c>
      <c r="BD137">
        <v>179088</v>
      </c>
      <c r="BE137">
        <v>3</v>
      </c>
      <c r="BF137">
        <v>5</v>
      </c>
      <c r="BG137">
        <v>240</v>
      </c>
      <c r="BH137">
        <v>2.1541666666666668</v>
      </c>
      <c r="BI137">
        <v>76752</v>
      </c>
      <c r="BJ137">
        <v>127920</v>
      </c>
      <c r="BK137">
        <v>179088</v>
      </c>
      <c r="BL137">
        <v>25</v>
      </c>
      <c r="BM137">
        <v>1</v>
      </c>
      <c r="BN137">
        <v>60</v>
      </c>
      <c r="BO137" t="s">
        <v>192</v>
      </c>
      <c r="BP137">
        <v>4.0060975609756095</v>
      </c>
      <c r="BR137">
        <v>0</v>
      </c>
      <c r="BS137">
        <v>0</v>
      </c>
      <c r="BV137">
        <v>0</v>
      </c>
      <c r="BW137">
        <v>0</v>
      </c>
      <c r="BX137">
        <v>0</v>
      </c>
      <c r="BZ137" t="s">
        <v>193</v>
      </c>
      <c r="CA137" t="s">
        <v>194</v>
      </c>
      <c r="CB137" t="b">
        <v>0</v>
      </c>
    </row>
    <row r="138" spans="1:80" x14ac:dyDescent="0.3">
      <c r="A138">
        <v>137</v>
      </c>
      <c r="B138" t="s">
        <v>351</v>
      </c>
      <c r="C138" t="s">
        <v>179</v>
      </c>
      <c r="D138" t="s">
        <v>180</v>
      </c>
      <c r="E138" t="s">
        <v>307</v>
      </c>
      <c r="F138" t="s">
        <v>196</v>
      </c>
      <c r="G138" t="s">
        <v>183</v>
      </c>
      <c r="H138" t="s">
        <v>184</v>
      </c>
      <c r="J138">
        <v>0</v>
      </c>
      <c r="K138" t="s">
        <v>312</v>
      </c>
      <c r="L138" t="s">
        <v>186</v>
      </c>
      <c r="M138" t="s">
        <v>187</v>
      </c>
      <c r="N138" t="s">
        <v>20</v>
      </c>
      <c r="O138">
        <v>51.477272727272727</v>
      </c>
      <c r="P138" t="s">
        <v>188</v>
      </c>
      <c r="Q138">
        <v>2</v>
      </c>
      <c r="R138">
        <v>14</v>
      </c>
      <c r="S138">
        <v>40</v>
      </c>
      <c r="T138">
        <v>2.8571428571428572</v>
      </c>
      <c r="U138">
        <v>7.5</v>
      </c>
      <c r="V138">
        <v>7.5</v>
      </c>
      <c r="W138">
        <v>5</v>
      </c>
      <c r="X138">
        <v>0.76</v>
      </c>
      <c r="Y138">
        <v>119638</v>
      </c>
      <c r="Z138" t="s">
        <v>189</v>
      </c>
      <c r="AA138">
        <v>2</v>
      </c>
      <c r="AB138">
        <v>14</v>
      </c>
      <c r="AC138">
        <v>80</v>
      </c>
      <c r="AD138">
        <v>5.7142857142857144</v>
      </c>
      <c r="AE138">
        <v>12.375</v>
      </c>
      <c r="AF138">
        <v>12.375</v>
      </c>
      <c r="AG138">
        <v>10</v>
      </c>
      <c r="AH138">
        <v>0.76</v>
      </c>
      <c r="AI138">
        <v>72508.5</v>
      </c>
      <c r="AJ138">
        <v>0.98</v>
      </c>
      <c r="AK138">
        <v>2.5</v>
      </c>
      <c r="AL138">
        <v>115</v>
      </c>
      <c r="AM138">
        <v>15</v>
      </c>
      <c r="AN138">
        <v>25</v>
      </c>
      <c r="AO138" t="s">
        <v>190</v>
      </c>
      <c r="AP138">
        <v>83</v>
      </c>
      <c r="AQ138">
        <v>-0.7</v>
      </c>
      <c r="AR138">
        <v>1.2</v>
      </c>
      <c r="AS138" t="s">
        <v>308</v>
      </c>
      <c r="AT138">
        <v>26</v>
      </c>
      <c r="AU138">
        <v>16</v>
      </c>
      <c r="AV138">
        <v>15</v>
      </c>
      <c r="AW138">
        <v>48</v>
      </c>
      <c r="AY138">
        <v>6</v>
      </c>
      <c r="AZ138">
        <v>288</v>
      </c>
      <c r="BA138">
        <v>1.7951388888888888</v>
      </c>
      <c r="BB138">
        <v>76752</v>
      </c>
      <c r="BC138">
        <v>127920</v>
      </c>
      <c r="BD138">
        <v>179088</v>
      </c>
      <c r="BE138">
        <v>3</v>
      </c>
      <c r="BF138">
        <v>5</v>
      </c>
      <c r="BG138">
        <v>240</v>
      </c>
      <c r="BH138">
        <v>2.1541666666666668</v>
      </c>
      <c r="BI138">
        <v>76752</v>
      </c>
      <c r="BJ138">
        <v>127920</v>
      </c>
      <c r="BK138">
        <v>179088</v>
      </c>
      <c r="BL138">
        <v>25</v>
      </c>
      <c r="BM138">
        <v>1</v>
      </c>
      <c r="BN138">
        <v>60</v>
      </c>
      <c r="BO138" t="s">
        <v>192</v>
      </c>
      <c r="BP138">
        <v>3.0886363636363634</v>
      </c>
      <c r="BQ138">
        <v>191</v>
      </c>
      <c r="BR138">
        <v>0</v>
      </c>
      <c r="BS138">
        <v>0</v>
      </c>
      <c r="BV138">
        <v>528</v>
      </c>
      <c r="BW138">
        <v>520</v>
      </c>
      <c r="BX138">
        <v>0.98484848484848475</v>
      </c>
      <c r="BZ138" t="s">
        <v>193</v>
      </c>
      <c r="CA138" t="s">
        <v>194</v>
      </c>
      <c r="CB138" t="b">
        <v>0</v>
      </c>
    </row>
    <row r="139" spans="1:80" x14ac:dyDescent="0.3">
      <c r="A139">
        <v>138</v>
      </c>
      <c r="B139" t="s">
        <v>352</v>
      </c>
      <c r="C139" t="s">
        <v>179</v>
      </c>
      <c r="D139" t="s">
        <v>180</v>
      </c>
      <c r="E139" t="s">
        <v>307</v>
      </c>
      <c r="F139" t="s">
        <v>200</v>
      </c>
      <c r="G139" t="s">
        <v>183</v>
      </c>
      <c r="H139" t="s">
        <v>184</v>
      </c>
      <c r="J139">
        <v>0</v>
      </c>
      <c r="K139" t="s">
        <v>312</v>
      </c>
      <c r="L139" t="s">
        <v>186</v>
      </c>
      <c r="M139" t="s">
        <v>187</v>
      </c>
      <c r="N139" t="s">
        <v>20</v>
      </c>
      <c r="O139">
        <v>60</v>
      </c>
      <c r="P139" t="s">
        <v>188</v>
      </c>
      <c r="Q139">
        <v>2</v>
      </c>
      <c r="R139">
        <v>14</v>
      </c>
      <c r="S139">
        <v>40</v>
      </c>
      <c r="T139">
        <v>2.8571428571428572</v>
      </c>
      <c r="U139">
        <v>7.5</v>
      </c>
      <c r="V139">
        <v>7.5</v>
      </c>
      <c r="W139">
        <v>5</v>
      </c>
      <c r="X139">
        <v>0.76</v>
      </c>
      <c r="Y139">
        <v>119638</v>
      </c>
      <c r="Z139" t="s">
        <v>189</v>
      </c>
      <c r="AA139">
        <v>2</v>
      </c>
      <c r="AB139">
        <v>14</v>
      </c>
      <c r="AC139">
        <v>80</v>
      </c>
      <c r="AD139">
        <v>5.7142857142857144</v>
      </c>
      <c r="AE139">
        <v>12.375</v>
      </c>
      <c r="AF139">
        <v>12.375</v>
      </c>
      <c r="AG139">
        <v>10</v>
      </c>
      <c r="AH139">
        <v>0.76</v>
      </c>
      <c r="AI139">
        <v>72508.5</v>
      </c>
      <c r="AJ139">
        <v>1.1200000000000001</v>
      </c>
      <c r="AK139">
        <v>2.5</v>
      </c>
      <c r="AL139">
        <v>100</v>
      </c>
      <c r="AM139">
        <v>15</v>
      </c>
      <c r="AN139">
        <v>25</v>
      </c>
      <c r="AO139" t="s">
        <v>190</v>
      </c>
      <c r="AP139">
        <v>83</v>
      </c>
      <c r="AQ139">
        <v>-0.7</v>
      </c>
      <c r="AR139">
        <v>1.2</v>
      </c>
      <c r="AS139" t="s">
        <v>308</v>
      </c>
      <c r="AT139">
        <v>26</v>
      </c>
      <c r="AU139">
        <v>16</v>
      </c>
      <c r="AV139">
        <v>15</v>
      </c>
      <c r="AW139">
        <v>48</v>
      </c>
      <c r="AY139">
        <v>6</v>
      </c>
      <c r="AZ139">
        <v>288</v>
      </c>
      <c r="BA139">
        <v>1.7951388888888888</v>
      </c>
      <c r="BB139">
        <v>76752</v>
      </c>
      <c r="BC139">
        <v>127920</v>
      </c>
      <c r="BD139">
        <v>179088</v>
      </c>
      <c r="BE139">
        <v>3</v>
      </c>
      <c r="BF139">
        <v>5</v>
      </c>
      <c r="BG139">
        <v>240</v>
      </c>
      <c r="BH139">
        <v>2.1541666666666668</v>
      </c>
      <c r="BI139">
        <v>76752</v>
      </c>
      <c r="BJ139">
        <v>127920</v>
      </c>
      <c r="BK139">
        <v>179088</v>
      </c>
      <c r="BL139">
        <v>25</v>
      </c>
      <c r="BM139">
        <v>1</v>
      </c>
      <c r="BN139">
        <v>60</v>
      </c>
      <c r="BO139" t="s">
        <v>192</v>
      </c>
      <c r="BP139">
        <v>3.6</v>
      </c>
      <c r="BQ139">
        <v>46</v>
      </c>
      <c r="BR139">
        <v>0</v>
      </c>
      <c r="BS139">
        <v>0</v>
      </c>
      <c r="BV139">
        <v>0</v>
      </c>
      <c r="BW139">
        <v>0</v>
      </c>
      <c r="BX139">
        <v>0</v>
      </c>
      <c r="BZ139" t="s">
        <v>193</v>
      </c>
      <c r="CA139" t="s">
        <v>194</v>
      </c>
      <c r="CB139" t="b">
        <v>0</v>
      </c>
    </row>
    <row r="140" spans="1:80" x14ac:dyDescent="0.3">
      <c r="A140">
        <v>139</v>
      </c>
      <c r="B140" t="s">
        <v>353</v>
      </c>
      <c r="C140" t="s">
        <v>179</v>
      </c>
      <c r="D140" t="s">
        <v>180</v>
      </c>
      <c r="E140" t="s">
        <v>307</v>
      </c>
      <c r="F140" t="s">
        <v>202</v>
      </c>
      <c r="G140" t="s">
        <v>183</v>
      </c>
      <c r="H140" t="s">
        <v>184</v>
      </c>
      <c r="J140">
        <v>0</v>
      </c>
      <c r="K140" t="s">
        <v>312</v>
      </c>
      <c r="L140" t="s">
        <v>186</v>
      </c>
      <c r="M140" t="s">
        <v>187</v>
      </c>
      <c r="N140" t="s">
        <v>20</v>
      </c>
      <c r="O140">
        <v>68.52272727272728</v>
      </c>
      <c r="P140" t="s">
        <v>188</v>
      </c>
      <c r="Q140">
        <v>2</v>
      </c>
      <c r="R140">
        <v>14</v>
      </c>
      <c r="S140">
        <v>40</v>
      </c>
      <c r="T140">
        <v>2.8571428571428572</v>
      </c>
      <c r="U140">
        <v>7.5</v>
      </c>
      <c r="V140">
        <v>7.5</v>
      </c>
      <c r="W140">
        <v>5</v>
      </c>
      <c r="X140">
        <v>0.76</v>
      </c>
      <c r="Y140">
        <v>119638</v>
      </c>
      <c r="Z140" t="s">
        <v>189</v>
      </c>
      <c r="AA140">
        <v>2</v>
      </c>
      <c r="AB140">
        <v>14</v>
      </c>
      <c r="AC140">
        <v>80</v>
      </c>
      <c r="AD140">
        <v>5.7142857142857144</v>
      </c>
      <c r="AE140">
        <v>12.375</v>
      </c>
      <c r="AF140">
        <v>12.375</v>
      </c>
      <c r="AG140">
        <v>10</v>
      </c>
      <c r="AH140">
        <v>0.76</v>
      </c>
      <c r="AI140">
        <v>72508.5</v>
      </c>
      <c r="AJ140">
        <v>1.26</v>
      </c>
      <c r="AK140">
        <v>2.5</v>
      </c>
      <c r="AL140">
        <v>89</v>
      </c>
      <c r="AM140">
        <v>15</v>
      </c>
      <c r="AN140">
        <v>25</v>
      </c>
      <c r="AO140" t="s">
        <v>190</v>
      </c>
      <c r="AP140">
        <v>83</v>
      </c>
      <c r="AQ140">
        <v>-0.7</v>
      </c>
      <c r="AR140">
        <v>1.2</v>
      </c>
      <c r="AS140" t="s">
        <v>308</v>
      </c>
      <c r="AT140">
        <v>26</v>
      </c>
      <c r="AU140">
        <v>16</v>
      </c>
      <c r="AV140">
        <v>15</v>
      </c>
      <c r="AW140">
        <v>48</v>
      </c>
      <c r="AY140">
        <v>6</v>
      </c>
      <c r="AZ140">
        <v>288</v>
      </c>
      <c r="BA140">
        <v>1.7951388888888888</v>
      </c>
      <c r="BB140">
        <v>76752</v>
      </c>
      <c r="BC140">
        <v>127920</v>
      </c>
      <c r="BD140">
        <v>179088</v>
      </c>
      <c r="BE140">
        <v>3</v>
      </c>
      <c r="BF140">
        <v>5</v>
      </c>
      <c r="BG140">
        <v>240</v>
      </c>
      <c r="BH140">
        <v>2.1541666666666668</v>
      </c>
      <c r="BI140">
        <v>76752</v>
      </c>
      <c r="BJ140">
        <v>127920</v>
      </c>
      <c r="BK140">
        <v>179088</v>
      </c>
      <c r="BL140">
        <v>25</v>
      </c>
      <c r="BM140">
        <v>1</v>
      </c>
      <c r="BN140">
        <v>60</v>
      </c>
      <c r="BO140" t="s">
        <v>192</v>
      </c>
      <c r="BP140">
        <v>4.1113636363636372</v>
      </c>
      <c r="BR140">
        <v>0</v>
      </c>
      <c r="BS140">
        <v>0</v>
      </c>
      <c r="BV140">
        <v>0</v>
      </c>
      <c r="BW140">
        <v>0</v>
      </c>
      <c r="BX140">
        <v>0</v>
      </c>
      <c r="BZ140" t="s">
        <v>193</v>
      </c>
      <c r="CA140" t="s">
        <v>194</v>
      </c>
      <c r="CB140" t="b">
        <v>0</v>
      </c>
    </row>
    <row r="141" spans="1:80" x14ac:dyDescent="0.3">
      <c r="A141">
        <v>140</v>
      </c>
      <c r="B141" t="s">
        <v>354</v>
      </c>
      <c r="C141" t="s">
        <v>179</v>
      </c>
      <c r="D141" t="s">
        <v>180</v>
      </c>
      <c r="E141" t="s">
        <v>307</v>
      </c>
      <c r="F141" t="s">
        <v>204</v>
      </c>
      <c r="G141" t="s">
        <v>183</v>
      </c>
      <c r="H141" t="s">
        <v>184</v>
      </c>
      <c r="J141">
        <v>0</v>
      </c>
      <c r="K141" t="s">
        <v>312</v>
      </c>
      <c r="L141" t="s">
        <v>186</v>
      </c>
      <c r="M141" t="s">
        <v>187</v>
      </c>
      <c r="N141" t="s">
        <v>20</v>
      </c>
      <c r="O141">
        <v>77.045454545454533</v>
      </c>
      <c r="P141" t="s">
        <v>188</v>
      </c>
      <c r="Q141">
        <v>2</v>
      </c>
      <c r="R141">
        <v>14</v>
      </c>
      <c r="S141">
        <v>40</v>
      </c>
      <c r="T141">
        <v>2.8571428571428572</v>
      </c>
      <c r="U141">
        <v>7.5</v>
      </c>
      <c r="V141">
        <v>7.5</v>
      </c>
      <c r="W141">
        <v>5</v>
      </c>
      <c r="X141">
        <v>0.76</v>
      </c>
      <c r="Y141">
        <v>119638</v>
      </c>
      <c r="Z141" t="s">
        <v>189</v>
      </c>
      <c r="AA141">
        <v>2</v>
      </c>
      <c r="AB141">
        <v>14</v>
      </c>
      <c r="AC141">
        <v>80</v>
      </c>
      <c r="AD141">
        <v>5.7142857142857144</v>
      </c>
      <c r="AE141">
        <v>12.375</v>
      </c>
      <c r="AF141">
        <v>12.375</v>
      </c>
      <c r="AG141">
        <v>10</v>
      </c>
      <c r="AH141">
        <v>0.76</v>
      </c>
      <c r="AI141">
        <v>72508.5</v>
      </c>
      <c r="AJ141">
        <v>1.4</v>
      </c>
      <c r="AK141">
        <v>2.5</v>
      </c>
      <c r="AL141">
        <v>80</v>
      </c>
      <c r="AM141">
        <v>15</v>
      </c>
      <c r="AN141">
        <v>25</v>
      </c>
      <c r="AO141" t="s">
        <v>190</v>
      </c>
      <c r="AP141">
        <v>83</v>
      </c>
      <c r="AQ141">
        <v>-0.7</v>
      </c>
      <c r="AR141">
        <v>1.2</v>
      </c>
      <c r="AS141" t="s">
        <v>308</v>
      </c>
      <c r="AT141">
        <v>26</v>
      </c>
      <c r="AU141">
        <v>16</v>
      </c>
      <c r="AV141">
        <v>15</v>
      </c>
      <c r="AW141">
        <v>48</v>
      </c>
      <c r="AY141">
        <v>6</v>
      </c>
      <c r="AZ141">
        <v>288</v>
      </c>
      <c r="BA141">
        <v>1.7951388888888888</v>
      </c>
      <c r="BB141">
        <v>76752</v>
      </c>
      <c r="BC141">
        <v>127920</v>
      </c>
      <c r="BD141">
        <v>179088</v>
      </c>
      <c r="BE141">
        <v>3</v>
      </c>
      <c r="BF141">
        <v>5</v>
      </c>
      <c r="BG141">
        <v>240</v>
      </c>
      <c r="BH141">
        <v>2.1541666666666668</v>
      </c>
      <c r="BI141">
        <v>76752</v>
      </c>
      <c r="BJ141">
        <v>127920</v>
      </c>
      <c r="BK141">
        <v>179088</v>
      </c>
      <c r="BL141">
        <v>25</v>
      </c>
      <c r="BM141">
        <v>1</v>
      </c>
      <c r="BN141">
        <v>60</v>
      </c>
      <c r="BO141" t="s">
        <v>192</v>
      </c>
      <c r="BP141">
        <v>4.6227272727272721</v>
      </c>
      <c r="BQ141">
        <v>2037</v>
      </c>
      <c r="BR141">
        <v>19</v>
      </c>
      <c r="BS141">
        <v>9.3274423171330386E-3</v>
      </c>
      <c r="BV141">
        <v>578</v>
      </c>
      <c r="BW141">
        <v>1000</v>
      </c>
      <c r="BX141">
        <v>1.7301038062283738</v>
      </c>
      <c r="BZ141" t="s">
        <v>193</v>
      </c>
      <c r="CA141" t="s">
        <v>194</v>
      </c>
      <c r="CB141" t="b">
        <v>0</v>
      </c>
    </row>
    <row r="142" spans="1:80" x14ac:dyDescent="0.3">
      <c r="A142">
        <v>141</v>
      </c>
      <c r="B142" t="s">
        <v>355</v>
      </c>
      <c r="C142" t="s">
        <v>179</v>
      </c>
      <c r="D142" t="s">
        <v>180</v>
      </c>
      <c r="E142" t="s">
        <v>307</v>
      </c>
      <c r="F142" t="s">
        <v>206</v>
      </c>
      <c r="G142" t="s">
        <v>183</v>
      </c>
      <c r="H142" t="s">
        <v>184</v>
      </c>
      <c r="J142">
        <v>0</v>
      </c>
      <c r="K142" t="s">
        <v>312</v>
      </c>
      <c r="L142" t="s">
        <v>186</v>
      </c>
      <c r="M142" t="s">
        <v>187</v>
      </c>
      <c r="N142" t="s">
        <v>20</v>
      </c>
      <c r="O142">
        <v>85.568181818181813</v>
      </c>
      <c r="P142" t="s">
        <v>188</v>
      </c>
      <c r="Q142">
        <v>2</v>
      </c>
      <c r="R142">
        <v>14</v>
      </c>
      <c r="S142">
        <v>40</v>
      </c>
      <c r="T142">
        <v>2.8571428571428572</v>
      </c>
      <c r="U142">
        <v>7.5</v>
      </c>
      <c r="V142">
        <v>7.5</v>
      </c>
      <c r="W142">
        <v>5</v>
      </c>
      <c r="X142">
        <v>0.76</v>
      </c>
      <c r="Y142">
        <v>119638</v>
      </c>
      <c r="Z142" t="s">
        <v>189</v>
      </c>
      <c r="AA142">
        <v>2</v>
      </c>
      <c r="AB142">
        <v>14</v>
      </c>
      <c r="AC142">
        <v>80</v>
      </c>
      <c r="AD142">
        <v>5.7142857142857144</v>
      </c>
      <c r="AE142">
        <v>12.375</v>
      </c>
      <c r="AF142">
        <v>12.375</v>
      </c>
      <c r="AG142">
        <v>10</v>
      </c>
      <c r="AH142">
        <v>0.76</v>
      </c>
      <c r="AI142">
        <v>72508.5</v>
      </c>
      <c r="AJ142">
        <v>1.55</v>
      </c>
      <c r="AK142">
        <v>2.5</v>
      </c>
      <c r="AL142">
        <v>73</v>
      </c>
      <c r="AM142">
        <v>15</v>
      </c>
      <c r="AN142">
        <v>25</v>
      </c>
      <c r="AO142" t="s">
        <v>190</v>
      </c>
      <c r="AP142">
        <v>83</v>
      </c>
      <c r="AQ142">
        <v>-0.7</v>
      </c>
      <c r="AR142">
        <v>1.2</v>
      </c>
      <c r="AS142" t="s">
        <v>308</v>
      </c>
      <c r="AT142">
        <v>26</v>
      </c>
      <c r="AU142">
        <v>16</v>
      </c>
      <c r="AV142">
        <v>15</v>
      </c>
      <c r="AW142">
        <v>48</v>
      </c>
      <c r="AY142">
        <v>6</v>
      </c>
      <c r="AZ142">
        <v>288</v>
      </c>
      <c r="BA142">
        <v>1.7951388888888888</v>
      </c>
      <c r="BB142">
        <v>76752</v>
      </c>
      <c r="BC142">
        <v>127920</v>
      </c>
      <c r="BD142">
        <v>179088</v>
      </c>
      <c r="BE142">
        <v>3</v>
      </c>
      <c r="BF142">
        <v>5</v>
      </c>
      <c r="BG142">
        <v>240</v>
      </c>
      <c r="BH142">
        <v>2.1541666666666668</v>
      </c>
      <c r="BI142">
        <v>76752</v>
      </c>
      <c r="BJ142">
        <v>127920</v>
      </c>
      <c r="BK142">
        <v>179088</v>
      </c>
      <c r="BL142">
        <v>25</v>
      </c>
      <c r="BM142">
        <v>1</v>
      </c>
      <c r="BN142">
        <v>60</v>
      </c>
      <c r="BO142" t="s">
        <v>192</v>
      </c>
      <c r="BP142">
        <v>5.1340909090909088</v>
      </c>
      <c r="BR142">
        <v>35</v>
      </c>
      <c r="BS142">
        <v>0</v>
      </c>
      <c r="BV142">
        <v>0</v>
      </c>
      <c r="BW142">
        <v>0</v>
      </c>
      <c r="BX142">
        <v>0</v>
      </c>
      <c r="BZ142" t="s">
        <v>193</v>
      </c>
      <c r="CA142" t="s">
        <v>194</v>
      </c>
      <c r="CB142" t="b">
        <v>0</v>
      </c>
    </row>
    <row r="143" spans="1:80" x14ac:dyDescent="0.3">
      <c r="A143">
        <v>142</v>
      </c>
      <c r="B143" t="s">
        <v>356</v>
      </c>
      <c r="C143" t="s">
        <v>179</v>
      </c>
      <c r="D143" t="s">
        <v>180</v>
      </c>
      <c r="E143" t="s">
        <v>307</v>
      </c>
      <c r="F143" t="s">
        <v>320</v>
      </c>
      <c r="G143" t="s">
        <v>183</v>
      </c>
      <c r="H143" t="s">
        <v>184</v>
      </c>
      <c r="J143">
        <v>0</v>
      </c>
      <c r="L143" t="s">
        <v>197</v>
      </c>
      <c r="M143" t="s">
        <v>197</v>
      </c>
      <c r="N143" t="s">
        <v>198</v>
      </c>
      <c r="P143" t="s">
        <v>188</v>
      </c>
      <c r="Q143">
        <v>2</v>
      </c>
      <c r="R143">
        <v>14</v>
      </c>
      <c r="S143">
        <v>40</v>
      </c>
      <c r="T143">
        <v>2.8571428571428572</v>
      </c>
      <c r="U143">
        <v>7.5</v>
      </c>
      <c r="V143">
        <v>7.5</v>
      </c>
      <c r="W143">
        <v>5</v>
      </c>
      <c r="X143">
        <v>0.76</v>
      </c>
      <c r="Y143">
        <v>119638</v>
      </c>
      <c r="Z143" t="s">
        <v>189</v>
      </c>
      <c r="AA143">
        <v>2</v>
      </c>
      <c r="AB143">
        <v>14</v>
      </c>
      <c r="AC143">
        <v>80</v>
      </c>
      <c r="AD143">
        <v>5.7142857142857144</v>
      </c>
      <c r="AE143">
        <v>12.375</v>
      </c>
      <c r="AF143">
        <v>12.375</v>
      </c>
      <c r="AG143">
        <v>10</v>
      </c>
      <c r="AH143">
        <v>0.76</v>
      </c>
      <c r="AI143">
        <v>72508.5</v>
      </c>
      <c r="AJ143">
        <v>1.97</v>
      </c>
      <c r="AK143">
        <v>2.5</v>
      </c>
      <c r="AL143">
        <v>57</v>
      </c>
      <c r="AM143">
        <v>15</v>
      </c>
      <c r="AN143">
        <v>25</v>
      </c>
      <c r="AO143" t="s">
        <v>190</v>
      </c>
      <c r="AP143">
        <v>83</v>
      </c>
      <c r="AQ143">
        <v>-0.7</v>
      </c>
      <c r="AR143">
        <v>1.2</v>
      </c>
      <c r="AS143" t="s">
        <v>308</v>
      </c>
      <c r="AT143">
        <v>26</v>
      </c>
      <c r="AU143">
        <v>16</v>
      </c>
      <c r="AV143">
        <v>15</v>
      </c>
      <c r="AW143">
        <v>48</v>
      </c>
      <c r="AY143">
        <v>6</v>
      </c>
      <c r="AZ143">
        <v>288</v>
      </c>
      <c r="BA143">
        <v>1.7951388888888888</v>
      </c>
      <c r="BB143">
        <v>76752</v>
      </c>
      <c r="BC143">
        <v>127920</v>
      </c>
      <c r="BD143">
        <v>179088</v>
      </c>
      <c r="BE143">
        <v>4</v>
      </c>
      <c r="BF143">
        <v>5</v>
      </c>
      <c r="BG143">
        <v>240</v>
      </c>
      <c r="BH143">
        <v>2.1541666666666668</v>
      </c>
      <c r="BI143">
        <v>76752</v>
      </c>
      <c r="BJ143">
        <v>127920</v>
      </c>
      <c r="BK143">
        <v>179088</v>
      </c>
      <c r="BL143">
        <v>25</v>
      </c>
      <c r="BM143">
        <v>1</v>
      </c>
      <c r="BN143">
        <v>60</v>
      </c>
      <c r="BO143" t="s">
        <v>192</v>
      </c>
      <c r="BP143">
        <v>0</v>
      </c>
      <c r="BR143">
        <v>0</v>
      </c>
      <c r="BS143">
        <v>0</v>
      </c>
      <c r="BV143">
        <v>0</v>
      </c>
      <c r="BW143">
        <v>0</v>
      </c>
      <c r="BX143">
        <v>0</v>
      </c>
      <c r="BZ143" t="s">
        <v>193</v>
      </c>
      <c r="CA143" t="s">
        <v>194</v>
      </c>
      <c r="CB143" t="b">
        <v>0</v>
      </c>
    </row>
    <row r="144" spans="1:80" x14ac:dyDescent="0.3">
      <c r="A144">
        <v>143</v>
      </c>
      <c r="B144" t="s">
        <v>357</v>
      </c>
      <c r="C144" t="s">
        <v>179</v>
      </c>
      <c r="D144" t="s">
        <v>180</v>
      </c>
      <c r="E144" t="s">
        <v>307</v>
      </c>
      <c r="F144" t="s">
        <v>252</v>
      </c>
      <c r="G144" t="s">
        <v>183</v>
      </c>
      <c r="H144" t="s">
        <v>184</v>
      </c>
      <c r="J144">
        <v>0</v>
      </c>
      <c r="K144" t="s">
        <v>312</v>
      </c>
      <c r="L144" t="s">
        <v>186</v>
      </c>
      <c r="M144" t="s">
        <v>187</v>
      </c>
      <c r="N144" t="s">
        <v>20</v>
      </c>
      <c r="O144">
        <v>119.65909090909092</v>
      </c>
      <c r="P144" t="s">
        <v>188</v>
      </c>
      <c r="Q144">
        <v>2</v>
      </c>
      <c r="R144">
        <v>14</v>
      </c>
      <c r="S144">
        <v>40</v>
      </c>
      <c r="T144">
        <v>2.8571428571428572</v>
      </c>
      <c r="U144">
        <v>7.5</v>
      </c>
      <c r="V144">
        <v>7.5</v>
      </c>
      <c r="W144">
        <v>5</v>
      </c>
      <c r="X144">
        <v>0.76</v>
      </c>
      <c r="Y144">
        <v>119638</v>
      </c>
      <c r="Z144" t="s">
        <v>189</v>
      </c>
      <c r="AA144">
        <v>2</v>
      </c>
      <c r="AB144">
        <v>14</v>
      </c>
      <c r="AC144">
        <v>80</v>
      </c>
      <c r="AD144">
        <v>5.7142857142857144</v>
      </c>
      <c r="AE144">
        <v>12.375</v>
      </c>
      <c r="AF144">
        <v>12.375</v>
      </c>
      <c r="AG144">
        <v>10</v>
      </c>
      <c r="AH144">
        <v>0.76</v>
      </c>
      <c r="AI144">
        <v>72508.5</v>
      </c>
      <c r="AJ144">
        <v>2.11</v>
      </c>
      <c r="AK144">
        <v>2.5</v>
      </c>
      <c r="AL144">
        <v>54</v>
      </c>
      <c r="AM144">
        <v>15</v>
      </c>
      <c r="AN144">
        <v>25</v>
      </c>
      <c r="AO144" t="s">
        <v>190</v>
      </c>
      <c r="AP144">
        <v>83</v>
      </c>
      <c r="AQ144">
        <v>-0.7</v>
      </c>
      <c r="AR144">
        <v>1.2</v>
      </c>
      <c r="AS144" t="s">
        <v>308</v>
      </c>
      <c r="AT144">
        <v>26</v>
      </c>
      <c r="AU144">
        <v>16</v>
      </c>
      <c r="AV144">
        <v>15</v>
      </c>
      <c r="AW144">
        <v>48</v>
      </c>
      <c r="AY144">
        <v>6</v>
      </c>
      <c r="AZ144">
        <v>288</v>
      </c>
      <c r="BA144">
        <v>1.7951388888888888</v>
      </c>
      <c r="BB144">
        <v>76752</v>
      </c>
      <c r="BC144">
        <v>127920</v>
      </c>
      <c r="BD144">
        <v>179088</v>
      </c>
      <c r="BE144">
        <v>4</v>
      </c>
      <c r="BF144">
        <v>5</v>
      </c>
      <c r="BG144">
        <v>240</v>
      </c>
      <c r="BH144">
        <v>2.1541666666666668</v>
      </c>
      <c r="BI144">
        <v>76752</v>
      </c>
      <c r="BJ144">
        <v>127920</v>
      </c>
      <c r="BK144">
        <v>179088</v>
      </c>
      <c r="BL144">
        <v>25</v>
      </c>
      <c r="BM144">
        <v>1</v>
      </c>
      <c r="BN144">
        <v>60</v>
      </c>
      <c r="BO144" t="s">
        <v>192</v>
      </c>
      <c r="BP144">
        <v>7.1795454545454538</v>
      </c>
      <c r="BQ144">
        <v>434</v>
      </c>
      <c r="BR144">
        <v>41</v>
      </c>
      <c r="BS144">
        <v>9.4470046082949302E-2</v>
      </c>
      <c r="BV144">
        <v>343</v>
      </c>
      <c r="BW144">
        <v>0</v>
      </c>
      <c r="BX144">
        <v>0</v>
      </c>
      <c r="BZ144" t="s">
        <v>193</v>
      </c>
      <c r="CA144" t="s">
        <v>194</v>
      </c>
      <c r="CB144" t="b">
        <v>0</v>
      </c>
    </row>
    <row r="145" spans="1:80" x14ac:dyDescent="0.3">
      <c r="A145">
        <v>144</v>
      </c>
      <c r="B145" t="s">
        <v>358</v>
      </c>
      <c r="C145" t="s">
        <v>179</v>
      </c>
      <c r="D145" t="s">
        <v>180</v>
      </c>
      <c r="E145" t="s">
        <v>307</v>
      </c>
      <c r="F145" t="s">
        <v>182</v>
      </c>
      <c r="G145" t="s">
        <v>183</v>
      </c>
      <c r="H145" t="s">
        <v>184</v>
      </c>
      <c r="J145">
        <v>0</v>
      </c>
      <c r="K145" t="s">
        <v>330</v>
      </c>
      <c r="L145" t="s">
        <v>186</v>
      </c>
      <c r="M145" t="s">
        <v>187</v>
      </c>
      <c r="N145" t="s">
        <v>20</v>
      </c>
      <c r="O145">
        <v>66.768292682926827</v>
      </c>
      <c r="P145" t="s">
        <v>188</v>
      </c>
      <c r="Q145">
        <v>2</v>
      </c>
      <c r="R145">
        <v>14</v>
      </c>
      <c r="S145">
        <v>40</v>
      </c>
      <c r="T145">
        <v>2.8571428571428572</v>
      </c>
      <c r="U145">
        <v>7.5</v>
      </c>
      <c r="V145">
        <v>7.5</v>
      </c>
      <c r="W145">
        <v>5</v>
      </c>
      <c r="X145">
        <v>0.76</v>
      </c>
      <c r="Y145">
        <v>119638</v>
      </c>
      <c r="Z145" t="s">
        <v>189</v>
      </c>
      <c r="AA145">
        <v>2</v>
      </c>
      <c r="AB145">
        <v>14</v>
      </c>
      <c r="AC145">
        <v>80</v>
      </c>
      <c r="AD145">
        <v>5.7142857142857144</v>
      </c>
      <c r="AE145">
        <v>12.375</v>
      </c>
      <c r="AF145">
        <v>12.375</v>
      </c>
      <c r="AG145">
        <v>10</v>
      </c>
      <c r="AH145">
        <v>0.76</v>
      </c>
      <c r="AI145">
        <v>72508.5</v>
      </c>
      <c r="AJ145">
        <v>1.08</v>
      </c>
      <c r="AK145">
        <v>2.5</v>
      </c>
      <c r="AL145">
        <v>104</v>
      </c>
      <c r="AM145">
        <v>15</v>
      </c>
      <c r="AN145">
        <v>25</v>
      </c>
      <c r="AO145" t="s">
        <v>190</v>
      </c>
      <c r="AP145">
        <v>83</v>
      </c>
      <c r="AQ145">
        <v>-0.7</v>
      </c>
      <c r="AR145">
        <v>1.2</v>
      </c>
      <c r="AS145" t="s">
        <v>308</v>
      </c>
      <c r="AT145">
        <v>26</v>
      </c>
      <c r="AU145">
        <v>16</v>
      </c>
      <c r="AV145">
        <v>15</v>
      </c>
      <c r="AW145">
        <v>48</v>
      </c>
      <c r="AY145">
        <v>6</v>
      </c>
      <c r="AZ145">
        <v>288</v>
      </c>
      <c r="BA145">
        <v>1.7951388888888888</v>
      </c>
      <c r="BB145">
        <v>76752</v>
      </c>
      <c r="BC145">
        <v>127920</v>
      </c>
      <c r="BD145">
        <v>179088</v>
      </c>
      <c r="BE145">
        <v>3</v>
      </c>
      <c r="BF145">
        <v>5</v>
      </c>
      <c r="BG145">
        <v>240</v>
      </c>
      <c r="BH145">
        <v>2.1541666666666668</v>
      </c>
      <c r="BI145">
        <v>76752</v>
      </c>
      <c r="BJ145">
        <v>127920</v>
      </c>
      <c r="BK145">
        <v>179088</v>
      </c>
      <c r="BL145">
        <v>25</v>
      </c>
      <c r="BM145">
        <v>1</v>
      </c>
      <c r="BN145">
        <v>60</v>
      </c>
      <c r="BO145" t="s">
        <v>192</v>
      </c>
      <c r="BP145">
        <v>4.0060975609756095</v>
      </c>
      <c r="BQ145">
        <v>1514</v>
      </c>
      <c r="BR145">
        <v>100</v>
      </c>
      <c r="BS145">
        <v>6.6050198150594458E-2</v>
      </c>
      <c r="BV145">
        <v>0</v>
      </c>
      <c r="BW145">
        <v>0</v>
      </c>
      <c r="BX145">
        <v>0</v>
      </c>
      <c r="BZ145" t="s">
        <v>193</v>
      </c>
      <c r="CA145" t="s">
        <v>194</v>
      </c>
      <c r="CB145" t="b">
        <v>0</v>
      </c>
    </row>
    <row r="146" spans="1:80" x14ac:dyDescent="0.3">
      <c r="A146">
        <v>145</v>
      </c>
      <c r="B146" t="s">
        <v>359</v>
      </c>
      <c r="C146" t="s">
        <v>179</v>
      </c>
      <c r="D146" t="s">
        <v>180</v>
      </c>
      <c r="E146" t="s">
        <v>307</v>
      </c>
      <c r="F146" t="s">
        <v>196</v>
      </c>
      <c r="G146" t="s">
        <v>183</v>
      </c>
      <c r="H146" t="s">
        <v>184</v>
      </c>
      <c r="J146">
        <v>0</v>
      </c>
      <c r="K146" t="s">
        <v>330</v>
      </c>
      <c r="L146" t="s">
        <v>186</v>
      </c>
      <c r="M146" t="s">
        <v>187</v>
      </c>
      <c r="N146" t="s">
        <v>20</v>
      </c>
      <c r="O146">
        <v>77.195121951219505</v>
      </c>
      <c r="P146" t="s">
        <v>188</v>
      </c>
      <c r="Q146">
        <v>2</v>
      </c>
      <c r="R146">
        <v>14</v>
      </c>
      <c r="S146">
        <v>40</v>
      </c>
      <c r="T146">
        <v>2.8571428571428572</v>
      </c>
      <c r="U146">
        <v>7.5</v>
      </c>
      <c r="V146">
        <v>7.5</v>
      </c>
      <c r="W146">
        <v>5</v>
      </c>
      <c r="X146">
        <v>0.76</v>
      </c>
      <c r="Y146">
        <v>119638</v>
      </c>
      <c r="Z146" t="s">
        <v>189</v>
      </c>
      <c r="AA146">
        <v>2</v>
      </c>
      <c r="AB146">
        <v>14</v>
      </c>
      <c r="AC146">
        <v>80</v>
      </c>
      <c r="AD146">
        <v>5.7142857142857144</v>
      </c>
      <c r="AE146">
        <v>12.375</v>
      </c>
      <c r="AF146">
        <v>12.375</v>
      </c>
      <c r="AG146">
        <v>10</v>
      </c>
      <c r="AH146">
        <v>0.76</v>
      </c>
      <c r="AI146">
        <v>72508.5</v>
      </c>
      <c r="AJ146">
        <v>1.21</v>
      </c>
      <c r="AK146">
        <v>2.5</v>
      </c>
      <c r="AL146">
        <v>93</v>
      </c>
      <c r="AM146">
        <v>15</v>
      </c>
      <c r="AN146">
        <v>25</v>
      </c>
      <c r="AO146" t="s">
        <v>190</v>
      </c>
      <c r="AP146">
        <v>83</v>
      </c>
      <c r="AQ146">
        <v>-0.7</v>
      </c>
      <c r="AR146">
        <v>1.2</v>
      </c>
      <c r="AS146" t="s">
        <v>308</v>
      </c>
      <c r="AT146">
        <v>26</v>
      </c>
      <c r="AU146">
        <v>16</v>
      </c>
      <c r="AV146">
        <v>15</v>
      </c>
      <c r="AW146">
        <v>48</v>
      </c>
      <c r="AY146">
        <v>6</v>
      </c>
      <c r="AZ146">
        <v>288</v>
      </c>
      <c r="BA146">
        <v>1.7951388888888888</v>
      </c>
      <c r="BB146">
        <v>76752</v>
      </c>
      <c r="BC146">
        <v>127920</v>
      </c>
      <c r="BD146">
        <v>179088</v>
      </c>
      <c r="BE146">
        <v>3</v>
      </c>
      <c r="BF146">
        <v>5</v>
      </c>
      <c r="BG146">
        <v>240</v>
      </c>
      <c r="BH146">
        <v>2.1541666666666668</v>
      </c>
      <c r="BI146">
        <v>76752</v>
      </c>
      <c r="BJ146">
        <v>127920</v>
      </c>
      <c r="BK146">
        <v>179088</v>
      </c>
      <c r="BL146">
        <v>25</v>
      </c>
      <c r="BM146">
        <v>1</v>
      </c>
      <c r="BN146">
        <v>60</v>
      </c>
      <c r="BO146" t="s">
        <v>192</v>
      </c>
      <c r="BP146">
        <v>4.63170731707317</v>
      </c>
      <c r="BQ146">
        <v>377</v>
      </c>
      <c r="BR146">
        <v>0</v>
      </c>
      <c r="BS146">
        <v>0</v>
      </c>
      <c r="BV146">
        <v>0</v>
      </c>
      <c r="BW146">
        <v>0</v>
      </c>
      <c r="BX146">
        <v>0</v>
      </c>
      <c r="BZ146" t="s">
        <v>193</v>
      </c>
      <c r="CA146" t="s">
        <v>194</v>
      </c>
      <c r="CB146" t="b">
        <v>0</v>
      </c>
    </row>
    <row r="147" spans="1:80" x14ac:dyDescent="0.3">
      <c r="A147">
        <v>146</v>
      </c>
      <c r="B147" t="s">
        <v>360</v>
      </c>
      <c r="C147" t="s">
        <v>179</v>
      </c>
      <c r="D147" t="s">
        <v>180</v>
      </c>
      <c r="E147" t="s">
        <v>307</v>
      </c>
      <c r="F147" t="s">
        <v>200</v>
      </c>
      <c r="G147" t="s">
        <v>183</v>
      </c>
      <c r="H147" t="s">
        <v>184</v>
      </c>
      <c r="J147">
        <v>0</v>
      </c>
      <c r="K147" t="s">
        <v>330</v>
      </c>
      <c r="L147" t="s">
        <v>186</v>
      </c>
      <c r="M147" t="s">
        <v>187</v>
      </c>
      <c r="N147" t="s">
        <v>20</v>
      </c>
      <c r="O147">
        <v>86.341463414634148</v>
      </c>
      <c r="P147" t="s">
        <v>188</v>
      </c>
      <c r="Q147">
        <v>2</v>
      </c>
      <c r="R147">
        <v>14</v>
      </c>
      <c r="S147">
        <v>40</v>
      </c>
      <c r="T147">
        <v>2.8571428571428572</v>
      </c>
      <c r="U147">
        <v>7.5</v>
      </c>
      <c r="V147">
        <v>7.5</v>
      </c>
      <c r="W147">
        <v>5</v>
      </c>
      <c r="X147">
        <v>0.76</v>
      </c>
      <c r="Y147">
        <v>119638</v>
      </c>
      <c r="Z147" t="s">
        <v>189</v>
      </c>
      <c r="AA147">
        <v>2</v>
      </c>
      <c r="AB147">
        <v>14</v>
      </c>
      <c r="AC147">
        <v>80</v>
      </c>
      <c r="AD147">
        <v>5.7142857142857144</v>
      </c>
      <c r="AE147">
        <v>12.375</v>
      </c>
      <c r="AF147">
        <v>12.375</v>
      </c>
      <c r="AG147">
        <v>10</v>
      </c>
      <c r="AH147">
        <v>0.76</v>
      </c>
      <c r="AI147">
        <v>72508.5</v>
      </c>
      <c r="AJ147">
        <v>1.33</v>
      </c>
      <c r="AK147">
        <v>2.5</v>
      </c>
      <c r="AL147">
        <v>85</v>
      </c>
      <c r="AM147">
        <v>15</v>
      </c>
      <c r="AN147">
        <v>25</v>
      </c>
      <c r="AO147" t="s">
        <v>190</v>
      </c>
      <c r="AP147">
        <v>83</v>
      </c>
      <c r="AQ147">
        <v>-0.7</v>
      </c>
      <c r="AR147">
        <v>1.2</v>
      </c>
      <c r="AS147" t="s">
        <v>308</v>
      </c>
      <c r="AT147">
        <v>26</v>
      </c>
      <c r="AU147">
        <v>16</v>
      </c>
      <c r="AV147">
        <v>15</v>
      </c>
      <c r="AW147">
        <v>48</v>
      </c>
      <c r="AY147">
        <v>6</v>
      </c>
      <c r="AZ147">
        <v>288</v>
      </c>
      <c r="BA147">
        <v>1.7951388888888888</v>
      </c>
      <c r="BB147">
        <v>76752</v>
      </c>
      <c r="BC147">
        <v>127920</v>
      </c>
      <c r="BD147">
        <v>179088</v>
      </c>
      <c r="BE147">
        <v>3</v>
      </c>
      <c r="BF147">
        <v>5</v>
      </c>
      <c r="BG147">
        <v>240</v>
      </c>
      <c r="BH147">
        <v>2.1541666666666668</v>
      </c>
      <c r="BI147">
        <v>76752</v>
      </c>
      <c r="BJ147">
        <v>127920</v>
      </c>
      <c r="BK147">
        <v>179088</v>
      </c>
      <c r="BL147">
        <v>25</v>
      </c>
      <c r="BM147">
        <v>1</v>
      </c>
      <c r="BN147">
        <v>60</v>
      </c>
      <c r="BO147" t="s">
        <v>192</v>
      </c>
      <c r="BP147">
        <v>5.1804878048780489</v>
      </c>
      <c r="BQ147">
        <v>512</v>
      </c>
      <c r="BR147">
        <v>18</v>
      </c>
      <c r="BS147">
        <v>3.515625E-2</v>
      </c>
      <c r="BV147">
        <v>303</v>
      </c>
      <c r="BW147">
        <v>0</v>
      </c>
      <c r="BX147">
        <v>0</v>
      </c>
      <c r="BZ147" t="s">
        <v>193</v>
      </c>
      <c r="CA147" t="s">
        <v>194</v>
      </c>
      <c r="CB147" t="b">
        <v>0</v>
      </c>
    </row>
    <row r="148" spans="1:80" x14ac:dyDescent="0.3">
      <c r="A148">
        <v>147</v>
      </c>
      <c r="B148" t="s">
        <v>361</v>
      </c>
      <c r="C148" t="s">
        <v>179</v>
      </c>
      <c r="D148" t="s">
        <v>180</v>
      </c>
      <c r="E148" t="s">
        <v>307</v>
      </c>
      <c r="F148" t="s">
        <v>202</v>
      </c>
      <c r="G148" t="s">
        <v>183</v>
      </c>
      <c r="H148" t="s">
        <v>184</v>
      </c>
      <c r="J148">
        <v>0</v>
      </c>
      <c r="K148" t="s">
        <v>330</v>
      </c>
      <c r="L148" t="s">
        <v>186</v>
      </c>
      <c r="M148" t="s">
        <v>187</v>
      </c>
      <c r="N148" t="s">
        <v>20</v>
      </c>
      <c r="O148">
        <v>95.487804878048777</v>
      </c>
      <c r="P148" t="s">
        <v>188</v>
      </c>
      <c r="Q148">
        <v>2</v>
      </c>
      <c r="R148">
        <v>14</v>
      </c>
      <c r="S148">
        <v>40</v>
      </c>
      <c r="T148">
        <v>2.8571428571428572</v>
      </c>
      <c r="U148">
        <v>7.5</v>
      </c>
      <c r="V148">
        <v>7.5</v>
      </c>
      <c r="W148">
        <v>5</v>
      </c>
      <c r="X148">
        <v>0.76</v>
      </c>
      <c r="Y148">
        <v>119638</v>
      </c>
      <c r="Z148" t="s">
        <v>189</v>
      </c>
      <c r="AA148">
        <v>2</v>
      </c>
      <c r="AB148">
        <v>14</v>
      </c>
      <c r="AC148">
        <v>80</v>
      </c>
      <c r="AD148">
        <v>5.7142857142857144</v>
      </c>
      <c r="AE148">
        <v>12.375</v>
      </c>
      <c r="AF148">
        <v>12.375</v>
      </c>
      <c r="AG148">
        <v>10</v>
      </c>
      <c r="AH148">
        <v>0.76</v>
      </c>
      <c r="AI148">
        <v>72508.5</v>
      </c>
      <c r="AJ148">
        <v>1.46</v>
      </c>
      <c r="AK148">
        <v>2.5</v>
      </c>
      <c r="AL148">
        <v>77</v>
      </c>
      <c r="AM148">
        <v>15</v>
      </c>
      <c r="AN148">
        <v>25</v>
      </c>
      <c r="AO148" t="s">
        <v>190</v>
      </c>
      <c r="AP148">
        <v>83</v>
      </c>
      <c r="AQ148">
        <v>-0.7</v>
      </c>
      <c r="AR148">
        <v>1.2</v>
      </c>
      <c r="AS148" t="s">
        <v>308</v>
      </c>
      <c r="AT148">
        <v>26</v>
      </c>
      <c r="AU148">
        <v>16</v>
      </c>
      <c r="AV148">
        <v>15</v>
      </c>
      <c r="AW148">
        <v>48</v>
      </c>
      <c r="AY148">
        <v>6</v>
      </c>
      <c r="AZ148">
        <v>288</v>
      </c>
      <c r="BA148">
        <v>1.7951388888888888</v>
      </c>
      <c r="BB148">
        <v>76752</v>
      </c>
      <c r="BC148">
        <v>127920</v>
      </c>
      <c r="BD148">
        <v>179088</v>
      </c>
      <c r="BE148">
        <v>3</v>
      </c>
      <c r="BF148">
        <v>5</v>
      </c>
      <c r="BG148">
        <v>240</v>
      </c>
      <c r="BH148">
        <v>2.1541666666666668</v>
      </c>
      <c r="BI148">
        <v>76752</v>
      </c>
      <c r="BJ148">
        <v>127920</v>
      </c>
      <c r="BK148">
        <v>179088</v>
      </c>
      <c r="BL148">
        <v>25</v>
      </c>
      <c r="BM148">
        <v>1</v>
      </c>
      <c r="BN148">
        <v>60</v>
      </c>
      <c r="BO148" t="s">
        <v>192</v>
      </c>
      <c r="BP148">
        <v>5.7292682926829261</v>
      </c>
      <c r="BQ148">
        <v>815</v>
      </c>
      <c r="BR148">
        <v>184</v>
      </c>
      <c r="BS148">
        <v>0.22576687116564417</v>
      </c>
      <c r="BV148">
        <v>490</v>
      </c>
      <c r="BW148">
        <v>0</v>
      </c>
      <c r="BX148">
        <v>0</v>
      </c>
      <c r="BZ148" t="s">
        <v>193</v>
      </c>
      <c r="CA148" t="s">
        <v>194</v>
      </c>
      <c r="CB148" t="b">
        <v>0</v>
      </c>
    </row>
    <row r="149" spans="1:80" x14ac:dyDescent="0.3">
      <c r="A149">
        <v>148</v>
      </c>
      <c r="B149" t="s">
        <v>362</v>
      </c>
      <c r="C149" t="s">
        <v>179</v>
      </c>
      <c r="D149" t="s">
        <v>180</v>
      </c>
      <c r="E149" t="s">
        <v>307</v>
      </c>
      <c r="F149" t="s">
        <v>204</v>
      </c>
      <c r="G149" t="s">
        <v>183</v>
      </c>
      <c r="H149" t="s">
        <v>184</v>
      </c>
      <c r="J149">
        <v>0</v>
      </c>
      <c r="K149" t="s">
        <v>330</v>
      </c>
      <c r="L149" t="s">
        <v>186</v>
      </c>
      <c r="M149" t="s">
        <v>187</v>
      </c>
      <c r="N149" t="s">
        <v>20</v>
      </c>
      <c r="O149">
        <v>104.63414634146342</v>
      </c>
      <c r="P149" t="s">
        <v>188</v>
      </c>
      <c r="Q149">
        <v>2</v>
      </c>
      <c r="R149">
        <v>14</v>
      </c>
      <c r="S149">
        <v>40</v>
      </c>
      <c r="T149">
        <v>2.8571428571428572</v>
      </c>
      <c r="U149">
        <v>7.5</v>
      </c>
      <c r="V149">
        <v>7.5</v>
      </c>
      <c r="W149">
        <v>5</v>
      </c>
      <c r="X149">
        <v>0.76</v>
      </c>
      <c r="Y149">
        <v>119638</v>
      </c>
      <c r="Z149" t="s">
        <v>189</v>
      </c>
      <c r="AA149">
        <v>2</v>
      </c>
      <c r="AB149">
        <v>14</v>
      </c>
      <c r="AC149">
        <v>80</v>
      </c>
      <c r="AD149">
        <v>5.7142857142857144</v>
      </c>
      <c r="AE149">
        <v>12.375</v>
      </c>
      <c r="AF149">
        <v>12.375</v>
      </c>
      <c r="AG149">
        <v>10</v>
      </c>
      <c r="AH149">
        <v>0.76</v>
      </c>
      <c r="AI149">
        <v>72508.5</v>
      </c>
      <c r="AJ149">
        <v>1.59</v>
      </c>
      <c r="AK149">
        <v>2.5</v>
      </c>
      <c r="AL149">
        <v>71</v>
      </c>
      <c r="AM149">
        <v>15</v>
      </c>
      <c r="AN149">
        <v>25</v>
      </c>
      <c r="AO149" t="s">
        <v>190</v>
      </c>
      <c r="AP149">
        <v>83</v>
      </c>
      <c r="AQ149">
        <v>-0.7</v>
      </c>
      <c r="AR149">
        <v>1.2</v>
      </c>
      <c r="AS149" t="s">
        <v>308</v>
      </c>
      <c r="AT149">
        <v>26</v>
      </c>
      <c r="AU149">
        <v>16</v>
      </c>
      <c r="AV149">
        <v>15</v>
      </c>
      <c r="AW149">
        <v>48</v>
      </c>
      <c r="AY149">
        <v>6</v>
      </c>
      <c r="AZ149">
        <v>288</v>
      </c>
      <c r="BA149">
        <v>1.7951388888888888</v>
      </c>
      <c r="BB149">
        <v>76752</v>
      </c>
      <c r="BC149">
        <v>127920</v>
      </c>
      <c r="BD149">
        <v>179088</v>
      </c>
      <c r="BE149">
        <v>3</v>
      </c>
      <c r="BF149">
        <v>5</v>
      </c>
      <c r="BG149">
        <v>240</v>
      </c>
      <c r="BH149">
        <v>2.1541666666666668</v>
      </c>
      <c r="BI149">
        <v>76752</v>
      </c>
      <c r="BJ149">
        <v>127920</v>
      </c>
      <c r="BK149">
        <v>179088</v>
      </c>
      <c r="BL149">
        <v>25</v>
      </c>
      <c r="BM149">
        <v>1</v>
      </c>
      <c r="BN149">
        <v>60</v>
      </c>
      <c r="BO149" t="s">
        <v>192</v>
      </c>
      <c r="BP149">
        <v>6.2780487804878051</v>
      </c>
      <c r="BQ149">
        <v>591</v>
      </c>
      <c r="BR149">
        <v>103</v>
      </c>
      <c r="BS149">
        <v>0.17428087986463622</v>
      </c>
      <c r="BV149">
        <v>0</v>
      </c>
      <c r="BW149">
        <v>0</v>
      </c>
      <c r="BX149">
        <v>0</v>
      </c>
      <c r="BZ149" t="s">
        <v>193</v>
      </c>
      <c r="CA149" t="s">
        <v>194</v>
      </c>
      <c r="CB149" t="b">
        <v>0</v>
      </c>
    </row>
    <row r="150" spans="1:80" x14ac:dyDescent="0.3">
      <c r="A150">
        <v>149</v>
      </c>
      <c r="B150" t="s">
        <v>363</v>
      </c>
      <c r="C150" t="s">
        <v>179</v>
      </c>
      <c r="D150" t="s">
        <v>180</v>
      </c>
      <c r="E150" t="s">
        <v>307</v>
      </c>
      <c r="F150" t="s">
        <v>206</v>
      </c>
      <c r="G150" t="s">
        <v>183</v>
      </c>
      <c r="H150" t="s">
        <v>184</v>
      </c>
      <c r="J150">
        <v>0</v>
      </c>
      <c r="K150" t="s">
        <v>330</v>
      </c>
      <c r="L150" t="s">
        <v>186</v>
      </c>
      <c r="M150" t="s">
        <v>187</v>
      </c>
      <c r="N150" t="s">
        <v>20</v>
      </c>
      <c r="O150">
        <v>112.5</v>
      </c>
      <c r="P150" t="s">
        <v>188</v>
      </c>
      <c r="Q150">
        <v>2</v>
      </c>
      <c r="R150">
        <v>14</v>
      </c>
      <c r="S150">
        <v>40</v>
      </c>
      <c r="T150">
        <v>2.8571428571428572</v>
      </c>
      <c r="U150">
        <v>7.5</v>
      </c>
      <c r="V150">
        <v>7.5</v>
      </c>
      <c r="W150">
        <v>5</v>
      </c>
      <c r="X150">
        <v>0.76</v>
      </c>
      <c r="Y150">
        <v>119638</v>
      </c>
      <c r="Z150" t="s">
        <v>189</v>
      </c>
      <c r="AA150">
        <v>2</v>
      </c>
      <c r="AB150">
        <v>14</v>
      </c>
      <c r="AC150">
        <v>80</v>
      </c>
      <c r="AD150">
        <v>5.7142857142857144</v>
      </c>
      <c r="AE150">
        <v>12.375</v>
      </c>
      <c r="AF150">
        <v>12.375</v>
      </c>
      <c r="AG150">
        <v>10</v>
      </c>
      <c r="AH150">
        <v>0.76</v>
      </c>
      <c r="AI150">
        <v>72508.5</v>
      </c>
      <c r="AJ150">
        <v>1.71</v>
      </c>
      <c r="AK150">
        <v>2.5</v>
      </c>
      <c r="AL150">
        <v>66</v>
      </c>
      <c r="AM150">
        <v>15</v>
      </c>
      <c r="AN150">
        <v>25</v>
      </c>
      <c r="AO150" t="s">
        <v>190</v>
      </c>
      <c r="AP150">
        <v>83</v>
      </c>
      <c r="AQ150">
        <v>-0.7</v>
      </c>
      <c r="AR150">
        <v>1.2</v>
      </c>
      <c r="AS150" t="s">
        <v>308</v>
      </c>
      <c r="AT150">
        <v>26</v>
      </c>
      <c r="AU150">
        <v>16</v>
      </c>
      <c r="AV150">
        <v>15</v>
      </c>
      <c r="AW150">
        <v>48</v>
      </c>
      <c r="AY150">
        <v>6</v>
      </c>
      <c r="AZ150">
        <v>288</v>
      </c>
      <c r="BA150">
        <v>1.7951388888888888</v>
      </c>
      <c r="BB150">
        <v>76752</v>
      </c>
      <c r="BC150">
        <v>127920</v>
      </c>
      <c r="BD150">
        <v>179088</v>
      </c>
      <c r="BE150">
        <v>3</v>
      </c>
      <c r="BF150">
        <v>5</v>
      </c>
      <c r="BG150">
        <v>240</v>
      </c>
      <c r="BH150">
        <v>2.1541666666666668</v>
      </c>
      <c r="BI150">
        <v>76752</v>
      </c>
      <c r="BJ150">
        <v>127920</v>
      </c>
      <c r="BK150">
        <v>179088</v>
      </c>
      <c r="BL150">
        <v>25</v>
      </c>
      <c r="BM150">
        <v>1</v>
      </c>
      <c r="BN150">
        <v>60</v>
      </c>
      <c r="BO150" t="s">
        <v>192</v>
      </c>
      <c r="BP150">
        <v>6.75</v>
      </c>
      <c r="BQ150">
        <v>682</v>
      </c>
      <c r="BR150">
        <v>20</v>
      </c>
      <c r="BS150">
        <v>2.932551319648094E-2</v>
      </c>
      <c r="BV150">
        <v>78</v>
      </c>
      <c r="BW150">
        <v>0</v>
      </c>
      <c r="BX150">
        <v>0</v>
      </c>
      <c r="BZ150" t="s">
        <v>193</v>
      </c>
      <c r="CA150" t="s">
        <v>194</v>
      </c>
      <c r="CB150" t="b">
        <v>0</v>
      </c>
    </row>
    <row r="151" spans="1:80" x14ac:dyDescent="0.3">
      <c r="A151">
        <v>150</v>
      </c>
      <c r="B151" t="s">
        <v>364</v>
      </c>
      <c r="C151" t="s">
        <v>179</v>
      </c>
      <c r="D151" t="s">
        <v>180</v>
      </c>
      <c r="E151" t="s">
        <v>307</v>
      </c>
      <c r="F151" t="s">
        <v>316</v>
      </c>
      <c r="G151" t="s">
        <v>183</v>
      </c>
      <c r="H151" t="s">
        <v>184</v>
      </c>
      <c r="J151">
        <v>0</v>
      </c>
      <c r="K151" t="s">
        <v>330</v>
      </c>
      <c r="L151" t="s">
        <v>186</v>
      </c>
      <c r="M151" t="s">
        <v>187</v>
      </c>
      <c r="N151" t="s">
        <v>20</v>
      </c>
      <c r="O151">
        <v>122.92682926829268</v>
      </c>
      <c r="P151" t="s">
        <v>188</v>
      </c>
      <c r="Q151">
        <v>2</v>
      </c>
      <c r="R151">
        <v>14</v>
      </c>
      <c r="S151">
        <v>40</v>
      </c>
      <c r="T151">
        <v>2.8571428571428572</v>
      </c>
      <c r="U151">
        <v>7.5</v>
      </c>
      <c r="V151">
        <v>7.5</v>
      </c>
      <c r="W151">
        <v>5</v>
      </c>
      <c r="X151">
        <v>0.76</v>
      </c>
      <c r="Y151">
        <v>119638</v>
      </c>
      <c r="Z151" t="s">
        <v>189</v>
      </c>
      <c r="AA151">
        <v>2</v>
      </c>
      <c r="AB151">
        <v>14</v>
      </c>
      <c r="AC151">
        <v>80</v>
      </c>
      <c r="AD151">
        <v>5.7142857142857144</v>
      </c>
      <c r="AE151">
        <v>12.375</v>
      </c>
      <c r="AF151">
        <v>12.375</v>
      </c>
      <c r="AG151">
        <v>10</v>
      </c>
      <c r="AH151">
        <v>0.76</v>
      </c>
      <c r="AI151">
        <v>72508.5</v>
      </c>
      <c r="AJ151">
        <v>1.84</v>
      </c>
      <c r="AK151">
        <v>2.5</v>
      </c>
      <c r="AL151">
        <v>61</v>
      </c>
      <c r="AM151">
        <v>15</v>
      </c>
      <c r="AN151">
        <v>25</v>
      </c>
      <c r="AO151" t="s">
        <v>190</v>
      </c>
      <c r="AP151">
        <v>83</v>
      </c>
      <c r="AQ151">
        <v>-0.7</v>
      </c>
      <c r="AR151">
        <v>1.2</v>
      </c>
      <c r="AS151" t="s">
        <v>308</v>
      </c>
      <c r="AT151">
        <v>26</v>
      </c>
      <c r="AU151">
        <v>16</v>
      </c>
      <c r="AV151">
        <v>15</v>
      </c>
      <c r="AW151">
        <v>48</v>
      </c>
      <c r="AY151">
        <v>6</v>
      </c>
      <c r="AZ151">
        <v>288</v>
      </c>
      <c r="BA151">
        <v>1.7951388888888888</v>
      </c>
      <c r="BB151">
        <v>76752</v>
      </c>
      <c r="BC151">
        <v>127920</v>
      </c>
      <c r="BD151">
        <v>179088</v>
      </c>
      <c r="BE151">
        <v>4</v>
      </c>
      <c r="BF151">
        <v>5</v>
      </c>
      <c r="BG151">
        <v>240</v>
      </c>
      <c r="BH151">
        <v>2.1541666666666668</v>
      </c>
      <c r="BI151">
        <v>76752</v>
      </c>
      <c r="BJ151">
        <v>127920</v>
      </c>
      <c r="BK151">
        <v>179088</v>
      </c>
      <c r="BL151">
        <v>25</v>
      </c>
      <c r="BM151">
        <v>1</v>
      </c>
      <c r="BN151">
        <v>60</v>
      </c>
      <c r="BO151" t="s">
        <v>192</v>
      </c>
      <c r="BP151">
        <v>7.3756097560975604</v>
      </c>
      <c r="BQ151">
        <v>170</v>
      </c>
      <c r="BR151">
        <v>0</v>
      </c>
      <c r="BS151">
        <v>0</v>
      </c>
      <c r="BV151">
        <v>0</v>
      </c>
      <c r="BW151">
        <v>0</v>
      </c>
      <c r="BX151">
        <v>0</v>
      </c>
      <c r="BZ151" t="s">
        <v>193</v>
      </c>
      <c r="CA151" t="s">
        <v>194</v>
      </c>
      <c r="CB151" t="b">
        <v>0</v>
      </c>
    </row>
    <row r="152" spans="1:80" x14ac:dyDescent="0.3">
      <c r="A152">
        <v>151</v>
      </c>
      <c r="B152" t="s">
        <v>365</v>
      </c>
      <c r="C152" t="s">
        <v>179</v>
      </c>
      <c r="D152" t="s">
        <v>180</v>
      </c>
      <c r="E152" t="s">
        <v>307</v>
      </c>
      <c r="F152" t="s">
        <v>318</v>
      </c>
      <c r="G152" t="s">
        <v>183</v>
      </c>
      <c r="H152" t="s">
        <v>184</v>
      </c>
      <c r="J152">
        <v>0</v>
      </c>
      <c r="K152" t="s">
        <v>330</v>
      </c>
      <c r="L152" t="s">
        <v>186</v>
      </c>
      <c r="M152" t="s">
        <v>187</v>
      </c>
      <c r="N152" t="s">
        <v>20</v>
      </c>
      <c r="O152">
        <v>132.07317073170731</v>
      </c>
      <c r="P152" t="s">
        <v>188</v>
      </c>
      <c r="Q152">
        <v>2</v>
      </c>
      <c r="R152">
        <v>14</v>
      </c>
      <c r="S152">
        <v>40</v>
      </c>
      <c r="T152">
        <v>2.8571428571428572</v>
      </c>
      <c r="U152">
        <v>7.5</v>
      </c>
      <c r="V152">
        <v>7.5</v>
      </c>
      <c r="W152">
        <v>5</v>
      </c>
      <c r="X152">
        <v>0.76</v>
      </c>
      <c r="Y152">
        <v>119638</v>
      </c>
      <c r="Z152" t="s">
        <v>189</v>
      </c>
      <c r="AA152">
        <v>2</v>
      </c>
      <c r="AB152">
        <v>14</v>
      </c>
      <c r="AC152">
        <v>80</v>
      </c>
      <c r="AD152">
        <v>5.7142857142857144</v>
      </c>
      <c r="AE152">
        <v>12.375</v>
      </c>
      <c r="AF152">
        <v>12.375</v>
      </c>
      <c r="AG152">
        <v>10</v>
      </c>
      <c r="AH152">
        <v>0.76</v>
      </c>
      <c r="AI152">
        <v>72508.5</v>
      </c>
      <c r="AJ152">
        <v>1.96</v>
      </c>
      <c r="AK152">
        <v>2.5</v>
      </c>
      <c r="AL152">
        <v>58</v>
      </c>
      <c r="AM152">
        <v>15</v>
      </c>
      <c r="AN152">
        <v>25</v>
      </c>
      <c r="AO152" t="s">
        <v>190</v>
      </c>
      <c r="AP152">
        <v>83</v>
      </c>
      <c r="AQ152">
        <v>-0.7</v>
      </c>
      <c r="AR152">
        <v>1.2</v>
      </c>
      <c r="AS152" t="s">
        <v>308</v>
      </c>
      <c r="AT152">
        <v>26</v>
      </c>
      <c r="AU152">
        <v>16</v>
      </c>
      <c r="AV152">
        <v>15</v>
      </c>
      <c r="AW152">
        <v>48</v>
      </c>
      <c r="AY152">
        <v>6</v>
      </c>
      <c r="AZ152">
        <v>288</v>
      </c>
      <c r="BA152">
        <v>1.7951388888888888</v>
      </c>
      <c r="BB152">
        <v>76752</v>
      </c>
      <c r="BC152">
        <v>127920</v>
      </c>
      <c r="BD152">
        <v>179088</v>
      </c>
      <c r="BE152">
        <v>4</v>
      </c>
      <c r="BF152">
        <v>5</v>
      </c>
      <c r="BG152">
        <v>240</v>
      </c>
      <c r="BH152">
        <v>2.1541666666666668</v>
      </c>
      <c r="BI152">
        <v>76752</v>
      </c>
      <c r="BJ152">
        <v>127920</v>
      </c>
      <c r="BK152">
        <v>179088</v>
      </c>
      <c r="BL152">
        <v>25</v>
      </c>
      <c r="BM152">
        <v>1</v>
      </c>
      <c r="BN152">
        <v>60</v>
      </c>
      <c r="BO152" t="s">
        <v>192</v>
      </c>
      <c r="BP152">
        <v>7.9243902439024385</v>
      </c>
      <c r="BQ152">
        <v>495</v>
      </c>
      <c r="BR152">
        <v>23</v>
      </c>
      <c r="BS152">
        <v>4.6464646464646465E-2</v>
      </c>
      <c r="BV152">
        <v>352</v>
      </c>
      <c r="BW152">
        <v>0</v>
      </c>
      <c r="BX152">
        <v>0</v>
      </c>
      <c r="BZ152" t="s">
        <v>193</v>
      </c>
      <c r="CA152" t="s">
        <v>194</v>
      </c>
      <c r="CB152" t="b">
        <v>0</v>
      </c>
    </row>
    <row r="153" spans="1:80" x14ac:dyDescent="0.3">
      <c r="A153">
        <v>152</v>
      </c>
      <c r="B153" t="s">
        <v>366</v>
      </c>
      <c r="C153" t="s">
        <v>179</v>
      </c>
      <c r="D153" t="s">
        <v>180</v>
      </c>
      <c r="E153" t="s">
        <v>307</v>
      </c>
      <c r="F153" t="s">
        <v>320</v>
      </c>
      <c r="G153" t="s">
        <v>183</v>
      </c>
      <c r="H153" t="s">
        <v>184</v>
      </c>
      <c r="J153">
        <v>0</v>
      </c>
      <c r="K153" t="s">
        <v>330</v>
      </c>
      <c r="L153" t="s">
        <v>186</v>
      </c>
      <c r="M153" t="s">
        <v>187</v>
      </c>
      <c r="N153" t="s">
        <v>20</v>
      </c>
      <c r="O153">
        <v>141.21951219512195</v>
      </c>
      <c r="P153" t="s">
        <v>188</v>
      </c>
      <c r="Q153">
        <v>2</v>
      </c>
      <c r="R153">
        <v>14</v>
      </c>
      <c r="S153">
        <v>40</v>
      </c>
      <c r="T153">
        <v>2.8571428571428572</v>
      </c>
      <c r="U153">
        <v>7.5</v>
      </c>
      <c r="V153">
        <v>7.5</v>
      </c>
      <c r="W153">
        <v>5</v>
      </c>
      <c r="X153">
        <v>0.76</v>
      </c>
      <c r="Y153">
        <v>119638</v>
      </c>
      <c r="Z153" t="s">
        <v>189</v>
      </c>
      <c r="AA153">
        <v>2</v>
      </c>
      <c r="AB153">
        <v>14</v>
      </c>
      <c r="AC153">
        <v>80</v>
      </c>
      <c r="AD153">
        <v>5.7142857142857144</v>
      </c>
      <c r="AE153">
        <v>12.375</v>
      </c>
      <c r="AF153">
        <v>12.375</v>
      </c>
      <c r="AG153">
        <v>10</v>
      </c>
      <c r="AH153">
        <v>0.76</v>
      </c>
      <c r="AI153">
        <v>72508.5</v>
      </c>
      <c r="AJ153">
        <v>2.09</v>
      </c>
      <c r="AK153">
        <v>2.5</v>
      </c>
      <c r="AL153">
        <v>54</v>
      </c>
      <c r="AM153">
        <v>15</v>
      </c>
      <c r="AN153">
        <v>25</v>
      </c>
      <c r="AO153" t="s">
        <v>190</v>
      </c>
      <c r="AP153">
        <v>83</v>
      </c>
      <c r="AQ153">
        <v>-0.7</v>
      </c>
      <c r="AR153">
        <v>1.2</v>
      </c>
      <c r="AS153" t="s">
        <v>308</v>
      </c>
      <c r="AT153">
        <v>26</v>
      </c>
      <c r="AU153">
        <v>16</v>
      </c>
      <c r="AV153">
        <v>15</v>
      </c>
      <c r="AW153">
        <v>48</v>
      </c>
      <c r="AY153">
        <v>6</v>
      </c>
      <c r="AZ153">
        <v>288</v>
      </c>
      <c r="BA153">
        <v>1.7951388888888888</v>
      </c>
      <c r="BB153">
        <v>76752</v>
      </c>
      <c r="BC153">
        <v>127920</v>
      </c>
      <c r="BD153">
        <v>179088</v>
      </c>
      <c r="BE153">
        <v>4</v>
      </c>
      <c r="BF153">
        <v>5</v>
      </c>
      <c r="BG153">
        <v>240</v>
      </c>
      <c r="BH153">
        <v>2.1541666666666668</v>
      </c>
      <c r="BI153">
        <v>76752</v>
      </c>
      <c r="BJ153">
        <v>127920</v>
      </c>
      <c r="BK153">
        <v>179088</v>
      </c>
      <c r="BL153">
        <v>25</v>
      </c>
      <c r="BM153">
        <v>1</v>
      </c>
      <c r="BN153">
        <v>60</v>
      </c>
      <c r="BO153" t="s">
        <v>192</v>
      </c>
      <c r="BP153">
        <v>8.4731707317073184</v>
      </c>
      <c r="BQ153">
        <v>93</v>
      </c>
      <c r="BR153">
        <v>0</v>
      </c>
      <c r="BS153">
        <v>0</v>
      </c>
      <c r="BV153">
        <v>0</v>
      </c>
      <c r="BW153">
        <v>0</v>
      </c>
      <c r="BX153">
        <v>0</v>
      </c>
      <c r="BZ153" t="s">
        <v>193</v>
      </c>
      <c r="CA153" t="s">
        <v>194</v>
      </c>
      <c r="CB153" t="b">
        <v>0</v>
      </c>
    </row>
    <row r="154" spans="1:80" x14ac:dyDescent="0.3">
      <c r="A154">
        <v>153</v>
      </c>
      <c r="B154" t="s">
        <v>367</v>
      </c>
      <c r="C154" t="s">
        <v>179</v>
      </c>
      <c r="D154" t="s">
        <v>180</v>
      </c>
      <c r="E154" t="s">
        <v>307</v>
      </c>
      <c r="F154" t="s">
        <v>252</v>
      </c>
      <c r="G154" t="s">
        <v>183</v>
      </c>
      <c r="H154" t="s">
        <v>184</v>
      </c>
      <c r="J154">
        <v>0</v>
      </c>
      <c r="K154" t="s">
        <v>330</v>
      </c>
      <c r="L154" t="s">
        <v>186</v>
      </c>
      <c r="M154" t="s">
        <v>187</v>
      </c>
      <c r="N154" t="s">
        <v>20</v>
      </c>
      <c r="O154">
        <v>150.36585365853659</v>
      </c>
      <c r="P154" t="s">
        <v>188</v>
      </c>
      <c r="Q154">
        <v>2</v>
      </c>
      <c r="R154">
        <v>14</v>
      </c>
      <c r="S154">
        <v>40</v>
      </c>
      <c r="T154">
        <v>2.8571428571428572</v>
      </c>
      <c r="U154">
        <v>7.5</v>
      </c>
      <c r="V154">
        <v>7.5</v>
      </c>
      <c r="W154">
        <v>5</v>
      </c>
      <c r="X154">
        <v>0.76</v>
      </c>
      <c r="Y154">
        <v>119638</v>
      </c>
      <c r="Z154" t="s">
        <v>189</v>
      </c>
      <c r="AA154">
        <v>2</v>
      </c>
      <c r="AB154">
        <v>14</v>
      </c>
      <c r="AC154">
        <v>80</v>
      </c>
      <c r="AD154">
        <v>5.7142857142857144</v>
      </c>
      <c r="AE154">
        <v>12.375</v>
      </c>
      <c r="AF154">
        <v>12.375</v>
      </c>
      <c r="AG154">
        <v>10</v>
      </c>
      <c r="AH154">
        <v>0.76</v>
      </c>
      <c r="AI154">
        <v>72508.5</v>
      </c>
      <c r="AJ154">
        <v>2.2200000000000002</v>
      </c>
      <c r="AK154">
        <v>2.5</v>
      </c>
      <c r="AL154">
        <v>51</v>
      </c>
      <c r="AM154">
        <v>15</v>
      </c>
      <c r="AN154">
        <v>25</v>
      </c>
      <c r="AO154" t="s">
        <v>190</v>
      </c>
      <c r="AP154">
        <v>83</v>
      </c>
      <c r="AQ154">
        <v>-0.7</v>
      </c>
      <c r="AR154">
        <v>1.2</v>
      </c>
      <c r="AS154" t="s">
        <v>308</v>
      </c>
      <c r="AT154">
        <v>26</v>
      </c>
      <c r="AU154">
        <v>16</v>
      </c>
      <c r="AV154">
        <v>15</v>
      </c>
      <c r="AW154">
        <v>48</v>
      </c>
      <c r="AY154">
        <v>6</v>
      </c>
      <c r="AZ154">
        <v>288</v>
      </c>
      <c r="BA154">
        <v>1.7951388888888888</v>
      </c>
      <c r="BB154">
        <v>76752</v>
      </c>
      <c r="BC154">
        <v>127920</v>
      </c>
      <c r="BD154">
        <v>179088</v>
      </c>
      <c r="BE154">
        <v>4</v>
      </c>
      <c r="BF154">
        <v>5</v>
      </c>
      <c r="BG154">
        <v>240</v>
      </c>
      <c r="BH154">
        <v>2.1541666666666668</v>
      </c>
      <c r="BI154">
        <v>76752</v>
      </c>
      <c r="BJ154">
        <v>127920</v>
      </c>
      <c r="BK154">
        <v>179088</v>
      </c>
      <c r="BL154">
        <v>25</v>
      </c>
      <c r="BM154">
        <v>1</v>
      </c>
      <c r="BN154">
        <v>60</v>
      </c>
      <c r="BO154" t="s">
        <v>192</v>
      </c>
      <c r="BP154">
        <v>9.0219512195121947</v>
      </c>
      <c r="BQ154">
        <v>2001</v>
      </c>
      <c r="BR154">
        <v>1028</v>
      </c>
      <c r="BS154">
        <v>0.51374312843578207</v>
      </c>
      <c r="BV154">
        <v>294</v>
      </c>
      <c r="BW154">
        <v>1000</v>
      </c>
      <c r="BX154">
        <v>3.4013605442176869</v>
      </c>
      <c r="BZ154" t="s">
        <v>193</v>
      </c>
      <c r="CA154" t="s">
        <v>194</v>
      </c>
      <c r="CB154" t="b">
        <v>0</v>
      </c>
    </row>
    <row r="155" spans="1:80" x14ac:dyDescent="0.3">
      <c r="A155">
        <v>154</v>
      </c>
      <c r="B155" t="s">
        <v>368</v>
      </c>
      <c r="C155" t="s">
        <v>179</v>
      </c>
      <c r="D155" t="s">
        <v>180</v>
      </c>
      <c r="E155" t="s">
        <v>307</v>
      </c>
      <c r="F155" t="s">
        <v>316</v>
      </c>
      <c r="G155" t="s">
        <v>183</v>
      </c>
      <c r="H155" t="s">
        <v>184</v>
      </c>
      <c r="J155">
        <v>0</v>
      </c>
      <c r="L155" t="s">
        <v>197</v>
      </c>
      <c r="M155" t="s">
        <v>197</v>
      </c>
      <c r="N155" t="s">
        <v>198</v>
      </c>
      <c r="P155" t="s">
        <v>188</v>
      </c>
      <c r="Q155">
        <v>2</v>
      </c>
      <c r="R155">
        <v>14</v>
      </c>
      <c r="S155">
        <v>40</v>
      </c>
      <c r="T155">
        <v>2.8571428571428572</v>
      </c>
      <c r="U155">
        <v>7.5</v>
      </c>
      <c r="V155">
        <v>7.5</v>
      </c>
      <c r="W155">
        <v>5</v>
      </c>
      <c r="X155">
        <v>0.76</v>
      </c>
      <c r="Y155">
        <v>119638</v>
      </c>
      <c r="Z155" t="s">
        <v>189</v>
      </c>
      <c r="AA155">
        <v>2</v>
      </c>
      <c r="AB155">
        <v>14</v>
      </c>
      <c r="AC155">
        <v>80</v>
      </c>
      <c r="AD155">
        <v>5.7142857142857144</v>
      </c>
      <c r="AE155">
        <v>12.375</v>
      </c>
      <c r="AF155">
        <v>12.375</v>
      </c>
      <c r="AG155">
        <v>10</v>
      </c>
      <c r="AH155">
        <v>0.76</v>
      </c>
      <c r="AI155">
        <v>72508.5</v>
      </c>
      <c r="AL155">
        <v>0</v>
      </c>
      <c r="AM155">
        <v>15</v>
      </c>
      <c r="AN155">
        <v>25</v>
      </c>
      <c r="AO155" t="s">
        <v>190</v>
      </c>
      <c r="AP155">
        <v>83</v>
      </c>
      <c r="AQ155">
        <v>-0.7</v>
      </c>
      <c r="AR155">
        <v>1.2</v>
      </c>
      <c r="AS155" t="s">
        <v>308</v>
      </c>
      <c r="AT155">
        <v>26</v>
      </c>
      <c r="AU155">
        <v>16</v>
      </c>
      <c r="AV155">
        <v>15</v>
      </c>
      <c r="AW155">
        <v>48</v>
      </c>
      <c r="AY155">
        <v>6</v>
      </c>
      <c r="AZ155">
        <v>288</v>
      </c>
      <c r="BA155">
        <v>1.7951388888888888</v>
      </c>
      <c r="BB155">
        <v>76752</v>
      </c>
      <c r="BC155">
        <v>127920</v>
      </c>
      <c r="BD155">
        <v>179088</v>
      </c>
      <c r="BE155">
        <v>4</v>
      </c>
      <c r="BF155">
        <v>5</v>
      </c>
      <c r="BG155">
        <v>240</v>
      </c>
      <c r="BH155">
        <v>2.1541666666666668</v>
      </c>
      <c r="BI155">
        <v>76752</v>
      </c>
      <c r="BJ155">
        <v>127920</v>
      </c>
      <c r="BK155">
        <v>179088</v>
      </c>
      <c r="BL155">
        <v>25</v>
      </c>
      <c r="BM155">
        <v>1</v>
      </c>
      <c r="BN155">
        <v>60</v>
      </c>
      <c r="BO155" t="s">
        <v>192</v>
      </c>
      <c r="BP155">
        <v>0</v>
      </c>
      <c r="BR155">
        <v>0</v>
      </c>
      <c r="BS155">
        <v>0</v>
      </c>
      <c r="BV155">
        <v>0</v>
      </c>
      <c r="BW155">
        <v>0</v>
      </c>
      <c r="BX155">
        <v>0</v>
      </c>
      <c r="BZ155" t="s">
        <v>193</v>
      </c>
      <c r="CA155" t="s">
        <v>194</v>
      </c>
      <c r="CB155" t="b">
        <v>0</v>
      </c>
    </row>
    <row r="156" spans="1:80" x14ac:dyDescent="0.3">
      <c r="A156">
        <v>155</v>
      </c>
      <c r="B156" t="s">
        <v>369</v>
      </c>
      <c r="C156" t="s">
        <v>179</v>
      </c>
      <c r="D156" t="s">
        <v>180</v>
      </c>
      <c r="E156" t="s">
        <v>307</v>
      </c>
      <c r="F156" t="s">
        <v>318</v>
      </c>
      <c r="G156" t="s">
        <v>183</v>
      </c>
      <c r="H156" t="s">
        <v>184</v>
      </c>
      <c r="J156">
        <v>0</v>
      </c>
      <c r="L156" t="s">
        <v>197</v>
      </c>
      <c r="M156" t="s">
        <v>197</v>
      </c>
      <c r="N156" t="s">
        <v>198</v>
      </c>
      <c r="P156" t="s">
        <v>188</v>
      </c>
      <c r="Q156">
        <v>2</v>
      </c>
      <c r="R156">
        <v>14</v>
      </c>
      <c r="S156">
        <v>40</v>
      </c>
      <c r="T156">
        <v>2.8571428571428572</v>
      </c>
      <c r="U156">
        <v>7.5</v>
      </c>
      <c r="V156">
        <v>7.5</v>
      </c>
      <c r="W156">
        <v>5</v>
      </c>
      <c r="X156">
        <v>0.76</v>
      </c>
      <c r="Y156">
        <v>119638</v>
      </c>
      <c r="Z156" t="s">
        <v>189</v>
      </c>
      <c r="AA156">
        <v>2</v>
      </c>
      <c r="AB156">
        <v>14</v>
      </c>
      <c r="AC156">
        <v>80</v>
      </c>
      <c r="AD156">
        <v>5.7142857142857144</v>
      </c>
      <c r="AE156">
        <v>12.375</v>
      </c>
      <c r="AF156">
        <v>12.375</v>
      </c>
      <c r="AG156">
        <v>10</v>
      </c>
      <c r="AH156">
        <v>0.76</v>
      </c>
      <c r="AI156">
        <v>72508.5</v>
      </c>
      <c r="AL156">
        <v>0</v>
      </c>
      <c r="AM156">
        <v>15</v>
      </c>
      <c r="AN156">
        <v>25</v>
      </c>
      <c r="AO156" t="s">
        <v>190</v>
      </c>
      <c r="AP156">
        <v>83</v>
      </c>
      <c r="AQ156">
        <v>-0.7</v>
      </c>
      <c r="AR156">
        <v>1.2</v>
      </c>
      <c r="AS156" t="s">
        <v>308</v>
      </c>
      <c r="AT156">
        <v>26</v>
      </c>
      <c r="AU156">
        <v>16</v>
      </c>
      <c r="AV156">
        <v>15</v>
      </c>
      <c r="AW156">
        <v>48</v>
      </c>
      <c r="AY156">
        <v>6</v>
      </c>
      <c r="AZ156">
        <v>288</v>
      </c>
      <c r="BA156">
        <v>1.7951388888888888</v>
      </c>
      <c r="BB156">
        <v>76752</v>
      </c>
      <c r="BC156">
        <v>127920</v>
      </c>
      <c r="BD156">
        <v>179088</v>
      </c>
      <c r="BE156">
        <v>4</v>
      </c>
      <c r="BF156">
        <v>5</v>
      </c>
      <c r="BG156">
        <v>240</v>
      </c>
      <c r="BH156">
        <v>2.1541666666666668</v>
      </c>
      <c r="BI156">
        <v>76752</v>
      </c>
      <c r="BJ156">
        <v>127920</v>
      </c>
      <c r="BK156">
        <v>179088</v>
      </c>
      <c r="BL156">
        <v>25</v>
      </c>
      <c r="BM156">
        <v>1</v>
      </c>
      <c r="BN156">
        <v>60</v>
      </c>
      <c r="BO156" t="s">
        <v>192</v>
      </c>
      <c r="BP156">
        <v>0</v>
      </c>
      <c r="BR156">
        <v>0</v>
      </c>
      <c r="BS156">
        <v>0</v>
      </c>
      <c r="BV156">
        <v>0</v>
      </c>
      <c r="BW156">
        <v>0</v>
      </c>
      <c r="BX156">
        <v>0</v>
      </c>
      <c r="BZ156" t="s">
        <v>193</v>
      </c>
      <c r="CA156" t="s">
        <v>194</v>
      </c>
      <c r="CB156" t="b">
        <v>0</v>
      </c>
    </row>
    <row r="157" spans="1:80" x14ac:dyDescent="0.3">
      <c r="A157">
        <v>156</v>
      </c>
      <c r="B157" t="s">
        <v>370</v>
      </c>
      <c r="C157" t="s">
        <v>179</v>
      </c>
      <c r="D157" t="s">
        <v>180</v>
      </c>
      <c r="E157" t="s">
        <v>307</v>
      </c>
      <c r="F157" t="s">
        <v>182</v>
      </c>
      <c r="G157" t="s">
        <v>183</v>
      </c>
      <c r="H157" t="s">
        <v>184</v>
      </c>
      <c r="J157">
        <v>0</v>
      </c>
      <c r="K157" t="s">
        <v>330</v>
      </c>
      <c r="L157" t="s">
        <v>186</v>
      </c>
      <c r="M157" t="s">
        <v>187</v>
      </c>
      <c r="N157" t="s">
        <v>20</v>
      </c>
      <c r="O157">
        <v>66.768292682926827</v>
      </c>
      <c r="P157" t="s">
        <v>188</v>
      </c>
      <c r="Q157">
        <v>2</v>
      </c>
      <c r="R157">
        <v>14</v>
      </c>
      <c r="S157">
        <v>40</v>
      </c>
      <c r="T157">
        <v>2.8571428571428572</v>
      </c>
      <c r="U157">
        <v>7.5</v>
      </c>
      <c r="V157">
        <v>7.5</v>
      </c>
      <c r="W157">
        <v>5</v>
      </c>
      <c r="X157">
        <v>0.76</v>
      </c>
      <c r="Y157">
        <v>119638</v>
      </c>
      <c r="Z157" t="s">
        <v>189</v>
      </c>
      <c r="AA157">
        <v>2</v>
      </c>
      <c r="AB157">
        <v>14</v>
      </c>
      <c r="AC157">
        <v>80</v>
      </c>
      <c r="AD157">
        <v>5.7142857142857144</v>
      </c>
      <c r="AE157">
        <v>12.375</v>
      </c>
      <c r="AF157">
        <v>12.375</v>
      </c>
      <c r="AG157">
        <v>10</v>
      </c>
      <c r="AH157">
        <v>0.76</v>
      </c>
      <c r="AI157">
        <v>72508.5</v>
      </c>
      <c r="AJ157">
        <v>0.84</v>
      </c>
      <c r="AK157">
        <v>2.5</v>
      </c>
      <c r="AL157">
        <v>134</v>
      </c>
      <c r="AM157">
        <v>15</v>
      </c>
      <c r="AN157">
        <v>25</v>
      </c>
      <c r="AO157" t="s">
        <v>190</v>
      </c>
      <c r="AP157">
        <v>83</v>
      </c>
      <c r="AQ157">
        <v>-0.7</v>
      </c>
      <c r="AR157">
        <v>1.2</v>
      </c>
      <c r="AS157" t="s">
        <v>308</v>
      </c>
      <c r="AT157">
        <v>26</v>
      </c>
      <c r="AU157">
        <v>16</v>
      </c>
      <c r="AV157">
        <v>15</v>
      </c>
      <c r="AW157">
        <v>48</v>
      </c>
      <c r="AY157">
        <v>6</v>
      </c>
      <c r="AZ157">
        <v>288</v>
      </c>
      <c r="BA157">
        <v>1.7951388888888888</v>
      </c>
      <c r="BB157">
        <v>76752</v>
      </c>
      <c r="BC157">
        <v>127920</v>
      </c>
      <c r="BD157">
        <v>179088</v>
      </c>
      <c r="BE157">
        <v>3</v>
      </c>
      <c r="BF157">
        <v>5</v>
      </c>
      <c r="BG157">
        <v>240</v>
      </c>
      <c r="BH157">
        <v>2.1541666666666668</v>
      </c>
      <c r="BI157">
        <v>76752</v>
      </c>
      <c r="BJ157">
        <v>127920</v>
      </c>
      <c r="BK157">
        <v>179088</v>
      </c>
      <c r="BL157">
        <v>25</v>
      </c>
      <c r="BM157">
        <v>1</v>
      </c>
      <c r="BN157">
        <v>60</v>
      </c>
      <c r="BO157" t="s">
        <v>192</v>
      </c>
      <c r="BP157">
        <v>4.0060975609756095</v>
      </c>
      <c r="BQ157">
        <v>4080</v>
      </c>
      <c r="BR157">
        <v>60</v>
      </c>
      <c r="BS157">
        <v>1.4705882352941176E-2</v>
      </c>
      <c r="BV157">
        <v>2469</v>
      </c>
      <c r="BW157">
        <v>6259</v>
      </c>
      <c r="BX157">
        <v>2.5350344268934792</v>
      </c>
      <c r="BZ157" t="s">
        <v>193</v>
      </c>
      <c r="CA157" t="s">
        <v>194</v>
      </c>
      <c r="CB157" t="b">
        <v>0</v>
      </c>
    </row>
    <row r="158" spans="1:80" x14ac:dyDescent="0.3">
      <c r="A158">
        <v>157</v>
      </c>
      <c r="B158" t="s">
        <v>371</v>
      </c>
      <c r="C158" t="s">
        <v>179</v>
      </c>
      <c r="D158" t="s">
        <v>180</v>
      </c>
      <c r="E158" t="s">
        <v>307</v>
      </c>
      <c r="F158" t="s">
        <v>196</v>
      </c>
      <c r="G158" t="s">
        <v>183</v>
      </c>
      <c r="H158" t="s">
        <v>184</v>
      </c>
      <c r="J158">
        <v>0</v>
      </c>
      <c r="K158" t="s">
        <v>312</v>
      </c>
      <c r="L158" t="s">
        <v>186</v>
      </c>
      <c r="M158" t="s">
        <v>187</v>
      </c>
      <c r="N158" t="s">
        <v>20</v>
      </c>
      <c r="O158">
        <v>51.477272727272727</v>
      </c>
      <c r="P158" t="s">
        <v>188</v>
      </c>
      <c r="Q158">
        <v>2</v>
      </c>
      <c r="R158">
        <v>14</v>
      </c>
      <c r="S158">
        <v>40</v>
      </c>
      <c r="T158">
        <v>2.8571428571428572</v>
      </c>
      <c r="U158">
        <v>7.5</v>
      </c>
      <c r="V158">
        <v>7.5</v>
      </c>
      <c r="W158">
        <v>5</v>
      </c>
      <c r="X158">
        <v>0.76</v>
      </c>
      <c r="Y158">
        <v>119638</v>
      </c>
      <c r="Z158" t="s">
        <v>189</v>
      </c>
      <c r="AA158">
        <v>2</v>
      </c>
      <c r="AB158">
        <v>14</v>
      </c>
      <c r="AC158">
        <v>80</v>
      </c>
      <c r="AD158">
        <v>5.7142857142857144</v>
      </c>
      <c r="AE158">
        <v>12.375</v>
      </c>
      <c r="AF158">
        <v>12.375</v>
      </c>
      <c r="AG158">
        <v>10</v>
      </c>
      <c r="AH158">
        <v>0.76</v>
      </c>
      <c r="AI158">
        <v>72508.5</v>
      </c>
      <c r="AJ158">
        <v>0.98</v>
      </c>
      <c r="AK158">
        <v>2.5</v>
      </c>
      <c r="AL158">
        <v>115</v>
      </c>
      <c r="AM158">
        <v>15</v>
      </c>
      <c r="AN158">
        <v>25</v>
      </c>
      <c r="AO158" t="s">
        <v>190</v>
      </c>
      <c r="AP158">
        <v>83</v>
      </c>
      <c r="AQ158">
        <v>-0.7</v>
      </c>
      <c r="AR158">
        <v>1.2</v>
      </c>
      <c r="AS158" t="s">
        <v>308</v>
      </c>
      <c r="AT158">
        <v>26</v>
      </c>
      <c r="AU158">
        <v>16</v>
      </c>
      <c r="AV158">
        <v>15</v>
      </c>
      <c r="AW158">
        <v>48</v>
      </c>
      <c r="AY158">
        <v>6</v>
      </c>
      <c r="AZ158">
        <v>288</v>
      </c>
      <c r="BA158">
        <v>1.7951388888888888</v>
      </c>
      <c r="BB158">
        <v>76752</v>
      </c>
      <c r="BC158">
        <v>127920</v>
      </c>
      <c r="BD158">
        <v>179088</v>
      </c>
      <c r="BE158">
        <v>3</v>
      </c>
      <c r="BF158">
        <v>5</v>
      </c>
      <c r="BG158">
        <v>240</v>
      </c>
      <c r="BH158">
        <v>2.1541666666666668</v>
      </c>
      <c r="BI158">
        <v>76752</v>
      </c>
      <c r="BJ158">
        <v>127920</v>
      </c>
      <c r="BK158">
        <v>179088</v>
      </c>
      <c r="BL158">
        <v>25</v>
      </c>
      <c r="BM158">
        <v>1</v>
      </c>
      <c r="BN158">
        <v>60</v>
      </c>
      <c r="BO158" t="s">
        <v>192</v>
      </c>
      <c r="BP158">
        <v>3.0886363636363634</v>
      </c>
      <c r="BQ158">
        <v>0</v>
      </c>
      <c r="BR158">
        <v>28</v>
      </c>
      <c r="BS158">
        <v>0</v>
      </c>
      <c r="BV158">
        <v>19</v>
      </c>
      <c r="BW158">
        <v>0</v>
      </c>
      <c r="BX158">
        <v>0</v>
      </c>
      <c r="BZ158" t="s">
        <v>193</v>
      </c>
      <c r="CA158" t="s">
        <v>194</v>
      </c>
      <c r="CB158" t="b">
        <v>0</v>
      </c>
    </row>
    <row r="159" spans="1:80" x14ac:dyDescent="0.3">
      <c r="A159">
        <v>158</v>
      </c>
      <c r="B159" t="s">
        <v>372</v>
      </c>
      <c r="C159" t="s">
        <v>179</v>
      </c>
      <c r="D159" t="s">
        <v>180</v>
      </c>
      <c r="E159" t="s">
        <v>307</v>
      </c>
      <c r="F159" t="s">
        <v>200</v>
      </c>
      <c r="G159" t="s">
        <v>183</v>
      </c>
      <c r="H159" t="s">
        <v>184</v>
      </c>
      <c r="J159">
        <v>0</v>
      </c>
      <c r="K159" t="s">
        <v>312</v>
      </c>
      <c r="L159" t="s">
        <v>186</v>
      </c>
      <c r="M159" t="s">
        <v>187</v>
      </c>
      <c r="N159" t="s">
        <v>20</v>
      </c>
      <c r="O159">
        <v>60</v>
      </c>
      <c r="P159" t="s">
        <v>188</v>
      </c>
      <c r="Q159">
        <v>2</v>
      </c>
      <c r="R159">
        <v>14</v>
      </c>
      <c r="S159">
        <v>40</v>
      </c>
      <c r="T159">
        <v>2.8571428571428572</v>
      </c>
      <c r="U159">
        <v>7.5</v>
      </c>
      <c r="V159">
        <v>7.5</v>
      </c>
      <c r="W159">
        <v>5</v>
      </c>
      <c r="X159">
        <v>0.76</v>
      </c>
      <c r="Y159">
        <v>119638</v>
      </c>
      <c r="Z159" t="s">
        <v>189</v>
      </c>
      <c r="AA159">
        <v>2</v>
      </c>
      <c r="AB159">
        <v>14</v>
      </c>
      <c r="AC159">
        <v>80</v>
      </c>
      <c r="AD159">
        <v>5.7142857142857144</v>
      </c>
      <c r="AE159">
        <v>12.375</v>
      </c>
      <c r="AF159">
        <v>12.375</v>
      </c>
      <c r="AG159">
        <v>10</v>
      </c>
      <c r="AH159">
        <v>0.76</v>
      </c>
      <c r="AI159">
        <v>72508.5</v>
      </c>
      <c r="AJ159">
        <v>1.1200000000000001</v>
      </c>
      <c r="AK159">
        <v>2.5</v>
      </c>
      <c r="AL159">
        <v>100</v>
      </c>
      <c r="AM159">
        <v>15</v>
      </c>
      <c r="AN159">
        <v>25</v>
      </c>
      <c r="AO159" t="s">
        <v>190</v>
      </c>
      <c r="AP159">
        <v>83</v>
      </c>
      <c r="AQ159">
        <v>-0.7</v>
      </c>
      <c r="AR159">
        <v>1.2</v>
      </c>
      <c r="AS159" t="s">
        <v>308</v>
      </c>
      <c r="AT159">
        <v>26</v>
      </c>
      <c r="AU159">
        <v>16</v>
      </c>
      <c r="AV159">
        <v>15</v>
      </c>
      <c r="AW159">
        <v>48</v>
      </c>
      <c r="AY159">
        <v>6</v>
      </c>
      <c r="AZ159">
        <v>288</v>
      </c>
      <c r="BA159">
        <v>1.7951388888888888</v>
      </c>
      <c r="BB159">
        <v>76752</v>
      </c>
      <c r="BC159">
        <v>127920</v>
      </c>
      <c r="BD159">
        <v>179088</v>
      </c>
      <c r="BE159">
        <v>3</v>
      </c>
      <c r="BF159">
        <v>5</v>
      </c>
      <c r="BG159">
        <v>240</v>
      </c>
      <c r="BH159">
        <v>2.1541666666666668</v>
      </c>
      <c r="BI159">
        <v>76752</v>
      </c>
      <c r="BJ159">
        <v>127920</v>
      </c>
      <c r="BK159">
        <v>179088</v>
      </c>
      <c r="BL159">
        <v>25</v>
      </c>
      <c r="BM159">
        <v>1</v>
      </c>
      <c r="BN159">
        <v>60</v>
      </c>
      <c r="BO159" t="s">
        <v>192</v>
      </c>
      <c r="BP159">
        <v>3.6</v>
      </c>
      <c r="BQ159">
        <v>1180</v>
      </c>
      <c r="BR159">
        <v>0</v>
      </c>
      <c r="BS159">
        <v>0</v>
      </c>
      <c r="BV159">
        <v>686</v>
      </c>
      <c r="BW159">
        <v>2195</v>
      </c>
      <c r="BX159">
        <v>3.1997084548104957</v>
      </c>
      <c r="BZ159" t="s">
        <v>193</v>
      </c>
      <c r="CA159" t="s">
        <v>194</v>
      </c>
      <c r="CB159" t="b">
        <v>0</v>
      </c>
    </row>
    <row r="160" spans="1:80" x14ac:dyDescent="0.3">
      <c r="A160">
        <v>159</v>
      </c>
      <c r="B160" t="s">
        <v>373</v>
      </c>
      <c r="C160" t="s">
        <v>179</v>
      </c>
      <c r="D160" t="s">
        <v>180</v>
      </c>
      <c r="E160" t="s">
        <v>307</v>
      </c>
      <c r="F160" t="s">
        <v>202</v>
      </c>
      <c r="G160" t="s">
        <v>183</v>
      </c>
      <c r="H160" t="s">
        <v>184</v>
      </c>
      <c r="J160">
        <v>0</v>
      </c>
      <c r="K160" t="s">
        <v>312</v>
      </c>
      <c r="L160" t="s">
        <v>186</v>
      </c>
      <c r="M160" t="s">
        <v>187</v>
      </c>
      <c r="N160" t="s">
        <v>20</v>
      </c>
      <c r="O160">
        <v>68.522727272727266</v>
      </c>
      <c r="P160" t="s">
        <v>188</v>
      </c>
      <c r="Q160">
        <v>2</v>
      </c>
      <c r="R160">
        <v>14</v>
      </c>
      <c r="S160">
        <v>40</v>
      </c>
      <c r="T160">
        <v>2.8571428571428572</v>
      </c>
      <c r="U160">
        <v>7.5</v>
      </c>
      <c r="V160">
        <v>7.5</v>
      </c>
      <c r="W160">
        <v>5</v>
      </c>
      <c r="X160">
        <v>0.76</v>
      </c>
      <c r="Y160">
        <v>119638</v>
      </c>
      <c r="Z160" t="s">
        <v>189</v>
      </c>
      <c r="AA160">
        <v>2</v>
      </c>
      <c r="AB160">
        <v>14</v>
      </c>
      <c r="AC160">
        <v>80</v>
      </c>
      <c r="AD160">
        <v>5.7142857142857144</v>
      </c>
      <c r="AE160">
        <v>12.375</v>
      </c>
      <c r="AF160">
        <v>12.375</v>
      </c>
      <c r="AG160">
        <v>10</v>
      </c>
      <c r="AH160">
        <v>0.76</v>
      </c>
      <c r="AI160">
        <v>72508.5</v>
      </c>
      <c r="AJ160">
        <v>1.26</v>
      </c>
      <c r="AK160">
        <v>2.5</v>
      </c>
      <c r="AL160">
        <v>89</v>
      </c>
      <c r="AM160">
        <v>15</v>
      </c>
      <c r="AN160">
        <v>25</v>
      </c>
      <c r="AO160" t="s">
        <v>190</v>
      </c>
      <c r="AP160">
        <v>83</v>
      </c>
      <c r="AQ160">
        <v>-0.7</v>
      </c>
      <c r="AR160">
        <v>1.2</v>
      </c>
      <c r="AS160" t="s">
        <v>308</v>
      </c>
      <c r="AT160">
        <v>26</v>
      </c>
      <c r="AU160">
        <v>16</v>
      </c>
      <c r="AV160">
        <v>15</v>
      </c>
      <c r="AW160">
        <v>48</v>
      </c>
      <c r="AY160">
        <v>6</v>
      </c>
      <c r="AZ160">
        <v>288</v>
      </c>
      <c r="BA160">
        <v>1.7951388888888888</v>
      </c>
      <c r="BB160">
        <v>76752</v>
      </c>
      <c r="BC160">
        <v>127920</v>
      </c>
      <c r="BD160">
        <v>179088</v>
      </c>
      <c r="BE160">
        <v>3</v>
      </c>
      <c r="BF160">
        <v>5</v>
      </c>
      <c r="BG160">
        <v>240</v>
      </c>
      <c r="BH160">
        <v>2.1541666666666668</v>
      </c>
      <c r="BI160">
        <v>76752</v>
      </c>
      <c r="BJ160">
        <v>127920</v>
      </c>
      <c r="BK160">
        <v>179088</v>
      </c>
      <c r="BL160">
        <v>25</v>
      </c>
      <c r="BM160">
        <v>1</v>
      </c>
      <c r="BN160">
        <v>60</v>
      </c>
      <c r="BO160" t="s">
        <v>192</v>
      </c>
      <c r="BP160">
        <v>4.1113636363636363</v>
      </c>
      <c r="BQ160">
        <v>159</v>
      </c>
      <c r="BR160">
        <v>237</v>
      </c>
      <c r="BS160">
        <v>1.4905660377358487</v>
      </c>
      <c r="BV160">
        <v>9</v>
      </c>
      <c r="BW160">
        <v>0</v>
      </c>
      <c r="BX160">
        <v>0</v>
      </c>
      <c r="BZ160" t="s">
        <v>193</v>
      </c>
      <c r="CA160" t="s">
        <v>194</v>
      </c>
      <c r="CB160" t="b">
        <v>0</v>
      </c>
    </row>
    <row r="161" spans="1:80" x14ac:dyDescent="0.3">
      <c r="A161">
        <v>160</v>
      </c>
      <c r="B161" t="s">
        <v>374</v>
      </c>
      <c r="C161" t="s">
        <v>179</v>
      </c>
      <c r="D161" t="s">
        <v>180</v>
      </c>
      <c r="E161" t="s">
        <v>307</v>
      </c>
      <c r="F161" t="s">
        <v>204</v>
      </c>
      <c r="G161" t="s">
        <v>183</v>
      </c>
      <c r="H161" t="s">
        <v>184</v>
      </c>
      <c r="J161">
        <v>0</v>
      </c>
      <c r="K161" t="s">
        <v>312</v>
      </c>
      <c r="L161" t="s">
        <v>186</v>
      </c>
      <c r="M161" t="s">
        <v>187</v>
      </c>
      <c r="N161" t="s">
        <v>20</v>
      </c>
      <c r="O161">
        <v>77.045454545454533</v>
      </c>
      <c r="P161" t="s">
        <v>188</v>
      </c>
      <c r="Q161">
        <v>2</v>
      </c>
      <c r="R161">
        <v>14</v>
      </c>
      <c r="S161">
        <v>40</v>
      </c>
      <c r="T161">
        <v>2.8571428571428572</v>
      </c>
      <c r="U161">
        <v>7.5</v>
      </c>
      <c r="V161">
        <v>7.5</v>
      </c>
      <c r="W161">
        <v>5</v>
      </c>
      <c r="X161">
        <v>0.76</v>
      </c>
      <c r="Y161">
        <v>119638</v>
      </c>
      <c r="Z161" t="s">
        <v>189</v>
      </c>
      <c r="AA161">
        <v>2</v>
      </c>
      <c r="AB161">
        <v>14</v>
      </c>
      <c r="AC161">
        <v>80</v>
      </c>
      <c r="AD161">
        <v>5.7142857142857144</v>
      </c>
      <c r="AE161">
        <v>12.375</v>
      </c>
      <c r="AF161">
        <v>12.375</v>
      </c>
      <c r="AG161">
        <v>10</v>
      </c>
      <c r="AH161">
        <v>0.76</v>
      </c>
      <c r="AI161">
        <v>72508.5</v>
      </c>
      <c r="AJ161">
        <v>1.4</v>
      </c>
      <c r="AK161">
        <v>2.5</v>
      </c>
      <c r="AL161">
        <v>80</v>
      </c>
      <c r="AM161">
        <v>15</v>
      </c>
      <c r="AN161">
        <v>25</v>
      </c>
      <c r="AO161" t="s">
        <v>190</v>
      </c>
      <c r="AP161">
        <v>83</v>
      </c>
      <c r="AQ161">
        <v>-0.7</v>
      </c>
      <c r="AR161">
        <v>1.2</v>
      </c>
      <c r="AS161" t="s">
        <v>308</v>
      </c>
      <c r="AT161">
        <v>26</v>
      </c>
      <c r="AU161">
        <v>16</v>
      </c>
      <c r="AV161">
        <v>15</v>
      </c>
      <c r="AW161">
        <v>48</v>
      </c>
      <c r="AY161">
        <v>6</v>
      </c>
      <c r="AZ161">
        <v>288</v>
      </c>
      <c r="BA161">
        <v>1.7951388888888888</v>
      </c>
      <c r="BB161">
        <v>76752</v>
      </c>
      <c r="BC161">
        <v>127920</v>
      </c>
      <c r="BD161">
        <v>179088</v>
      </c>
      <c r="BE161">
        <v>3</v>
      </c>
      <c r="BF161">
        <v>5</v>
      </c>
      <c r="BG161">
        <v>240</v>
      </c>
      <c r="BH161">
        <v>2.1541666666666668</v>
      </c>
      <c r="BI161">
        <v>76752</v>
      </c>
      <c r="BJ161">
        <v>127920</v>
      </c>
      <c r="BK161">
        <v>179088</v>
      </c>
      <c r="BL161">
        <v>25</v>
      </c>
      <c r="BM161">
        <v>1</v>
      </c>
      <c r="BN161">
        <v>60</v>
      </c>
      <c r="BO161" t="s">
        <v>192</v>
      </c>
      <c r="BP161">
        <v>4.6227272727272721</v>
      </c>
      <c r="BQ161">
        <v>1071</v>
      </c>
      <c r="BR161">
        <v>254</v>
      </c>
      <c r="BS161">
        <v>0.23716153127917833</v>
      </c>
      <c r="BV161">
        <v>980</v>
      </c>
      <c r="BW161">
        <v>1000</v>
      </c>
      <c r="BX161">
        <v>1.0204081632653059</v>
      </c>
      <c r="BZ161" t="s">
        <v>193</v>
      </c>
      <c r="CA161" t="s">
        <v>194</v>
      </c>
      <c r="CB161" t="b">
        <v>0</v>
      </c>
    </row>
    <row r="162" spans="1:80" x14ac:dyDescent="0.3">
      <c r="A162">
        <v>161</v>
      </c>
      <c r="B162" t="s">
        <v>375</v>
      </c>
      <c r="C162" t="s">
        <v>179</v>
      </c>
      <c r="D162" t="s">
        <v>180</v>
      </c>
      <c r="E162" t="s">
        <v>307</v>
      </c>
      <c r="F162" t="s">
        <v>206</v>
      </c>
      <c r="G162" t="s">
        <v>183</v>
      </c>
      <c r="H162" t="s">
        <v>184</v>
      </c>
      <c r="J162">
        <v>0</v>
      </c>
      <c r="K162" t="s">
        <v>312</v>
      </c>
      <c r="L162" t="s">
        <v>186</v>
      </c>
      <c r="M162" t="s">
        <v>187</v>
      </c>
      <c r="N162" t="s">
        <v>20</v>
      </c>
      <c r="O162">
        <v>85.568181818181813</v>
      </c>
      <c r="P162" t="s">
        <v>188</v>
      </c>
      <c r="Q162">
        <v>2</v>
      </c>
      <c r="R162">
        <v>14</v>
      </c>
      <c r="S162">
        <v>40</v>
      </c>
      <c r="T162">
        <v>2.8571428571428572</v>
      </c>
      <c r="U162">
        <v>7.5</v>
      </c>
      <c r="V162">
        <v>7.5</v>
      </c>
      <c r="W162">
        <v>5</v>
      </c>
      <c r="X162">
        <v>0.76</v>
      </c>
      <c r="Y162">
        <v>119638</v>
      </c>
      <c r="Z162" t="s">
        <v>189</v>
      </c>
      <c r="AA162">
        <v>2</v>
      </c>
      <c r="AB162">
        <v>14</v>
      </c>
      <c r="AC162">
        <v>80</v>
      </c>
      <c r="AD162">
        <v>5.7142857142857144</v>
      </c>
      <c r="AE162">
        <v>12.375</v>
      </c>
      <c r="AF162">
        <v>12.375</v>
      </c>
      <c r="AG162">
        <v>10</v>
      </c>
      <c r="AH162">
        <v>0.76</v>
      </c>
      <c r="AI162">
        <v>72508.5</v>
      </c>
      <c r="AJ162">
        <v>1.55</v>
      </c>
      <c r="AK162">
        <v>2.5</v>
      </c>
      <c r="AL162">
        <v>73</v>
      </c>
      <c r="AM162">
        <v>15</v>
      </c>
      <c r="AN162">
        <v>25</v>
      </c>
      <c r="AO162" t="s">
        <v>190</v>
      </c>
      <c r="AP162">
        <v>83</v>
      </c>
      <c r="AQ162">
        <v>-0.7</v>
      </c>
      <c r="AR162">
        <v>1.2</v>
      </c>
      <c r="AS162" t="s">
        <v>308</v>
      </c>
      <c r="AT162">
        <v>26</v>
      </c>
      <c r="AU162">
        <v>16</v>
      </c>
      <c r="AV162">
        <v>15</v>
      </c>
      <c r="AW162">
        <v>48</v>
      </c>
      <c r="AY162">
        <v>6</v>
      </c>
      <c r="AZ162">
        <v>288</v>
      </c>
      <c r="BA162">
        <v>1.7951388888888888</v>
      </c>
      <c r="BB162">
        <v>76752</v>
      </c>
      <c r="BC162">
        <v>127920</v>
      </c>
      <c r="BD162">
        <v>179088</v>
      </c>
      <c r="BE162">
        <v>3</v>
      </c>
      <c r="BF162">
        <v>5</v>
      </c>
      <c r="BG162">
        <v>240</v>
      </c>
      <c r="BH162">
        <v>2.1541666666666668</v>
      </c>
      <c r="BI162">
        <v>76752</v>
      </c>
      <c r="BJ162">
        <v>127920</v>
      </c>
      <c r="BK162">
        <v>179088</v>
      </c>
      <c r="BL162">
        <v>25</v>
      </c>
      <c r="BM162">
        <v>1</v>
      </c>
      <c r="BN162">
        <v>60</v>
      </c>
      <c r="BO162" t="s">
        <v>192</v>
      </c>
      <c r="BP162">
        <v>5.1340909090909088</v>
      </c>
      <c r="BQ162">
        <v>75</v>
      </c>
      <c r="BR162">
        <v>0</v>
      </c>
      <c r="BS162">
        <v>0</v>
      </c>
      <c r="BV162">
        <v>980</v>
      </c>
      <c r="BW162">
        <v>1000</v>
      </c>
      <c r="BX162">
        <v>1.0204081632653059</v>
      </c>
      <c r="BZ162" t="s">
        <v>193</v>
      </c>
      <c r="CA162" t="s">
        <v>194</v>
      </c>
      <c r="CB162" t="b">
        <v>0</v>
      </c>
    </row>
    <row r="163" spans="1:80" x14ac:dyDescent="0.3">
      <c r="A163">
        <v>162</v>
      </c>
      <c r="B163" t="s">
        <v>376</v>
      </c>
      <c r="C163" t="s">
        <v>179</v>
      </c>
      <c r="D163" t="s">
        <v>180</v>
      </c>
      <c r="E163" t="s">
        <v>307</v>
      </c>
      <c r="F163" t="s">
        <v>316</v>
      </c>
      <c r="G163" t="s">
        <v>183</v>
      </c>
      <c r="H163" t="s">
        <v>184</v>
      </c>
      <c r="J163">
        <v>0</v>
      </c>
      <c r="K163" t="s">
        <v>312</v>
      </c>
      <c r="L163" t="s">
        <v>186</v>
      </c>
      <c r="M163" t="s">
        <v>187</v>
      </c>
      <c r="N163" t="s">
        <v>20</v>
      </c>
      <c r="O163">
        <v>94.090909090909065</v>
      </c>
      <c r="P163" t="s">
        <v>188</v>
      </c>
      <c r="Q163">
        <v>2</v>
      </c>
      <c r="R163">
        <v>14</v>
      </c>
      <c r="S163">
        <v>40</v>
      </c>
      <c r="T163">
        <v>2.8571428571428572</v>
      </c>
      <c r="U163">
        <v>7.5</v>
      </c>
      <c r="V163">
        <v>7.5</v>
      </c>
      <c r="W163">
        <v>5</v>
      </c>
      <c r="X163">
        <v>0.76</v>
      </c>
      <c r="Y163">
        <v>119638</v>
      </c>
      <c r="Z163" t="s">
        <v>189</v>
      </c>
      <c r="AA163">
        <v>2</v>
      </c>
      <c r="AB163">
        <v>14</v>
      </c>
      <c r="AC163">
        <v>80</v>
      </c>
      <c r="AD163">
        <v>5.7142857142857144</v>
      </c>
      <c r="AE163">
        <v>12.375</v>
      </c>
      <c r="AF163">
        <v>12.375</v>
      </c>
      <c r="AG163">
        <v>10</v>
      </c>
      <c r="AH163">
        <v>0.76</v>
      </c>
      <c r="AI163">
        <v>72508.5</v>
      </c>
      <c r="AJ163">
        <v>1.69</v>
      </c>
      <c r="AK163">
        <v>2.5</v>
      </c>
      <c r="AL163">
        <v>67</v>
      </c>
      <c r="AM163">
        <v>15</v>
      </c>
      <c r="AN163">
        <v>25</v>
      </c>
      <c r="AO163" t="s">
        <v>190</v>
      </c>
      <c r="AP163">
        <v>83</v>
      </c>
      <c r="AQ163">
        <v>-0.7</v>
      </c>
      <c r="AR163">
        <v>1.2</v>
      </c>
      <c r="AS163" t="s">
        <v>308</v>
      </c>
      <c r="AT163">
        <v>26</v>
      </c>
      <c r="AU163">
        <v>16</v>
      </c>
      <c r="AV163">
        <v>15</v>
      </c>
      <c r="AW163">
        <v>48</v>
      </c>
      <c r="AY163">
        <v>6</v>
      </c>
      <c r="AZ163">
        <v>288</v>
      </c>
      <c r="BA163">
        <v>1.7951388888888888</v>
      </c>
      <c r="BB163">
        <v>76752</v>
      </c>
      <c r="BC163">
        <v>127920</v>
      </c>
      <c r="BD163">
        <v>179088</v>
      </c>
      <c r="BE163">
        <v>4</v>
      </c>
      <c r="BF163">
        <v>5</v>
      </c>
      <c r="BG163">
        <v>240</v>
      </c>
      <c r="BH163">
        <v>2.1541666666666668</v>
      </c>
      <c r="BI163">
        <v>76752</v>
      </c>
      <c r="BJ163">
        <v>127920</v>
      </c>
      <c r="BK163">
        <v>179088</v>
      </c>
      <c r="BL163">
        <v>25</v>
      </c>
      <c r="BM163">
        <v>1</v>
      </c>
      <c r="BN163">
        <v>60</v>
      </c>
      <c r="BO163" t="s">
        <v>192</v>
      </c>
      <c r="BP163">
        <v>5.6454545454545446</v>
      </c>
      <c r="BR163">
        <v>8</v>
      </c>
      <c r="BS163">
        <v>0</v>
      </c>
      <c r="BV163">
        <v>0</v>
      </c>
      <c r="BW163">
        <v>0</v>
      </c>
      <c r="BX163">
        <v>0</v>
      </c>
      <c r="BZ163" t="s">
        <v>193</v>
      </c>
      <c r="CA163" t="s">
        <v>194</v>
      </c>
      <c r="CB163" t="b">
        <v>0</v>
      </c>
    </row>
    <row r="164" spans="1:80" x14ac:dyDescent="0.3">
      <c r="A164">
        <v>163</v>
      </c>
      <c r="B164" t="s">
        <v>377</v>
      </c>
      <c r="C164" t="s">
        <v>179</v>
      </c>
      <c r="D164" t="s">
        <v>180</v>
      </c>
      <c r="E164" t="s">
        <v>307</v>
      </c>
      <c r="F164" t="s">
        <v>318</v>
      </c>
      <c r="G164" t="s">
        <v>183</v>
      </c>
      <c r="H164" t="s">
        <v>184</v>
      </c>
      <c r="J164">
        <v>0</v>
      </c>
      <c r="K164" t="s">
        <v>312</v>
      </c>
      <c r="L164" t="s">
        <v>186</v>
      </c>
      <c r="M164" t="s">
        <v>187</v>
      </c>
      <c r="N164" t="s">
        <v>20</v>
      </c>
      <c r="O164">
        <v>102.61363636363636</v>
      </c>
      <c r="P164" t="s">
        <v>188</v>
      </c>
      <c r="Q164">
        <v>2</v>
      </c>
      <c r="R164">
        <v>14</v>
      </c>
      <c r="S164">
        <v>40</v>
      </c>
      <c r="T164">
        <v>2.8571428571428572</v>
      </c>
      <c r="U164">
        <v>7.5</v>
      </c>
      <c r="V164">
        <v>7.5</v>
      </c>
      <c r="W164">
        <v>5</v>
      </c>
      <c r="X164">
        <v>0.76</v>
      </c>
      <c r="Y164">
        <v>119638</v>
      </c>
      <c r="Z164" t="s">
        <v>189</v>
      </c>
      <c r="AA164">
        <v>2</v>
      </c>
      <c r="AB164">
        <v>14</v>
      </c>
      <c r="AC164">
        <v>80</v>
      </c>
      <c r="AD164">
        <v>5.7142857142857144</v>
      </c>
      <c r="AE164">
        <v>12.375</v>
      </c>
      <c r="AF164">
        <v>12.375</v>
      </c>
      <c r="AG164">
        <v>10</v>
      </c>
      <c r="AH164">
        <v>0.76</v>
      </c>
      <c r="AI164">
        <v>72508.5</v>
      </c>
      <c r="AJ164">
        <v>1.83</v>
      </c>
      <c r="AK164">
        <v>2.5</v>
      </c>
      <c r="AL164">
        <v>62</v>
      </c>
      <c r="AM164">
        <v>15</v>
      </c>
      <c r="AN164">
        <v>25</v>
      </c>
      <c r="AO164" t="s">
        <v>190</v>
      </c>
      <c r="AP164">
        <v>83</v>
      </c>
      <c r="AQ164">
        <v>-0.7</v>
      </c>
      <c r="AR164">
        <v>1.2</v>
      </c>
      <c r="AS164" t="s">
        <v>308</v>
      </c>
      <c r="AT164">
        <v>26</v>
      </c>
      <c r="AU164">
        <v>16</v>
      </c>
      <c r="AV164">
        <v>15</v>
      </c>
      <c r="AW164">
        <v>48</v>
      </c>
      <c r="AY164">
        <v>6</v>
      </c>
      <c r="AZ164">
        <v>288</v>
      </c>
      <c r="BA164">
        <v>1.7951388888888888</v>
      </c>
      <c r="BB164">
        <v>76752</v>
      </c>
      <c r="BC164">
        <v>127920</v>
      </c>
      <c r="BD164">
        <v>179088</v>
      </c>
      <c r="BE164">
        <v>4</v>
      </c>
      <c r="BF164">
        <v>5</v>
      </c>
      <c r="BG164">
        <v>240</v>
      </c>
      <c r="BH164">
        <v>2.1541666666666668</v>
      </c>
      <c r="BI164">
        <v>76752</v>
      </c>
      <c r="BJ164">
        <v>127920</v>
      </c>
      <c r="BK164">
        <v>179088</v>
      </c>
      <c r="BL164">
        <v>25</v>
      </c>
      <c r="BM164">
        <v>1</v>
      </c>
      <c r="BN164">
        <v>60</v>
      </c>
      <c r="BO164" t="s">
        <v>192</v>
      </c>
      <c r="BP164">
        <v>6.1568181818181813</v>
      </c>
      <c r="BR164">
        <v>0</v>
      </c>
      <c r="BS164">
        <v>0</v>
      </c>
      <c r="BV164">
        <v>0</v>
      </c>
      <c r="BW164">
        <v>0</v>
      </c>
      <c r="BX164">
        <v>0</v>
      </c>
      <c r="BZ164" t="s">
        <v>193</v>
      </c>
      <c r="CA164" t="s">
        <v>194</v>
      </c>
      <c r="CB164" t="b">
        <v>0</v>
      </c>
    </row>
    <row r="165" spans="1:80" x14ac:dyDescent="0.3">
      <c r="A165">
        <v>164</v>
      </c>
      <c r="B165" t="s">
        <v>378</v>
      </c>
      <c r="C165" t="s">
        <v>179</v>
      </c>
      <c r="D165" t="s">
        <v>180</v>
      </c>
      <c r="E165" t="s">
        <v>307</v>
      </c>
      <c r="F165" t="s">
        <v>320</v>
      </c>
      <c r="G165" t="s">
        <v>183</v>
      </c>
      <c r="H165" t="s">
        <v>184</v>
      </c>
      <c r="J165">
        <v>0</v>
      </c>
      <c r="L165" t="s">
        <v>197</v>
      </c>
      <c r="M165" t="s">
        <v>197</v>
      </c>
      <c r="N165" t="s">
        <v>198</v>
      </c>
      <c r="P165" t="s">
        <v>188</v>
      </c>
      <c r="Q165">
        <v>2</v>
      </c>
      <c r="R165">
        <v>14</v>
      </c>
      <c r="S165">
        <v>40</v>
      </c>
      <c r="T165">
        <v>2.8571428571428572</v>
      </c>
      <c r="U165">
        <v>7.5</v>
      </c>
      <c r="V165">
        <v>7.5</v>
      </c>
      <c r="W165">
        <v>5</v>
      </c>
      <c r="X165">
        <v>0.76</v>
      </c>
      <c r="Y165">
        <v>119638</v>
      </c>
      <c r="Z165" t="s">
        <v>189</v>
      </c>
      <c r="AA165">
        <v>2</v>
      </c>
      <c r="AB165">
        <v>14</v>
      </c>
      <c r="AC165">
        <v>80</v>
      </c>
      <c r="AD165">
        <v>5.7142857142857144</v>
      </c>
      <c r="AE165">
        <v>12.375</v>
      </c>
      <c r="AF165">
        <v>12.375</v>
      </c>
      <c r="AG165">
        <v>10</v>
      </c>
      <c r="AH165">
        <v>0.76</v>
      </c>
      <c r="AI165">
        <v>72508.5</v>
      </c>
      <c r="AJ165">
        <v>1.97</v>
      </c>
      <c r="AK165">
        <v>2.5</v>
      </c>
      <c r="AL165">
        <v>57</v>
      </c>
      <c r="AM165">
        <v>15</v>
      </c>
      <c r="AN165">
        <v>25</v>
      </c>
      <c r="AO165" t="s">
        <v>190</v>
      </c>
      <c r="AP165">
        <v>83</v>
      </c>
      <c r="AQ165">
        <v>-0.7</v>
      </c>
      <c r="AR165">
        <v>1.2</v>
      </c>
      <c r="AS165" t="s">
        <v>308</v>
      </c>
      <c r="AT165">
        <v>26</v>
      </c>
      <c r="AU165">
        <v>16</v>
      </c>
      <c r="AV165">
        <v>15</v>
      </c>
      <c r="AW165">
        <v>48</v>
      </c>
      <c r="AY165">
        <v>6</v>
      </c>
      <c r="AZ165">
        <v>288</v>
      </c>
      <c r="BA165">
        <v>1.7951388888888888</v>
      </c>
      <c r="BB165">
        <v>76752</v>
      </c>
      <c r="BC165">
        <v>127920</v>
      </c>
      <c r="BD165">
        <v>179088</v>
      </c>
      <c r="BE165">
        <v>4</v>
      </c>
      <c r="BF165">
        <v>5</v>
      </c>
      <c r="BG165">
        <v>240</v>
      </c>
      <c r="BH165">
        <v>2.1541666666666668</v>
      </c>
      <c r="BI165">
        <v>76752</v>
      </c>
      <c r="BJ165">
        <v>127920</v>
      </c>
      <c r="BK165">
        <v>179088</v>
      </c>
      <c r="BL165">
        <v>25</v>
      </c>
      <c r="BM165">
        <v>1</v>
      </c>
      <c r="BN165">
        <v>60</v>
      </c>
      <c r="BO165" t="s">
        <v>192</v>
      </c>
      <c r="BP165">
        <v>0</v>
      </c>
      <c r="BR165">
        <v>0</v>
      </c>
      <c r="BS165">
        <v>0</v>
      </c>
      <c r="BV165">
        <v>0</v>
      </c>
      <c r="BW165">
        <v>0</v>
      </c>
      <c r="BX165">
        <v>0</v>
      </c>
      <c r="BZ165" t="s">
        <v>193</v>
      </c>
      <c r="CA165" t="s">
        <v>194</v>
      </c>
      <c r="CB165" t="b">
        <v>0</v>
      </c>
    </row>
    <row r="166" spans="1:80" x14ac:dyDescent="0.3">
      <c r="A166">
        <v>165</v>
      </c>
      <c r="B166" t="s">
        <v>379</v>
      </c>
      <c r="C166" t="s">
        <v>179</v>
      </c>
      <c r="D166" t="s">
        <v>180</v>
      </c>
      <c r="E166" t="s">
        <v>307</v>
      </c>
      <c r="F166" t="s">
        <v>252</v>
      </c>
      <c r="G166" t="s">
        <v>183</v>
      </c>
      <c r="H166" t="s">
        <v>184</v>
      </c>
      <c r="J166">
        <v>0</v>
      </c>
      <c r="K166" t="s">
        <v>312</v>
      </c>
      <c r="L166" t="s">
        <v>186</v>
      </c>
      <c r="M166" t="s">
        <v>187</v>
      </c>
      <c r="N166" t="s">
        <v>20</v>
      </c>
      <c r="O166">
        <v>119.65909090909092</v>
      </c>
      <c r="P166" t="s">
        <v>188</v>
      </c>
      <c r="Q166">
        <v>2</v>
      </c>
      <c r="R166">
        <v>14</v>
      </c>
      <c r="S166">
        <v>40</v>
      </c>
      <c r="T166">
        <v>2.8571428571428572</v>
      </c>
      <c r="U166">
        <v>7.5</v>
      </c>
      <c r="V166">
        <v>7.5</v>
      </c>
      <c r="W166">
        <v>5</v>
      </c>
      <c r="X166">
        <v>0.76</v>
      </c>
      <c r="Y166">
        <v>119638</v>
      </c>
      <c r="Z166" t="s">
        <v>189</v>
      </c>
      <c r="AA166">
        <v>2</v>
      </c>
      <c r="AB166">
        <v>14</v>
      </c>
      <c r="AC166">
        <v>80</v>
      </c>
      <c r="AD166">
        <v>5.7142857142857144</v>
      </c>
      <c r="AE166">
        <v>12.375</v>
      </c>
      <c r="AF166">
        <v>12.375</v>
      </c>
      <c r="AG166">
        <v>10</v>
      </c>
      <c r="AH166">
        <v>0.76</v>
      </c>
      <c r="AI166">
        <v>72508.5</v>
      </c>
      <c r="AJ166">
        <v>2.11</v>
      </c>
      <c r="AK166">
        <v>2.5</v>
      </c>
      <c r="AL166">
        <v>54</v>
      </c>
      <c r="AM166">
        <v>15</v>
      </c>
      <c r="AN166">
        <v>25</v>
      </c>
      <c r="AO166" t="s">
        <v>190</v>
      </c>
      <c r="AP166">
        <v>83</v>
      </c>
      <c r="AQ166">
        <v>-0.7</v>
      </c>
      <c r="AR166">
        <v>1.2</v>
      </c>
      <c r="AS166" t="s">
        <v>308</v>
      </c>
      <c r="AT166">
        <v>26</v>
      </c>
      <c r="AU166">
        <v>16</v>
      </c>
      <c r="AV166">
        <v>15</v>
      </c>
      <c r="AW166">
        <v>48</v>
      </c>
      <c r="AY166">
        <v>6</v>
      </c>
      <c r="AZ166">
        <v>288</v>
      </c>
      <c r="BA166">
        <v>1.7951388888888888</v>
      </c>
      <c r="BB166">
        <v>76752</v>
      </c>
      <c r="BC166">
        <v>127920</v>
      </c>
      <c r="BD166">
        <v>179088</v>
      </c>
      <c r="BE166">
        <v>4</v>
      </c>
      <c r="BF166">
        <v>5</v>
      </c>
      <c r="BG166">
        <v>240</v>
      </c>
      <c r="BH166">
        <v>2.1541666666666668</v>
      </c>
      <c r="BI166">
        <v>76752</v>
      </c>
      <c r="BJ166">
        <v>127920</v>
      </c>
      <c r="BK166">
        <v>179088</v>
      </c>
      <c r="BL166">
        <v>25</v>
      </c>
      <c r="BM166">
        <v>1</v>
      </c>
      <c r="BN166">
        <v>60</v>
      </c>
      <c r="BO166" t="s">
        <v>192</v>
      </c>
      <c r="BP166">
        <v>7.1795454545454538</v>
      </c>
      <c r="BQ166">
        <v>364</v>
      </c>
      <c r="BR166">
        <v>41</v>
      </c>
      <c r="BS166">
        <v>0.11263736263736264</v>
      </c>
      <c r="BV166">
        <v>274</v>
      </c>
      <c r="BW166">
        <v>0</v>
      </c>
      <c r="BX166">
        <v>0</v>
      </c>
      <c r="BZ166" t="s">
        <v>193</v>
      </c>
      <c r="CA166" t="s">
        <v>194</v>
      </c>
      <c r="CB166" t="b">
        <v>0</v>
      </c>
    </row>
    <row r="167" spans="1:80" x14ac:dyDescent="0.3">
      <c r="A167">
        <v>166</v>
      </c>
      <c r="B167" t="s">
        <v>380</v>
      </c>
      <c r="C167" t="s">
        <v>179</v>
      </c>
      <c r="D167" t="s">
        <v>180</v>
      </c>
      <c r="E167" t="s">
        <v>307</v>
      </c>
      <c r="F167" t="s">
        <v>182</v>
      </c>
      <c r="G167" t="s">
        <v>183</v>
      </c>
      <c r="H167" t="s">
        <v>184</v>
      </c>
      <c r="J167">
        <v>0</v>
      </c>
      <c r="K167" t="s">
        <v>330</v>
      </c>
      <c r="L167" t="s">
        <v>186</v>
      </c>
      <c r="M167" t="s">
        <v>187</v>
      </c>
      <c r="N167" t="s">
        <v>20</v>
      </c>
      <c r="O167">
        <v>66.768292682926827</v>
      </c>
      <c r="P167" t="s">
        <v>188</v>
      </c>
      <c r="Q167">
        <v>2</v>
      </c>
      <c r="R167">
        <v>14</v>
      </c>
      <c r="S167">
        <v>40</v>
      </c>
      <c r="T167">
        <v>2.8571428571428572</v>
      </c>
      <c r="U167">
        <v>7.5</v>
      </c>
      <c r="V167">
        <v>7.5</v>
      </c>
      <c r="W167">
        <v>5</v>
      </c>
      <c r="X167">
        <v>0.76</v>
      </c>
      <c r="Y167">
        <v>119638</v>
      </c>
      <c r="Z167" t="s">
        <v>189</v>
      </c>
      <c r="AA167">
        <v>2</v>
      </c>
      <c r="AB167">
        <v>14</v>
      </c>
      <c r="AC167">
        <v>80</v>
      </c>
      <c r="AD167">
        <v>5.7142857142857144</v>
      </c>
      <c r="AE167">
        <v>12.375</v>
      </c>
      <c r="AF167">
        <v>12.375</v>
      </c>
      <c r="AG167">
        <v>10</v>
      </c>
      <c r="AH167">
        <v>0.76</v>
      </c>
      <c r="AI167">
        <v>72508.5</v>
      </c>
      <c r="AJ167">
        <v>1.08</v>
      </c>
      <c r="AK167">
        <v>2.5</v>
      </c>
      <c r="AL167">
        <v>104</v>
      </c>
      <c r="AM167">
        <v>15</v>
      </c>
      <c r="AN167">
        <v>25</v>
      </c>
      <c r="AO167" t="s">
        <v>190</v>
      </c>
      <c r="AP167">
        <v>83</v>
      </c>
      <c r="AQ167">
        <v>-0.7</v>
      </c>
      <c r="AR167">
        <v>1.2</v>
      </c>
      <c r="AS167" t="s">
        <v>308</v>
      </c>
      <c r="AT167">
        <v>26</v>
      </c>
      <c r="AU167">
        <v>16</v>
      </c>
      <c r="AV167">
        <v>15</v>
      </c>
      <c r="AW167">
        <v>48</v>
      </c>
      <c r="AY167">
        <v>6</v>
      </c>
      <c r="AZ167">
        <v>288</v>
      </c>
      <c r="BA167">
        <v>1.7951388888888888</v>
      </c>
      <c r="BB167">
        <v>76752</v>
      </c>
      <c r="BC167">
        <v>127920</v>
      </c>
      <c r="BD167">
        <v>179088</v>
      </c>
      <c r="BE167">
        <v>3</v>
      </c>
      <c r="BF167">
        <v>5</v>
      </c>
      <c r="BG167">
        <v>240</v>
      </c>
      <c r="BH167">
        <v>2.1541666666666668</v>
      </c>
      <c r="BI167">
        <v>76752</v>
      </c>
      <c r="BJ167">
        <v>127920</v>
      </c>
      <c r="BK167">
        <v>179088</v>
      </c>
      <c r="BL167">
        <v>25</v>
      </c>
      <c r="BM167">
        <v>1</v>
      </c>
      <c r="BN167">
        <v>60</v>
      </c>
      <c r="BO167" t="s">
        <v>192</v>
      </c>
      <c r="BP167">
        <v>4.0060975609756095</v>
      </c>
      <c r="BQ167">
        <v>1110</v>
      </c>
      <c r="BR167">
        <v>0</v>
      </c>
      <c r="BS167">
        <v>0</v>
      </c>
      <c r="BV167">
        <v>0</v>
      </c>
      <c r="BW167">
        <v>0</v>
      </c>
      <c r="BX167">
        <v>0</v>
      </c>
      <c r="BZ167" t="s">
        <v>193</v>
      </c>
      <c r="CA167" t="s">
        <v>194</v>
      </c>
      <c r="CB167" t="b">
        <v>0</v>
      </c>
    </row>
    <row r="168" spans="1:80" x14ac:dyDescent="0.3">
      <c r="A168">
        <v>167</v>
      </c>
      <c r="B168" t="s">
        <v>381</v>
      </c>
      <c r="C168" t="s">
        <v>179</v>
      </c>
      <c r="D168" t="s">
        <v>180</v>
      </c>
      <c r="E168" t="s">
        <v>307</v>
      </c>
      <c r="F168" t="s">
        <v>196</v>
      </c>
      <c r="G168" t="s">
        <v>183</v>
      </c>
      <c r="H168" t="s">
        <v>184</v>
      </c>
      <c r="J168">
        <v>0</v>
      </c>
      <c r="K168" t="s">
        <v>330</v>
      </c>
      <c r="L168" t="s">
        <v>186</v>
      </c>
      <c r="M168" t="s">
        <v>187</v>
      </c>
      <c r="N168" t="s">
        <v>20</v>
      </c>
      <c r="O168">
        <v>77.195121951219505</v>
      </c>
      <c r="P168" t="s">
        <v>188</v>
      </c>
      <c r="Q168">
        <v>2</v>
      </c>
      <c r="R168">
        <v>14</v>
      </c>
      <c r="S168">
        <v>40</v>
      </c>
      <c r="T168">
        <v>2.8571428571428572</v>
      </c>
      <c r="U168">
        <v>7.5</v>
      </c>
      <c r="V168">
        <v>7.5</v>
      </c>
      <c r="W168">
        <v>5</v>
      </c>
      <c r="X168">
        <v>0.76</v>
      </c>
      <c r="Y168">
        <v>119638</v>
      </c>
      <c r="Z168" t="s">
        <v>189</v>
      </c>
      <c r="AA168">
        <v>2</v>
      </c>
      <c r="AB168">
        <v>14</v>
      </c>
      <c r="AC168">
        <v>80</v>
      </c>
      <c r="AD168">
        <v>5.7142857142857144</v>
      </c>
      <c r="AE168">
        <v>12.375</v>
      </c>
      <c r="AF168">
        <v>12.375</v>
      </c>
      <c r="AG168">
        <v>10</v>
      </c>
      <c r="AH168">
        <v>0.76</v>
      </c>
      <c r="AI168">
        <v>72508.5</v>
      </c>
      <c r="AJ168">
        <v>1.21</v>
      </c>
      <c r="AK168">
        <v>2.5</v>
      </c>
      <c r="AL168">
        <v>93</v>
      </c>
      <c r="AM168">
        <v>15</v>
      </c>
      <c r="AN168">
        <v>25</v>
      </c>
      <c r="AO168" t="s">
        <v>190</v>
      </c>
      <c r="AP168">
        <v>83</v>
      </c>
      <c r="AQ168">
        <v>-0.7</v>
      </c>
      <c r="AR168">
        <v>1.2</v>
      </c>
      <c r="AS168" t="s">
        <v>308</v>
      </c>
      <c r="AT168">
        <v>26</v>
      </c>
      <c r="AU168">
        <v>16</v>
      </c>
      <c r="AV168">
        <v>15</v>
      </c>
      <c r="AW168">
        <v>48</v>
      </c>
      <c r="AY168">
        <v>6</v>
      </c>
      <c r="AZ168">
        <v>288</v>
      </c>
      <c r="BA168">
        <v>1.7951388888888888</v>
      </c>
      <c r="BB168">
        <v>76752</v>
      </c>
      <c r="BC168">
        <v>127920</v>
      </c>
      <c r="BD168">
        <v>179088</v>
      </c>
      <c r="BE168">
        <v>3</v>
      </c>
      <c r="BF168">
        <v>5</v>
      </c>
      <c r="BG168">
        <v>240</v>
      </c>
      <c r="BH168">
        <v>2.1541666666666668</v>
      </c>
      <c r="BI168">
        <v>76752</v>
      </c>
      <c r="BJ168">
        <v>127920</v>
      </c>
      <c r="BK168">
        <v>179088</v>
      </c>
      <c r="BL168">
        <v>25</v>
      </c>
      <c r="BM168">
        <v>1</v>
      </c>
      <c r="BN168">
        <v>60</v>
      </c>
      <c r="BO168" t="s">
        <v>192</v>
      </c>
      <c r="BP168">
        <v>4.63170731707317</v>
      </c>
      <c r="BQ168">
        <v>1110</v>
      </c>
      <c r="BR168">
        <v>34</v>
      </c>
      <c r="BS168">
        <v>3.063063063063063E-2</v>
      </c>
      <c r="BV168">
        <v>19</v>
      </c>
      <c r="BW168">
        <v>0</v>
      </c>
      <c r="BX168">
        <v>0</v>
      </c>
      <c r="BZ168" t="s">
        <v>193</v>
      </c>
      <c r="CA168" t="s">
        <v>194</v>
      </c>
      <c r="CB168" t="b">
        <v>0</v>
      </c>
    </row>
    <row r="169" spans="1:80" x14ac:dyDescent="0.3">
      <c r="A169">
        <v>168</v>
      </c>
      <c r="B169" t="s">
        <v>382</v>
      </c>
      <c r="C169" t="s">
        <v>179</v>
      </c>
      <c r="D169" t="s">
        <v>180</v>
      </c>
      <c r="E169" t="s">
        <v>307</v>
      </c>
      <c r="F169" t="s">
        <v>200</v>
      </c>
      <c r="G169" t="s">
        <v>183</v>
      </c>
      <c r="H169" t="s">
        <v>184</v>
      </c>
      <c r="J169">
        <v>0</v>
      </c>
      <c r="K169" t="s">
        <v>330</v>
      </c>
      <c r="L169" t="s">
        <v>186</v>
      </c>
      <c r="M169" t="s">
        <v>187</v>
      </c>
      <c r="N169" t="s">
        <v>20</v>
      </c>
      <c r="O169">
        <v>86.341463414634148</v>
      </c>
      <c r="P169" t="s">
        <v>188</v>
      </c>
      <c r="Q169">
        <v>2</v>
      </c>
      <c r="R169">
        <v>14</v>
      </c>
      <c r="S169">
        <v>40</v>
      </c>
      <c r="T169">
        <v>2.8571428571428572</v>
      </c>
      <c r="U169">
        <v>7.5</v>
      </c>
      <c r="V169">
        <v>7.5</v>
      </c>
      <c r="W169">
        <v>5</v>
      </c>
      <c r="X169">
        <v>0.76</v>
      </c>
      <c r="Y169">
        <v>119638</v>
      </c>
      <c r="Z169" t="s">
        <v>189</v>
      </c>
      <c r="AA169">
        <v>2</v>
      </c>
      <c r="AB169">
        <v>14</v>
      </c>
      <c r="AC169">
        <v>80</v>
      </c>
      <c r="AD169">
        <v>5.7142857142857144</v>
      </c>
      <c r="AE169">
        <v>12.375</v>
      </c>
      <c r="AF169">
        <v>12.375</v>
      </c>
      <c r="AG169">
        <v>10</v>
      </c>
      <c r="AH169">
        <v>0.76</v>
      </c>
      <c r="AI169">
        <v>72508.5</v>
      </c>
      <c r="AJ169">
        <v>1.33</v>
      </c>
      <c r="AK169">
        <v>2.5</v>
      </c>
      <c r="AL169">
        <v>85</v>
      </c>
      <c r="AM169">
        <v>15</v>
      </c>
      <c r="AN169">
        <v>25</v>
      </c>
      <c r="AO169" t="s">
        <v>190</v>
      </c>
      <c r="AP169">
        <v>83</v>
      </c>
      <c r="AQ169">
        <v>-0.7</v>
      </c>
      <c r="AR169">
        <v>1.2</v>
      </c>
      <c r="AS169" t="s">
        <v>308</v>
      </c>
      <c r="AT169">
        <v>26</v>
      </c>
      <c r="AU169">
        <v>16</v>
      </c>
      <c r="AV169">
        <v>15</v>
      </c>
      <c r="AW169">
        <v>48</v>
      </c>
      <c r="AY169">
        <v>6</v>
      </c>
      <c r="AZ169">
        <v>288</v>
      </c>
      <c r="BA169">
        <v>1.7951388888888888</v>
      </c>
      <c r="BB169">
        <v>76752</v>
      </c>
      <c r="BC169">
        <v>127920</v>
      </c>
      <c r="BD169">
        <v>179088</v>
      </c>
      <c r="BE169">
        <v>3</v>
      </c>
      <c r="BF169">
        <v>5</v>
      </c>
      <c r="BG169">
        <v>240</v>
      </c>
      <c r="BH169">
        <v>2.1541666666666668</v>
      </c>
      <c r="BI169">
        <v>76752</v>
      </c>
      <c r="BJ169">
        <v>127920</v>
      </c>
      <c r="BK169">
        <v>179088</v>
      </c>
      <c r="BL169">
        <v>25</v>
      </c>
      <c r="BM169">
        <v>1</v>
      </c>
      <c r="BN169">
        <v>60</v>
      </c>
      <c r="BO169" t="s">
        <v>192</v>
      </c>
      <c r="BP169">
        <v>5.1804878048780489</v>
      </c>
      <c r="BQ169">
        <v>879</v>
      </c>
      <c r="BR169">
        <v>33</v>
      </c>
      <c r="BS169">
        <v>3.7542662116040959E-2</v>
      </c>
      <c r="BV169">
        <v>166</v>
      </c>
      <c r="BW169">
        <v>1000</v>
      </c>
      <c r="BX169">
        <v>6.024096385542169</v>
      </c>
      <c r="BZ169" t="s">
        <v>193</v>
      </c>
      <c r="CA169" t="s">
        <v>194</v>
      </c>
      <c r="CB169" t="b">
        <v>0</v>
      </c>
    </row>
    <row r="170" spans="1:80" x14ac:dyDescent="0.3">
      <c r="A170">
        <v>169</v>
      </c>
      <c r="B170" t="s">
        <v>383</v>
      </c>
      <c r="C170" t="s">
        <v>179</v>
      </c>
      <c r="D170" t="s">
        <v>180</v>
      </c>
      <c r="E170" t="s">
        <v>307</v>
      </c>
      <c r="F170" t="s">
        <v>202</v>
      </c>
      <c r="G170" t="s">
        <v>183</v>
      </c>
      <c r="H170" t="s">
        <v>184</v>
      </c>
      <c r="J170">
        <v>0</v>
      </c>
      <c r="K170" t="s">
        <v>330</v>
      </c>
      <c r="L170" t="s">
        <v>186</v>
      </c>
      <c r="M170" t="s">
        <v>187</v>
      </c>
      <c r="N170" t="s">
        <v>20</v>
      </c>
      <c r="O170">
        <v>95.487804878048777</v>
      </c>
      <c r="P170" t="s">
        <v>188</v>
      </c>
      <c r="Q170">
        <v>2</v>
      </c>
      <c r="R170">
        <v>14</v>
      </c>
      <c r="S170">
        <v>40</v>
      </c>
      <c r="T170">
        <v>2.8571428571428572</v>
      </c>
      <c r="U170">
        <v>7.5</v>
      </c>
      <c r="V170">
        <v>7.5</v>
      </c>
      <c r="W170">
        <v>5</v>
      </c>
      <c r="X170">
        <v>0.76</v>
      </c>
      <c r="Y170">
        <v>119638</v>
      </c>
      <c r="Z170" t="s">
        <v>189</v>
      </c>
      <c r="AA170">
        <v>2</v>
      </c>
      <c r="AB170">
        <v>14</v>
      </c>
      <c r="AC170">
        <v>80</v>
      </c>
      <c r="AD170">
        <v>5.7142857142857144</v>
      </c>
      <c r="AE170">
        <v>12.375</v>
      </c>
      <c r="AF170">
        <v>12.375</v>
      </c>
      <c r="AG170">
        <v>10</v>
      </c>
      <c r="AH170">
        <v>0.76</v>
      </c>
      <c r="AI170">
        <v>72508.5</v>
      </c>
      <c r="AJ170">
        <v>1.46</v>
      </c>
      <c r="AK170">
        <v>2.5</v>
      </c>
      <c r="AL170">
        <v>77</v>
      </c>
      <c r="AM170">
        <v>15</v>
      </c>
      <c r="AN170">
        <v>25</v>
      </c>
      <c r="AO170" t="s">
        <v>190</v>
      </c>
      <c r="AP170">
        <v>83</v>
      </c>
      <c r="AQ170">
        <v>-0.7</v>
      </c>
      <c r="AR170">
        <v>1.2</v>
      </c>
      <c r="AS170" t="s">
        <v>308</v>
      </c>
      <c r="AT170">
        <v>26</v>
      </c>
      <c r="AU170">
        <v>16</v>
      </c>
      <c r="AV170">
        <v>15</v>
      </c>
      <c r="AW170">
        <v>48</v>
      </c>
      <c r="AY170">
        <v>6</v>
      </c>
      <c r="AZ170">
        <v>288</v>
      </c>
      <c r="BA170">
        <v>1.7951388888888888</v>
      </c>
      <c r="BB170">
        <v>76752</v>
      </c>
      <c r="BC170">
        <v>127920</v>
      </c>
      <c r="BD170">
        <v>179088</v>
      </c>
      <c r="BE170">
        <v>3</v>
      </c>
      <c r="BF170">
        <v>5</v>
      </c>
      <c r="BG170">
        <v>240</v>
      </c>
      <c r="BH170">
        <v>2.1541666666666668</v>
      </c>
      <c r="BI170">
        <v>76752</v>
      </c>
      <c r="BJ170">
        <v>127920</v>
      </c>
      <c r="BK170">
        <v>179088</v>
      </c>
      <c r="BL170">
        <v>25</v>
      </c>
      <c r="BM170">
        <v>1</v>
      </c>
      <c r="BN170">
        <v>60</v>
      </c>
      <c r="BO170" t="s">
        <v>192</v>
      </c>
      <c r="BP170">
        <v>5.7292682926829261</v>
      </c>
      <c r="BQ170">
        <v>0</v>
      </c>
      <c r="BR170">
        <v>34</v>
      </c>
      <c r="BS170">
        <v>0</v>
      </c>
      <c r="BV170">
        <v>490</v>
      </c>
      <c r="BW170">
        <v>1000</v>
      </c>
      <c r="BX170">
        <v>2.0408163265306123</v>
      </c>
      <c r="BZ170" t="s">
        <v>193</v>
      </c>
      <c r="CA170" t="s">
        <v>194</v>
      </c>
      <c r="CB170" t="b">
        <v>0</v>
      </c>
    </row>
    <row r="171" spans="1:80" x14ac:dyDescent="0.3">
      <c r="A171">
        <v>170</v>
      </c>
      <c r="B171" t="s">
        <v>384</v>
      </c>
      <c r="C171" t="s">
        <v>179</v>
      </c>
      <c r="D171" t="s">
        <v>180</v>
      </c>
      <c r="E171" t="s">
        <v>307</v>
      </c>
      <c r="F171" t="s">
        <v>204</v>
      </c>
      <c r="G171" t="s">
        <v>183</v>
      </c>
      <c r="H171" t="s">
        <v>184</v>
      </c>
      <c r="J171">
        <v>0</v>
      </c>
      <c r="K171" t="s">
        <v>330</v>
      </c>
      <c r="L171" t="s">
        <v>186</v>
      </c>
      <c r="M171" t="s">
        <v>187</v>
      </c>
      <c r="N171" t="s">
        <v>20</v>
      </c>
      <c r="O171">
        <v>104.63414634146342</v>
      </c>
      <c r="P171" t="s">
        <v>188</v>
      </c>
      <c r="Q171">
        <v>2</v>
      </c>
      <c r="R171">
        <v>14</v>
      </c>
      <c r="S171">
        <v>40</v>
      </c>
      <c r="T171">
        <v>2.8571428571428572</v>
      </c>
      <c r="U171">
        <v>7.5</v>
      </c>
      <c r="V171">
        <v>7.5</v>
      </c>
      <c r="W171">
        <v>5</v>
      </c>
      <c r="X171">
        <v>0.76</v>
      </c>
      <c r="Y171">
        <v>119638</v>
      </c>
      <c r="Z171" t="s">
        <v>189</v>
      </c>
      <c r="AA171">
        <v>2</v>
      </c>
      <c r="AB171">
        <v>14</v>
      </c>
      <c r="AC171">
        <v>80</v>
      </c>
      <c r="AD171">
        <v>5.7142857142857144</v>
      </c>
      <c r="AE171">
        <v>12.375</v>
      </c>
      <c r="AF171">
        <v>12.375</v>
      </c>
      <c r="AG171">
        <v>10</v>
      </c>
      <c r="AH171">
        <v>0.76</v>
      </c>
      <c r="AI171">
        <v>72508.5</v>
      </c>
      <c r="AJ171">
        <v>1.59</v>
      </c>
      <c r="AK171">
        <v>2.5</v>
      </c>
      <c r="AL171">
        <v>71</v>
      </c>
      <c r="AM171">
        <v>15</v>
      </c>
      <c r="AN171">
        <v>25</v>
      </c>
      <c r="AO171" t="s">
        <v>190</v>
      </c>
      <c r="AP171">
        <v>83</v>
      </c>
      <c r="AQ171">
        <v>-0.7</v>
      </c>
      <c r="AR171">
        <v>1.2</v>
      </c>
      <c r="AS171" t="s">
        <v>308</v>
      </c>
      <c r="AT171">
        <v>26</v>
      </c>
      <c r="AU171">
        <v>16</v>
      </c>
      <c r="AV171">
        <v>15</v>
      </c>
      <c r="AW171">
        <v>48</v>
      </c>
      <c r="AY171">
        <v>6</v>
      </c>
      <c r="AZ171">
        <v>288</v>
      </c>
      <c r="BA171">
        <v>1.7951388888888888</v>
      </c>
      <c r="BB171">
        <v>76752</v>
      </c>
      <c r="BC171">
        <v>127920</v>
      </c>
      <c r="BD171">
        <v>179088</v>
      </c>
      <c r="BE171">
        <v>3</v>
      </c>
      <c r="BF171">
        <v>5</v>
      </c>
      <c r="BG171">
        <v>240</v>
      </c>
      <c r="BH171">
        <v>2.1541666666666668</v>
      </c>
      <c r="BI171">
        <v>76752</v>
      </c>
      <c r="BJ171">
        <v>127920</v>
      </c>
      <c r="BK171">
        <v>179088</v>
      </c>
      <c r="BL171">
        <v>25</v>
      </c>
      <c r="BM171">
        <v>1</v>
      </c>
      <c r="BN171">
        <v>60</v>
      </c>
      <c r="BO171" t="s">
        <v>192</v>
      </c>
      <c r="BP171">
        <v>6.2780487804878051</v>
      </c>
      <c r="BQ171">
        <v>4</v>
      </c>
      <c r="BR171">
        <v>717</v>
      </c>
      <c r="BS171">
        <v>179.25</v>
      </c>
      <c r="BV171">
        <v>186</v>
      </c>
      <c r="BW171">
        <v>0</v>
      </c>
      <c r="BX171">
        <v>0</v>
      </c>
      <c r="BZ171" t="s">
        <v>193</v>
      </c>
      <c r="CA171" t="s">
        <v>194</v>
      </c>
      <c r="CB171" t="b">
        <v>0</v>
      </c>
    </row>
    <row r="172" spans="1:80" x14ac:dyDescent="0.3">
      <c r="A172">
        <v>171</v>
      </c>
      <c r="B172" t="s">
        <v>385</v>
      </c>
      <c r="C172" t="s">
        <v>179</v>
      </c>
      <c r="D172" t="s">
        <v>180</v>
      </c>
      <c r="E172" t="s">
        <v>307</v>
      </c>
      <c r="F172" t="s">
        <v>206</v>
      </c>
      <c r="G172" t="s">
        <v>183</v>
      </c>
      <c r="H172" t="s">
        <v>184</v>
      </c>
      <c r="J172">
        <v>0</v>
      </c>
      <c r="K172" t="s">
        <v>330</v>
      </c>
      <c r="L172" t="s">
        <v>186</v>
      </c>
      <c r="M172" t="s">
        <v>187</v>
      </c>
      <c r="N172" t="s">
        <v>20</v>
      </c>
      <c r="O172">
        <v>113.78048780487804</v>
      </c>
      <c r="P172" t="s">
        <v>188</v>
      </c>
      <c r="Q172">
        <v>2</v>
      </c>
      <c r="R172">
        <v>14</v>
      </c>
      <c r="S172">
        <v>40</v>
      </c>
      <c r="T172">
        <v>2.8571428571428572</v>
      </c>
      <c r="U172">
        <v>7.5</v>
      </c>
      <c r="V172">
        <v>7.5</v>
      </c>
      <c r="W172">
        <v>5</v>
      </c>
      <c r="X172">
        <v>0.76</v>
      </c>
      <c r="Y172">
        <v>119638</v>
      </c>
      <c r="Z172" t="s">
        <v>189</v>
      </c>
      <c r="AA172">
        <v>2</v>
      </c>
      <c r="AB172">
        <v>14</v>
      </c>
      <c r="AC172">
        <v>80</v>
      </c>
      <c r="AD172">
        <v>5.7142857142857144</v>
      </c>
      <c r="AE172">
        <v>12.375</v>
      </c>
      <c r="AF172">
        <v>12.375</v>
      </c>
      <c r="AG172">
        <v>10</v>
      </c>
      <c r="AH172">
        <v>0.76</v>
      </c>
      <c r="AI172">
        <v>72508.5</v>
      </c>
      <c r="AJ172">
        <v>1.71</v>
      </c>
      <c r="AK172">
        <v>2.5</v>
      </c>
      <c r="AL172">
        <v>66</v>
      </c>
      <c r="AM172">
        <v>15</v>
      </c>
      <c r="AN172">
        <v>25</v>
      </c>
      <c r="AO172" t="s">
        <v>190</v>
      </c>
      <c r="AP172">
        <v>83</v>
      </c>
      <c r="AQ172">
        <v>-0.7</v>
      </c>
      <c r="AR172">
        <v>1.2</v>
      </c>
      <c r="AS172" t="s">
        <v>308</v>
      </c>
      <c r="AT172">
        <v>26</v>
      </c>
      <c r="AU172">
        <v>16</v>
      </c>
      <c r="AV172">
        <v>15</v>
      </c>
      <c r="AW172">
        <v>48</v>
      </c>
      <c r="AY172">
        <v>6</v>
      </c>
      <c r="AZ172">
        <v>288</v>
      </c>
      <c r="BA172">
        <v>1.7951388888888888</v>
      </c>
      <c r="BB172">
        <v>76752</v>
      </c>
      <c r="BC172">
        <v>127920</v>
      </c>
      <c r="BD172">
        <v>179088</v>
      </c>
      <c r="BE172">
        <v>3</v>
      </c>
      <c r="BF172">
        <v>5</v>
      </c>
      <c r="BG172">
        <v>240</v>
      </c>
      <c r="BH172">
        <v>2.1541666666666668</v>
      </c>
      <c r="BI172">
        <v>76752</v>
      </c>
      <c r="BJ172">
        <v>127920</v>
      </c>
      <c r="BK172">
        <v>179088</v>
      </c>
      <c r="BL172">
        <v>25</v>
      </c>
      <c r="BM172">
        <v>1</v>
      </c>
      <c r="BN172">
        <v>60</v>
      </c>
      <c r="BO172" t="s">
        <v>192</v>
      </c>
      <c r="BP172">
        <v>6.8268292682926832</v>
      </c>
      <c r="BQ172">
        <v>841</v>
      </c>
      <c r="BR172">
        <v>389</v>
      </c>
      <c r="BS172">
        <v>0.46254458977407847</v>
      </c>
      <c r="BV172">
        <v>205</v>
      </c>
      <c r="BW172">
        <v>1000</v>
      </c>
      <c r="BX172">
        <v>4.8780487804878048</v>
      </c>
      <c r="BZ172" t="s">
        <v>193</v>
      </c>
      <c r="CA172" t="s">
        <v>194</v>
      </c>
      <c r="CB172" t="b">
        <v>0</v>
      </c>
    </row>
    <row r="173" spans="1:80" x14ac:dyDescent="0.3">
      <c r="A173">
        <v>172</v>
      </c>
      <c r="B173" t="s">
        <v>386</v>
      </c>
      <c r="C173" t="s">
        <v>179</v>
      </c>
      <c r="D173" t="s">
        <v>180</v>
      </c>
      <c r="E173" t="s">
        <v>307</v>
      </c>
      <c r="F173" t="s">
        <v>316</v>
      </c>
      <c r="G173" t="s">
        <v>183</v>
      </c>
      <c r="H173" t="s">
        <v>184</v>
      </c>
      <c r="J173">
        <v>0</v>
      </c>
      <c r="K173" t="s">
        <v>330</v>
      </c>
      <c r="L173" t="s">
        <v>186</v>
      </c>
      <c r="M173" t="s">
        <v>187</v>
      </c>
      <c r="N173" t="s">
        <v>20</v>
      </c>
      <c r="O173">
        <v>122.92682926829268</v>
      </c>
      <c r="P173" t="s">
        <v>188</v>
      </c>
      <c r="Q173">
        <v>2</v>
      </c>
      <c r="R173">
        <v>14</v>
      </c>
      <c r="S173">
        <v>40</v>
      </c>
      <c r="T173">
        <v>2.8571428571428572</v>
      </c>
      <c r="U173">
        <v>7.5</v>
      </c>
      <c r="V173">
        <v>7.5</v>
      </c>
      <c r="W173">
        <v>5</v>
      </c>
      <c r="X173">
        <v>0.76</v>
      </c>
      <c r="Y173">
        <v>119638</v>
      </c>
      <c r="Z173" t="s">
        <v>189</v>
      </c>
      <c r="AA173">
        <v>2</v>
      </c>
      <c r="AB173">
        <v>14</v>
      </c>
      <c r="AC173">
        <v>80</v>
      </c>
      <c r="AD173">
        <v>5.7142857142857144</v>
      </c>
      <c r="AE173">
        <v>12.375</v>
      </c>
      <c r="AF173">
        <v>12.375</v>
      </c>
      <c r="AG173">
        <v>10</v>
      </c>
      <c r="AH173">
        <v>0.76</v>
      </c>
      <c r="AI173">
        <v>72508.5</v>
      </c>
      <c r="AJ173">
        <v>1.84</v>
      </c>
      <c r="AK173">
        <v>2.5</v>
      </c>
      <c r="AL173">
        <v>61</v>
      </c>
      <c r="AM173">
        <v>15</v>
      </c>
      <c r="AN173">
        <v>25</v>
      </c>
      <c r="AO173" t="s">
        <v>190</v>
      </c>
      <c r="AP173">
        <v>83</v>
      </c>
      <c r="AQ173">
        <v>-0.7</v>
      </c>
      <c r="AR173">
        <v>1.2</v>
      </c>
      <c r="AS173" t="s">
        <v>308</v>
      </c>
      <c r="AT173">
        <v>26</v>
      </c>
      <c r="AU173">
        <v>16</v>
      </c>
      <c r="AV173">
        <v>15</v>
      </c>
      <c r="AW173">
        <v>48</v>
      </c>
      <c r="AY173">
        <v>6</v>
      </c>
      <c r="AZ173">
        <v>288</v>
      </c>
      <c r="BA173">
        <v>1.7951388888888888</v>
      </c>
      <c r="BB173">
        <v>76752</v>
      </c>
      <c r="BC173">
        <v>127920</v>
      </c>
      <c r="BD173">
        <v>179088</v>
      </c>
      <c r="BE173">
        <v>4</v>
      </c>
      <c r="BF173">
        <v>5</v>
      </c>
      <c r="BG173">
        <v>240</v>
      </c>
      <c r="BH173">
        <v>2.1541666666666668</v>
      </c>
      <c r="BI173">
        <v>76752</v>
      </c>
      <c r="BJ173">
        <v>127920</v>
      </c>
      <c r="BK173">
        <v>179088</v>
      </c>
      <c r="BL173">
        <v>25</v>
      </c>
      <c r="BM173">
        <v>1</v>
      </c>
      <c r="BN173">
        <v>60</v>
      </c>
      <c r="BO173" t="s">
        <v>192</v>
      </c>
      <c r="BP173">
        <v>7.3756097560975604</v>
      </c>
      <c r="BQ173">
        <v>267</v>
      </c>
      <c r="BR173">
        <v>0</v>
      </c>
      <c r="BS173">
        <v>0</v>
      </c>
      <c r="BV173">
        <v>0</v>
      </c>
      <c r="BW173">
        <v>0</v>
      </c>
      <c r="BX173">
        <v>0</v>
      </c>
      <c r="BZ173" t="s">
        <v>193</v>
      </c>
      <c r="CA173" t="s">
        <v>194</v>
      </c>
      <c r="CB173" t="b">
        <v>0</v>
      </c>
    </row>
    <row r="174" spans="1:80" x14ac:dyDescent="0.3">
      <c r="A174">
        <v>173</v>
      </c>
      <c r="B174" t="s">
        <v>387</v>
      </c>
      <c r="C174" t="s">
        <v>179</v>
      </c>
      <c r="D174" t="s">
        <v>180</v>
      </c>
      <c r="E174" t="s">
        <v>307</v>
      </c>
      <c r="F174" t="s">
        <v>318</v>
      </c>
      <c r="G174" t="s">
        <v>183</v>
      </c>
      <c r="H174" t="s">
        <v>184</v>
      </c>
      <c r="J174">
        <v>0</v>
      </c>
      <c r="K174" t="s">
        <v>330</v>
      </c>
      <c r="L174" t="s">
        <v>186</v>
      </c>
      <c r="M174" t="s">
        <v>187</v>
      </c>
      <c r="N174" t="s">
        <v>20</v>
      </c>
      <c r="O174">
        <v>132.07317073170731</v>
      </c>
      <c r="P174" t="s">
        <v>188</v>
      </c>
      <c r="Q174">
        <v>2</v>
      </c>
      <c r="R174">
        <v>14</v>
      </c>
      <c r="S174">
        <v>40</v>
      </c>
      <c r="T174">
        <v>2.8571428571428572</v>
      </c>
      <c r="U174">
        <v>7.5</v>
      </c>
      <c r="V174">
        <v>7.5</v>
      </c>
      <c r="W174">
        <v>5</v>
      </c>
      <c r="X174">
        <v>0.76</v>
      </c>
      <c r="Y174">
        <v>119638</v>
      </c>
      <c r="Z174" t="s">
        <v>189</v>
      </c>
      <c r="AA174">
        <v>2</v>
      </c>
      <c r="AB174">
        <v>14</v>
      </c>
      <c r="AC174">
        <v>80</v>
      </c>
      <c r="AD174">
        <v>5.7142857142857144</v>
      </c>
      <c r="AE174">
        <v>12.375</v>
      </c>
      <c r="AF174">
        <v>12.375</v>
      </c>
      <c r="AG174">
        <v>10</v>
      </c>
      <c r="AH174">
        <v>0.76</v>
      </c>
      <c r="AI174">
        <v>72508.5</v>
      </c>
      <c r="AJ174">
        <v>1.96</v>
      </c>
      <c r="AK174">
        <v>2.5</v>
      </c>
      <c r="AL174">
        <v>58</v>
      </c>
      <c r="AM174">
        <v>15</v>
      </c>
      <c r="AN174">
        <v>25</v>
      </c>
      <c r="AO174" t="s">
        <v>190</v>
      </c>
      <c r="AP174">
        <v>83</v>
      </c>
      <c r="AQ174">
        <v>-0.7</v>
      </c>
      <c r="AR174">
        <v>1.2</v>
      </c>
      <c r="AS174" t="s">
        <v>308</v>
      </c>
      <c r="AT174">
        <v>26</v>
      </c>
      <c r="AU174">
        <v>16</v>
      </c>
      <c r="AV174">
        <v>15</v>
      </c>
      <c r="AW174">
        <v>48</v>
      </c>
      <c r="AY174">
        <v>6</v>
      </c>
      <c r="AZ174">
        <v>288</v>
      </c>
      <c r="BA174">
        <v>1.7951388888888888</v>
      </c>
      <c r="BB174">
        <v>76752</v>
      </c>
      <c r="BC174">
        <v>127920</v>
      </c>
      <c r="BD174">
        <v>179088</v>
      </c>
      <c r="BE174">
        <v>4</v>
      </c>
      <c r="BF174">
        <v>5</v>
      </c>
      <c r="BG174">
        <v>240</v>
      </c>
      <c r="BH174">
        <v>2.1541666666666668</v>
      </c>
      <c r="BI174">
        <v>76752</v>
      </c>
      <c r="BJ174">
        <v>127920</v>
      </c>
      <c r="BK174">
        <v>179088</v>
      </c>
      <c r="BL174">
        <v>25</v>
      </c>
      <c r="BM174">
        <v>1</v>
      </c>
      <c r="BN174">
        <v>60</v>
      </c>
      <c r="BO174" t="s">
        <v>192</v>
      </c>
      <c r="BP174">
        <v>7.9243902439024385</v>
      </c>
      <c r="BQ174">
        <v>712</v>
      </c>
      <c r="BR174">
        <v>0</v>
      </c>
      <c r="BS174">
        <v>0</v>
      </c>
      <c r="BV174">
        <v>205</v>
      </c>
      <c r="BW174">
        <v>1000</v>
      </c>
      <c r="BX174">
        <v>4.8780487804878048</v>
      </c>
      <c r="BZ174" t="s">
        <v>193</v>
      </c>
      <c r="CA174" t="s">
        <v>194</v>
      </c>
      <c r="CB174" t="b">
        <v>0</v>
      </c>
    </row>
    <row r="175" spans="1:80" x14ac:dyDescent="0.3">
      <c r="A175">
        <v>174</v>
      </c>
      <c r="B175" t="s">
        <v>388</v>
      </c>
      <c r="C175" t="s">
        <v>179</v>
      </c>
      <c r="D175" t="s">
        <v>180</v>
      </c>
      <c r="E175" t="s">
        <v>307</v>
      </c>
      <c r="F175" t="s">
        <v>320</v>
      </c>
      <c r="G175" t="s">
        <v>183</v>
      </c>
      <c r="H175" t="s">
        <v>184</v>
      </c>
      <c r="J175">
        <v>0</v>
      </c>
      <c r="K175" t="s">
        <v>330</v>
      </c>
      <c r="L175" t="s">
        <v>186</v>
      </c>
      <c r="M175" t="s">
        <v>187</v>
      </c>
      <c r="N175" t="s">
        <v>20</v>
      </c>
      <c r="O175">
        <v>141.21951219512195</v>
      </c>
      <c r="P175" t="s">
        <v>188</v>
      </c>
      <c r="Q175">
        <v>2</v>
      </c>
      <c r="R175">
        <v>14</v>
      </c>
      <c r="S175">
        <v>40</v>
      </c>
      <c r="T175">
        <v>2.8571428571428572</v>
      </c>
      <c r="U175">
        <v>7.5</v>
      </c>
      <c r="V175">
        <v>7.5</v>
      </c>
      <c r="W175">
        <v>5</v>
      </c>
      <c r="X175">
        <v>0.76</v>
      </c>
      <c r="Y175">
        <v>119638</v>
      </c>
      <c r="Z175" t="s">
        <v>189</v>
      </c>
      <c r="AA175">
        <v>2</v>
      </c>
      <c r="AB175">
        <v>14</v>
      </c>
      <c r="AC175">
        <v>80</v>
      </c>
      <c r="AD175">
        <v>5.7142857142857144</v>
      </c>
      <c r="AE175">
        <v>12.375</v>
      </c>
      <c r="AF175">
        <v>12.375</v>
      </c>
      <c r="AG175">
        <v>10</v>
      </c>
      <c r="AH175">
        <v>0.76</v>
      </c>
      <c r="AI175">
        <v>72508.5</v>
      </c>
      <c r="AJ175">
        <v>2.09</v>
      </c>
      <c r="AK175">
        <v>2.5</v>
      </c>
      <c r="AL175">
        <v>54</v>
      </c>
      <c r="AM175">
        <v>15</v>
      </c>
      <c r="AN175">
        <v>25</v>
      </c>
      <c r="AO175" t="s">
        <v>190</v>
      </c>
      <c r="AP175">
        <v>83</v>
      </c>
      <c r="AQ175">
        <v>-0.7</v>
      </c>
      <c r="AR175">
        <v>1.2</v>
      </c>
      <c r="AS175" t="s">
        <v>308</v>
      </c>
      <c r="AT175">
        <v>26</v>
      </c>
      <c r="AU175">
        <v>16</v>
      </c>
      <c r="AV175">
        <v>15</v>
      </c>
      <c r="AW175">
        <v>48</v>
      </c>
      <c r="AY175">
        <v>6</v>
      </c>
      <c r="AZ175">
        <v>288</v>
      </c>
      <c r="BA175">
        <v>1.7951388888888888</v>
      </c>
      <c r="BB175">
        <v>76752</v>
      </c>
      <c r="BC175">
        <v>127920</v>
      </c>
      <c r="BD175">
        <v>179088</v>
      </c>
      <c r="BE175">
        <v>4</v>
      </c>
      <c r="BF175">
        <v>5</v>
      </c>
      <c r="BG175">
        <v>240</v>
      </c>
      <c r="BH175">
        <v>2.1541666666666668</v>
      </c>
      <c r="BI175">
        <v>76752</v>
      </c>
      <c r="BJ175">
        <v>127920</v>
      </c>
      <c r="BK175">
        <v>179088</v>
      </c>
      <c r="BL175">
        <v>25</v>
      </c>
      <c r="BM175">
        <v>1</v>
      </c>
      <c r="BN175">
        <v>60</v>
      </c>
      <c r="BO175" t="s">
        <v>192</v>
      </c>
      <c r="BP175">
        <v>8.4731707317073184</v>
      </c>
      <c r="BQ175">
        <v>96</v>
      </c>
      <c r="BR175">
        <v>0</v>
      </c>
      <c r="BS175">
        <v>0</v>
      </c>
      <c r="BV175">
        <v>0</v>
      </c>
      <c r="BW175">
        <v>0</v>
      </c>
      <c r="BX175">
        <v>0</v>
      </c>
      <c r="BZ175" t="s">
        <v>193</v>
      </c>
      <c r="CA175" t="s">
        <v>194</v>
      </c>
      <c r="CB175" t="b">
        <v>0</v>
      </c>
    </row>
    <row r="176" spans="1:80" x14ac:dyDescent="0.3">
      <c r="A176">
        <v>175</v>
      </c>
      <c r="B176" t="s">
        <v>389</v>
      </c>
      <c r="C176" t="s">
        <v>179</v>
      </c>
      <c r="D176" t="s">
        <v>180</v>
      </c>
      <c r="E176" t="s">
        <v>307</v>
      </c>
      <c r="F176" t="s">
        <v>252</v>
      </c>
      <c r="G176" t="s">
        <v>183</v>
      </c>
      <c r="H176" t="s">
        <v>184</v>
      </c>
      <c r="J176">
        <v>0</v>
      </c>
      <c r="K176" t="s">
        <v>330</v>
      </c>
      <c r="L176" t="s">
        <v>186</v>
      </c>
      <c r="M176" t="s">
        <v>187</v>
      </c>
      <c r="N176" t="s">
        <v>20</v>
      </c>
      <c r="O176">
        <v>150.36585365853659</v>
      </c>
      <c r="P176" t="s">
        <v>188</v>
      </c>
      <c r="Q176">
        <v>2</v>
      </c>
      <c r="R176">
        <v>14</v>
      </c>
      <c r="S176">
        <v>40</v>
      </c>
      <c r="T176">
        <v>2.8571428571428572</v>
      </c>
      <c r="U176">
        <v>7.5</v>
      </c>
      <c r="V176">
        <v>7.5</v>
      </c>
      <c r="W176">
        <v>5</v>
      </c>
      <c r="X176">
        <v>0.76</v>
      </c>
      <c r="Y176">
        <v>119638</v>
      </c>
      <c r="Z176" t="s">
        <v>189</v>
      </c>
      <c r="AA176">
        <v>2</v>
      </c>
      <c r="AB176">
        <v>14</v>
      </c>
      <c r="AC176">
        <v>80</v>
      </c>
      <c r="AD176">
        <v>5.7142857142857144</v>
      </c>
      <c r="AE176">
        <v>12.375</v>
      </c>
      <c r="AF176">
        <v>12.375</v>
      </c>
      <c r="AG176">
        <v>10</v>
      </c>
      <c r="AH176">
        <v>0.76</v>
      </c>
      <c r="AI176">
        <v>72508.5</v>
      </c>
      <c r="AJ176">
        <v>2.2200000000000002</v>
      </c>
      <c r="AK176">
        <v>2.5</v>
      </c>
      <c r="AL176">
        <v>51</v>
      </c>
      <c r="AM176">
        <v>15</v>
      </c>
      <c r="AN176">
        <v>25</v>
      </c>
      <c r="AO176" t="s">
        <v>190</v>
      </c>
      <c r="AP176">
        <v>83</v>
      </c>
      <c r="AQ176">
        <v>-0.7</v>
      </c>
      <c r="AR176">
        <v>1.2</v>
      </c>
      <c r="AS176" t="s">
        <v>308</v>
      </c>
      <c r="AT176">
        <v>26</v>
      </c>
      <c r="AU176">
        <v>16</v>
      </c>
      <c r="AV176">
        <v>15</v>
      </c>
      <c r="AW176">
        <v>48</v>
      </c>
      <c r="AY176">
        <v>6</v>
      </c>
      <c r="AZ176">
        <v>288</v>
      </c>
      <c r="BA176">
        <v>1.7951388888888888</v>
      </c>
      <c r="BB176">
        <v>76752</v>
      </c>
      <c r="BC176">
        <v>127920</v>
      </c>
      <c r="BD176">
        <v>179088</v>
      </c>
      <c r="BE176">
        <v>4</v>
      </c>
      <c r="BF176">
        <v>5</v>
      </c>
      <c r="BG176">
        <v>240</v>
      </c>
      <c r="BH176">
        <v>2.1541666666666668</v>
      </c>
      <c r="BI176">
        <v>76752</v>
      </c>
      <c r="BJ176">
        <v>127920</v>
      </c>
      <c r="BK176">
        <v>179088</v>
      </c>
      <c r="BL176">
        <v>25</v>
      </c>
      <c r="BM176">
        <v>1</v>
      </c>
      <c r="BN176">
        <v>60</v>
      </c>
      <c r="BO176" t="s">
        <v>192</v>
      </c>
      <c r="BP176">
        <v>9.0219512195121947</v>
      </c>
      <c r="BQ176">
        <v>243</v>
      </c>
      <c r="BR176">
        <v>379</v>
      </c>
      <c r="BS176">
        <v>1.559670781893004</v>
      </c>
      <c r="BV176">
        <v>460</v>
      </c>
      <c r="BW176">
        <v>0</v>
      </c>
      <c r="BX176">
        <v>0</v>
      </c>
      <c r="BZ176" t="s">
        <v>193</v>
      </c>
      <c r="CA176" t="s">
        <v>194</v>
      </c>
      <c r="CB176" t="b">
        <v>0</v>
      </c>
    </row>
    <row r="177" spans="1:80" x14ac:dyDescent="0.3">
      <c r="A177">
        <v>176</v>
      </c>
      <c r="B177" t="s">
        <v>390</v>
      </c>
      <c r="C177" t="s">
        <v>179</v>
      </c>
      <c r="D177" t="s">
        <v>180</v>
      </c>
      <c r="E177" t="s">
        <v>307</v>
      </c>
      <c r="F177" t="s">
        <v>316</v>
      </c>
      <c r="G177" t="s">
        <v>183</v>
      </c>
      <c r="H177" t="s">
        <v>184</v>
      </c>
      <c r="J177">
        <v>0</v>
      </c>
      <c r="L177" t="s">
        <v>197</v>
      </c>
      <c r="M177" t="s">
        <v>197</v>
      </c>
      <c r="N177" t="s">
        <v>198</v>
      </c>
      <c r="P177" t="s">
        <v>188</v>
      </c>
      <c r="Q177">
        <v>2</v>
      </c>
      <c r="R177">
        <v>14</v>
      </c>
      <c r="S177">
        <v>40</v>
      </c>
      <c r="T177">
        <v>2.8571428571428572</v>
      </c>
      <c r="U177">
        <v>7.5</v>
      </c>
      <c r="V177">
        <v>7.5</v>
      </c>
      <c r="W177">
        <v>5</v>
      </c>
      <c r="X177">
        <v>0.76</v>
      </c>
      <c r="Y177">
        <v>119638</v>
      </c>
      <c r="Z177" t="s">
        <v>189</v>
      </c>
      <c r="AA177">
        <v>2</v>
      </c>
      <c r="AB177">
        <v>14</v>
      </c>
      <c r="AC177">
        <v>80</v>
      </c>
      <c r="AD177">
        <v>5.7142857142857144</v>
      </c>
      <c r="AE177">
        <v>12.375</v>
      </c>
      <c r="AF177">
        <v>12.375</v>
      </c>
      <c r="AG177">
        <v>10</v>
      </c>
      <c r="AH177">
        <v>0.76</v>
      </c>
      <c r="AI177">
        <v>72508.5</v>
      </c>
      <c r="AK177">
        <v>2.5</v>
      </c>
      <c r="AL177">
        <v>0</v>
      </c>
      <c r="AM177">
        <v>15</v>
      </c>
      <c r="AN177">
        <v>25</v>
      </c>
      <c r="AO177" t="s">
        <v>190</v>
      </c>
      <c r="AP177">
        <v>83</v>
      </c>
      <c r="AQ177">
        <v>-0.7</v>
      </c>
      <c r="AR177">
        <v>1.2</v>
      </c>
      <c r="AS177" t="s">
        <v>308</v>
      </c>
      <c r="AT177">
        <v>26</v>
      </c>
      <c r="AU177">
        <v>16</v>
      </c>
      <c r="AV177">
        <v>15</v>
      </c>
      <c r="AW177">
        <v>48</v>
      </c>
      <c r="AY177">
        <v>6</v>
      </c>
      <c r="AZ177">
        <v>288</v>
      </c>
      <c r="BA177">
        <v>1.7951388888888888</v>
      </c>
      <c r="BB177">
        <v>76752</v>
      </c>
      <c r="BC177">
        <v>127920</v>
      </c>
      <c r="BD177">
        <v>179088</v>
      </c>
      <c r="BE177">
        <v>4</v>
      </c>
      <c r="BF177">
        <v>5</v>
      </c>
      <c r="BG177">
        <v>240</v>
      </c>
      <c r="BH177">
        <v>2.1541666666666668</v>
      </c>
      <c r="BI177">
        <v>76752</v>
      </c>
      <c r="BJ177">
        <v>127920</v>
      </c>
      <c r="BK177">
        <v>179088</v>
      </c>
      <c r="BL177">
        <v>25</v>
      </c>
      <c r="BM177">
        <v>1</v>
      </c>
      <c r="BN177">
        <v>60</v>
      </c>
      <c r="BO177" t="s">
        <v>192</v>
      </c>
      <c r="BP177">
        <v>0</v>
      </c>
      <c r="BR177">
        <v>0</v>
      </c>
      <c r="BS177">
        <v>0</v>
      </c>
      <c r="BV177">
        <v>0</v>
      </c>
      <c r="BW177">
        <v>0</v>
      </c>
      <c r="BX177">
        <v>0</v>
      </c>
      <c r="BZ177" t="s">
        <v>193</v>
      </c>
      <c r="CA177" t="s">
        <v>194</v>
      </c>
      <c r="CB177" t="b">
        <v>0</v>
      </c>
    </row>
    <row r="178" spans="1:80" x14ac:dyDescent="0.3">
      <c r="A178">
        <v>177</v>
      </c>
      <c r="B178" t="s">
        <v>391</v>
      </c>
      <c r="C178" t="s">
        <v>179</v>
      </c>
      <c r="D178" t="s">
        <v>180</v>
      </c>
      <c r="E178" t="s">
        <v>307</v>
      </c>
      <c r="F178" t="s">
        <v>318</v>
      </c>
      <c r="G178" t="s">
        <v>183</v>
      </c>
      <c r="H178" t="s">
        <v>184</v>
      </c>
      <c r="J178">
        <v>0</v>
      </c>
      <c r="L178" t="s">
        <v>197</v>
      </c>
      <c r="M178" t="s">
        <v>197</v>
      </c>
      <c r="N178" t="s">
        <v>198</v>
      </c>
      <c r="P178" t="s">
        <v>188</v>
      </c>
      <c r="Q178">
        <v>2</v>
      </c>
      <c r="R178">
        <v>14</v>
      </c>
      <c r="S178">
        <v>40</v>
      </c>
      <c r="T178">
        <v>2.8571428571428572</v>
      </c>
      <c r="U178">
        <v>7.5</v>
      </c>
      <c r="V178">
        <v>7.5</v>
      </c>
      <c r="W178">
        <v>5</v>
      </c>
      <c r="X178">
        <v>0.76</v>
      </c>
      <c r="Y178">
        <v>119638</v>
      </c>
      <c r="Z178" t="s">
        <v>189</v>
      </c>
      <c r="AA178">
        <v>2</v>
      </c>
      <c r="AB178">
        <v>14</v>
      </c>
      <c r="AC178">
        <v>80</v>
      </c>
      <c r="AD178">
        <v>5.7142857142857144</v>
      </c>
      <c r="AE178">
        <v>12.375</v>
      </c>
      <c r="AF178">
        <v>12.375</v>
      </c>
      <c r="AG178">
        <v>10</v>
      </c>
      <c r="AH178">
        <v>0.76</v>
      </c>
      <c r="AI178">
        <v>72508.5</v>
      </c>
      <c r="AK178">
        <v>2.5</v>
      </c>
      <c r="AL178">
        <v>0</v>
      </c>
      <c r="AM178">
        <v>15</v>
      </c>
      <c r="AN178">
        <v>25</v>
      </c>
      <c r="AO178" t="s">
        <v>190</v>
      </c>
      <c r="AP178">
        <v>83</v>
      </c>
      <c r="AQ178">
        <v>-0.7</v>
      </c>
      <c r="AR178">
        <v>1.2</v>
      </c>
      <c r="AS178" t="s">
        <v>308</v>
      </c>
      <c r="AT178">
        <v>26</v>
      </c>
      <c r="AU178">
        <v>16</v>
      </c>
      <c r="AV178">
        <v>15</v>
      </c>
      <c r="AW178">
        <v>48</v>
      </c>
      <c r="AY178">
        <v>6</v>
      </c>
      <c r="AZ178">
        <v>288</v>
      </c>
      <c r="BA178">
        <v>1.7951388888888888</v>
      </c>
      <c r="BB178">
        <v>76752</v>
      </c>
      <c r="BC178">
        <v>127920</v>
      </c>
      <c r="BD178">
        <v>179088</v>
      </c>
      <c r="BE178">
        <v>4</v>
      </c>
      <c r="BF178">
        <v>5</v>
      </c>
      <c r="BG178">
        <v>240</v>
      </c>
      <c r="BH178">
        <v>2.1541666666666668</v>
      </c>
      <c r="BI178">
        <v>76752</v>
      </c>
      <c r="BJ178">
        <v>127920</v>
      </c>
      <c r="BK178">
        <v>179088</v>
      </c>
      <c r="BL178">
        <v>25</v>
      </c>
      <c r="BM178">
        <v>1</v>
      </c>
      <c r="BN178">
        <v>60</v>
      </c>
      <c r="BO178" t="s">
        <v>192</v>
      </c>
      <c r="BP178">
        <v>0</v>
      </c>
      <c r="BR178">
        <v>0</v>
      </c>
      <c r="BS178">
        <v>0</v>
      </c>
      <c r="BV178">
        <v>0</v>
      </c>
      <c r="BW178">
        <v>0</v>
      </c>
      <c r="BX178">
        <v>0</v>
      </c>
      <c r="BZ178" t="s">
        <v>193</v>
      </c>
      <c r="CA178" t="s">
        <v>194</v>
      </c>
      <c r="CB178" t="b">
        <v>0</v>
      </c>
    </row>
    <row r="179" spans="1:80" x14ac:dyDescent="0.3">
      <c r="A179">
        <v>178</v>
      </c>
      <c r="B179" t="s">
        <v>392</v>
      </c>
      <c r="C179" t="s">
        <v>179</v>
      </c>
      <c r="D179" t="s">
        <v>180</v>
      </c>
      <c r="E179" t="s">
        <v>307</v>
      </c>
      <c r="F179" t="s">
        <v>196</v>
      </c>
      <c r="G179" t="s">
        <v>183</v>
      </c>
      <c r="H179" t="s">
        <v>184</v>
      </c>
      <c r="J179">
        <v>0</v>
      </c>
      <c r="L179" t="s">
        <v>197</v>
      </c>
      <c r="M179" t="s">
        <v>197</v>
      </c>
      <c r="N179" t="s">
        <v>198</v>
      </c>
      <c r="P179" t="s">
        <v>188</v>
      </c>
      <c r="Q179">
        <v>2</v>
      </c>
      <c r="R179">
        <v>14</v>
      </c>
      <c r="S179">
        <v>40</v>
      </c>
      <c r="T179">
        <v>2.8571428571428572</v>
      </c>
      <c r="U179">
        <v>7.5</v>
      </c>
      <c r="V179">
        <v>7.5</v>
      </c>
      <c r="W179">
        <v>5</v>
      </c>
      <c r="X179">
        <v>0.76</v>
      </c>
      <c r="Y179">
        <v>119638</v>
      </c>
      <c r="Z179" t="s">
        <v>189</v>
      </c>
      <c r="AA179">
        <v>2</v>
      </c>
      <c r="AB179">
        <v>14</v>
      </c>
      <c r="AC179">
        <v>80</v>
      </c>
      <c r="AD179">
        <v>5.7142857142857144</v>
      </c>
      <c r="AE179">
        <v>12.375</v>
      </c>
      <c r="AF179">
        <v>12.375</v>
      </c>
      <c r="AG179">
        <v>10</v>
      </c>
      <c r="AH179">
        <v>0.76</v>
      </c>
      <c r="AI179">
        <v>72508.5</v>
      </c>
      <c r="AJ179">
        <v>1.21</v>
      </c>
      <c r="AK179">
        <v>2.5</v>
      </c>
      <c r="AL179">
        <v>93</v>
      </c>
      <c r="AM179">
        <v>15</v>
      </c>
      <c r="AN179">
        <v>25</v>
      </c>
      <c r="AO179" t="s">
        <v>190</v>
      </c>
      <c r="AP179">
        <v>83</v>
      </c>
      <c r="AQ179">
        <v>-0.7</v>
      </c>
      <c r="AR179">
        <v>1.2</v>
      </c>
      <c r="AS179" t="s">
        <v>308</v>
      </c>
      <c r="AT179">
        <v>26</v>
      </c>
      <c r="AU179">
        <v>16</v>
      </c>
      <c r="AV179">
        <v>15</v>
      </c>
      <c r="AW179">
        <v>48</v>
      </c>
      <c r="AY179">
        <v>6</v>
      </c>
      <c r="AZ179">
        <v>288</v>
      </c>
      <c r="BA179">
        <v>1.7951388888888888</v>
      </c>
      <c r="BB179">
        <v>76752</v>
      </c>
      <c r="BC179">
        <v>127920</v>
      </c>
      <c r="BD179">
        <v>179088</v>
      </c>
      <c r="BE179">
        <v>3</v>
      </c>
      <c r="BF179">
        <v>5</v>
      </c>
      <c r="BG179">
        <v>240</v>
      </c>
      <c r="BH179">
        <v>2.1541666666666668</v>
      </c>
      <c r="BI179">
        <v>76752</v>
      </c>
      <c r="BJ179">
        <v>127920</v>
      </c>
      <c r="BK179">
        <v>179088</v>
      </c>
      <c r="BL179">
        <v>25</v>
      </c>
      <c r="BM179">
        <v>1</v>
      </c>
      <c r="BN179">
        <v>60</v>
      </c>
      <c r="BO179" t="s">
        <v>192</v>
      </c>
      <c r="BP179">
        <v>0</v>
      </c>
      <c r="BQ179">
        <v>324</v>
      </c>
      <c r="BR179">
        <v>0</v>
      </c>
      <c r="BS179">
        <v>0</v>
      </c>
      <c r="BV179">
        <v>0</v>
      </c>
      <c r="BW179">
        <v>0</v>
      </c>
      <c r="BX179">
        <v>0</v>
      </c>
      <c r="BZ179" t="s">
        <v>193</v>
      </c>
      <c r="CA179" t="s">
        <v>194</v>
      </c>
      <c r="CB179" t="b">
        <v>0</v>
      </c>
    </row>
    <row r="180" spans="1:80" x14ac:dyDescent="0.3">
      <c r="A180">
        <v>179</v>
      </c>
      <c r="B180" t="s">
        <v>3836</v>
      </c>
      <c r="C180" t="s">
        <v>179</v>
      </c>
      <c r="D180" t="s">
        <v>180</v>
      </c>
      <c r="E180" t="s">
        <v>394</v>
      </c>
      <c r="F180" t="s">
        <v>196</v>
      </c>
      <c r="G180" t="s">
        <v>183</v>
      </c>
      <c r="H180" t="s">
        <v>184</v>
      </c>
      <c r="J180">
        <v>0</v>
      </c>
      <c r="L180" t="s">
        <v>197</v>
      </c>
      <c r="M180" t="s">
        <v>197</v>
      </c>
      <c r="N180" t="s">
        <v>198</v>
      </c>
      <c r="P180" t="s">
        <v>188</v>
      </c>
      <c r="Q180">
        <v>2</v>
      </c>
      <c r="R180">
        <v>8</v>
      </c>
      <c r="S180">
        <v>40</v>
      </c>
      <c r="T180">
        <v>5</v>
      </c>
      <c r="U180">
        <v>7.5</v>
      </c>
      <c r="V180">
        <v>7.5</v>
      </c>
      <c r="W180">
        <v>5</v>
      </c>
      <c r="X180">
        <v>0.76</v>
      </c>
      <c r="Y180">
        <v>119638</v>
      </c>
      <c r="AA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1.24</v>
      </c>
      <c r="AK180">
        <v>2.5</v>
      </c>
      <c r="AL180">
        <v>91</v>
      </c>
      <c r="AM180">
        <v>15</v>
      </c>
      <c r="AN180">
        <v>25</v>
      </c>
      <c r="AO180" t="s">
        <v>190</v>
      </c>
      <c r="AP180">
        <v>83</v>
      </c>
      <c r="AQ180">
        <v>-0.7</v>
      </c>
      <c r="AR180">
        <v>1.2</v>
      </c>
      <c r="AS180" t="s">
        <v>395</v>
      </c>
      <c r="AT180">
        <v>24</v>
      </c>
      <c r="AU180">
        <v>16</v>
      </c>
      <c r="AV180">
        <v>15</v>
      </c>
      <c r="AW180">
        <v>44</v>
      </c>
      <c r="AY180">
        <v>6</v>
      </c>
      <c r="AZ180">
        <v>264</v>
      </c>
      <c r="BA180">
        <v>1.9583333333333333</v>
      </c>
      <c r="BB180">
        <v>64944</v>
      </c>
      <c r="BC180">
        <v>108240</v>
      </c>
      <c r="BD180">
        <v>151536</v>
      </c>
      <c r="BE180">
        <v>5</v>
      </c>
      <c r="BF180">
        <v>5</v>
      </c>
      <c r="BG180">
        <v>220</v>
      </c>
      <c r="BH180">
        <v>2.35</v>
      </c>
      <c r="BI180">
        <v>64944</v>
      </c>
      <c r="BJ180">
        <v>108240</v>
      </c>
      <c r="BK180">
        <v>151536</v>
      </c>
      <c r="BL180">
        <v>25</v>
      </c>
      <c r="BM180">
        <v>1</v>
      </c>
      <c r="BP180">
        <v>0</v>
      </c>
      <c r="BS180">
        <v>0</v>
      </c>
      <c r="BV180">
        <v>0</v>
      </c>
      <c r="BW180">
        <v>0</v>
      </c>
      <c r="BX180">
        <v>0</v>
      </c>
      <c r="BZ180" t="s">
        <v>193</v>
      </c>
      <c r="CA180" t="s">
        <v>194</v>
      </c>
      <c r="CB180" t="b">
        <v>0</v>
      </c>
    </row>
    <row r="181" spans="1:80" x14ac:dyDescent="0.3">
      <c r="A181">
        <v>180</v>
      </c>
      <c r="B181" t="s">
        <v>393</v>
      </c>
      <c r="C181" t="s">
        <v>179</v>
      </c>
      <c r="D181" t="s">
        <v>180</v>
      </c>
      <c r="E181" t="s">
        <v>394</v>
      </c>
      <c r="F181" t="s">
        <v>182</v>
      </c>
      <c r="G181" t="s">
        <v>183</v>
      </c>
      <c r="H181" t="s">
        <v>184</v>
      </c>
      <c r="J181">
        <v>0</v>
      </c>
      <c r="K181" t="s">
        <v>400</v>
      </c>
      <c r="L181" t="s">
        <v>186</v>
      </c>
      <c r="M181" t="s">
        <v>187</v>
      </c>
      <c r="N181" t="s">
        <v>20</v>
      </c>
      <c r="P181" t="s">
        <v>188</v>
      </c>
      <c r="Q181">
        <v>2</v>
      </c>
      <c r="R181">
        <v>14</v>
      </c>
      <c r="S181">
        <v>40</v>
      </c>
      <c r="T181">
        <v>2.8571428571428572</v>
      </c>
      <c r="U181">
        <v>7.5</v>
      </c>
      <c r="V181">
        <v>7.5</v>
      </c>
      <c r="W181">
        <v>5</v>
      </c>
      <c r="X181">
        <v>0.76</v>
      </c>
      <c r="Y181">
        <v>119638</v>
      </c>
      <c r="Z181" t="s">
        <v>189</v>
      </c>
      <c r="AA181">
        <v>2</v>
      </c>
      <c r="AB181">
        <v>14</v>
      </c>
      <c r="AC181">
        <v>80</v>
      </c>
      <c r="AD181">
        <v>5.7142857142857144</v>
      </c>
      <c r="AE181">
        <v>12.375</v>
      </c>
      <c r="AF181">
        <v>12.375</v>
      </c>
      <c r="AG181">
        <v>10</v>
      </c>
      <c r="AH181">
        <v>0.76</v>
      </c>
      <c r="AI181">
        <v>72508.5</v>
      </c>
      <c r="AJ181">
        <v>1.4999</v>
      </c>
      <c r="AK181">
        <v>2.5</v>
      </c>
      <c r="AL181">
        <v>75</v>
      </c>
      <c r="AM181">
        <v>15</v>
      </c>
      <c r="AN181">
        <v>25</v>
      </c>
      <c r="AO181" t="s">
        <v>190</v>
      </c>
      <c r="AP181">
        <v>83</v>
      </c>
      <c r="AQ181">
        <v>-0.7</v>
      </c>
      <c r="AR181">
        <v>1.2</v>
      </c>
      <c r="AS181" t="s">
        <v>395</v>
      </c>
      <c r="AT181">
        <v>24</v>
      </c>
      <c r="AU181">
        <v>16</v>
      </c>
      <c r="AV181">
        <v>15</v>
      </c>
      <c r="AW181">
        <v>44</v>
      </c>
      <c r="AY181">
        <v>6</v>
      </c>
      <c r="AZ181">
        <v>264</v>
      </c>
      <c r="BA181">
        <v>1.9583333333333333</v>
      </c>
      <c r="BB181">
        <v>64944</v>
      </c>
      <c r="BC181">
        <v>108240</v>
      </c>
      <c r="BD181">
        <v>151536</v>
      </c>
      <c r="BE181">
        <v>5</v>
      </c>
      <c r="BF181">
        <v>5</v>
      </c>
      <c r="BG181">
        <v>220</v>
      </c>
      <c r="BH181">
        <v>2.35</v>
      </c>
      <c r="BI181">
        <v>64944</v>
      </c>
      <c r="BJ181">
        <v>108240</v>
      </c>
      <c r="BK181">
        <v>151536</v>
      </c>
      <c r="BL181">
        <v>25</v>
      </c>
      <c r="BM181">
        <v>1</v>
      </c>
      <c r="BN181">
        <v>45</v>
      </c>
      <c r="BO181" t="s">
        <v>192</v>
      </c>
      <c r="BP181">
        <v>0</v>
      </c>
      <c r="BQ181">
        <v>0</v>
      </c>
      <c r="BR181">
        <v>0</v>
      </c>
      <c r="BS181">
        <v>0</v>
      </c>
      <c r="BV181">
        <v>0</v>
      </c>
      <c r="BW181">
        <v>0</v>
      </c>
      <c r="BX181">
        <v>0</v>
      </c>
      <c r="BZ181" t="s">
        <v>193</v>
      </c>
      <c r="CA181" t="s">
        <v>194</v>
      </c>
      <c r="CB181" t="b">
        <v>0</v>
      </c>
    </row>
    <row r="182" spans="1:80" x14ac:dyDescent="0.3">
      <c r="A182">
        <v>181</v>
      </c>
      <c r="B182" t="s">
        <v>396</v>
      </c>
      <c r="C182" t="s">
        <v>179</v>
      </c>
      <c r="D182" t="s">
        <v>180</v>
      </c>
      <c r="E182" t="s">
        <v>394</v>
      </c>
      <c r="F182" t="s">
        <v>196</v>
      </c>
      <c r="G182" t="s">
        <v>183</v>
      </c>
      <c r="H182" t="s">
        <v>184</v>
      </c>
      <c r="J182">
        <v>0</v>
      </c>
      <c r="L182" t="s">
        <v>197</v>
      </c>
      <c r="M182" t="s">
        <v>197</v>
      </c>
      <c r="N182" t="s">
        <v>198</v>
      </c>
      <c r="P182" t="s">
        <v>188</v>
      </c>
      <c r="Q182">
        <v>2</v>
      </c>
      <c r="R182">
        <v>14</v>
      </c>
      <c r="S182">
        <v>40</v>
      </c>
      <c r="T182">
        <v>2.8571428571428572</v>
      </c>
      <c r="U182">
        <v>7.5</v>
      </c>
      <c r="V182">
        <v>7.5</v>
      </c>
      <c r="W182">
        <v>5</v>
      </c>
      <c r="X182">
        <v>0.76</v>
      </c>
      <c r="Y182">
        <v>119638</v>
      </c>
      <c r="Z182" t="s">
        <v>189</v>
      </c>
      <c r="AA182">
        <v>2</v>
      </c>
      <c r="AB182">
        <v>14</v>
      </c>
      <c r="AC182">
        <v>80</v>
      </c>
      <c r="AD182">
        <v>5.7142857142857144</v>
      </c>
      <c r="AE182">
        <v>12.375</v>
      </c>
      <c r="AF182">
        <v>12.375</v>
      </c>
      <c r="AG182">
        <v>10</v>
      </c>
      <c r="AH182">
        <v>0.76</v>
      </c>
      <c r="AI182">
        <v>72508.5</v>
      </c>
      <c r="AJ182">
        <v>1.6487000000000001</v>
      </c>
      <c r="AK182">
        <v>2.5</v>
      </c>
      <c r="AL182">
        <v>68</v>
      </c>
      <c r="AM182">
        <v>15</v>
      </c>
      <c r="AN182">
        <v>25</v>
      </c>
      <c r="AO182" t="s">
        <v>190</v>
      </c>
      <c r="AP182">
        <v>83</v>
      </c>
      <c r="AQ182">
        <v>-0.7</v>
      </c>
      <c r="AR182">
        <v>1.2</v>
      </c>
      <c r="AS182" t="s">
        <v>395</v>
      </c>
      <c r="AT182">
        <v>24</v>
      </c>
      <c r="AU182">
        <v>16</v>
      </c>
      <c r="AV182">
        <v>15</v>
      </c>
      <c r="AW182">
        <v>44</v>
      </c>
      <c r="AY182">
        <v>6</v>
      </c>
      <c r="AZ182">
        <v>264</v>
      </c>
      <c r="BA182">
        <v>1.9583333333333333</v>
      </c>
      <c r="BB182">
        <v>64944</v>
      </c>
      <c r="BC182">
        <v>108240</v>
      </c>
      <c r="BD182">
        <v>151536</v>
      </c>
      <c r="BE182">
        <v>5</v>
      </c>
      <c r="BF182">
        <v>5</v>
      </c>
      <c r="BG182">
        <v>220</v>
      </c>
      <c r="BH182">
        <v>2.35</v>
      </c>
      <c r="BI182">
        <v>64944</v>
      </c>
      <c r="BJ182">
        <v>108240</v>
      </c>
      <c r="BK182">
        <v>151536</v>
      </c>
      <c r="BL182">
        <v>25</v>
      </c>
      <c r="BM182">
        <v>1</v>
      </c>
      <c r="BN182">
        <v>45</v>
      </c>
      <c r="BO182" t="s">
        <v>192</v>
      </c>
      <c r="BP182">
        <v>0</v>
      </c>
      <c r="BQ182">
        <v>0</v>
      </c>
      <c r="BR182">
        <v>0</v>
      </c>
      <c r="BS182">
        <v>0</v>
      </c>
      <c r="BV182">
        <v>0</v>
      </c>
      <c r="BW182">
        <v>0</v>
      </c>
      <c r="BX182">
        <v>0</v>
      </c>
      <c r="BZ182" t="s">
        <v>193</v>
      </c>
      <c r="CA182" t="s">
        <v>194</v>
      </c>
      <c r="CB182" t="b">
        <v>0</v>
      </c>
    </row>
    <row r="183" spans="1:80" x14ac:dyDescent="0.3">
      <c r="A183">
        <v>182</v>
      </c>
      <c r="B183" t="s">
        <v>397</v>
      </c>
      <c r="C183" t="s">
        <v>179</v>
      </c>
      <c r="D183" t="s">
        <v>180</v>
      </c>
      <c r="E183" t="s">
        <v>394</v>
      </c>
      <c r="F183" t="s">
        <v>200</v>
      </c>
      <c r="G183" t="s">
        <v>183</v>
      </c>
      <c r="H183" t="s">
        <v>184</v>
      </c>
      <c r="J183">
        <v>0</v>
      </c>
      <c r="L183" t="s">
        <v>197</v>
      </c>
      <c r="M183" t="s">
        <v>197</v>
      </c>
      <c r="N183" t="s">
        <v>198</v>
      </c>
      <c r="P183" t="s">
        <v>188</v>
      </c>
      <c r="Q183">
        <v>2</v>
      </c>
      <c r="R183">
        <v>14</v>
      </c>
      <c r="S183">
        <v>40</v>
      </c>
      <c r="T183">
        <v>2.8571428571428572</v>
      </c>
      <c r="U183">
        <v>7.5</v>
      </c>
      <c r="V183">
        <v>7.5</v>
      </c>
      <c r="W183">
        <v>5</v>
      </c>
      <c r="X183">
        <v>0.76</v>
      </c>
      <c r="Y183">
        <v>119638</v>
      </c>
      <c r="Z183" t="s">
        <v>189</v>
      </c>
      <c r="AA183">
        <v>2</v>
      </c>
      <c r="AB183">
        <v>14</v>
      </c>
      <c r="AC183">
        <v>80</v>
      </c>
      <c r="AD183">
        <v>5.7142857142857144</v>
      </c>
      <c r="AE183">
        <v>12.375</v>
      </c>
      <c r="AF183">
        <v>12.375</v>
      </c>
      <c r="AG183">
        <v>10</v>
      </c>
      <c r="AH183">
        <v>0.76</v>
      </c>
      <c r="AI183">
        <v>72508.5</v>
      </c>
      <c r="AJ183">
        <v>1.7976000000000001</v>
      </c>
      <c r="AK183">
        <v>2.5</v>
      </c>
      <c r="AL183">
        <v>63</v>
      </c>
      <c r="AM183">
        <v>15</v>
      </c>
      <c r="AN183">
        <v>25</v>
      </c>
      <c r="AO183" t="s">
        <v>190</v>
      </c>
      <c r="AP183">
        <v>83</v>
      </c>
      <c r="AQ183">
        <v>-0.7</v>
      </c>
      <c r="AR183">
        <v>1.2</v>
      </c>
      <c r="AS183" t="s">
        <v>395</v>
      </c>
      <c r="AT183">
        <v>24</v>
      </c>
      <c r="AU183">
        <v>16</v>
      </c>
      <c r="AV183">
        <v>15</v>
      </c>
      <c r="AW183">
        <v>44</v>
      </c>
      <c r="AY183">
        <v>6</v>
      </c>
      <c r="AZ183">
        <v>264</v>
      </c>
      <c r="BA183">
        <v>1.9583333333333333</v>
      </c>
      <c r="BB183">
        <v>64944</v>
      </c>
      <c r="BC183">
        <v>108240</v>
      </c>
      <c r="BD183">
        <v>151536</v>
      </c>
      <c r="BE183">
        <v>5</v>
      </c>
      <c r="BF183">
        <v>5</v>
      </c>
      <c r="BG183">
        <v>220</v>
      </c>
      <c r="BH183">
        <v>2.35</v>
      </c>
      <c r="BI183">
        <v>64944</v>
      </c>
      <c r="BJ183">
        <v>108240</v>
      </c>
      <c r="BK183">
        <v>151536</v>
      </c>
      <c r="BL183">
        <v>25</v>
      </c>
      <c r="BM183">
        <v>1</v>
      </c>
      <c r="BN183">
        <v>45</v>
      </c>
      <c r="BO183" t="s">
        <v>192</v>
      </c>
      <c r="BP183">
        <v>0</v>
      </c>
      <c r="BQ183">
        <v>0</v>
      </c>
      <c r="BR183">
        <v>0</v>
      </c>
      <c r="BS183">
        <v>0</v>
      </c>
      <c r="BV183">
        <v>0</v>
      </c>
      <c r="BW183">
        <v>0</v>
      </c>
      <c r="BX183">
        <v>0</v>
      </c>
      <c r="BZ183" t="s">
        <v>193</v>
      </c>
      <c r="CA183" t="s">
        <v>194</v>
      </c>
      <c r="CB183" t="b">
        <v>0</v>
      </c>
    </row>
    <row r="184" spans="1:80" x14ac:dyDescent="0.3">
      <c r="A184">
        <v>183</v>
      </c>
      <c r="B184" t="s">
        <v>398</v>
      </c>
      <c r="C184" t="s">
        <v>179</v>
      </c>
      <c r="D184" t="s">
        <v>180</v>
      </c>
      <c r="E184" t="s">
        <v>394</v>
      </c>
      <c r="F184" t="s">
        <v>202</v>
      </c>
      <c r="G184" t="s">
        <v>183</v>
      </c>
      <c r="H184" t="s">
        <v>184</v>
      </c>
      <c r="J184">
        <v>0</v>
      </c>
      <c r="L184" t="s">
        <v>197</v>
      </c>
      <c r="M184" t="s">
        <v>197</v>
      </c>
      <c r="N184" t="s">
        <v>198</v>
      </c>
      <c r="P184" t="s">
        <v>188</v>
      </c>
      <c r="Q184">
        <v>2</v>
      </c>
      <c r="R184">
        <v>14</v>
      </c>
      <c r="S184">
        <v>40</v>
      </c>
      <c r="T184">
        <v>2.8571428571428572</v>
      </c>
      <c r="U184">
        <v>7.5</v>
      </c>
      <c r="V184">
        <v>7.5</v>
      </c>
      <c r="W184">
        <v>5</v>
      </c>
      <c r="X184">
        <v>0.76</v>
      </c>
      <c r="Y184">
        <v>119638</v>
      </c>
      <c r="Z184" t="s">
        <v>189</v>
      </c>
      <c r="AA184">
        <v>2</v>
      </c>
      <c r="AB184">
        <v>14</v>
      </c>
      <c r="AC184">
        <v>80</v>
      </c>
      <c r="AD184">
        <v>5.7142857142857144</v>
      </c>
      <c r="AE184">
        <v>12.375</v>
      </c>
      <c r="AF184">
        <v>12.375</v>
      </c>
      <c r="AG184">
        <v>10</v>
      </c>
      <c r="AH184">
        <v>0.76</v>
      </c>
      <c r="AI184">
        <v>72508.5</v>
      </c>
      <c r="AJ184">
        <v>1.9463999999999999</v>
      </c>
      <c r="AK184">
        <v>2.5</v>
      </c>
      <c r="AL184">
        <v>58</v>
      </c>
      <c r="AM184">
        <v>15</v>
      </c>
      <c r="AN184">
        <v>25</v>
      </c>
      <c r="AO184" t="s">
        <v>190</v>
      </c>
      <c r="AP184">
        <v>83</v>
      </c>
      <c r="AQ184">
        <v>-0.7</v>
      </c>
      <c r="AR184">
        <v>1.2</v>
      </c>
      <c r="AS184" t="s">
        <v>395</v>
      </c>
      <c r="AT184">
        <v>24</v>
      </c>
      <c r="AU184">
        <v>16</v>
      </c>
      <c r="AV184">
        <v>15</v>
      </c>
      <c r="AW184">
        <v>44</v>
      </c>
      <c r="AY184">
        <v>6</v>
      </c>
      <c r="AZ184">
        <v>264</v>
      </c>
      <c r="BA184">
        <v>1.9583333333333333</v>
      </c>
      <c r="BB184">
        <v>64944</v>
      </c>
      <c r="BC184">
        <v>108240</v>
      </c>
      <c r="BD184">
        <v>151536</v>
      </c>
      <c r="BE184">
        <v>5</v>
      </c>
      <c r="BF184">
        <v>5</v>
      </c>
      <c r="BG184">
        <v>220</v>
      </c>
      <c r="BH184">
        <v>2.35</v>
      </c>
      <c r="BI184">
        <v>64944</v>
      </c>
      <c r="BJ184">
        <v>108240</v>
      </c>
      <c r="BK184">
        <v>151536</v>
      </c>
      <c r="BL184">
        <v>25</v>
      </c>
      <c r="BM184">
        <v>1</v>
      </c>
      <c r="BN184">
        <v>45</v>
      </c>
      <c r="BO184" t="s">
        <v>192</v>
      </c>
      <c r="BP184">
        <v>0</v>
      </c>
      <c r="BQ184">
        <v>0</v>
      </c>
      <c r="BR184">
        <v>0</v>
      </c>
      <c r="BS184">
        <v>0</v>
      </c>
      <c r="BV184">
        <v>0</v>
      </c>
      <c r="BW184">
        <v>0</v>
      </c>
      <c r="BX184">
        <v>0</v>
      </c>
      <c r="BZ184" t="s">
        <v>193</v>
      </c>
      <c r="CA184" t="s">
        <v>194</v>
      </c>
      <c r="CB184" t="b">
        <v>0</v>
      </c>
    </row>
    <row r="185" spans="1:80" x14ac:dyDescent="0.3">
      <c r="A185">
        <v>184</v>
      </c>
      <c r="B185" t="s">
        <v>399</v>
      </c>
      <c r="C185" t="s">
        <v>179</v>
      </c>
      <c r="D185" t="s">
        <v>180</v>
      </c>
      <c r="E185" t="s">
        <v>394</v>
      </c>
      <c r="F185" t="s">
        <v>204</v>
      </c>
      <c r="G185" t="s">
        <v>183</v>
      </c>
      <c r="H185" t="s">
        <v>184</v>
      </c>
      <c r="J185">
        <v>0</v>
      </c>
      <c r="K185" t="s">
        <v>400</v>
      </c>
      <c r="L185" t="s">
        <v>186</v>
      </c>
      <c r="M185" t="s">
        <v>187</v>
      </c>
      <c r="N185" t="s">
        <v>20</v>
      </c>
      <c r="O185">
        <v>134.38999999999999</v>
      </c>
      <c r="P185" t="s">
        <v>188</v>
      </c>
      <c r="Q185">
        <v>2</v>
      </c>
      <c r="R185">
        <v>14</v>
      </c>
      <c r="S185">
        <v>40</v>
      </c>
      <c r="T185">
        <v>2.8571428571428572</v>
      </c>
      <c r="U185">
        <v>7.5</v>
      </c>
      <c r="V185">
        <v>7.5</v>
      </c>
      <c r="W185">
        <v>5</v>
      </c>
      <c r="X185">
        <v>0.76</v>
      </c>
      <c r="Y185">
        <v>119638</v>
      </c>
      <c r="Z185" t="s">
        <v>189</v>
      </c>
      <c r="AA185">
        <v>2</v>
      </c>
      <c r="AB185">
        <v>14</v>
      </c>
      <c r="AC185">
        <v>80</v>
      </c>
      <c r="AD185">
        <v>5.7142857142857144</v>
      </c>
      <c r="AE185">
        <v>12.375</v>
      </c>
      <c r="AF185">
        <v>12.375</v>
      </c>
      <c r="AG185">
        <v>10</v>
      </c>
      <c r="AH185">
        <v>0.76</v>
      </c>
      <c r="AI185">
        <v>72508.5</v>
      </c>
      <c r="AJ185">
        <v>2.0952999999999999</v>
      </c>
      <c r="AK185">
        <v>2.5</v>
      </c>
      <c r="AL185">
        <v>54</v>
      </c>
      <c r="AM185">
        <v>15</v>
      </c>
      <c r="AN185">
        <v>25</v>
      </c>
      <c r="AO185" t="s">
        <v>190</v>
      </c>
      <c r="AP185">
        <v>83</v>
      </c>
      <c r="AQ185">
        <v>-0.7</v>
      </c>
      <c r="AR185">
        <v>1.2</v>
      </c>
      <c r="AS185" t="s">
        <v>395</v>
      </c>
      <c r="AT185">
        <v>24</v>
      </c>
      <c r="AU185">
        <v>16</v>
      </c>
      <c r="AV185">
        <v>15</v>
      </c>
      <c r="AW185">
        <v>44</v>
      </c>
      <c r="AY185">
        <v>6</v>
      </c>
      <c r="AZ185">
        <v>264</v>
      </c>
      <c r="BA185">
        <v>1.9583333333333333</v>
      </c>
      <c r="BB185">
        <v>64944</v>
      </c>
      <c r="BC185">
        <v>108240</v>
      </c>
      <c r="BD185">
        <v>151536</v>
      </c>
      <c r="BE185">
        <v>5</v>
      </c>
      <c r="BF185">
        <v>5</v>
      </c>
      <c r="BG185">
        <v>220</v>
      </c>
      <c r="BH185">
        <v>2.35</v>
      </c>
      <c r="BI185">
        <v>64944</v>
      </c>
      <c r="BJ185">
        <v>108240</v>
      </c>
      <c r="BK185">
        <v>151536</v>
      </c>
      <c r="BL185">
        <v>25</v>
      </c>
      <c r="BM185">
        <v>1</v>
      </c>
      <c r="BN185">
        <v>45</v>
      </c>
      <c r="BO185" t="s">
        <v>192</v>
      </c>
      <c r="BP185">
        <v>6.0475499999999993</v>
      </c>
      <c r="BQ185">
        <v>0</v>
      </c>
      <c r="BR185">
        <v>86</v>
      </c>
      <c r="BS185">
        <v>0</v>
      </c>
      <c r="BV185">
        <v>0</v>
      </c>
      <c r="BW185">
        <v>0</v>
      </c>
      <c r="BX185">
        <v>0</v>
      </c>
      <c r="BZ185" t="s">
        <v>193</v>
      </c>
      <c r="CA185" t="s">
        <v>194</v>
      </c>
      <c r="CB185" t="b">
        <v>0</v>
      </c>
    </row>
    <row r="186" spans="1:80" x14ac:dyDescent="0.3">
      <c r="A186">
        <v>185</v>
      </c>
      <c r="B186" t="s">
        <v>401</v>
      </c>
      <c r="C186" t="s">
        <v>179</v>
      </c>
      <c r="D186" t="s">
        <v>180</v>
      </c>
      <c r="E186" t="s">
        <v>394</v>
      </c>
      <c r="F186" t="s">
        <v>206</v>
      </c>
      <c r="G186" t="s">
        <v>183</v>
      </c>
      <c r="H186" t="s">
        <v>184</v>
      </c>
      <c r="J186">
        <v>0</v>
      </c>
      <c r="L186" t="s">
        <v>197</v>
      </c>
      <c r="M186" t="s">
        <v>197</v>
      </c>
      <c r="N186" t="s">
        <v>198</v>
      </c>
      <c r="P186" t="s">
        <v>188</v>
      </c>
      <c r="Q186">
        <v>2</v>
      </c>
      <c r="R186">
        <v>14</v>
      </c>
      <c r="S186">
        <v>40</v>
      </c>
      <c r="T186">
        <v>2.8571428571428572</v>
      </c>
      <c r="U186">
        <v>7.5</v>
      </c>
      <c r="V186">
        <v>7.5</v>
      </c>
      <c r="W186">
        <v>5</v>
      </c>
      <c r="X186">
        <v>0.76</v>
      </c>
      <c r="Y186">
        <v>119638</v>
      </c>
      <c r="Z186" t="s">
        <v>189</v>
      </c>
      <c r="AA186">
        <v>2</v>
      </c>
      <c r="AB186">
        <v>14</v>
      </c>
      <c r="AC186">
        <v>80</v>
      </c>
      <c r="AD186">
        <v>5.7142857142857144</v>
      </c>
      <c r="AE186">
        <v>12.375</v>
      </c>
      <c r="AF186">
        <v>12.375</v>
      </c>
      <c r="AG186">
        <v>10</v>
      </c>
      <c r="AH186">
        <v>0.76</v>
      </c>
      <c r="AI186">
        <v>72508.5</v>
      </c>
      <c r="AJ186">
        <v>2.2441</v>
      </c>
      <c r="AK186">
        <v>2.5</v>
      </c>
      <c r="AL186">
        <v>50</v>
      </c>
      <c r="AM186">
        <v>15</v>
      </c>
      <c r="AN186">
        <v>25</v>
      </c>
      <c r="AO186" t="s">
        <v>190</v>
      </c>
      <c r="AP186">
        <v>83</v>
      </c>
      <c r="AQ186">
        <v>-0.7</v>
      </c>
      <c r="AR186">
        <v>1.2</v>
      </c>
      <c r="AS186" t="s">
        <v>395</v>
      </c>
      <c r="AT186">
        <v>24</v>
      </c>
      <c r="AU186">
        <v>16</v>
      </c>
      <c r="AV186">
        <v>15</v>
      </c>
      <c r="AW186">
        <v>44</v>
      </c>
      <c r="AY186">
        <v>6</v>
      </c>
      <c r="AZ186">
        <v>264</v>
      </c>
      <c r="BA186">
        <v>1.9583333333333333</v>
      </c>
      <c r="BB186">
        <v>64944</v>
      </c>
      <c r="BC186">
        <v>108240</v>
      </c>
      <c r="BD186">
        <v>151536</v>
      </c>
      <c r="BE186">
        <v>6</v>
      </c>
      <c r="BF186">
        <v>5</v>
      </c>
      <c r="BG186">
        <v>220</v>
      </c>
      <c r="BH186">
        <v>2.35</v>
      </c>
      <c r="BI186">
        <v>64944</v>
      </c>
      <c r="BJ186">
        <v>108240</v>
      </c>
      <c r="BK186">
        <v>151536</v>
      </c>
      <c r="BL186">
        <v>25</v>
      </c>
      <c r="BM186">
        <v>1</v>
      </c>
      <c r="BN186">
        <v>45</v>
      </c>
      <c r="BO186" t="s">
        <v>192</v>
      </c>
      <c r="BP186">
        <v>0</v>
      </c>
      <c r="BQ186">
        <v>200</v>
      </c>
      <c r="BR186">
        <v>0</v>
      </c>
      <c r="BS186">
        <v>0</v>
      </c>
      <c r="BV186">
        <v>0</v>
      </c>
      <c r="BW186">
        <v>0</v>
      </c>
      <c r="BX186">
        <v>0</v>
      </c>
      <c r="BZ186" t="s">
        <v>193</v>
      </c>
      <c r="CA186" t="s">
        <v>194</v>
      </c>
      <c r="CB186" t="b">
        <v>0</v>
      </c>
    </row>
    <row r="187" spans="1:80" x14ac:dyDescent="0.3">
      <c r="A187">
        <v>186</v>
      </c>
      <c r="B187" t="s">
        <v>402</v>
      </c>
      <c r="C187" t="s">
        <v>179</v>
      </c>
      <c r="D187" t="s">
        <v>180</v>
      </c>
      <c r="E187" t="s">
        <v>394</v>
      </c>
      <c r="F187" t="s">
        <v>316</v>
      </c>
      <c r="G187" t="s">
        <v>183</v>
      </c>
      <c r="H187" t="s">
        <v>184</v>
      </c>
      <c r="J187">
        <v>0</v>
      </c>
      <c r="L187" t="s">
        <v>197</v>
      </c>
      <c r="M187" t="s">
        <v>197</v>
      </c>
      <c r="N187" t="s">
        <v>198</v>
      </c>
      <c r="P187" t="s">
        <v>188</v>
      </c>
      <c r="Q187">
        <v>2</v>
      </c>
      <c r="R187">
        <v>14</v>
      </c>
      <c r="S187">
        <v>40</v>
      </c>
      <c r="T187">
        <v>2.8571428571428572</v>
      </c>
      <c r="U187">
        <v>7.5</v>
      </c>
      <c r="V187">
        <v>7.5</v>
      </c>
      <c r="W187">
        <v>5</v>
      </c>
      <c r="X187">
        <v>0.76</v>
      </c>
      <c r="Y187">
        <v>119638</v>
      </c>
      <c r="Z187" t="s">
        <v>189</v>
      </c>
      <c r="AA187">
        <v>2</v>
      </c>
      <c r="AB187">
        <v>14</v>
      </c>
      <c r="AC187">
        <v>80</v>
      </c>
      <c r="AD187">
        <v>5.7142857142857144</v>
      </c>
      <c r="AE187">
        <v>12.375</v>
      </c>
      <c r="AF187">
        <v>12.375</v>
      </c>
      <c r="AG187">
        <v>10</v>
      </c>
      <c r="AH187">
        <v>0.76</v>
      </c>
      <c r="AI187">
        <v>72508.5</v>
      </c>
      <c r="AJ187">
        <v>2.3929999999999998</v>
      </c>
      <c r="AK187">
        <v>2.5</v>
      </c>
      <c r="AL187">
        <v>47</v>
      </c>
      <c r="AM187">
        <v>15</v>
      </c>
      <c r="AN187">
        <v>25</v>
      </c>
      <c r="AO187" t="s">
        <v>190</v>
      </c>
      <c r="AP187">
        <v>83</v>
      </c>
      <c r="AQ187">
        <v>-0.7</v>
      </c>
      <c r="AR187">
        <v>1.2</v>
      </c>
      <c r="AS187" t="s">
        <v>395</v>
      </c>
      <c r="AT187">
        <v>24</v>
      </c>
      <c r="AU187">
        <v>16</v>
      </c>
      <c r="AV187">
        <v>15</v>
      </c>
      <c r="AW187">
        <v>44</v>
      </c>
      <c r="AY187">
        <v>6</v>
      </c>
      <c r="AZ187">
        <v>264</v>
      </c>
      <c r="BA187">
        <v>1.9583333333333333</v>
      </c>
      <c r="BB187">
        <v>64944</v>
      </c>
      <c r="BC187">
        <v>108240</v>
      </c>
      <c r="BD187">
        <v>151536</v>
      </c>
      <c r="BE187">
        <v>6</v>
      </c>
      <c r="BF187">
        <v>5</v>
      </c>
      <c r="BG187">
        <v>220</v>
      </c>
      <c r="BH187">
        <v>2.35</v>
      </c>
      <c r="BI187">
        <v>64944</v>
      </c>
      <c r="BJ187">
        <v>108240</v>
      </c>
      <c r="BK187">
        <v>151536</v>
      </c>
      <c r="BL187">
        <v>25</v>
      </c>
      <c r="BM187">
        <v>1</v>
      </c>
      <c r="BN187">
        <v>45</v>
      </c>
      <c r="BO187" t="s">
        <v>192</v>
      </c>
      <c r="BP187">
        <v>0</v>
      </c>
      <c r="BQ187">
        <v>0</v>
      </c>
      <c r="BR187">
        <v>0</v>
      </c>
      <c r="BS187">
        <v>0</v>
      </c>
      <c r="BV187">
        <v>0</v>
      </c>
      <c r="BW187">
        <v>0</v>
      </c>
      <c r="BX187">
        <v>0</v>
      </c>
      <c r="BZ187" t="s">
        <v>193</v>
      </c>
      <c r="CA187" t="s">
        <v>194</v>
      </c>
      <c r="CB187" t="b">
        <v>0</v>
      </c>
    </row>
    <row r="188" spans="1:80" x14ac:dyDescent="0.3">
      <c r="A188">
        <v>187</v>
      </c>
      <c r="B188" t="s">
        <v>403</v>
      </c>
      <c r="C188" t="s">
        <v>179</v>
      </c>
      <c r="D188" t="s">
        <v>180</v>
      </c>
      <c r="E188" t="s">
        <v>394</v>
      </c>
      <c r="F188" t="s">
        <v>318</v>
      </c>
      <c r="G188" t="s">
        <v>183</v>
      </c>
      <c r="H188" t="s">
        <v>184</v>
      </c>
      <c r="J188">
        <v>0</v>
      </c>
      <c r="L188" t="s">
        <v>197</v>
      </c>
      <c r="M188" t="s">
        <v>197</v>
      </c>
      <c r="N188" t="s">
        <v>198</v>
      </c>
      <c r="P188" t="s">
        <v>188</v>
      </c>
      <c r="Q188">
        <v>2</v>
      </c>
      <c r="R188">
        <v>14</v>
      </c>
      <c r="S188">
        <v>40</v>
      </c>
      <c r="T188">
        <v>2.8571428571428572</v>
      </c>
      <c r="U188">
        <v>7.5</v>
      </c>
      <c r="V188">
        <v>7.5</v>
      </c>
      <c r="W188">
        <v>5</v>
      </c>
      <c r="X188">
        <v>0.76</v>
      </c>
      <c r="Y188">
        <v>119638</v>
      </c>
      <c r="Z188" t="s">
        <v>189</v>
      </c>
      <c r="AA188">
        <v>2</v>
      </c>
      <c r="AB188">
        <v>14</v>
      </c>
      <c r="AC188">
        <v>80</v>
      </c>
      <c r="AD188">
        <v>5.7142857142857144</v>
      </c>
      <c r="AE188">
        <v>12.375</v>
      </c>
      <c r="AF188">
        <v>12.375</v>
      </c>
      <c r="AG188">
        <v>10</v>
      </c>
      <c r="AH188">
        <v>0.76</v>
      </c>
      <c r="AI188">
        <v>72508.5</v>
      </c>
      <c r="AJ188">
        <v>2.5417999999999998</v>
      </c>
      <c r="AK188">
        <v>2.5</v>
      </c>
      <c r="AL188">
        <v>45</v>
      </c>
      <c r="AM188">
        <v>15</v>
      </c>
      <c r="AN188">
        <v>25</v>
      </c>
      <c r="AO188" t="s">
        <v>190</v>
      </c>
      <c r="AP188">
        <v>83</v>
      </c>
      <c r="AQ188">
        <v>-0.7</v>
      </c>
      <c r="AR188">
        <v>1.2</v>
      </c>
      <c r="AS188" t="s">
        <v>395</v>
      </c>
      <c r="AT188">
        <v>24</v>
      </c>
      <c r="AU188">
        <v>16</v>
      </c>
      <c r="AV188">
        <v>15</v>
      </c>
      <c r="AW188">
        <v>44</v>
      </c>
      <c r="AY188">
        <v>6</v>
      </c>
      <c r="AZ188">
        <v>264</v>
      </c>
      <c r="BA188">
        <v>1.9583333333333333</v>
      </c>
      <c r="BB188">
        <v>64944</v>
      </c>
      <c r="BC188">
        <v>108240</v>
      </c>
      <c r="BD188">
        <v>151536</v>
      </c>
      <c r="BE188">
        <v>6</v>
      </c>
      <c r="BF188">
        <v>5</v>
      </c>
      <c r="BG188">
        <v>220</v>
      </c>
      <c r="BH188">
        <v>2.35</v>
      </c>
      <c r="BI188">
        <v>64944</v>
      </c>
      <c r="BJ188">
        <v>108240</v>
      </c>
      <c r="BK188">
        <v>151536</v>
      </c>
      <c r="BL188">
        <v>25</v>
      </c>
      <c r="BM188">
        <v>1</v>
      </c>
      <c r="BN188">
        <v>45</v>
      </c>
      <c r="BO188" t="s">
        <v>192</v>
      </c>
      <c r="BP188">
        <v>0</v>
      </c>
      <c r="BQ188">
        <v>60</v>
      </c>
      <c r="BR188">
        <v>0</v>
      </c>
      <c r="BS188">
        <v>0</v>
      </c>
      <c r="BV188">
        <v>0</v>
      </c>
      <c r="BW188">
        <v>0</v>
      </c>
      <c r="BX188">
        <v>0</v>
      </c>
      <c r="BZ188" t="s">
        <v>193</v>
      </c>
      <c r="CA188" t="s">
        <v>194</v>
      </c>
      <c r="CB188" t="b">
        <v>0</v>
      </c>
    </row>
    <row r="189" spans="1:80" x14ac:dyDescent="0.3">
      <c r="A189">
        <v>188</v>
      </c>
      <c r="B189" t="s">
        <v>404</v>
      </c>
      <c r="C189" t="s">
        <v>179</v>
      </c>
      <c r="D189" t="s">
        <v>180</v>
      </c>
      <c r="E189" t="s">
        <v>394</v>
      </c>
      <c r="F189" t="s">
        <v>320</v>
      </c>
      <c r="G189" t="s">
        <v>183</v>
      </c>
      <c r="H189" t="s">
        <v>184</v>
      </c>
      <c r="J189">
        <v>0</v>
      </c>
      <c r="L189" t="s">
        <v>197</v>
      </c>
      <c r="M189" t="s">
        <v>197</v>
      </c>
      <c r="N189" t="s">
        <v>198</v>
      </c>
      <c r="P189" t="s">
        <v>188</v>
      </c>
      <c r="Q189">
        <v>2</v>
      </c>
      <c r="R189">
        <v>14</v>
      </c>
      <c r="S189">
        <v>40</v>
      </c>
      <c r="T189">
        <v>2.8571428571428572</v>
      </c>
      <c r="U189">
        <v>7.5</v>
      </c>
      <c r="V189">
        <v>7.5</v>
      </c>
      <c r="W189">
        <v>5</v>
      </c>
      <c r="X189">
        <v>0.76</v>
      </c>
      <c r="Y189">
        <v>119638</v>
      </c>
      <c r="Z189" t="s">
        <v>189</v>
      </c>
      <c r="AA189">
        <v>2</v>
      </c>
      <c r="AB189">
        <v>14</v>
      </c>
      <c r="AC189">
        <v>80</v>
      </c>
      <c r="AD189">
        <v>5.7142857142857144</v>
      </c>
      <c r="AE189">
        <v>12.375</v>
      </c>
      <c r="AF189">
        <v>12.375</v>
      </c>
      <c r="AG189">
        <v>10</v>
      </c>
      <c r="AH189">
        <v>0.76</v>
      </c>
      <c r="AI189">
        <v>72508.5</v>
      </c>
      <c r="AJ189">
        <v>2.6905999999999999</v>
      </c>
      <c r="AK189">
        <v>2.5</v>
      </c>
      <c r="AL189">
        <v>42</v>
      </c>
      <c r="AM189">
        <v>15</v>
      </c>
      <c r="AN189">
        <v>25</v>
      </c>
      <c r="AO189" t="s">
        <v>190</v>
      </c>
      <c r="AP189">
        <v>83</v>
      </c>
      <c r="AQ189">
        <v>-0.7</v>
      </c>
      <c r="AR189">
        <v>1.2</v>
      </c>
      <c r="AS189" t="s">
        <v>395</v>
      </c>
      <c r="AT189">
        <v>24</v>
      </c>
      <c r="AU189">
        <v>16</v>
      </c>
      <c r="AV189">
        <v>15</v>
      </c>
      <c r="AW189">
        <v>44</v>
      </c>
      <c r="AY189">
        <v>6</v>
      </c>
      <c r="AZ189">
        <v>264</v>
      </c>
      <c r="BA189">
        <v>1.9583333333333333</v>
      </c>
      <c r="BB189">
        <v>64944</v>
      </c>
      <c r="BC189">
        <v>108240</v>
      </c>
      <c r="BD189">
        <v>151536</v>
      </c>
      <c r="BE189">
        <v>6</v>
      </c>
      <c r="BF189">
        <v>5</v>
      </c>
      <c r="BG189">
        <v>220</v>
      </c>
      <c r="BH189">
        <v>2.35</v>
      </c>
      <c r="BI189">
        <v>64944</v>
      </c>
      <c r="BJ189">
        <v>108240</v>
      </c>
      <c r="BK189">
        <v>151536</v>
      </c>
      <c r="BL189">
        <v>25</v>
      </c>
      <c r="BM189">
        <v>1</v>
      </c>
      <c r="BN189">
        <v>45</v>
      </c>
      <c r="BO189" t="s">
        <v>192</v>
      </c>
      <c r="BP189">
        <v>0</v>
      </c>
      <c r="BQ189">
        <v>0</v>
      </c>
      <c r="BR189">
        <v>0</v>
      </c>
      <c r="BS189">
        <v>0</v>
      </c>
      <c r="BV189">
        <v>0</v>
      </c>
      <c r="BW189">
        <v>0</v>
      </c>
      <c r="BX189">
        <v>0</v>
      </c>
      <c r="BZ189" t="s">
        <v>193</v>
      </c>
      <c r="CA189" t="s">
        <v>194</v>
      </c>
      <c r="CB189" t="b">
        <v>0</v>
      </c>
    </row>
    <row r="190" spans="1:80" x14ac:dyDescent="0.3">
      <c r="A190">
        <v>189</v>
      </c>
      <c r="B190" t="s">
        <v>405</v>
      </c>
      <c r="C190" t="s">
        <v>179</v>
      </c>
      <c r="D190" t="s">
        <v>180</v>
      </c>
      <c r="E190" t="s">
        <v>394</v>
      </c>
      <c r="F190" t="s">
        <v>252</v>
      </c>
      <c r="G190" t="s">
        <v>183</v>
      </c>
      <c r="H190" t="s">
        <v>184</v>
      </c>
      <c r="J190">
        <v>0</v>
      </c>
      <c r="K190" t="s">
        <v>400</v>
      </c>
      <c r="L190" t="s">
        <v>186</v>
      </c>
      <c r="M190" t="s">
        <v>187</v>
      </c>
      <c r="N190" t="s">
        <v>20</v>
      </c>
      <c r="O190">
        <v>185</v>
      </c>
      <c r="P190" t="s">
        <v>188</v>
      </c>
      <c r="Q190">
        <v>2</v>
      </c>
      <c r="R190">
        <v>14</v>
      </c>
      <c r="S190">
        <v>40</v>
      </c>
      <c r="T190">
        <v>2.8571428571428572</v>
      </c>
      <c r="U190">
        <v>7.5</v>
      </c>
      <c r="V190">
        <v>7.5</v>
      </c>
      <c r="W190">
        <v>5</v>
      </c>
      <c r="X190">
        <v>0.76</v>
      </c>
      <c r="Y190">
        <v>119638</v>
      </c>
      <c r="Z190" t="s">
        <v>189</v>
      </c>
      <c r="AA190">
        <v>2</v>
      </c>
      <c r="AB190">
        <v>14</v>
      </c>
      <c r="AC190">
        <v>80</v>
      </c>
      <c r="AD190">
        <v>5.7142857142857144</v>
      </c>
      <c r="AE190">
        <v>12.375</v>
      </c>
      <c r="AF190">
        <v>12.375</v>
      </c>
      <c r="AG190">
        <v>10</v>
      </c>
      <c r="AH190">
        <v>0.76</v>
      </c>
      <c r="AI190">
        <v>72508.5</v>
      </c>
      <c r="AJ190">
        <v>2.8395000000000001</v>
      </c>
      <c r="AK190">
        <v>2.5</v>
      </c>
      <c r="AL190">
        <v>40</v>
      </c>
      <c r="AM190">
        <v>15</v>
      </c>
      <c r="AN190">
        <v>25</v>
      </c>
      <c r="AO190" t="s">
        <v>190</v>
      </c>
      <c r="AP190">
        <v>83</v>
      </c>
      <c r="AQ190">
        <v>-0.7</v>
      </c>
      <c r="AR190">
        <v>1.2</v>
      </c>
      <c r="AS190" t="s">
        <v>395</v>
      </c>
      <c r="AT190">
        <v>24</v>
      </c>
      <c r="AU190">
        <v>16</v>
      </c>
      <c r="AV190">
        <v>15</v>
      </c>
      <c r="AW190">
        <v>44</v>
      </c>
      <c r="AY190">
        <v>6</v>
      </c>
      <c r="AZ190">
        <v>264</v>
      </c>
      <c r="BA190">
        <v>1.9583333333333333</v>
      </c>
      <c r="BB190">
        <v>64944</v>
      </c>
      <c r="BC190">
        <v>108240</v>
      </c>
      <c r="BD190">
        <v>151536</v>
      </c>
      <c r="BE190">
        <v>6</v>
      </c>
      <c r="BF190">
        <v>5</v>
      </c>
      <c r="BG190">
        <v>220</v>
      </c>
      <c r="BH190">
        <v>2.35</v>
      </c>
      <c r="BI190">
        <v>64944</v>
      </c>
      <c r="BJ190">
        <v>108240</v>
      </c>
      <c r="BK190">
        <v>151536</v>
      </c>
      <c r="BL190">
        <v>25</v>
      </c>
      <c r="BM190">
        <v>1</v>
      </c>
      <c r="BN190">
        <v>45</v>
      </c>
      <c r="BO190" t="s">
        <v>192</v>
      </c>
      <c r="BP190">
        <v>8.3249999999999993</v>
      </c>
      <c r="BQ190">
        <v>0</v>
      </c>
      <c r="BR190">
        <v>0</v>
      </c>
      <c r="BS190">
        <v>0</v>
      </c>
      <c r="BV190">
        <v>0</v>
      </c>
      <c r="BW190">
        <v>0</v>
      </c>
      <c r="BX190">
        <v>0</v>
      </c>
      <c r="BZ190" t="s">
        <v>193</v>
      </c>
      <c r="CA190" t="s">
        <v>194</v>
      </c>
      <c r="CB190" t="b">
        <v>0</v>
      </c>
    </row>
    <row r="191" spans="1:80" x14ac:dyDescent="0.3">
      <c r="A191">
        <v>190</v>
      </c>
      <c r="B191" t="s">
        <v>406</v>
      </c>
      <c r="C191" t="s">
        <v>179</v>
      </c>
      <c r="D191" t="s">
        <v>180</v>
      </c>
      <c r="E191" t="s">
        <v>394</v>
      </c>
      <c r="F191" t="s">
        <v>182</v>
      </c>
      <c r="G191" t="s">
        <v>183</v>
      </c>
      <c r="H191" t="s">
        <v>184</v>
      </c>
      <c r="J191">
        <v>0</v>
      </c>
      <c r="K191" t="s">
        <v>400</v>
      </c>
      <c r="L191" t="s">
        <v>186</v>
      </c>
      <c r="M191" t="s">
        <v>187</v>
      </c>
      <c r="N191" t="s">
        <v>20</v>
      </c>
      <c r="O191">
        <v>63.475609756097569</v>
      </c>
      <c r="P191" t="s">
        <v>188</v>
      </c>
      <c r="Q191">
        <v>2</v>
      </c>
      <c r="R191">
        <v>14</v>
      </c>
      <c r="S191">
        <v>40</v>
      </c>
      <c r="T191">
        <v>2.8571428571428572</v>
      </c>
      <c r="U191">
        <v>7.5</v>
      </c>
      <c r="V191">
        <v>7.5</v>
      </c>
      <c r="W191">
        <v>5</v>
      </c>
      <c r="X191">
        <v>0.76</v>
      </c>
      <c r="Y191">
        <v>119638</v>
      </c>
      <c r="Z191" t="s">
        <v>189</v>
      </c>
      <c r="AA191">
        <v>2</v>
      </c>
      <c r="AB191">
        <v>14</v>
      </c>
      <c r="AC191">
        <v>80</v>
      </c>
      <c r="AD191">
        <v>5.7142857142857144</v>
      </c>
      <c r="AE191">
        <v>12.375</v>
      </c>
      <c r="AF191">
        <v>12.375</v>
      </c>
      <c r="AG191">
        <v>10</v>
      </c>
      <c r="AH191">
        <v>0.76</v>
      </c>
      <c r="AI191">
        <v>72508.5</v>
      </c>
      <c r="AK191">
        <v>2.5</v>
      </c>
      <c r="AL191">
        <v>0</v>
      </c>
      <c r="AM191">
        <v>15</v>
      </c>
      <c r="AN191">
        <v>25</v>
      </c>
      <c r="AO191" t="s">
        <v>190</v>
      </c>
      <c r="AP191">
        <v>83</v>
      </c>
      <c r="AQ191">
        <v>-0.7</v>
      </c>
      <c r="AR191">
        <v>1.2</v>
      </c>
      <c r="AS191" t="s">
        <v>395</v>
      </c>
      <c r="AT191">
        <v>24</v>
      </c>
      <c r="AU191">
        <v>16</v>
      </c>
      <c r="AV191">
        <v>15</v>
      </c>
      <c r="AW191">
        <v>44</v>
      </c>
      <c r="AY191">
        <v>6</v>
      </c>
      <c r="AZ191">
        <v>264</v>
      </c>
      <c r="BA191">
        <v>1.9583333333333333</v>
      </c>
      <c r="BB191">
        <v>64944</v>
      </c>
      <c r="BC191">
        <v>108240</v>
      </c>
      <c r="BD191">
        <v>151536</v>
      </c>
      <c r="BE191">
        <v>5</v>
      </c>
      <c r="BF191">
        <v>5</v>
      </c>
      <c r="BG191">
        <v>220</v>
      </c>
      <c r="BH191">
        <v>2.35</v>
      </c>
      <c r="BI191">
        <v>64944</v>
      </c>
      <c r="BJ191">
        <v>108240</v>
      </c>
      <c r="BK191">
        <v>151536</v>
      </c>
      <c r="BL191">
        <v>25</v>
      </c>
      <c r="BM191">
        <v>1</v>
      </c>
      <c r="BN191">
        <v>45</v>
      </c>
      <c r="BO191" t="s">
        <v>192</v>
      </c>
      <c r="BP191">
        <v>2.8564024390243907</v>
      </c>
      <c r="BQ191">
        <v>20</v>
      </c>
      <c r="BR191">
        <v>0</v>
      </c>
      <c r="BS191">
        <v>0</v>
      </c>
      <c r="BV191">
        <v>0</v>
      </c>
      <c r="BW191">
        <v>0</v>
      </c>
      <c r="BX191">
        <v>0</v>
      </c>
      <c r="BZ191" t="s">
        <v>193</v>
      </c>
      <c r="CA191" t="s">
        <v>194</v>
      </c>
      <c r="CB191" t="b">
        <v>0</v>
      </c>
    </row>
    <row r="192" spans="1:80" x14ac:dyDescent="0.3">
      <c r="A192">
        <v>191</v>
      </c>
      <c r="B192" t="s">
        <v>408</v>
      </c>
      <c r="C192" t="s">
        <v>179</v>
      </c>
      <c r="D192" t="s">
        <v>180</v>
      </c>
      <c r="E192" t="s">
        <v>394</v>
      </c>
      <c r="F192" t="s">
        <v>196</v>
      </c>
      <c r="G192" t="s">
        <v>183</v>
      </c>
      <c r="H192" t="s">
        <v>184</v>
      </c>
      <c r="J192">
        <v>0</v>
      </c>
      <c r="K192" t="s">
        <v>407</v>
      </c>
      <c r="L192" t="s">
        <v>186</v>
      </c>
      <c r="M192" t="s">
        <v>187</v>
      </c>
      <c r="N192" t="s">
        <v>20</v>
      </c>
      <c r="O192">
        <v>72.621951219512212</v>
      </c>
      <c r="P192" t="s">
        <v>188</v>
      </c>
      <c r="Q192">
        <v>2</v>
      </c>
      <c r="R192">
        <v>14</v>
      </c>
      <c r="S192">
        <v>40</v>
      </c>
      <c r="T192">
        <v>2.8571428571428572</v>
      </c>
      <c r="U192">
        <v>7.5</v>
      </c>
      <c r="V192">
        <v>7.5</v>
      </c>
      <c r="W192">
        <v>5</v>
      </c>
      <c r="X192">
        <v>0.76</v>
      </c>
      <c r="Y192">
        <v>119638</v>
      </c>
      <c r="Z192" t="s">
        <v>189</v>
      </c>
      <c r="AA192">
        <v>2</v>
      </c>
      <c r="AB192">
        <v>14</v>
      </c>
      <c r="AC192">
        <v>80</v>
      </c>
      <c r="AD192">
        <v>5.7142857142857144</v>
      </c>
      <c r="AE192">
        <v>12.375</v>
      </c>
      <c r="AF192">
        <v>12.375</v>
      </c>
      <c r="AG192">
        <v>10</v>
      </c>
      <c r="AH192">
        <v>0.76</v>
      </c>
      <c r="AI192">
        <v>72508.5</v>
      </c>
      <c r="AJ192">
        <v>1.4791000000000001</v>
      </c>
      <c r="AK192">
        <v>2.5</v>
      </c>
      <c r="AL192">
        <v>76</v>
      </c>
      <c r="AM192">
        <v>15</v>
      </c>
      <c r="AN192">
        <v>25</v>
      </c>
      <c r="AO192" t="s">
        <v>190</v>
      </c>
      <c r="AP192">
        <v>83</v>
      </c>
      <c r="AQ192">
        <v>-0.7</v>
      </c>
      <c r="AR192">
        <v>1.2</v>
      </c>
      <c r="AS192" t="s">
        <v>395</v>
      </c>
      <c r="AT192">
        <v>24</v>
      </c>
      <c r="AU192">
        <v>16</v>
      </c>
      <c r="AV192">
        <v>15</v>
      </c>
      <c r="AW192">
        <v>44</v>
      </c>
      <c r="AY192">
        <v>6</v>
      </c>
      <c r="AZ192">
        <v>264</v>
      </c>
      <c r="BA192">
        <v>1.9583333333333333</v>
      </c>
      <c r="BB192">
        <v>64944</v>
      </c>
      <c r="BC192">
        <v>108240</v>
      </c>
      <c r="BD192">
        <v>151536</v>
      </c>
      <c r="BE192">
        <v>5</v>
      </c>
      <c r="BF192">
        <v>5</v>
      </c>
      <c r="BG192">
        <v>220</v>
      </c>
      <c r="BH192">
        <v>2.35</v>
      </c>
      <c r="BI192">
        <v>64944</v>
      </c>
      <c r="BJ192">
        <v>108240</v>
      </c>
      <c r="BK192">
        <v>151536</v>
      </c>
      <c r="BL192">
        <v>25</v>
      </c>
      <c r="BM192">
        <v>1</v>
      </c>
      <c r="BN192">
        <v>45</v>
      </c>
      <c r="BO192" t="s">
        <v>192</v>
      </c>
      <c r="BP192">
        <v>3.2679878048780497</v>
      </c>
      <c r="BQ192">
        <v>107</v>
      </c>
      <c r="BR192">
        <v>50</v>
      </c>
      <c r="BS192">
        <v>0.46728971962616822</v>
      </c>
      <c r="BV192">
        <v>0</v>
      </c>
      <c r="BW192">
        <v>0</v>
      </c>
      <c r="BX192">
        <v>0</v>
      </c>
      <c r="BZ192" t="s">
        <v>193</v>
      </c>
      <c r="CA192" t="s">
        <v>194</v>
      </c>
      <c r="CB192" t="b">
        <v>0</v>
      </c>
    </row>
    <row r="193" spans="1:80" x14ac:dyDescent="0.3">
      <c r="A193">
        <v>192</v>
      </c>
      <c r="B193" t="s">
        <v>409</v>
      </c>
      <c r="C193" t="s">
        <v>179</v>
      </c>
      <c r="D193" t="s">
        <v>180</v>
      </c>
      <c r="E193" t="s">
        <v>394</v>
      </c>
      <c r="F193" t="s">
        <v>200</v>
      </c>
      <c r="G193" t="s">
        <v>183</v>
      </c>
      <c r="H193" t="s">
        <v>184</v>
      </c>
      <c r="J193">
        <v>0</v>
      </c>
      <c r="L193" t="s">
        <v>197</v>
      </c>
      <c r="M193" t="s">
        <v>197</v>
      </c>
      <c r="N193" t="s">
        <v>198</v>
      </c>
      <c r="P193" t="s">
        <v>188</v>
      </c>
      <c r="Q193">
        <v>2</v>
      </c>
      <c r="R193">
        <v>14</v>
      </c>
      <c r="S193">
        <v>40</v>
      </c>
      <c r="T193">
        <v>2.8571428571428572</v>
      </c>
      <c r="U193">
        <v>7.5</v>
      </c>
      <c r="V193">
        <v>7.5</v>
      </c>
      <c r="W193">
        <v>5</v>
      </c>
      <c r="X193">
        <v>0.76</v>
      </c>
      <c r="Y193">
        <v>119638</v>
      </c>
      <c r="Z193" t="s">
        <v>189</v>
      </c>
      <c r="AA193">
        <v>2</v>
      </c>
      <c r="AB193">
        <v>14</v>
      </c>
      <c r="AC193">
        <v>80</v>
      </c>
      <c r="AD193">
        <v>5.7142857142857144</v>
      </c>
      <c r="AE193">
        <v>12.375</v>
      </c>
      <c r="AF193">
        <v>12.375</v>
      </c>
      <c r="AG193">
        <v>10</v>
      </c>
      <c r="AH193">
        <v>0.76</v>
      </c>
      <c r="AI193">
        <v>72508.5</v>
      </c>
      <c r="AJ193">
        <v>1.6376999999999999</v>
      </c>
      <c r="AK193">
        <v>2.5</v>
      </c>
      <c r="AL193">
        <v>69</v>
      </c>
      <c r="AM193">
        <v>15</v>
      </c>
      <c r="AN193">
        <v>25</v>
      </c>
      <c r="AO193" t="s">
        <v>190</v>
      </c>
      <c r="AP193">
        <v>83</v>
      </c>
      <c r="AQ193">
        <v>-0.7</v>
      </c>
      <c r="AR193">
        <v>1.2</v>
      </c>
      <c r="AS193" t="s">
        <v>395</v>
      </c>
      <c r="AT193">
        <v>24</v>
      </c>
      <c r="AU193">
        <v>16</v>
      </c>
      <c r="AV193">
        <v>15</v>
      </c>
      <c r="AW193">
        <v>44</v>
      </c>
      <c r="AY193">
        <v>6</v>
      </c>
      <c r="AZ193">
        <v>264</v>
      </c>
      <c r="BA193">
        <v>1.9583333333333333</v>
      </c>
      <c r="BB193">
        <v>64944</v>
      </c>
      <c r="BC193">
        <v>108240</v>
      </c>
      <c r="BD193">
        <v>151536</v>
      </c>
      <c r="BE193">
        <v>5</v>
      </c>
      <c r="BF193">
        <v>5</v>
      </c>
      <c r="BG193">
        <v>220</v>
      </c>
      <c r="BH193">
        <v>2.35</v>
      </c>
      <c r="BI193">
        <v>64944</v>
      </c>
      <c r="BJ193">
        <v>108240</v>
      </c>
      <c r="BK193">
        <v>151536</v>
      </c>
      <c r="BL193">
        <v>25</v>
      </c>
      <c r="BM193">
        <v>1</v>
      </c>
      <c r="BN193">
        <v>45</v>
      </c>
      <c r="BO193" t="s">
        <v>192</v>
      </c>
      <c r="BP193">
        <v>0</v>
      </c>
      <c r="BQ193">
        <v>308</v>
      </c>
      <c r="BR193">
        <v>0</v>
      </c>
      <c r="BS193">
        <v>0</v>
      </c>
      <c r="BV193">
        <v>0</v>
      </c>
      <c r="BW193">
        <v>0</v>
      </c>
      <c r="BX193">
        <v>0</v>
      </c>
      <c r="BZ193" t="s">
        <v>193</v>
      </c>
      <c r="CA193" t="s">
        <v>194</v>
      </c>
      <c r="CB193" t="b">
        <v>0</v>
      </c>
    </row>
    <row r="194" spans="1:80" x14ac:dyDescent="0.3">
      <c r="A194">
        <v>193</v>
      </c>
      <c r="B194" t="s">
        <v>410</v>
      </c>
      <c r="C194" t="s">
        <v>179</v>
      </c>
      <c r="D194" t="s">
        <v>180</v>
      </c>
      <c r="E194" t="s">
        <v>394</v>
      </c>
      <c r="F194" t="s">
        <v>202</v>
      </c>
      <c r="G194" t="s">
        <v>183</v>
      </c>
      <c r="H194" t="s">
        <v>184</v>
      </c>
      <c r="J194">
        <v>0</v>
      </c>
      <c r="L194" t="s">
        <v>197</v>
      </c>
      <c r="M194" t="s">
        <v>197</v>
      </c>
      <c r="N194" t="s">
        <v>198</v>
      </c>
      <c r="P194" t="s">
        <v>188</v>
      </c>
      <c r="Q194">
        <v>2</v>
      </c>
      <c r="R194">
        <v>14</v>
      </c>
      <c r="S194">
        <v>40</v>
      </c>
      <c r="T194">
        <v>2.8571428571428572</v>
      </c>
      <c r="U194">
        <v>7.5</v>
      </c>
      <c r="V194">
        <v>7.5</v>
      </c>
      <c r="W194">
        <v>5</v>
      </c>
      <c r="X194">
        <v>0.76</v>
      </c>
      <c r="Y194">
        <v>119638</v>
      </c>
      <c r="Z194" t="s">
        <v>189</v>
      </c>
      <c r="AA194">
        <v>2</v>
      </c>
      <c r="AB194">
        <v>14</v>
      </c>
      <c r="AC194">
        <v>80</v>
      </c>
      <c r="AD194">
        <v>5.7142857142857144</v>
      </c>
      <c r="AE194">
        <v>12.375</v>
      </c>
      <c r="AF194">
        <v>12.375</v>
      </c>
      <c r="AG194">
        <v>10</v>
      </c>
      <c r="AH194">
        <v>0.76</v>
      </c>
      <c r="AI194">
        <v>72508.5</v>
      </c>
      <c r="AJ194">
        <v>1.7963</v>
      </c>
      <c r="AK194">
        <v>2.5</v>
      </c>
      <c r="AL194">
        <v>63</v>
      </c>
      <c r="AM194">
        <v>15</v>
      </c>
      <c r="AN194">
        <v>25</v>
      </c>
      <c r="AO194" t="s">
        <v>190</v>
      </c>
      <c r="AP194">
        <v>83</v>
      </c>
      <c r="AQ194">
        <v>-0.7</v>
      </c>
      <c r="AR194">
        <v>1.2</v>
      </c>
      <c r="AS194" t="s">
        <v>395</v>
      </c>
      <c r="AT194">
        <v>24</v>
      </c>
      <c r="AU194">
        <v>16</v>
      </c>
      <c r="AV194">
        <v>15</v>
      </c>
      <c r="AW194">
        <v>44</v>
      </c>
      <c r="AY194">
        <v>6</v>
      </c>
      <c r="AZ194">
        <v>264</v>
      </c>
      <c r="BA194">
        <v>1.9583333333333333</v>
      </c>
      <c r="BB194">
        <v>64944</v>
      </c>
      <c r="BC194">
        <v>108240</v>
      </c>
      <c r="BD194">
        <v>151536</v>
      </c>
      <c r="BE194">
        <v>5</v>
      </c>
      <c r="BF194">
        <v>5</v>
      </c>
      <c r="BG194">
        <v>220</v>
      </c>
      <c r="BH194">
        <v>2.35</v>
      </c>
      <c r="BI194">
        <v>64944</v>
      </c>
      <c r="BJ194">
        <v>108240</v>
      </c>
      <c r="BK194">
        <v>151536</v>
      </c>
      <c r="BL194">
        <v>25</v>
      </c>
      <c r="BM194">
        <v>1</v>
      </c>
      <c r="BN194">
        <v>45</v>
      </c>
      <c r="BO194" t="s">
        <v>192</v>
      </c>
      <c r="BP194">
        <v>0</v>
      </c>
      <c r="BQ194">
        <v>0</v>
      </c>
      <c r="BR194">
        <v>0</v>
      </c>
      <c r="BS194">
        <v>0</v>
      </c>
      <c r="BV194">
        <v>0</v>
      </c>
      <c r="BW194">
        <v>0</v>
      </c>
      <c r="BX194">
        <v>0</v>
      </c>
      <c r="BZ194" t="s">
        <v>193</v>
      </c>
      <c r="CA194" t="s">
        <v>194</v>
      </c>
      <c r="CB194" t="b">
        <v>0</v>
      </c>
    </row>
    <row r="195" spans="1:80" x14ac:dyDescent="0.3">
      <c r="A195">
        <v>194</v>
      </c>
      <c r="B195" t="s">
        <v>411</v>
      </c>
      <c r="C195" t="s">
        <v>179</v>
      </c>
      <c r="D195" t="s">
        <v>180</v>
      </c>
      <c r="E195" t="s">
        <v>394</v>
      </c>
      <c r="F195" t="s">
        <v>204</v>
      </c>
      <c r="G195" t="s">
        <v>183</v>
      </c>
      <c r="H195" t="s">
        <v>184</v>
      </c>
      <c r="J195">
        <v>0</v>
      </c>
      <c r="L195" t="s">
        <v>197</v>
      </c>
      <c r="M195" t="s">
        <v>197</v>
      </c>
      <c r="N195" t="s">
        <v>198</v>
      </c>
      <c r="P195" t="s">
        <v>188</v>
      </c>
      <c r="Q195">
        <v>2</v>
      </c>
      <c r="R195">
        <v>14</v>
      </c>
      <c r="S195">
        <v>40</v>
      </c>
      <c r="T195">
        <v>2.8571428571428572</v>
      </c>
      <c r="U195">
        <v>7.5</v>
      </c>
      <c r="V195">
        <v>7.5</v>
      </c>
      <c r="W195">
        <v>5</v>
      </c>
      <c r="X195">
        <v>0.76</v>
      </c>
      <c r="Y195">
        <v>119638</v>
      </c>
      <c r="Z195" t="s">
        <v>189</v>
      </c>
      <c r="AA195">
        <v>2</v>
      </c>
      <c r="AB195">
        <v>14</v>
      </c>
      <c r="AC195">
        <v>80</v>
      </c>
      <c r="AD195">
        <v>5.7142857142857144</v>
      </c>
      <c r="AE195">
        <v>12.375</v>
      </c>
      <c r="AF195">
        <v>12.375</v>
      </c>
      <c r="AG195">
        <v>10</v>
      </c>
      <c r="AH195">
        <v>0.76</v>
      </c>
      <c r="AI195">
        <v>72508.5</v>
      </c>
      <c r="AJ195">
        <v>1.9549000000000001</v>
      </c>
      <c r="AK195">
        <v>2.5</v>
      </c>
      <c r="AL195">
        <v>58</v>
      </c>
      <c r="AM195">
        <v>15</v>
      </c>
      <c r="AN195">
        <v>25</v>
      </c>
      <c r="AO195" t="s">
        <v>190</v>
      </c>
      <c r="AP195">
        <v>83</v>
      </c>
      <c r="AQ195">
        <v>-0.7</v>
      </c>
      <c r="AR195">
        <v>1.2</v>
      </c>
      <c r="AS195" t="s">
        <v>395</v>
      </c>
      <c r="AT195">
        <v>24</v>
      </c>
      <c r="AU195">
        <v>16</v>
      </c>
      <c r="AV195">
        <v>15</v>
      </c>
      <c r="AW195">
        <v>44</v>
      </c>
      <c r="AY195">
        <v>6</v>
      </c>
      <c r="AZ195">
        <v>264</v>
      </c>
      <c r="BA195">
        <v>1.9583333333333333</v>
      </c>
      <c r="BB195">
        <v>64944</v>
      </c>
      <c r="BC195">
        <v>108240</v>
      </c>
      <c r="BD195">
        <v>151536</v>
      </c>
      <c r="BE195">
        <v>5</v>
      </c>
      <c r="BF195">
        <v>5</v>
      </c>
      <c r="BG195">
        <v>220</v>
      </c>
      <c r="BH195">
        <v>2.35</v>
      </c>
      <c r="BI195">
        <v>64944</v>
      </c>
      <c r="BJ195">
        <v>108240</v>
      </c>
      <c r="BK195">
        <v>151536</v>
      </c>
      <c r="BL195">
        <v>25</v>
      </c>
      <c r="BM195">
        <v>1</v>
      </c>
      <c r="BN195">
        <v>45</v>
      </c>
      <c r="BO195" t="s">
        <v>192</v>
      </c>
      <c r="BP195">
        <v>0</v>
      </c>
      <c r="BQ195">
        <v>0</v>
      </c>
      <c r="BR195">
        <v>0</v>
      </c>
      <c r="BS195">
        <v>0</v>
      </c>
      <c r="BV195">
        <v>0</v>
      </c>
      <c r="BW195">
        <v>0</v>
      </c>
      <c r="BX195">
        <v>0</v>
      </c>
      <c r="BZ195" t="s">
        <v>193</v>
      </c>
      <c r="CA195" t="s">
        <v>194</v>
      </c>
      <c r="CB195" t="b">
        <v>0</v>
      </c>
    </row>
    <row r="196" spans="1:80" x14ac:dyDescent="0.3">
      <c r="A196">
        <v>195</v>
      </c>
      <c r="B196" t="s">
        <v>412</v>
      </c>
      <c r="C196" t="s">
        <v>179</v>
      </c>
      <c r="D196" t="s">
        <v>180</v>
      </c>
      <c r="E196" t="s">
        <v>394</v>
      </c>
      <c r="F196" t="s">
        <v>206</v>
      </c>
      <c r="G196" t="s">
        <v>183</v>
      </c>
      <c r="H196" t="s">
        <v>184</v>
      </c>
      <c r="J196">
        <v>0</v>
      </c>
      <c r="L196" t="s">
        <v>197</v>
      </c>
      <c r="M196" t="s">
        <v>197</v>
      </c>
      <c r="N196" t="s">
        <v>198</v>
      </c>
      <c r="P196" t="s">
        <v>188</v>
      </c>
      <c r="Q196">
        <v>2</v>
      </c>
      <c r="R196">
        <v>14</v>
      </c>
      <c r="S196">
        <v>40</v>
      </c>
      <c r="T196">
        <v>2.8571428571428572</v>
      </c>
      <c r="U196">
        <v>7.5</v>
      </c>
      <c r="V196">
        <v>7.5</v>
      </c>
      <c r="W196">
        <v>5</v>
      </c>
      <c r="X196">
        <v>0.76</v>
      </c>
      <c r="Y196">
        <v>119638</v>
      </c>
      <c r="Z196" t="s">
        <v>189</v>
      </c>
      <c r="AA196">
        <v>2</v>
      </c>
      <c r="AB196">
        <v>14</v>
      </c>
      <c r="AC196">
        <v>80</v>
      </c>
      <c r="AD196">
        <v>5.7142857142857144</v>
      </c>
      <c r="AE196">
        <v>12.375</v>
      </c>
      <c r="AF196">
        <v>12.375</v>
      </c>
      <c r="AG196">
        <v>10</v>
      </c>
      <c r="AH196">
        <v>0.76</v>
      </c>
      <c r="AI196">
        <v>72508.5</v>
      </c>
      <c r="AJ196">
        <v>2.1135000000000002</v>
      </c>
      <c r="AK196">
        <v>2.5</v>
      </c>
      <c r="AL196">
        <v>53</v>
      </c>
      <c r="AM196">
        <v>15</v>
      </c>
      <c r="AN196">
        <v>25</v>
      </c>
      <c r="AO196" t="s">
        <v>190</v>
      </c>
      <c r="AP196">
        <v>83</v>
      </c>
      <c r="AQ196">
        <v>-0.7</v>
      </c>
      <c r="AR196">
        <v>1.2</v>
      </c>
      <c r="AS196" t="s">
        <v>395</v>
      </c>
      <c r="AT196">
        <v>24</v>
      </c>
      <c r="AU196">
        <v>16</v>
      </c>
      <c r="AV196">
        <v>15</v>
      </c>
      <c r="AW196">
        <v>44</v>
      </c>
      <c r="AY196">
        <v>6</v>
      </c>
      <c r="AZ196">
        <v>264</v>
      </c>
      <c r="BA196">
        <v>1.9583333333333333</v>
      </c>
      <c r="BB196">
        <v>64944</v>
      </c>
      <c r="BC196">
        <v>108240</v>
      </c>
      <c r="BD196">
        <v>151536</v>
      </c>
      <c r="BE196">
        <v>6</v>
      </c>
      <c r="BF196">
        <v>5</v>
      </c>
      <c r="BG196">
        <v>220</v>
      </c>
      <c r="BH196">
        <v>2.35</v>
      </c>
      <c r="BI196">
        <v>64944</v>
      </c>
      <c r="BJ196">
        <v>108240</v>
      </c>
      <c r="BK196">
        <v>151536</v>
      </c>
      <c r="BL196">
        <v>25</v>
      </c>
      <c r="BM196">
        <v>1</v>
      </c>
      <c r="BN196">
        <v>45</v>
      </c>
      <c r="BO196" t="s">
        <v>192</v>
      </c>
      <c r="BP196">
        <v>0</v>
      </c>
      <c r="BQ196">
        <v>0</v>
      </c>
      <c r="BR196">
        <v>0</v>
      </c>
      <c r="BS196">
        <v>0</v>
      </c>
      <c r="BV196">
        <v>0</v>
      </c>
      <c r="BW196">
        <v>0</v>
      </c>
      <c r="BX196">
        <v>0</v>
      </c>
      <c r="BZ196" t="s">
        <v>193</v>
      </c>
      <c r="CA196" t="s">
        <v>194</v>
      </c>
      <c r="CB196" t="b">
        <v>0</v>
      </c>
    </row>
    <row r="197" spans="1:80" x14ac:dyDescent="0.3">
      <c r="A197">
        <v>196</v>
      </c>
      <c r="B197" t="s">
        <v>413</v>
      </c>
      <c r="C197" t="s">
        <v>179</v>
      </c>
      <c r="D197" t="s">
        <v>180</v>
      </c>
      <c r="E197" t="s">
        <v>394</v>
      </c>
      <c r="F197" t="s">
        <v>316</v>
      </c>
      <c r="G197" t="s">
        <v>183</v>
      </c>
      <c r="H197" t="s">
        <v>184</v>
      </c>
      <c r="J197">
        <v>0</v>
      </c>
      <c r="L197" t="s">
        <v>197</v>
      </c>
      <c r="M197" t="s">
        <v>197</v>
      </c>
      <c r="N197" t="s">
        <v>198</v>
      </c>
      <c r="P197" t="s">
        <v>188</v>
      </c>
      <c r="Q197">
        <v>2</v>
      </c>
      <c r="R197">
        <v>14</v>
      </c>
      <c r="S197">
        <v>40</v>
      </c>
      <c r="T197">
        <v>2.8571428571428572</v>
      </c>
      <c r="U197">
        <v>7.5</v>
      </c>
      <c r="V197">
        <v>7.5</v>
      </c>
      <c r="W197">
        <v>5</v>
      </c>
      <c r="X197">
        <v>0.76</v>
      </c>
      <c r="Y197">
        <v>119638</v>
      </c>
      <c r="Z197" t="s">
        <v>189</v>
      </c>
      <c r="AA197">
        <v>2</v>
      </c>
      <c r="AB197">
        <v>14</v>
      </c>
      <c r="AC197">
        <v>80</v>
      </c>
      <c r="AD197">
        <v>5.7142857142857144</v>
      </c>
      <c r="AE197">
        <v>12.375</v>
      </c>
      <c r="AF197">
        <v>12.375</v>
      </c>
      <c r="AG197">
        <v>10</v>
      </c>
      <c r="AH197">
        <v>0.76</v>
      </c>
      <c r="AI197">
        <v>72508.5</v>
      </c>
      <c r="AJ197">
        <v>2.2721</v>
      </c>
      <c r="AK197">
        <v>2.5</v>
      </c>
      <c r="AL197">
        <v>50</v>
      </c>
      <c r="AM197">
        <v>15</v>
      </c>
      <c r="AN197">
        <v>25</v>
      </c>
      <c r="AO197" t="s">
        <v>190</v>
      </c>
      <c r="AP197">
        <v>83</v>
      </c>
      <c r="AQ197">
        <v>-0.7</v>
      </c>
      <c r="AR197">
        <v>1.2</v>
      </c>
      <c r="AS197" t="s">
        <v>395</v>
      </c>
      <c r="AT197">
        <v>24</v>
      </c>
      <c r="AU197">
        <v>16</v>
      </c>
      <c r="AV197">
        <v>15</v>
      </c>
      <c r="AW197">
        <v>44</v>
      </c>
      <c r="AY197">
        <v>6</v>
      </c>
      <c r="AZ197">
        <v>264</v>
      </c>
      <c r="BA197">
        <v>1.9583333333333333</v>
      </c>
      <c r="BB197">
        <v>64944</v>
      </c>
      <c r="BC197">
        <v>108240</v>
      </c>
      <c r="BD197">
        <v>151536</v>
      </c>
      <c r="BE197">
        <v>6</v>
      </c>
      <c r="BF197">
        <v>5</v>
      </c>
      <c r="BG197">
        <v>220</v>
      </c>
      <c r="BH197">
        <v>2.35</v>
      </c>
      <c r="BI197">
        <v>64944</v>
      </c>
      <c r="BJ197">
        <v>108240</v>
      </c>
      <c r="BK197">
        <v>151536</v>
      </c>
      <c r="BL197">
        <v>25</v>
      </c>
      <c r="BM197">
        <v>1</v>
      </c>
      <c r="BN197">
        <v>45</v>
      </c>
      <c r="BO197" t="s">
        <v>192</v>
      </c>
      <c r="BP197">
        <v>0</v>
      </c>
      <c r="BQ197">
        <v>0</v>
      </c>
      <c r="BR197">
        <v>0</v>
      </c>
      <c r="BS197">
        <v>0</v>
      </c>
      <c r="BV197">
        <v>0</v>
      </c>
      <c r="BW197">
        <v>0</v>
      </c>
      <c r="BX197">
        <v>0</v>
      </c>
      <c r="BZ197" t="s">
        <v>193</v>
      </c>
      <c r="CA197" t="s">
        <v>194</v>
      </c>
      <c r="CB197" t="b">
        <v>0</v>
      </c>
    </row>
    <row r="198" spans="1:80" x14ac:dyDescent="0.3">
      <c r="A198">
        <v>197</v>
      </c>
      <c r="B198" t="s">
        <v>414</v>
      </c>
      <c r="C198" t="s">
        <v>179</v>
      </c>
      <c r="D198" t="s">
        <v>180</v>
      </c>
      <c r="E198" t="s">
        <v>394</v>
      </c>
      <c r="F198" t="s">
        <v>318</v>
      </c>
      <c r="G198" t="s">
        <v>183</v>
      </c>
      <c r="H198" t="s">
        <v>184</v>
      </c>
      <c r="J198">
        <v>0</v>
      </c>
      <c r="L198" t="s">
        <v>197</v>
      </c>
      <c r="M198" t="s">
        <v>197</v>
      </c>
      <c r="N198" t="s">
        <v>198</v>
      </c>
      <c r="P198" t="s">
        <v>188</v>
      </c>
      <c r="Q198">
        <v>2</v>
      </c>
      <c r="R198">
        <v>14</v>
      </c>
      <c r="S198">
        <v>40</v>
      </c>
      <c r="T198">
        <v>2.8571428571428572</v>
      </c>
      <c r="U198">
        <v>7.5</v>
      </c>
      <c r="V198">
        <v>7.5</v>
      </c>
      <c r="W198">
        <v>5</v>
      </c>
      <c r="X198">
        <v>0.76</v>
      </c>
      <c r="Y198">
        <v>119638</v>
      </c>
      <c r="Z198" t="s">
        <v>189</v>
      </c>
      <c r="AA198">
        <v>2</v>
      </c>
      <c r="AB198">
        <v>14</v>
      </c>
      <c r="AC198">
        <v>80</v>
      </c>
      <c r="AD198">
        <v>5.7142857142857144</v>
      </c>
      <c r="AE198">
        <v>12.375</v>
      </c>
      <c r="AF198">
        <v>12.375</v>
      </c>
      <c r="AG198">
        <v>10</v>
      </c>
      <c r="AH198">
        <v>0.76</v>
      </c>
      <c r="AI198">
        <v>72508.5</v>
      </c>
      <c r="AJ198">
        <v>2.4306999999999999</v>
      </c>
      <c r="AK198">
        <v>2.5</v>
      </c>
      <c r="AL198">
        <v>47</v>
      </c>
      <c r="AM198">
        <v>15</v>
      </c>
      <c r="AN198">
        <v>25</v>
      </c>
      <c r="AO198" t="s">
        <v>190</v>
      </c>
      <c r="AP198">
        <v>83</v>
      </c>
      <c r="AQ198">
        <v>-0.7</v>
      </c>
      <c r="AR198">
        <v>1.2</v>
      </c>
      <c r="AS198" t="s">
        <v>395</v>
      </c>
      <c r="AT198">
        <v>24</v>
      </c>
      <c r="AU198">
        <v>16</v>
      </c>
      <c r="AV198">
        <v>15</v>
      </c>
      <c r="AW198">
        <v>44</v>
      </c>
      <c r="AY198">
        <v>6</v>
      </c>
      <c r="AZ198">
        <v>264</v>
      </c>
      <c r="BA198">
        <v>1.9583333333333333</v>
      </c>
      <c r="BB198">
        <v>64944</v>
      </c>
      <c r="BC198">
        <v>108240</v>
      </c>
      <c r="BD198">
        <v>151536</v>
      </c>
      <c r="BE198">
        <v>6</v>
      </c>
      <c r="BF198">
        <v>5</v>
      </c>
      <c r="BG198">
        <v>220</v>
      </c>
      <c r="BH198">
        <v>2.35</v>
      </c>
      <c r="BI198">
        <v>64944</v>
      </c>
      <c r="BJ198">
        <v>108240</v>
      </c>
      <c r="BK198">
        <v>151536</v>
      </c>
      <c r="BL198">
        <v>25</v>
      </c>
      <c r="BM198">
        <v>1</v>
      </c>
      <c r="BN198">
        <v>45</v>
      </c>
      <c r="BO198" t="s">
        <v>192</v>
      </c>
      <c r="BP198">
        <v>0</v>
      </c>
      <c r="BQ198">
        <v>0</v>
      </c>
      <c r="BR198">
        <v>0</v>
      </c>
      <c r="BS198">
        <v>0</v>
      </c>
      <c r="BV198">
        <v>0</v>
      </c>
      <c r="BW198">
        <v>0</v>
      </c>
      <c r="BX198">
        <v>0</v>
      </c>
      <c r="BZ198" t="s">
        <v>193</v>
      </c>
      <c r="CA198" t="s">
        <v>194</v>
      </c>
      <c r="CB198" t="b">
        <v>0</v>
      </c>
    </row>
    <row r="199" spans="1:80" x14ac:dyDescent="0.3">
      <c r="A199">
        <v>198</v>
      </c>
      <c r="B199" t="s">
        <v>415</v>
      </c>
      <c r="C199" t="s">
        <v>179</v>
      </c>
      <c r="D199" t="s">
        <v>180</v>
      </c>
      <c r="E199" t="s">
        <v>394</v>
      </c>
      <c r="F199" t="s">
        <v>320</v>
      </c>
      <c r="G199" t="s">
        <v>183</v>
      </c>
      <c r="H199" t="s">
        <v>184</v>
      </c>
      <c r="J199">
        <v>0</v>
      </c>
      <c r="L199" t="s">
        <v>197</v>
      </c>
      <c r="M199" t="s">
        <v>197</v>
      </c>
      <c r="N199" t="s">
        <v>198</v>
      </c>
      <c r="P199" t="s">
        <v>188</v>
      </c>
      <c r="Q199">
        <v>2</v>
      </c>
      <c r="R199">
        <v>14</v>
      </c>
      <c r="S199">
        <v>40</v>
      </c>
      <c r="T199">
        <v>2.8571428571428572</v>
      </c>
      <c r="U199">
        <v>7.5</v>
      </c>
      <c r="V199">
        <v>7.5</v>
      </c>
      <c r="W199">
        <v>5</v>
      </c>
      <c r="X199">
        <v>0.76</v>
      </c>
      <c r="Y199">
        <v>119638</v>
      </c>
      <c r="Z199" t="s">
        <v>189</v>
      </c>
      <c r="AA199">
        <v>2</v>
      </c>
      <c r="AB199">
        <v>14</v>
      </c>
      <c r="AC199">
        <v>80</v>
      </c>
      <c r="AD199">
        <v>5.7142857142857144</v>
      </c>
      <c r="AE199">
        <v>12.375</v>
      </c>
      <c r="AF199">
        <v>12.375</v>
      </c>
      <c r="AG199">
        <v>10</v>
      </c>
      <c r="AH199">
        <v>0.76</v>
      </c>
      <c r="AI199">
        <v>72508.5</v>
      </c>
      <c r="AJ199">
        <v>2.5893000000000002</v>
      </c>
      <c r="AK199">
        <v>2.5</v>
      </c>
      <c r="AL199">
        <v>44</v>
      </c>
      <c r="AM199">
        <v>15</v>
      </c>
      <c r="AN199">
        <v>25</v>
      </c>
      <c r="AO199" t="s">
        <v>190</v>
      </c>
      <c r="AP199">
        <v>83</v>
      </c>
      <c r="AQ199">
        <v>-0.7</v>
      </c>
      <c r="AR199">
        <v>1.2</v>
      </c>
      <c r="AS199" t="s">
        <v>395</v>
      </c>
      <c r="AT199">
        <v>24</v>
      </c>
      <c r="AU199">
        <v>16</v>
      </c>
      <c r="AV199">
        <v>15</v>
      </c>
      <c r="AW199">
        <v>44</v>
      </c>
      <c r="AY199">
        <v>6</v>
      </c>
      <c r="AZ199">
        <v>264</v>
      </c>
      <c r="BA199">
        <v>1.9583333333333333</v>
      </c>
      <c r="BB199">
        <v>64944</v>
      </c>
      <c r="BC199">
        <v>108240</v>
      </c>
      <c r="BD199">
        <v>151536</v>
      </c>
      <c r="BE199">
        <v>6</v>
      </c>
      <c r="BF199">
        <v>5</v>
      </c>
      <c r="BG199">
        <v>220</v>
      </c>
      <c r="BH199">
        <v>2.35</v>
      </c>
      <c r="BI199">
        <v>64944</v>
      </c>
      <c r="BJ199">
        <v>108240</v>
      </c>
      <c r="BK199">
        <v>151536</v>
      </c>
      <c r="BL199">
        <v>25</v>
      </c>
      <c r="BM199">
        <v>1</v>
      </c>
      <c r="BN199">
        <v>45</v>
      </c>
      <c r="BO199" t="s">
        <v>192</v>
      </c>
      <c r="BP199">
        <v>0</v>
      </c>
      <c r="BQ199">
        <v>0</v>
      </c>
      <c r="BR199">
        <v>0</v>
      </c>
      <c r="BS199">
        <v>0</v>
      </c>
      <c r="BV199">
        <v>0</v>
      </c>
      <c r="BW199">
        <v>0</v>
      </c>
      <c r="BX199">
        <v>0</v>
      </c>
      <c r="BZ199" t="s">
        <v>193</v>
      </c>
      <c r="CA199" t="s">
        <v>194</v>
      </c>
      <c r="CB199" t="b">
        <v>0</v>
      </c>
    </row>
    <row r="200" spans="1:80" x14ac:dyDescent="0.3">
      <c r="A200">
        <v>199</v>
      </c>
      <c r="B200" t="s">
        <v>416</v>
      </c>
      <c r="C200" t="s">
        <v>179</v>
      </c>
      <c r="D200" t="s">
        <v>180</v>
      </c>
      <c r="E200" t="s">
        <v>394</v>
      </c>
      <c r="F200" t="s">
        <v>252</v>
      </c>
      <c r="G200" t="s">
        <v>183</v>
      </c>
      <c r="H200" t="s">
        <v>184</v>
      </c>
      <c r="J200">
        <v>0</v>
      </c>
      <c r="L200" t="s">
        <v>197</v>
      </c>
      <c r="M200" t="s">
        <v>197</v>
      </c>
      <c r="N200" t="s">
        <v>198</v>
      </c>
      <c r="P200" t="s">
        <v>188</v>
      </c>
      <c r="Q200">
        <v>2</v>
      </c>
      <c r="R200">
        <v>14</v>
      </c>
      <c r="S200">
        <v>40</v>
      </c>
      <c r="T200">
        <v>2.8571428571428572</v>
      </c>
      <c r="U200">
        <v>7.5</v>
      </c>
      <c r="V200">
        <v>7.5</v>
      </c>
      <c r="W200">
        <v>5</v>
      </c>
      <c r="X200">
        <v>0.76</v>
      </c>
      <c r="Y200">
        <v>119638</v>
      </c>
      <c r="Z200" t="s">
        <v>189</v>
      </c>
      <c r="AA200">
        <v>2</v>
      </c>
      <c r="AB200">
        <v>14</v>
      </c>
      <c r="AC200">
        <v>80</v>
      </c>
      <c r="AD200">
        <v>5.7142857142857144</v>
      </c>
      <c r="AE200">
        <v>12.375</v>
      </c>
      <c r="AF200">
        <v>12.375</v>
      </c>
      <c r="AG200">
        <v>10</v>
      </c>
      <c r="AH200">
        <v>0.76</v>
      </c>
      <c r="AI200">
        <v>72508.5</v>
      </c>
      <c r="AJ200">
        <v>2.7479</v>
      </c>
      <c r="AK200">
        <v>2.5</v>
      </c>
      <c r="AL200">
        <v>41</v>
      </c>
      <c r="AM200">
        <v>15</v>
      </c>
      <c r="AN200">
        <v>25</v>
      </c>
      <c r="AO200" t="s">
        <v>190</v>
      </c>
      <c r="AP200">
        <v>83</v>
      </c>
      <c r="AQ200">
        <v>-0.7</v>
      </c>
      <c r="AR200">
        <v>1.2</v>
      </c>
      <c r="AS200" t="s">
        <v>395</v>
      </c>
      <c r="AT200">
        <v>24</v>
      </c>
      <c r="AU200">
        <v>16</v>
      </c>
      <c r="AV200">
        <v>15</v>
      </c>
      <c r="AW200">
        <v>44</v>
      </c>
      <c r="AY200">
        <v>6</v>
      </c>
      <c r="AZ200">
        <v>264</v>
      </c>
      <c r="BA200">
        <v>1.9583333333333333</v>
      </c>
      <c r="BB200">
        <v>64944</v>
      </c>
      <c r="BC200">
        <v>108240</v>
      </c>
      <c r="BD200">
        <v>151536</v>
      </c>
      <c r="BE200">
        <v>6</v>
      </c>
      <c r="BF200">
        <v>5</v>
      </c>
      <c r="BG200">
        <v>220</v>
      </c>
      <c r="BH200">
        <v>2.35</v>
      </c>
      <c r="BI200">
        <v>64944</v>
      </c>
      <c r="BJ200">
        <v>108240</v>
      </c>
      <c r="BK200">
        <v>151536</v>
      </c>
      <c r="BL200">
        <v>25</v>
      </c>
      <c r="BM200">
        <v>1</v>
      </c>
      <c r="BN200">
        <v>45</v>
      </c>
      <c r="BO200" t="s">
        <v>192</v>
      </c>
      <c r="BP200">
        <v>0</v>
      </c>
      <c r="BQ200">
        <v>0</v>
      </c>
      <c r="BR200">
        <v>0</v>
      </c>
      <c r="BS200">
        <v>0</v>
      </c>
      <c r="BV200">
        <v>0</v>
      </c>
      <c r="BW200">
        <v>0</v>
      </c>
      <c r="BX200">
        <v>0</v>
      </c>
      <c r="BZ200" t="s">
        <v>193</v>
      </c>
      <c r="CA200" t="s">
        <v>194</v>
      </c>
      <c r="CB200" t="b">
        <v>0</v>
      </c>
    </row>
    <row r="201" spans="1:80" x14ac:dyDescent="0.3">
      <c r="A201">
        <v>200</v>
      </c>
      <c r="B201" t="s">
        <v>417</v>
      </c>
      <c r="C201" t="s">
        <v>179</v>
      </c>
      <c r="D201" t="s">
        <v>180</v>
      </c>
      <c r="E201" t="s">
        <v>394</v>
      </c>
      <c r="F201" t="s">
        <v>202</v>
      </c>
      <c r="H201" t="s">
        <v>184</v>
      </c>
      <c r="J201">
        <v>0</v>
      </c>
      <c r="L201" t="s">
        <v>197</v>
      </c>
      <c r="M201" t="s">
        <v>197</v>
      </c>
      <c r="N201" t="s">
        <v>198</v>
      </c>
      <c r="P201" t="s">
        <v>188</v>
      </c>
      <c r="Q201">
        <v>2</v>
      </c>
      <c r="R201">
        <v>14</v>
      </c>
      <c r="S201">
        <v>40</v>
      </c>
      <c r="T201">
        <v>2.8571428571428572</v>
      </c>
      <c r="U201">
        <v>7.5</v>
      </c>
      <c r="V201">
        <v>7.5</v>
      </c>
      <c r="W201">
        <v>5</v>
      </c>
      <c r="X201">
        <v>0.76</v>
      </c>
      <c r="Y201">
        <v>119638</v>
      </c>
      <c r="AA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1.67</v>
      </c>
      <c r="AK201">
        <v>2.5</v>
      </c>
      <c r="AL201">
        <v>68</v>
      </c>
      <c r="AM201">
        <v>15</v>
      </c>
      <c r="AN201">
        <v>25</v>
      </c>
      <c r="AO201" t="s">
        <v>190</v>
      </c>
      <c r="AP201">
        <v>83</v>
      </c>
      <c r="AQ201">
        <v>-0.7</v>
      </c>
      <c r="AR201">
        <v>1.2</v>
      </c>
      <c r="AS201" t="s">
        <v>395</v>
      </c>
      <c r="AT201">
        <v>24</v>
      </c>
      <c r="AU201">
        <v>16</v>
      </c>
      <c r="AV201">
        <v>15</v>
      </c>
      <c r="AW201">
        <v>44</v>
      </c>
      <c r="AY201">
        <v>6</v>
      </c>
      <c r="AZ201">
        <v>264</v>
      </c>
      <c r="BA201">
        <v>1.9583333333333333</v>
      </c>
      <c r="BB201">
        <v>64944</v>
      </c>
      <c r="BC201">
        <v>108240</v>
      </c>
      <c r="BD201">
        <v>151536</v>
      </c>
      <c r="BE201">
        <v>5</v>
      </c>
      <c r="BF201">
        <v>5</v>
      </c>
      <c r="BG201">
        <v>220</v>
      </c>
      <c r="BH201">
        <v>2.35</v>
      </c>
      <c r="BI201">
        <v>64944</v>
      </c>
      <c r="BJ201">
        <v>108240</v>
      </c>
      <c r="BK201">
        <v>151536</v>
      </c>
      <c r="BL201">
        <v>25</v>
      </c>
      <c r="BM201">
        <v>1</v>
      </c>
      <c r="BN201">
        <v>45</v>
      </c>
      <c r="BO201" t="s">
        <v>192</v>
      </c>
      <c r="BP201">
        <v>0</v>
      </c>
      <c r="BR201">
        <v>0</v>
      </c>
      <c r="BS201">
        <v>0</v>
      </c>
      <c r="BV201">
        <v>0</v>
      </c>
      <c r="BW201">
        <v>0</v>
      </c>
      <c r="BX201">
        <v>0</v>
      </c>
      <c r="BZ201" t="s">
        <v>193</v>
      </c>
      <c r="CA201" t="s">
        <v>194</v>
      </c>
      <c r="CB201" t="b">
        <v>0</v>
      </c>
    </row>
    <row r="202" spans="1:80" x14ac:dyDescent="0.3">
      <c r="A202">
        <v>201</v>
      </c>
      <c r="B202" t="s">
        <v>418</v>
      </c>
      <c r="C202" t="s">
        <v>179</v>
      </c>
      <c r="D202" t="s">
        <v>180</v>
      </c>
      <c r="E202" t="s">
        <v>394</v>
      </c>
      <c r="F202" t="s">
        <v>204</v>
      </c>
      <c r="G202" t="s">
        <v>183</v>
      </c>
      <c r="H202" t="s">
        <v>184</v>
      </c>
      <c r="J202">
        <v>0</v>
      </c>
      <c r="K202" t="s">
        <v>400</v>
      </c>
      <c r="L202" t="s">
        <v>186</v>
      </c>
      <c r="M202" t="s">
        <v>187</v>
      </c>
      <c r="N202" t="s">
        <v>20</v>
      </c>
      <c r="O202">
        <v>128.72251308900522</v>
      </c>
      <c r="P202" t="s">
        <v>188</v>
      </c>
      <c r="Q202">
        <v>2</v>
      </c>
      <c r="R202">
        <v>14</v>
      </c>
      <c r="S202">
        <v>40</v>
      </c>
      <c r="T202">
        <v>2.8571428571428572</v>
      </c>
      <c r="U202">
        <v>7.5</v>
      </c>
      <c r="V202">
        <v>7.5</v>
      </c>
      <c r="W202">
        <v>5</v>
      </c>
      <c r="X202">
        <v>0.76</v>
      </c>
      <c r="Y202">
        <v>119638</v>
      </c>
      <c r="Z202" t="s">
        <v>189</v>
      </c>
      <c r="AA202">
        <v>2</v>
      </c>
      <c r="AB202">
        <v>14</v>
      </c>
      <c r="AC202">
        <v>80</v>
      </c>
      <c r="AD202">
        <v>5.7142857142857144</v>
      </c>
      <c r="AE202">
        <v>12.375</v>
      </c>
      <c r="AF202">
        <v>12.375</v>
      </c>
      <c r="AG202">
        <v>10</v>
      </c>
      <c r="AH202">
        <v>0.76</v>
      </c>
      <c r="AI202">
        <v>72508.5</v>
      </c>
      <c r="AJ202">
        <v>1.81</v>
      </c>
      <c r="AK202">
        <v>2.5</v>
      </c>
      <c r="AL202">
        <v>62</v>
      </c>
      <c r="AM202">
        <v>15</v>
      </c>
      <c r="AN202">
        <v>25</v>
      </c>
      <c r="AO202" t="s">
        <v>190</v>
      </c>
      <c r="AP202">
        <v>83</v>
      </c>
      <c r="AQ202">
        <v>-0.7</v>
      </c>
      <c r="AR202">
        <v>1.2</v>
      </c>
      <c r="AS202" t="s">
        <v>395</v>
      </c>
      <c r="AT202">
        <v>24</v>
      </c>
      <c r="AU202">
        <v>16</v>
      </c>
      <c r="AV202">
        <v>15</v>
      </c>
      <c r="AW202">
        <v>44</v>
      </c>
      <c r="AY202">
        <v>6</v>
      </c>
      <c r="AZ202">
        <v>264</v>
      </c>
      <c r="BA202">
        <v>1.9583333333333333</v>
      </c>
      <c r="BB202">
        <v>64944</v>
      </c>
      <c r="BC202">
        <v>108240</v>
      </c>
      <c r="BD202">
        <v>151536</v>
      </c>
      <c r="BE202">
        <v>5</v>
      </c>
      <c r="BF202">
        <v>5</v>
      </c>
      <c r="BG202">
        <v>220</v>
      </c>
      <c r="BH202">
        <v>2.35</v>
      </c>
      <c r="BI202">
        <v>64944</v>
      </c>
      <c r="BJ202">
        <v>108240</v>
      </c>
      <c r="BK202">
        <v>151536</v>
      </c>
      <c r="BL202">
        <v>25</v>
      </c>
      <c r="BM202">
        <v>1</v>
      </c>
      <c r="BN202">
        <v>45</v>
      </c>
      <c r="BO202" t="s">
        <v>192</v>
      </c>
      <c r="BP202">
        <v>5.7925130890052348</v>
      </c>
      <c r="BQ202">
        <v>20</v>
      </c>
      <c r="BR202">
        <v>0</v>
      </c>
      <c r="BS202">
        <v>0</v>
      </c>
      <c r="BV202">
        <v>0</v>
      </c>
      <c r="BW202">
        <v>0</v>
      </c>
      <c r="BX202">
        <v>0</v>
      </c>
      <c r="BZ202" t="s">
        <v>193</v>
      </c>
      <c r="CA202" t="s">
        <v>194</v>
      </c>
      <c r="CB202" t="b">
        <v>0</v>
      </c>
    </row>
    <row r="203" spans="1:80" x14ac:dyDescent="0.3">
      <c r="A203">
        <v>202</v>
      </c>
      <c r="B203" t="s">
        <v>3837</v>
      </c>
      <c r="C203" t="s">
        <v>179</v>
      </c>
      <c r="D203" t="s">
        <v>180</v>
      </c>
      <c r="E203" t="s">
        <v>394</v>
      </c>
      <c r="F203" t="s">
        <v>182</v>
      </c>
      <c r="H203" t="s">
        <v>184</v>
      </c>
      <c r="J203">
        <v>0</v>
      </c>
      <c r="K203" t="s">
        <v>407</v>
      </c>
      <c r="L203" t="s">
        <v>186</v>
      </c>
      <c r="M203" t="s">
        <v>187</v>
      </c>
      <c r="N203" t="s">
        <v>20</v>
      </c>
      <c r="O203">
        <v>47.737499999999997</v>
      </c>
      <c r="P203" t="s">
        <v>188</v>
      </c>
      <c r="Q203">
        <v>2</v>
      </c>
      <c r="R203">
        <v>21</v>
      </c>
      <c r="S203">
        <v>40</v>
      </c>
      <c r="T203">
        <v>1.9047619047619049</v>
      </c>
      <c r="U203">
        <v>7.5</v>
      </c>
      <c r="V203">
        <v>7.5</v>
      </c>
      <c r="W203">
        <v>5</v>
      </c>
      <c r="X203">
        <v>0.76</v>
      </c>
      <c r="Y203">
        <v>119638</v>
      </c>
      <c r="AA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1.02</v>
      </c>
      <c r="AK203">
        <v>2.5</v>
      </c>
      <c r="AL203">
        <v>110</v>
      </c>
      <c r="AM203">
        <v>15</v>
      </c>
      <c r="AN203">
        <v>25</v>
      </c>
      <c r="AO203" t="s">
        <v>190</v>
      </c>
      <c r="AP203">
        <v>83</v>
      </c>
      <c r="AQ203">
        <v>-0.7</v>
      </c>
      <c r="AR203">
        <v>1.2</v>
      </c>
      <c r="AS203" t="s">
        <v>395</v>
      </c>
      <c r="AT203">
        <v>24</v>
      </c>
      <c r="AU203">
        <v>16</v>
      </c>
      <c r="AV203">
        <v>15</v>
      </c>
      <c r="AW203">
        <v>44</v>
      </c>
      <c r="AY203">
        <v>6</v>
      </c>
      <c r="AZ203">
        <v>264</v>
      </c>
      <c r="BA203">
        <v>1.9583333333333333</v>
      </c>
      <c r="BB203">
        <v>64944</v>
      </c>
      <c r="BC203">
        <v>108240</v>
      </c>
      <c r="BD203">
        <v>151536</v>
      </c>
      <c r="BE203">
        <v>5</v>
      </c>
      <c r="BF203">
        <v>4</v>
      </c>
      <c r="BG203">
        <v>176</v>
      </c>
      <c r="BH203">
        <v>2.9375</v>
      </c>
      <c r="BI203">
        <v>64944</v>
      </c>
      <c r="BJ203">
        <v>108240</v>
      </c>
      <c r="BK203">
        <v>151536</v>
      </c>
      <c r="BL203">
        <v>25</v>
      </c>
      <c r="BM203">
        <v>1</v>
      </c>
      <c r="BO203" t="s">
        <v>192</v>
      </c>
      <c r="BP203">
        <v>0</v>
      </c>
      <c r="BS203">
        <v>0</v>
      </c>
      <c r="BV203">
        <v>0</v>
      </c>
      <c r="BW203">
        <v>0</v>
      </c>
      <c r="BX203">
        <v>0</v>
      </c>
      <c r="BZ203" t="s">
        <v>193</v>
      </c>
      <c r="CA203" t="s">
        <v>194</v>
      </c>
      <c r="CB203" t="b">
        <v>0</v>
      </c>
    </row>
    <row r="204" spans="1:80" x14ac:dyDescent="0.3">
      <c r="A204">
        <v>203</v>
      </c>
      <c r="B204" t="s">
        <v>419</v>
      </c>
      <c r="C204" t="s">
        <v>179</v>
      </c>
      <c r="D204" t="s">
        <v>180</v>
      </c>
      <c r="E204" t="s">
        <v>394</v>
      </c>
      <c r="F204" t="s">
        <v>196</v>
      </c>
      <c r="G204" t="s">
        <v>183</v>
      </c>
      <c r="H204" t="s">
        <v>184</v>
      </c>
      <c r="J204">
        <v>0</v>
      </c>
      <c r="K204" t="s">
        <v>407</v>
      </c>
      <c r="L204" t="s">
        <v>186</v>
      </c>
      <c r="M204" t="s">
        <v>187</v>
      </c>
      <c r="N204" t="s">
        <v>20</v>
      </c>
      <c r="O204">
        <v>60.837696335078526</v>
      </c>
      <c r="P204" t="s">
        <v>188</v>
      </c>
      <c r="Q204">
        <v>2</v>
      </c>
      <c r="R204">
        <v>14</v>
      </c>
      <c r="S204">
        <v>40</v>
      </c>
      <c r="T204">
        <v>2.8571428571428572</v>
      </c>
      <c r="U204">
        <v>7.5</v>
      </c>
      <c r="V204">
        <v>7.5</v>
      </c>
      <c r="W204">
        <v>5</v>
      </c>
      <c r="X204">
        <v>0.76</v>
      </c>
      <c r="Y204">
        <v>119638</v>
      </c>
      <c r="Z204" t="s">
        <v>189</v>
      </c>
      <c r="AA204">
        <v>2</v>
      </c>
      <c r="AB204">
        <v>14</v>
      </c>
      <c r="AC204">
        <v>80</v>
      </c>
      <c r="AD204">
        <v>5.7142857142857144</v>
      </c>
      <c r="AE204">
        <v>12.375</v>
      </c>
      <c r="AF204">
        <v>12.375</v>
      </c>
      <c r="AG204">
        <v>10</v>
      </c>
      <c r="AH204">
        <v>0.76</v>
      </c>
      <c r="AI204">
        <v>72508.5</v>
      </c>
      <c r="AJ204">
        <v>1.18</v>
      </c>
      <c r="AK204">
        <v>2.5</v>
      </c>
      <c r="AL204">
        <v>95</v>
      </c>
      <c r="AM204">
        <v>15</v>
      </c>
      <c r="AN204">
        <v>25</v>
      </c>
      <c r="AO204" t="s">
        <v>190</v>
      </c>
      <c r="AP204">
        <v>83</v>
      </c>
      <c r="AQ204">
        <v>-0.7</v>
      </c>
      <c r="AR204">
        <v>1.2</v>
      </c>
      <c r="AS204" t="s">
        <v>395</v>
      </c>
      <c r="AT204">
        <v>24</v>
      </c>
      <c r="AU204">
        <v>16</v>
      </c>
      <c r="AV204">
        <v>15</v>
      </c>
      <c r="AW204">
        <v>44</v>
      </c>
      <c r="AY204">
        <v>6</v>
      </c>
      <c r="AZ204">
        <v>264</v>
      </c>
      <c r="BA204">
        <v>1.9583333333333333</v>
      </c>
      <c r="BB204">
        <v>64944</v>
      </c>
      <c r="BC204">
        <v>108240</v>
      </c>
      <c r="BD204">
        <v>151536</v>
      </c>
      <c r="BE204">
        <v>5</v>
      </c>
      <c r="BF204">
        <v>5</v>
      </c>
      <c r="BG204">
        <v>220</v>
      </c>
      <c r="BH204">
        <v>2.35</v>
      </c>
      <c r="BI204">
        <v>64944</v>
      </c>
      <c r="BJ204">
        <v>108240</v>
      </c>
      <c r="BK204">
        <v>151536</v>
      </c>
      <c r="BL204">
        <v>25</v>
      </c>
      <c r="BM204">
        <v>1</v>
      </c>
      <c r="BN204">
        <v>45</v>
      </c>
      <c r="BO204" t="s">
        <v>192</v>
      </c>
      <c r="BP204">
        <v>2.7376963350785335</v>
      </c>
      <c r="BQ204">
        <v>378</v>
      </c>
      <c r="BR204">
        <v>2</v>
      </c>
      <c r="BS204">
        <v>5.2910052910052907E-3</v>
      </c>
      <c r="BV204">
        <v>0</v>
      </c>
      <c r="BW204">
        <v>0</v>
      </c>
      <c r="BX204">
        <v>0</v>
      </c>
      <c r="BZ204" t="s">
        <v>193</v>
      </c>
      <c r="CA204" t="s">
        <v>194</v>
      </c>
      <c r="CB204" t="b">
        <v>0</v>
      </c>
    </row>
    <row r="205" spans="1:80" x14ac:dyDescent="0.3">
      <c r="A205">
        <v>204</v>
      </c>
      <c r="B205" t="s">
        <v>420</v>
      </c>
      <c r="C205" t="s">
        <v>179</v>
      </c>
      <c r="D205" t="s">
        <v>180</v>
      </c>
      <c r="E205" t="s">
        <v>394</v>
      </c>
      <c r="F205" t="s">
        <v>200</v>
      </c>
      <c r="G205" t="s">
        <v>180</v>
      </c>
      <c r="H205" t="s">
        <v>184</v>
      </c>
      <c r="J205">
        <v>0</v>
      </c>
      <c r="K205" t="s">
        <v>407</v>
      </c>
      <c r="L205" t="s">
        <v>186</v>
      </c>
      <c r="M205" t="s">
        <v>187</v>
      </c>
      <c r="N205" t="s">
        <v>20</v>
      </c>
      <c r="O205">
        <v>70</v>
      </c>
      <c r="P205" t="s">
        <v>188</v>
      </c>
      <c r="Q205">
        <v>2</v>
      </c>
      <c r="R205">
        <v>14</v>
      </c>
      <c r="S205">
        <v>40</v>
      </c>
      <c r="T205">
        <v>2.8571428571428572</v>
      </c>
      <c r="U205">
        <v>7.5</v>
      </c>
      <c r="V205">
        <v>7.5</v>
      </c>
      <c r="W205">
        <v>5</v>
      </c>
      <c r="X205">
        <v>0.76</v>
      </c>
      <c r="Y205">
        <v>119638</v>
      </c>
      <c r="AA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1.34</v>
      </c>
      <c r="AK205">
        <v>2.5</v>
      </c>
      <c r="AL205">
        <v>84</v>
      </c>
      <c r="AM205">
        <v>15</v>
      </c>
      <c r="AN205">
        <v>25</v>
      </c>
      <c r="AO205" t="s">
        <v>190</v>
      </c>
      <c r="AP205">
        <v>83</v>
      </c>
      <c r="AQ205">
        <v>-0.7</v>
      </c>
      <c r="AR205">
        <v>1.2</v>
      </c>
      <c r="AS205" t="s">
        <v>395</v>
      </c>
      <c r="AT205">
        <v>24</v>
      </c>
      <c r="AU205">
        <v>16</v>
      </c>
      <c r="AV205">
        <v>15</v>
      </c>
      <c r="AW205">
        <v>44</v>
      </c>
      <c r="AY205">
        <v>6</v>
      </c>
      <c r="AZ205">
        <v>264</v>
      </c>
      <c r="BA205">
        <v>1.9583333333333333</v>
      </c>
      <c r="BB205">
        <v>64944</v>
      </c>
      <c r="BC205">
        <v>108240</v>
      </c>
      <c r="BD205">
        <v>151536</v>
      </c>
      <c r="BE205">
        <v>5</v>
      </c>
      <c r="BF205">
        <v>5</v>
      </c>
      <c r="BG205">
        <v>220</v>
      </c>
      <c r="BH205">
        <v>2.35</v>
      </c>
      <c r="BI205">
        <v>64944</v>
      </c>
      <c r="BJ205">
        <v>108240</v>
      </c>
      <c r="BK205">
        <v>151536</v>
      </c>
      <c r="BL205">
        <v>25</v>
      </c>
      <c r="BM205">
        <v>1</v>
      </c>
      <c r="BN205">
        <v>45</v>
      </c>
      <c r="BO205" t="s">
        <v>192</v>
      </c>
      <c r="BP205">
        <v>3.15</v>
      </c>
      <c r="BR205">
        <v>246</v>
      </c>
      <c r="BS205">
        <v>0</v>
      </c>
      <c r="BV205">
        <v>0</v>
      </c>
      <c r="BW205">
        <v>0</v>
      </c>
      <c r="BX205">
        <v>0</v>
      </c>
      <c r="BZ205" t="s">
        <v>193</v>
      </c>
      <c r="CA205" t="s">
        <v>194</v>
      </c>
      <c r="CB205" t="b">
        <v>0</v>
      </c>
    </row>
    <row r="206" spans="1:80" x14ac:dyDescent="0.3">
      <c r="A206">
        <v>205</v>
      </c>
      <c r="B206" t="s">
        <v>421</v>
      </c>
      <c r="C206" t="s">
        <v>179</v>
      </c>
      <c r="D206" t="s">
        <v>180</v>
      </c>
      <c r="E206" t="s">
        <v>394</v>
      </c>
      <c r="F206" t="s">
        <v>202</v>
      </c>
      <c r="G206" t="s">
        <v>183</v>
      </c>
      <c r="H206" t="s">
        <v>184</v>
      </c>
      <c r="J206">
        <v>0</v>
      </c>
      <c r="K206" t="s">
        <v>407</v>
      </c>
      <c r="L206" t="s">
        <v>186</v>
      </c>
      <c r="M206" t="s">
        <v>187</v>
      </c>
      <c r="N206" t="s">
        <v>20</v>
      </c>
      <c r="O206">
        <v>79.162303664921467</v>
      </c>
      <c r="P206" t="s">
        <v>188</v>
      </c>
      <c r="Q206">
        <v>2</v>
      </c>
      <c r="R206">
        <v>14</v>
      </c>
      <c r="S206">
        <v>40</v>
      </c>
      <c r="T206">
        <v>2.8571428571428572</v>
      </c>
      <c r="U206">
        <v>7.5</v>
      </c>
      <c r="V206">
        <v>7.5</v>
      </c>
      <c r="W206">
        <v>5</v>
      </c>
      <c r="X206">
        <v>0.76</v>
      </c>
      <c r="Y206">
        <v>119638</v>
      </c>
      <c r="Z206" t="s">
        <v>189</v>
      </c>
      <c r="AA206">
        <v>2</v>
      </c>
      <c r="AB206">
        <v>14</v>
      </c>
      <c r="AC206">
        <v>80</v>
      </c>
      <c r="AD206">
        <v>5.7142857142857144</v>
      </c>
      <c r="AE206">
        <v>12.375</v>
      </c>
      <c r="AF206">
        <v>12.375</v>
      </c>
      <c r="AG206">
        <v>10</v>
      </c>
      <c r="AH206">
        <v>0.76</v>
      </c>
      <c r="AI206">
        <v>72508.5</v>
      </c>
      <c r="AJ206">
        <v>1.5</v>
      </c>
      <c r="AK206">
        <v>2.5</v>
      </c>
      <c r="AL206">
        <v>75</v>
      </c>
      <c r="AM206">
        <v>15</v>
      </c>
      <c r="AN206">
        <v>25</v>
      </c>
      <c r="AO206" t="s">
        <v>190</v>
      </c>
      <c r="AP206">
        <v>83</v>
      </c>
      <c r="AQ206">
        <v>-0.7</v>
      </c>
      <c r="AR206">
        <v>1.2</v>
      </c>
      <c r="AS206" t="s">
        <v>395</v>
      </c>
      <c r="AT206">
        <v>24</v>
      </c>
      <c r="AU206">
        <v>16</v>
      </c>
      <c r="AV206">
        <v>15</v>
      </c>
      <c r="AW206">
        <v>44</v>
      </c>
      <c r="AY206">
        <v>6</v>
      </c>
      <c r="AZ206">
        <v>264</v>
      </c>
      <c r="BA206">
        <v>1.9583333333333333</v>
      </c>
      <c r="BB206">
        <v>64944</v>
      </c>
      <c r="BC206">
        <v>108240</v>
      </c>
      <c r="BD206">
        <v>151536</v>
      </c>
      <c r="BE206">
        <v>5</v>
      </c>
      <c r="BF206">
        <v>5</v>
      </c>
      <c r="BG206">
        <v>220</v>
      </c>
      <c r="BH206">
        <v>2.35</v>
      </c>
      <c r="BI206">
        <v>64944</v>
      </c>
      <c r="BJ206">
        <v>108240</v>
      </c>
      <c r="BK206">
        <v>151536</v>
      </c>
      <c r="BL206">
        <v>25</v>
      </c>
      <c r="BM206">
        <v>1</v>
      </c>
      <c r="BN206">
        <v>45</v>
      </c>
      <c r="BO206" t="s">
        <v>192</v>
      </c>
      <c r="BP206">
        <v>3.5623036649214659</v>
      </c>
      <c r="BQ206">
        <v>249</v>
      </c>
      <c r="BR206">
        <v>66</v>
      </c>
      <c r="BS206">
        <v>0.26506024096385544</v>
      </c>
      <c r="BV206">
        <v>490</v>
      </c>
      <c r="BW206">
        <v>0</v>
      </c>
      <c r="BX206">
        <v>0</v>
      </c>
      <c r="BZ206" t="s">
        <v>193</v>
      </c>
      <c r="CA206" t="s">
        <v>194</v>
      </c>
      <c r="CB206" t="b">
        <v>0</v>
      </c>
    </row>
    <row r="207" spans="1:80" x14ac:dyDescent="0.3">
      <c r="A207">
        <v>206</v>
      </c>
      <c r="B207" t="s">
        <v>422</v>
      </c>
      <c r="C207" t="s">
        <v>179</v>
      </c>
      <c r="D207" t="s">
        <v>180</v>
      </c>
      <c r="E207" t="s">
        <v>394</v>
      </c>
      <c r="F207" t="s">
        <v>204</v>
      </c>
      <c r="G207" t="s">
        <v>183</v>
      </c>
      <c r="H207" t="s">
        <v>184</v>
      </c>
      <c r="J207">
        <v>0</v>
      </c>
      <c r="K207" t="s">
        <v>407</v>
      </c>
      <c r="L207" t="s">
        <v>186</v>
      </c>
      <c r="M207" t="s">
        <v>187</v>
      </c>
      <c r="N207" t="s">
        <v>20</v>
      </c>
      <c r="O207">
        <v>88.32460732984292</v>
      </c>
      <c r="P207" t="s">
        <v>188</v>
      </c>
      <c r="Q207">
        <v>2</v>
      </c>
      <c r="R207">
        <v>14</v>
      </c>
      <c r="S207">
        <v>40</v>
      </c>
      <c r="T207">
        <v>2.8571428571428572</v>
      </c>
      <c r="U207">
        <v>7.5</v>
      </c>
      <c r="V207">
        <v>7.5</v>
      </c>
      <c r="W207">
        <v>5</v>
      </c>
      <c r="X207">
        <v>0.76</v>
      </c>
      <c r="Y207">
        <v>119638</v>
      </c>
      <c r="Z207" t="s">
        <v>189</v>
      </c>
      <c r="AA207">
        <v>2</v>
      </c>
      <c r="AB207">
        <v>14</v>
      </c>
      <c r="AC207">
        <v>80</v>
      </c>
      <c r="AD207">
        <v>5.7142857142857144</v>
      </c>
      <c r="AE207">
        <v>12.375</v>
      </c>
      <c r="AF207">
        <v>12.375</v>
      </c>
      <c r="AG207">
        <v>10</v>
      </c>
      <c r="AH207">
        <v>0.76</v>
      </c>
      <c r="AI207">
        <v>72508.5</v>
      </c>
      <c r="AJ207">
        <v>1.66</v>
      </c>
      <c r="AK207">
        <v>2.5</v>
      </c>
      <c r="AL207">
        <v>68</v>
      </c>
      <c r="AM207">
        <v>15</v>
      </c>
      <c r="AN207">
        <v>25</v>
      </c>
      <c r="AO207" t="s">
        <v>190</v>
      </c>
      <c r="AP207">
        <v>83</v>
      </c>
      <c r="AQ207">
        <v>-0.7</v>
      </c>
      <c r="AR207">
        <v>1.2</v>
      </c>
      <c r="AS207" t="s">
        <v>395</v>
      </c>
      <c r="AT207">
        <v>24</v>
      </c>
      <c r="AU207">
        <v>16</v>
      </c>
      <c r="AV207">
        <v>15</v>
      </c>
      <c r="AW207">
        <v>44</v>
      </c>
      <c r="AY207">
        <v>6</v>
      </c>
      <c r="AZ207">
        <v>264</v>
      </c>
      <c r="BA207">
        <v>1.9583333333333333</v>
      </c>
      <c r="BB207">
        <v>64944</v>
      </c>
      <c r="BC207">
        <v>108240</v>
      </c>
      <c r="BD207">
        <v>151536</v>
      </c>
      <c r="BE207">
        <v>5</v>
      </c>
      <c r="BF207">
        <v>5</v>
      </c>
      <c r="BG207">
        <v>220</v>
      </c>
      <c r="BH207">
        <v>2.35</v>
      </c>
      <c r="BI207">
        <v>64944</v>
      </c>
      <c r="BJ207">
        <v>108240</v>
      </c>
      <c r="BK207">
        <v>151536</v>
      </c>
      <c r="BL207">
        <v>25</v>
      </c>
      <c r="BM207">
        <v>1</v>
      </c>
      <c r="BN207">
        <v>45</v>
      </c>
      <c r="BO207" t="s">
        <v>192</v>
      </c>
      <c r="BP207">
        <v>3.9746073298429314</v>
      </c>
      <c r="BQ207">
        <v>320</v>
      </c>
      <c r="BR207">
        <v>0</v>
      </c>
      <c r="BS207">
        <v>0</v>
      </c>
      <c r="BV207">
        <v>980</v>
      </c>
      <c r="BW207">
        <v>1000</v>
      </c>
      <c r="BX207">
        <v>1.0204081632653059</v>
      </c>
      <c r="BZ207" t="s">
        <v>193</v>
      </c>
      <c r="CA207" t="s">
        <v>194</v>
      </c>
      <c r="CB207" t="b">
        <v>0</v>
      </c>
    </row>
    <row r="208" spans="1:80" x14ac:dyDescent="0.3">
      <c r="A208">
        <v>207</v>
      </c>
      <c r="B208" t="s">
        <v>423</v>
      </c>
      <c r="C208" t="s">
        <v>179</v>
      </c>
      <c r="D208" t="s">
        <v>180</v>
      </c>
      <c r="E208" t="s">
        <v>394</v>
      </c>
      <c r="F208" t="s">
        <v>206</v>
      </c>
      <c r="G208" t="s">
        <v>183</v>
      </c>
      <c r="H208" t="s">
        <v>184</v>
      </c>
      <c r="J208">
        <v>0</v>
      </c>
      <c r="K208" t="s">
        <v>407</v>
      </c>
      <c r="L208" t="s">
        <v>186</v>
      </c>
      <c r="M208" t="s">
        <v>187</v>
      </c>
      <c r="N208" t="s">
        <v>20</v>
      </c>
      <c r="O208">
        <v>97.486910994764386</v>
      </c>
      <c r="P208" t="s">
        <v>188</v>
      </c>
      <c r="Q208">
        <v>2</v>
      </c>
      <c r="R208">
        <v>14</v>
      </c>
      <c r="S208">
        <v>40</v>
      </c>
      <c r="T208">
        <v>2.8571428571428572</v>
      </c>
      <c r="U208">
        <v>7.5</v>
      </c>
      <c r="V208">
        <v>7.5</v>
      </c>
      <c r="W208">
        <v>5</v>
      </c>
      <c r="X208">
        <v>0.76</v>
      </c>
      <c r="Y208">
        <v>119638</v>
      </c>
      <c r="Z208" t="s">
        <v>189</v>
      </c>
      <c r="AA208">
        <v>2</v>
      </c>
      <c r="AB208">
        <v>14</v>
      </c>
      <c r="AC208">
        <v>80</v>
      </c>
      <c r="AD208">
        <v>5.7142857142857144</v>
      </c>
      <c r="AE208">
        <v>12.375</v>
      </c>
      <c r="AF208">
        <v>12.375</v>
      </c>
      <c r="AG208">
        <v>10</v>
      </c>
      <c r="AH208">
        <v>0.76</v>
      </c>
      <c r="AI208">
        <v>72508.5</v>
      </c>
      <c r="AJ208">
        <v>1.81</v>
      </c>
      <c r="AK208">
        <v>2.5</v>
      </c>
      <c r="AL208">
        <v>62</v>
      </c>
      <c r="AM208">
        <v>15</v>
      </c>
      <c r="AN208">
        <v>25</v>
      </c>
      <c r="AO208" t="s">
        <v>190</v>
      </c>
      <c r="AP208">
        <v>83</v>
      </c>
      <c r="AQ208">
        <v>-0.7</v>
      </c>
      <c r="AR208">
        <v>1.2</v>
      </c>
      <c r="AS208" t="s">
        <v>395</v>
      </c>
      <c r="AT208">
        <v>24</v>
      </c>
      <c r="AU208">
        <v>16</v>
      </c>
      <c r="AV208">
        <v>15</v>
      </c>
      <c r="AW208">
        <v>44</v>
      </c>
      <c r="AY208">
        <v>6</v>
      </c>
      <c r="AZ208">
        <v>264</v>
      </c>
      <c r="BA208">
        <v>1.9583333333333333</v>
      </c>
      <c r="BB208">
        <v>64944</v>
      </c>
      <c r="BC208">
        <v>108240</v>
      </c>
      <c r="BD208">
        <v>151536</v>
      </c>
      <c r="BE208">
        <v>6</v>
      </c>
      <c r="BF208">
        <v>5</v>
      </c>
      <c r="BG208">
        <v>220</v>
      </c>
      <c r="BH208">
        <v>2.35</v>
      </c>
      <c r="BI208">
        <v>64944</v>
      </c>
      <c r="BJ208">
        <v>108240</v>
      </c>
      <c r="BK208">
        <v>151536</v>
      </c>
      <c r="BL208">
        <v>25</v>
      </c>
      <c r="BM208">
        <v>1</v>
      </c>
      <c r="BN208">
        <v>45</v>
      </c>
      <c r="BO208" t="s">
        <v>192</v>
      </c>
      <c r="BP208">
        <v>4.3869109947643974</v>
      </c>
      <c r="BQ208">
        <v>204</v>
      </c>
      <c r="BR208">
        <v>85</v>
      </c>
      <c r="BS208">
        <v>0.41666666666666674</v>
      </c>
      <c r="BV208">
        <v>156</v>
      </c>
      <c r="BW208">
        <v>0</v>
      </c>
      <c r="BX208">
        <v>0</v>
      </c>
      <c r="BZ208" t="s">
        <v>193</v>
      </c>
      <c r="CA208" t="s">
        <v>194</v>
      </c>
      <c r="CB208" t="b">
        <v>0</v>
      </c>
    </row>
    <row r="209" spans="1:80" x14ac:dyDescent="0.3">
      <c r="A209">
        <v>208</v>
      </c>
      <c r="B209" t="s">
        <v>3838</v>
      </c>
      <c r="C209" t="s">
        <v>179</v>
      </c>
      <c r="D209" t="s">
        <v>180</v>
      </c>
      <c r="E209" t="s">
        <v>394</v>
      </c>
      <c r="F209" t="s">
        <v>318</v>
      </c>
      <c r="G209" t="s">
        <v>183</v>
      </c>
      <c r="H209" t="s">
        <v>184</v>
      </c>
      <c r="J209">
        <v>0</v>
      </c>
      <c r="L209" t="s">
        <v>197</v>
      </c>
      <c r="M209" t="s">
        <v>197</v>
      </c>
      <c r="N209" t="s">
        <v>198</v>
      </c>
      <c r="P209" t="s">
        <v>188</v>
      </c>
      <c r="Q209">
        <v>2</v>
      </c>
      <c r="R209">
        <v>21</v>
      </c>
      <c r="S209">
        <v>40</v>
      </c>
      <c r="T209">
        <v>1.9047619047619049</v>
      </c>
      <c r="U209">
        <v>7.5</v>
      </c>
      <c r="V209">
        <v>7.5</v>
      </c>
      <c r="W209">
        <v>5</v>
      </c>
      <c r="X209">
        <v>0.76</v>
      </c>
      <c r="Y209">
        <v>119638</v>
      </c>
      <c r="AA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2.13</v>
      </c>
      <c r="AK209">
        <v>2.5</v>
      </c>
      <c r="AL209">
        <v>53</v>
      </c>
      <c r="AM209">
        <v>15</v>
      </c>
      <c r="AN209">
        <v>25</v>
      </c>
      <c r="AO209" t="s">
        <v>190</v>
      </c>
      <c r="AP209">
        <v>83</v>
      </c>
      <c r="AQ209">
        <v>-0.7</v>
      </c>
      <c r="AR209">
        <v>1.2</v>
      </c>
      <c r="AS209" t="s">
        <v>395</v>
      </c>
      <c r="AT209">
        <v>24</v>
      </c>
      <c r="AU209">
        <v>16</v>
      </c>
      <c r="AV209">
        <v>15</v>
      </c>
      <c r="AW209">
        <v>44</v>
      </c>
      <c r="AY209">
        <v>6</v>
      </c>
      <c r="AZ209">
        <v>264</v>
      </c>
      <c r="BA209">
        <v>1.9583333333333333</v>
      </c>
      <c r="BB209">
        <v>64944</v>
      </c>
      <c r="BC209">
        <v>108240</v>
      </c>
      <c r="BD209">
        <v>151536</v>
      </c>
      <c r="BF209">
        <v>4</v>
      </c>
      <c r="BG209">
        <v>176</v>
      </c>
      <c r="BH209">
        <v>2.9375</v>
      </c>
      <c r="BI209">
        <v>64944</v>
      </c>
      <c r="BJ209">
        <v>108240</v>
      </c>
      <c r="BK209">
        <v>151536</v>
      </c>
      <c r="BL209">
        <v>25</v>
      </c>
      <c r="BM209">
        <v>1</v>
      </c>
      <c r="BO209" t="s">
        <v>192</v>
      </c>
      <c r="BP209">
        <v>0</v>
      </c>
      <c r="BS209">
        <v>0</v>
      </c>
      <c r="BV209">
        <v>0</v>
      </c>
      <c r="BW209">
        <v>0</v>
      </c>
      <c r="BX209">
        <v>0</v>
      </c>
      <c r="BZ209" t="s">
        <v>193</v>
      </c>
      <c r="CA209" t="s">
        <v>194</v>
      </c>
      <c r="CB209" t="b">
        <v>0</v>
      </c>
    </row>
    <row r="210" spans="1:80" x14ac:dyDescent="0.3">
      <c r="A210">
        <v>209</v>
      </c>
      <c r="B210" t="s">
        <v>424</v>
      </c>
      <c r="C210" t="s">
        <v>179</v>
      </c>
      <c r="D210" t="s">
        <v>180</v>
      </c>
      <c r="E210" t="s">
        <v>394</v>
      </c>
      <c r="F210" t="s">
        <v>252</v>
      </c>
      <c r="G210" t="s">
        <v>183</v>
      </c>
      <c r="H210" t="s">
        <v>184</v>
      </c>
      <c r="J210">
        <v>0</v>
      </c>
      <c r="K210" t="s">
        <v>407</v>
      </c>
      <c r="L210" t="s">
        <v>186</v>
      </c>
      <c r="M210" t="s">
        <v>187</v>
      </c>
      <c r="N210" t="s">
        <v>20</v>
      </c>
      <c r="O210">
        <v>134.13612565445024</v>
      </c>
      <c r="P210" t="s">
        <v>188</v>
      </c>
      <c r="Q210">
        <v>2</v>
      </c>
      <c r="R210">
        <v>14</v>
      </c>
      <c r="S210">
        <v>40</v>
      </c>
      <c r="T210">
        <v>2.8571428571428572</v>
      </c>
      <c r="U210">
        <v>7.5</v>
      </c>
      <c r="V210">
        <v>7.5</v>
      </c>
      <c r="W210">
        <v>5</v>
      </c>
      <c r="X210">
        <v>0.76</v>
      </c>
      <c r="Y210">
        <v>119638</v>
      </c>
      <c r="Z210" t="s">
        <v>189</v>
      </c>
      <c r="AA210">
        <v>2</v>
      </c>
      <c r="AB210">
        <v>14</v>
      </c>
      <c r="AC210">
        <v>80</v>
      </c>
      <c r="AD210">
        <v>5.7142857142857144</v>
      </c>
      <c r="AE210">
        <v>12.375</v>
      </c>
      <c r="AF210">
        <v>12.375</v>
      </c>
      <c r="AG210">
        <v>10</v>
      </c>
      <c r="AH210">
        <v>0.76</v>
      </c>
      <c r="AI210">
        <v>72508.5</v>
      </c>
      <c r="AJ210">
        <v>2.4500000000000002</v>
      </c>
      <c r="AK210">
        <v>2.5</v>
      </c>
      <c r="AL210">
        <v>46</v>
      </c>
      <c r="AM210">
        <v>15</v>
      </c>
      <c r="AN210">
        <v>25</v>
      </c>
      <c r="AO210" t="s">
        <v>190</v>
      </c>
      <c r="AP210">
        <v>83</v>
      </c>
      <c r="AQ210">
        <v>-0.7</v>
      </c>
      <c r="AR210">
        <v>1.2</v>
      </c>
      <c r="AS210" t="s">
        <v>395</v>
      </c>
      <c r="AT210">
        <v>24</v>
      </c>
      <c r="AU210">
        <v>16</v>
      </c>
      <c r="AV210">
        <v>15</v>
      </c>
      <c r="AW210">
        <v>44</v>
      </c>
      <c r="AY210">
        <v>6</v>
      </c>
      <c r="AZ210">
        <v>264</v>
      </c>
      <c r="BA210">
        <v>1.9583333333333333</v>
      </c>
      <c r="BB210">
        <v>64944</v>
      </c>
      <c r="BC210">
        <v>108240</v>
      </c>
      <c r="BD210">
        <v>151536</v>
      </c>
      <c r="BE210">
        <v>6</v>
      </c>
      <c r="BF210">
        <v>5</v>
      </c>
      <c r="BG210">
        <v>220</v>
      </c>
      <c r="BH210">
        <v>2.35</v>
      </c>
      <c r="BI210">
        <v>64944</v>
      </c>
      <c r="BJ210">
        <v>108240</v>
      </c>
      <c r="BK210">
        <v>151536</v>
      </c>
      <c r="BL210">
        <v>25</v>
      </c>
      <c r="BM210">
        <v>1</v>
      </c>
      <c r="BN210">
        <v>45</v>
      </c>
      <c r="BO210" t="s">
        <v>192</v>
      </c>
      <c r="BP210">
        <v>6.0361256544502613</v>
      </c>
      <c r="BQ210">
        <v>538</v>
      </c>
      <c r="BR210">
        <v>1</v>
      </c>
      <c r="BS210">
        <v>1.8587360594795536E-3</v>
      </c>
      <c r="BV210">
        <v>490</v>
      </c>
      <c r="BW210">
        <v>0</v>
      </c>
      <c r="BX210">
        <v>0</v>
      </c>
      <c r="BZ210" t="s">
        <v>193</v>
      </c>
      <c r="CA210" t="s">
        <v>194</v>
      </c>
      <c r="CB210" t="b">
        <v>0</v>
      </c>
    </row>
    <row r="211" spans="1:80" x14ac:dyDescent="0.3">
      <c r="A211">
        <v>210</v>
      </c>
      <c r="B211" t="s">
        <v>425</v>
      </c>
      <c r="C211" t="s">
        <v>179</v>
      </c>
      <c r="D211" t="s">
        <v>180</v>
      </c>
      <c r="E211" t="s">
        <v>394</v>
      </c>
      <c r="F211" t="s">
        <v>182</v>
      </c>
      <c r="G211" t="s">
        <v>183</v>
      </c>
      <c r="H211" t="s">
        <v>184</v>
      </c>
      <c r="J211">
        <v>0</v>
      </c>
      <c r="K211" t="s">
        <v>400</v>
      </c>
      <c r="L211" t="s">
        <v>186</v>
      </c>
      <c r="M211" t="s">
        <v>187</v>
      </c>
      <c r="N211" t="s">
        <v>20</v>
      </c>
      <c r="O211">
        <v>76</v>
      </c>
      <c r="P211" t="s">
        <v>188</v>
      </c>
      <c r="Q211">
        <v>2</v>
      </c>
      <c r="R211">
        <v>14</v>
      </c>
      <c r="S211">
        <v>40</v>
      </c>
      <c r="T211">
        <v>2.8571428571428572</v>
      </c>
      <c r="U211">
        <v>7.5</v>
      </c>
      <c r="V211">
        <v>7.5</v>
      </c>
      <c r="W211">
        <v>5</v>
      </c>
      <c r="X211">
        <v>0.76</v>
      </c>
      <c r="Y211">
        <v>119638</v>
      </c>
      <c r="Z211" t="s">
        <v>189</v>
      </c>
      <c r="AA211">
        <v>2</v>
      </c>
      <c r="AB211">
        <v>14</v>
      </c>
      <c r="AC211">
        <v>80</v>
      </c>
      <c r="AD211">
        <v>5.7142857142857144</v>
      </c>
      <c r="AE211">
        <v>12.375</v>
      </c>
      <c r="AF211">
        <v>12.375</v>
      </c>
      <c r="AG211">
        <v>10</v>
      </c>
      <c r="AH211">
        <v>0.76</v>
      </c>
      <c r="AI211">
        <v>72508.5</v>
      </c>
      <c r="AJ211">
        <v>1.24</v>
      </c>
      <c r="AK211">
        <v>2.5</v>
      </c>
      <c r="AL211">
        <v>91</v>
      </c>
      <c r="AM211">
        <v>15</v>
      </c>
      <c r="AN211">
        <v>25</v>
      </c>
      <c r="AO211" t="s">
        <v>190</v>
      </c>
      <c r="AP211">
        <v>83</v>
      </c>
      <c r="AQ211">
        <v>-0.7</v>
      </c>
      <c r="AR211">
        <v>1.2</v>
      </c>
      <c r="AS211" t="s">
        <v>395</v>
      </c>
      <c r="AT211">
        <v>24</v>
      </c>
      <c r="AU211">
        <v>16</v>
      </c>
      <c r="AV211">
        <v>15</v>
      </c>
      <c r="AW211">
        <v>44</v>
      </c>
      <c r="AY211">
        <v>6</v>
      </c>
      <c r="AZ211">
        <v>264</v>
      </c>
      <c r="BA211">
        <v>1.9583333333333333</v>
      </c>
      <c r="BB211">
        <v>64944</v>
      </c>
      <c r="BC211">
        <v>108240</v>
      </c>
      <c r="BD211">
        <v>151536</v>
      </c>
      <c r="BE211">
        <v>5</v>
      </c>
      <c r="BF211">
        <v>5</v>
      </c>
      <c r="BG211">
        <v>220</v>
      </c>
      <c r="BH211">
        <v>2.35</v>
      </c>
      <c r="BI211">
        <v>64944</v>
      </c>
      <c r="BJ211">
        <v>108240</v>
      </c>
      <c r="BK211">
        <v>151536</v>
      </c>
      <c r="BL211">
        <v>25</v>
      </c>
      <c r="BM211">
        <v>1</v>
      </c>
      <c r="BN211">
        <v>45</v>
      </c>
      <c r="BO211" t="s">
        <v>192</v>
      </c>
      <c r="BP211">
        <v>3.42</v>
      </c>
      <c r="BQ211">
        <v>460</v>
      </c>
      <c r="BR211">
        <v>0</v>
      </c>
      <c r="BS211">
        <v>0</v>
      </c>
      <c r="BV211">
        <v>0</v>
      </c>
      <c r="BW211">
        <v>104</v>
      </c>
      <c r="BX211">
        <v>0</v>
      </c>
      <c r="BZ211" t="s">
        <v>193</v>
      </c>
      <c r="CA211" t="s">
        <v>194</v>
      </c>
      <c r="CB211" t="b">
        <v>0</v>
      </c>
    </row>
    <row r="212" spans="1:80" x14ac:dyDescent="0.3">
      <c r="A212">
        <v>211</v>
      </c>
      <c r="B212" t="s">
        <v>426</v>
      </c>
      <c r="C212" t="s">
        <v>179</v>
      </c>
      <c r="D212" t="s">
        <v>180</v>
      </c>
      <c r="E212" t="s">
        <v>394</v>
      </c>
      <c r="F212" t="s">
        <v>196</v>
      </c>
      <c r="G212" t="s">
        <v>183</v>
      </c>
      <c r="H212" t="s">
        <v>184</v>
      </c>
      <c r="J212">
        <v>0</v>
      </c>
      <c r="K212" t="s">
        <v>400</v>
      </c>
      <c r="L212" t="s">
        <v>186</v>
      </c>
      <c r="M212" t="s">
        <v>187</v>
      </c>
      <c r="N212" t="s">
        <v>20</v>
      </c>
      <c r="O212">
        <v>85.947643979057588</v>
      </c>
      <c r="P212" t="s">
        <v>188</v>
      </c>
      <c r="Q212">
        <v>2</v>
      </c>
      <c r="R212">
        <v>14</v>
      </c>
      <c r="S212">
        <v>40</v>
      </c>
      <c r="T212">
        <v>2.8571428571428572</v>
      </c>
      <c r="U212">
        <v>7.5</v>
      </c>
      <c r="V212">
        <v>7.5</v>
      </c>
      <c r="W212">
        <v>5</v>
      </c>
      <c r="X212">
        <v>0.76</v>
      </c>
      <c r="Y212">
        <v>119638</v>
      </c>
      <c r="Z212" t="s">
        <v>189</v>
      </c>
      <c r="AA212">
        <v>2</v>
      </c>
      <c r="AB212">
        <v>14</v>
      </c>
      <c r="AC212">
        <v>80</v>
      </c>
      <c r="AD212">
        <v>5.7142857142857144</v>
      </c>
      <c r="AE212">
        <v>12.375</v>
      </c>
      <c r="AF212">
        <v>12.375</v>
      </c>
      <c r="AG212">
        <v>10</v>
      </c>
      <c r="AH212">
        <v>0.76</v>
      </c>
      <c r="AI212">
        <v>72508.5</v>
      </c>
      <c r="AJ212">
        <v>1.39</v>
      </c>
      <c r="AK212">
        <v>2.5</v>
      </c>
      <c r="AL212">
        <v>81</v>
      </c>
      <c r="AM212">
        <v>15</v>
      </c>
      <c r="AN212">
        <v>25</v>
      </c>
      <c r="AO212" t="s">
        <v>190</v>
      </c>
      <c r="AP212">
        <v>83</v>
      </c>
      <c r="AQ212">
        <v>-0.7</v>
      </c>
      <c r="AR212">
        <v>1.2</v>
      </c>
      <c r="AS212" t="s">
        <v>395</v>
      </c>
      <c r="AT212">
        <v>24</v>
      </c>
      <c r="AU212">
        <v>16</v>
      </c>
      <c r="AV212">
        <v>15</v>
      </c>
      <c r="AW212">
        <v>44</v>
      </c>
      <c r="AY212">
        <v>6</v>
      </c>
      <c r="AZ212">
        <v>264</v>
      </c>
      <c r="BA212">
        <v>1.9583333333333333</v>
      </c>
      <c r="BB212">
        <v>64944</v>
      </c>
      <c r="BC212">
        <v>108240</v>
      </c>
      <c r="BD212">
        <v>151536</v>
      </c>
      <c r="BE212">
        <v>5</v>
      </c>
      <c r="BF212">
        <v>5</v>
      </c>
      <c r="BG212">
        <v>220</v>
      </c>
      <c r="BH212">
        <v>2.35</v>
      </c>
      <c r="BI212">
        <v>64944</v>
      </c>
      <c r="BJ212">
        <v>108240</v>
      </c>
      <c r="BK212">
        <v>151536</v>
      </c>
      <c r="BL212">
        <v>25</v>
      </c>
      <c r="BM212">
        <v>1</v>
      </c>
      <c r="BN212">
        <v>45</v>
      </c>
      <c r="BO212" t="s">
        <v>192</v>
      </c>
      <c r="BP212">
        <v>3.8676439790575921</v>
      </c>
      <c r="BQ212">
        <v>393</v>
      </c>
      <c r="BR212">
        <v>2</v>
      </c>
      <c r="BS212">
        <v>5.0890585241730284E-3</v>
      </c>
      <c r="BV212">
        <v>0</v>
      </c>
      <c r="BW212">
        <v>179</v>
      </c>
      <c r="BX212">
        <v>0</v>
      </c>
      <c r="BZ212" t="s">
        <v>193</v>
      </c>
      <c r="CA212" t="s">
        <v>194</v>
      </c>
      <c r="CB212" t="b">
        <v>0</v>
      </c>
    </row>
    <row r="213" spans="1:80" x14ac:dyDescent="0.3">
      <c r="A213">
        <v>212</v>
      </c>
      <c r="B213" t="s">
        <v>427</v>
      </c>
      <c r="C213" t="s">
        <v>179</v>
      </c>
      <c r="D213" t="s">
        <v>180</v>
      </c>
      <c r="E213" t="s">
        <v>394</v>
      </c>
      <c r="F213" t="s">
        <v>200</v>
      </c>
      <c r="G213" t="s">
        <v>183</v>
      </c>
      <c r="H213" t="s">
        <v>184</v>
      </c>
      <c r="J213">
        <v>0</v>
      </c>
      <c r="K213" t="s">
        <v>400</v>
      </c>
      <c r="L213" t="s">
        <v>186</v>
      </c>
      <c r="M213" t="s">
        <v>187</v>
      </c>
      <c r="N213" t="s">
        <v>20</v>
      </c>
      <c r="O213">
        <v>95.895287958115162</v>
      </c>
      <c r="P213" t="s">
        <v>188</v>
      </c>
      <c r="Q213">
        <v>2</v>
      </c>
      <c r="R213">
        <v>14</v>
      </c>
      <c r="S213">
        <v>40</v>
      </c>
      <c r="T213">
        <v>2.8571428571428572</v>
      </c>
      <c r="U213">
        <v>7.5</v>
      </c>
      <c r="V213">
        <v>7.5</v>
      </c>
      <c r="W213">
        <v>5</v>
      </c>
      <c r="X213">
        <v>0.76</v>
      </c>
      <c r="Y213">
        <v>119638</v>
      </c>
      <c r="Z213" t="s">
        <v>189</v>
      </c>
      <c r="AA213">
        <v>2</v>
      </c>
      <c r="AB213">
        <v>14</v>
      </c>
      <c r="AC213">
        <v>80</v>
      </c>
      <c r="AD213">
        <v>5.7142857142857144</v>
      </c>
      <c r="AE213">
        <v>12.375</v>
      </c>
      <c r="AF213">
        <v>12.375</v>
      </c>
      <c r="AG213">
        <v>10</v>
      </c>
      <c r="AH213">
        <v>0.76</v>
      </c>
      <c r="AI213">
        <v>72508.5</v>
      </c>
      <c r="AJ213">
        <v>1.53</v>
      </c>
      <c r="AK213">
        <v>2.5</v>
      </c>
      <c r="AL213">
        <v>74</v>
      </c>
      <c r="AM213">
        <v>15</v>
      </c>
      <c r="AN213">
        <v>25</v>
      </c>
      <c r="AO213" t="s">
        <v>190</v>
      </c>
      <c r="AP213">
        <v>83</v>
      </c>
      <c r="AQ213">
        <v>-0.7</v>
      </c>
      <c r="AR213">
        <v>1.2</v>
      </c>
      <c r="AS213" t="s">
        <v>395</v>
      </c>
      <c r="AT213">
        <v>24</v>
      </c>
      <c r="AU213">
        <v>16</v>
      </c>
      <c r="AV213">
        <v>15</v>
      </c>
      <c r="AW213">
        <v>44</v>
      </c>
      <c r="AY213">
        <v>6</v>
      </c>
      <c r="AZ213">
        <v>264</v>
      </c>
      <c r="BA213">
        <v>1.9583333333333333</v>
      </c>
      <c r="BB213">
        <v>64944</v>
      </c>
      <c r="BC213">
        <v>108240</v>
      </c>
      <c r="BD213">
        <v>151536</v>
      </c>
      <c r="BE213">
        <v>5</v>
      </c>
      <c r="BF213">
        <v>5</v>
      </c>
      <c r="BG213">
        <v>220</v>
      </c>
      <c r="BH213">
        <v>2.35</v>
      </c>
      <c r="BI213">
        <v>64944</v>
      </c>
      <c r="BJ213">
        <v>108240</v>
      </c>
      <c r="BK213">
        <v>151536</v>
      </c>
      <c r="BL213">
        <v>25</v>
      </c>
      <c r="BM213">
        <v>1</v>
      </c>
      <c r="BN213">
        <v>45</v>
      </c>
      <c r="BO213" t="s">
        <v>192</v>
      </c>
      <c r="BP213">
        <v>4.3152879581151833</v>
      </c>
      <c r="BQ213">
        <v>597</v>
      </c>
      <c r="BR213">
        <v>472</v>
      </c>
      <c r="BS213">
        <v>0.79061976549413748</v>
      </c>
      <c r="BV213">
        <v>176</v>
      </c>
      <c r="BW213">
        <v>0</v>
      </c>
      <c r="BX213">
        <v>0</v>
      </c>
      <c r="BZ213" t="s">
        <v>193</v>
      </c>
      <c r="CA213" t="s">
        <v>194</v>
      </c>
      <c r="CB213" t="b">
        <v>0</v>
      </c>
    </row>
    <row r="214" spans="1:80" x14ac:dyDescent="0.3">
      <c r="A214">
        <v>213</v>
      </c>
      <c r="B214" t="s">
        <v>428</v>
      </c>
      <c r="C214" t="s">
        <v>179</v>
      </c>
      <c r="D214" t="s">
        <v>180</v>
      </c>
      <c r="E214" t="s">
        <v>394</v>
      </c>
      <c r="F214" t="s">
        <v>202</v>
      </c>
      <c r="G214" t="s">
        <v>183</v>
      </c>
      <c r="H214" t="s">
        <v>184</v>
      </c>
      <c r="J214">
        <v>0</v>
      </c>
      <c r="K214" t="s">
        <v>400</v>
      </c>
      <c r="L214" t="s">
        <v>186</v>
      </c>
      <c r="M214" t="s">
        <v>187</v>
      </c>
      <c r="N214" t="s">
        <v>20</v>
      </c>
      <c r="O214">
        <v>105.84293193717278</v>
      </c>
      <c r="P214" t="s">
        <v>188</v>
      </c>
      <c r="Q214">
        <v>2</v>
      </c>
      <c r="R214">
        <v>14</v>
      </c>
      <c r="S214">
        <v>40</v>
      </c>
      <c r="T214">
        <v>2.8571428571428572</v>
      </c>
      <c r="U214">
        <v>7.5</v>
      </c>
      <c r="V214">
        <v>7.5</v>
      </c>
      <c r="W214">
        <v>5</v>
      </c>
      <c r="X214">
        <v>0.76</v>
      </c>
      <c r="Y214">
        <v>119638</v>
      </c>
      <c r="Z214" t="s">
        <v>189</v>
      </c>
      <c r="AA214">
        <v>2</v>
      </c>
      <c r="AB214">
        <v>14</v>
      </c>
      <c r="AC214">
        <v>80</v>
      </c>
      <c r="AD214">
        <v>5.7142857142857144</v>
      </c>
      <c r="AE214">
        <v>12.375</v>
      </c>
      <c r="AF214">
        <v>12.375</v>
      </c>
      <c r="AG214">
        <v>10</v>
      </c>
      <c r="AH214">
        <v>0.76</v>
      </c>
      <c r="AI214">
        <v>72508.5</v>
      </c>
      <c r="AJ214">
        <v>1.67</v>
      </c>
      <c r="AK214">
        <v>2.5</v>
      </c>
      <c r="AL214">
        <v>68</v>
      </c>
      <c r="AM214">
        <v>15</v>
      </c>
      <c r="AN214">
        <v>25</v>
      </c>
      <c r="AO214" t="s">
        <v>190</v>
      </c>
      <c r="AP214">
        <v>83</v>
      </c>
      <c r="AQ214">
        <v>-0.7</v>
      </c>
      <c r="AR214">
        <v>1.2</v>
      </c>
      <c r="AS214" t="s">
        <v>395</v>
      </c>
      <c r="AT214">
        <v>24</v>
      </c>
      <c r="AU214">
        <v>16</v>
      </c>
      <c r="AV214">
        <v>15</v>
      </c>
      <c r="AW214">
        <v>44</v>
      </c>
      <c r="AY214">
        <v>6</v>
      </c>
      <c r="AZ214">
        <v>264</v>
      </c>
      <c r="BA214">
        <v>1.9583333333333333</v>
      </c>
      <c r="BB214">
        <v>64944</v>
      </c>
      <c r="BC214">
        <v>108240</v>
      </c>
      <c r="BD214">
        <v>151536</v>
      </c>
      <c r="BE214">
        <v>5</v>
      </c>
      <c r="BF214">
        <v>5</v>
      </c>
      <c r="BG214">
        <v>220</v>
      </c>
      <c r="BH214">
        <v>2.35</v>
      </c>
      <c r="BI214">
        <v>64944</v>
      </c>
      <c r="BJ214">
        <v>108240</v>
      </c>
      <c r="BK214">
        <v>151536</v>
      </c>
      <c r="BL214">
        <v>25</v>
      </c>
      <c r="BM214">
        <v>1</v>
      </c>
      <c r="BN214">
        <v>45</v>
      </c>
      <c r="BO214" t="s">
        <v>192</v>
      </c>
      <c r="BP214">
        <v>4.762931937172775</v>
      </c>
      <c r="BQ214">
        <v>214</v>
      </c>
      <c r="BR214">
        <v>232</v>
      </c>
      <c r="BS214">
        <v>1.0841121495327102</v>
      </c>
      <c r="BV214">
        <v>0</v>
      </c>
      <c r="BW214">
        <v>0</v>
      </c>
      <c r="BX214">
        <v>0</v>
      </c>
      <c r="BZ214" t="s">
        <v>193</v>
      </c>
      <c r="CA214" t="s">
        <v>194</v>
      </c>
      <c r="CB214" t="b">
        <v>0</v>
      </c>
    </row>
    <row r="215" spans="1:80" x14ac:dyDescent="0.3">
      <c r="A215">
        <v>214</v>
      </c>
      <c r="B215" t="s">
        <v>429</v>
      </c>
      <c r="C215" t="s">
        <v>179</v>
      </c>
      <c r="D215" t="s">
        <v>180</v>
      </c>
      <c r="E215" t="s">
        <v>394</v>
      </c>
      <c r="F215" t="s">
        <v>204</v>
      </c>
      <c r="G215" t="s">
        <v>183</v>
      </c>
      <c r="H215" t="s">
        <v>184</v>
      </c>
      <c r="J215">
        <v>0</v>
      </c>
      <c r="K215" t="s">
        <v>400</v>
      </c>
      <c r="L215" t="s">
        <v>186</v>
      </c>
      <c r="M215" t="s">
        <v>187</v>
      </c>
      <c r="N215" t="s">
        <v>20</v>
      </c>
      <c r="O215">
        <v>115.79057591623037</v>
      </c>
      <c r="P215" t="s">
        <v>188</v>
      </c>
      <c r="Q215">
        <v>2</v>
      </c>
      <c r="R215">
        <v>14</v>
      </c>
      <c r="S215">
        <v>40</v>
      </c>
      <c r="T215">
        <v>2.8571428571428572</v>
      </c>
      <c r="U215">
        <v>7.5</v>
      </c>
      <c r="V215">
        <v>7.5</v>
      </c>
      <c r="W215">
        <v>5</v>
      </c>
      <c r="X215">
        <v>0.76</v>
      </c>
      <c r="Y215">
        <v>119638</v>
      </c>
      <c r="Z215" t="s">
        <v>189</v>
      </c>
      <c r="AA215">
        <v>2</v>
      </c>
      <c r="AB215">
        <v>14</v>
      </c>
      <c r="AC215">
        <v>80</v>
      </c>
      <c r="AD215">
        <v>5.7142857142857144</v>
      </c>
      <c r="AE215">
        <v>12.375</v>
      </c>
      <c r="AF215">
        <v>12.375</v>
      </c>
      <c r="AG215">
        <v>10</v>
      </c>
      <c r="AH215">
        <v>0.76</v>
      </c>
      <c r="AI215">
        <v>72508.5</v>
      </c>
      <c r="AJ215">
        <v>1.81</v>
      </c>
      <c r="AK215">
        <v>2.5</v>
      </c>
      <c r="AL215">
        <v>62</v>
      </c>
      <c r="AM215">
        <v>15</v>
      </c>
      <c r="AN215">
        <v>25</v>
      </c>
      <c r="AO215" t="s">
        <v>190</v>
      </c>
      <c r="AP215">
        <v>83</v>
      </c>
      <c r="AQ215">
        <v>-0.7</v>
      </c>
      <c r="AR215">
        <v>1.2</v>
      </c>
      <c r="AS215" t="s">
        <v>395</v>
      </c>
      <c r="AT215">
        <v>24</v>
      </c>
      <c r="AU215">
        <v>16</v>
      </c>
      <c r="AV215">
        <v>15</v>
      </c>
      <c r="AW215">
        <v>44</v>
      </c>
      <c r="AY215">
        <v>6</v>
      </c>
      <c r="AZ215">
        <v>264</v>
      </c>
      <c r="BA215">
        <v>1.9583333333333333</v>
      </c>
      <c r="BB215">
        <v>64944</v>
      </c>
      <c r="BC215">
        <v>108240</v>
      </c>
      <c r="BD215">
        <v>151536</v>
      </c>
      <c r="BE215">
        <v>5</v>
      </c>
      <c r="BF215">
        <v>5</v>
      </c>
      <c r="BG215">
        <v>220</v>
      </c>
      <c r="BH215">
        <v>2.35</v>
      </c>
      <c r="BI215">
        <v>64944</v>
      </c>
      <c r="BJ215">
        <v>108240</v>
      </c>
      <c r="BK215">
        <v>151536</v>
      </c>
      <c r="BL215">
        <v>25</v>
      </c>
      <c r="BM215">
        <v>1</v>
      </c>
      <c r="BN215">
        <v>45</v>
      </c>
      <c r="BO215" t="s">
        <v>192</v>
      </c>
      <c r="BP215">
        <v>5.2105759162303658</v>
      </c>
      <c r="BQ215">
        <v>139</v>
      </c>
      <c r="BR215">
        <v>72</v>
      </c>
      <c r="BS215">
        <v>0.51798561151079137</v>
      </c>
      <c r="BV215">
        <v>0</v>
      </c>
      <c r="BW215">
        <v>0</v>
      </c>
      <c r="BX215">
        <v>0</v>
      </c>
      <c r="BZ215" t="s">
        <v>193</v>
      </c>
      <c r="CA215" t="s">
        <v>194</v>
      </c>
      <c r="CB215" t="b">
        <v>0</v>
      </c>
    </row>
    <row r="216" spans="1:80" x14ac:dyDescent="0.3">
      <c r="A216">
        <v>215</v>
      </c>
      <c r="B216" t="s">
        <v>430</v>
      </c>
      <c r="C216" t="s">
        <v>179</v>
      </c>
      <c r="D216" t="s">
        <v>180</v>
      </c>
      <c r="E216" t="s">
        <v>394</v>
      </c>
      <c r="F216" t="s">
        <v>206</v>
      </c>
      <c r="G216" t="s">
        <v>183</v>
      </c>
      <c r="H216" t="s">
        <v>184</v>
      </c>
      <c r="J216">
        <v>0</v>
      </c>
      <c r="K216" t="s">
        <v>400</v>
      </c>
      <c r="L216" t="s">
        <v>186</v>
      </c>
      <c r="M216" t="s">
        <v>187</v>
      </c>
      <c r="N216" t="s">
        <v>20</v>
      </c>
      <c r="O216">
        <v>125.73821989528794</v>
      </c>
      <c r="P216" t="s">
        <v>188</v>
      </c>
      <c r="Q216">
        <v>2</v>
      </c>
      <c r="R216">
        <v>14</v>
      </c>
      <c r="S216">
        <v>40</v>
      </c>
      <c r="T216">
        <v>2.8571428571428572</v>
      </c>
      <c r="U216">
        <v>7.5</v>
      </c>
      <c r="V216">
        <v>7.5</v>
      </c>
      <c r="W216">
        <v>5</v>
      </c>
      <c r="X216">
        <v>0.76</v>
      </c>
      <c r="Y216">
        <v>119638</v>
      </c>
      <c r="Z216" t="s">
        <v>189</v>
      </c>
      <c r="AA216">
        <v>2</v>
      </c>
      <c r="AB216">
        <v>14</v>
      </c>
      <c r="AC216">
        <v>80</v>
      </c>
      <c r="AD216">
        <v>5.7142857142857144</v>
      </c>
      <c r="AE216">
        <v>12.375</v>
      </c>
      <c r="AF216">
        <v>12.375</v>
      </c>
      <c r="AG216">
        <v>10</v>
      </c>
      <c r="AH216">
        <v>0.76</v>
      </c>
      <c r="AI216">
        <v>72508.5</v>
      </c>
      <c r="AJ216">
        <v>1.95</v>
      </c>
      <c r="AK216">
        <v>2.5</v>
      </c>
      <c r="AL216">
        <v>58</v>
      </c>
      <c r="AM216">
        <v>15</v>
      </c>
      <c r="AN216">
        <v>25</v>
      </c>
      <c r="AO216" t="s">
        <v>190</v>
      </c>
      <c r="AP216">
        <v>83</v>
      </c>
      <c r="AQ216">
        <v>-0.7</v>
      </c>
      <c r="AR216">
        <v>1.2</v>
      </c>
      <c r="AS216" t="s">
        <v>395</v>
      </c>
      <c r="AT216">
        <v>24</v>
      </c>
      <c r="AU216">
        <v>16</v>
      </c>
      <c r="AV216">
        <v>15</v>
      </c>
      <c r="AW216">
        <v>44</v>
      </c>
      <c r="AY216">
        <v>6</v>
      </c>
      <c r="AZ216">
        <v>264</v>
      </c>
      <c r="BA216">
        <v>1.9583333333333333</v>
      </c>
      <c r="BB216">
        <v>64944</v>
      </c>
      <c r="BC216">
        <v>108240</v>
      </c>
      <c r="BD216">
        <v>151536</v>
      </c>
      <c r="BE216">
        <v>6</v>
      </c>
      <c r="BF216">
        <v>5</v>
      </c>
      <c r="BG216">
        <v>220</v>
      </c>
      <c r="BH216">
        <v>2.35</v>
      </c>
      <c r="BI216">
        <v>64944</v>
      </c>
      <c r="BJ216">
        <v>108240</v>
      </c>
      <c r="BK216">
        <v>151536</v>
      </c>
      <c r="BL216">
        <v>25</v>
      </c>
      <c r="BM216">
        <v>1</v>
      </c>
      <c r="BN216">
        <v>45</v>
      </c>
      <c r="BO216" t="s">
        <v>192</v>
      </c>
      <c r="BP216">
        <v>5.6582198952879574</v>
      </c>
      <c r="BQ216">
        <v>1710</v>
      </c>
      <c r="BR216">
        <v>60</v>
      </c>
      <c r="BS216">
        <v>3.5087719298245612E-2</v>
      </c>
      <c r="BV216">
        <v>901</v>
      </c>
      <c r="BW216">
        <v>0</v>
      </c>
      <c r="BX216">
        <v>0</v>
      </c>
      <c r="BZ216" t="s">
        <v>193</v>
      </c>
      <c r="CA216" t="s">
        <v>194</v>
      </c>
      <c r="CB216" t="b">
        <v>0</v>
      </c>
    </row>
    <row r="217" spans="1:80" x14ac:dyDescent="0.3">
      <c r="A217">
        <v>216</v>
      </c>
      <c r="B217" t="s">
        <v>431</v>
      </c>
      <c r="C217" t="s">
        <v>179</v>
      </c>
      <c r="D217" t="s">
        <v>180</v>
      </c>
      <c r="E217" t="s">
        <v>394</v>
      </c>
      <c r="F217" t="s">
        <v>316</v>
      </c>
      <c r="G217" t="s">
        <v>183</v>
      </c>
      <c r="H217" t="s">
        <v>184</v>
      </c>
      <c r="J217">
        <v>0</v>
      </c>
      <c r="K217" t="s">
        <v>400</v>
      </c>
      <c r="L217" t="s">
        <v>186</v>
      </c>
      <c r="M217" t="s">
        <v>187</v>
      </c>
      <c r="N217" t="s">
        <v>20</v>
      </c>
      <c r="O217">
        <v>135.68586387434553</v>
      </c>
      <c r="P217" t="s">
        <v>188</v>
      </c>
      <c r="Q217">
        <v>2</v>
      </c>
      <c r="R217">
        <v>14</v>
      </c>
      <c r="S217">
        <v>40</v>
      </c>
      <c r="T217">
        <v>2.8571428571428572</v>
      </c>
      <c r="U217">
        <v>7.5</v>
      </c>
      <c r="V217">
        <v>7.5</v>
      </c>
      <c r="W217">
        <v>5</v>
      </c>
      <c r="X217">
        <v>0.76</v>
      </c>
      <c r="Y217">
        <v>119638</v>
      </c>
      <c r="Z217" t="s">
        <v>189</v>
      </c>
      <c r="AA217">
        <v>2</v>
      </c>
      <c r="AB217">
        <v>14</v>
      </c>
      <c r="AC217">
        <v>80</v>
      </c>
      <c r="AD217">
        <v>5.7142857142857144</v>
      </c>
      <c r="AE217">
        <v>12.375</v>
      </c>
      <c r="AF217">
        <v>12.375</v>
      </c>
      <c r="AG217">
        <v>10</v>
      </c>
      <c r="AH217">
        <v>0.76</v>
      </c>
      <c r="AI217">
        <v>72508.5</v>
      </c>
      <c r="AJ217">
        <v>1.81</v>
      </c>
      <c r="AK217">
        <v>2.5</v>
      </c>
      <c r="AL217">
        <v>62</v>
      </c>
      <c r="AM217">
        <v>15</v>
      </c>
      <c r="AN217">
        <v>25</v>
      </c>
      <c r="AO217" t="s">
        <v>190</v>
      </c>
      <c r="AP217">
        <v>83</v>
      </c>
      <c r="AQ217">
        <v>-0.7</v>
      </c>
      <c r="AR217">
        <v>1.2</v>
      </c>
      <c r="AS217" t="s">
        <v>395</v>
      </c>
      <c r="AT217">
        <v>24</v>
      </c>
      <c r="AU217">
        <v>16</v>
      </c>
      <c r="AV217">
        <v>15</v>
      </c>
      <c r="AW217">
        <v>44</v>
      </c>
      <c r="AY217">
        <v>6</v>
      </c>
      <c r="AZ217">
        <v>264</v>
      </c>
      <c r="BA217">
        <v>1.9583333333333333</v>
      </c>
      <c r="BB217">
        <v>64944</v>
      </c>
      <c r="BC217">
        <v>108240</v>
      </c>
      <c r="BD217">
        <v>151536</v>
      </c>
      <c r="BE217">
        <v>6</v>
      </c>
      <c r="BF217">
        <v>5</v>
      </c>
      <c r="BG217">
        <v>220</v>
      </c>
      <c r="BH217">
        <v>2.35</v>
      </c>
      <c r="BI217">
        <v>64944</v>
      </c>
      <c r="BJ217">
        <v>108240</v>
      </c>
      <c r="BK217">
        <v>151536</v>
      </c>
      <c r="BL217">
        <v>25</v>
      </c>
      <c r="BM217">
        <v>1</v>
      </c>
      <c r="BN217">
        <v>45</v>
      </c>
      <c r="BO217" t="s">
        <v>192</v>
      </c>
      <c r="BP217">
        <v>6.1058638743455482</v>
      </c>
      <c r="BQ217">
        <v>112</v>
      </c>
      <c r="BR217">
        <v>0</v>
      </c>
      <c r="BS217">
        <v>0</v>
      </c>
      <c r="BV217">
        <v>0</v>
      </c>
      <c r="BW217">
        <v>0</v>
      </c>
      <c r="BX217">
        <v>0</v>
      </c>
      <c r="BZ217" t="s">
        <v>193</v>
      </c>
      <c r="CA217" t="s">
        <v>194</v>
      </c>
      <c r="CB217" t="b">
        <v>0</v>
      </c>
    </row>
    <row r="218" spans="1:80" x14ac:dyDescent="0.3">
      <c r="A218">
        <v>217</v>
      </c>
      <c r="B218" t="s">
        <v>432</v>
      </c>
      <c r="C218" t="s">
        <v>179</v>
      </c>
      <c r="D218" t="s">
        <v>180</v>
      </c>
      <c r="E218" t="s">
        <v>394</v>
      </c>
      <c r="F218" t="s">
        <v>318</v>
      </c>
      <c r="G218" t="s">
        <v>183</v>
      </c>
      <c r="H218" t="s">
        <v>184</v>
      </c>
      <c r="J218">
        <v>0</v>
      </c>
      <c r="K218" t="s">
        <v>400</v>
      </c>
      <c r="L218" t="s">
        <v>186</v>
      </c>
      <c r="M218" t="s">
        <v>187</v>
      </c>
      <c r="N218" t="s">
        <v>20</v>
      </c>
      <c r="O218">
        <v>145.63350785340313</v>
      </c>
      <c r="P218" t="s">
        <v>188</v>
      </c>
      <c r="Q218">
        <v>2</v>
      </c>
      <c r="R218">
        <v>14</v>
      </c>
      <c r="S218">
        <v>40</v>
      </c>
      <c r="T218">
        <v>2.8571428571428572</v>
      </c>
      <c r="U218">
        <v>7.5</v>
      </c>
      <c r="V218">
        <v>7.5</v>
      </c>
      <c r="W218">
        <v>5</v>
      </c>
      <c r="X218">
        <v>0.76</v>
      </c>
      <c r="Y218">
        <v>119638</v>
      </c>
      <c r="Z218" t="s">
        <v>189</v>
      </c>
      <c r="AA218">
        <v>2</v>
      </c>
      <c r="AB218">
        <v>14</v>
      </c>
      <c r="AC218">
        <v>80</v>
      </c>
      <c r="AD218">
        <v>5.7142857142857144</v>
      </c>
      <c r="AE218">
        <v>12.375</v>
      </c>
      <c r="AF218">
        <v>12.375</v>
      </c>
      <c r="AG218">
        <v>10</v>
      </c>
      <c r="AH218">
        <v>0.76</v>
      </c>
      <c r="AI218">
        <v>72508.5</v>
      </c>
      <c r="AJ218">
        <v>1.81</v>
      </c>
      <c r="AK218">
        <v>2.5</v>
      </c>
      <c r="AL218">
        <v>62</v>
      </c>
      <c r="AM218">
        <v>15</v>
      </c>
      <c r="AN218">
        <v>25</v>
      </c>
      <c r="AO218" t="s">
        <v>190</v>
      </c>
      <c r="AP218">
        <v>83</v>
      </c>
      <c r="AQ218">
        <v>-0.7</v>
      </c>
      <c r="AR218">
        <v>1.2</v>
      </c>
      <c r="AS218" t="s">
        <v>395</v>
      </c>
      <c r="AT218">
        <v>24</v>
      </c>
      <c r="AU218">
        <v>16</v>
      </c>
      <c r="AV218">
        <v>15</v>
      </c>
      <c r="AW218">
        <v>44</v>
      </c>
      <c r="AY218">
        <v>6</v>
      </c>
      <c r="AZ218">
        <v>264</v>
      </c>
      <c r="BA218">
        <v>1.9583333333333333</v>
      </c>
      <c r="BB218">
        <v>64944</v>
      </c>
      <c r="BC218">
        <v>108240</v>
      </c>
      <c r="BD218">
        <v>151536</v>
      </c>
      <c r="BE218">
        <v>6</v>
      </c>
      <c r="BF218">
        <v>5</v>
      </c>
      <c r="BG218">
        <v>220</v>
      </c>
      <c r="BH218">
        <v>2.35</v>
      </c>
      <c r="BI218">
        <v>64944</v>
      </c>
      <c r="BJ218">
        <v>108240</v>
      </c>
      <c r="BK218">
        <v>151536</v>
      </c>
      <c r="BL218">
        <v>25</v>
      </c>
      <c r="BM218">
        <v>1</v>
      </c>
      <c r="BN218">
        <v>45</v>
      </c>
      <c r="BO218" t="s">
        <v>192</v>
      </c>
      <c r="BP218">
        <v>6.5535078534031408</v>
      </c>
      <c r="BQ218">
        <v>223</v>
      </c>
      <c r="BR218">
        <v>394</v>
      </c>
      <c r="BS218">
        <v>1.7668161434977578</v>
      </c>
      <c r="BV218">
        <v>0</v>
      </c>
      <c r="BW218">
        <v>0</v>
      </c>
      <c r="BX218">
        <v>0</v>
      </c>
      <c r="BZ218" t="s">
        <v>193</v>
      </c>
      <c r="CA218" t="s">
        <v>194</v>
      </c>
      <c r="CB218" t="b">
        <v>0</v>
      </c>
    </row>
    <row r="219" spans="1:80" x14ac:dyDescent="0.3">
      <c r="A219">
        <v>218</v>
      </c>
      <c r="B219" t="s">
        <v>433</v>
      </c>
      <c r="C219" t="s">
        <v>179</v>
      </c>
      <c r="D219" t="s">
        <v>180</v>
      </c>
      <c r="E219" t="s">
        <v>394</v>
      </c>
      <c r="F219" t="s">
        <v>320</v>
      </c>
      <c r="G219" t="s">
        <v>183</v>
      </c>
      <c r="H219" t="s">
        <v>184</v>
      </c>
      <c r="J219">
        <v>0</v>
      </c>
      <c r="K219" t="s">
        <v>400</v>
      </c>
      <c r="L219" t="s">
        <v>186</v>
      </c>
      <c r="M219" t="s">
        <v>187</v>
      </c>
      <c r="N219" t="s">
        <v>20</v>
      </c>
      <c r="O219">
        <v>155.58115183246073</v>
      </c>
      <c r="P219" t="s">
        <v>188</v>
      </c>
      <c r="Q219">
        <v>2</v>
      </c>
      <c r="R219">
        <v>14</v>
      </c>
      <c r="S219">
        <v>40</v>
      </c>
      <c r="T219">
        <v>2.8571428571428572</v>
      </c>
      <c r="U219">
        <v>7.5</v>
      </c>
      <c r="V219">
        <v>7.5</v>
      </c>
      <c r="W219">
        <v>5</v>
      </c>
      <c r="X219">
        <v>0.76</v>
      </c>
      <c r="Y219">
        <v>119638</v>
      </c>
      <c r="Z219" t="s">
        <v>189</v>
      </c>
      <c r="AA219">
        <v>2</v>
      </c>
      <c r="AB219">
        <v>14</v>
      </c>
      <c r="AC219">
        <v>80</v>
      </c>
      <c r="AD219">
        <v>5.7142857142857144</v>
      </c>
      <c r="AE219">
        <v>12.375</v>
      </c>
      <c r="AF219">
        <v>12.375</v>
      </c>
      <c r="AG219">
        <v>10</v>
      </c>
      <c r="AH219">
        <v>0.76</v>
      </c>
      <c r="AI219">
        <v>72508.5</v>
      </c>
      <c r="AJ219">
        <v>1.81</v>
      </c>
      <c r="AK219">
        <v>2.5</v>
      </c>
      <c r="AL219">
        <v>62</v>
      </c>
      <c r="AM219">
        <v>15</v>
      </c>
      <c r="AN219">
        <v>25</v>
      </c>
      <c r="AO219" t="s">
        <v>190</v>
      </c>
      <c r="AP219">
        <v>83</v>
      </c>
      <c r="AQ219">
        <v>-0.7</v>
      </c>
      <c r="AR219">
        <v>1.2</v>
      </c>
      <c r="AS219" t="s">
        <v>395</v>
      </c>
      <c r="AT219">
        <v>24</v>
      </c>
      <c r="AU219">
        <v>16</v>
      </c>
      <c r="AV219">
        <v>15</v>
      </c>
      <c r="AW219">
        <v>44</v>
      </c>
      <c r="AY219">
        <v>6</v>
      </c>
      <c r="AZ219">
        <v>264</v>
      </c>
      <c r="BA219">
        <v>1.9583333333333333</v>
      </c>
      <c r="BB219">
        <v>64944</v>
      </c>
      <c r="BC219">
        <v>108240</v>
      </c>
      <c r="BD219">
        <v>151536</v>
      </c>
      <c r="BE219">
        <v>6</v>
      </c>
      <c r="BF219">
        <v>5</v>
      </c>
      <c r="BG219">
        <v>220</v>
      </c>
      <c r="BH219">
        <v>2.35</v>
      </c>
      <c r="BI219">
        <v>64944</v>
      </c>
      <c r="BJ219">
        <v>108240</v>
      </c>
      <c r="BK219">
        <v>151536</v>
      </c>
      <c r="BL219">
        <v>25</v>
      </c>
      <c r="BM219">
        <v>1</v>
      </c>
      <c r="BN219">
        <v>45</v>
      </c>
      <c r="BO219" t="s">
        <v>192</v>
      </c>
      <c r="BP219">
        <v>7.0011518324607316</v>
      </c>
      <c r="BQ219">
        <v>255</v>
      </c>
      <c r="BR219">
        <v>0</v>
      </c>
      <c r="BS219">
        <v>0</v>
      </c>
      <c r="BV219">
        <v>0</v>
      </c>
      <c r="BW219">
        <v>0</v>
      </c>
      <c r="BX219">
        <v>0</v>
      </c>
      <c r="BZ219" t="s">
        <v>193</v>
      </c>
      <c r="CA219" t="s">
        <v>194</v>
      </c>
      <c r="CB219" t="b">
        <v>0</v>
      </c>
    </row>
    <row r="220" spans="1:80" x14ac:dyDescent="0.3">
      <c r="A220">
        <v>219</v>
      </c>
      <c r="B220" t="s">
        <v>434</v>
      </c>
      <c r="C220" t="s">
        <v>179</v>
      </c>
      <c r="D220" t="s">
        <v>180</v>
      </c>
      <c r="E220" t="s">
        <v>394</v>
      </c>
      <c r="F220" t="s">
        <v>252</v>
      </c>
      <c r="G220" t="s">
        <v>183</v>
      </c>
      <c r="H220" t="s">
        <v>184</v>
      </c>
      <c r="J220">
        <v>0</v>
      </c>
      <c r="K220" t="s">
        <v>400</v>
      </c>
      <c r="L220" t="s">
        <v>186</v>
      </c>
      <c r="M220" t="s">
        <v>187</v>
      </c>
      <c r="N220" t="s">
        <v>20</v>
      </c>
      <c r="O220">
        <v>165.52879581151831</v>
      </c>
      <c r="P220" t="s">
        <v>188</v>
      </c>
      <c r="Q220">
        <v>2</v>
      </c>
      <c r="R220">
        <v>14</v>
      </c>
      <c r="S220">
        <v>40</v>
      </c>
      <c r="T220">
        <v>2.8571428571428572</v>
      </c>
      <c r="U220">
        <v>7.5</v>
      </c>
      <c r="V220">
        <v>7.5</v>
      </c>
      <c r="W220">
        <v>5</v>
      </c>
      <c r="X220">
        <v>0.76</v>
      </c>
      <c r="Y220">
        <v>119638</v>
      </c>
      <c r="Z220" t="s">
        <v>189</v>
      </c>
      <c r="AA220">
        <v>2</v>
      </c>
      <c r="AB220">
        <v>14</v>
      </c>
      <c r="AC220">
        <v>80</v>
      </c>
      <c r="AD220">
        <v>5.7142857142857144</v>
      </c>
      <c r="AE220">
        <v>12.375</v>
      </c>
      <c r="AF220">
        <v>12.375</v>
      </c>
      <c r="AG220">
        <v>10</v>
      </c>
      <c r="AH220">
        <v>0.76</v>
      </c>
      <c r="AI220">
        <v>72508.5</v>
      </c>
      <c r="AJ220">
        <v>1.81</v>
      </c>
      <c r="AK220">
        <v>2.5</v>
      </c>
      <c r="AL220">
        <v>62</v>
      </c>
      <c r="AM220">
        <v>15</v>
      </c>
      <c r="AN220">
        <v>25</v>
      </c>
      <c r="AO220" t="s">
        <v>190</v>
      </c>
      <c r="AP220">
        <v>83</v>
      </c>
      <c r="AQ220">
        <v>-0.7</v>
      </c>
      <c r="AR220">
        <v>1.2</v>
      </c>
      <c r="AS220" t="s">
        <v>395</v>
      </c>
      <c r="AT220">
        <v>24</v>
      </c>
      <c r="AU220">
        <v>16</v>
      </c>
      <c r="AV220">
        <v>15</v>
      </c>
      <c r="AW220">
        <v>44</v>
      </c>
      <c r="AY220">
        <v>6</v>
      </c>
      <c r="AZ220">
        <v>264</v>
      </c>
      <c r="BA220">
        <v>1.9583333333333333</v>
      </c>
      <c r="BB220">
        <v>64944</v>
      </c>
      <c r="BC220">
        <v>108240</v>
      </c>
      <c r="BD220">
        <v>151536</v>
      </c>
      <c r="BE220">
        <v>6</v>
      </c>
      <c r="BF220">
        <v>5</v>
      </c>
      <c r="BG220">
        <v>220</v>
      </c>
      <c r="BH220">
        <v>2.35</v>
      </c>
      <c r="BI220">
        <v>64944</v>
      </c>
      <c r="BJ220">
        <v>108240</v>
      </c>
      <c r="BK220">
        <v>151536</v>
      </c>
      <c r="BL220">
        <v>25</v>
      </c>
      <c r="BM220">
        <v>1</v>
      </c>
      <c r="BN220">
        <v>45</v>
      </c>
      <c r="BO220" t="s">
        <v>192</v>
      </c>
      <c r="BP220">
        <v>7.448795811518325</v>
      </c>
      <c r="BQ220">
        <v>1088</v>
      </c>
      <c r="BR220">
        <v>875</v>
      </c>
      <c r="BS220">
        <v>0.80422794117647056</v>
      </c>
      <c r="BV220">
        <v>0</v>
      </c>
      <c r="BW220">
        <v>0</v>
      </c>
      <c r="BX220">
        <v>0</v>
      </c>
      <c r="BZ220" t="s">
        <v>193</v>
      </c>
      <c r="CA220" t="s">
        <v>194</v>
      </c>
      <c r="CB220" t="b">
        <v>0</v>
      </c>
    </row>
    <row r="221" spans="1:80" x14ac:dyDescent="0.3">
      <c r="A221">
        <v>220</v>
      </c>
      <c r="B221" t="s">
        <v>435</v>
      </c>
      <c r="C221" t="s">
        <v>179</v>
      </c>
      <c r="D221" t="s">
        <v>180</v>
      </c>
      <c r="E221" t="s">
        <v>394</v>
      </c>
      <c r="F221" t="s">
        <v>182</v>
      </c>
      <c r="G221" t="s">
        <v>183</v>
      </c>
      <c r="H221" t="s">
        <v>184</v>
      </c>
      <c r="J221">
        <v>0</v>
      </c>
      <c r="K221" t="s">
        <v>407</v>
      </c>
      <c r="L221" t="s">
        <v>186</v>
      </c>
      <c r="M221" t="s">
        <v>187</v>
      </c>
      <c r="N221" t="s">
        <v>20</v>
      </c>
      <c r="O221">
        <v>51.675392670157066</v>
      </c>
      <c r="P221" t="s">
        <v>188</v>
      </c>
      <c r="Q221">
        <v>2</v>
      </c>
      <c r="R221">
        <v>14</v>
      </c>
      <c r="S221">
        <v>40</v>
      </c>
      <c r="T221">
        <v>2.8571428571428572</v>
      </c>
      <c r="U221">
        <v>7.5</v>
      </c>
      <c r="V221">
        <v>7.5</v>
      </c>
      <c r="W221">
        <v>5</v>
      </c>
      <c r="X221">
        <v>0.76</v>
      </c>
      <c r="Y221">
        <v>119638</v>
      </c>
      <c r="Z221" t="s">
        <v>189</v>
      </c>
      <c r="AA221">
        <v>2</v>
      </c>
      <c r="AB221">
        <v>14</v>
      </c>
      <c r="AC221">
        <v>80</v>
      </c>
      <c r="AD221">
        <v>5.7142857142857144</v>
      </c>
      <c r="AE221">
        <v>12.375</v>
      </c>
      <c r="AF221">
        <v>12.375</v>
      </c>
      <c r="AG221">
        <v>10</v>
      </c>
      <c r="AH221">
        <v>0.76</v>
      </c>
      <c r="AI221">
        <v>72508.5</v>
      </c>
      <c r="AJ221">
        <v>1.02</v>
      </c>
      <c r="AK221">
        <v>2.5</v>
      </c>
      <c r="AL221">
        <v>110</v>
      </c>
      <c r="AM221">
        <v>15</v>
      </c>
      <c r="AN221">
        <v>25</v>
      </c>
      <c r="AO221" t="s">
        <v>190</v>
      </c>
      <c r="AP221">
        <v>83</v>
      </c>
      <c r="AQ221">
        <v>-0.7</v>
      </c>
      <c r="AR221">
        <v>1.2</v>
      </c>
      <c r="AS221" t="s">
        <v>395</v>
      </c>
      <c r="AT221">
        <v>24</v>
      </c>
      <c r="AU221">
        <v>16</v>
      </c>
      <c r="AV221">
        <v>15</v>
      </c>
      <c r="AW221">
        <v>44</v>
      </c>
      <c r="AY221">
        <v>6</v>
      </c>
      <c r="AZ221">
        <v>264</v>
      </c>
      <c r="BA221">
        <v>1.9583333333333333</v>
      </c>
      <c r="BB221">
        <v>64944</v>
      </c>
      <c r="BC221">
        <v>108240</v>
      </c>
      <c r="BD221">
        <v>151536</v>
      </c>
      <c r="BE221">
        <v>5</v>
      </c>
      <c r="BF221">
        <v>5</v>
      </c>
      <c r="BG221">
        <v>220</v>
      </c>
      <c r="BH221">
        <v>2.35</v>
      </c>
      <c r="BI221">
        <v>64944</v>
      </c>
      <c r="BJ221">
        <v>108240</v>
      </c>
      <c r="BK221">
        <v>151536</v>
      </c>
      <c r="BL221">
        <v>25</v>
      </c>
      <c r="BM221">
        <v>1</v>
      </c>
      <c r="BN221">
        <v>45</v>
      </c>
      <c r="BO221" t="s">
        <v>192</v>
      </c>
      <c r="BP221">
        <v>2.325392670157068</v>
      </c>
      <c r="BQ221">
        <v>78</v>
      </c>
      <c r="BR221">
        <v>0</v>
      </c>
      <c r="BS221">
        <v>0</v>
      </c>
      <c r="BV221">
        <v>2067</v>
      </c>
      <c r="BW221">
        <v>0</v>
      </c>
      <c r="BX221">
        <v>0</v>
      </c>
      <c r="BZ221" t="s">
        <v>193</v>
      </c>
      <c r="CA221" t="s">
        <v>194</v>
      </c>
      <c r="CB221" t="b">
        <v>0</v>
      </c>
    </row>
    <row r="222" spans="1:80" x14ac:dyDescent="0.3">
      <c r="A222">
        <v>221</v>
      </c>
      <c r="B222" t="s">
        <v>436</v>
      </c>
      <c r="C222" t="s">
        <v>179</v>
      </c>
      <c r="D222" t="s">
        <v>180</v>
      </c>
      <c r="E222" t="s">
        <v>394</v>
      </c>
      <c r="F222" t="s">
        <v>196</v>
      </c>
      <c r="G222" t="s">
        <v>183</v>
      </c>
      <c r="H222" t="s">
        <v>184</v>
      </c>
      <c r="J222">
        <v>0</v>
      </c>
      <c r="K222" t="s">
        <v>407</v>
      </c>
      <c r="L222" t="s">
        <v>186</v>
      </c>
      <c r="M222" t="s">
        <v>187</v>
      </c>
      <c r="N222" t="s">
        <v>20</v>
      </c>
      <c r="O222">
        <v>60.837696335078526</v>
      </c>
      <c r="P222" t="s">
        <v>188</v>
      </c>
      <c r="Q222">
        <v>2</v>
      </c>
      <c r="R222">
        <v>14</v>
      </c>
      <c r="S222">
        <v>40</v>
      </c>
      <c r="T222">
        <v>2.8571428571428572</v>
      </c>
      <c r="U222">
        <v>7.5</v>
      </c>
      <c r="V222">
        <v>7.5</v>
      </c>
      <c r="W222">
        <v>5</v>
      </c>
      <c r="X222">
        <v>0.76</v>
      </c>
      <c r="Y222">
        <v>119638</v>
      </c>
      <c r="Z222" t="s">
        <v>189</v>
      </c>
      <c r="AA222">
        <v>2</v>
      </c>
      <c r="AB222">
        <v>14</v>
      </c>
      <c r="AC222">
        <v>80</v>
      </c>
      <c r="AD222">
        <v>5.7142857142857144</v>
      </c>
      <c r="AE222">
        <v>12.375</v>
      </c>
      <c r="AF222">
        <v>12.375</v>
      </c>
      <c r="AG222">
        <v>10</v>
      </c>
      <c r="AH222">
        <v>0.76</v>
      </c>
      <c r="AI222">
        <v>72508.5</v>
      </c>
      <c r="AJ222">
        <v>1.18</v>
      </c>
      <c r="AK222">
        <v>2.5</v>
      </c>
      <c r="AL222">
        <v>95</v>
      </c>
      <c r="AM222">
        <v>15</v>
      </c>
      <c r="AN222">
        <v>25</v>
      </c>
      <c r="AO222" t="s">
        <v>190</v>
      </c>
      <c r="AP222">
        <v>83</v>
      </c>
      <c r="AQ222">
        <v>-0.7</v>
      </c>
      <c r="AR222">
        <v>1.2</v>
      </c>
      <c r="AS222" t="s">
        <v>395</v>
      </c>
      <c r="AT222">
        <v>24</v>
      </c>
      <c r="AU222">
        <v>16</v>
      </c>
      <c r="AV222">
        <v>15</v>
      </c>
      <c r="AW222">
        <v>44</v>
      </c>
      <c r="AY222">
        <v>6</v>
      </c>
      <c r="AZ222">
        <v>264</v>
      </c>
      <c r="BA222">
        <v>1.9583333333333333</v>
      </c>
      <c r="BB222">
        <v>64944</v>
      </c>
      <c r="BC222">
        <v>108240</v>
      </c>
      <c r="BD222">
        <v>151536</v>
      </c>
      <c r="BE222">
        <v>5</v>
      </c>
      <c r="BF222">
        <v>5</v>
      </c>
      <c r="BG222">
        <v>220</v>
      </c>
      <c r="BH222">
        <v>2.35</v>
      </c>
      <c r="BI222">
        <v>64944</v>
      </c>
      <c r="BJ222">
        <v>108240</v>
      </c>
      <c r="BK222">
        <v>151536</v>
      </c>
      <c r="BL222">
        <v>25</v>
      </c>
      <c r="BM222">
        <v>1</v>
      </c>
      <c r="BN222">
        <v>45</v>
      </c>
      <c r="BO222" t="s">
        <v>192</v>
      </c>
      <c r="BP222">
        <v>2.7376963350785335</v>
      </c>
      <c r="BQ222">
        <v>28</v>
      </c>
      <c r="BR222">
        <v>790</v>
      </c>
      <c r="BS222">
        <v>28.214285714285715</v>
      </c>
      <c r="BV222">
        <v>2450</v>
      </c>
      <c r="BW222">
        <v>0</v>
      </c>
      <c r="BX222">
        <v>0</v>
      </c>
      <c r="BZ222" t="s">
        <v>193</v>
      </c>
      <c r="CA222" t="s">
        <v>194</v>
      </c>
      <c r="CB222" t="b">
        <v>0</v>
      </c>
    </row>
    <row r="223" spans="1:80" x14ac:dyDescent="0.3">
      <c r="A223">
        <v>222</v>
      </c>
      <c r="B223" t="s">
        <v>437</v>
      </c>
      <c r="C223" t="s">
        <v>179</v>
      </c>
      <c r="D223" t="s">
        <v>180</v>
      </c>
      <c r="E223" t="s">
        <v>394</v>
      </c>
      <c r="F223" t="s">
        <v>200</v>
      </c>
      <c r="G223" t="s">
        <v>183</v>
      </c>
      <c r="H223" t="s">
        <v>184</v>
      </c>
      <c r="J223">
        <v>0</v>
      </c>
      <c r="K223" t="s">
        <v>407</v>
      </c>
      <c r="L223" t="s">
        <v>186</v>
      </c>
      <c r="M223" t="s">
        <v>187</v>
      </c>
      <c r="N223" t="s">
        <v>20</v>
      </c>
      <c r="O223">
        <v>70</v>
      </c>
      <c r="P223" t="s">
        <v>188</v>
      </c>
      <c r="Q223">
        <v>2</v>
      </c>
      <c r="R223">
        <v>14</v>
      </c>
      <c r="S223">
        <v>40</v>
      </c>
      <c r="T223">
        <v>2.8571428571428572</v>
      </c>
      <c r="U223">
        <v>7.5</v>
      </c>
      <c r="V223">
        <v>7.5</v>
      </c>
      <c r="W223">
        <v>5</v>
      </c>
      <c r="X223">
        <v>0.76</v>
      </c>
      <c r="Y223">
        <v>119638</v>
      </c>
      <c r="Z223" t="s">
        <v>189</v>
      </c>
      <c r="AA223">
        <v>2</v>
      </c>
      <c r="AB223">
        <v>14</v>
      </c>
      <c r="AC223">
        <v>80</v>
      </c>
      <c r="AD223">
        <v>5.7142857142857144</v>
      </c>
      <c r="AE223">
        <v>12.375</v>
      </c>
      <c r="AF223">
        <v>12.375</v>
      </c>
      <c r="AG223">
        <v>10</v>
      </c>
      <c r="AH223">
        <v>0.76</v>
      </c>
      <c r="AI223">
        <v>72508.5</v>
      </c>
      <c r="AJ223">
        <v>1.34</v>
      </c>
      <c r="AK223">
        <v>2.5</v>
      </c>
      <c r="AL223">
        <v>84</v>
      </c>
      <c r="AM223">
        <v>15</v>
      </c>
      <c r="AN223">
        <v>25</v>
      </c>
      <c r="AO223" t="s">
        <v>190</v>
      </c>
      <c r="AP223">
        <v>83</v>
      </c>
      <c r="AQ223">
        <v>-0.7</v>
      </c>
      <c r="AR223">
        <v>1.2</v>
      </c>
      <c r="AS223" t="s">
        <v>395</v>
      </c>
      <c r="AT223">
        <v>24</v>
      </c>
      <c r="AU223">
        <v>16</v>
      </c>
      <c r="AV223">
        <v>15</v>
      </c>
      <c r="AW223">
        <v>44</v>
      </c>
      <c r="AY223">
        <v>6</v>
      </c>
      <c r="AZ223">
        <v>264</v>
      </c>
      <c r="BA223">
        <v>1.9583333333333333</v>
      </c>
      <c r="BB223">
        <v>64944</v>
      </c>
      <c r="BC223">
        <v>108240</v>
      </c>
      <c r="BD223">
        <v>151536</v>
      </c>
      <c r="BE223">
        <v>5</v>
      </c>
      <c r="BF223">
        <v>5</v>
      </c>
      <c r="BG223">
        <v>220</v>
      </c>
      <c r="BH223">
        <v>2.35</v>
      </c>
      <c r="BI223">
        <v>64944</v>
      </c>
      <c r="BJ223">
        <v>108240</v>
      </c>
      <c r="BK223">
        <v>151536</v>
      </c>
      <c r="BL223">
        <v>25</v>
      </c>
      <c r="BM223">
        <v>1</v>
      </c>
      <c r="BN223">
        <v>45</v>
      </c>
      <c r="BO223" t="s">
        <v>192</v>
      </c>
      <c r="BP223">
        <v>3.15</v>
      </c>
      <c r="BQ223">
        <v>1563</v>
      </c>
      <c r="BR223">
        <v>162</v>
      </c>
      <c r="BS223">
        <v>0.1036468330134357</v>
      </c>
      <c r="BV223">
        <v>588</v>
      </c>
      <c r="BW223">
        <v>0</v>
      </c>
      <c r="BX223">
        <v>0</v>
      </c>
      <c r="BZ223" t="s">
        <v>193</v>
      </c>
      <c r="CA223" t="s">
        <v>194</v>
      </c>
      <c r="CB223" t="b">
        <v>0</v>
      </c>
    </row>
    <row r="224" spans="1:80" x14ac:dyDescent="0.3">
      <c r="A224">
        <v>223</v>
      </c>
      <c r="B224" t="s">
        <v>438</v>
      </c>
      <c r="C224" t="s">
        <v>179</v>
      </c>
      <c r="D224" t="s">
        <v>180</v>
      </c>
      <c r="E224" t="s">
        <v>394</v>
      </c>
      <c r="F224" t="s">
        <v>202</v>
      </c>
      <c r="G224" t="s">
        <v>183</v>
      </c>
      <c r="H224" t="s">
        <v>184</v>
      </c>
      <c r="J224">
        <v>0</v>
      </c>
      <c r="K224" t="s">
        <v>407</v>
      </c>
      <c r="L224" t="s">
        <v>186</v>
      </c>
      <c r="M224" t="s">
        <v>187</v>
      </c>
      <c r="N224" t="s">
        <v>20</v>
      </c>
      <c r="O224">
        <v>79.162303664921467</v>
      </c>
      <c r="P224" t="s">
        <v>188</v>
      </c>
      <c r="Q224">
        <v>2</v>
      </c>
      <c r="R224">
        <v>14</v>
      </c>
      <c r="S224">
        <v>40</v>
      </c>
      <c r="T224">
        <v>2.8571428571428572</v>
      </c>
      <c r="U224">
        <v>7.5</v>
      </c>
      <c r="V224">
        <v>7.5</v>
      </c>
      <c r="W224">
        <v>5</v>
      </c>
      <c r="X224">
        <v>0.76</v>
      </c>
      <c r="Y224">
        <v>119638</v>
      </c>
      <c r="Z224" t="s">
        <v>189</v>
      </c>
      <c r="AA224">
        <v>2</v>
      </c>
      <c r="AB224">
        <v>14</v>
      </c>
      <c r="AC224">
        <v>80</v>
      </c>
      <c r="AD224">
        <v>5.7142857142857144</v>
      </c>
      <c r="AE224">
        <v>12.375</v>
      </c>
      <c r="AF224">
        <v>12.375</v>
      </c>
      <c r="AG224">
        <v>10</v>
      </c>
      <c r="AH224">
        <v>0.76</v>
      </c>
      <c r="AI224">
        <v>72508.5</v>
      </c>
      <c r="AJ224">
        <v>1.5</v>
      </c>
      <c r="AK224">
        <v>2.5</v>
      </c>
      <c r="AL224">
        <v>75</v>
      </c>
      <c r="AM224">
        <v>15</v>
      </c>
      <c r="AN224">
        <v>25</v>
      </c>
      <c r="AO224" t="s">
        <v>190</v>
      </c>
      <c r="AP224">
        <v>83</v>
      </c>
      <c r="AQ224">
        <v>-0.7</v>
      </c>
      <c r="AR224">
        <v>1.2</v>
      </c>
      <c r="AS224" t="s">
        <v>395</v>
      </c>
      <c r="AT224">
        <v>24</v>
      </c>
      <c r="AU224">
        <v>16</v>
      </c>
      <c r="AV224">
        <v>15</v>
      </c>
      <c r="AW224">
        <v>44</v>
      </c>
      <c r="AY224">
        <v>6</v>
      </c>
      <c r="AZ224">
        <v>264</v>
      </c>
      <c r="BA224">
        <v>1.9583333333333333</v>
      </c>
      <c r="BB224">
        <v>64944</v>
      </c>
      <c r="BC224">
        <v>108240</v>
      </c>
      <c r="BD224">
        <v>151536</v>
      </c>
      <c r="BE224">
        <v>5</v>
      </c>
      <c r="BF224">
        <v>5</v>
      </c>
      <c r="BG224">
        <v>220</v>
      </c>
      <c r="BH224">
        <v>2.35</v>
      </c>
      <c r="BI224">
        <v>64944</v>
      </c>
      <c r="BJ224">
        <v>108240</v>
      </c>
      <c r="BK224">
        <v>151536</v>
      </c>
      <c r="BL224">
        <v>25</v>
      </c>
      <c r="BM224">
        <v>1</v>
      </c>
      <c r="BN224">
        <v>45</v>
      </c>
      <c r="BO224" t="s">
        <v>192</v>
      </c>
      <c r="BP224">
        <v>3.5623036649214659</v>
      </c>
      <c r="BQ224">
        <v>1011</v>
      </c>
      <c r="BR224">
        <v>35</v>
      </c>
      <c r="BS224">
        <v>3.4619188921859542E-2</v>
      </c>
      <c r="BV224">
        <v>1244</v>
      </c>
      <c r="BW224">
        <v>0</v>
      </c>
      <c r="BX224">
        <v>0</v>
      </c>
      <c r="BZ224" t="s">
        <v>193</v>
      </c>
      <c r="CA224" t="s">
        <v>194</v>
      </c>
      <c r="CB224" t="b">
        <v>0</v>
      </c>
    </row>
    <row r="225" spans="1:80" x14ac:dyDescent="0.3">
      <c r="A225">
        <v>224</v>
      </c>
      <c r="B225" t="s">
        <v>439</v>
      </c>
      <c r="C225" t="s">
        <v>179</v>
      </c>
      <c r="D225" t="s">
        <v>180</v>
      </c>
      <c r="E225" t="s">
        <v>394</v>
      </c>
      <c r="F225" t="s">
        <v>204</v>
      </c>
      <c r="G225" t="s">
        <v>183</v>
      </c>
      <c r="H225" t="s">
        <v>184</v>
      </c>
      <c r="J225">
        <v>0</v>
      </c>
      <c r="K225" t="s">
        <v>407</v>
      </c>
      <c r="L225" t="s">
        <v>186</v>
      </c>
      <c r="M225" t="s">
        <v>187</v>
      </c>
      <c r="N225" t="s">
        <v>20</v>
      </c>
      <c r="O225">
        <v>88.32460732984292</v>
      </c>
      <c r="P225" t="s">
        <v>188</v>
      </c>
      <c r="Q225">
        <v>2</v>
      </c>
      <c r="R225">
        <v>14</v>
      </c>
      <c r="S225">
        <v>40</v>
      </c>
      <c r="T225">
        <v>2.8571428571428572</v>
      </c>
      <c r="U225">
        <v>7.5</v>
      </c>
      <c r="V225">
        <v>7.5</v>
      </c>
      <c r="W225">
        <v>5</v>
      </c>
      <c r="X225">
        <v>0.76</v>
      </c>
      <c r="Y225">
        <v>119638</v>
      </c>
      <c r="Z225" t="s">
        <v>189</v>
      </c>
      <c r="AA225">
        <v>2</v>
      </c>
      <c r="AB225">
        <v>14</v>
      </c>
      <c r="AC225">
        <v>80</v>
      </c>
      <c r="AD225">
        <v>5.7142857142857144</v>
      </c>
      <c r="AE225">
        <v>12.375</v>
      </c>
      <c r="AF225">
        <v>12.375</v>
      </c>
      <c r="AG225">
        <v>10</v>
      </c>
      <c r="AH225">
        <v>0.76</v>
      </c>
      <c r="AI225">
        <v>72508.5</v>
      </c>
      <c r="AJ225">
        <v>1.66</v>
      </c>
      <c r="AK225">
        <v>2.5</v>
      </c>
      <c r="AL225">
        <v>68</v>
      </c>
      <c r="AM225">
        <v>15</v>
      </c>
      <c r="AN225">
        <v>25</v>
      </c>
      <c r="AO225" t="s">
        <v>190</v>
      </c>
      <c r="AP225">
        <v>83</v>
      </c>
      <c r="AQ225">
        <v>-0.7</v>
      </c>
      <c r="AR225">
        <v>1.2</v>
      </c>
      <c r="AS225" t="s">
        <v>395</v>
      </c>
      <c r="AT225">
        <v>24</v>
      </c>
      <c r="AU225">
        <v>16</v>
      </c>
      <c r="AV225">
        <v>15</v>
      </c>
      <c r="AW225">
        <v>44</v>
      </c>
      <c r="AY225">
        <v>6</v>
      </c>
      <c r="AZ225">
        <v>264</v>
      </c>
      <c r="BA225">
        <v>1.9583333333333333</v>
      </c>
      <c r="BB225">
        <v>64944</v>
      </c>
      <c r="BC225">
        <v>108240</v>
      </c>
      <c r="BD225">
        <v>151536</v>
      </c>
      <c r="BE225">
        <v>5</v>
      </c>
      <c r="BF225">
        <v>5</v>
      </c>
      <c r="BG225">
        <v>220</v>
      </c>
      <c r="BH225">
        <v>2.35</v>
      </c>
      <c r="BI225">
        <v>64944</v>
      </c>
      <c r="BJ225">
        <v>108240</v>
      </c>
      <c r="BK225">
        <v>151536</v>
      </c>
      <c r="BL225">
        <v>25</v>
      </c>
      <c r="BM225">
        <v>1</v>
      </c>
      <c r="BN225">
        <v>45</v>
      </c>
      <c r="BO225" t="s">
        <v>192</v>
      </c>
      <c r="BP225">
        <v>3.9746073298429314</v>
      </c>
      <c r="BQ225">
        <v>1465</v>
      </c>
      <c r="BR225">
        <v>8</v>
      </c>
      <c r="BS225">
        <v>5.4607508532423209E-3</v>
      </c>
      <c r="BV225">
        <v>107</v>
      </c>
      <c r="BW225">
        <v>1000</v>
      </c>
      <c r="BX225">
        <v>9.3457943925233646</v>
      </c>
      <c r="BZ225" t="s">
        <v>193</v>
      </c>
      <c r="CA225" t="s">
        <v>194</v>
      </c>
      <c r="CB225" t="b">
        <v>0</v>
      </c>
    </row>
    <row r="226" spans="1:80" x14ac:dyDescent="0.3">
      <c r="A226">
        <v>225</v>
      </c>
      <c r="B226" t="s">
        <v>440</v>
      </c>
      <c r="C226" t="s">
        <v>179</v>
      </c>
      <c r="D226" t="s">
        <v>180</v>
      </c>
      <c r="E226" t="s">
        <v>394</v>
      </c>
      <c r="F226" t="s">
        <v>206</v>
      </c>
      <c r="G226" t="s">
        <v>183</v>
      </c>
      <c r="H226" t="s">
        <v>184</v>
      </c>
      <c r="J226">
        <v>0</v>
      </c>
      <c r="K226" t="s">
        <v>407</v>
      </c>
      <c r="L226" t="s">
        <v>186</v>
      </c>
      <c r="M226" t="s">
        <v>187</v>
      </c>
      <c r="N226" t="s">
        <v>20</v>
      </c>
      <c r="O226">
        <v>97.486910994764386</v>
      </c>
      <c r="P226" t="s">
        <v>188</v>
      </c>
      <c r="Q226">
        <v>2</v>
      </c>
      <c r="R226">
        <v>14</v>
      </c>
      <c r="S226">
        <v>40</v>
      </c>
      <c r="T226">
        <v>2.8571428571428572</v>
      </c>
      <c r="U226">
        <v>7.5</v>
      </c>
      <c r="V226">
        <v>7.5</v>
      </c>
      <c r="W226">
        <v>5</v>
      </c>
      <c r="X226">
        <v>0.76</v>
      </c>
      <c r="Y226">
        <v>119638</v>
      </c>
      <c r="Z226" t="s">
        <v>189</v>
      </c>
      <c r="AA226">
        <v>2</v>
      </c>
      <c r="AB226">
        <v>14</v>
      </c>
      <c r="AC226">
        <v>80</v>
      </c>
      <c r="AD226">
        <v>5.7142857142857144</v>
      </c>
      <c r="AE226">
        <v>12.375</v>
      </c>
      <c r="AF226">
        <v>12.375</v>
      </c>
      <c r="AG226">
        <v>10</v>
      </c>
      <c r="AH226">
        <v>0.76</v>
      </c>
      <c r="AI226">
        <v>72508.5</v>
      </c>
      <c r="AJ226">
        <v>1.81</v>
      </c>
      <c r="AK226">
        <v>2.5</v>
      </c>
      <c r="AL226">
        <v>62</v>
      </c>
      <c r="AM226">
        <v>15</v>
      </c>
      <c r="AN226">
        <v>25</v>
      </c>
      <c r="AO226" t="s">
        <v>190</v>
      </c>
      <c r="AP226">
        <v>83</v>
      </c>
      <c r="AQ226">
        <v>-0.7</v>
      </c>
      <c r="AR226">
        <v>1.2</v>
      </c>
      <c r="AS226" t="s">
        <v>395</v>
      </c>
      <c r="AT226">
        <v>24</v>
      </c>
      <c r="AU226">
        <v>16</v>
      </c>
      <c r="AV226">
        <v>15</v>
      </c>
      <c r="AW226">
        <v>44</v>
      </c>
      <c r="AY226">
        <v>6</v>
      </c>
      <c r="AZ226">
        <v>264</v>
      </c>
      <c r="BA226">
        <v>1.9583333333333333</v>
      </c>
      <c r="BB226">
        <v>64944</v>
      </c>
      <c r="BC226">
        <v>108240</v>
      </c>
      <c r="BD226">
        <v>151536</v>
      </c>
      <c r="BE226">
        <v>6</v>
      </c>
      <c r="BF226">
        <v>5</v>
      </c>
      <c r="BG226">
        <v>220</v>
      </c>
      <c r="BH226">
        <v>2.35</v>
      </c>
      <c r="BI226">
        <v>64944</v>
      </c>
      <c r="BJ226">
        <v>108240</v>
      </c>
      <c r="BK226">
        <v>151536</v>
      </c>
      <c r="BL226">
        <v>25</v>
      </c>
      <c r="BM226">
        <v>1</v>
      </c>
      <c r="BN226">
        <v>45</v>
      </c>
      <c r="BO226" t="s">
        <v>192</v>
      </c>
      <c r="BP226">
        <v>4.3869109947643974</v>
      </c>
      <c r="BQ226">
        <v>1094</v>
      </c>
      <c r="BR226">
        <v>374</v>
      </c>
      <c r="BS226">
        <v>0.34186471663619744</v>
      </c>
      <c r="BV226">
        <v>1421</v>
      </c>
      <c r="BW226">
        <v>0</v>
      </c>
      <c r="BX226">
        <v>0</v>
      </c>
      <c r="BZ226" t="s">
        <v>193</v>
      </c>
      <c r="CA226" t="s">
        <v>194</v>
      </c>
      <c r="CB226" t="b">
        <v>0</v>
      </c>
    </row>
    <row r="227" spans="1:80" x14ac:dyDescent="0.3">
      <c r="A227">
        <v>226</v>
      </c>
      <c r="B227" t="s">
        <v>441</v>
      </c>
      <c r="C227" t="s">
        <v>179</v>
      </c>
      <c r="D227" t="s">
        <v>180</v>
      </c>
      <c r="E227" t="s">
        <v>394</v>
      </c>
      <c r="F227" t="s">
        <v>316</v>
      </c>
      <c r="G227" t="s">
        <v>183</v>
      </c>
      <c r="H227" t="s">
        <v>184</v>
      </c>
      <c r="J227">
        <v>0</v>
      </c>
      <c r="K227" t="s">
        <v>407</v>
      </c>
      <c r="L227" t="s">
        <v>186</v>
      </c>
      <c r="M227" t="s">
        <v>187</v>
      </c>
      <c r="N227" t="s">
        <v>20</v>
      </c>
      <c r="O227">
        <v>106.64921465968584</v>
      </c>
      <c r="P227" t="s">
        <v>188</v>
      </c>
      <c r="Q227">
        <v>2</v>
      </c>
      <c r="R227">
        <v>14</v>
      </c>
      <c r="S227">
        <v>40</v>
      </c>
      <c r="T227">
        <v>2.8571428571428572</v>
      </c>
      <c r="U227">
        <v>7.5</v>
      </c>
      <c r="V227">
        <v>7.5</v>
      </c>
      <c r="W227">
        <v>5</v>
      </c>
      <c r="X227">
        <v>0.76</v>
      </c>
      <c r="Y227">
        <v>119638</v>
      </c>
      <c r="Z227" t="s">
        <v>189</v>
      </c>
      <c r="AA227">
        <v>2</v>
      </c>
      <c r="AB227">
        <v>14</v>
      </c>
      <c r="AC227">
        <v>80</v>
      </c>
      <c r="AD227">
        <v>5.7142857142857144</v>
      </c>
      <c r="AE227">
        <v>12.375</v>
      </c>
      <c r="AF227">
        <v>12.375</v>
      </c>
      <c r="AG227">
        <v>10</v>
      </c>
      <c r="AH227">
        <v>0.76</v>
      </c>
      <c r="AI227">
        <v>72508.5</v>
      </c>
      <c r="AJ227">
        <v>1.97</v>
      </c>
      <c r="AK227">
        <v>2.5</v>
      </c>
      <c r="AL227">
        <v>57</v>
      </c>
      <c r="AM227">
        <v>15</v>
      </c>
      <c r="AN227">
        <v>25</v>
      </c>
      <c r="AO227" t="s">
        <v>190</v>
      </c>
      <c r="AP227">
        <v>83</v>
      </c>
      <c r="AQ227">
        <v>-0.7</v>
      </c>
      <c r="AR227">
        <v>1.2</v>
      </c>
      <c r="AS227" t="s">
        <v>395</v>
      </c>
      <c r="AT227">
        <v>24</v>
      </c>
      <c r="AU227">
        <v>16</v>
      </c>
      <c r="AV227">
        <v>15</v>
      </c>
      <c r="AW227">
        <v>44</v>
      </c>
      <c r="AY227">
        <v>6</v>
      </c>
      <c r="AZ227">
        <v>264</v>
      </c>
      <c r="BA227">
        <v>1.9583333333333333</v>
      </c>
      <c r="BB227">
        <v>64944</v>
      </c>
      <c r="BC227">
        <v>108240</v>
      </c>
      <c r="BD227">
        <v>151536</v>
      </c>
      <c r="BE227">
        <v>6</v>
      </c>
      <c r="BF227">
        <v>5</v>
      </c>
      <c r="BG227">
        <v>220</v>
      </c>
      <c r="BH227">
        <v>2.35</v>
      </c>
      <c r="BI227">
        <v>64944</v>
      </c>
      <c r="BJ227">
        <v>108240</v>
      </c>
      <c r="BK227">
        <v>151536</v>
      </c>
      <c r="BL227">
        <v>25</v>
      </c>
      <c r="BM227">
        <v>1</v>
      </c>
      <c r="BN227">
        <v>45</v>
      </c>
      <c r="BO227" t="s">
        <v>192</v>
      </c>
      <c r="BP227">
        <v>4.7992146596858642</v>
      </c>
      <c r="BQ227">
        <v>880</v>
      </c>
      <c r="BR227">
        <v>5</v>
      </c>
      <c r="BS227">
        <v>5.681818181818182E-3</v>
      </c>
      <c r="BV227">
        <v>98</v>
      </c>
      <c r="BW227">
        <v>500</v>
      </c>
      <c r="BX227">
        <v>5.1020408163265305</v>
      </c>
      <c r="BZ227" t="s">
        <v>193</v>
      </c>
      <c r="CA227" t="s">
        <v>194</v>
      </c>
      <c r="CB227" t="b">
        <v>0</v>
      </c>
    </row>
    <row r="228" spans="1:80" x14ac:dyDescent="0.3">
      <c r="A228">
        <v>227</v>
      </c>
      <c r="B228" t="s">
        <v>442</v>
      </c>
      <c r="C228" t="s">
        <v>179</v>
      </c>
      <c r="D228" t="s">
        <v>180</v>
      </c>
      <c r="E228" t="s">
        <v>394</v>
      </c>
      <c r="F228" t="s">
        <v>318</v>
      </c>
      <c r="G228" t="s">
        <v>183</v>
      </c>
      <c r="H228" t="s">
        <v>184</v>
      </c>
      <c r="J228">
        <v>0</v>
      </c>
      <c r="K228" t="s">
        <v>407</v>
      </c>
      <c r="L228" t="s">
        <v>186</v>
      </c>
      <c r="M228" t="s">
        <v>187</v>
      </c>
      <c r="N228" t="s">
        <v>20</v>
      </c>
      <c r="O228">
        <v>115.81151832460732</v>
      </c>
      <c r="P228" t="s">
        <v>188</v>
      </c>
      <c r="Q228">
        <v>2</v>
      </c>
      <c r="R228">
        <v>14</v>
      </c>
      <c r="S228">
        <v>40</v>
      </c>
      <c r="T228">
        <v>2.8571428571428572</v>
      </c>
      <c r="U228">
        <v>7.5</v>
      </c>
      <c r="V228">
        <v>7.5</v>
      </c>
      <c r="W228">
        <v>5</v>
      </c>
      <c r="X228">
        <v>0.76</v>
      </c>
      <c r="Y228">
        <v>119638</v>
      </c>
      <c r="Z228" t="s">
        <v>189</v>
      </c>
      <c r="AA228">
        <v>2</v>
      </c>
      <c r="AB228">
        <v>14</v>
      </c>
      <c r="AC228">
        <v>80</v>
      </c>
      <c r="AD228">
        <v>5.7142857142857144</v>
      </c>
      <c r="AE228">
        <v>12.375</v>
      </c>
      <c r="AF228">
        <v>12.375</v>
      </c>
      <c r="AG228">
        <v>10</v>
      </c>
      <c r="AH228">
        <v>0.76</v>
      </c>
      <c r="AI228">
        <v>72508.5</v>
      </c>
      <c r="AJ228">
        <v>2.13</v>
      </c>
      <c r="AK228">
        <v>2.5</v>
      </c>
      <c r="AL228">
        <v>53</v>
      </c>
      <c r="AM228">
        <v>15</v>
      </c>
      <c r="AN228">
        <v>25</v>
      </c>
      <c r="AO228" t="s">
        <v>190</v>
      </c>
      <c r="AP228">
        <v>83</v>
      </c>
      <c r="AQ228">
        <v>-0.7</v>
      </c>
      <c r="AR228">
        <v>1.2</v>
      </c>
      <c r="AS228" t="s">
        <v>395</v>
      </c>
      <c r="AT228">
        <v>24</v>
      </c>
      <c r="AU228">
        <v>16</v>
      </c>
      <c r="AV228">
        <v>15</v>
      </c>
      <c r="AW228">
        <v>44</v>
      </c>
      <c r="AY228">
        <v>6</v>
      </c>
      <c r="AZ228">
        <v>264</v>
      </c>
      <c r="BA228">
        <v>1.9583333333333333</v>
      </c>
      <c r="BB228">
        <v>64944</v>
      </c>
      <c r="BC228">
        <v>108240</v>
      </c>
      <c r="BD228">
        <v>151536</v>
      </c>
      <c r="BE228">
        <v>6</v>
      </c>
      <c r="BF228">
        <v>5</v>
      </c>
      <c r="BG228">
        <v>220</v>
      </c>
      <c r="BH228">
        <v>2.35</v>
      </c>
      <c r="BI228">
        <v>64944</v>
      </c>
      <c r="BJ228">
        <v>108240</v>
      </c>
      <c r="BK228">
        <v>151536</v>
      </c>
      <c r="BL228">
        <v>25</v>
      </c>
      <c r="BM228">
        <v>1</v>
      </c>
      <c r="BN228">
        <v>45</v>
      </c>
      <c r="BO228" t="s">
        <v>192</v>
      </c>
      <c r="BP228">
        <v>5.2115183246073293</v>
      </c>
      <c r="BQ228">
        <v>8</v>
      </c>
      <c r="BR228">
        <v>16</v>
      </c>
      <c r="BS228">
        <v>2</v>
      </c>
      <c r="BV228">
        <v>88</v>
      </c>
      <c r="BW228">
        <v>0</v>
      </c>
      <c r="BX228">
        <v>0</v>
      </c>
      <c r="BZ228" t="s">
        <v>193</v>
      </c>
      <c r="CA228" t="s">
        <v>194</v>
      </c>
      <c r="CB228" t="b">
        <v>0</v>
      </c>
    </row>
    <row r="229" spans="1:80" x14ac:dyDescent="0.3">
      <c r="A229">
        <v>228</v>
      </c>
      <c r="B229" t="s">
        <v>443</v>
      </c>
      <c r="C229" t="s">
        <v>179</v>
      </c>
      <c r="D229" t="s">
        <v>180</v>
      </c>
      <c r="E229" t="s">
        <v>394</v>
      </c>
      <c r="F229" t="s">
        <v>252</v>
      </c>
      <c r="G229" t="s">
        <v>183</v>
      </c>
      <c r="H229" t="s">
        <v>184</v>
      </c>
      <c r="J229">
        <v>0</v>
      </c>
      <c r="K229" t="s">
        <v>407</v>
      </c>
      <c r="L229" t="s">
        <v>186</v>
      </c>
      <c r="M229" t="s">
        <v>187</v>
      </c>
      <c r="N229" t="s">
        <v>20</v>
      </c>
      <c r="O229">
        <v>134.13612565445024</v>
      </c>
      <c r="P229" t="s">
        <v>188</v>
      </c>
      <c r="Q229">
        <v>2</v>
      </c>
      <c r="R229">
        <v>14</v>
      </c>
      <c r="S229">
        <v>40</v>
      </c>
      <c r="T229">
        <v>2.8571428571428572</v>
      </c>
      <c r="U229">
        <v>7.5</v>
      </c>
      <c r="V229">
        <v>7.5</v>
      </c>
      <c r="W229">
        <v>5</v>
      </c>
      <c r="X229">
        <v>0.76</v>
      </c>
      <c r="Y229">
        <v>119638</v>
      </c>
      <c r="Z229" t="s">
        <v>189</v>
      </c>
      <c r="AA229">
        <v>2</v>
      </c>
      <c r="AB229">
        <v>14</v>
      </c>
      <c r="AC229">
        <v>80</v>
      </c>
      <c r="AD229">
        <v>5.7142857142857144</v>
      </c>
      <c r="AE229">
        <v>12.375</v>
      </c>
      <c r="AF229">
        <v>12.375</v>
      </c>
      <c r="AG229">
        <v>10</v>
      </c>
      <c r="AH229">
        <v>0.76</v>
      </c>
      <c r="AI229">
        <v>72508.5</v>
      </c>
      <c r="AJ229">
        <v>2.4500000000000002</v>
      </c>
      <c r="AK229">
        <v>2.5</v>
      </c>
      <c r="AL229">
        <v>46</v>
      </c>
      <c r="AM229">
        <v>15</v>
      </c>
      <c r="AN229">
        <v>25</v>
      </c>
      <c r="AO229" t="s">
        <v>190</v>
      </c>
      <c r="AP229">
        <v>83</v>
      </c>
      <c r="AQ229">
        <v>-0.7</v>
      </c>
      <c r="AR229">
        <v>1.2</v>
      </c>
      <c r="AS229" t="s">
        <v>395</v>
      </c>
      <c r="AT229">
        <v>24</v>
      </c>
      <c r="AU229">
        <v>16</v>
      </c>
      <c r="AV229">
        <v>15</v>
      </c>
      <c r="AW229">
        <v>44</v>
      </c>
      <c r="AY229">
        <v>6</v>
      </c>
      <c r="AZ229">
        <v>264</v>
      </c>
      <c r="BA229">
        <v>1.9583333333333333</v>
      </c>
      <c r="BB229">
        <v>64944</v>
      </c>
      <c r="BC229">
        <v>108240</v>
      </c>
      <c r="BD229">
        <v>151536</v>
      </c>
      <c r="BE229">
        <v>6</v>
      </c>
      <c r="BF229">
        <v>5</v>
      </c>
      <c r="BG229">
        <v>220</v>
      </c>
      <c r="BH229">
        <v>2.35</v>
      </c>
      <c r="BI229">
        <v>64944</v>
      </c>
      <c r="BJ229">
        <v>108240</v>
      </c>
      <c r="BK229">
        <v>151536</v>
      </c>
      <c r="BL229">
        <v>25</v>
      </c>
      <c r="BM229">
        <v>1</v>
      </c>
      <c r="BN229">
        <v>45</v>
      </c>
      <c r="BO229" t="s">
        <v>192</v>
      </c>
      <c r="BP229">
        <v>6.0361256544502613</v>
      </c>
      <c r="BQ229">
        <v>100</v>
      </c>
      <c r="BR229">
        <v>8</v>
      </c>
      <c r="BS229">
        <v>0.08</v>
      </c>
      <c r="BV229">
        <v>0</v>
      </c>
      <c r="BW229">
        <v>0</v>
      </c>
      <c r="BX229">
        <v>0</v>
      </c>
      <c r="BZ229" t="s">
        <v>193</v>
      </c>
      <c r="CA229" t="s">
        <v>194</v>
      </c>
      <c r="CB229" t="b">
        <v>0</v>
      </c>
    </row>
    <row r="230" spans="1:80" x14ac:dyDescent="0.3">
      <c r="A230">
        <v>229</v>
      </c>
      <c r="B230" t="s">
        <v>444</v>
      </c>
      <c r="C230" t="s">
        <v>179</v>
      </c>
      <c r="D230" t="s">
        <v>180</v>
      </c>
      <c r="E230" t="s">
        <v>394</v>
      </c>
      <c r="F230" t="s">
        <v>204</v>
      </c>
      <c r="G230" t="s">
        <v>183</v>
      </c>
      <c r="H230" t="s">
        <v>184</v>
      </c>
      <c r="J230">
        <v>0</v>
      </c>
      <c r="L230" t="s">
        <v>197</v>
      </c>
      <c r="M230" t="s">
        <v>197</v>
      </c>
      <c r="N230" t="s">
        <v>198</v>
      </c>
      <c r="P230" t="s">
        <v>188</v>
      </c>
      <c r="Q230">
        <v>2</v>
      </c>
      <c r="R230">
        <v>14</v>
      </c>
      <c r="S230">
        <v>40</v>
      </c>
      <c r="T230">
        <v>2.8571428571428572</v>
      </c>
      <c r="U230">
        <v>7.5</v>
      </c>
      <c r="V230">
        <v>7.5</v>
      </c>
      <c r="W230">
        <v>5</v>
      </c>
      <c r="X230">
        <v>0.76</v>
      </c>
      <c r="Y230">
        <v>119638</v>
      </c>
      <c r="Z230" t="s">
        <v>189</v>
      </c>
      <c r="AA230">
        <v>2</v>
      </c>
      <c r="AB230">
        <v>14</v>
      </c>
      <c r="AC230">
        <v>80</v>
      </c>
      <c r="AD230">
        <v>5.7142857142857144</v>
      </c>
      <c r="AE230">
        <v>12.375</v>
      </c>
      <c r="AF230">
        <v>12.375</v>
      </c>
      <c r="AG230">
        <v>10</v>
      </c>
      <c r="AH230">
        <v>0.76</v>
      </c>
      <c r="AI230">
        <v>72508.5</v>
      </c>
      <c r="AL230">
        <v>0</v>
      </c>
      <c r="AM230">
        <v>15</v>
      </c>
      <c r="AN230">
        <v>25</v>
      </c>
      <c r="AO230" t="s">
        <v>190</v>
      </c>
      <c r="AP230">
        <v>83</v>
      </c>
      <c r="AQ230">
        <v>-0.7</v>
      </c>
      <c r="AR230">
        <v>1.2</v>
      </c>
      <c r="AS230" t="s">
        <v>395</v>
      </c>
      <c r="AT230">
        <v>24</v>
      </c>
      <c r="AU230">
        <v>16</v>
      </c>
      <c r="AV230">
        <v>15</v>
      </c>
      <c r="AW230">
        <v>44</v>
      </c>
      <c r="AY230">
        <v>6</v>
      </c>
      <c r="AZ230">
        <v>264</v>
      </c>
      <c r="BA230">
        <v>1.9583333333333333</v>
      </c>
      <c r="BB230">
        <v>64944</v>
      </c>
      <c r="BC230">
        <v>108240</v>
      </c>
      <c r="BD230">
        <v>151536</v>
      </c>
      <c r="BE230">
        <v>5</v>
      </c>
      <c r="BF230">
        <v>5</v>
      </c>
      <c r="BG230">
        <v>220</v>
      </c>
      <c r="BH230">
        <v>2.35</v>
      </c>
      <c r="BI230">
        <v>64944</v>
      </c>
      <c r="BJ230">
        <v>108240</v>
      </c>
      <c r="BK230">
        <v>151536</v>
      </c>
      <c r="BL230">
        <v>25</v>
      </c>
      <c r="BM230">
        <v>1</v>
      </c>
      <c r="BO230" t="s">
        <v>192</v>
      </c>
      <c r="BP230">
        <v>0</v>
      </c>
      <c r="BQ230">
        <v>0</v>
      </c>
      <c r="BR230">
        <v>0</v>
      </c>
      <c r="BS230">
        <v>0</v>
      </c>
      <c r="BV230">
        <v>0</v>
      </c>
      <c r="BW230">
        <v>0</v>
      </c>
      <c r="BX230">
        <v>0</v>
      </c>
      <c r="BZ230" t="s">
        <v>193</v>
      </c>
      <c r="CA230" t="s">
        <v>194</v>
      </c>
      <c r="CB230" t="b">
        <v>0</v>
      </c>
    </row>
    <row r="231" spans="1:80" x14ac:dyDescent="0.3">
      <c r="A231">
        <v>230</v>
      </c>
      <c r="B231" t="s">
        <v>445</v>
      </c>
      <c r="C231" t="s">
        <v>179</v>
      </c>
      <c r="D231" t="s">
        <v>180</v>
      </c>
      <c r="E231" t="s">
        <v>394</v>
      </c>
      <c r="F231" t="s">
        <v>182</v>
      </c>
      <c r="G231" t="s">
        <v>183</v>
      </c>
      <c r="H231" t="s">
        <v>184</v>
      </c>
      <c r="J231">
        <v>0</v>
      </c>
      <c r="K231" t="s">
        <v>400</v>
      </c>
      <c r="L231" t="s">
        <v>186</v>
      </c>
      <c r="M231" t="s">
        <v>187</v>
      </c>
      <c r="N231" t="s">
        <v>20</v>
      </c>
      <c r="O231">
        <v>76</v>
      </c>
      <c r="P231" t="s">
        <v>188</v>
      </c>
      <c r="Q231">
        <v>2</v>
      </c>
      <c r="R231">
        <v>14</v>
      </c>
      <c r="S231">
        <v>40</v>
      </c>
      <c r="T231">
        <v>2.8571428571428572</v>
      </c>
      <c r="U231">
        <v>7.5</v>
      </c>
      <c r="V231">
        <v>7.5</v>
      </c>
      <c r="W231">
        <v>5</v>
      </c>
      <c r="X231">
        <v>0.76</v>
      </c>
      <c r="Y231">
        <v>119638</v>
      </c>
      <c r="Z231" t="s">
        <v>189</v>
      </c>
      <c r="AA231">
        <v>2</v>
      </c>
      <c r="AB231">
        <v>14</v>
      </c>
      <c r="AC231">
        <v>80</v>
      </c>
      <c r="AD231">
        <v>5.7142857142857144</v>
      </c>
      <c r="AE231">
        <v>12.375</v>
      </c>
      <c r="AF231">
        <v>12.375</v>
      </c>
      <c r="AG231">
        <v>10</v>
      </c>
      <c r="AH231">
        <v>0.76</v>
      </c>
      <c r="AI231">
        <v>72508.5</v>
      </c>
      <c r="AJ231">
        <v>1.24</v>
      </c>
      <c r="AK231">
        <v>2.5</v>
      </c>
      <c r="AL231">
        <v>91</v>
      </c>
      <c r="AM231">
        <v>15</v>
      </c>
      <c r="AN231">
        <v>25</v>
      </c>
      <c r="AO231" t="s">
        <v>190</v>
      </c>
      <c r="AP231">
        <v>83</v>
      </c>
      <c r="AQ231">
        <v>-0.7</v>
      </c>
      <c r="AR231">
        <v>1.2</v>
      </c>
      <c r="AS231" t="s">
        <v>395</v>
      </c>
      <c r="AT231">
        <v>24</v>
      </c>
      <c r="AU231">
        <v>16</v>
      </c>
      <c r="AV231">
        <v>15</v>
      </c>
      <c r="AW231">
        <v>44</v>
      </c>
      <c r="AY231">
        <v>6</v>
      </c>
      <c r="AZ231">
        <v>264</v>
      </c>
      <c r="BA231">
        <v>1.9583333333333333</v>
      </c>
      <c r="BB231">
        <v>64944</v>
      </c>
      <c r="BC231">
        <v>108240</v>
      </c>
      <c r="BD231">
        <v>151536</v>
      </c>
      <c r="BE231">
        <v>5</v>
      </c>
      <c r="BF231">
        <v>5</v>
      </c>
      <c r="BG231">
        <v>220</v>
      </c>
      <c r="BH231">
        <v>2.35</v>
      </c>
      <c r="BI231">
        <v>64944</v>
      </c>
      <c r="BJ231">
        <v>108240</v>
      </c>
      <c r="BK231">
        <v>151536</v>
      </c>
      <c r="BL231">
        <v>25</v>
      </c>
      <c r="BM231">
        <v>1</v>
      </c>
      <c r="BN231">
        <v>45</v>
      </c>
      <c r="BO231" t="s">
        <v>192</v>
      </c>
      <c r="BP231">
        <v>3.42</v>
      </c>
      <c r="BQ231">
        <v>355</v>
      </c>
      <c r="BR231">
        <v>192</v>
      </c>
      <c r="BS231">
        <v>0.54084507042253516</v>
      </c>
      <c r="BV231">
        <v>0</v>
      </c>
      <c r="BW231">
        <v>0</v>
      </c>
      <c r="BX231">
        <v>0</v>
      </c>
      <c r="BZ231" t="s">
        <v>193</v>
      </c>
      <c r="CA231" t="s">
        <v>194</v>
      </c>
      <c r="CB231" t="b">
        <v>0</v>
      </c>
    </row>
    <row r="232" spans="1:80" x14ac:dyDescent="0.3">
      <c r="A232">
        <v>231</v>
      </c>
      <c r="B232" t="s">
        <v>446</v>
      </c>
      <c r="C232" t="s">
        <v>179</v>
      </c>
      <c r="D232" t="s">
        <v>180</v>
      </c>
      <c r="E232" t="s">
        <v>394</v>
      </c>
      <c r="F232" t="s">
        <v>196</v>
      </c>
      <c r="G232" t="s">
        <v>183</v>
      </c>
      <c r="H232" t="s">
        <v>184</v>
      </c>
      <c r="J232">
        <v>0</v>
      </c>
      <c r="K232" t="s">
        <v>400</v>
      </c>
      <c r="L232" t="s">
        <v>186</v>
      </c>
      <c r="M232" t="s">
        <v>187</v>
      </c>
      <c r="N232" t="s">
        <v>20</v>
      </c>
      <c r="O232">
        <v>85.947643979057588</v>
      </c>
      <c r="P232" t="s">
        <v>188</v>
      </c>
      <c r="Q232">
        <v>2</v>
      </c>
      <c r="R232">
        <v>14</v>
      </c>
      <c r="S232">
        <v>40</v>
      </c>
      <c r="T232">
        <v>2.8571428571428572</v>
      </c>
      <c r="U232">
        <v>7.5</v>
      </c>
      <c r="V232">
        <v>7.5</v>
      </c>
      <c r="W232">
        <v>5</v>
      </c>
      <c r="X232">
        <v>0.76</v>
      </c>
      <c r="Y232">
        <v>119638</v>
      </c>
      <c r="Z232" t="s">
        <v>189</v>
      </c>
      <c r="AA232">
        <v>2</v>
      </c>
      <c r="AB232">
        <v>14</v>
      </c>
      <c r="AC232">
        <v>80</v>
      </c>
      <c r="AD232">
        <v>5.7142857142857144</v>
      </c>
      <c r="AE232">
        <v>12.375</v>
      </c>
      <c r="AF232">
        <v>12.375</v>
      </c>
      <c r="AG232">
        <v>10</v>
      </c>
      <c r="AH232">
        <v>0.76</v>
      </c>
      <c r="AI232">
        <v>72508.5</v>
      </c>
      <c r="AJ232">
        <v>1.39</v>
      </c>
      <c r="AK232">
        <v>2.5</v>
      </c>
      <c r="AL232">
        <v>81</v>
      </c>
      <c r="AM232">
        <v>15</v>
      </c>
      <c r="AN232">
        <v>25</v>
      </c>
      <c r="AO232" t="s">
        <v>190</v>
      </c>
      <c r="AP232">
        <v>83</v>
      </c>
      <c r="AQ232">
        <v>-0.7</v>
      </c>
      <c r="AR232">
        <v>1.2</v>
      </c>
      <c r="AS232" t="s">
        <v>395</v>
      </c>
      <c r="AT232">
        <v>24</v>
      </c>
      <c r="AU232">
        <v>16</v>
      </c>
      <c r="AV232">
        <v>15</v>
      </c>
      <c r="AW232">
        <v>44</v>
      </c>
      <c r="AY232">
        <v>6</v>
      </c>
      <c r="AZ232">
        <v>264</v>
      </c>
      <c r="BA232">
        <v>1.9583333333333333</v>
      </c>
      <c r="BB232">
        <v>64944</v>
      </c>
      <c r="BC232">
        <v>108240</v>
      </c>
      <c r="BD232">
        <v>151536</v>
      </c>
      <c r="BE232">
        <v>5</v>
      </c>
      <c r="BF232">
        <v>5</v>
      </c>
      <c r="BG232">
        <v>220</v>
      </c>
      <c r="BH232">
        <v>2.35</v>
      </c>
      <c r="BI232">
        <v>64944</v>
      </c>
      <c r="BJ232">
        <v>108240</v>
      </c>
      <c r="BK232">
        <v>151536</v>
      </c>
      <c r="BL232">
        <v>25</v>
      </c>
      <c r="BM232">
        <v>1</v>
      </c>
      <c r="BN232">
        <v>45</v>
      </c>
      <c r="BO232" t="s">
        <v>192</v>
      </c>
      <c r="BP232">
        <v>3.8676439790575921</v>
      </c>
      <c r="BQ232">
        <v>353</v>
      </c>
      <c r="BR232">
        <v>824</v>
      </c>
      <c r="BS232">
        <v>2.3342776203966005</v>
      </c>
      <c r="BV232">
        <v>147</v>
      </c>
      <c r="BW232">
        <v>1000</v>
      </c>
      <c r="BX232">
        <v>6.8027210884353737</v>
      </c>
      <c r="BZ232" t="s">
        <v>193</v>
      </c>
      <c r="CA232" t="s">
        <v>194</v>
      </c>
      <c r="CB232" t="b">
        <v>0</v>
      </c>
    </row>
    <row r="233" spans="1:80" x14ac:dyDescent="0.3">
      <c r="A233">
        <v>232</v>
      </c>
      <c r="B233" t="s">
        <v>447</v>
      </c>
      <c r="C233" t="s">
        <v>179</v>
      </c>
      <c r="D233" t="s">
        <v>180</v>
      </c>
      <c r="E233" t="s">
        <v>394</v>
      </c>
      <c r="F233" t="s">
        <v>200</v>
      </c>
      <c r="G233" t="s">
        <v>183</v>
      </c>
      <c r="H233" t="s">
        <v>184</v>
      </c>
      <c r="J233">
        <v>0</v>
      </c>
      <c r="K233" t="s">
        <v>400</v>
      </c>
      <c r="L233" t="s">
        <v>186</v>
      </c>
      <c r="M233" t="s">
        <v>187</v>
      </c>
      <c r="N233" t="s">
        <v>20</v>
      </c>
      <c r="O233">
        <v>95.895287958115162</v>
      </c>
      <c r="P233" t="s">
        <v>188</v>
      </c>
      <c r="Q233">
        <v>2</v>
      </c>
      <c r="R233">
        <v>14</v>
      </c>
      <c r="S233">
        <v>40</v>
      </c>
      <c r="T233">
        <v>2.8571428571428572</v>
      </c>
      <c r="U233">
        <v>7.5</v>
      </c>
      <c r="V233">
        <v>7.5</v>
      </c>
      <c r="W233">
        <v>5</v>
      </c>
      <c r="X233">
        <v>0.76</v>
      </c>
      <c r="Y233">
        <v>119638</v>
      </c>
      <c r="Z233" t="s">
        <v>189</v>
      </c>
      <c r="AA233">
        <v>2</v>
      </c>
      <c r="AB233">
        <v>14</v>
      </c>
      <c r="AC233">
        <v>80</v>
      </c>
      <c r="AD233">
        <v>5.7142857142857144</v>
      </c>
      <c r="AE233">
        <v>12.375</v>
      </c>
      <c r="AF233">
        <v>12.375</v>
      </c>
      <c r="AG233">
        <v>10</v>
      </c>
      <c r="AH233">
        <v>0.76</v>
      </c>
      <c r="AI233">
        <v>72508.5</v>
      </c>
      <c r="AJ233">
        <v>1.53</v>
      </c>
      <c r="AK233">
        <v>2.5</v>
      </c>
      <c r="AL233">
        <v>74</v>
      </c>
      <c r="AM233">
        <v>15</v>
      </c>
      <c r="AN233">
        <v>25</v>
      </c>
      <c r="AO233" t="s">
        <v>190</v>
      </c>
      <c r="AP233">
        <v>83</v>
      </c>
      <c r="AQ233">
        <v>-0.7</v>
      </c>
      <c r="AR233">
        <v>1.2</v>
      </c>
      <c r="AS233" t="s">
        <v>395</v>
      </c>
      <c r="AT233">
        <v>24</v>
      </c>
      <c r="AU233">
        <v>16</v>
      </c>
      <c r="AV233">
        <v>15</v>
      </c>
      <c r="AW233">
        <v>44</v>
      </c>
      <c r="AY233">
        <v>6</v>
      </c>
      <c r="AZ233">
        <v>264</v>
      </c>
      <c r="BA233">
        <v>1.9583333333333333</v>
      </c>
      <c r="BB233">
        <v>64944</v>
      </c>
      <c r="BC233">
        <v>108240</v>
      </c>
      <c r="BD233">
        <v>151536</v>
      </c>
      <c r="BE233">
        <v>5</v>
      </c>
      <c r="BF233">
        <v>5</v>
      </c>
      <c r="BG233">
        <v>220</v>
      </c>
      <c r="BH233">
        <v>2.35</v>
      </c>
      <c r="BI233">
        <v>64944</v>
      </c>
      <c r="BJ233">
        <v>108240</v>
      </c>
      <c r="BK233">
        <v>151536</v>
      </c>
      <c r="BL233">
        <v>25</v>
      </c>
      <c r="BM233">
        <v>1</v>
      </c>
      <c r="BN233">
        <v>45</v>
      </c>
      <c r="BO233" t="s">
        <v>192</v>
      </c>
      <c r="BP233">
        <v>4.3152879581151833</v>
      </c>
      <c r="BQ233">
        <v>1395</v>
      </c>
      <c r="BR233">
        <v>1692</v>
      </c>
      <c r="BS233">
        <v>1.2129032258064516</v>
      </c>
      <c r="BV233">
        <v>764</v>
      </c>
      <c r="BW233">
        <v>0</v>
      </c>
      <c r="BX233">
        <v>0</v>
      </c>
      <c r="BZ233" t="s">
        <v>193</v>
      </c>
      <c r="CA233" t="s">
        <v>194</v>
      </c>
      <c r="CB233" t="b">
        <v>0</v>
      </c>
    </row>
    <row r="234" spans="1:80" x14ac:dyDescent="0.3">
      <c r="A234">
        <v>233</v>
      </c>
      <c r="B234" t="s">
        <v>448</v>
      </c>
      <c r="C234" t="s">
        <v>179</v>
      </c>
      <c r="D234" t="s">
        <v>180</v>
      </c>
      <c r="E234" t="s">
        <v>394</v>
      </c>
      <c r="F234" t="s">
        <v>202</v>
      </c>
      <c r="G234" t="s">
        <v>183</v>
      </c>
      <c r="H234" t="s">
        <v>184</v>
      </c>
      <c r="J234">
        <v>0</v>
      </c>
      <c r="K234" t="s">
        <v>400</v>
      </c>
      <c r="L234" t="s">
        <v>186</v>
      </c>
      <c r="M234" t="s">
        <v>187</v>
      </c>
      <c r="N234" t="s">
        <v>20</v>
      </c>
      <c r="O234">
        <v>105.84293193717278</v>
      </c>
      <c r="P234" t="s">
        <v>188</v>
      </c>
      <c r="Q234">
        <v>2</v>
      </c>
      <c r="R234">
        <v>14</v>
      </c>
      <c r="S234">
        <v>40</v>
      </c>
      <c r="T234">
        <v>2.8571428571428572</v>
      </c>
      <c r="U234">
        <v>7.5</v>
      </c>
      <c r="V234">
        <v>7.5</v>
      </c>
      <c r="W234">
        <v>5</v>
      </c>
      <c r="X234">
        <v>0.76</v>
      </c>
      <c r="Y234">
        <v>119638</v>
      </c>
      <c r="Z234" t="s">
        <v>189</v>
      </c>
      <c r="AA234">
        <v>2</v>
      </c>
      <c r="AB234">
        <v>14</v>
      </c>
      <c r="AC234">
        <v>80</v>
      </c>
      <c r="AD234">
        <v>5.7142857142857144</v>
      </c>
      <c r="AE234">
        <v>12.375</v>
      </c>
      <c r="AF234">
        <v>12.375</v>
      </c>
      <c r="AG234">
        <v>10</v>
      </c>
      <c r="AH234">
        <v>0.76</v>
      </c>
      <c r="AI234">
        <v>72508.5</v>
      </c>
      <c r="AJ234">
        <v>1.67</v>
      </c>
      <c r="AK234">
        <v>2.5</v>
      </c>
      <c r="AL234">
        <v>68</v>
      </c>
      <c r="AM234">
        <v>15</v>
      </c>
      <c r="AN234">
        <v>25</v>
      </c>
      <c r="AO234" t="s">
        <v>190</v>
      </c>
      <c r="AP234">
        <v>83</v>
      </c>
      <c r="AQ234">
        <v>-0.7</v>
      </c>
      <c r="AR234">
        <v>1.2</v>
      </c>
      <c r="AS234" t="s">
        <v>395</v>
      </c>
      <c r="AT234">
        <v>24</v>
      </c>
      <c r="AU234">
        <v>16</v>
      </c>
      <c r="AV234">
        <v>15</v>
      </c>
      <c r="AW234">
        <v>44</v>
      </c>
      <c r="AY234">
        <v>6</v>
      </c>
      <c r="AZ234">
        <v>264</v>
      </c>
      <c r="BA234">
        <v>1.9583333333333333</v>
      </c>
      <c r="BB234">
        <v>64944</v>
      </c>
      <c r="BC234">
        <v>108240</v>
      </c>
      <c r="BD234">
        <v>151536</v>
      </c>
      <c r="BE234">
        <v>5</v>
      </c>
      <c r="BF234">
        <v>5</v>
      </c>
      <c r="BG234">
        <v>220</v>
      </c>
      <c r="BH234">
        <v>2.35</v>
      </c>
      <c r="BI234">
        <v>64944</v>
      </c>
      <c r="BJ234">
        <v>108240</v>
      </c>
      <c r="BK234">
        <v>151536</v>
      </c>
      <c r="BL234">
        <v>25</v>
      </c>
      <c r="BM234">
        <v>1</v>
      </c>
      <c r="BN234">
        <v>45</v>
      </c>
      <c r="BO234" t="s">
        <v>192</v>
      </c>
      <c r="BP234">
        <v>4.762931937172775</v>
      </c>
      <c r="BQ234">
        <v>1805</v>
      </c>
      <c r="BR234">
        <v>0</v>
      </c>
      <c r="BS234">
        <v>0</v>
      </c>
      <c r="BV234">
        <v>0</v>
      </c>
      <c r="BW234">
        <v>0</v>
      </c>
      <c r="BX234">
        <v>0</v>
      </c>
      <c r="BZ234" t="s">
        <v>193</v>
      </c>
      <c r="CA234" t="s">
        <v>194</v>
      </c>
      <c r="CB234" t="b">
        <v>0</v>
      </c>
    </row>
    <row r="235" spans="1:80" x14ac:dyDescent="0.3">
      <c r="A235">
        <v>234</v>
      </c>
      <c r="B235" t="s">
        <v>449</v>
      </c>
      <c r="C235" t="s">
        <v>179</v>
      </c>
      <c r="D235" t="s">
        <v>180</v>
      </c>
      <c r="E235" t="s">
        <v>394</v>
      </c>
      <c r="F235" t="s">
        <v>204</v>
      </c>
      <c r="G235" t="s">
        <v>183</v>
      </c>
      <c r="H235" t="s">
        <v>184</v>
      </c>
      <c r="J235">
        <v>0</v>
      </c>
      <c r="K235" t="s">
        <v>400</v>
      </c>
      <c r="L235" t="s">
        <v>186</v>
      </c>
      <c r="M235" t="s">
        <v>187</v>
      </c>
      <c r="N235" t="s">
        <v>20</v>
      </c>
      <c r="O235">
        <v>115.79057591623037</v>
      </c>
      <c r="P235" t="s">
        <v>188</v>
      </c>
      <c r="Q235">
        <v>2</v>
      </c>
      <c r="R235">
        <v>14</v>
      </c>
      <c r="S235">
        <v>40</v>
      </c>
      <c r="T235">
        <v>2.8571428571428572</v>
      </c>
      <c r="U235">
        <v>7.5</v>
      </c>
      <c r="V235">
        <v>7.5</v>
      </c>
      <c r="W235">
        <v>5</v>
      </c>
      <c r="X235">
        <v>0.76</v>
      </c>
      <c r="Y235">
        <v>119638</v>
      </c>
      <c r="Z235" t="s">
        <v>189</v>
      </c>
      <c r="AA235">
        <v>2</v>
      </c>
      <c r="AB235">
        <v>14</v>
      </c>
      <c r="AC235">
        <v>80</v>
      </c>
      <c r="AD235">
        <v>5.7142857142857144</v>
      </c>
      <c r="AE235">
        <v>12.375</v>
      </c>
      <c r="AF235">
        <v>12.375</v>
      </c>
      <c r="AG235">
        <v>10</v>
      </c>
      <c r="AH235">
        <v>0.76</v>
      </c>
      <c r="AI235">
        <v>72508.5</v>
      </c>
      <c r="AJ235">
        <v>1.81</v>
      </c>
      <c r="AK235">
        <v>2.5</v>
      </c>
      <c r="AL235">
        <v>62</v>
      </c>
      <c r="AM235">
        <v>15</v>
      </c>
      <c r="AN235">
        <v>25</v>
      </c>
      <c r="AO235" t="s">
        <v>190</v>
      </c>
      <c r="AP235">
        <v>83</v>
      </c>
      <c r="AQ235">
        <v>-0.7</v>
      </c>
      <c r="AR235">
        <v>1.2</v>
      </c>
      <c r="AS235" t="s">
        <v>395</v>
      </c>
      <c r="AT235">
        <v>24</v>
      </c>
      <c r="AU235">
        <v>16</v>
      </c>
      <c r="AV235">
        <v>15</v>
      </c>
      <c r="AW235">
        <v>44</v>
      </c>
      <c r="AY235">
        <v>6</v>
      </c>
      <c r="AZ235">
        <v>264</v>
      </c>
      <c r="BA235">
        <v>1.9583333333333333</v>
      </c>
      <c r="BB235">
        <v>64944</v>
      </c>
      <c r="BC235">
        <v>108240</v>
      </c>
      <c r="BD235">
        <v>151536</v>
      </c>
      <c r="BE235">
        <v>5</v>
      </c>
      <c r="BF235">
        <v>5</v>
      </c>
      <c r="BG235">
        <v>220</v>
      </c>
      <c r="BH235">
        <v>2.35</v>
      </c>
      <c r="BI235">
        <v>64944</v>
      </c>
      <c r="BJ235">
        <v>108240</v>
      </c>
      <c r="BK235">
        <v>151536</v>
      </c>
      <c r="BL235">
        <v>25</v>
      </c>
      <c r="BM235">
        <v>1</v>
      </c>
      <c r="BN235">
        <v>45</v>
      </c>
      <c r="BO235" t="s">
        <v>192</v>
      </c>
      <c r="BP235">
        <v>5.2105759162303658</v>
      </c>
      <c r="BQ235">
        <v>166</v>
      </c>
      <c r="BR235">
        <v>2</v>
      </c>
      <c r="BS235">
        <v>1.2048192771084338E-2</v>
      </c>
      <c r="BV235">
        <v>9</v>
      </c>
      <c r="BW235">
        <v>761</v>
      </c>
      <c r="BX235">
        <v>84.555555555555557</v>
      </c>
      <c r="BZ235" t="s">
        <v>193</v>
      </c>
      <c r="CA235" t="s">
        <v>194</v>
      </c>
      <c r="CB235" t="b">
        <v>0</v>
      </c>
    </row>
    <row r="236" spans="1:80" x14ac:dyDescent="0.3">
      <c r="A236">
        <v>235</v>
      </c>
      <c r="B236" t="s">
        <v>450</v>
      </c>
      <c r="C236" t="s">
        <v>179</v>
      </c>
      <c r="D236" t="s">
        <v>180</v>
      </c>
      <c r="E236" t="s">
        <v>394</v>
      </c>
      <c r="F236" t="s">
        <v>206</v>
      </c>
      <c r="G236" t="s">
        <v>183</v>
      </c>
      <c r="H236" t="s">
        <v>184</v>
      </c>
      <c r="J236">
        <v>0</v>
      </c>
      <c r="K236" t="s">
        <v>400</v>
      </c>
      <c r="L236" t="s">
        <v>186</v>
      </c>
      <c r="M236" t="s">
        <v>187</v>
      </c>
      <c r="N236" t="s">
        <v>20</v>
      </c>
      <c r="O236">
        <v>125.73821989528794</v>
      </c>
      <c r="P236" t="s">
        <v>188</v>
      </c>
      <c r="Q236">
        <v>2</v>
      </c>
      <c r="R236">
        <v>14</v>
      </c>
      <c r="S236">
        <v>40</v>
      </c>
      <c r="T236">
        <v>2.8571428571428572</v>
      </c>
      <c r="U236">
        <v>7.5</v>
      </c>
      <c r="V236">
        <v>7.5</v>
      </c>
      <c r="W236">
        <v>5</v>
      </c>
      <c r="X236">
        <v>0.76</v>
      </c>
      <c r="Y236">
        <v>119638</v>
      </c>
      <c r="Z236" t="s">
        <v>189</v>
      </c>
      <c r="AA236">
        <v>2</v>
      </c>
      <c r="AB236">
        <v>14</v>
      </c>
      <c r="AC236">
        <v>80</v>
      </c>
      <c r="AD236">
        <v>5.7142857142857144</v>
      </c>
      <c r="AE236">
        <v>12.375</v>
      </c>
      <c r="AF236">
        <v>12.375</v>
      </c>
      <c r="AG236">
        <v>10</v>
      </c>
      <c r="AH236">
        <v>0.76</v>
      </c>
      <c r="AI236">
        <v>72508.5</v>
      </c>
      <c r="AJ236">
        <v>1.95</v>
      </c>
      <c r="AK236">
        <v>2.5</v>
      </c>
      <c r="AL236">
        <v>58</v>
      </c>
      <c r="AM236">
        <v>15</v>
      </c>
      <c r="AN236">
        <v>25</v>
      </c>
      <c r="AO236" t="s">
        <v>190</v>
      </c>
      <c r="AP236">
        <v>83</v>
      </c>
      <c r="AQ236">
        <v>-0.7</v>
      </c>
      <c r="AR236">
        <v>1.2</v>
      </c>
      <c r="AS236" t="s">
        <v>395</v>
      </c>
      <c r="AT236">
        <v>24</v>
      </c>
      <c r="AU236">
        <v>16</v>
      </c>
      <c r="AV236">
        <v>15</v>
      </c>
      <c r="AW236">
        <v>44</v>
      </c>
      <c r="AY236">
        <v>6</v>
      </c>
      <c r="AZ236">
        <v>264</v>
      </c>
      <c r="BA236">
        <v>1.9583333333333333</v>
      </c>
      <c r="BB236">
        <v>64944</v>
      </c>
      <c r="BC236">
        <v>108240</v>
      </c>
      <c r="BD236">
        <v>151536</v>
      </c>
      <c r="BE236">
        <v>6</v>
      </c>
      <c r="BF236">
        <v>5</v>
      </c>
      <c r="BG236">
        <v>220</v>
      </c>
      <c r="BH236">
        <v>2.35</v>
      </c>
      <c r="BI236">
        <v>64944</v>
      </c>
      <c r="BJ236">
        <v>108240</v>
      </c>
      <c r="BK236">
        <v>151536</v>
      </c>
      <c r="BL236">
        <v>25</v>
      </c>
      <c r="BM236">
        <v>1</v>
      </c>
      <c r="BN236">
        <v>45</v>
      </c>
      <c r="BO236" t="s">
        <v>192</v>
      </c>
      <c r="BP236">
        <v>5.6582198952879574</v>
      </c>
      <c r="BQ236">
        <v>5413</v>
      </c>
      <c r="BR236">
        <v>90</v>
      </c>
      <c r="BS236">
        <v>1.6626639571402181E-2</v>
      </c>
      <c r="BV236">
        <v>0</v>
      </c>
      <c r="BW236">
        <v>0</v>
      </c>
      <c r="BX236">
        <v>0</v>
      </c>
      <c r="BZ236" t="s">
        <v>193</v>
      </c>
      <c r="CA236" t="s">
        <v>194</v>
      </c>
      <c r="CB236" t="b">
        <v>0</v>
      </c>
    </row>
    <row r="237" spans="1:80" x14ac:dyDescent="0.3">
      <c r="A237">
        <v>236</v>
      </c>
      <c r="B237" t="s">
        <v>451</v>
      </c>
      <c r="C237" t="s">
        <v>179</v>
      </c>
      <c r="D237" t="s">
        <v>180</v>
      </c>
      <c r="E237" t="s">
        <v>394</v>
      </c>
      <c r="F237" t="s">
        <v>316</v>
      </c>
      <c r="G237" t="s">
        <v>183</v>
      </c>
      <c r="H237" t="s">
        <v>184</v>
      </c>
      <c r="J237">
        <v>0</v>
      </c>
      <c r="K237" t="s">
        <v>400</v>
      </c>
      <c r="L237" t="s">
        <v>186</v>
      </c>
      <c r="M237" t="s">
        <v>187</v>
      </c>
      <c r="N237" t="s">
        <v>20</v>
      </c>
      <c r="O237">
        <v>135.68586387434553</v>
      </c>
      <c r="P237" t="s">
        <v>188</v>
      </c>
      <c r="Q237">
        <v>2</v>
      </c>
      <c r="R237">
        <v>14</v>
      </c>
      <c r="S237">
        <v>40</v>
      </c>
      <c r="T237">
        <v>2.8571428571428572</v>
      </c>
      <c r="U237">
        <v>7.5</v>
      </c>
      <c r="V237">
        <v>7.5</v>
      </c>
      <c r="W237">
        <v>5</v>
      </c>
      <c r="X237">
        <v>0.76</v>
      </c>
      <c r="Y237">
        <v>119638</v>
      </c>
      <c r="Z237" t="s">
        <v>189</v>
      </c>
      <c r="AA237">
        <v>2</v>
      </c>
      <c r="AB237">
        <v>14</v>
      </c>
      <c r="AC237">
        <v>80</v>
      </c>
      <c r="AD237">
        <v>5.7142857142857144</v>
      </c>
      <c r="AE237">
        <v>12.375</v>
      </c>
      <c r="AF237">
        <v>12.375</v>
      </c>
      <c r="AG237">
        <v>10</v>
      </c>
      <c r="AH237">
        <v>0.76</v>
      </c>
      <c r="AI237">
        <v>72508.5</v>
      </c>
      <c r="AJ237">
        <v>2.09</v>
      </c>
      <c r="AK237">
        <v>2.5</v>
      </c>
      <c r="AL237">
        <v>54</v>
      </c>
      <c r="AM237">
        <v>15</v>
      </c>
      <c r="AN237">
        <v>25</v>
      </c>
      <c r="AO237" t="s">
        <v>190</v>
      </c>
      <c r="AP237">
        <v>83</v>
      </c>
      <c r="AQ237">
        <v>-0.7</v>
      </c>
      <c r="AR237">
        <v>1.2</v>
      </c>
      <c r="AS237" t="s">
        <v>395</v>
      </c>
      <c r="AT237">
        <v>24</v>
      </c>
      <c r="AU237">
        <v>16</v>
      </c>
      <c r="AV237">
        <v>15</v>
      </c>
      <c r="AW237">
        <v>44</v>
      </c>
      <c r="AY237">
        <v>6</v>
      </c>
      <c r="AZ237">
        <v>264</v>
      </c>
      <c r="BA237">
        <v>1.9583333333333333</v>
      </c>
      <c r="BB237">
        <v>64944</v>
      </c>
      <c r="BC237">
        <v>108240</v>
      </c>
      <c r="BD237">
        <v>151536</v>
      </c>
      <c r="BE237">
        <v>6</v>
      </c>
      <c r="BF237">
        <v>5</v>
      </c>
      <c r="BG237">
        <v>220</v>
      </c>
      <c r="BH237">
        <v>2.35</v>
      </c>
      <c r="BI237">
        <v>64944</v>
      </c>
      <c r="BJ237">
        <v>108240</v>
      </c>
      <c r="BK237">
        <v>151536</v>
      </c>
      <c r="BL237">
        <v>25</v>
      </c>
      <c r="BM237">
        <v>1</v>
      </c>
      <c r="BN237">
        <v>45</v>
      </c>
      <c r="BO237" t="s">
        <v>192</v>
      </c>
      <c r="BP237">
        <v>6.1058638743455482</v>
      </c>
      <c r="BQ237">
        <v>492</v>
      </c>
      <c r="BR237">
        <v>20</v>
      </c>
      <c r="BS237">
        <v>4.065040650406504E-2</v>
      </c>
      <c r="BV237">
        <v>0</v>
      </c>
      <c r="BW237">
        <v>0</v>
      </c>
      <c r="BX237">
        <v>0</v>
      </c>
      <c r="BZ237" t="s">
        <v>193</v>
      </c>
      <c r="CA237" t="s">
        <v>194</v>
      </c>
      <c r="CB237" t="b">
        <v>0</v>
      </c>
    </row>
    <row r="238" spans="1:80" x14ac:dyDescent="0.3">
      <c r="A238">
        <v>237</v>
      </c>
      <c r="B238" t="s">
        <v>452</v>
      </c>
      <c r="C238" t="s">
        <v>179</v>
      </c>
      <c r="D238" t="s">
        <v>180</v>
      </c>
      <c r="E238" t="s">
        <v>394</v>
      </c>
      <c r="F238" t="s">
        <v>318</v>
      </c>
      <c r="G238" t="s">
        <v>183</v>
      </c>
      <c r="H238" t="s">
        <v>184</v>
      </c>
      <c r="J238">
        <v>0</v>
      </c>
      <c r="K238" t="s">
        <v>400</v>
      </c>
      <c r="L238" t="s">
        <v>186</v>
      </c>
      <c r="M238" t="s">
        <v>187</v>
      </c>
      <c r="N238" t="s">
        <v>20</v>
      </c>
      <c r="O238">
        <v>145.63350785340313</v>
      </c>
      <c r="P238" t="s">
        <v>188</v>
      </c>
      <c r="Q238">
        <v>2</v>
      </c>
      <c r="R238">
        <v>14</v>
      </c>
      <c r="S238">
        <v>40</v>
      </c>
      <c r="T238">
        <v>2.8571428571428572</v>
      </c>
      <c r="U238">
        <v>7.5</v>
      </c>
      <c r="V238">
        <v>7.5</v>
      </c>
      <c r="W238">
        <v>5</v>
      </c>
      <c r="X238">
        <v>0.76</v>
      </c>
      <c r="Y238">
        <v>119638</v>
      </c>
      <c r="Z238" t="s">
        <v>189</v>
      </c>
      <c r="AA238">
        <v>2</v>
      </c>
      <c r="AB238">
        <v>14</v>
      </c>
      <c r="AC238">
        <v>80</v>
      </c>
      <c r="AD238">
        <v>5.7142857142857144</v>
      </c>
      <c r="AE238">
        <v>12.375</v>
      </c>
      <c r="AF238">
        <v>12.375</v>
      </c>
      <c r="AG238">
        <v>10</v>
      </c>
      <c r="AH238">
        <v>0.76</v>
      </c>
      <c r="AI238">
        <v>72508.5</v>
      </c>
      <c r="AJ238">
        <v>2.23</v>
      </c>
      <c r="AK238">
        <v>2.5</v>
      </c>
      <c r="AL238">
        <v>51</v>
      </c>
      <c r="AM238">
        <v>15</v>
      </c>
      <c r="AN238">
        <v>25</v>
      </c>
      <c r="AO238" t="s">
        <v>190</v>
      </c>
      <c r="AP238">
        <v>83</v>
      </c>
      <c r="AQ238">
        <v>-0.7</v>
      </c>
      <c r="AR238">
        <v>1.2</v>
      </c>
      <c r="AS238" t="s">
        <v>395</v>
      </c>
      <c r="AT238">
        <v>24</v>
      </c>
      <c r="AU238">
        <v>16</v>
      </c>
      <c r="AV238">
        <v>15</v>
      </c>
      <c r="AW238">
        <v>44</v>
      </c>
      <c r="AY238">
        <v>6</v>
      </c>
      <c r="AZ238">
        <v>264</v>
      </c>
      <c r="BA238">
        <v>1.9583333333333333</v>
      </c>
      <c r="BB238">
        <v>64944</v>
      </c>
      <c r="BC238">
        <v>108240</v>
      </c>
      <c r="BD238">
        <v>151536</v>
      </c>
      <c r="BE238">
        <v>6</v>
      </c>
      <c r="BF238">
        <v>5</v>
      </c>
      <c r="BG238">
        <v>220</v>
      </c>
      <c r="BH238">
        <v>2.35</v>
      </c>
      <c r="BI238">
        <v>64944</v>
      </c>
      <c r="BJ238">
        <v>108240</v>
      </c>
      <c r="BK238">
        <v>151536</v>
      </c>
      <c r="BL238">
        <v>25</v>
      </c>
      <c r="BM238">
        <v>1</v>
      </c>
      <c r="BN238">
        <v>45</v>
      </c>
      <c r="BO238" t="s">
        <v>192</v>
      </c>
      <c r="BP238">
        <v>6.5535078534031408</v>
      </c>
      <c r="BQ238">
        <v>831</v>
      </c>
      <c r="BR238">
        <v>681</v>
      </c>
      <c r="BS238">
        <v>0.81949458483754511</v>
      </c>
      <c r="BV238">
        <v>0</v>
      </c>
      <c r="BW238">
        <v>0</v>
      </c>
      <c r="BX238">
        <v>0</v>
      </c>
      <c r="BZ238" t="s">
        <v>193</v>
      </c>
      <c r="CA238" t="s">
        <v>194</v>
      </c>
      <c r="CB238" t="b">
        <v>0</v>
      </c>
    </row>
    <row r="239" spans="1:80" x14ac:dyDescent="0.3">
      <c r="A239">
        <v>238</v>
      </c>
      <c r="B239" t="s">
        <v>453</v>
      </c>
      <c r="C239" t="s">
        <v>179</v>
      </c>
      <c r="D239" t="s">
        <v>180</v>
      </c>
      <c r="E239" t="s">
        <v>394</v>
      </c>
      <c r="F239" t="s">
        <v>320</v>
      </c>
      <c r="G239" t="s">
        <v>183</v>
      </c>
      <c r="H239" t="s">
        <v>184</v>
      </c>
      <c r="J239">
        <v>0</v>
      </c>
      <c r="K239" t="s">
        <v>400</v>
      </c>
      <c r="L239" t="s">
        <v>186</v>
      </c>
      <c r="M239" t="s">
        <v>187</v>
      </c>
      <c r="N239" t="s">
        <v>20</v>
      </c>
      <c r="O239">
        <v>155.58115183246073</v>
      </c>
      <c r="P239" t="s">
        <v>188</v>
      </c>
      <c r="Q239">
        <v>2</v>
      </c>
      <c r="R239">
        <v>14</v>
      </c>
      <c r="S239">
        <v>40</v>
      </c>
      <c r="T239">
        <v>2.8571428571428572</v>
      </c>
      <c r="U239">
        <v>7.5</v>
      </c>
      <c r="V239">
        <v>7.5</v>
      </c>
      <c r="W239">
        <v>5</v>
      </c>
      <c r="X239">
        <v>0.76</v>
      </c>
      <c r="Y239">
        <v>119638</v>
      </c>
      <c r="Z239" t="s">
        <v>189</v>
      </c>
      <c r="AA239">
        <v>2</v>
      </c>
      <c r="AB239">
        <v>14</v>
      </c>
      <c r="AC239">
        <v>80</v>
      </c>
      <c r="AD239">
        <v>5.7142857142857144</v>
      </c>
      <c r="AE239">
        <v>12.375</v>
      </c>
      <c r="AF239">
        <v>12.375</v>
      </c>
      <c r="AG239">
        <v>10</v>
      </c>
      <c r="AH239">
        <v>0.76</v>
      </c>
      <c r="AI239">
        <v>72508.5</v>
      </c>
      <c r="AJ239">
        <v>2.38</v>
      </c>
      <c r="AK239">
        <v>2.5</v>
      </c>
      <c r="AL239">
        <v>48</v>
      </c>
      <c r="AM239">
        <v>15</v>
      </c>
      <c r="AN239">
        <v>25</v>
      </c>
      <c r="AO239" t="s">
        <v>190</v>
      </c>
      <c r="AP239">
        <v>83</v>
      </c>
      <c r="AQ239">
        <v>-0.7</v>
      </c>
      <c r="AR239">
        <v>1.2</v>
      </c>
      <c r="AS239" t="s">
        <v>395</v>
      </c>
      <c r="AT239">
        <v>24</v>
      </c>
      <c r="AU239">
        <v>16</v>
      </c>
      <c r="AV239">
        <v>15</v>
      </c>
      <c r="AW239">
        <v>44</v>
      </c>
      <c r="AY239">
        <v>6</v>
      </c>
      <c r="AZ239">
        <v>264</v>
      </c>
      <c r="BA239">
        <v>1.9583333333333333</v>
      </c>
      <c r="BB239">
        <v>64944</v>
      </c>
      <c r="BC239">
        <v>108240</v>
      </c>
      <c r="BD239">
        <v>151536</v>
      </c>
      <c r="BE239">
        <v>6</v>
      </c>
      <c r="BF239">
        <v>5</v>
      </c>
      <c r="BG239">
        <v>220</v>
      </c>
      <c r="BH239">
        <v>2.35</v>
      </c>
      <c r="BI239">
        <v>64944</v>
      </c>
      <c r="BJ239">
        <v>108240</v>
      </c>
      <c r="BK239">
        <v>151536</v>
      </c>
      <c r="BL239">
        <v>25</v>
      </c>
      <c r="BM239">
        <v>1</v>
      </c>
      <c r="BN239">
        <v>45</v>
      </c>
      <c r="BO239" t="s">
        <v>192</v>
      </c>
      <c r="BP239">
        <v>7.0011518324607316</v>
      </c>
      <c r="BQ239">
        <v>109</v>
      </c>
      <c r="BR239">
        <v>13</v>
      </c>
      <c r="BS239">
        <v>0.11926605504587157</v>
      </c>
      <c r="BV239">
        <v>0</v>
      </c>
      <c r="BW239">
        <v>0</v>
      </c>
      <c r="BX239">
        <v>0</v>
      </c>
      <c r="BZ239" t="s">
        <v>193</v>
      </c>
      <c r="CA239" t="s">
        <v>194</v>
      </c>
      <c r="CB239" t="b">
        <v>0</v>
      </c>
    </row>
    <row r="240" spans="1:80" x14ac:dyDescent="0.3">
      <c r="A240">
        <v>239</v>
      </c>
      <c r="B240" t="s">
        <v>454</v>
      </c>
      <c r="C240" t="s">
        <v>179</v>
      </c>
      <c r="D240" t="s">
        <v>180</v>
      </c>
      <c r="E240" t="s">
        <v>394</v>
      </c>
      <c r="F240" t="s">
        <v>252</v>
      </c>
      <c r="G240" t="s">
        <v>183</v>
      </c>
      <c r="H240" t="s">
        <v>184</v>
      </c>
      <c r="J240">
        <v>0</v>
      </c>
      <c r="K240" t="s">
        <v>400</v>
      </c>
      <c r="L240" t="s">
        <v>186</v>
      </c>
      <c r="M240" t="s">
        <v>187</v>
      </c>
      <c r="N240" t="s">
        <v>20</v>
      </c>
      <c r="O240">
        <v>165.52879581151831</v>
      </c>
      <c r="P240" t="s">
        <v>188</v>
      </c>
      <c r="Q240">
        <v>2</v>
      </c>
      <c r="R240">
        <v>14</v>
      </c>
      <c r="S240">
        <v>40</v>
      </c>
      <c r="T240">
        <v>2.8571428571428572</v>
      </c>
      <c r="U240">
        <v>7.5</v>
      </c>
      <c r="V240">
        <v>7.5</v>
      </c>
      <c r="W240">
        <v>5</v>
      </c>
      <c r="X240">
        <v>0.76</v>
      </c>
      <c r="Y240">
        <v>119638</v>
      </c>
      <c r="Z240" t="s">
        <v>189</v>
      </c>
      <c r="AA240">
        <v>2</v>
      </c>
      <c r="AB240">
        <v>14</v>
      </c>
      <c r="AC240">
        <v>80</v>
      </c>
      <c r="AD240">
        <v>5.7142857142857144</v>
      </c>
      <c r="AE240">
        <v>12.375</v>
      </c>
      <c r="AF240">
        <v>12.375</v>
      </c>
      <c r="AG240">
        <v>10</v>
      </c>
      <c r="AH240">
        <v>0.76</v>
      </c>
      <c r="AI240">
        <v>72508.5</v>
      </c>
      <c r="AJ240">
        <v>2.52</v>
      </c>
      <c r="AK240">
        <v>2.5</v>
      </c>
      <c r="AL240">
        <v>45</v>
      </c>
      <c r="AM240">
        <v>15</v>
      </c>
      <c r="AN240">
        <v>25</v>
      </c>
      <c r="AO240" t="s">
        <v>190</v>
      </c>
      <c r="AP240">
        <v>83</v>
      </c>
      <c r="AQ240">
        <v>-0.7</v>
      </c>
      <c r="AR240">
        <v>1.2</v>
      </c>
      <c r="AS240" t="s">
        <v>395</v>
      </c>
      <c r="AT240">
        <v>24</v>
      </c>
      <c r="AU240">
        <v>16</v>
      </c>
      <c r="AV240">
        <v>15</v>
      </c>
      <c r="AW240">
        <v>44</v>
      </c>
      <c r="AY240">
        <v>6</v>
      </c>
      <c r="AZ240">
        <v>264</v>
      </c>
      <c r="BA240">
        <v>1.9583333333333333</v>
      </c>
      <c r="BB240">
        <v>64944</v>
      </c>
      <c r="BC240">
        <v>108240</v>
      </c>
      <c r="BD240">
        <v>151536</v>
      </c>
      <c r="BE240">
        <v>6</v>
      </c>
      <c r="BF240">
        <v>5</v>
      </c>
      <c r="BG240">
        <v>220</v>
      </c>
      <c r="BH240">
        <v>2.35</v>
      </c>
      <c r="BI240">
        <v>64944</v>
      </c>
      <c r="BJ240">
        <v>108240</v>
      </c>
      <c r="BK240">
        <v>151536</v>
      </c>
      <c r="BL240">
        <v>25</v>
      </c>
      <c r="BM240">
        <v>1</v>
      </c>
      <c r="BN240">
        <v>45</v>
      </c>
      <c r="BO240" t="s">
        <v>192</v>
      </c>
      <c r="BP240">
        <v>7.448795811518325</v>
      </c>
      <c r="BQ240">
        <v>871</v>
      </c>
      <c r="BR240">
        <v>752</v>
      </c>
      <c r="BS240">
        <v>0.86337543053960963</v>
      </c>
      <c r="BV240">
        <v>303</v>
      </c>
      <c r="BW240">
        <v>800</v>
      </c>
      <c r="BX240">
        <v>2.6402640264026398</v>
      </c>
      <c r="BZ240" t="s">
        <v>193</v>
      </c>
      <c r="CA240" t="s">
        <v>194</v>
      </c>
      <c r="CB240" t="b">
        <v>0</v>
      </c>
    </row>
    <row r="241" spans="1:80" x14ac:dyDescent="0.3">
      <c r="A241">
        <v>240</v>
      </c>
      <c r="B241" t="s">
        <v>455</v>
      </c>
      <c r="C241" t="s">
        <v>179</v>
      </c>
      <c r="D241" t="s">
        <v>180</v>
      </c>
      <c r="E241" t="s">
        <v>394</v>
      </c>
      <c r="F241" t="s">
        <v>196</v>
      </c>
      <c r="G241" t="s">
        <v>183</v>
      </c>
      <c r="H241" t="s">
        <v>184</v>
      </c>
      <c r="J241">
        <v>0</v>
      </c>
      <c r="K241" t="s">
        <v>407</v>
      </c>
      <c r="L241" t="s">
        <v>186</v>
      </c>
      <c r="M241" t="s">
        <v>187</v>
      </c>
      <c r="N241" t="s">
        <v>20</v>
      </c>
      <c r="O241">
        <v>72.621951219512212</v>
      </c>
      <c r="P241" t="s">
        <v>188</v>
      </c>
      <c r="Q241">
        <v>2</v>
      </c>
      <c r="R241">
        <v>14</v>
      </c>
      <c r="S241">
        <v>40</v>
      </c>
      <c r="T241">
        <v>2.8571428571428572</v>
      </c>
      <c r="U241">
        <v>7.5</v>
      </c>
      <c r="V241">
        <v>7.5</v>
      </c>
      <c r="W241">
        <v>5</v>
      </c>
      <c r="X241">
        <v>0.76</v>
      </c>
      <c r="Y241">
        <v>119638</v>
      </c>
      <c r="Z241" t="s">
        <v>189</v>
      </c>
      <c r="AA241">
        <v>2</v>
      </c>
      <c r="AB241">
        <v>14</v>
      </c>
      <c r="AC241">
        <v>80</v>
      </c>
      <c r="AD241">
        <v>5.7142857142857144</v>
      </c>
      <c r="AE241">
        <v>12.375</v>
      </c>
      <c r="AF241">
        <v>12.375</v>
      </c>
      <c r="AG241">
        <v>10</v>
      </c>
      <c r="AH241">
        <v>0.76</v>
      </c>
      <c r="AI241">
        <v>72508.5</v>
      </c>
      <c r="AK241">
        <v>2.5</v>
      </c>
      <c r="AL241">
        <v>0</v>
      </c>
      <c r="AM241">
        <v>15</v>
      </c>
      <c r="AN241">
        <v>25</v>
      </c>
      <c r="AO241" t="s">
        <v>190</v>
      </c>
      <c r="AP241">
        <v>83</v>
      </c>
      <c r="AQ241">
        <v>-0.7</v>
      </c>
      <c r="AR241">
        <v>1.2</v>
      </c>
      <c r="AS241" t="s">
        <v>395</v>
      </c>
      <c r="AT241">
        <v>24</v>
      </c>
      <c r="AU241">
        <v>16</v>
      </c>
      <c r="AV241">
        <v>15</v>
      </c>
      <c r="AW241">
        <v>44</v>
      </c>
      <c r="AY241">
        <v>6</v>
      </c>
      <c r="AZ241">
        <v>264</v>
      </c>
      <c r="BA241">
        <v>1.9583333333333333</v>
      </c>
      <c r="BB241">
        <v>64944</v>
      </c>
      <c r="BC241">
        <v>108240</v>
      </c>
      <c r="BD241">
        <v>151536</v>
      </c>
      <c r="BE241">
        <v>5</v>
      </c>
      <c r="BF241">
        <v>5</v>
      </c>
      <c r="BG241">
        <v>220</v>
      </c>
      <c r="BH241">
        <v>2.35</v>
      </c>
      <c r="BI241">
        <v>64944</v>
      </c>
      <c r="BJ241">
        <v>108240</v>
      </c>
      <c r="BK241">
        <v>151536</v>
      </c>
      <c r="BL241">
        <v>25</v>
      </c>
      <c r="BM241">
        <v>1</v>
      </c>
      <c r="BO241" t="s">
        <v>192</v>
      </c>
      <c r="BP241">
        <v>0</v>
      </c>
      <c r="BQ241">
        <v>0</v>
      </c>
      <c r="BR241">
        <v>0</v>
      </c>
      <c r="BS241">
        <v>0</v>
      </c>
      <c r="BV241">
        <v>0</v>
      </c>
      <c r="BW241">
        <v>0</v>
      </c>
      <c r="BX241">
        <v>0</v>
      </c>
      <c r="BZ241" t="s">
        <v>193</v>
      </c>
      <c r="CA241" t="s">
        <v>194</v>
      </c>
      <c r="CB241" t="b">
        <v>0</v>
      </c>
    </row>
    <row r="242" spans="1:80" x14ac:dyDescent="0.3">
      <c r="A242">
        <v>241</v>
      </c>
      <c r="B242" t="s">
        <v>456</v>
      </c>
      <c r="C242" t="s">
        <v>179</v>
      </c>
      <c r="D242" t="s">
        <v>180</v>
      </c>
      <c r="E242" t="s">
        <v>394</v>
      </c>
      <c r="F242" t="s">
        <v>204</v>
      </c>
      <c r="G242" t="s">
        <v>183</v>
      </c>
      <c r="H242" t="s">
        <v>184</v>
      </c>
      <c r="J242">
        <v>0</v>
      </c>
      <c r="K242" t="s">
        <v>400</v>
      </c>
      <c r="L242" t="s">
        <v>186</v>
      </c>
      <c r="M242" t="s">
        <v>187</v>
      </c>
      <c r="N242" t="s">
        <v>20</v>
      </c>
      <c r="O242">
        <v>128.72251308900522</v>
      </c>
      <c r="P242" t="s">
        <v>188</v>
      </c>
      <c r="Q242">
        <v>2</v>
      </c>
      <c r="R242">
        <v>14</v>
      </c>
      <c r="S242">
        <v>40</v>
      </c>
      <c r="T242">
        <v>2.8571428571428572</v>
      </c>
      <c r="U242">
        <v>7.5</v>
      </c>
      <c r="V242">
        <v>7.5</v>
      </c>
      <c r="W242">
        <v>5</v>
      </c>
      <c r="X242">
        <v>0.76</v>
      </c>
      <c r="Y242">
        <v>119638</v>
      </c>
      <c r="Z242" t="s">
        <v>189</v>
      </c>
      <c r="AA242">
        <v>2</v>
      </c>
      <c r="AB242">
        <v>14</v>
      </c>
      <c r="AC242">
        <v>80</v>
      </c>
      <c r="AD242">
        <v>5.7142857142857144</v>
      </c>
      <c r="AE242">
        <v>12.375</v>
      </c>
      <c r="AF242">
        <v>12.375</v>
      </c>
      <c r="AG242">
        <v>10</v>
      </c>
      <c r="AH242">
        <v>0.76</v>
      </c>
      <c r="AI242">
        <v>72508.5</v>
      </c>
      <c r="AJ242">
        <v>1.81</v>
      </c>
      <c r="AK242">
        <v>2.5</v>
      </c>
      <c r="AL242">
        <v>62</v>
      </c>
      <c r="AM242">
        <v>15</v>
      </c>
      <c r="AN242">
        <v>25</v>
      </c>
      <c r="AO242" t="s">
        <v>190</v>
      </c>
      <c r="AP242">
        <v>83</v>
      </c>
      <c r="AQ242">
        <v>-0.7</v>
      </c>
      <c r="AR242">
        <v>1.2</v>
      </c>
      <c r="AS242" t="s">
        <v>395</v>
      </c>
      <c r="AT242">
        <v>24</v>
      </c>
      <c r="AU242">
        <v>16</v>
      </c>
      <c r="AV242">
        <v>15</v>
      </c>
      <c r="AW242">
        <v>44</v>
      </c>
      <c r="AY242">
        <v>6</v>
      </c>
      <c r="AZ242">
        <v>264</v>
      </c>
      <c r="BA242">
        <v>1.9583333333333333</v>
      </c>
      <c r="BB242">
        <v>64944</v>
      </c>
      <c r="BC242">
        <v>108240</v>
      </c>
      <c r="BD242">
        <v>151536</v>
      </c>
      <c r="BE242">
        <v>5</v>
      </c>
      <c r="BF242">
        <v>5</v>
      </c>
      <c r="BG242">
        <v>220</v>
      </c>
      <c r="BH242">
        <v>2.35</v>
      </c>
      <c r="BI242">
        <v>64944</v>
      </c>
      <c r="BJ242">
        <v>108240</v>
      </c>
      <c r="BK242">
        <v>151536</v>
      </c>
      <c r="BL242">
        <v>25</v>
      </c>
      <c r="BM242">
        <v>1</v>
      </c>
      <c r="BO242" t="s">
        <v>192</v>
      </c>
      <c r="BP242">
        <v>0</v>
      </c>
      <c r="BR242">
        <v>0</v>
      </c>
      <c r="BS242">
        <v>0</v>
      </c>
      <c r="BV242">
        <v>0</v>
      </c>
      <c r="BW242">
        <v>0</v>
      </c>
      <c r="BX242">
        <v>0</v>
      </c>
      <c r="BZ242" t="s">
        <v>193</v>
      </c>
      <c r="CA242" t="s">
        <v>194</v>
      </c>
      <c r="CB242" t="b">
        <v>0</v>
      </c>
    </row>
    <row r="243" spans="1:80" x14ac:dyDescent="0.3">
      <c r="A243">
        <v>242</v>
      </c>
      <c r="B243" t="s">
        <v>457</v>
      </c>
      <c r="C243" t="s">
        <v>179</v>
      </c>
      <c r="D243" t="s">
        <v>180</v>
      </c>
      <c r="E243" t="s">
        <v>458</v>
      </c>
      <c r="F243" t="s">
        <v>196</v>
      </c>
      <c r="G243" t="s">
        <v>183</v>
      </c>
      <c r="H243" t="s">
        <v>184</v>
      </c>
      <c r="J243">
        <v>0</v>
      </c>
      <c r="L243" t="s">
        <v>197</v>
      </c>
      <c r="M243" t="s">
        <v>197</v>
      </c>
      <c r="N243" t="s">
        <v>198</v>
      </c>
      <c r="P243" t="s">
        <v>459</v>
      </c>
      <c r="Q243">
        <v>3</v>
      </c>
      <c r="S243">
        <v>0</v>
      </c>
      <c r="T243">
        <v>10</v>
      </c>
      <c r="U243">
        <v>10</v>
      </c>
      <c r="V243">
        <v>10</v>
      </c>
      <c r="W243">
        <v>5</v>
      </c>
      <c r="X243">
        <v>0.76</v>
      </c>
      <c r="Y243">
        <v>89728.5</v>
      </c>
      <c r="Z243" t="s">
        <v>189</v>
      </c>
      <c r="AA243">
        <v>2</v>
      </c>
      <c r="AB243">
        <v>14</v>
      </c>
      <c r="AC243">
        <v>80</v>
      </c>
      <c r="AD243">
        <v>5.7142857142857144</v>
      </c>
      <c r="AE243">
        <v>12.375</v>
      </c>
      <c r="AF243">
        <v>12.375</v>
      </c>
      <c r="AG243">
        <v>10</v>
      </c>
      <c r="AH243">
        <v>0.76</v>
      </c>
      <c r="AI243">
        <v>72508.5</v>
      </c>
      <c r="AJ243">
        <v>1.9752000000000001</v>
      </c>
      <c r="AK243">
        <v>2.5</v>
      </c>
      <c r="AL243">
        <v>57</v>
      </c>
      <c r="AM243">
        <v>15</v>
      </c>
      <c r="AN243">
        <v>25</v>
      </c>
      <c r="AO243" t="s">
        <v>190</v>
      </c>
      <c r="AP243">
        <v>83</v>
      </c>
      <c r="AQ243">
        <v>-0.7</v>
      </c>
      <c r="AR243">
        <v>1.2</v>
      </c>
      <c r="AS243" t="s">
        <v>460</v>
      </c>
      <c r="AT243">
        <v>40</v>
      </c>
      <c r="AU243">
        <v>16</v>
      </c>
      <c r="AV243">
        <v>15</v>
      </c>
      <c r="AW243">
        <v>44</v>
      </c>
      <c r="AY243">
        <v>5</v>
      </c>
      <c r="AZ243">
        <v>220</v>
      </c>
      <c r="BA243">
        <v>2.35</v>
      </c>
      <c r="BB243">
        <v>108240</v>
      </c>
      <c r="BC243">
        <v>180400</v>
      </c>
      <c r="BD243">
        <v>252560</v>
      </c>
      <c r="BE243">
        <v>7</v>
      </c>
      <c r="BF243">
        <v>4</v>
      </c>
      <c r="BG243">
        <v>176</v>
      </c>
      <c r="BH243">
        <v>2.9375</v>
      </c>
      <c r="BI243">
        <v>108240</v>
      </c>
      <c r="BJ243">
        <v>180400</v>
      </c>
      <c r="BK243">
        <v>252560</v>
      </c>
      <c r="BL243">
        <v>25</v>
      </c>
      <c r="BM243">
        <v>1</v>
      </c>
      <c r="BN243">
        <v>32</v>
      </c>
      <c r="BO243" t="s">
        <v>192</v>
      </c>
      <c r="BP243">
        <v>0</v>
      </c>
      <c r="BQ243">
        <v>0</v>
      </c>
      <c r="BR243">
        <v>0</v>
      </c>
      <c r="BS243">
        <v>0</v>
      </c>
      <c r="BV243">
        <v>0</v>
      </c>
      <c r="BW243">
        <v>0</v>
      </c>
      <c r="BX243">
        <v>0</v>
      </c>
      <c r="BZ243" t="s">
        <v>193</v>
      </c>
      <c r="CA243" t="s">
        <v>194</v>
      </c>
      <c r="CB243" t="b">
        <v>0</v>
      </c>
    </row>
    <row r="244" spans="1:80" x14ac:dyDescent="0.3">
      <c r="A244">
        <v>243</v>
      </c>
      <c r="B244" t="s">
        <v>461</v>
      </c>
      <c r="C244" t="s">
        <v>179</v>
      </c>
      <c r="D244" t="s">
        <v>180</v>
      </c>
      <c r="E244" t="s">
        <v>458</v>
      </c>
      <c r="F244" t="s">
        <v>200</v>
      </c>
      <c r="G244" t="s">
        <v>183</v>
      </c>
      <c r="H244" t="s">
        <v>184</v>
      </c>
      <c r="J244">
        <v>0</v>
      </c>
      <c r="L244" t="s">
        <v>197</v>
      </c>
      <c r="M244" t="s">
        <v>197</v>
      </c>
      <c r="N244" t="s">
        <v>198</v>
      </c>
      <c r="P244" t="s">
        <v>459</v>
      </c>
      <c r="Q244">
        <v>3</v>
      </c>
      <c r="S244">
        <v>0</v>
      </c>
      <c r="T244">
        <v>10</v>
      </c>
      <c r="U244">
        <v>10</v>
      </c>
      <c r="V244">
        <v>10</v>
      </c>
      <c r="W244">
        <v>5</v>
      </c>
      <c r="X244">
        <v>0.76</v>
      </c>
      <c r="Y244">
        <v>89728.5</v>
      </c>
      <c r="Z244" t="s">
        <v>189</v>
      </c>
      <c r="AA244">
        <v>2</v>
      </c>
      <c r="AB244">
        <v>14</v>
      </c>
      <c r="AC244">
        <v>80</v>
      </c>
      <c r="AD244">
        <v>5.7142857142857144</v>
      </c>
      <c r="AE244">
        <v>12.375</v>
      </c>
      <c r="AF244">
        <v>12.375</v>
      </c>
      <c r="AG244">
        <v>10</v>
      </c>
      <c r="AH244">
        <v>0.76</v>
      </c>
      <c r="AI244">
        <v>72508.5</v>
      </c>
      <c r="AJ244">
        <v>2.1869999999999998</v>
      </c>
      <c r="AK244">
        <v>2.5</v>
      </c>
      <c r="AL244">
        <v>52</v>
      </c>
      <c r="AM244">
        <v>15</v>
      </c>
      <c r="AN244">
        <v>25</v>
      </c>
      <c r="AO244" t="s">
        <v>190</v>
      </c>
      <c r="AP244">
        <v>83</v>
      </c>
      <c r="AQ244">
        <v>-0.7</v>
      </c>
      <c r="AR244">
        <v>1.2</v>
      </c>
      <c r="AS244" t="s">
        <v>460</v>
      </c>
      <c r="AT244">
        <v>40</v>
      </c>
      <c r="AU244">
        <v>16</v>
      </c>
      <c r="AV244">
        <v>15</v>
      </c>
      <c r="AW244">
        <v>44</v>
      </c>
      <c r="AY244">
        <v>5</v>
      </c>
      <c r="AZ244">
        <v>220</v>
      </c>
      <c r="BA244">
        <v>2.35</v>
      </c>
      <c r="BB244">
        <v>108240</v>
      </c>
      <c r="BC244">
        <v>180400</v>
      </c>
      <c r="BD244">
        <v>252560</v>
      </c>
      <c r="BE244">
        <v>7</v>
      </c>
      <c r="BF244">
        <v>4</v>
      </c>
      <c r="BG244">
        <v>176</v>
      </c>
      <c r="BH244">
        <v>2.9375</v>
      </c>
      <c r="BI244">
        <v>108240</v>
      </c>
      <c r="BJ244">
        <v>180400</v>
      </c>
      <c r="BK244">
        <v>252560</v>
      </c>
      <c r="BL244">
        <v>25</v>
      </c>
      <c r="BM244">
        <v>1</v>
      </c>
      <c r="BN244">
        <v>32</v>
      </c>
      <c r="BO244" t="s">
        <v>192</v>
      </c>
      <c r="BP244">
        <v>0</v>
      </c>
      <c r="BQ244">
        <v>0</v>
      </c>
      <c r="BR244">
        <v>0</v>
      </c>
      <c r="BS244">
        <v>0</v>
      </c>
      <c r="BV244">
        <v>0</v>
      </c>
      <c r="BW244">
        <v>0</v>
      </c>
      <c r="BX244">
        <v>0</v>
      </c>
      <c r="BZ244" t="s">
        <v>193</v>
      </c>
      <c r="CA244" t="s">
        <v>194</v>
      </c>
      <c r="CB244" t="b">
        <v>0</v>
      </c>
    </row>
    <row r="245" spans="1:80" x14ac:dyDescent="0.3">
      <c r="A245">
        <v>244</v>
      </c>
      <c r="B245" t="s">
        <v>462</v>
      </c>
      <c r="C245" t="s">
        <v>179</v>
      </c>
      <c r="D245" t="s">
        <v>180</v>
      </c>
      <c r="E245" t="s">
        <v>458</v>
      </c>
      <c r="F245" t="s">
        <v>202</v>
      </c>
      <c r="G245" t="s">
        <v>183</v>
      </c>
      <c r="H245" t="s">
        <v>184</v>
      </c>
      <c r="J245">
        <v>0</v>
      </c>
      <c r="K245" t="s">
        <v>463</v>
      </c>
      <c r="L245" t="s">
        <v>186</v>
      </c>
      <c r="M245" t="s">
        <v>187</v>
      </c>
      <c r="N245" t="s">
        <v>20</v>
      </c>
      <c r="O245">
        <v>114.22572178477692</v>
      </c>
      <c r="P245" t="s">
        <v>459</v>
      </c>
      <c r="Q245">
        <v>3</v>
      </c>
      <c r="S245">
        <v>0</v>
      </c>
      <c r="T245">
        <v>10</v>
      </c>
      <c r="U245">
        <v>10</v>
      </c>
      <c r="V245">
        <v>10</v>
      </c>
      <c r="W245">
        <v>5</v>
      </c>
      <c r="X245">
        <v>0.76</v>
      </c>
      <c r="Y245">
        <v>89728.5</v>
      </c>
      <c r="Z245" t="s">
        <v>189</v>
      </c>
      <c r="AA245">
        <v>2</v>
      </c>
      <c r="AB245">
        <v>14</v>
      </c>
      <c r="AC245">
        <v>80</v>
      </c>
      <c r="AD245">
        <v>5.7142857142857144</v>
      </c>
      <c r="AE245">
        <v>12.375</v>
      </c>
      <c r="AF245">
        <v>12.375</v>
      </c>
      <c r="AG245">
        <v>10</v>
      </c>
      <c r="AH245">
        <v>0.76</v>
      </c>
      <c r="AI245">
        <v>72508.5</v>
      </c>
      <c r="AJ245">
        <v>2.3988</v>
      </c>
      <c r="AK245">
        <v>2.5</v>
      </c>
      <c r="AL245">
        <v>47</v>
      </c>
      <c r="AM245">
        <v>15</v>
      </c>
      <c r="AN245">
        <v>25</v>
      </c>
      <c r="AO245" t="s">
        <v>190</v>
      </c>
      <c r="AP245">
        <v>83</v>
      </c>
      <c r="AQ245">
        <v>-0.7</v>
      </c>
      <c r="AR245">
        <v>1.2</v>
      </c>
      <c r="AS245" t="s">
        <v>460</v>
      </c>
      <c r="AT245">
        <v>40</v>
      </c>
      <c r="AU245">
        <v>16</v>
      </c>
      <c r="AV245">
        <v>15</v>
      </c>
      <c r="AW245">
        <v>44</v>
      </c>
      <c r="AY245">
        <v>5</v>
      </c>
      <c r="AZ245">
        <v>220</v>
      </c>
      <c r="BA245">
        <v>2.35</v>
      </c>
      <c r="BB245">
        <v>108240</v>
      </c>
      <c r="BC245">
        <v>180400</v>
      </c>
      <c r="BD245">
        <v>252560</v>
      </c>
      <c r="BE245">
        <v>7</v>
      </c>
      <c r="BF245">
        <v>4</v>
      </c>
      <c r="BG245">
        <v>176</v>
      </c>
      <c r="BH245">
        <v>2.9375</v>
      </c>
      <c r="BI245">
        <v>108240</v>
      </c>
      <c r="BJ245">
        <v>180400</v>
      </c>
      <c r="BK245">
        <v>252560</v>
      </c>
      <c r="BL245">
        <v>25</v>
      </c>
      <c r="BM245">
        <v>1</v>
      </c>
      <c r="BN245">
        <v>32</v>
      </c>
      <c r="BO245" t="s">
        <v>192</v>
      </c>
      <c r="BP245">
        <v>3.6552230971128608</v>
      </c>
      <c r="BQ245">
        <v>0</v>
      </c>
      <c r="BR245">
        <v>29</v>
      </c>
      <c r="BS245">
        <v>0</v>
      </c>
      <c r="BV245">
        <v>0</v>
      </c>
      <c r="BW245">
        <v>0</v>
      </c>
      <c r="BX245">
        <v>0</v>
      </c>
      <c r="BZ245" t="s">
        <v>193</v>
      </c>
      <c r="CA245" t="s">
        <v>194</v>
      </c>
      <c r="CB245" t="b">
        <v>0</v>
      </c>
    </row>
    <row r="246" spans="1:80" x14ac:dyDescent="0.3">
      <c r="A246">
        <v>245</v>
      </c>
      <c r="B246" t="s">
        <v>464</v>
      </c>
      <c r="C246" t="s">
        <v>179</v>
      </c>
      <c r="D246" t="s">
        <v>180</v>
      </c>
      <c r="E246" t="s">
        <v>458</v>
      </c>
      <c r="F246" t="s">
        <v>204</v>
      </c>
      <c r="G246" t="s">
        <v>183</v>
      </c>
      <c r="H246" t="s">
        <v>184</v>
      </c>
      <c r="J246">
        <v>0</v>
      </c>
      <c r="L246" t="s">
        <v>197</v>
      </c>
      <c r="M246" t="s">
        <v>197</v>
      </c>
      <c r="N246" t="s">
        <v>198</v>
      </c>
      <c r="P246" t="s">
        <v>459</v>
      </c>
      <c r="Q246">
        <v>3</v>
      </c>
      <c r="S246">
        <v>0</v>
      </c>
      <c r="T246">
        <v>10</v>
      </c>
      <c r="U246">
        <v>10</v>
      </c>
      <c r="V246">
        <v>10</v>
      </c>
      <c r="W246">
        <v>5</v>
      </c>
      <c r="X246">
        <v>0.76</v>
      </c>
      <c r="Y246">
        <v>89728.5</v>
      </c>
      <c r="Z246" t="s">
        <v>189</v>
      </c>
      <c r="AA246">
        <v>2</v>
      </c>
      <c r="AB246">
        <v>14</v>
      </c>
      <c r="AC246">
        <v>80</v>
      </c>
      <c r="AD246">
        <v>5.7142857142857144</v>
      </c>
      <c r="AE246">
        <v>12.375</v>
      </c>
      <c r="AF246">
        <v>12.375</v>
      </c>
      <c r="AG246">
        <v>10</v>
      </c>
      <c r="AH246">
        <v>0.76</v>
      </c>
      <c r="AI246">
        <v>72508.5</v>
      </c>
      <c r="AJ246">
        <v>2.6105999999999998</v>
      </c>
      <c r="AK246">
        <v>2.5</v>
      </c>
      <c r="AL246">
        <v>43</v>
      </c>
      <c r="AM246">
        <v>15</v>
      </c>
      <c r="AN246">
        <v>25</v>
      </c>
      <c r="AO246" t="s">
        <v>190</v>
      </c>
      <c r="AP246">
        <v>83</v>
      </c>
      <c r="AQ246">
        <v>-0.7</v>
      </c>
      <c r="AR246">
        <v>1.2</v>
      </c>
      <c r="AS246" t="s">
        <v>460</v>
      </c>
      <c r="AT246">
        <v>40</v>
      </c>
      <c r="AU246">
        <v>16</v>
      </c>
      <c r="AV246">
        <v>15</v>
      </c>
      <c r="AW246">
        <v>44</v>
      </c>
      <c r="AY246">
        <v>5</v>
      </c>
      <c r="AZ246">
        <v>220</v>
      </c>
      <c r="BA246">
        <v>2.35</v>
      </c>
      <c r="BB246">
        <v>108240</v>
      </c>
      <c r="BC246">
        <v>180400</v>
      </c>
      <c r="BD246">
        <v>252560</v>
      </c>
      <c r="BE246">
        <v>7</v>
      </c>
      <c r="BF246">
        <v>4</v>
      </c>
      <c r="BG246">
        <v>176</v>
      </c>
      <c r="BH246">
        <v>2.9375</v>
      </c>
      <c r="BI246">
        <v>108240</v>
      </c>
      <c r="BJ246">
        <v>180400</v>
      </c>
      <c r="BK246">
        <v>252560</v>
      </c>
      <c r="BL246">
        <v>25</v>
      </c>
      <c r="BM246">
        <v>1</v>
      </c>
      <c r="BN246">
        <v>32</v>
      </c>
      <c r="BO246" t="s">
        <v>192</v>
      </c>
      <c r="BP246">
        <v>0</v>
      </c>
      <c r="BQ246">
        <v>0</v>
      </c>
      <c r="BR246">
        <v>0</v>
      </c>
      <c r="BS246">
        <v>0</v>
      </c>
      <c r="BV246">
        <v>0</v>
      </c>
      <c r="BW246">
        <v>0</v>
      </c>
      <c r="BX246">
        <v>0</v>
      </c>
      <c r="BZ246" t="s">
        <v>193</v>
      </c>
      <c r="CA246" t="s">
        <v>194</v>
      </c>
      <c r="CB246" t="b">
        <v>0</v>
      </c>
    </row>
    <row r="247" spans="1:80" x14ac:dyDescent="0.3">
      <c r="A247">
        <v>246</v>
      </c>
      <c r="B247" t="s">
        <v>465</v>
      </c>
      <c r="C247" t="s">
        <v>179</v>
      </c>
      <c r="D247" t="s">
        <v>180</v>
      </c>
      <c r="E247" t="s">
        <v>458</v>
      </c>
      <c r="F247" t="s">
        <v>206</v>
      </c>
      <c r="G247" t="s">
        <v>183</v>
      </c>
      <c r="H247" t="s">
        <v>184</v>
      </c>
      <c r="J247">
        <v>0</v>
      </c>
      <c r="L247" t="s">
        <v>197</v>
      </c>
      <c r="M247" t="s">
        <v>197</v>
      </c>
      <c r="N247" t="s">
        <v>198</v>
      </c>
      <c r="P247" t="s">
        <v>459</v>
      </c>
      <c r="Q247">
        <v>3</v>
      </c>
      <c r="S247">
        <v>0</v>
      </c>
      <c r="T247">
        <v>10</v>
      </c>
      <c r="U247">
        <v>10</v>
      </c>
      <c r="V247">
        <v>10</v>
      </c>
      <c r="W247">
        <v>5</v>
      </c>
      <c r="X247">
        <v>0.76</v>
      </c>
      <c r="Y247">
        <v>89728.5</v>
      </c>
      <c r="Z247" t="s">
        <v>189</v>
      </c>
      <c r="AA247">
        <v>2</v>
      </c>
      <c r="AB247">
        <v>14</v>
      </c>
      <c r="AC247">
        <v>80</v>
      </c>
      <c r="AD247">
        <v>5.7142857142857144</v>
      </c>
      <c r="AE247">
        <v>12.375</v>
      </c>
      <c r="AF247">
        <v>12.375</v>
      </c>
      <c r="AG247">
        <v>10</v>
      </c>
      <c r="AH247">
        <v>0.76</v>
      </c>
      <c r="AI247">
        <v>72508.5</v>
      </c>
      <c r="AJ247">
        <v>2.8224</v>
      </c>
      <c r="AK247">
        <v>2.5</v>
      </c>
      <c r="AL247">
        <v>40</v>
      </c>
      <c r="AM247">
        <v>15</v>
      </c>
      <c r="AN247">
        <v>25</v>
      </c>
      <c r="AO247" t="s">
        <v>190</v>
      </c>
      <c r="AP247">
        <v>83</v>
      </c>
      <c r="AQ247">
        <v>-0.7</v>
      </c>
      <c r="AR247">
        <v>1.2</v>
      </c>
      <c r="AS247" t="s">
        <v>460</v>
      </c>
      <c r="AT247">
        <v>40</v>
      </c>
      <c r="AU247">
        <v>16</v>
      </c>
      <c r="AV247">
        <v>15</v>
      </c>
      <c r="AW247">
        <v>44</v>
      </c>
      <c r="AY247">
        <v>5</v>
      </c>
      <c r="AZ247">
        <v>220</v>
      </c>
      <c r="BA247">
        <v>2.35</v>
      </c>
      <c r="BB247">
        <v>108240</v>
      </c>
      <c r="BC247">
        <v>180400</v>
      </c>
      <c r="BD247">
        <v>252560</v>
      </c>
      <c r="BE247">
        <v>8</v>
      </c>
      <c r="BF247">
        <v>4</v>
      </c>
      <c r="BG247">
        <v>176</v>
      </c>
      <c r="BH247">
        <v>2.9375</v>
      </c>
      <c r="BI247">
        <v>108240</v>
      </c>
      <c r="BJ247">
        <v>180400</v>
      </c>
      <c r="BK247">
        <v>252560</v>
      </c>
      <c r="BL247">
        <v>25</v>
      </c>
      <c r="BM247">
        <v>1</v>
      </c>
      <c r="BN247">
        <v>32</v>
      </c>
      <c r="BO247" t="s">
        <v>192</v>
      </c>
      <c r="BP247">
        <v>0</v>
      </c>
      <c r="BQ247">
        <v>0</v>
      </c>
      <c r="BR247">
        <v>0</v>
      </c>
      <c r="BS247">
        <v>0</v>
      </c>
      <c r="BV247">
        <v>0</v>
      </c>
      <c r="BW247">
        <v>0</v>
      </c>
      <c r="BX247">
        <v>0</v>
      </c>
      <c r="BZ247" t="s">
        <v>193</v>
      </c>
      <c r="CA247" t="s">
        <v>194</v>
      </c>
      <c r="CB247" t="b">
        <v>0</v>
      </c>
    </row>
    <row r="248" spans="1:80" x14ac:dyDescent="0.3">
      <c r="A248">
        <v>247</v>
      </c>
      <c r="B248" t="s">
        <v>466</v>
      </c>
      <c r="C248" t="s">
        <v>179</v>
      </c>
      <c r="D248" t="s">
        <v>180</v>
      </c>
      <c r="E248" t="s">
        <v>458</v>
      </c>
      <c r="F248" t="s">
        <v>316</v>
      </c>
      <c r="G248" t="s">
        <v>183</v>
      </c>
      <c r="H248" t="s">
        <v>184</v>
      </c>
      <c r="J248">
        <v>0</v>
      </c>
      <c r="L248" t="s">
        <v>197</v>
      </c>
      <c r="M248" t="s">
        <v>197</v>
      </c>
      <c r="N248" t="s">
        <v>198</v>
      </c>
      <c r="P248" t="s">
        <v>459</v>
      </c>
      <c r="Q248">
        <v>3</v>
      </c>
      <c r="S248">
        <v>0</v>
      </c>
      <c r="T248">
        <v>10</v>
      </c>
      <c r="U248">
        <v>10</v>
      </c>
      <c r="V248">
        <v>10</v>
      </c>
      <c r="W248">
        <v>5</v>
      </c>
      <c r="X248">
        <v>0.76</v>
      </c>
      <c r="Y248">
        <v>89728.5</v>
      </c>
      <c r="Z248" t="s">
        <v>189</v>
      </c>
      <c r="AA248">
        <v>2</v>
      </c>
      <c r="AB248">
        <v>14</v>
      </c>
      <c r="AC248">
        <v>80</v>
      </c>
      <c r="AD248">
        <v>5.7142857142857144</v>
      </c>
      <c r="AE248">
        <v>12.375</v>
      </c>
      <c r="AF248">
        <v>12.375</v>
      </c>
      <c r="AG248">
        <v>10</v>
      </c>
      <c r="AH248">
        <v>0.76</v>
      </c>
      <c r="AI248">
        <v>72508.5</v>
      </c>
      <c r="AJ248">
        <v>3.0341999999999998</v>
      </c>
      <c r="AK248">
        <v>2.5</v>
      </c>
      <c r="AL248">
        <v>37</v>
      </c>
      <c r="AM248">
        <v>15</v>
      </c>
      <c r="AN248">
        <v>25</v>
      </c>
      <c r="AO248" t="s">
        <v>190</v>
      </c>
      <c r="AP248">
        <v>83</v>
      </c>
      <c r="AQ248">
        <v>-0.7</v>
      </c>
      <c r="AR248">
        <v>1.2</v>
      </c>
      <c r="AS248" t="s">
        <v>460</v>
      </c>
      <c r="AT248">
        <v>40</v>
      </c>
      <c r="AU248">
        <v>16</v>
      </c>
      <c r="AV248">
        <v>15</v>
      </c>
      <c r="AW248">
        <v>44</v>
      </c>
      <c r="AY248">
        <v>5</v>
      </c>
      <c r="AZ248">
        <v>220</v>
      </c>
      <c r="BA248">
        <v>2.35</v>
      </c>
      <c r="BB248">
        <v>108240</v>
      </c>
      <c r="BC248">
        <v>180400</v>
      </c>
      <c r="BD248">
        <v>252560</v>
      </c>
      <c r="BE248">
        <v>8</v>
      </c>
      <c r="BF248">
        <v>4</v>
      </c>
      <c r="BG248">
        <v>176</v>
      </c>
      <c r="BH248">
        <v>2.9375</v>
      </c>
      <c r="BI248">
        <v>108240</v>
      </c>
      <c r="BJ248">
        <v>180400</v>
      </c>
      <c r="BK248">
        <v>252560</v>
      </c>
      <c r="BL248">
        <v>25</v>
      </c>
      <c r="BM248">
        <v>1</v>
      </c>
      <c r="BN248">
        <v>32</v>
      </c>
      <c r="BO248" t="s">
        <v>192</v>
      </c>
      <c r="BP248">
        <v>0</v>
      </c>
      <c r="BQ248">
        <v>0</v>
      </c>
      <c r="BR248">
        <v>0</v>
      </c>
      <c r="BS248">
        <v>0</v>
      </c>
      <c r="BV248">
        <v>0</v>
      </c>
      <c r="BW248">
        <v>0</v>
      </c>
      <c r="BX248">
        <v>0</v>
      </c>
      <c r="BZ248" t="s">
        <v>193</v>
      </c>
      <c r="CA248" t="s">
        <v>194</v>
      </c>
      <c r="CB248" t="b">
        <v>0</v>
      </c>
    </row>
    <row r="249" spans="1:80" x14ac:dyDescent="0.3">
      <c r="A249">
        <v>248</v>
      </c>
      <c r="B249" t="s">
        <v>467</v>
      </c>
      <c r="C249" t="s">
        <v>179</v>
      </c>
      <c r="D249" t="s">
        <v>180</v>
      </c>
      <c r="E249" t="s">
        <v>458</v>
      </c>
      <c r="F249" t="s">
        <v>318</v>
      </c>
      <c r="G249" t="s">
        <v>183</v>
      </c>
      <c r="H249" t="s">
        <v>184</v>
      </c>
      <c r="J249">
        <v>0</v>
      </c>
      <c r="L249" t="s">
        <v>197</v>
      </c>
      <c r="M249" t="s">
        <v>197</v>
      </c>
      <c r="N249" t="s">
        <v>198</v>
      </c>
      <c r="P249" t="s">
        <v>459</v>
      </c>
      <c r="Q249">
        <v>3</v>
      </c>
      <c r="S249">
        <v>0</v>
      </c>
      <c r="T249">
        <v>10</v>
      </c>
      <c r="U249">
        <v>10</v>
      </c>
      <c r="V249">
        <v>10</v>
      </c>
      <c r="W249">
        <v>5</v>
      </c>
      <c r="X249">
        <v>0.76</v>
      </c>
      <c r="Y249">
        <v>89728.5</v>
      </c>
      <c r="Z249" t="s">
        <v>189</v>
      </c>
      <c r="AA249">
        <v>2</v>
      </c>
      <c r="AB249">
        <v>14</v>
      </c>
      <c r="AC249">
        <v>80</v>
      </c>
      <c r="AD249">
        <v>5.7142857142857144</v>
      </c>
      <c r="AE249">
        <v>12.375</v>
      </c>
      <c r="AF249">
        <v>12.375</v>
      </c>
      <c r="AG249">
        <v>10</v>
      </c>
      <c r="AH249">
        <v>0.76</v>
      </c>
      <c r="AI249">
        <v>72508.5</v>
      </c>
      <c r="AJ249">
        <v>3.246</v>
      </c>
      <c r="AK249">
        <v>2.5</v>
      </c>
      <c r="AL249">
        <v>35</v>
      </c>
      <c r="AM249">
        <v>15</v>
      </c>
      <c r="AN249">
        <v>25</v>
      </c>
      <c r="AO249" t="s">
        <v>190</v>
      </c>
      <c r="AP249">
        <v>83</v>
      </c>
      <c r="AQ249">
        <v>-0.7</v>
      </c>
      <c r="AR249">
        <v>1.2</v>
      </c>
      <c r="AS249" t="s">
        <v>460</v>
      </c>
      <c r="AT249">
        <v>40</v>
      </c>
      <c r="AU249">
        <v>16</v>
      </c>
      <c r="AV249">
        <v>15</v>
      </c>
      <c r="AW249">
        <v>44</v>
      </c>
      <c r="AY249">
        <v>5</v>
      </c>
      <c r="AZ249">
        <v>220</v>
      </c>
      <c r="BA249">
        <v>2.35</v>
      </c>
      <c r="BB249">
        <v>108240</v>
      </c>
      <c r="BC249">
        <v>180400</v>
      </c>
      <c r="BD249">
        <v>252560</v>
      </c>
      <c r="BE249">
        <v>8</v>
      </c>
      <c r="BF249">
        <v>4</v>
      </c>
      <c r="BG249">
        <v>176</v>
      </c>
      <c r="BH249">
        <v>2.9375</v>
      </c>
      <c r="BI249">
        <v>108240</v>
      </c>
      <c r="BJ249">
        <v>180400</v>
      </c>
      <c r="BK249">
        <v>252560</v>
      </c>
      <c r="BL249">
        <v>25</v>
      </c>
      <c r="BM249">
        <v>1</v>
      </c>
      <c r="BN249">
        <v>32</v>
      </c>
      <c r="BO249" t="s">
        <v>192</v>
      </c>
      <c r="BP249">
        <v>0</v>
      </c>
      <c r="BQ249">
        <v>0</v>
      </c>
      <c r="BR249">
        <v>0</v>
      </c>
      <c r="BS249">
        <v>0</v>
      </c>
      <c r="BV249">
        <v>0</v>
      </c>
      <c r="BW249">
        <v>0</v>
      </c>
      <c r="BX249">
        <v>0</v>
      </c>
      <c r="BZ249" t="s">
        <v>193</v>
      </c>
      <c r="CA249" t="s">
        <v>194</v>
      </c>
      <c r="CB249" t="b">
        <v>0</v>
      </c>
    </row>
    <row r="250" spans="1:80" x14ac:dyDescent="0.3">
      <c r="A250">
        <v>249</v>
      </c>
      <c r="B250" t="s">
        <v>468</v>
      </c>
      <c r="C250" t="s">
        <v>179</v>
      </c>
      <c r="D250" t="s">
        <v>180</v>
      </c>
      <c r="E250" t="s">
        <v>458</v>
      </c>
      <c r="F250" t="s">
        <v>320</v>
      </c>
      <c r="G250" t="s">
        <v>183</v>
      </c>
      <c r="H250" t="s">
        <v>184</v>
      </c>
      <c r="J250">
        <v>0</v>
      </c>
      <c r="K250" t="s">
        <v>463</v>
      </c>
      <c r="L250" t="s">
        <v>186</v>
      </c>
      <c r="M250" t="s">
        <v>187</v>
      </c>
      <c r="N250" t="s">
        <v>20</v>
      </c>
      <c r="O250">
        <v>170</v>
      </c>
      <c r="P250" t="s">
        <v>459</v>
      </c>
      <c r="Q250">
        <v>3</v>
      </c>
      <c r="S250">
        <v>0</v>
      </c>
      <c r="T250">
        <v>10</v>
      </c>
      <c r="U250">
        <v>10</v>
      </c>
      <c r="V250">
        <v>10</v>
      </c>
      <c r="W250">
        <v>5</v>
      </c>
      <c r="X250">
        <v>0.76</v>
      </c>
      <c r="Y250">
        <v>89728.5</v>
      </c>
      <c r="Z250" t="s">
        <v>189</v>
      </c>
      <c r="AA250">
        <v>2</v>
      </c>
      <c r="AB250">
        <v>14</v>
      </c>
      <c r="AC250">
        <v>80</v>
      </c>
      <c r="AD250">
        <v>5.7142857142857144</v>
      </c>
      <c r="AE250">
        <v>12.375</v>
      </c>
      <c r="AF250">
        <v>12.375</v>
      </c>
      <c r="AG250">
        <v>10</v>
      </c>
      <c r="AH250">
        <v>0.76</v>
      </c>
      <c r="AI250">
        <v>72508.5</v>
      </c>
      <c r="AJ250">
        <v>3.4578000000000002</v>
      </c>
      <c r="AK250">
        <v>2.5</v>
      </c>
      <c r="AL250">
        <v>33</v>
      </c>
      <c r="AM250">
        <v>15</v>
      </c>
      <c r="AN250">
        <v>25</v>
      </c>
      <c r="AO250" t="s">
        <v>190</v>
      </c>
      <c r="AP250">
        <v>83</v>
      </c>
      <c r="AQ250">
        <v>-0.7</v>
      </c>
      <c r="AR250">
        <v>1.2</v>
      </c>
      <c r="AS250" t="s">
        <v>460</v>
      </c>
      <c r="AT250">
        <v>40</v>
      </c>
      <c r="AU250">
        <v>16</v>
      </c>
      <c r="AV250">
        <v>15</v>
      </c>
      <c r="AW250">
        <v>44</v>
      </c>
      <c r="AY250">
        <v>5</v>
      </c>
      <c r="AZ250">
        <v>220</v>
      </c>
      <c r="BA250">
        <v>2.35</v>
      </c>
      <c r="BB250">
        <v>108240</v>
      </c>
      <c r="BC250">
        <v>180400</v>
      </c>
      <c r="BD250">
        <v>252560</v>
      </c>
      <c r="BE250">
        <v>8</v>
      </c>
      <c r="BF250">
        <v>4</v>
      </c>
      <c r="BG250">
        <v>176</v>
      </c>
      <c r="BH250">
        <v>2.9375</v>
      </c>
      <c r="BI250">
        <v>108240</v>
      </c>
      <c r="BJ250">
        <v>180400</v>
      </c>
      <c r="BK250">
        <v>252560</v>
      </c>
      <c r="BL250">
        <v>25</v>
      </c>
      <c r="BM250">
        <v>1</v>
      </c>
      <c r="BN250">
        <v>32</v>
      </c>
      <c r="BO250" t="s">
        <v>192</v>
      </c>
      <c r="BP250">
        <v>5.44</v>
      </c>
      <c r="BQ250">
        <v>0</v>
      </c>
      <c r="BR250">
        <v>0</v>
      </c>
      <c r="BS250">
        <v>0</v>
      </c>
      <c r="BV250">
        <v>0</v>
      </c>
      <c r="BW250">
        <v>0</v>
      </c>
      <c r="BX250">
        <v>0</v>
      </c>
      <c r="BZ250" t="s">
        <v>193</v>
      </c>
      <c r="CA250" t="s">
        <v>194</v>
      </c>
      <c r="CB250" t="b">
        <v>0</v>
      </c>
    </row>
    <row r="251" spans="1:80" x14ac:dyDescent="0.3">
      <c r="A251">
        <v>250</v>
      </c>
      <c r="B251" t="s">
        <v>469</v>
      </c>
      <c r="C251" t="s">
        <v>179</v>
      </c>
      <c r="D251" t="s">
        <v>180</v>
      </c>
      <c r="E251" t="s">
        <v>458</v>
      </c>
      <c r="F251" t="s">
        <v>252</v>
      </c>
      <c r="G251" t="s">
        <v>183</v>
      </c>
      <c r="H251" t="s">
        <v>184</v>
      </c>
      <c r="J251">
        <v>0</v>
      </c>
      <c r="L251" t="s">
        <v>197</v>
      </c>
      <c r="M251" t="s">
        <v>197</v>
      </c>
      <c r="N251" t="s">
        <v>198</v>
      </c>
      <c r="P251" t="s">
        <v>459</v>
      </c>
      <c r="Q251">
        <v>3</v>
      </c>
      <c r="S251">
        <v>0</v>
      </c>
      <c r="T251">
        <v>10</v>
      </c>
      <c r="U251">
        <v>10</v>
      </c>
      <c r="V251">
        <v>10</v>
      </c>
      <c r="W251">
        <v>5</v>
      </c>
      <c r="X251">
        <v>0.76</v>
      </c>
      <c r="Y251">
        <v>89728.5</v>
      </c>
      <c r="Z251" t="s">
        <v>189</v>
      </c>
      <c r="AA251">
        <v>2</v>
      </c>
      <c r="AB251">
        <v>14</v>
      </c>
      <c r="AC251">
        <v>80</v>
      </c>
      <c r="AD251">
        <v>5.7142857142857144</v>
      </c>
      <c r="AE251">
        <v>12.375</v>
      </c>
      <c r="AF251">
        <v>12.375</v>
      </c>
      <c r="AG251">
        <v>10</v>
      </c>
      <c r="AH251">
        <v>0.76</v>
      </c>
      <c r="AI251">
        <v>72508.5</v>
      </c>
      <c r="AJ251">
        <v>3.6696</v>
      </c>
      <c r="AK251">
        <v>2.5</v>
      </c>
      <c r="AL251">
        <v>31</v>
      </c>
      <c r="AM251">
        <v>15</v>
      </c>
      <c r="AN251">
        <v>25</v>
      </c>
      <c r="AO251" t="s">
        <v>190</v>
      </c>
      <c r="AP251">
        <v>83</v>
      </c>
      <c r="AQ251">
        <v>-0.7</v>
      </c>
      <c r="AR251">
        <v>1.2</v>
      </c>
      <c r="AS251" t="s">
        <v>460</v>
      </c>
      <c r="AT251">
        <v>40</v>
      </c>
      <c r="AU251">
        <v>16</v>
      </c>
      <c r="AV251">
        <v>15</v>
      </c>
      <c r="AW251">
        <v>44</v>
      </c>
      <c r="AY251">
        <v>5</v>
      </c>
      <c r="AZ251">
        <v>220</v>
      </c>
      <c r="BA251">
        <v>2.35</v>
      </c>
      <c r="BB251">
        <v>108240</v>
      </c>
      <c r="BC251">
        <v>180400</v>
      </c>
      <c r="BD251">
        <v>252560</v>
      </c>
      <c r="BE251">
        <v>8</v>
      </c>
      <c r="BF251">
        <v>4</v>
      </c>
      <c r="BG251">
        <v>176</v>
      </c>
      <c r="BH251">
        <v>2.9375</v>
      </c>
      <c r="BI251">
        <v>108240</v>
      </c>
      <c r="BJ251">
        <v>180400</v>
      </c>
      <c r="BK251">
        <v>252560</v>
      </c>
      <c r="BL251">
        <v>25</v>
      </c>
      <c r="BM251">
        <v>1</v>
      </c>
      <c r="BN251">
        <v>32</v>
      </c>
      <c r="BO251" t="s">
        <v>192</v>
      </c>
      <c r="BP251">
        <v>0</v>
      </c>
      <c r="BQ251">
        <v>0</v>
      </c>
      <c r="BR251">
        <v>0</v>
      </c>
      <c r="BS251">
        <v>0</v>
      </c>
      <c r="BV251">
        <v>0</v>
      </c>
      <c r="BW251">
        <v>0</v>
      </c>
      <c r="BX251">
        <v>0</v>
      </c>
      <c r="BZ251" t="s">
        <v>193</v>
      </c>
      <c r="CA251" t="s">
        <v>194</v>
      </c>
      <c r="CB251" t="b">
        <v>0</v>
      </c>
    </row>
    <row r="252" spans="1:80" x14ac:dyDescent="0.3">
      <c r="A252">
        <v>251</v>
      </c>
      <c r="B252" t="s">
        <v>470</v>
      </c>
      <c r="C252" t="s">
        <v>179</v>
      </c>
      <c r="D252" t="s">
        <v>180</v>
      </c>
      <c r="E252" t="s">
        <v>458</v>
      </c>
      <c r="F252" t="s">
        <v>471</v>
      </c>
      <c r="G252" t="s">
        <v>183</v>
      </c>
      <c r="H252" t="s">
        <v>184</v>
      </c>
      <c r="J252">
        <v>0</v>
      </c>
      <c r="L252" t="s">
        <v>197</v>
      </c>
      <c r="M252" t="s">
        <v>197</v>
      </c>
      <c r="N252" t="s">
        <v>198</v>
      </c>
      <c r="P252" t="s">
        <v>459</v>
      </c>
      <c r="Q252">
        <v>3</v>
      </c>
      <c r="S252">
        <v>0</v>
      </c>
      <c r="T252">
        <v>10</v>
      </c>
      <c r="U252">
        <v>10</v>
      </c>
      <c r="V252">
        <v>10</v>
      </c>
      <c r="W252">
        <v>5</v>
      </c>
      <c r="X252">
        <v>0.76</v>
      </c>
      <c r="Y252">
        <v>89728.5</v>
      </c>
      <c r="Z252" t="s">
        <v>189</v>
      </c>
      <c r="AA252">
        <v>2</v>
      </c>
      <c r="AB252">
        <v>14</v>
      </c>
      <c r="AC252">
        <v>80</v>
      </c>
      <c r="AD252">
        <v>5.7142857142857144</v>
      </c>
      <c r="AE252">
        <v>12.375</v>
      </c>
      <c r="AF252">
        <v>12.375</v>
      </c>
      <c r="AG252">
        <v>10</v>
      </c>
      <c r="AH252">
        <v>0.76</v>
      </c>
      <c r="AI252">
        <v>72508.5</v>
      </c>
      <c r="AJ252">
        <v>3.8814000000000002</v>
      </c>
      <c r="AK252">
        <v>2.5</v>
      </c>
      <c r="AL252">
        <v>29</v>
      </c>
      <c r="AM252">
        <v>15</v>
      </c>
      <c r="AN252">
        <v>25</v>
      </c>
      <c r="AO252" t="s">
        <v>190</v>
      </c>
      <c r="AP252">
        <v>83</v>
      </c>
      <c r="AQ252">
        <v>-0.7</v>
      </c>
      <c r="AR252">
        <v>1.2</v>
      </c>
      <c r="AS252" t="s">
        <v>460</v>
      </c>
      <c r="AT252">
        <v>40</v>
      </c>
      <c r="AU252">
        <v>16</v>
      </c>
      <c r="AV252">
        <v>15</v>
      </c>
      <c r="AW252">
        <v>44</v>
      </c>
      <c r="AY252">
        <v>5</v>
      </c>
      <c r="AZ252">
        <v>220</v>
      </c>
      <c r="BA252">
        <v>2.35</v>
      </c>
      <c r="BB252">
        <v>108240</v>
      </c>
      <c r="BC252">
        <v>180400</v>
      </c>
      <c r="BD252">
        <v>252560</v>
      </c>
      <c r="BE252">
        <v>8</v>
      </c>
      <c r="BF252">
        <v>4</v>
      </c>
      <c r="BG252">
        <v>176</v>
      </c>
      <c r="BH252">
        <v>2.9375</v>
      </c>
      <c r="BI252">
        <v>108240</v>
      </c>
      <c r="BJ252">
        <v>180400</v>
      </c>
      <c r="BK252">
        <v>252560</v>
      </c>
      <c r="BL252">
        <v>25</v>
      </c>
      <c r="BM252">
        <v>1</v>
      </c>
      <c r="BN252">
        <v>32</v>
      </c>
      <c r="BO252" t="s">
        <v>192</v>
      </c>
      <c r="BP252">
        <v>0</v>
      </c>
      <c r="BQ252">
        <v>0</v>
      </c>
      <c r="BR252">
        <v>0</v>
      </c>
      <c r="BS252">
        <v>0</v>
      </c>
      <c r="BV252">
        <v>0</v>
      </c>
      <c r="BW252">
        <v>0</v>
      </c>
      <c r="BX252">
        <v>0</v>
      </c>
      <c r="BZ252" t="s">
        <v>193</v>
      </c>
      <c r="CA252" t="s">
        <v>194</v>
      </c>
      <c r="CB252" t="b">
        <v>0</v>
      </c>
    </row>
    <row r="253" spans="1:80" x14ac:dyDescent="0.3">
      <c r="A253">
        <v>252</v>
      </c>
      <c r="B253" t="s">
        <v>472</v>
      </c>
      <c r="C253" t="s">
        <v>179</v>
      </c>
      <c r="D253" t="s">
        <v>180</v>
      </c>
      <c r="E253" t="s">
        <v>458</v>
      </c>
      <c r="F253" t="s">
        <v>473</v>
      </c>
      <c r="G253" t="s">
        <v>183</v>
      </c>
      <c r="H253" t="s">
        <v>184</v>
      </c>
      <c r="J253">
        <v>0</v>
      </c>
      <c r="K253" t="s">
        <v>463</v>
      </c>
      <c r="L253" t="s">
        <v>186</v>
      </c>
      <c r="M253" t="s">
        <v>187</v>
      </c>
      <c r="N253" t="s">
        <v>20</v>
      </c>
      <c r="O253">
        <v>203.46456692913384</v>
      </c>
      <c r="P253" t="s">
        <v>459</v>
      </c>
      <c r="Q253">
        <v>3</v>
      </c>
      <c r="S253">
        <v>0</v>
      </c>
      <c r="T253">
        <v>10</v>
      </c>
      <c r="U253">
        <v>10</v>
      </c>
      <c r="V253">
        <v>10</v>
      </c>
      <c r="W253">
        <v>5</v>
      </c>
      <c r="X253">
        <v>0.76</v>
      </c>
      <c r="Y253">
        <v>89728.5</v>
      </c>
      <c r="Z253" t="s">
        <v>189</v>
      </c>
      <c r="AA253">
        <v>2</v>
      </c>
      <c r="AB253">
        <v>14</v>
      </c>
      <c r="AC253">
        <v>80</v>
      </c>
      <c r="AD253">
        <v>5.7142857142857144</v>
      </c>
      <c r="AE253">
        <v>12.375</v>
      </c>
      <c r="AF253">
        <v>12.375</v>
      </c>
      <c r="AG253">
        <v>10</v>
      </c>
      <c r="AH253">
        <v>0.76</v>
      </c>
      <c r="AI253">
        <v>72508.5</v>
      </c>
      <c r="AJ253">
        <v>4.0932000000000004</v>
      </c>
      <c r="AK253">
        <v>2.5</v>
      </c>
      <c r="AL253">
        <v>28</v>
      </c>
      <c r="AM253">
        <v>15</v>
      </c>
      <c r="AN253">
        <v>25</v>
      </c>
      <c r="AO253" t="s">
        <v>190</v>
      </c>
      <c r="AP253">
        <v>83</v>
      </c>
      <c r="AQ253">
        <v>-0.7</v>
      </c>
      <c r="AR253">
        <v>1.2</v>
      </c>
      <c r="AS253" t="s">
        <v>460</v>
      </c>
      <c r="AT253">
        <v>40</v>
      </c>
      <c r="AU253">
        <v>16</v>
      </c>
      <c r="AV253">
        <v>15</v>
      </c>
      <c r="AW253">
        <v>44</v>
      </c>
      <c r="AY253">
        <v>5</v>
      </c>
      <c r="AZ253">
        <v>220</v>
      </c>
      <c r="BA253">
        <v>2.35</v>
      </c>
      <c r="BB253">
        <v>108240</v>
      </c>
      <c r="BC253">
        <v>180400</v>
      </c>
      <c r="BD253">
        <v>252560</v>
      </c>
      <c r="BE253">
        <v>9</v>
      </c>
      <c r="BF253">
        <v>4</v>
      </c>
      <c r="BG253">
        <v>176</v>
      </c>
      <c r="BH253">
        <v>2.9375</v>
      </c>
      <c r="BI253">
        <v>108240</v>
      </c>
      <c r="BJ253">
        <v>180400</v>
      </c>
      <c r="BK253">
        <v>252560</v>
      </c>
      <c r="BL253">
        <v>25</v>
      </c>
      <c r="BM253">
        <v>1</v>
      </c>
      <c r="BN253">
        <v>32</v>
      </c>
      <c r="BO253" t="s">
        <v>192</v>
      </c>
      <c r="BP253">
        <v>6.5108661417322828</v>
      </c>
      <c r="BQ253">
        <v>4</v>
      </c>
      <c r="BR253">
        <v>40</v>
      </c>
      <c r="BS253">
        <v>10</v>
      </c>
      <c r="BV253">
        <v>0</v>
      </c>
      <c r="BW253">
        <v>40</v>
      </c>
      <c r="BX253">
        <v>0</v>
      </c>
      <c r="BZ253" t="s">
        <v>193</v>
      </c>
      <c r="CA253" t="s">
        <v>194</v>
      </c>
      <c r="CB253" t="b">
        <v>0</v>
      </c>
    </row>
    <row r="254" spans="1:80" x14ac:dyDescent="0.3">
      <c r="A254">
        <v>253</v>
      </c>
      <c r="B254" t="s">
        <v>474</v>
      </c>
      <c r="C254" t="s">
        <v>179</v>
      </c>
      <c r="D254" t="s">
        <v>180</v>
      </c>
      <c r="E254" t="s">
        <v>458</v>
      </c>
      <c r="F254" t="s">
        <v>475</v>
      </c>
      <c r="G254" t="s">
        <v>183</v>
      </c>
      <c r="H254" t="s">
        <v>184</v>
      </c>
      <c r="J254">
        <v>0</v>
      </c>
      <c r="K254" t="s">
        <v>463</v>
      </c>
      <c r="L254" t="s">
        <v>186</v>
      </c>
      <c r="M254" t="s">
        <v>187</v>
      </c>
      <c r="N254" t="s">
        <v>20</v>
      </c>
      <c r="O254">
        <v>260</v>
      </c>
      <c r="P254" t="s">
        <v>459</v>
      </c>
      <c r="Q254">
        <v>3</v>
      </c>
      <c r="S254">
        <v>0</v>
      </c>
      <c r="T254">
        <v>10</v>
      </c>
      <c r="U254">
        <v>10</v>
      </c>
      <c r="V254">
        <v>10</v>
      </c>
      <c r="W254">
        <v>5</v>
      </c>
      <c r="X254">
        <v>0.76</v>
      </c>
      <c r="Y254">
        <v>89728.5</v>
      </c>
      <c r="Z254" t="s">
        <v>189</v>
      </c>
      <c r="AA254">
        <v>2</v>
      </c>
      <c r="AB254">
        <v>14</v>
      </c>
      <c r="AC254">
        <v>80</v>
      </c>
      <c r="AD254">
        <v>5.7142857142857144</v>
      </c>
      <c r="AE254">
        <v>12.375</v>
      </c>
      <c r="AF254">
        <v>12.375</v>
      </c>
      <c r="AG254">
        <v>10</v>
      </c>
      <c r="AH254">
        <v>0.76</v>
      </c>
      <c r="AI254">
        <v>72508.5</v>
      </c>
      <c r="AJ254">
        <v>5.1521999999999997</v>
      </c>
      <c r="AK254">
        <v>2.5</v>
      </c>
      <c r="AL254">
        <v>22</v>
      </c>
      <c r="AM254">
        <v>15</v>
      </c>
      <c r="AN254">
        <v>25</v>
      </c>
      <c r="AO254" t="s">
        <v>190</v>
      </c>
      <c r="AP254">
        <v>83</v>
      </c>
      <c r="AQ254">
        <v>-0.7</v>
      </c>
      <c r="AR254">
        <v>1.2</v>
      </c>
      <c r="AS254" t="s">
        <v>460</v>
      </c>
      <c r="AT254">
        <v>40</v>
      </c>
      <c r="AU254">
        <v>16</v>
      </c>
      <c r="AV254">
        <v>15</v>
      </c>
      <c r="AW254">
        <v>44</v>
      </c>
      <c r="AY254">
        <v>5</v>
      </c>
      <c r="AZ254">
        <v>220</v>
      </c>
      <c r="BA254">
        <v>2.35</v>
      </c>
      <c r="BB254">
        <v>108240</v>
      </c>
      <c r="BC254">
        <v>180400</v>
      </c>
      <c r="BD254">
        <v>252560</v>
      </c>
      <c r="BE254">
        <v>9</v>
      </c>
      <c r="BF254">
        <v>4</v>
      </c>
      <c r="BG254">
        <v>176</v>
      </c>
      <c r="BH254">
        <v>2.9375</v>
      </c>
      <c r="BI254">
        <v>108240</v>
      </c>
      <c r="BJ254">
        <v>180400</v>
      </c>
      <c r="BK254">
        <v>252560</v>
      </c>
      <c r="BL254">
        <v>25</v>
      </c>
      <c r="BM254">
        <v>1</v>
      </c>
      <c r="BN254">
        <v>12</v>
      </c>
      <c r="BO254" t="s">
        <v>192</v>
      </c>
      <c r="BP254">
        <v>3.12</v>
      </c>
      <c r="BQ254">
        <v>84</v>
      </c>
      <c r="BR254">
        <v>29</v>
      </c>
      <c r="BS254">
        <v>0.34523809523809523</v>
      </c>
      <c r="BV254">
        <v>0</v>
      </c>
      <c r="BW254">
        <v>0</v>
      </c>
      <c r="BX254">
        <v>0</v>
      </c>
      <c r="BZ254" t="s">
        <v>193</v>
      </c>
      <c r="CA254" t="s">
        <v>194</v>
      </c>
      <c r="CB254" t="b">
        <v>0</v>
      </c>
    </row>
    <row r="255" spans="1:80" x14ac:dyDescent="0.3">
      <c r="A255">
        <v>254</v>
      </c>
      <c r="B255" t="s">
        <v>476</v>
      </c>
      <c r="C255" t="s">
        <v>179</v>
      </c>
      <c r="D255" t="s">
        <v>180</v>
      </c>
      <c r="E255" t="s">
        <v>458</v>
      </c>
      <c r="F255" t="s">
        <v>477</v>
      </c>
      <c r="G255" t="s">
        <v>183</v>
      </c>
      <c r="H255" t="s">
        <v>184</v>
      </c>
      <c r="J255">
        <v>0</v>
      </c>
      <c r="L255" t="s">
        <v>197</v>
      </c>
      <c r="M255" t="s">
        <v>197</v>
      </c>
      <c r="N255" t="s">
        <v>198</v>
      </c>
      <c r="P255" t="s">
        <v>459</v>
      </c>
      <c r="Q255">
        <v>3</v>
      </c>
      <c r="S255">
        <v>0</v>
      </c>
      <c r="T255">
        <v>10</v>
      </c>
      <c r="U255">
        <v>10</v>
      </c>
      <c r="V255">
        <v>10</v>
      </c>
      <c r="W255">
        <v>5</v>
      </c>
      <c r="X255">
        <v>0.76</v>
      </c>
      <c r="Y255">
        <v>89728.5</v>
      </c>
      <c r="Z255" t="s">
        <v>189</v>
      </c>
      <c r="AA255">
        <v>2</v>
      </c>
      <c r="AB255">
        <v>14</v>
      </c>
      <c r="AC255">
        <v>80</v>
      </c>
      <c r="AD255">
        <v>5.7142857142857144</v>
      </c>
      <c r="AE255">
        <v>12.375</v>
      </c>
      <c r="AF255">
        <v>12.375</v>
      </c>
      <c r="AG255">
        <v>10</v>
      </c>
      <c r="AH255">
        <v>0.76</v>
      </c>
      <c r="AI255">
        <v>72508.5</v>
      </c>
      <c r="AJ255">
        <v>6.2111999999999998</v>
      </c>
      <c r="AK255">
        <v>2.5</v>
      </c>
      <c r="AL255">
        <v>19</v>
      </c>
      <c r="AM255">
        <v>15</v>
      </c>
      <c r="AN255">
        <v>25</v>
      </c>
      <c r="AO255" t="s">
        <v>190</v>
      </c>
      <c r="AP255">
        <v>83</v>
      </c>
      <c r="AQ255">
        <v>-0.7</v>
      </c>
      <c r="AR255">
        <v>1.2</v>
      </c>
      <c r="AS255" t="s">
        <v>460</v>
      </c>
      <c r="AT255">
        <v>40</v>
      </c>
      <c r="AU255">
        <v>16</v>
      </c>
      <c r="AV255">
        <v>15</v>
      </c>
      <c r="AW255">
        <v>44</v>
      </c>
      <c r="AY255">
        <v>5</v>
      </c>
      <c r="AZ255">
        <v>220</v>
      </c>
      <c r="BA255">
        <v>2.35</v>
      </c>
      <c r="BB255">
        <v>108240</v>
      </c>
      <c r="BC255">
        <v>180400</v>
      </c>
      <c r="BD255">
        <v>252560</v>
      </c>
      <c r="BE255">
        <v>10</v>
      </c>
      <c r="BF255">
        <v>4</v>
      </c>
      <c r="BG255">
        <v>176</v>
      </c>
      <c r="BH255">
        <v>2.9375</v>
      </c>
      <c r="BI255">
        <v>108240</v>
      </c>
      <c r="BJ255">
        <v>180400</v>
      </c>
      <c r="BK255">
        <v>252560</v>
      </c>
      <c r="BL255">
        <v>25</v>
      </c>
      <c r="BM255">
        <v>1</v>
      </c>
      <c r="BN255">
        <v>8</v>
      </c>
      <c r="BO255" t="s">
        <v>192</v>
      </c>
      <c r="BP255">
        <v>0</v>
      </c>
      <c r="BQ255">
        <v>0</v>
      </c>
      <c r="BR255">
        <v>0</v>
      </c>
      <c r="BS255">
        <v>0</v>
      </c>
      <c r="BV255">
        <v>0</v>
      </c>
      <c r="BW255">
        <v>0</v>
      </c>
      <c r="BX255">
        <v>0</v>
      </c>
      <c r="BZ255" t="s">
        <v>193</v>
      </c>
      <c r="CA255" t="s">
        <v>194</v>
      </c>
      <c r="CB255" t="b">
        <v>0</v>
      </c>
    </row>
    <row r="256" spans="1:80" x14ac:dyDescent="0.3">
      <c r="A256">
        <v>255</v>
      </c>
      <c r="B256" t="s">
        <v>478</v>
      </c>
      <c r="C256" t="s">
        <v>179</v>
      </c>
      <c r="D256" t="s">
        <v>180</v>
      </c>
      <c r="E256" t="s">
        <v>458</v>
      </c>
      <c r="F256" t="s">
        <v>196</v>
      </c>
      <c r="G256" t="s">
        <v>183</v>
      </c>
      <c r="H256" t="s">
        <v>184</v>
      </c>
      <c r="J256">
        <v>0</v>
      </c>
      <c r="L256" t="s">
        <v>197</v>
      </c>
      <c r="M256" t="s">
        <v>197</v>
      </c>
      <c r="N256" t="s">
        <v>198</v>
      </c>
      <c r="P256" t="s">
        <v>459</v>
      </c>
      <c r="Q256">
        <v>3</v>
      </c>
      <c r="S256">
        <v>0</v>
      </c>
      <c r="T256">
        <v>10</v>
      </c>
      <c r="U256">
        <v>10</v>
      </c>
      <c r="V256">
        <v>10</v>
      </c>
      <c r="W256">
        <v>5</v>
      </c>
      <c r="X256">
        <v>0.76</v>
      </c>
      <c r="Y256">
        <v>89728.5</v>
      </c>
      <c r="Z256" t="s">
        <v>189</v>
      </c>
      <c r="AA256">
        <v>2</v>
      </c>
      <c r="AB256">
        <v>14</v>
      </c>
      <c r="AC256">
        <v>80</v>
      </c>
      <c r="AD256">
        <v>5.7142857142857144</v>
      </c>
      <c r="AE256">
        <v>12.375</v>
      </c>
      <c r="AF256">
        <v>12.375</v>
      </c>
      <c r="AG256">
        <v>10</v>
      </c>
      <c r="AH256">
        <v>0.76</v>
      </c>
      <c r="AI256">
        <v>72508.5</v>
      </c>
      <c r="AJ256">
        <v>1.9783999999999999</v>
      </c>
      <c r="AK256">
        <v>2.5</v>
      </c>
      <c r="AL256">
        <v>57</v>
      </c>
      <c r="AM256">
        <v>15</v>
      </c>
      <c r="AN256">
        <v>25</v>
      </c>
      <c r="AO256" t="s">
        <v>190</v>
      </c>
      <c r="AP256">
        <v>83</v>
      </c>
      <c r="AQ256">
        <v>-0.7</v>
      </c>
      <c r="AR256">
        <v>1.2</v>
      </c>
      <c r="AS256" t="s">
        <v>460</v>
      </c>
      <c r="AT256">
        <v>40</v>
      </c>
      <c r="AU256">
        <v>16</v>
      </c>
      <c r="AV256">
        <v>15</v>
      </c>
      <c r="AW256">
        <v>44</v>
      </c>
      <c r="AY256">
        <v>5</v>
      </c>
      <c r="AZ256">
        <v>220</v>
      </c>
      <c r="BA256">
        <v>2.35</v>
      </c>
      <c r="BB256">
        <v>108240</v>
      </c>
      <c r="BC256">
        <v>180400</v>
      </c>
      <c r="BD256">
        <v>252560</v>
      </c>
      <c r="BE256">
        <v>7</v>
      </c>
      <c r="BF256">
        <v>4</v>
      </c>
      <c r="BG256">
        <v>176</v>
      </c>
      <c r="BH256">
        <v>2.9375</v>
      </c>
      <c r="BI256">
        <v>108240</v>
      </c>
      <c r="BJ256">
        <v>180400</v>
      </c>
      <c r="BK256">
        <v>252560</v>
      </c>
      <c r="BL256">
        <v>25</v>
      </c>
      <c r="BM256">
        <v>1</v>
      </c>
      <c r="BN256">
        <v>32</v>
      </c>
      <c r="BO256" t="s">
        <v>192</v>
      </c>
      <c r="BP256">
        <v>0</v>
      </c>
      <c r="BQ256">
        <v>0</v>
      </c>
      <c r="BR256">
        <v>0</v>
      </c>
      <c r="BS256">
        <v>0</v>
      </c>
      <c r="BV256">
        <v>0</v>
      </c>
      <c r="BW256">
        <v>0</v>
      </c>
      <c r="BX256">
        <v>0</v>
      </c>
      <c r="BZ256" t="s">
        <v>193</v>
      </c>
      <c r="CA256" t="s">
        <v>194</v>
      </c>
      <c r="CB256" t="b">
        <v>0</v>
      </c>
    </row>
    <row r="257" spans="1:80" x14ac:dyDescent="0.3">
      <c r="A257">
        <v>256</v>
      </c>
      <c r="B257" t="s">
        <v>479</v>
      </c>
      <c r="C257" t="s">
        <v>179</v>
      </c>
      <c r="D257" t="s">
        <v>180</v>
      </c>
      <c r="E257" t="s">
        <v>458</v>
      </c>
      <c r="F257" t="s">
        <v>200</v>
      </c>
      <c r="G257" t="s">
        <v>183</v>
      </c>
      <c r="H257" t="s">
        <v>184</v>
      </c>
      <c r="J257">
        <v>0</v>
      </c>
      <c r="L257" t="s">
        <v>197</v>
      </c>
      <c r="M257" t="s">
        <v>197</v>
      </c>
      <c r="N257" t="s">
        <v>198</v>
      </c>
      <c r="P257" t="s">
        <v>459</v>
      </c>
      <c r="Q257">
        <v>3</v>
      </c>
      <c r="S257">
        <v>0</v>
      </c>
      <c r="T257">
        <v>10</v>
      </c>
      <c r="U257">
        <v>10</v>
      </c>
      <c r="V257">
        <v>10</v>
      </c>
      <c r="W257">
        <v>5</v>
      </c>
      <c r="X257">
        <v>0.76</v>
      </c>
      <c r="Y257">
        <v>89728.5</v>
      </c>
      <c r="Z257" t="s">
        <v>189</v>
      </c>
      <c r="AA257">
        <v>2</v>
      </c>
      <c r="AB257">
        <v>14</v>
      </c>
      <c r="AC257">
        <v>80</v>
      </c>
      <c r="AD257">
        <v>5.7142857142857144</v>
      </c>
      <c r="AE257">
        <v>12.375</v>
      </c>
      <c r="AF257">
        <v>12.375</v>
      </c>
      <c r="AG257">
        <v>10</v>
      </c>
      <c r="AH257">
        <v>0.76</v>
      </c>
      <c r="AI257">
        <v>72508.5</v>
      </c>
      <c r="AJ257">
        <v>2.1901999999999999</v>
      </c>
      <c r="AK257">
        <v>2.5</v>
      </c>
      <c r="AL257">
        <v>52</v>
      </c>
      <c r="AM257">
        <v>15</v>
      </c>
      <c r="AN257">
        <v>25</v>
      </c>
      <c r="AO257" t="s">
        <v>190</v>
      </c>
      <c r="AP257">
        <v>83</v>
      </c>
      <c r="AQ257">
        <v>-0.7</v>
      </c>
      <c r="AR257">
        <v>1.2</v>
      </c>
      <c r="AS257" t="s">
        <v>460</v>
      </c>
      <c r="AT257">
        <v>40</v>
      </c>
      <c r="AU257">
        <v>16</v>
      </c>
      <c r="AV257">
        <v>15</v>
      </c>
      <c r="AW257">
        <v>44</v>
      </c>
      <c r="AY257">
        <v>5</v>
      </c>
      <c r="AZ257">
        <v>220</v>
      </c>
      <c r="BA257">
        <v>2.35</v>
      </c>
      <c r="BB257">
        <v>108240</v>
      </c>
      <c r="BC257">
        <v>180400</v>
      </c>
      <c r="BD257">
        <v>252560</v>
      </c>
      <c r="BE257">
        <v>7</v>
      </c>
      <c r="BF257">
        <v>4</v>
      </c>
      <c r="BG257">
        <v>176</v>
      </c>
      <c r="BH257">
        <v>2.9375</v>
      </c>
      <c r="BI257">
        <v>108240</v>
      </c>
      <c r="BJ257">
        <v>180400</v>
      </c>
      <c r="BK257">
        <v>252560</v>
      </c>
      <c r="BL257">
        <v>25</v>
      </c>
      <c r="BM257">
        <v>1</v>
      </c>
      <c r="BN257">
        <v>32</v>
      </c>
      <c r="BO257" t="s">
        <v>192</v>
      </c>
      <c r="BP257">
        <v>0</v>
      </c>
      <c r="BQ257">
        <v>120</v>
      </c>
      <c r="BR257">
        <v>0</v>
      </c>
      <c r="BS257">
        <v>0</v>
      </c>
      <c r="BV257">
        <v>0</v>
      </c>
      <c r="BW257">
        <v>0</v>
      </c>
      <c r="BX257">
        <v>0</v>
      </c>
      <c r="BZ257" t="s">
        <v>193</v>
      </c>
      <c r="CA257" t="s">
        <v>194</v>
      </c>
      <c r="CB257" t="b">
        <v>0</v>
      </c>
    </row>
    <row r="258" spans="1:80" x14ac:dyDescent="0.3">
      <c r="A258">
        <v>257</v>
      </c>
      <c r="B258" t="s">
        <v>480</v>
      </c>
      <c r="C258" t="s">
        <v>179</v>
      </c>
      <c r="D258" t="s">
        <v>180</v>
      </c>
      <c r="E258" t="s">
        <v>458</v>
      </c>
      <c r="F258" t="s">
        <v>202</v>
      </c>
      <c r="G258" t="s">
        <v>183</v>
      </c>
      <c r="H258" t="s">
        <v>184</v>
      </c>
      <c r="J258">
        <v>0</v>
      </c>
      <c r="L258" t="s">
        <v>197</v>
      </c>
      <c r="M258" t="s">
        <v>197</v>
      </c>
      <c r="N258" t="s">
        <v>198</v>
      </c>
      <c r="P258" t="s">
        <v>459</v>
      </c>
      <c r="Q258">
        <v>3</v>
      </c>
      <c r="S258">
        <v>0</v>
      </c>
      <c r="T258">
        <v>10</v>
      </c>
      <c r="U258">
        <v>10</v>
      </c>
      <c r="V258">
        <v>10</v>
      </c>
      <c r="W258">
        <v>5</v>
      </c>
      <c r="X258">
        <v>0.76</v>
      </c>
      <c r="Y258">
        <v>89728.5</v>
      </c>
      <c r="Z258" t="s">
        <v>189</v>
      </c>
      <c r="AA258">
        <v>2</v>
      </c>
      <c r="AB258">
        <v>14</v>
      </c>
      <c r="AC258">
        <v>80</v>
      </c>
      <c r="AD258">
        <v>5.7142857142857144</v>
      </c>
      <c r="AE258">
        <v>12.375</v>
      </c>
      <c r="AF258">
        <v>12.375</v>
      </c>
      <c r="AG258">
        <v>10</v>
      </c>
      <c r="AH258">
        <v>0.76</v>
      </c>
      <c r="AI258">
        <v>72508.5</v>
      </c>
      <c r="AJ258">
        <v>2.4020000000000001</v>
      </c>
      <c r="AK258">
        <v>2.5</v>
      </c>
      <c r="AL258">
        <v>47</v>
      </c>
      <c r="AM258">
        <v>15</v>
      </c>
      <c r="AN258">
        <v>25</v>
      </c>
      <c r="AO258" t="s">
        <v>190</v>
      </c>
      <c r="AP258">
        <v>83</v>
      </c>
      <c r="AQ258">
        <v>-0.7</v>
      </c>
      <c r="AR258">
        <v>1.2</v>
      </c>
      <c r="AS258" t="s">
        <v>460</v>
      </c>
      <c r="AT258">
        <v>40</v>
      </c>
      <c r="AU258">
        <v>16</v>
      </c>
      <c r="AV258">
        <v>15</v>
      </c>
      <c r="AW258">
        <v>44</v>
      </c>
      <c r="AY258">
        <v>5</v>
      </c>
      <c r="AZ258">
        <v>220</v>
      </c>
      <c r="BA258">
        <v>2.35</v>
      </c>
      <c r="BB258">
        <v>108240</v>
      </c>
      <c r="BC258">
        <v>180400</v>
      </c>
      <c r="BD258">
        <v>252560</v>
      </c>
      <c r="BE258">
        <v>7</v>
      </c>
      <c r="BF258">
        <v>4</v>
      </c>
      <c r="BG258">
        <v>176</v>
      </c>
      <c r="BH258">
        <v>2.9375</v>
      </c>
      <c r="BI258">
        <v>108240</v>
      </c>
      <c r="BJ258">
        <v>180400</v>
      </c>
      <c r="BK258">
        <v>252560</v>
      </c>
      <c r="BL258">
        <v>25</v>
      </c>
      <c r="BM258">
        <v>1</v>
      </c>
      <c r="BN258">
        <v>32</v>
      </c>
      <c r="BO258" t="s">
        <v>192</v>
      </c>
      <c r="BP258">
        <v>0</v>
      </c>
      <c r="BQ258">
        <v>120</v>
      </c>
      <c r="BR258">
        <v>0</v>
      </c>
      <c r="BS258">
        <v>0</v>
      </c>
      <c r="BV258">
        <v>0</v>
      </c>
      <c r="BW258">
        <v>0</v>
      </c>
      <c r="BX258">
        <v>0</v>
      </c>
      <c r="BZ258" t="s">
        <v>193</v>
      </c>
      <c r="CA258" t="s">
        <v>194</v>
      </c>
      <c r="CB258" t="b">
        <v>0</v>
      </c>
    </row>
    <row r="259" spans="1:80" x14ac:dyDescent="0.3">
      <c r="A259">
        <v>258</v>
      </c>
      <c r="B259" t="s">
        <v>481</v>
      </c>
      <c r="C259" t="s">
        <v>179</v>
      </c>
      <c r="D259" t="s">
        <v>180</v>
      </c>
      <c r="E259" t="s">
        <v>458</v>
      </c>
      <c r="F259" t="s">
        <v>204</v>
      </c>
      <c r="G259" t="s">
        <v>183</v>
      </c>
      <c r="H259" t="s">
        <v>184</v>
      </c>
      <c r="J259">
        <v>0</v>
      </c>
      <c r="L259" t="s">
        <v>197</v>
      </c>
      <c r="M259" t="s">
        <v>197</v>
      </c>
      <c r="N259" t="s">
        <v>198</v>
      </c>
      <c r="P259" t="s">
        <v>459</v>
      </c>
      <c r="Q259">
        <v>3</v>
      </c>
      <c r="S259">
        <v>0</v>
      </c>
      <c r="T259">
        <v>10</v>
      </c>
      <c r="U259">
        <v>10</v>
      </c>
      <c r="V259">
        <v>10</v>
      </c>
      <c r="W259">
        <v>5</v>
      </c>
      <c r="X259">
        <v>0.76</v>
      </c>
      <c r="Y259">
        <v>89728.5</v>
      </c>
      <c r="Z259" t="s">
        <v>189</v>
      </c>
      <c r="AA259">
        <v>2</v>
      </c>
      <c r="AB259">
        <v>14</v>
      </c>
      <c r="AC259">
        <v>80</v>
      </c>
      <c r="AD259">
        <v>5.7142857142857144</v>
      </c>
      <c r="AE259">
        <v>12.375</v>
      </c>
      <c r="AF259">
        <v>12.375</v>
      </c>
      <c r="AG259">
        <v>10</v>
      </c>
      <c r="AH259">
        <v>0.76</v>
      </c>
      <c r="AI259">
        <v>72508.5</v>
      </c>
      <c r="AJ259">
        <v>2.6137999999999999</v>
      </c>
      <c r="AK259">
        <v>2.5</v>
      </c>
      <c r="AL259">
        <v>43</v>
      </c>
      <c r="AM259">
        <v>15</v>
      </c>
      <c r="AN259">
        <v>25</v>
      </c>
      <c r="AO259" t="s">
        <v>190</v>
      </c>
      <c r="AP259">
        <v>83</v>
      </c>
      <c r="AQ259">
        <v>-0.7</v>
      </c>
      <c r="AR259">
        <v>1.2</v>
      </c>
      <c r="AS259" t="s">
        <v>460</v>
      </c>
      <c r="AT259">
        <v>40</v>
      </c>
      <c r="AU259">
        <v>16</v>
      </c>
      <c r="AV259">
        <v>15</v>
      </c>
      <c r="AW259">
        <v>44</v>
      </c>
      <c r="AY259">
        <v>5</v>
      </c>
      <c r="AZ259">
        <v>220</v>
      </c>
      <c r="BA259">
        <v>2.35</v>
      </c>
      <c r="BB259">
        <v>108240</v>
      </c>
      <c r="BC259">
        <v>180400</v>
      </c>
      <c r="BD259">
        <v>252560</v>
      </c>
      <c r="BE259">
        <v>7</v>
      </c>
      <c r="BF259">
        <v>4</v>
      </c>
      <c r="BG259">
        <v>176</v>
      </c>
      <c r="BH259">
        <v>2.9375</v>
      </c>
      <c r="BI259">
        <v>108240</v>
      </c>
      <c r="BJ259">
        <v>180400</v>
      </c>
      <c r="BK259">
        <v>252560</v>
      </c>
      <c r="BL259">
        <v>25</v>
      </c>
      <c r="BM259">
        <v>1</v>
      </c>
      <c r="BN259">
        <v>32</v>
      </c>
      <c r="BO259" t="s">
        <v>192</v>
      </c>
      <c r="BP259">
        <v>0</v>
      </c>
      <c r="BQ259">
        <v>0</v>
      </c>
      <c r="BR259">
        <v>0</v>
      </c>
      <c r="BS259">
        <v>0</v>
      </c>
      <c r="BV259">
        <v>0</v>
      </c>
      <c r="BW259">
        <v>0</v>
      </c>
      <c r="BX259">
        <v>0</v>
      </c>
      <c r="BZ259" t="s">
        <v>193</v>
      </c>
      <c r="CA259" t="s">
        <v>194</v>
      </c>
      <c r="CB259" t="b">
        <v>0</v>
      </c>
    </row>
    <row r="260" spans="1:80" x14ac:dyDescent="0.3">
      <c r="A260">
        <v>259</v>
      </c>
      <c r="B260" t="s">
        <v>482</v>
      </c>
      <c r="C260" t="s">
        <v>179</v>
      </c>
      <c r="D260" t="s">
        <v>180</v>
      </c>
      <c r="E260" t="s">
        <v>458</v>
      </c>
      <c r="F260" t="s">
        <v>206</v>
      </c>
      <c r="G260" t="s">
        <v>183</v>
      </c>
      <c r="H260" t="s">
        <v>184</v>
      </c>
      <c r="J260">
        <v>0</v>
      </c>
      <c r="L260" t="s">
        <v>197</v>
      </c>
      <c r="M260" t="s">
        <v>197</v>
      </c>
      <c r="N260" t="s">
        <v>198</v>
      </c>
      <c r="P260" t="s">
        <v>459</v>
      </c>
      <c r="Q260">
        <v>3</v>
      </c>
      <c r="S260">
        <v>0</v>
      </c>
      <c r="T260">
        <v>10</v>
      </c>
      <c r="U260">
        <v>10</v>
      </c>
      <c r="V260">
        <v>10</v>
      </c>
      <c r="W260">
        <v>5</v>
      </c>
      <c r="X260">
        <v>0.76</v>
      </c>
      <c r="Y260">
        <v>89728.5</v>
      </c>
      <c r="Z260" t="s">
        <v>189</v>
      </c>
      <c r="AA260">
        <v>2</v>
      </c>
      <c r="AB260">
        <v>14</v>
      </c>
      <c r="AC260">
        <v>80</v>
      </c>
      <c r="AD260">
        <v>5.7142857142857144</v>
      </c>
      <c r="AE260">
        <v>12.375</v>
      </c>
      <c r="AF260">
        <v>12.375</v>
      </c>
      <c r="AG260">
        <v>10</v>
      </c>
      <c r="AH260">
        <v>0.76</v>
      </c>
      <c r="AI260">
        <v>72508.5</v>
      </c>
      <c r="AJ260">
        <v>2.8256000000000001</v>
      </c>
      <c r="AK260">
        <v>2.5</v>
      </c>
      <c r="AL260">
        <v>40</v>
      </c>
      <c r="AM260">
        <v>15</v>
      </c>
      <c r="AN260">
        <v>25</v>
      </c>
      <c r="AO260" t="s">
        <v>190</v>
      </c>
      <c r="AP260">
        <v>83</v>
      </c>
      <c r="AQ260">
        <v>-0.7</v>
      </c>
      <c r="AR260">
        <v>1.2</v>
      </c>
      <c r="AS260" t="s">
        <v>460</v>
      </c>
      <c r="AT260">
        <v>40</v>
      </c>
      <c r="AU260">
        <v>16</v>
      </c>
      <c r="AV260">
        <v>15</v>
      </c>
      <c r="AW260">
        <v>44</v>
      </c>
      <c r="AY260">
        <v>5</v>
      </c>
      <c r="AZ260">
        <v>220</v>
      </c>
      <c r="BA260">
        <v>2.35</v>
      </c>
      <c r="BB260">
        <v>108240</v>
      </c>
      <c r="BC260">
        <v>180400</v>
      </c>
      <c r="BD260">
        <v>252560</v>
      </c>
      <c r="BE260">
        <v>8</v>
      </c>
      <c r="BF260">
        <v>4</v>
      </c>
      <c r="BG260">
        <v>176</v>
      </c>
      <c r="BH260">
        <v>2.9375</v>
      </c>
      <c r="BI260">
        <v>108240</v>
      </c>
      <c r="BJ260">
        <v>180400</v>
      </c>
      <c r="BK260">
        <v>252560</v>
      </c>
      <c r="BL260">
        <v>25</v>
      </c>
      <c r="BM260">
        <v>1</v>
      </c>
      <c r="BN260">
        <v>32</v>
      </c>
      <c r="BO260" t="s">
        <v>192</v>
      </c>
      <c r="BP260">
        <v>0</v>
      </c>
      <c r="BQ260">
        <v>0</v>
      </c>
      <c r="BR260">
        <v>0</v>
      </c>
      <c r="BS260">
        <v>0</v>
      </c>
      <c r="BV260">
        <v>0</v>
      </c>
      <c r="BW260">
        <v>0</v>
      </c>
      <c r="BX260">
        <v>0</v>
      </c>
      <c r="BZ260" t="s">
        <v>193</v>
      </c>
      <c r="CA260" t="s">
        <v>194</v>
      </c>
      <c r="CB260" t="b">
        <v>0</v>
      </c>
    </row>
    <row r="261" spans="1:80" x14ac:dyDescent="0.3">
      <c r="A261">
        <v>260</v>
      </c>
      <c r="B261" t="s">
        <v>483</v>
      </c>
      <c r="C261" t="s">
        <v>179</v>
      </c>
      <c r="D261" t="s">
        <v>180</v>
      </c>
      <c r="E261" t="s">
        <v>458</v>
      </c>
      <c r="F261" t="s">
        <v>316</v>
      </c>
      <c r="G261" t="s">
        <v>183</v>
      </c>
      <c r="H261" t="s">
        <v>184</v>
      </c>
      <c r="J261">
        <v>0</v>
      </c>
      <c r="L261" t="s">
        <v>197</v>
      </c>
      <c r="M261" t="s">
        <v>197</v>
      </c>
      <c r="N261" t="s">
        <v>198</v>
      </c>
      <c r="P261" t="s">
        <v>459</v>
      </c>
      <c r="Q261">
        <v>3</v>
      </c>
      <c r="S261">
        <v>0</v>
      </c>
      <c r="T261">
        <v>10</v>
      </c>
      <c r="U261">
        <v>10</v>
      </c>
      <c r="V261">
        <v>10</v>
      </c>
      <c r="W261">
        <v>5</v>
      </c>
      <c r="X261">
        <v>0.76</v>
      </c>
      <c r="Y261">
        <v>89728.5</v>
      </c>
      <c r="Z261" t="s">
        <v>189</v>
      </c>
      <c r="AA261">
        <v>2</v>
      </c>
      <c r="AB261">
        <v>14</v>
      </c>
      <c r="AC261">
        <v>80</v>
      </c>
      <c r="AD261">
        <v>5.7142857142857144</v>
      </c>
      <c r="AE261">
        <v>12.375</v>
      </c>
      <c r="AF261">
        <v>12.375</v>
      </c>
      <c r="AG261">
        <v>10</v>
      </c>
      <c r="AH261">
        <v>0.76</v>
      </c>
      <c r="AI261">
        <v>72508.5</v>
      </c>
      <c r="AJ261">
        <v>3.0373999999999999</v>
      </c>
      <c r="AK261">
        <v>2.5</v>
      </c>
      <c r="AL261">
        <v>37</v>
      </c>
      <c r="AM261">
        <v>15</v>
      </c>
      <c r="AN261">
        <v>25</v>
      </c>
      <c r="AO261" t="s">
        <v>190</v>
      </c>
      <c r="AP261">
        <v>83</v>
      </c>
      <c r="AQ261">
        <v>-0.7</v>
      </c>
      <c r="AR261">
        <v>1.2</v>
      </c>
      <c r="AS261" t="s">
        <v>460</v>
      </c>
      <c r="AT261">
        <v>40</v>
      </c>
      <c r="AU261">
        <v>16</v>
      </c>
      <c r="AV261">
        <v>15</v>
      </c>
      <c r="AW261">
        <v>44</v>
      </c>
      <c r="AY261">
        <v>5</v>
      </c>
      <c r="AZ261">
        <v>220</v>
      </c>
      <c r="BA261">
        <v>2.35</v>
      </c>
      <c r="BB261">
        <v>108240</v>
      </c>
      <c r="BC261">
        <v>180400</v>
      </c>
      <c r="BD261">
        <v>252560</v>
      </c>
      <c r="BE261">
        <v>8</v>
      </c>
      <c r="BF261">
        <v>4</v>
      </c>
      <c r="BG261">
        <v>176</v>
      </c>
      <c r="BH261">
        <v>2.9375</v>
      </c>
      <c r="BI261">
        <v>108240</v>
      </c>
      <c r="BJ261">
        <v>180400</v>
      </c>
      <c r="BK261">
        <v>252560</v>
      </c>
      <c r="BL261">
        <v>25</v>
      </c>
      <c r="BM261">
        <v>1</v>
      </c>
      <c r="BN261">
        <v>32</v>
      </c>
      <c r="BO261" t="s">
        <v>192</v>
      </c>
      <c r="BP261">
        <v>0</v>
      </c>
      <c r="BQ261">
        <v>0</v>
      </c>
      <c r="BR261">
        <v>0</v>
      </c>
      <c r="BS261">
        <v>0</v>
      </c>
      <c r="BV261">
        <v>0</v>
      </c>
      <c r="BW261">
        <v>0</v>
      </c>
      <c r="BX261">
        <v>0</v>
      </c>
      <c r="BZ261" t="s">
        <v>193</v>
      </c>
      <c r="CA261" t="s">
        <v>194</v>
      </c>
      <c r="CB261" t="b">
        <v>0</v>
      </c>
    </row>
    <row r="262" spans="1:80" x14ac:dyDescent="0.3">
      <c r="A262">
        <v>261</v>
      </c>
      <c r="B262" t="s">
        <v>484</v>
      </c>
      <c r="C262" t="s">
        <v>179</v>
      </c>
      <c r="D262" t="s">
        <v>180</v>
      </c>
      <c r="E262" t="s">
        <v>458</v>
      </c>
      <c r="F262" t="s">
        <v>318</v>
      </c>
      <c r="G262" t="s">
        <v>183</v>
      </c>
      <c r="H262" t="s">
        <v>184</v>
      </c>
      <c r="J262">
        <v>0</v>
      </c>
      <c r="L262" t="s">
        <v>197</v>
      </c>
      <c r="M262" t="s">
        <v>197</v>
      </c>
      <c r="N262" t="s">
        <v>198</v>
      </c>
      <c r="P262" t="s">
        <v>459</v>
      </c>
      <c r="Q262">
        <v>3</v>
      </c>
      <c r="S262">
        <v>0</v>
      </c>
      <c r="T262">
        <v>10</v>
      </c>
      <c r="U262">
        <v>10</v>
      </c>
      <c r="V262">
        <v>10</v>
      </c>
      <c r="W262">
        <v>5</v>
      </c>
      <c r="X262">
        <v>0.76</v>
      </c>
      <c r="Y262">
        <v>89728.5</v>
      </c>
      <c r="Z262" t="s">
        <v>189</v>
      </c>
      <c r="AA262">
        <v>2</v>
      </c>
      <c r="AB262">
        <v>14</v>
      </c>
      <c r="AC262">
        <v>80</v>
      </c>
      <c r="AD262">
        <v>5.7142857142857144</v>
      </c>
      <c r="AE262">
        <v>12.375</v>
      </c>
      <c r="AF262">
        <v>12.375</v>
      </c>
      <c r="AG262">
        <v>10</v>
      </c>
      <c r="AH262">
        <v>0.76</v>
      </c>
      <c r="AI262">
        <v>72508.5</v>
      </c>
      <c r="AJ262">
        <v>3.2492000000000001</v>
      </c>
      <c r="AK262">
        <v>2.5</v>
      </c>
      <c r="AL262">
        <v>35</v>
      </c>
      <c r="AM262">
        <v>15</v>
      </c>
      <c r="AN262">
        <v>25</v>
      </c>
      <c r="AO262" t="s">
        <v>190</v>
      </c>
      <c r="AP262">
        <v>83</v>
      </c>
      <c r="AQ262">
        <v>-0.7</v>
      </c>
      <c r="AR262">
        <v>1.2</v>
      </c>
      <c r="AS262" t="s">
        <v>460</v>
      </c>
      <c r="AT262">
        <v>40</v>
      </c>
      <c r="AU262">
        <v>16</v>
      </c>
      <c r="AV262">
        <v>15</v>
      </c>
      <c r="AW262">
        <v>44</v>
      </c>
      <c r="AY262">
        <v>5</v>
      </c>
      <c r="AZ262">
        <v>220</v>
      </c>
      <c r="BA262">
        <v>2.35</v>
      </c>
      <c r="BB262">
        <v>108240</v>
      </c>
      <c r="BC262">
        <v>180400</v>
      </c>
      <c r="BD262">
        <v>252560</v>
      </c>
      <c r="BE262">
        <v>8</v>
      </c>
      <c r="BF262">
        <v>4</v>
      </c>
      <c r="BG262">
        <v>176</v>
      </c>
      <c r="BH262">
        <v>2.9375</v>
      </c>
      <c r="BI262">
        <v>108240</v>
      </c>
      <c r="BJ262">
        <v>180400</v>
      </c>
      <c r="BK262">
        <v>252560</v>
      </c>
      <c r="BL262">
        <v>25</v>
      </c>
      <c r="BM262">
        <v>1</v>
      </c>
      <c r="BN262">
        <v>32</v>
      </c>
      <c r="BO262" t="s">
        <v>192</v>
      </c>
      <c r="BP262">
        <v>0</v>
      </c>
      <c r="BQ262">
        <v>0</v>
      </c>
      <c r="BR262">
        <v>0</v>
      </c>
      <c r="BS262">
        <v>0</v>
      </c>
      <c r="BV262">
        <v>0</v>
      </c>
      <c r="BW262">
        <v>0</v>
      </c>
      <c r="BX262">
        <v>0</v>
      </c>
      <c r="BZ262" t="s">
        <v>193</v>
      </c>
      <c r="CA262" t="s">
        <v>194</v>
      </c>
      <c r="CB262" t="b">
        <v>0</v>
      </c>
    </row>
    <row r="263" spans="1:80" x14ac:dyDescent="0.3">
      <c r="A263">
        <v>262</v>
      </c>
      <c r="B263" t="s">
        <v>485</v>
      </c>
      <c r="C263" t="s">
        <v>179</v>
      </c>
      <c r="D263" t="s">
        <v>180</v>
      </c>
      <c r="E263" t="s">
        <v>458</v>
      </c>
      <c r="F263" t="s">
        <v>320</v>
      </c>
      <c r="G263" t="s">
        <v>183</v>
      </c>
      <c r="H263" t="s">
        <v>184</v>
      </c>
      <c r="J263">
        <v>0</v>
      </c>
      <c r="L263" t="s">
        <v>197</v>
      </c>
      <c r="M263" t="s">
        <v>197</v>
      </c>
      <c r="N263" t="s">
        <v>198</v>
      </c>
      <c r="P263" t="s">
        <v>459</v>
      </c>
      <c r="Q263">
        <v>3</v>
      </c>
      <c r="S263">
        <v>0</v>
      </c>
      <c r="T263">
        <v>10</v>
      </c>
      <c r="U263">
        <v>10</v>
      </c>
      <c r="V263">
        <v>10</v>
      </c>
      <c r="W263">
        <v>5</v>
      </c>
      <c r="X263">
        <v>0.76</v>
      </c>
      <c r="Y263">
        <v>89728.5</v>
      </c>
      <c r="Z263" t="s">
        <v>189</v>
      </c>
      <c r="AA263">
        <v>2</v>
      </c>
      <c r="AB263">
        <v>14</v>
      </c>
      <c r="AC263">
        <v>80</v>
      </c>
      <c r="AD263">
        <v>5.7142857142857144</v>
      </c>
      <c r="AE263">
        <v>12.375</v>
      </c>
      <c r="AF263">
        <v>12.375</v>
      </c>
      <c r="AG263">
        <v>10</v>
      </c>
      <c r="AH263">
        <v>0.76</v>
      </c>
      <c r="AI263">
        <v>72508.5</v>
      </c>
      <c r="AJ263">
        <v>3.4609999999999999</v>
      </c>
      <c r="AK263">
        <v>2.5</v>
      </c>
      <c r="AL263">
        <v>33</v>
      </c>
      <c r="AM263">
        <v>15</v>
      </c>
      <c r="AN263">
        <v>25</v>
      </c>
      <c r="AO263" t="s">
        <v>190</v>
      </c>
      <c r="AP263">
        <v>83</v>
      </c>
      <c r="AQ263">
        <v>-0.7</v>
      </c>
      <c r="AR263">
        <v>1.2</v>
      </c>
      <c r="AS263" t="s">
        <v>460</v>
      </c>
      <c r="AT263">
        <v>40</v>
      </c>
      <c r="AU263">
        <v>16</v>
      </c>
      <c r="AV263">
        <v>15</v>
      </c>
      <c r="AW263">
        <v>44</v>
      </c>
      <c r="AY263">
        <v>5</v>
      </c>
      <c r="AZ263">
        <v>220</v>
      </c>
      <c r="BA263">
        <v>2.35</v>
      </c>
      <c r="BB263">
        <v>108240</v>
      </c>
      <c r="BC263">
        <v>180400</v>
      </c>
      <c r="BD263">
        <v>252560</v>
      </c>
      <c r="BE263">
        <v>8</v>
      </c>
      <c r="BF263">
        <v>4</v>
      </c>
      <c r="BG263">
        <v>176</v>
      </c>
      <c r="BH263">
        <v>2.9375</v>
      </c>
      <c r="BI263">
        <v>108240</v>
      </c>
      <c r="BJ263">
        <v>180400</v>
      </c>
      <c r="BK263">
        <v>252560</v>
      </c>
      <c r="BL263">
        <v>25</v>
      </c>
      <c r="BM263">
        <v>1</v>
      </c>
      <c r="BN263">
        <v>32</v>
      </c>
      <c r="BO263" t="s">
        <v>192</v>
      </c>
      <c r="BP263">
        <v>0</v>
      </c>
      <c r="BQ263">
        <v>0</v>
      </c>
      <c r="BR263">
        <v>0</v>
      </c>
      <c r="BS263">
        <v>0</v>
      </c>
      <c r="BV263">
        <v>0</v>
      </c>
      <c r="BW263">
        <v>0</v>
      </c>
      <c r="BX263">
        <v>0</v>
      </c>
      <c r="BZ263" t="s">
        <v>193</v>
      </c>
      <c r="CA263" t="s">
        <v>194</v>
      </c>
      <c r="CB263" t="b">
        <v>0</v>
      </c>
    </row>
    <row r="264" spans="1:80" x14ac:dyDescent="0.3">
      <c r="A264">
        <v>263</v>
      </c>
      <c r="B264" t="s">
        <v>486</v>
      </c>
      <c r="C264" t="s">
        <v>179</v>
      </c>
      <c r="D264" t="s">
        <v>180</v>
      </c>
      <c r="E264" t="s">
        <v>458</v>
      </c>
      <c r="F264" t="s">
        <v>252</v>
      </c>
      <c r="G264" t="s">
        <v>183</v>
      </c>
      <c r="H264" t="s">
        <v>184</v>
      </c>
      <c r="J264">
        <v>0</v>
      </c>
      <c r="L264" t="s">
        <v>197</v>
      </c>
      <c r="M264" t="s">
        <v>197</v>
      </c>
      <c r="N264" t="s">
        <v>198</v>
      </c>
      <c r="P264" t="s">
        <v>459</v>
      </c>
      <c r="Q264">
        <v>3</v>
      </c>
      <c r="S264">
        <v>0</v>
      </c>
      <c r="T264">
        <v>10</v>
      </c>
      <c r="U264">
        <v>10</v>
      </c>
      <c r="V264">
        <v>10</v>
      </c>
      <c r="W264">
        <v>5</v>
      </c>
      <c r="X264">
        <v>0.76</v>
      </c>
      <c r="Y264">
        <v>89728.5</v>
      </c>
      <c r="Z264" t="s">
        <v>189</v>
      </c>
      <c r="AA264">
        <v>2</v>
      </c>
      <c r="AB264">
        <v>14</v>
      </c>
      <c r="AC264">
        <v>80</v>
      </c>
      <c r="AD264">
        <v>5.7142857142857144</v>
      </c>
      <c r="AE264">
        <v>12.375</v>
      </c>
      <c r="AF264">
        <v>12.375</v>
      </c>
      <c r="AG264">
        <v>10</v>
      </c>
      <c r="AH264">
        <v>0.76</v>
      </c>
      <c r="AI264">
        <v>72508.5</v>
      </c>
      <c r="AJ264">
        <v>3.6728000000000001</v>
      </c>
      <c r="AK264">
        <v>2.5</v>
      </c>
      <c r="AL264">
        <v>31</v>
      </c>
      <c r="AM264">
        <v>15</v>
      </c>
      <c r="AN264">
        <v>25</v>
      </c>
      <c r="AO264" t="s">
        <v>190</v>
      </c>
      <c r="AP264">
        <v>83</v>
      </c>
      <c r="AQ264">
        <v>-0.7</v>
      </c>
      <c r="AR264">
        <v>1.2</v>
      </c>
      <c r="AS264" t="s">
        <v>460</v>
      </c>
      <c r="AT264">
        <v>40</v>
      </c>
      <c r="AU264">
        <v>16</v>
      </c>
      <c r="AV264">
        <v>15</v>
      </c>
      <c r="AW264">
        <v>44</v>
      </c>
      <c r="AY264">
        <v>5</v>
      </c>
      <c r="AZ264">
        <v>220</v>
      </c>
      <c r="BA264">
        <v>2.35</v>
      </c>
      <c r="BB264">
        <v>108240</v>
      </c>
      <c r="BC264">
        <v>180400</v>
      </c>
      <c r="BD264">
        <v>252560</v>
      </c>
      <c r="BE264">
        <v>8</v>
      </c>
      <c r="BF264">
        <v>4</v>
      </c>
      <c r="BG264">
        <v>176</v>
      </c>
      <c r="BH264">
        <v>2.9375</v>
      </c>
      <c r="BI264">
        <v>108240</v>
      </c>
      <c r="BJ264">
        <v>180400</v>
      </c>
      <c r="BK264">
        <v>252560</v>
      </c>
      <c r="BL264">
        <v>25</v>
      </c>
      <c r="BM264">
        <v>1</v>
      </c>
      <c r="BN264">
        <v>32</v>
      </c>
      <c r="BO264" t="s">
        <v>192</v>
      </c>
      <c r="BP264">
        <v>0</v>
      </c>
      <c r="BQ264">
        <v>0</v>
      </c>
      <c r="BR264">
        <v>0</v>
      </c>
      <c r="BS264">
        <v>0</v>
      </c>
      <c r="BV264">
        <v>0</v>
      </c>
      <c r="BW264">
        <v>0</v>
      </c>
      <c r="BX264">
        <v>0</v>
      </c>
      <c r="BZ264" t="s">
        <v>193</v>
      </c>
      <c r="CA264" t="s">
        <v>194</v>
      </c>
      <c r="CB264" t="b">
        <v>0</v>
      </c>
    </row>
    <row r="265" spans="1:80" x14ac:dyDescent="0.3">
      <c r="A265">
        <v>264</v>
      </c>
      <c r="B265" t="s">
        <v>487</v>
      </c>
      <c r="C265" t="s">
        <v>179</v>
      </c>
      <c r="D265" t="s">
        <v>180</v>
      </c>
      <c r="E265" t="s">
        <v>458</v>
      </c>
      <c r="F265" t="s">
        <v>471</v>
      </c>
      <c r="G265" t="s">
        <v>183</v>
      </c>
      <c r="H265" t="s">
        <v>184</v>
      </c>
      <c r="J265">
        <v>0</v>
      </c>
      <c r="L265" t="s">
        <v>197</v>
      </c>
      <c r="M265" t="s">
        <v>197</v>
      </c>
      <c r="N265" t="s">
        <v>198</v>
      </c>
      <c r="P265" t="s">
        <v>459</v>
      </c>
      <c r="Q265">
        <v>3</v>
      </c>
      <c r="S265">
        <v>0</v>
      </c>
      <c r="T265">
        <v>10</v>
      </c>
      <c r="U265">
        <v>10</v>
      </c>
      <c r="V265">
        <v>10</v>
      </c>
      <c r="W265">
        <v>5</v>
      </c>
      <c r="X265">
        <v>0.76</v>
      </c>
      <c r="Y265">
        <v>89728.5</v>
      </c>
      <c r="Z265" t="s">
        <v>189</v>
      </c>
      <c r="AA265">
        <v>2</v>
      </c>
      <c r="AB265">
        <v>14</v>
      </c>
      <c r="AC265">
        <v>80</v>
      </c>
      <c r="AD265">
        <v>5.7142857142857144</v>
      </c>
      <c r="AE265">
        <v>12.375</v>
      </c>
      <c r="AF265">
        <v>12.375</v>
      </c>
      <c r="AG265">
        <v>10</v>
      </c>
      <c r="AH265">
        <v>0.76</v>
      </c>
      <c r="AI265">
        <v>72508.5</v>
      </c>
      <c r="AJ265">
        <v>3.8845999999999998</v>
      </c>
      <c r="AK265">
        <v>2.5</v>
      </c>
      <c r="AL265">
        <v>29</v>
      </c>
      <c r="AM265">
        <v>15</v>
      </c>
      <c r="AN265">
        <v>25</v>
      </c>
      <c r="AO265" t="s">
        <v>190</v>
      </c>
      <c r="AP265">
        <v>83</v>
      </c>
      <c r="AQ265">
        <v>-0.7</v>
      </c>
      <c r="AR265">
        <v>1.2</v>
      </c>
      <c r="AS265" t="s">
        <v>460</v>
      </c>
      <c r="AT265">
        <v>40</v>
      </c>
      <c r="AU265">
        <v>16</v>
      </c>
      <c r="AV265">
        <v>15</v>
      </c>
      <c r="AW265">
        <v>44</v>
      </c>
      <c r="AY265">
        <v>5</v>
      </c>
      <c r="AZ265">
        <v>220</v>
      </c>
      <c r="BA265">
        <v>2.35</v>
      </c>
      <c r="BB265">
        <v>108240</v>
      </c>
      <c r="BC265">
        <v>180400</v>
      </c>
      <c r="BD265">
        <v>252560</v>
      </c>
      <c r="BE265">
        <v>8</v>
      </c>
      <c r="BF265">
        <v>4</v>
      </c>
      <c r="BG265">
        <v>176</v>
      </c>
      <c r="BH265">
        <v>2.9375</v>
      </c>
      <c r="BI265">
        <v>108240</v>
      </c>
      <c r="BJ265">
        <v>180400</v>
      </c>
      <c r="BK265">
        <v>252560</v>
      </c>
      <c r="BL265">
        <v>25</v>
      </c>
      <c r="BM265">
        <v>1</v>
      </c>
      <c r="BN265">
        <v>32</v>
      </c>
      <c r="BO265" t="s">
        <v>192</v>
      </c>
      <c r="BP265">
        <v>0</v>
      </c>
      <c r="BQ265">
        <v>0</v>
      </c>
      <c r="BR265">
        <v>0</v>
      </c>
      <c r="BS265">
        <v>0</v>
      </c>
      <c r="BV265">
        <v>0</v>
      </c>
      <c r="BW265">
        <v>0</v>
      </c>
      <c r="BX265">
        <v>0</v>
      </c>
      <c r="BZ265" t="s">
        <v>193</v>
      </c>
      <c r="CA265" t="s">
        <v>194</v>
      </c>
      <c r="CB265" t="b">
        <v>0</v>
      </c>
    </row>
    <row r="266" spans="1:80" x14ac:dyDescent="0.3">
      <c r="A266">
        <v>265</v>
      </c>
      <c r="B266" t="s">
        <v>488</v>
      </c>
      <c r="C266" t="s">
        <v>179</v>
      </c>
      <c r="D266" t="s">
        <v>180</v>
      </c>
      <c r="E266" t="s">
        <v>458</v>
      </c>
      <c r="F266" t="s">
        <v>473</v>
      </c>
      <c r="G266" t="s">
        <v>183</v>
      </c>
      <c r="H266" t="s">
        <v>184</v>
      </c>
      <c r="J266">
        <v>0</v>
      </c>
      <c r="L266" t="s">
        <v>197</v>
      </c>
      <c r="M266" t="s">
        <v>197</v>
      </c>
      <c r="N266" t="s">
        <v>198</v>
      </c>
      <c r="P266" t="s">
        <v>459</v>
      </c>
      <c r="Q266">
        <v>3</v>
      </c>
      <c r="S266">
        <v>0</v>
      </c>
      <c r="T266">
        <v>10</v>
      </c>
      <c r="U266">
        <v>10</v>
      </c>
      <c r="V266">
        <v>10</v>
      </c>
      <c r="W266">
        <v>5</v>
      </c>
      <c r="X266">
        <v>0.76</v>
      </c>
      <c r="Y266">
        <v>89728.5</v>
      </c>
      <c r="Z266" t="s">
        <v>189</v>
      </c>
      <c r="AA266">
        <v>2</v>
      </c>
      <c r="AB266">
        <v>14</v>
      </c>
      <c r="AC266">
        <v>80</v>
      </c>
      <c r="AD266">
        <v>5.7142857142857144</v>
      </c>
      <c r="AE266">
        <v>12.375</v>
      </c>
      <c r="AF266">
        <v>12.375</v>
      </c>
      <c r="AG266">
        <v>10</v>
      </c>
      <c r="AH266">
        <v>0.76</v>
      </c>
      <c r="AI266">
        <v>72508.5</v>
      </c>
      <c r="AJ266">
        <v>4.0964</v>
      </c>
      <c r="AK266">
        <v>2.5</v>
      </c>
      <c r="AL266">
        <v>28</v>
      </c>
      <c r="AM266">
        <v>15</v>
      </c>
      <c r="AN266">
        <v>25</v>
      </c>
      <c r="AO266" t="s">
        <v>190</v>
      </c>
      <c r="AP266">
        <v>83</v>
      </c>
      <c r="AQ266">
        <v>-0.7</v>
      </c>
      <c r="AR266">
        <v>1.2</v>
      </c>
      <c r="AS266" t="s">
        <v>460</v>
      </c>
      <c r="AT266">
        <v>40</v>
      </c>
      <c r="AU266">
        <v>16</v>
      </c>
      <c r="AV266">
        <v>15</v>
      </c>
      <c r="AW266">
        <v>44</v>
      </c>
      <c r="AY266">
        <v>5</v>
      </c>
      <c r="AZ266">
        <v>220</v>
      </c>
      <c r="BA266">
        <v>2.35</v>
      </c>
      <c r="BB266">
        <v>108240</v>
      </c>
      <c r="BC266">
        <v>180400</v>
      </c>
      <c r="BD266">
        <v>252560</v>
      </c>
      <c r="BE266">
        <v>9</v>
      </c>
      <c r="BF266">
        <v>4</v>
      </c>
      <c r="BG266">
        <v>176</v>
      </c>
      <c r="BH266">
        <v>2.9375</v>
      </c>
      <c r="BI266">
        <v>108240</v>
      </c>
      <c r="BJ266">
        <v>180400</v>
      </c>
      <c r="BK266">
        <v>252560</v>
      </c>
      <c r="BL266">
        <v>25</v>
      </c>
      <c r="BM266">
        <v>1</v>
      </c>
      <c r="BN266">
        <v>32</v>
      </c>
      <c r="BO266" t="s">
        <v>192</v>
      </c>
      <c r="BP266">
        <v>0</v>
      </c>
      <c r="BQ266">
        <v>60</v>
      </c>
      <c r="BR266">
        <v>0</v>
      </c>
      <c r="BS266">
        <v>0</v>
      </c>
      <c r="BV266">
        <v>0</v>
      </c>
      <c r="BW266">
        <v>0</v>
      </c>
      <c r="BX266">
        <v>0</v>
      </c>
      <c r="BZ266" t="s">
        <v>193</v>
      </c>
      <c r="CA266" t="s">
        <v>194</v>
      </c>
      <c r="CB266" t="b">
        <v>0</v>
      </c>
    </row>
    <row r="267" spans="1:80" x14ac:dyDescent="0.3">
      <c r="A267">
        <v>266</v>
      </c>
      <c r="B267" t="s">
        <v>489</v>
      </c>
      <c r="C267" t="s">
        <v>179</v>
      </c>
      <c r="D267" t="s">
        <v>180</v>
      </c>
      <c r="E267" t="s">
        <v>458</v>
      </c>
      <c r="F267" t="s">
        <v>475</v>
      </c>
      <c r="G267" t="s">
        <v>183</v>
      </c>
      <c r="H267" t="s">
        <v>184</v>
      </c>
      <c r="J267">
        <v>0</v>
      </c>
      <c r="L267" t="s">
        <v>197</v>
      </c>
      <c r="M267" t="s">
        <v>197</v>
      </c>
      <c r="N267" t="s">
        <v>198</v>
      </c>
      <c r="P267" t="s">
        <v>459</v>
      </c>
      <c r="Q267">
        <v>3</v>
      </c>
      <c r="S267">
        <v>0</v>
      </c>
      <c r="T267">
        <v>10</v>
      </c>
      <c r="U267">
        <v>10</v>
      </c>
      <c r="V267">
        <v>10</v>
      </c>
      <c r="W267">
        <v>5</v>
      </c>
      <c r="X267">
        <v>0.76</v>
      </c>
      <c r="Y267">
        <v>89728.5</v>
      </c>
      <c r="Z267" t="s">
        <v>189</v>
      </c>
      <c r="AA267">
        <v>2</v>
      </c>
      <c r="AB267">
        <v>14</v>
      </c>
      <c r="AC267">
        <v>80</v>
      </c>
      <c r="AD267">
        <v>5.7142857142857144</v>
      </c>
      <c r="AE267">
        <v>12.375</v>
      </c>
      <c r="AF267">
        <v>12.375</v>
      </c>
      <c r="AG267">
        <v>10</v>
      </c>
      <c r="AH267">
        <v>0.76</v>
      </c>
      <c r="AI267">
        <v>72508.5</v>
      </c>
      <c r="AJ267">
        <v>5.1554000000000002</v>
      </c>
      <c r="AK267">
        <v>2.5</v>
      </c>
      <c r="AL267">
        <v>22</v>
      </c>
      <c r="AM267">
        <v>15</v>
      </c>
      <c r="AN267">
        <v>25</v>
      </c>
      <c r="AO267" t="s">
        <v>190</v>
      </c>
      <c r="AP267">
        <v>83</v>
      </c>
      <c r="AQ267">
        <v>-0.7</v>
      </c>
      <c r="AR267">
        <v>1.2</v>
      </c>
      <c r="AS267" t="s">
        <v>460</v>
      </c>
      <c r="AT267">
        <v>40</v>
      </c>
      <c r="AU267">
        <v>16</v>
      </c>
      <c r="AV267">
        <v>15</v>
      </c>
      <c r="AW267">
        <v>44</v>
      </c>
      <c r="AY267">
        <v>5</v>
      </c>
      <c r="AZ267">
        <v>220</v>
      </c>
      <c r="BA267">
        <v>2.35</v>
      </c>
      <c r="BB267">
        <v>108240</v>
      </c>
      <c r="BC267">
        <v>180400</v>
      </c>
      <c r="BD267">
        <v>252560</v>
      </c>
      <c r="BE267">
        <v>9</v>
      </c>
      <c r="BF267">
        <v>4</v>
      </c>
      <c r="BG267">
        <v>176</v>
      </c>
      <c r="BH267">
        <v>2.9375</v>
      </c>
      <c r="BI267">
        <v>108240</v>
      </c>
      <c r="BJ267">
        <v>180400</v>
      </c>
      <c r="BK267">
        <v>252560</v>
      </c>
      <c r="BL267">
        <v>25</v>
      </c>
      <c r="BM267">
        <v>1</v>
      </c>
      <c r="BN267">
        <v>12</v>
      </c>
      <c r="BO267" t="s">
        <v>192</v>
      </c>
      <c r="BP267">
        <v>0</v>
      </c>
      <c r="BQ267">
        <v>0</v>
      </c>
      <c r="BR267">
        <v>0</v>
      </c>
      <c r="BS267">
        <v>0</v>
      </c>
      <c r="BV267">
        <v>0</v>
      </c>
      <c r="BW267">
        <v>0</v>
      </c>
      <c r="BX267">
        <v>0</v>
      </c>
      <c r="BZ267" t="s">
        <v>193</v>
      </c>
      <c r="CA267" t="s">
        <v>194</v>
      </c>
      <c r="CB267" t="b">
        <v>0</v>
      </c>
    </row>
    <row r="268" spans="1:80" x14ac:dyDescent="0.3">
      <c r="A268">
        <v>267</v>
      </c>
      <c r="B268" t="s">
        <v>490</v>
      </c>
      <c r="C268" t="s">
        <v>179</v>
      </c>
      <c r="D268" t="s">
        <v>180</v>
      </c>
      <c r="E268" t="s">
        <v>458</v>
      </c>
      <c r="F268" t="s">
        <v>477</v>
      </c>
      <c r="G268" t="s">
        <v>183</v>
      </c>
      <c r="H268" t="s">
        <v>184</v>
      </c>
      <c r="J268">
        <v>0</v>
      </c>
      <c r="L268" t="s">
        <v>197</v>
      </c>
      <c r="M268" t="s">
        <v>197</v>
      </c>
      <c r="N268" t="s">
        <v>198</v>
      </c>
      <c r="P268" t="s">
        <v>459</v>
      </c>
      <c r="Q268">
        <v>3</v>
      </c>
      <c r="S268">
        <v>0</v>
      </c>
      <c r="T268">
        <v>10</v>
      </c>
      <c r="U268">
        <v>10</v>
      </c>
      <c r="V268">
        <v>10</v>
      </c>
      <c r="W268">
        <v>5</v>
      </c>
      <c r="X268">
        <v>0.76</v>
      </c>
      <c r="Y268">
        <v>89728.5</v>
      </c>
      <c r="Z268" t="s">
        <v>189</v>
      </c>
      <c r="AA268">
        <v>2</v>
      </c>
      <c r="AB268">
        <v>14</v>
      </c>
      <c r="AC268">
        <v>80</v>
      </c>
      <c r="AD268">
        <v>5.7142857142857144</v>
      </c>
      <c r="AE268">
        <v>12.375</v>
      </c>
      <c r="AF268">
        <v>12.375</v>
      </c>
      <c r="AG268">
        <v>10</v>
      </c>
      <c r="AH268">
        <v>0.76</v>
      </c>
      <c r="AI268">
        <v>72508.5</v>
      </c>
      <c r="AJ268">
        <v>6.2142999999999997</v>
      </c>
      <c r="AK268">
        <v>2.5</v>
      </c>
      <c r="AL268">
        <v>19</v>
      </c>
      <c r="AM268">
        <v>15</v>
      </c>
      <c r="AN268">
        <v>25</v>
      </c>
      <c r="AO268" t="s">
        <v>190</v>
      </c>
      <c r="AP268">
        <v>83</v>
      </c>
      <c r="AQ268">
        <v>-0.7</v>
      </c>
      <c r="AR268">
        <v>1.2</v>
      </c>
      <c r="AS268" t="s">
        <v>460</v>
      </c>
      <c r="AT268">
        <v>40</v>
      </c>
      <c r="AU268">
        <v>16</v>
      </c>
      <c r="AV268">
        <v>15</v>
      </c>
      <c r="AW268">
        <v>44</v>
      </c>
      <c r="AY268">
        <v>5</v>
      </c>
      <c r="AZ268">
        <v>220</v>
      </c>
      <c r="BA268">
        <v>2.35</v>
      </c>
      <c r="BB268">
        <v>108240</v>
      </c>
      <c r="BC268">
        <v>180400</v>
      </c>
      <c r="BD268">
        <v>252560</v>
      </c>
      <c r="BE268">
        <v>10</v>
      </c>
      <c r="BF268">
        <v>4</v>
      </c>
      <c r="BG268">
        <v>176</v>
      </c>
      <c r="BH268">
        <v>2.9375</v>
      </c>
      <c r="BI268">
        <v>108240</v>
      </c>
      <c r="BJ268">
        <v>180400</v>
      </c>
      <c r="BK268">
        <v>252560</v>
      </c>
      <c r="BL268">
        <v>25</v>
      </c>
      <c r="BM268">
        <v>1</v>
      </c>
      <c r="BN268">
        <v>8</v>
      </c>
      <c r="BO268" t="s">
        <v>192</v>
      </c>
      <c r="BP268">
        <v>0</v>
      </c>
      <c r="BQ268">
        <v>60</v>
      </c>
      <c r="BR268">
        <v>0</v>
      </c>
      <c r="BS268">
        <v>0</v>
      </c>
      <c r="BV268">
        <v>0</v>
      </c>
      <c r="BW268">
        <v>0</v>
      </c>
      <c r="BX268">
        <v>0</v>
      </c>
      <c r="BZ268" t="s">
        <v>193</v>
      </c>
      <c r="CA268" t="s">
        <v>194</v>
      </c>
      <c r="CB268" t="b">
        <v>0</v>
      </c>
    </row>
    <row r="269" spans="1:80" x14ac:dyDescent="0.3">
      <c r="A269">
        <v>268</v>
      </c>
      <c r="B269" t="s">
        <v>491</v>
      </c>
      <c r="C269" t="s">
        <v>179</v>
      </c>
      <c r="D269" t="s">
        <v>180</v>
      </c>
      <c r="E269" t="s">
        <v>458</v>
      </c>
      <c r="F269" t="s">
        <v>200</v>
      </c>
      <c r="H269" t="s">
        <v>184</v>
      </c>
      <c r="J269">
        <v>0</v>
      </c>
      <c r="K269" t="s">
        <v>463</v>
      </c>
      <c r="L269" t="s">
        <v>186</v>
      </c>
      <c r="M269" t="s">
        <v>187</v>
      </c>
      <c r="N269" t="s">
        <v>20</v>
      </c>
      <c r="O269">
        <v>77.600000000000023</v>
      </c>
      <c r="P269" t="s">
        <v>459</v>
      </c>
      <c r="Q269">
        <v>3</v>
      </c>
      <c r="S269">
        <v>0</v>
      </c>
      <c r="T269">
        <v>10</v>
      </c>
      <c r="U269">
        <v>10</v>
      </c>
      <c r="V269">
        <v>10</v>
      </c>
      <c r="W269">
        <v>5</v>
      </c>
      <c r="X269">
        <v>0.76</v>
      </c>
      <c r="Y269">
        <v>89728.5</v>
      </c>
      <c r="AA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1.94</v>
      </c>
      <c r="AK269">
        <v>2.5</v>
      </c>
      <c r="AL269">
        <v>58</v>
      </c>
      <c r="AM269">
        <v>15</v>
      </c>
      <c r="AN269">
        <v>25</v>
      </c>
      <c r="AO269" t="s">
        <v>190</v>
      </c>
      <c r="AP269">
        <v>83</v>
      </c>
      <c r="AQ269">
        <v>-0.7</v>
      </c>
      <c r="AR269">
        <v>1.2</v>
      </c>
      <c r="AS269" t="s">
        <v>460</v>
      </c>
      <c r="AT269">
        <v>40</v>
      </c>
      <c r="AU269">
        <v>16</v>
      </c>
      <c r="AV269">
        <v>15</v>
      </c>
      <c r="AW269">
        <v>44</v>
      </c>
      <c r="AY269">
        <v>5</v>
      </c>
      <c r="AZ269">
        <v>220</v>
      </c>
      <c r="BA269">
        <v>2.35</v>
      </c>
      <c r="BB269">
        <v>108240</v>
      </c>
      <c r="BC269">
        <v>180400</v>
      </c>
      <c r="BD269">
        <v>252560</v>
      </c>
      <c r="BE269">
        <v>7</v>
      </c>
      <c r="BF269">
        <v>4</v>
      </c>
      <c r="BG269">
        <v>176</v>
      </c>
      <c r="BH269">
        <v>2.9375</v>
      </c>
      <c r="BI269">
        <v>108240</v>
      </c>
      <c r="BJ269">
        <v>180400</v>
      </c>
      <c r="BK269">
        <v>252560</v>
      </c>
      <c r="BL269">
        <v>25</v>
      </c>
      <c r="BM269">
        <v>1</v>
      </c>
      <c r="BN269">
        <v>32</v>
      </c>
      <c r="BO269" t="s">
        <v>192</v>
      </c>
      <c r="BP269">
        <v>2.4832000000000001</v>
      </c>
      <c r="BS269">
        <v>0</v>
      </c>
      <c r="BV269">
        <v>0</v>
      </c>
      <c r="BW269">
        <v>0</v>
      </c>
      <c r="BX269">
        <v>0</v>
      </c>
      <c r="BZ269" t="s">
        <v>193</v>
      </c>
      <c r="CA269" t="s">
        <v>194</v>
      </c>
      <c r="CB269" t="b">
        <v>0</v>
      </c>
    </row>
    <row r="270" spans="1:80" x14ac:dyDescent="0.3">
      <c r="A270">
        <v>269</v>
      </c>
      <c r="B270" t="s">
        <v>492</v>
      </c>
      <c r="C270" t="s">
        <v>179</v>
      </c>
      <c r="D270" t="s">
        <v>180</v>
      </c>
      <c r="E270" t="s">
        <v>458</v>
      </c>
      <c r="F270" t="s">
        <v>202</v>
      </c>
      <c r="G270" t="s">
        <v>183</v>
      </c>
      <c r="H270" t="s">
        <v>184</v>
      </c>
      <c r="J270">
        <v>0</v>
      </c>
      <c r="K270" t="s">
        <v>463</v>
      </c>
      <c r="L270" t="s">
        <v>186</v>
      </c>
      <c r="M270" t="s">
        <v>187</v>
      </c>
      <c r="N270" t="s">
        <v>20</v>
      </c>
      <c r="O270">
        <v>103</v>
      </c>
      <c r="P270" t="s">
        <v>459</v>
      </c>
      <c r="Q270">
        <v>3</v>
      </c>
      <c r="S270">
        <v>0</v>
      </c>
      <c r="T270">
        <v>10</v>
      </c>
      <c r="U270">
        <v>10</v>
      </c>
      <c r="V270">
        <v>10</v>
      </c>
      <c r="W270">
        <v>5</v>
      </c>
      <c r="X270">
        <v>0.76</v>
      </c>
      <c r="Y270">
        <v>89728.5</v>
      </c>
      <c r="AA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2.15</v>
      </c>
      <c r="AK270">
        <v>2.5</v>
      </c>
      <c r="AL270">
        <v>53</v>
      </c>
      <c r="AM270">
        <v>15</v>
      </c>
      <c r="AN270">
        <v>25</v>
      </c>
      <c r="AO270" t="s">
        <v>190</v>
      </c>
      <c r="AP270">
        <v>83</v>
      </c>
      <c r="AQ270">
        <v>-0.7</v>
      </c>
      <c r="AR270">
        <v>1.2</v>
      </c>
      <c r="AS270" t="s">
        <v>460</v>
      </c>
      <c r="AT270">
        <v>40</v>
      </c>
      <c r="AU270">
        <v>16</v>
      </c>
      <c r="AV270">
        <v>15</v>
      </c>
      <c r="AW270">
        <v>44</v>
      </c>
      <c r="AY270">
        <v>5</v>
      </c>
      <c r="AZ270">
        <v>220</v>
      </c>
      <c r="BA270">
        <v>2.35</v>
      </c>
      <c r="BB270">
        <v>108240</v>
      </c>
      <c r="BC270">
        <v>180400</v>
      </c>
      <c r="BD270">
        <v>252560</v>
      </c>
      <c r="BE270">
        <v>7</v>
      </c>
      <c r="BF270">
        <v>4</v>
      </c>
      <c r="BG270">
        <v>176</v>
      </c>
      <c r="BH270">
        <v>2.9375</v>
      </c>
      <c r="BI270">
        <v>108240</v>
      </c>
      <c r="BJ270">
        <v>180400</v>
      </c>
      <c r="BK270">
        <v>252560</v>
      </c>
      <c r="BL270">
        <v>25</v>
      </c>
      <c r="BM270">
        <v>1</v>
      </c>
      <c r="BN270">
        <v>32</v>
      </c>
      <c r="BO270" t="s">
        <v>192</v>
      </c>
      <c r="BP270">
        <v>3.2959999999999998</v>
      </c>
      <c r="BR270">
        <v>0</v>
      </c>
      <c r="BS270">
        <v>0</v>
      </c>
      <c r="BV270">
        <v>0</v>
      </c>
      <c r="BW270">
        <v>0</v>
      </c>
      <c r="BX270">
        <v>0</v>
      </c>
      <c r="BZ270" t="s">
        <v>193</v>
      </c>
      <c r="CA270" t="s">
        <v>194</v>
      </c>
      <c r="CB270" t="b">
        <v>0</v>
      </c>
    </row>
    <row r="271" spans="1:80" x14ac:dyDescent="0.3">
      <c r="A271">
        <v>270</v>
      </c>
      <c r="B271" t="s">
        <v>3839</v>
      </c>
      <c r="C271" t="s">
        <v>179</v>
      </c>
      <c r="D271" t="s">
        <v>180</v>
      </c>
      <c r="E271" t="s">
        <v>458</v>
      </c>
      <c r="F271" t="s">
        <v>316</v>
      </c>
      <c r="H271" t="s">
        <v>184</v>
      </c>
      <c r="J271">
        <v>0</v>
      </c>
      <c r="L271" t="s">
        <v>197</v>
      </c>
      <c r="M271" t="s">
        <v>197</v>
      </c>
      <c r="N271" t="s">
        <v>198</v>
      </c>
      <c r="P271" t="s">
        <v>459</v>
      </c>
      <c r="Q271">
        <v>3</v>
      </c>
      <c r="S271">
        <v>0</v>
      </c>
      <c r="T271">
        <v>10</v>
      </c>
      <c r="U271">
        <v>10</v>
      </c>
      <c r="V271">
        <v>10</v>
      </c>
      <c r="W271">
        <v>5</v>
      </c>
      <c r="X271">
        <v>0.76</v>
      </c>
      <c r="Y271">
        <v>89728.5</v>
      </c>
      <c r="AA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L271">
        <v>0</v>
      </c>
      <c r="AP271" t="s">
        <v>197</v>
      </c>
      <c r="AQ271" t="s">
        <v>197</v>
      </c>
      <c r="AR271" t="s">
        <v>197</v>
      </c>
      <c r="AS271" t="s">
        <v>460</v>
      </c>
      <c r="AT271">
        <v>40</v>
      </c>
      <c r="AU271">
        <v>16</v>
      </c>
      <c r="AV271">
        <v>15</v>
      </c>
      <c r="AW271">
        <v>44</v>
      </c>
      <c r="AY271">
        <v>5</v>
      </c>
      <c r="AZ271">
        <v>220</v>
      </c>
      <c r="BA271">
        <v>2.35</v>
      </c>
      <c r="BB271">
        <v>108240</v>
      </c>
      <c r="BC271">
        <v>180400</v>
      </c>
      <c r="BD271">
        <v>252560</v>
      </c>
      <c r="BE271">
        <v>8</v>
      </c>
      <c r="BF271">
        <v>4</v>
      </c>
      <c r="BG271">
        <v>176</v>
      </c>
      <c r="BH271">
        <v>2.9375</v>
      </c>
      <c r="BI271">
        <v>108240</v>
      </c>
      <c r="BJ271">
        <v>180400</v>
      </c>
      <c r="BK271">
        <v>252560</v>
      </c>
      <c r="BL271">
        <v>25</v>
      </c>
      <c r="BM271">
        <v>1</v>
      </c>
      <c r="BP271">
        <v>0</v>
      </c>
      <c r="BS271">
        <v>0</v>
      </c>
      <c r="BV271">
        <v>0</v>
      </c>
      <c r="BW271">
        <v>0</v>
      </c>
      <c r="BX271">
        <v>0</v>
      </c>
      <c r="BZ271" t="s">
        <v>193</v>
      </c>
      <c r="CA271" t="s">
        <v>194</v>
      </c>
      <c r="CB271" t="b">
        <v>0</v>
      </c>
    </row>
    <row r="272" spans="1:80" x14ac:dyDescent="0.3">
      <c r="A272">
        <v>271</v>
      </c>
      <c r="B272" t="s">
        <v>493</v>
      </c>
      <c r="C272" t="s">
        <v>179</v>
      </c>
      <c r="D272" t="s">
        <v>180</v>
      </c>
      <c r="E272" t="s">
        <v>458</v>
      </c>
      <c r="F272" t="s">
        <v>202</v>
      </c>
      <c r="H272" t="s">
        <v>184</v>
      </c>
      <c r="J272">
        <v>0</v>
      </c>
      <c r="K272" t="s">
        <v>463</v>
      </c>
      <c r="L272" t="s">
        <v>186</v>
      </c>
      <c r="M272" t="s">
        <v>187</v>
      </c>
      <c r="N272" t="s">
        <v>20</v>
      </c>
      <c r="O272">
        <v>103</v>
      </c>
      <c r="P272" t="s">
        <v>459</v>
      </c>
      <c r="Q272">
        <v>3</v>
      </c>
      <c r="S272">
        <v>0</v>
      </c>
      <c r="T272">
        <v>10</v>
      </c>
      <c r="U272">
        <v>10</v>
      </c>
      <c r="V272">
        <v>10</v>
      </c>
      <c r="W272">
        <v>5</v>
      </c>
      <c r="X272">
        <v>0.76</v>
      </c>
      <c r="Y272">
        <v>89728.5</v>
      </c>
      <c r="AA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2.15</v>
      </c>
      <c r="AK272">
        <v>2.5</v>
      </c>
      <c r="AL272">
        <v>53</v>
      </c>
      <c r="AM272">
        <v>15</v>
      </c>
      <c r="AN272">
        <v>25</v>
      </c>
      <c r="AO272" t="s">
        <v>190</v>
      </c>
      <c r="AP272">
        <v>83</v>
      </c>
      <c r="AQ272">
        <v>-0.7</v>
      </c>
      <c r="AR272">
        <v>1.2</v>
      </c>
      <c r="AS272" t="s">
        <v>460</v>
      </c>
      <c r="AT272">
        <v>40</v>
      </c>
      <c r="AU272">
        <v>16</v>
      </c>
      <c r="AV272">
        <v>15</v>
      </c>
      <c r="AW272">
        <v>44</v>
      </c>
      <c r="AY272">
        <v>5</v>
      </c>
      <c r="AZ272">
        <v>220</v>
      </c>
      <c r="BA272">
        <v>2.35</v>
      </c>
      <c r="BB272">
        <v>108240</v>
      </c>
      <c r="BC272">
        <v>180400</v>
      </c>
      <c r="BD272">
        <v>252560</v>
      </c>
      <c r="BE272">
        <v>7</v>
      </c>
      <c r="BF272">
        <v>4</v>
      </c>
      <c r="BG272">
        <v>176</v>
      </c>
      <c r="BH272">
        <v>2.9375</v>
      </c>
      <c r="BI272">
        <v>108240</v>
      </c>
      <c r="BJ272">
        <v>180400</v>
      </c>
      <c r="BK272">
        <v>252560</v>
      </c>
      <c r="BL272">
        <v>25</v>
      </c>
      <c r="BM272">
        <v>1</v>
      </c>
      <c r="BN272">
        <v>32</v>
      </c>
      <c r="BO272" t="s">
        <v>192</v>
      </c>
      <c r="BP272">
        <v>3.2959999999999998</v>
      </c>
      <c r="BS272">
        <v>0</v>
      </c>
      <c r="BV272">
        <v>0</v>
      </c>
      <c r="BW272">
        <v>0</v>
      </c>
      <c r="BX272">
        <v>0</v>
      </c>
      <c r="BZ272" t="s">
        <v>193</v>
      </c>
      <c r="CA272" t="s">
        <v>194</v>
      </c>
      <c r="CB272" t="b">
        <v>0</v>
      </c>
    </row>
    <row r="273" spans="1:80" x14ac:dyDescent="0.3">
      <c r="A273">
        <v>272</v>
      </c>
      <c r="B273" t="s">
        <v>494</v>
      </c>
      <c r="C273" t="s">
        <v>179</v>
      </c>
      <c r="D273" t="s">
        <v>180</v>
      </c>
      <c r="E273" t="s">
        <v>458</v>
      </c>
      <c r="F273" t="s">
        <v>206</v>
      </c>
      <c r="H273" t="s">
        <v>184</v>
      </c>
      <c r="J273">
        <v>0</v>
      </c>
      <c r="K273" t="s">
        <v>463</v>
      </c>
      <c r="L273" t="s">
        <v>186</v>
      </c>
      <c r="M273" t="s">
        <v>187</v>
      </c>
      <c r="N273" t="s">
        <v>20</v>
      </c>
      <c r="O273">
        <v>126</v>
      </c>
      <c r="P273" t="s">
        <v>459</v>
      </c>
      <c r="Q273">
        <v>3</v>
      </c>
      <c r="S273">
        <v>0</v>
      </c>
      <c r="T273">
        <v>10</v>
      </c>
      <c r="U273">
        <v>10</v>
      </c>
      <c r="V273">
        <v>10</v>
      </c>
      <c r="W273">
        <v>5</v>
      </c>
      <c r="X273">
        <v>0.76</v>
      </c>
      <c r="Y273">
        <v>89728.5</v>
      </c>
      <c r="AA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2.58</v>
      </c>
      <c r="AK273">
        <v>2.5</v>
      </c>
      <c r="AL273">
        <v>44</v>
      </c>
      <c r="AM273">
        <v>15</v>
      </c>
      <c r="AN273">
        <v>25</v>
      </c>
      <c r="AO273" t="s">
        <v>190</v>
      </c>
      <c r="AP273">
        <v>83</v>
      </c>
      <c r="AQ273">
        <v>-0.7</v>
      </c>
      <c r="AR273">
        <v>1.2</v>
      </c>
      <c r="AS273" t="s">
        <v>460</v>
      </c>
      <c r="AT273">
        <v>40</v>
      </c>
      <c r="AU273">
        <v>16</v>
      </c>
      <c r="AV273">
        <v>15</v>
      </c>
      <c r="AW273">
        <v>44</v>
      </c>
      <c r="AY273">
        <v>5</v>
      </c>
      <c r="AZ273">
        <v>220</v>
      </c>
      <c r="BA273">
        <v>2.35</v>
      </c>
      <c r="BB273">
        <v>108240</v>
      </c>
      <c r="BC273">
        <v>180400</v>
      </c>
      <c r="BD273">
        <v>252560</v>
      </c>
      <c r="BE273">
        <v>8</v>
      </c>
      <c r="BF273">
        <v>4</v>
      </c>
      <c r="BG273">
        <v>176</v>
      </c>
      <c r="BH273">
        <v>2.9375</v>
      </c>
      <c r="BI273">
        <v>108240</v>
      </c>
      <c r="BJ273">
        <v>180400</v>
      </c>
      <c r="BK273">
        <v>252560</v>
      </c>
      <c r="BL273">
        <v>25</v>
      </c>
      <c r="BM273">
        <v>1</v>
      </c>
      <c r="BN273">
        <v>32</v>
      </c>
      <c r="BO273" t="s">
        <v>192</v>
      </c>
      <c r="BP273">
        <v>4.032</v>
      </c>
      <c r="BR273">
        <v>0</v>
      </c>
      <c r="BS273">
        <v>0</v>
      </c>
      <c r="BV273">
        <v>0</v>
      </c>
      <c r="BW273">
        <v>0</v>
      </c>
      <c r="BX273">
        <v>0</v>
      </c>
      <c r="BZ273" t="s">
        <v>193</v>
      </c>
      <c r="CA273" t="s">
        <v>194</v>
      </c>
      <c r="CB273" t="b">
        <v>0</v>
      </c>
    </row>
    <row r="274" spans="1:80" x14ac:dyDescent="0.3">
      <c r="A274">
        <v>273</v>
      </c>
      <c r="B274" t="s">
        <v>495</v>
      </c>
      <c r="C274" t="s">
        <v>179</v>
      </c>
      <c r="D274" t="s">
        <v>180</v>
      </c>
      <c r="E274" t="s">
        <v>458</v>
      </c>
      <c r="F274" t="s">
        <v>196</v>
      </c>
      <c r="G274" t="s">
        <v>183</v>
      </c>
      <c r="H274" t="s">
        <v>184</v>
      </c>
      <c r="J274">
        <v>0</v>
      </c>
      <c r="L274" t="s">
        <v>197</v>
      </c>
      <c r="M274" t="s">
        <v>197</v>
      </c>
      <c r="N274" t="s">
        <v>198</v>
      </c>
      <c r="P274" t="s">
        <v>459</v>
      </c>
      <c r="Q274">
        <v>3</v>
      </c>
      <c r="S274">
        <v>0</v>
      </c>
      <c r="T274">
        <v>10</v>
      </c>
      <c r="U274">
        <v>10</v>
      </c>
      <c r="V274">
        <v>10</v>
      </c>
      <c r="W274">
        <v>5</v>
      </c>
      <c r="X274">
        <v>0.76</v>
      </c>
      <c r="Y274">
        <v>89728.5</v>
      </c>
      <c r="Z274" t="s">
        <v>189</v>
      </c>
      <c r="AA274">
        <v>2</v>
      </c>
      <c r="AB274">
        <v>14</v>
      </c>
      <c r="AC274">
        <v>80</v>
      </c>
      <c r="AD274">
        <v>5.7142857142857144</v>
      </c>
      <c r="AE274">
        <v>12.375</v>
      </c>
      <c r="AF274">
        <v>12.375</v>
      </c>
      <c r="AG274">
        <v>10</v>
      </c>
      <c r="AH274">
        <v>0.76</v>
      </c>
      <c r="AI274">
        <v>72508.5</v>
      </c>
      <c r="AJ274">
        <v>1.59</v>
      </c>
      <c r="AK274">
        <v>2.5</v>
      </c>
      <c r="AL274">
        <v>71</v>
      </c>
      <c r="AM274">
        <v>15</v>
      </c>
      <c r="AN274">
        <v>25</v>
      </c>
      <c r="AO274" t="s">
        <v>190</v>
      </c>
      <c r="AP274">
        <v>83</v>
      </c>
      <c r="AQ274">
        <v>-0.7</v>
      </c>
      <c r="AR274">
        <v>1.2</v>
      </c>
      <c r="AS274" t="s">
        <v>460</v>
      </c>
      <c r="AT274">
        <v>40</v>
      </c>
      <c r="AU274">
        <v>16</v>
      </c>
      <c r="AV274">
        <v>15</v>
      </c>
      <c r="AW274">
        <v>44</v>
      </c>
      <c r="AY274">
        <v>5</v>
      </c>
      <c r="AZ274">
        <v>220</v>
      </c>
      <c r="BA274">
        <v>2.35</v>
      </c>
      <c r="BB274">
        <v>108240</v>
      </c>
      <c r="BC274">
        <v>180400</v>
      </c>
      <c r="BD274">
        <v>252560</v>
      </c>
      <c r="BE274">
        <v>7</v>
      </c>
      <c r="BF274">
        <v>4</v>
      </c>
      <c r="BG274">
        <v>176</v>
      </c>
      <c r="BH274">
        <v>2.9375</v>
      </c>
      <c r="BI274">
        <v>108240</v>
      </c>
      <c r="BJ274">
        <v>180400</v>
      </c>
      <c r="BK274">
        <v>252560</v>
      </c>
      <c r="BL274">
        <v>25</v>
      </c>
      <c r="BM274">
        <v>1</v>
      </c>
      <c r="BN274">
        <v>32</v>
      </c>
      <c r="BO274" t="s">
        <v>192</v>
      </c>
      <c r="BP274">
        <v>0</v>
      </c>
      <c r="BQ274">
        <v>0</v>
      </c>
      <c r="BR274">
        <v>0</v>
      </c>
      <c r="BS274">
        <v>0</v>
      </c>
      <c r="BV274">
        <v>0</v>
      </c>
      <c r="BW274">
        <v>0</v>
      </c>
      <c r="BX274">
        <v>0</v>
      </c>
      <c r="BZ274" t="s">
        <v>193</v>
      </c>
      <c r="CA274" t="s">
        <v>194</v>
      </c>
      <c r="CB274" t="b">
        <v>0</v>
      </c>
    </row>
    <row r="275" spans="1:80" x14ac:dyDescent="0.3">
      <c r="A275">
        <v>274</v>
      </c>
      <c r="B275" t="s">
        <v>496</v>
      </c>
      <c r="C275" t="s">
        <v>179</v>
      </c>
      <c r="D275" t="s">
        <v>180</v>
      </c>
      <c r="E275" t="s">
        <v>458</v>
      </c>
      <c r="F275" t="s">
        <v>200</v>
      </c>
      <c r="G275" t="s">
        <v>183</v>
      </c>
      <c r="H275" t="s">
        <v>184</v>
      </c>
      <c r="J275">
        <v>0</v>
      </c>
      <c r="K275" t="s">
        <v>463</v>
      </c>
      <c r="L275" t="s">
        <v>186</v>
      </c>
      <c r="M275" t="s">
        <v>187</v>
      </c>
      <c r="N275" t="s">
        <v>20</v>
      </c>
      <c r="O275">
        <v>77.600000000000023</v>
      </c>
      <c r="P275" t="s">
        <v>459</v>
      </c>
      <c r="Q275">
        <v>3</v>
      </c>
      <c r="S275">
        <v>0</v>
      </c>
      <c r="T275">
        <v>10</v>
      </c>
      <c r="U275">
        <v>10</v>
      </c>
      <c r="V275">
        <v>10</v>
      </c>
      <c r="W275">
        <v>5</v>
      </c>
      <c r="X275">
        <v>0.76</v>
      </c>
      <c r="Y275">
        <v>89728.5</v>
      </c>
      <c r="Z275" t="s">
        <v>189</v>
      </c>
      <c r="AA275">
        <v>2</v>
      </c>
      <c r="AB275">
        <v>14</v>
      </c>
      <c r="AC275">
        <v>80</v>
      </c>
      <c r="AD275">
        <v>5.7142857142857144</v>
      </c>
      <c r="AE275">
        <v>12.375</v>
      </c>
      <c r="AF275">
        <v>12.375</v>
      </c>
      <c r="AG275">
        <v>10</v>
      </c>
      <c r="AH275">
        <v>0.76</v>
      </c>
      <c r="AI275">
        <v>72508.5</v>
      </c>
      <c r="AJ275">
        <v>1.81</v>
      </c>
      <c r="AK275">
        <v>2.5</v>
      </c>
      <c r="AL275">
        <v>62</v>
      </c>
      <c r="AM275">
        <v>15</v>
      </c>
      <c r="AN275">
        <v>25</v>
      </c>
      <c r="AO275" t="s">
        <v>190</v>
      </c>
      <c r="AP275">
        <v>83</v>
      </c>
      <c r="AQ275">
        <v>-0.7</v>
      </c>
      <c r="AR275">
        <v>1.2</v>
      </c>
      <c r="AS275" t="s">
        <v>460</v>
      </c>
      <c r="AT275">
        <v>40</v>
      </c>
      <c r="AU275">
        <v>16</v>
      </c>
      <c r="AV275">
        <v>15</v>
      </c>
      <c r="AW275">
        <v>44</v>
      </c>
      <c r="AY275">
        <v>5</v>
      </c>
      <c r="AZ275">
        <v>220</v>
      </c>
      <c r="BA275">
        <v>2.35</v>
      </c>
      <c r="BB275">
        <v>108240</v>
      </c>
      <c r="BC275">
        <v>180400</v>
      </c>
      <c r="BD275">
        <v>252560</v>
      </c>
      <c r="BE275">
        <v>7</v>
      </c>
      <c r="BF275">
        <v>4</v>
      </c>
      <c r="BG275">
        <v>176</v>
      </c>
      <c r="BH275">
        <v>2.9375</v>
      </c>
      <c r="BI275">
        <v>108240</v>
      </c>
      <c r="BJ275">
        <v>180400</v>
      </c>
      <c r="BK275">
        <v>252560</v>
      </c>
      <c r="BL275">
        <v>25</v>
      </c>
      <c r="BM275">
        <v>1</v>
      </c>
      <c r="BN275">
        <v>32</v>
      </c>
      <c r="BO275" t="s">
        <v>192</v>
      </c>
      <c r="BP275">
        <v>2.4832000000000001</v>
      </c>
      <c r="BQ275">
        <v>50</v>
      </c>
      <c r="BR275">
        <v>35</v>
      </c>
      <c r="BS275">
        <v>0.7</v>
      </c>
      <c r="BV275">
        <v>0</v>
      </c>
      <c r="BW275">
        <v>0</v>
      </c>
      <c r="BX275">
        <v>0</v>
      </c>
      <c r="BZ275" t="s">
        <v>193</v>
      </c>
      <c r="CA275" t="s">
        <v>194</v>
      </c>
      <c r="CB275" t="b">
        <v>0</v>
      </c>
    </row>
    <row r="276" spans="1:80" x14ac:dyDescent="0.3">
      <c r="A276">
        <v>275</v>
      </c>
      <c r="B276" t="s">
        <v>497</v>
      </c>
      <c r="C276" t="s">
        <v>179</v>
      </c>
      <c r="D276" t="s">
        <v>180</v>
      </c>
      <c r="E276" t="s">
        <v>458</v>
      </c>
      <c r="F276" t="s">
        <v>202</v>
      </c>
      <c r="G276" t="s">
        <v>183</v>
      </c>
      <c r="H276" t="s">
        <v>184</v>
      </c>
      <c r="J276">
        <v>0</v>
      </c>
      <c r="L276" t="s">
        <v>197</v>
      </c>
      <c r="M276" t="s">
        <v>197</v>
      </c>
      <c r="N276" t="s">
        <v>198</v>
      </c>
      <c r="P276" t="s">
        <v>459</v>
      </c>
      <c r="Q276">
        <v>3</v>
      </c>
      <c r="S276">
        <v>0</v>
      </c>
      <c r="T276">
        <v>10</v>
      </c>
      <c r="U276">
        <v>10</v>
      </c>
      <c r="V276">
        <v>10</v>
      </c>
      <c r="W276">
        <v>5</v>
      </c>
      <c r="X276">
        <v>0.76</v>
      </c>
      <c r="Y276">
        <v>89728.5</v>
      </c>
      <c r="Z276" t="s">
        <v>189</v>
      </c>
      <c r="AA276">
        <v>2</v>
      </c>
      <c r="AB276">
        <v>14</v>
      </c>
      <c r="AC276">
        <v>80</v>
      </c>
      <c r="AD276">
        <v>5.7142857142857144</v>
      </c>
      <c r="AE276">
        <v>12.375</v>
      </c>
      <c r="AF276">
        <v>12.375</v>
      </c>
      <c r="AG276">
        <v>10</v>
      </c>
      <c r="AH276">
        <v>0.76</v>
      </c>
      <c r="AI276">
        <v>72508.5</v>
      </c>
      <c r="AJ276">
        <v>2.02</v>
      </c>
      <c r="AK276">
        <v>2.5</v>
      </c>
      <c r="AL276">
        <v>56</v>
      </c>
      <c r="AM276">
        <v>15</v>
      </c>
      <c r="AN276">
        <v>25</v>
      </c>
      <c r="AO276" t="s">
        <v>190</v>
      </c>
      <c r="AP276">
        <v>83</v>
      </c>
      <c r="AQ276">
        <v>-0.7</v>
      </c>
      <c r="AR276">
        <v>1.2</v>
      </c>
      <c r="AS276" t="s">
        <v>460</v>
      </c>
      <c r="AT276">
        <v>40</v>
      </c>
      <c r="AU276">
        <v>16</v>
      </c>
      <c r="AV276">
        <v>15</v>
      </c>
      <c r="AW276">
        <v>44</v>
      </c>
      <c r="AY276">
        <v>5</v>
      </c>
      <c r="AZ276">
        <v>220</v>
      </c>
      <c r="BA276">
        <v>2.35</v>
      </c>
      <c r="BB276">
        <v>108240</v>
      </c>
      <c r="BC276">
        <v>180400</v>
      </c>
      <c r="BD276">
        <v>252560</v>
      </c>
      <c r="BE276">
        <v>7</v>
      </c>
      <c r="BF276">
        <v>4</v>
      </c>
      <c r="BG276">
        <v>176</v>
      </c>
      <c r="BH276">
        <v>2.9375</v>
      </c>
      <c r="BI276">
        <v>108240</v>
      </c>
      <c r="BJ276">
        <v>180400</v>
      </c>
      <c r="BK276">
        <v>252560</v>
      </c>
      <c r="BL276">
        <v>25</v>
      </c>
      <c r="BM276">
        <v>1</v>
      </c>
      <c r="BN276">
        <v>32</v>
      </c>
      <c r="BO276" t="s">
        <v>192</v>
      </c>
      <c r="BP276">
        <v>0</v>
      </c>
      <c r="BQ276">
        <v>0</v>
      </c>
      <c r="BR276">
        <v>0</v>
      </c>
      <c r="BS276">
        <v>0</v>
      </c>
      <c r="BV276">
        <v>0</v>
      </c>
      <c r="BW276">
        <v>0</v>
      </c>
      <c r="BX276">
        <v>0</v>
      </c>
      <c r="BZ276" t="s">
        <v>193</v>
      </c>
      <c r="CA276" t="s">
        <v>194</v>
      </c>
      <c r="CB276" t="b">
        <v>0</v>
      </c>
    </row>
    <row r="277" spans="1:80" x14ac:dyDescent="0.3">
      <c r="A277">
        <v>276</v>
      </c>
      <c r="B277" t="s">
        <v>498</v>
      </c>
      <c r="C277" t="s">
        <v>179</v>
      </c>
      <c r="D277" t="s">
        <v>180</v>
      </c>
      <c r="E277" t="s">
        <v>458</v>
      </c>
      <c r="F277" t="s">
        <v>204</v>
      </c>
      <c r="G277" t="s">
        <v>183</v>
      </c>
      <c r="H277" t="s">
        <v>184</v>
      </c>
      <c r="J277">
        <v>0</v>
      </c>
      <c r="K277" t="s">
        <v>463</v>
      </c>
      <c r="L277" t="s">
        <v>186</v>
      </c>
      <c r="M277" t="s">
        <v>187</v>
      </c>
      <c r="N277" t="s">
        <v>20</v>
      </c>
      <c r="O277">
        <v>100.70000000000002</v>
      </c>
      <c r="P277" t="s">
        <v>459</v>
      </c>
      <c r="Q277">
        <v>3</v>
      </c>
      <c r="S277">
        <v>0</v>
      </c>
      <c r="T277">
        <v>10</v>
      </c>
      <c r="U277">
        <v>10</v>
      </c>
      <c r="V277">
        <v>10</v>
      </c>
      <c r="W277">
        <v>5</v>
      </c>
      <c r="X277">
        <v>0.76</v>
      </c>
      <c r="Y277">
        <v>89728.5</v>
      </c>
      <c r="Z277" t="s">
        <v>189</v>
      </c>
      <c r="AA277">
        <v>2</v>
      </c>
      <c r="AB277">
        <v>14</v>
      </c>
      <c r="AC277">
        <v>80</v>
      </c>
      <c r="AD277">
        <v>5.7142857142857144</v>
      </c>
      <c r="AE277">
        <v>12.375</v>
      </c>
      <c r="AF277">
        <v>12.375</v>
      </c>
      <c r="AG277">
        <v>10</v>
      </c>
      <c r="AH277">
        <v>0.76</v>
      </c>
      <c r="AI277">
        <v>72508.5</v>
      </c>
      <c r="AJ277">
        <v>2.23</v>
      </c>
      <c r="AK277">
        <v>2.5</v>
      </c>
      <c r="AL277">
        <v>51</v>
      </c>
      <c r="AM277">
        <v>15</v>
      </c>
      <c r="AN277">
        <v>25</v>
      </c>
      <c r="AO277" t="s">
        <v>190</v>
      </c>
      <c r="AP277">
        <v>83</v>
      </c>
      <c r="AQ277">
        <v>-0.7</v>
      </c>
      <c r="AR277">
        <v>1.2</v>
      </c>
      <c r="AS277" t="s">
        <v>460</v>
      </c>
      <c r="AT277">
        <v>40</v>
      </c>
      <c r="AU277">
        <v>16</v>
      </c>
      <c r="AV277">
        <v>15</v>
      </c>
      <c r="AW277">
        <v>44</v>
      </c>
      <c r="AY277">
        <v>5</v>
      </c>
      <c r="AZ277">
        <v>220</v>
      </c>
      <c r="BA277">
        <v>2.35</v>
      </c>
      <c r="BB277">
        <v>108240</v>
      </c>
      <c r="BC277">
        <v>180400</v>
      </c>
      <c r="BD277">
        <v>252560</v>
      </c>
      <c r="BE277">
        <v>7</v>
      </c>
      <c r="BF277">
        <v>4</v>
      </c>
      <c r="BG277">
        <v>176</v>
      </c>
      <c r="BH277">
        <v>2.9375</v>
      </c>
      <c r="BI277">
        <v>108240</v>
      </c>
      <c r="BJ277">
        <v>180400</v>
      </c>
      <c r="BK277">
        <v>252560</v>
      </c>
      <c r="BL277">
        <v>25</v>
      </c>
      <c r="BM277">
        <v>1</v>
      </c>
      <c r="BN277">
        <v>32</v>
      </c>
      <c r="BO277" t="s">
        <v>192</v>
      </c>
      <c r="BP277">
        <v>3.2224000000000004</v>
      </c>
      <c r="BQ277">
        <v>579</v>
      </c>
      <c r="BR277">
        <v>4</v>
      </c>
      <c r="BS277">
        <v>6.9084628670120895E-3</v>
      </c>
      <c r="BV277">
        <v>284</v>
      </c>
      <c r="BW277">
        <v>0</v>
      </c>
      <c r="BX277">
        <v>0</v>
      </c>
      <c r="BZ277" t="s">
        <v>193</v>
      </c>
      <c r="CA277" t="s">
        <v>194</v>
      </c>
      <c r="CB277" t="b">
        <v>0</v>
      </c>
    </row>
    <row r="278" spans="1:80" x14ac:dyDescent="0.3">
      <c r="A278">
        <v>277</v>
      </c>
      <c r="B278" t="s">
        <v>499</v>
      </c>
      <c r="C278" t="s">
        <v>179</v>
      </c>
      <c r="D278" t="s">
        <v>180</v>
      </c>
      <c r="E278" t="s">
        <v>458</v>
      </c>
      <c r="F278" t="s">
        <v>206</v>
      </c>
      <c r="G278" t="s">
        <v>183</v>
      </c>
      <c r="H278" t="s">
        <v>184</v>
      </c>
      <c r="J278">
        <v>0</v>
      </c>
      <c r="K278" t="s">
        <v>463</v>
      </c>
      <c r="L278" t="s">
        <v>186</v>
      </c>
      <c r="M278" t="s">
        <v>187</v>
      </c>
      <c r="N278" t="s">
        <v>20</v>
      </c>
      <c r="O278">
        <v>112.25</v>
      </c>
      <c r="P278" t="s">
        <v>459</v>
      </c>
      <c r="Q278">
        <v>3</v>
      </c>
      <c r="S278">
        <v>0</v>
      </c>
      <c r="T278">
        <v>10</v>
      </c>
      <c r="U278">
        <v>10</v>
      </c>
      <c r="V278">
        <v>10</v>
      </c>
      <c r="W278">
        <v>5</v>
      </c>
      <c r="X278">
        <v>0.76</v>
      </c>
      <c r="Y278">
        <v>89728.5</v>
      </c>
      <c r="Z278" t="s">
        <v>189</v>
      </c>
      <c r="AA278">
        <v>2</v>
      </c>
      <c r="AB278">
        <v>14</v>
      </c>
      <c r="AC278">
        <v>80</v>
      </c>
      <c r="AD278">
        <v>5.7142857142857144</v>
      </c>
      <c r="AE278">
        <v>12.375</v>
      </c>
      <c r="AF278">
        <v>12.375</v>
      </c>
      <c r="AG278">
        <v>10</v>
      </c>
      <c r="AH278">
        <v>0.76</v>
      </c>
      <c r="AI278">
        <v>72508.5</v>
      </c>
      <c r="AJ278">
        <v>2.44</v>
      </c>
      <c r="AK278">
        <v>2.5</v>
      </c>
      <c r="AL278">
        <v>46</v>
      </c>
      <c r="AM278">
        <v>15</v>
      </c>
      <c r="AN278">
        <v>25</v>
      </c>
      <c r="AO278" t="s">
        <v>190</v>
      </c>
      <c r="AP278">
        <v>83</v>
      </c>
      <c r="AQ278">
        <v>-0.7</v>
      </c>
      <c r="AR278">
        <v>1.2</v>
      </c>
      <c r="AS278" t="s">
        <v>460</v>
      </c>
      <c r="AT278">
        <v>40</v>
      </c>
      <c r="AU278">
        <v>16</v>
      </c>
      <c r="AV278">
        <v>15</v>
      </c>
      <c r="AW278">
        <v>44</v>
      </c>
      <c r="AY278">
        <v>5</v>
      </c>
      <c r="AZ278">
        <v>220</v>
      </c>
      <c r="BA278">
        <v>2.35</v>
      </c>
      <c r="BB278">
        <v>108240</v>
      </c>
      <c r="BC278">
        <v>180400</v>
      </c>
      <c r="BD278">
        <v>252560</v>
      </c>
      <c r="BE278">
        <v>8</v>
      </c>
      <c r="BF278">
        <v>4</v>
      </c>
      <c r="BG278">
        <v>176</v>
      </c>
      <c r="BH278">
        <v>2.9375</v>
      </c>
      <c r="BI278">
        <v>108240</v>
      </c>
      <c r="BJ278">
        <v>180400</v>
      </c>
      <c r="BK278">
        <v>252560</v>
      </c>
      <c r="BL278">
        <v>25</v>
      </c>
      <c r="BM278">
        <v>1</v>
      </c>
      <c r="BN278">
        <v>32</v>
      </c>
      <c r="BO278" t="s">
        <v>192</v>
      </c>
      <c r="BP278">
        <v>3.5920000000000001</v>
      </c>
      <c r="BQ278">
        <v>464</v>
      </c>
      <c r="BR278">
        <v>0</v>
      </c>
      <c r="BS278">
        <v>0</v>
      </c>
      <c r="BV278">
        <v>0</v>
      </c>
      <c r="BW278">
        <v>0</v>
      </c>
      <c r="BX278">
        <v>0</v>
      </c>
      <c r="BZ278" t="s">
        <v>193</v>
      </c>
      <c r="CA278" t="s">
        <v>194</v>
      </c>
      <c r="CB278" t="b">
        <v>0</v>
      </c>
    </row>
    <row r="279" spans="1:80" x14ac:dyDescent="0.3">
      <c r="A279">
        <v>278</v>
      </c>
      <c r="B279" t="s">
        <v>500</v>
      </c>
      <c r="C279" t="s">
        <v>179</v>
      </c>
      <c r="D279" t="s">
        <v>180</v>
      </c>
      <c r="E279" t="s">
        <v>458</v>
      </c>
      <c r="F279" t="s">
        <v>316</v>
      </c>
      <c r="G279" t="s">
        <v>183</v>
      </c>
      <c r="H279" t="s">
        <v>184</v>
      </c>
      <c r="J279">
        <v>0</v>
      </c>
      <c r="K279" t="s">
        <v>463</v>
      </c>
      <c r="L279" t="s">
        <v>186</v>
      </c>
      <c r="M279" t="s">
        <v>187</v>
      </c>
      <c r="N279" t="s">
        <v>20</v>
      </c>
      <c r="O279">
        <v>123.8</v>
      </c>
      <c r="P279" t="s">
        <v>459</v>
      </c>
      <c r="Q279">
        <v>3</v>
      </c>
      <c r="S279">
        <v>0</v>
      </c>
      <c r="T279">
        <v>10</v>
      </c>
      <c r="U279">
        <v>10</v>
      </c>
      <c r="V279">
        <v>10</v>
      </c>
      <c r="W279">
        <v>5</v>
      </c>
      <c r="X279">
        <v>0.76</v>
      </c>
      <c r="Y279">
        <v>89728.5</v>
      </c>
      <c r="Z279" t="s">
        <v>189</v>
      </c>
      <c r="AA279">
        <v>2</v>
      </c>
      <c r="AB279">
        <v>14</v>
      </c>
      <c r="AC279">
        <v>80</v>
      </c>
      <c r="AD279">
        <v>5.7142857142857144</v>
      </c>
      <c r="AE279">
        <v>12.375</v>
      </c>
      <c r="AF279">
        <v>12.375</v>
      </c>
      <c r="AG279">
        <v>10</v>
      </c>
      <c r="AH279">
        <v>0.76</v>
      </c>
      <c r="AI279">
        <v>72508.5</v>
      </c>
      <c r="AJ279">
        <v>2.66</v>
      </c>
      <c r="AK279">
        <v>2.5</v>
      </c>
      <c r="AL279">
        <v>43</v>
      </c>
      <c r="AM279">
        <v>15</v>
      </c>
      <c r="AN279">
        <v>25</v>
      </c>
      <c r="AO279" t="s">
        <v>190</v>
      </c>
      <c r="AP279">
        <v>83</v>
      </c>
      <c r="AQ279">
        <v>-0.7</v>
      </c>
      <c r="AR279">
        <v>1.2</v>
      </c>
      <c r="AS279" t="s">
        <v>460</v>
      </c>
      <c r="AT279">
        <v>40</v>
      </c>
      <c r="AU279">
        <v>16</v>
      </c>
      <c r="AV279">
        <v>15</v>
      </c>
      <c r="AW279">
        <v>44</v>
      </c>
      <c r="AY279">
        <v>5</v>
      </c>
      <c r="AZ279">
        <v>220</v>
      </c>
      <c r="BA279">
        <v>2.35</v>
      </c>
      <c r="BB279">
        <v>108240</v>
      </c>
      <c r="BC279">
        <v>180400</v>
      </c>
      <c r="BD279">
        <v>252560</v>
      </c>
      <c r="BE279">
        <v>8</v>
      </c>
      <c r="BF279">
        <v>4</v>
      </c>
      <c r="BG279">
        <v>176</v>
      </c>
      <c r="BH279">
        <v>2.9375</v>
      </c>
      <c r="BI279">
        <v>108240</v>
      </c>
      <c r="BJ279">
        <v>180400</v>
      </c>
      <c r="BK279">
        <v>252560</v>
      </c>
      <c r="BL279">
        <v>25</v>
      </c>
      <c r="BM279">
        <v>1</v>
      </c>
      <c r="BN279">
        <v>32</v>
      </c>
      <c r="BO279" t="s">
        <v>192</v>
      </c>
      <c r="BP279">
        <v>3.9615999999999998</v>
      </c>
      <c r="BQ279">
        <v>101</v>
      </c>
      <c r="BR279">
        <v>4</v>
      </c>
      <c r="BS279">
        <v>3.9603960396039598E-2</v>
      </c>
      <c r="BV279">
        <v>0</v>
      </c>
      <c r="BW279">
        <v>0</v>
      </c>
      <c r="BX279">
        <v>0</v>
      </c>
      <c r="BZ279" t="s">
        <v>193</v>
      </c>
      <c r="CA279" t="s">
        <v>194</v>
      </c>
      <c r="CB279" t="b">
        <v>0</v>
      </c>
    </row>
    <row r="280" spans="1:80" x14ac:dyDescent="0.3">
      <c r="A280">
        <v>279</v>
      </c>
      <c r="B280" t="s">
        <v>501</v>
      </c>
      <c r="C280" t="s">
        <v>179</v>
      </c>
      <c r="D280" t="s">
        <v>180</v>
      </c>
      <c r="E280" t="s">
        <v>458</v>
      </c>
      <c r="F280" t="s">
        <v>318</v>
      </c>
      <c r="G280" t="s">
        <v>183</v>
      </c>
      <c r="H280" t="s">
        <v>184</v>
      </c>
      <c r="J280">
        <v>0</v>
      </c>
      <c r="K280" t="s">
        <v>463</v>
      </c>
      <c r="L280" t="s">
        <v>186</v>
      </c>
      <c r="M280" t="s">
        <v>187</v>
      </c>
      <c r="N280" t="s">
        <v>20</v>
      </c>
      <c r="O280">
        <v>135.35000000000002</v>
      </c>
      <c r="P280" t="s">
        <v>459</v>
      </c>
      <c r="Q280">
        <v>3</v>
      </c>
      <c r="S280">
        <v>0</v>
      </c>
      <c r="T280">
        <v>10</v>
      </c>
      <c r="U280">
        <v>10</v>
      </c>
      <c r="V280">
        <v>10</v>
      </c>
      <c r="W280">
        <v>5</v>
      </c>
      <c r="X280">
        <v>0.76</v>
      </c>
      <c r="Y280">
        <v>89728.5</v>
      </c>
      <c r="Z280" t="s">
        <v>189</v>
      </c>
      <c r="AA280">
        <v>2</v>
      </c>
      <c r="AB280">
        <v>14</v>
      </c>
      <c r="AC280">
        <v>80</v>
      </c>
      <c r="AD280">
        <v>5.7142857142857144</v>
      </c>
      <c r="AE280">
        <v>12.375</v>
      </c>
      <c r="AF280">
        <v>12.375</v>
      </c>
      <c r="AG280">
        <v>10</v>
      </c>
      <c r="AH280">
        <v>0.76</v>
      </c>
      <c r="AI280">
        <v>72508.5</v>
      </c>
      <c r="AJ280">
        <v>2.87</v>
      </c>
      <c r="AK280">
        <v>2.5</v>
      </c>
      <c r="AL280">
        <v>40</v>
      </c>
      <c r="AM280">
        <v>15</v>
      </c>
      <c r="AN280">
        <v>25</v>
      </c>
      <c r="AO280" t="s">
        <v>190</v>
      </c>
      <c r="AP280">
        <v>83</v>
      </c>
      <c r="AQ280">
        <v>-0.7</v>
      </c>
      <c r="AR280">
        <v>1.2</v>
      </c>
      <c r="AS280" t="s">
        <v>460</v>
      </c>
      <c r="AT280">
        <v>40</v>
      </c>
      <c r="AU280">
        <v>16</v>
      </c>
      <c r="AV280">
        <v>15</v>
      </c>
      <c r="AW280">
        <v>44</v>
      </c>
      <c r="AY280">
        <v>5</v>
      </c>
      <c r="AZ280">
        <v>220</v>
      </c>
      <c r="BA280">
        <v>2.35</v>
      </c>
      <c r="BB280">
        <v>108240</v>
      </c>
      <c r="BC280">
        <v>180400</v>
      </c>
      <c r="BD280">
        <v>252560</v>
      </c>
      <c r="BE280">
        <v>8</v>
      </c>
      <c r="BF280">
        <v>4</v>
      </c>
      <c r="BG280">
        <v>176</v>
      </c>
      <c r="BH280">
        <v>2.9375</v>
      </c>
      <c r="BI280">
        <v>108240</v>
      </c>
      <c r="BJ280">
        <v>180400</v>
      </c>
      <c r="BK280">
        <v>252560</v>
      </c>
      <c r="BL280">
        <v>25</v>
      </c>
      <c r="BM280">
        <v>1</v>
      </c>
      <c r="BN280">
        <v>32</v>
      </c>
      <c r="BO280" t="s">
        <v>192</v>
      </c>
      <c r="BP280">
        <v>4.3312000000000008</v>
      </c>
      <c r="BQ280">
        <v>180</v>
      </c>
      <c r="BR280">
        <v>0</v>
      </c>
      <c r="BS280">
        <v>0</v>
      </c>
      <c r="BV280">
        <v>0</v>
      </c>
      <c r="BW280">
        <v>0</v>
      </c>
      <c r="BX280">
        <v>0</v>
      </c>
      <c r="BZ280" t="s">
        <v>193</v>
      </c>
      <c r="CA280" t="s">
        <v>194</v>
      </c>
      <c r="CB280" t="b">
        <v>0</v>
      </c>
    </row>
    <row r="281" spans="1:80" x14ac:dyDescent="0.3">
      <c r="A281">
        <v>280</v>
      </c>
      <c r="B281" t="s">
        <v>502</v>
      </c>
      <c r="C281" t="s">
        <v>179</v>
      </c>
      <c r="D281" t="s">
        <v>180</v>
      </c>
      <c r="E281" t="s">
        <v>458</v>
      </c>
      <c r="F281" t="s">
        <v>320</v>
      </c>
      <c r="G281" t="s">
        <v>183</v>
      </c>
      <c r="H281" t="s">
        <v>184</v>
      </c>
      <c r="J281">
        <v>0</v>
      </c>
      <c r="K281" t="s">
        <v>463</v>
      </c>
      <c r="L281" t="s">
        <v>186</v>
      </c>
      <c r="M281" t="s">
        <v>187</v>
      </c>
      <c r="N281" t="s">
        <v>20</v>
      </c>
      <c r="O281">
        <v>146.90000000000003</v>
      </c>
      <c r="P281" t="s">
        <v>459</v>
      </c>
      <c r="Q281">
        <v>3</v>
      </c>
      <c r="S281">
        <v>0</v>
      </c>
      <c r="T281">
        <v>10</v>
      </c>
      <c r="U281">
        <v>10</v>
      </c>
      <c r="V281">
        <v>10</v>
      </c>
      <c r="W281">
        <v>5</v>
      </c>
      <c r="X281">
        <v>0.76</v>
      </c>
      <c r="Y281">
        <v>89728.5</v>
      </c>
      <c r="Z281" t="s">
        <v>189</v>
      </c>
      <c r="AA281">
        <v>2</v>
      </c>
      <c r="AB281">
        <v>14</v>
      </c>
      <c r="AC281">
        <v>80</v>
      </c>
      <c r="AD281">
        <v>5.7142857142857144</v>
      </c>
      <c r="AE281">
        <v>12.375</v>
      </c>
      <c r="AF281">
        <v>12.375</v>
      </c>
      <c r="AG281">
        <v>10</v>
      </c>
      <c r="AH281">
        <v>0.76</v>
      </c>
      <c r="AI281">
        <v>72508.5</v>
      </c>
      <c r="AJ281">
        <v>3.08</v>
      </c>
      <c r="AK281">
        <v>2.5</v>
      </c>
      <c r="AL281">
        <v>37</v>
      </c>
      <c r="AM281">
        <v>15</v>
      </c>
      <c r="AN281">
        <v>25</v>
      </c>
      <c r="AO281" t="s">
        <v>190</v>
      </c>
      <c r="AP281">
        <v>83</v>
      </c>
      <c r="AQ281">
        <v>-0.7</v>
      </c>
      <c r="AR281">
        <v>1.2</v>
      </c>
      <c r="AS281" t="s">
        <v>460</v>
      </c>
      <c r="AT281">
        <v>40</v>
      </c>
      <c r="AU281">
        <v>16</v>
      </c>
      <c r="AV281">
        <v>15</v>
      </c>
      <c r="AW281">
        <v>44</v>
      </c>
      <c r="AY281">
        <v>5</v>
      </c>
      <c r="AZ281">
        <v>220</v>
      </c>
      <c r="BA281">
        <v>2.35</v>
      </c>
      <c r="BB281">
        <v>108240</v>
      </c>
      <c r="BC281">
        <v>180400</v>
      </c>
      <c r="BD281">
        <v>252560</v>
      </c>
      <c r="BE281">
        <v>8</v>
      </c>
      <c r="BF281">
        <v>4</v>
      </c>
      <c r="BG281">
        <v>176</v>
      </c>
      <c r="BH281">
        <v>2.9375</v>
      </c>
      <c r="BI281">
        <v>108240</v>
      </c>
      <c r="BJ281">
        <v>180400</v>
      </c>
      <c r="BK281">
        <v>252560</v>
      </c>
      <c r="BL281">
        <v>25</v>
      </c>
      <c r="BM281">
        <v>1</v>
      </c>
      <c r="BN281">
        <v>32</v>
      </c>
      <c r="BO281" t="s">
        <v>192</v>
      </c>
      <c r="BP281">
        <v>4.700800000000001</v>
      </c>
      <c r="BQ281">
        <v>279</v>
      </c>
      <c r="BR281">
        <v>0</v>
      </c>
      <c r="BS281">
        <v>0</v>
      </c>
      <c r="BV281">
        <v>0</v>
      </c>
      <c r="BW281">
        <v>0</v>
      </c>
      <c r="BX281">
        <v>0</v>
      </c>
      <c r="BZ281" t="s">
        <v>193</v>
      </c>
      <c r="CA281" t="s">
        <v>194</v>
      </c>
      <c r="CB281" t="b">
        <v>0</v>
      </c>
    </row>
    <row r="282" spans="1:80" x14ac:dyDescent="0.3">
      <c r="A282">
        <v>281</v>
      </c>
      <c r="B282" t="s">
        <v>503</v>
      </c>
      <c r="C282" t="s">
        <v>179</v>
      </c>
      <c r="D282" t="s">
        <v>180</v>
      </c>
      <c r="E282" t="s">
        <v>458</v>
      </c>
      <c r="F282" t="s">
        <v>252</v>
      </c>
      <c r="G282" t="s">
        <v>183</v>
      </c>
      <c r="H282" t="s">
        <v>184</v>
      </c>
      <c r="J282">
        <v>0</v>
      </c>
      <c r="K282" t="s">
        <v>463</v>
      </c>
      <c r="L282" t="s">
        <v>186</v>
      </c>
      <c r="M282" t="s">
        <v>187</v>
      </c>
      <c r="N282" t="s">
        <v>20</v>
      </c>
      <c r="O282">
        <v>158.45000000000005</v>
      </c>
      <c r="P282" t="s">
        <v>459</v>
      </c>
      <c r="Q282">
        <v>3</v>
      </c>
      <c r="S282">
        <v>0</v>
      </c>
      <c r="T282">
        <v>10</v>
      </c>
      <c r="U282">
        <v>10</v>
      </c>
      <c r="V282">
        <v>10</v>
      </c>
      <c r="W282">
        <v>5</v>
      </c>
      <c r="X282">
        <v>0.76</v>
      </c>
      <c r="Y282">
        <v>89728.5</v>
      </c>
      <c r="Z282" t="s">
        <v>189</v>
      </c>
      <c r="AA282">
        <v>2</v>
      </c>
      <c r="AB282">
        <v>14</v>
      </c>
      <c r="AC282">
        <v>80</v>
      </c>
      <c r="AD282">
        <v>5.7142857142857144</v>
      </c>
      <c r="AE282">
        <v>12.375</v>
      </c>
      <c r="AF282">
        <v>12.375</v>
      </c>
      <c r="AG282">
        <v>10</v>
      </c>
      <c r="AH282">
        <v>0.76</v>
      </c>
      <c r="AI282">
        <v>72508.5</v>
      </c>
      <c r="AJ282">
        <v>3.3</v>
      </c>
      <c r="AK282">
        <v>2.5</v>
      </c>
      <c r="AL282">
        <v>34</v>
      </c>
      <c r="AM282">
        <v>15</v>
      </c>
      <c r="AN282">
        <v>25</v>
      </c>
      <c r="AO282" t="s">
        <v>190</v>
      </c>
      <c r="AP282">
        <v>83</v>
      </c>
      <c r="AQ282">
        <v>-0.7</v>
      </c>
      <c r="AR282">
        <v>1.2</v>
      </c>
      <c r="AS282" t="s">
        <v>460</v>
      </c>
      <c r="AT282">
        <v>40</v>
      </c>
      <c r="AU282">
        <v>16</v>
      </c>
      <c r="AV282">
        <v>15</v>
      </c>
      <c r="AW282">
        <v>44</v>
      </c>
      <c r="AY282">
        <v>5</v>
      </c>
      <c r="AZ282">
        <v>220</v>
      </c>
      <c r="BA282">
        <v>2.35</v>
      </c>
      <c r="BB282">
        <v>108240</v>
      </c>
      <c r="BC282">
        <v>180400</v>
      </c>
      <c r="BD282">
        <v>252560</v>
      </c>
      <c r="BE282">
        <v>8</v>
      </c>
      <c r="BF282">
        <v>4</v>
      </c>
      <c r="BG282">
        <v>176</v>
      </c>
      <c r="BH282">
        <v>2.9375</v>
      </c>
      <c r="BI282">
        <v>108240</v>
      </c>
      <c r="BJ282">
        <v>180400</v>
      </c>
      <c r="BK282">
        <v>252560</v>
      </c>
      <c r="BL282">
        <v>25</v>
      </c>
      <c r="BM282">
        <v>1</v>
      </c>
      <c r="BN282">
        <v>32</v>
      </c>
      <c r="BO282" t="s">
        <v>192</v>
      </c>
      <c r="BP282">
        <v>5.0704000000000011</v>
      </c>
      <c r="BQ282">
        <v>407</v>
      </c>
      <c r="BR282">
        <v>0</v>
      </c>
      <c r="BS282">
        <v>0</v>
      </c>
      <c r="BV282">
        <v>0</v>
      </c>
      <c r="BW282">
        <v>0</v>
      </c>
      <c r="BX282">
        <v>0</v>
      </c>
      <c r="BZ282" t="s">
        <v>193</v>
      </c>
      <c r="CA282" t="s">
        <v>194</v>
      </c>
      <c r="CB282" t="b">
        <v>0</v>
      </c>
    </row>
    <row r="283" spans="1:80" x14ac:dyDescent="0.3">
      <c r="A283">
        <v>282</v>
      </c>
      <c r="B283" t="s">
        <v>504</v>
      </c>
      <c r="C283" t="s">
        <v>179</v>
      </c>
      <c r="D283" t="s">
        <v>180</v>
      </c>
      <c r="E283" t="s">
        <v>458</v>
      </c>
      <c r="F283" t="s">
        <v>471</v>
      </c>
      <c r="G283" t="s">
        <v>183</v>
      </c>
      <c r="H283" t="s">
        <v>184</v>
      </c>
      <c r="J283">
        <v>0</v>
      </c>
      <c r="L283" t="s">
        <v>197</v>
      </c>
      <c r="M283" t="s">
        <v>197</v>
      </c>
      <c r="N283" t="s">
        <v>198</v>
      </c>
      <c r="P283" t="s">
        <v>459</v>
      </c>
      <c r="Q283">
        <v>3</v>
      </c>
      <c r="S283">
        <v>0</v>
      </c>
      <c r="T283">
        <v>10</v>
      </c>
      <c r="U283">
        <v>10</v>
      </c>
      <c r="V283">
        <v>10</v>
      </c>
      <c r="W283">
        <v>5</v>
      </c>
      <c r="X283">
        <v>0.76</v>
      </c>
      <c r="Y283">
        <v>89728.5</v>
      </c>
      <c r="Z283" t="s">
        <v>189</v>
      </c>
      <c r="AA283">
        <v>2</v>
      </c>
      <c r="AB283">
        <v>14</v>
      </c>
      <c r="AC283">
        <v>80</v>
      </c>
      <c r="AD283">
        <v>5.7142857142857144</v>
      </c>
      <c r="AE283">
        <v>12.375</v>
      </c>
      <c r="AF283">
        <v>12.375</v>
      </c>
      <c r="AG283">
        <v>10</v>
      </c>
      <c r="AH283">
        <v>0.76</v>
      </c>
      <c r="AI283">
        <v>72508.5</v>
      </c>
      <c r="AJ283">
        <v>3.51</v>
      </c>
      <c r="AK283">
        <v>2.5</v>
      </c>
      <c r="AL283">
        <v>32</v>
      </c>
      <c r="AM283">
        <v>15</v>
      </c>
      <c r="AN283">
        <v>25</v>
      </c>
      <c r="AO283" t="s">
        <v>190</v>
      </c>
      <c r="AP283">
        <v>83</v>
      </c>
      <c r="AQ283">
        <v>-0.7</v>
      </c>
      <c r="AR283">
        <v>1.2</v>
      </c>
      <c r="AS283" t="s">
        <v>460</v>
      </c>
      <c r="AT283">
        <v>40</v>
      </c>
      <c r="AU283">
        <v>16</v>
      </c>
      <c r="AV283">
        <v>15</v>
      </c>
      <c r="AW283">
        <v>44</v>
      </c>
      <c r="AY283">
        <v>5</v>
      </c>
      <c r="AZ283">
        <v>220</v>
      </c>
      <c r="BA283">
        <v>2.35</v>
      </c>
      <c r="BB283">
        <v>108240</v>
      </c>
      <c r="BC283">
        <v>180400</v>
      </c>
      <c r="BD283">
        <v>252560</v>
      </c>
      <c r="BE283">
        <v>8</v>
      </c>
      <c r="BF283">
        <v>4</v>
      </c>
      <c r="BG283">
        <v>176</v>
      </c>
      <c r="BH283">
        <v>2.9375</v>
      </c>
      <c r="BI283">
        <v>108240</v>
      </c>
      <c r="BJ283">
        <v>180400</v>
      </c>
      <c r="BK283">
        <v>252560</v>
      </c>
      <c r="BL283">
        <v>25</v>
      </c>
      <c r="BM283">
        <v>1</v>
      </c>
      <c r="BN283">
        <v>32</v>
      </c>
      <c r="BO283" t="s">
        <v>192</v>
      </c>
      <c r="BP283">
        <v>0</v>
      </c>
      <c r="BQ283">
        <v>0</v>
      </c>
      <c r="BR283">
        <v>0</v>
      </c>
      <c r="BS283">
        <v>0</v>
      </c>
      <c r="BV283">
        <v>0</v>
      </c>
      <c r="BW283">
        <v>0</v>
      </c>
      <c r="BX283">
        <v>0</v>
      </c>
      <c r="BZ283" t="s">
        <v>193</v>
      </c>
      <c r="CA283" t="s">
        <v>194</v>
      </c>
      <c r="CB283" t="b">
        <v>0</v>
      </c>
    </row>
    <row r="284" spans="1:80" x14ac:dyDescent="0.3">
      <c r="A284">
        <v>283</v>
      </c>
      <c r="B284" t="s">
        <v>505</v>
      </c>
      <c r="C284" t="s">
        <v>179</v>
      </c>
      <c r="D284" t="s">
        <v>180</v>
      </c>
      <c r="E284" t="s">
        <v>458</v>
      </c>
      <c r="F284" t="s">
        <v>473</v>
      </c>
      <c r="G284" t="s">
        <v>183</v>
      </c>
      <c r="H284" t="s">
        <v>184</v>
      </c>
      <c r="J284">
        <v>0</v>
      </c>
      <c r="K284" t="s">
        <v>463</v>
      </c>
      <c r="L284" t="s">
        <v>186</v>
      </c>
      <c r="M284" t="s">
        <v>187</v>
      </c>
      <c r="N284" t="s">
        <v>20</v>
      </c>
      <c r="O284">
        <v>181.55000000000004</v>
      </c>
      <c r="P284" t="s">
        <v>459</v>
      </c>
      <c r="Q284">
        <v>3</v>
      </c>
      <c r="S284">
        <v>0</v>
      </c>
      <c r="T284">
        <v>10</v>
      </c>
      <c r="U284">
        <v>10</v>
      </c>
      <c r="V284">
        <v>10</v>
      </c>
      <c r="W284">
        <v>5</v>
      </c>
      <c r="X284">
        <v>0.76</v>
      </c>
      <c r="Y284">
        <v>89728.5</v>
      </c>
      <c r="Z284" t="s">
        <v>189</v>
      </c>
      <c r="AA284">
        <v>2</v>
      </c>
      <c r="AB284">
        <v>14</v>
      </c>
      <c r="AC284">
        <v>80</v>
      </c>
      <c r="AD284">
        <v>5.7142857142857144</v>
      </c>
      <c r="AE284">
        <v>12.375</v>
      </c>
      <c r="AF284">
        <v>12.375</v>
      </c>
      <c r="AG284">
        <v>10</v>
      </c>
      <c r="AH284">
        <v>0.76</v>
      </c>
      <c r="AI284">
        <v>72508.5</v>
      </c>
      <c r="AJ284">
        <v>3.72</v>
      </c>
      <c r="AK284">
        <v>2.5</v>
      </c>
      <c r="AL284">
        <v>31</v>
      </c>
      <c r="AM284">
        <v>15</v>
      </c>
      <c r="AN284">
        <v>25</v>
      </c>
      <c r="AO284" t="s">
        <v>190</v>
      </c>
      <c r="AP284">
        <v>83</v>
      </c>
      <c r="AQ284">
        <v>-0.7</v>
      </c>
      <c r="AR284">
        <v>1.2</v>
      </c>
      <c r="AS284" t="s">
        <v>460</v>
      </c>
      <c r="AT284">
        <v>40</v>
      </c>
      <c r="AU284">
        <v>16</v>
      </c>
      <c r="AV284">
        <v>15</v>
      </c>
      <c r="AW284">
        <v>44</v>
      </c>
      <c r="AY284">
        <v>5</v>
      </c>
      <c r="AZ284">
        <v>220</v>
      </c>
      <c r="BA284">
        <v>2.35</v>
      </c>
      <c r="BB284">
        <v>108240</v>
      </c>
      <c r="BC284">
        <v>180400</v>
      </c>
      <c r="BD284">
        <v>252560</v>
      </c>
      <c r="BE284">
        <v>9</v>
      </c>
      <c r="BF284">
        <v>4</v>
      </c>
      <c r="BG284">
        <v>176</v>
      </c>
      <c r="BH284">
        <v>2.9375</v>
      </c>
      <c r="BI284">
        <v>108240</v>
      </c>
      <c r="BJ284">
        <v>180400</v>
      </c>
      <c r="BK284">
        <v>252560</v>
      </c>
      <c r="BL284">
        <v>25</v>
      </c>
      <c r="BM284">
        <v>1</v>
      </c>
      <c r="BN284">
        <v>32</v>
      </c>
      <c r="BO284" t="s">
        <v>192</v>
      </c>
      <c r="BP284">
        <v>5.8096000000000014</v>
      </c>
      <c r="BQ284">
        <v>108</v>
      </c>
      <c r="BR284">
        <v>1</v>
      </c>
      <c r="BS284">
        <v>9.2592592592592587E-3</v>
      </c>
      <c r="BV284">
        <v>0</v>
      </c>
      <c r="BW284">
        <v>0</v>
      </c>
      <c r="BX284">
        <v>0</v>
      </c>
      <c r="BZ284" t="s">
        <v>193</v>
      </c>
      <c r="CA284" t="s">
        <v>194</v>
      </c>
      <c r="CB284" t="b">
        <v>0</v>
      </c>
    </row>
    <row r="285" spans="1:80" x14ac:dyDescent="0.3">
      <c r="A285">
        <v>284</v>
      </c>
      <c r="B285" t="s">
        <v>506</v>
      </c>
      <c r="C285" t="s">
        <v>179</v>
      </c>
      <c r="D285" t="s">
        <v>180</v>
      </c>
      <c r="E285" t="s">
        <v>458</v>
      </c>
      <c r="F285" t="s">
        <v>507</v>
      </c>
      <c r="G285" t="s">
        <v>183</v>
      </c>
      <c r="H285" t="s">
        <v>184</v>
      </c>
      <c r="J285">
        <v>0</v>
      </c>
      <c r="L285" t="s">
        <v>197</v>
      </c>
      <c r="M285" t="s">
        <v>197</v>
      </c>
      <c r="N285" t="s">
        <v>198</v>
      </c>
      <c r="P285" t="s">
        <v>459</v>
      </c>
      <c r="Q285">
        <v>3</v>
      </c>
      <c r="S285">
        <v>0</v>
      </c>
      <c r="T285">
        <v>10</v>
      </c>
      <c r="U285">
        <v>10</v>
      </c>
      <c r="V285">
        <v>10</v>
      </c>
      <c r="W285">
        <v>5</v>
      </c>
      <c r="X285">
        <v>0.76</v>
      </c>
      <c r="Y285">
        <v>89728.5</v>
      </c>
      <c r="Z285" t="s">
        <v>189</v>
      </c>
      <c r="AA285">
        <v>2</v>
      </c>
      <c r="AB285">
        <v>14</v>
      </c>
      <c r="AC285">
        <v>80</v>
      </c>
      <c r="AD285">
        <v>5.7142857142857144</v>
      </c>
      <c r="AE285">
        <v>12.375</v>
      </c>
      <c r="AF285">
        <v>12.375</v>
      </c>
      <c r="AG285">
        <v>10</v>
      </c>
      <c r="AH285">
        <v>0.76</v>
      </c>
      <c r="AI285">
        <v>72508.5</v>
      </c>
      <c r="AJ285">
        <v>3.92</v>
      </c>
      <c r="AK285">
        <v>2.5</v>
      </c>
      <c r="AL285">
        <v>29</v>
      </c>
      <c r="AM285">
        <v>15</v>
      </c>
      <c r="AN285">
        <v>25</v>
      </c>
      <c r="AO285" t="s">
        <v>190</v>
      </c>
      <c r="AP285">
        <v>83</v>
      </c>
      <c r="AQ285">
        <v>-0.7</v>
      </c>
      <c r="AR285">
        <v>1.2</v>
      </c>
      <c r="AS285" t="s">
        <v>460</v>
      </c>
      <c r="AT285">
        <v>40</v>
      </c>
      <c r="AU285">
        <v>16</v>
      </c>
      <c r="AV285">
        <v>15</v>
      </c>
      <c r="AW285">
        <v>44</v>
      </c>
      <c r="AY285">
        <v>5</v>
      </c>
      <c r="AZ285">
        <v>220</v>
      </c>
      <c r="BA285">
        <v>2.35</v>
      </c>
      <c r="BB285">
        <v>108240</v>
      </c>
      <c r="BC285">
        <v>180400</v>
      </c>
      <c r="BD285">
        <v>252560</v>
      </c>
      <c r="BE285">
        <v>9</v>
      </c>
      <c r="BF285">
        <v>4</v>
      </c>
      <c r="BG285">
        <v>176</v>
      </c>
      <c r="BH285">
        <v>2.9375</v>
      </c>
      <c r="BI285">
        <v>108240</v>
      </c>
      <c r="BJ285">
        <v>180400</v>
      </c>
      <c r="BK285">
        <v>252560</v>
      </c>
      <c r="BL285">
        <v>25</v>
      </c>
      <c r="BM285">
        <v>1</v>
      </c>
      <c r="BN285">
        <v>32</v>
      </c>
      <c r="BO285" t="s">
        <v>192</v>
      </c>
      <c r="BP285">
        <v>0</v>
      </c>
      <c r="BQ285">
        <v>0</v>
      </c>
      <c r="BR285">
        <v>0</v>
      </c>
      <c r="BS285">
        <v>0</v>
      </c>
      <c r="BV285">
        <v>0</v>
      </c>
      <c r="BW285">
        <v>0</v>
      </c>
      <c r="BX285">
        <v>0</v>
      </c>
      <c r="BZ285" t="s">
        <v>193</v>
      </c>
      <c r="CA285" t="s">
        <v>194</v>
      </c>
      <c r="CB285" t="b">
        <v>0</v>
      </c>
    </row>
    <row r="286" spans="1:80" x14ac:dyDescent="0.3">
      <c r="A286">
        <v>285</v>
      </c>
      <c r="B286" t="s">
        <v>508</v>
      </c>
      <c r="C286" t="s">
        <v>179</v>
      </c>
      <c r="D286" t="s">
        <v>180</v>
      </c>
      <c r="E286" t="s">
        <v>458</v>
      </c>
      <c r="F286" t="s">
        <v>509</v>
      </c>
      <c r="G286" t="s">
        <v>183</v>
      </c>
      <c r="H286" t="s">
        <v>184</v>
      </c>
      <c r="J286">
        <v>0</v>
      </c>
      <c r="L286" t="s">
        <v>197</v>
      </c>
      <c r="M286" t="s">
        <v>197</v>
      </c>
      <c r="N286" t="s">
        <v>198</v>
      </c>
      <c r="P286" t="s">
        <v>459</v>
      </c>
      <c r="Q286">
        <v>3</v>
      </c>
      <c r="S286">
        <v>0</v>
      </c>
      <c r="T286">
        <v>10</v>
      </c>
      <c r="U286">
        <v>10</v>
      </c>
      <c r="V286">
        <v>10</v>
      </c>
      <c r="W286">
        <v>5</v>
      </c>
      <c r="X286">
        <v>0.76</v>
      </c>
      <c r="Y286">
        <v>89728.5</v>
      </c>
      <c r="Z286" t="s">
        <v>189</v>
      </c>
      <c r="AA286">
        <v>2</v>
      </c>
      <c r="AB286">
        <v>14</v>
      </c>
      <c r="AC286">
        <v>80</v>
      </c>
      <c r="AD286">
        <v>5.7142857142857144</v>
      </c>
      <c r="AE286">
        <v>12.375</v>
      </c>
      <c r="AF286">
        <v>12.375</v>
      </c>
      <c r="AG286">
        <v>10</v>
      </c>
      <c r="AH286">
        <v>0.76</v>
      </c>
      <c r="AI286">
        <v>72508.5</v>
      </c>
      <c r="AJ286">
        <v>4.13</v>
      </c>
      <c r="AK286">
        <v>2.5</v>
      </c>
      <c r="AL286">
        <v>28</v>
      </c>
      <c r="AM286">
        <v>15</v>
      </c>
      <c r="AN286">
        <v>25</v>
      </c>
      <c r="AO286" t="s">
        <v>190</v>
      </c>
      <c r="AP286">
        <v>83</v>
      </c>
      <c r="AQ286">
        <v>-0.7</v>
      </c>
      <c r="AR286">
        <v>1.2</v>
      </c>
      <c r="AS286" t="s">
        <v>460</v>
      </c>
      <c r="AT286">
        <v>40</v>
      </c>
      <c r="AU286">
        <v>16</v>
      </c>
      <c r="AV286">
        <v>15</v>
      </c>
      <c r="AW286">
        <v>44</v>
      </c>
      <c r="AY286">
        <v>5</v>
      </c>
      <c r="AZ286">
        <v>220</v>
      </c>
      <c r="BA286">
        <v>2.35</v>
      </c>
      <c r="BB286">
        <v>108240</v>
      </c>
      <c r="BC286">
        <v>180400</v>
      </c>
      <c r="BD286">
        <v>252560</v>
      </c>
      <c r="BE286">
        <v>9</v>
      </c>
      <c r="BF286">
        <v>4</v>
      </c>
      <c r="BG286">
        <v>176</v>
      </c>
      <c r="BH286">
        <v>2.9375</v>
      </c>
      <c r="BI286">
        <v>108240</v>
      </c>
      <c r="BJ286">
        <v>180400</v>
      </c>
      <c r="BK286">
        <v>252560</v>
      </c>
      <c r="BL286">
        <v>25</v>
      </c>
      <c r="BM286">
        <v>1</v>
      </c>
      <c r="BN286">
        <v>32</v>
      </c>
      <c r="BO286" t="s">
        <v>192</v>
      </c>
      <c r="BP286">
        <v>0</v>
      </c>
      <c r="BQ286">
        <v>0</v>
      </c>
      <c r="BR286">
        <v>0</v>
      </c>
      <c r="BS286">
        <v>0</v>
      </c>
      <c r="BV286">
        <v>0</v>
      </c>
      <c r="BW286">
        <v>0</v>
      </c>
      <c r="BX286">
        <v>0</v>
      </c>
      <c r="BZ286" t="s">
        <v>193</v>
      </c>
      <c r="CA286" t="s">
        <v>194</v>
      </c>
      <c r="CB286" t="b">
        <v>0</v>
      </c>
    </row>
    <row r="287" spans="1:80" x14ac:dyDescent="0.3">
      <c r="A287">
        <v>286</v>
      </c>
      <c r="B287" t="s">
        <v>510</v>
      </c>
      <c r="C287" t="s">
        <v>179</v>
      </c>
      <c r="D287" t="s">
        <v>180</v>
      </c>
      <c r="E287" t="s">
        <v>458</v>
      </c>
      <c r="F287" t="s">
        <v>511</v>
      </c>
      <c r="G287" t="s">
        <v>183</v>
      </c>
      <c r="H287" t="s">
        <v>184</v>
      </c>
      <c r="J287">
        <v>0</v>
      </c>
      <c r="L287" t="s">
        <v>197</v>
      </c>
      <c r="M287" t="s">
        <v>197</v>
      </c>
      <c r="N287" t="s">
        <v>198</v>
      </c>
      <c r="P287" t="s">
        <v>459</v>
      </c>
      <c r="Q287">
        <v>3</v>
      </c>
      <c r="S287">
        <v>0</v>
      </c>
      <c r="T287">
        <v>10</v>
      </c>
      <c r="U287">
        <v>10</v>
      </c>
      <c r="V287">
        <v>10</v>
      </c>
      <c r="W287">
        <v>5</v>
      </c>
      <c r="X287">
        <v>0.76</v>
      </c>
      <c r="Y287">
        <v>89728.5</v>
      </c>
      <c r="Z287" t="s">
        <v>189</v>
      </c>
      <c r="AA287">
        <v>2</v>
      </c>
      <c r="AB287">
        <v>14</v>
      </c>
      <c r="AC287">
        <v>80</v>
      </c>
      <c r="AD287">
        <v>5.7142857142857144</v>
      </c>
      <c r="AE287">
        <v>12.375</v>
      </c>
      <c r="AF287">
        <v>12.375</v>
      </c>
      <c r="AG287">
        <v>10</v>
      </c>
      <c r="AH287">
        <v>0.76</v>
      </c>
      <c r="AI287">
        <v>72508.5</v>
      </c>
      <c r="AJ287">
        <v>4.34</v>
      </c>
      <c r="AK287">
        <v>2.5</v>
      </c>
      <c r="AL287">
        <v>26</v>
      </c>
      <c r="AM287">
        <v>15</v>
      </c>
      <c r="AN287">
        <v>25</v>
      </c>
      <c r="AO287" t="s">
        <v>190</v>
      </c>
      <c r="AP287">
        <v>83</v>
      </c>
      <c r="AQ287">
        <v>-0.7</v>
      </c>
      <c r="AR287">
        <v>1.2</v>
      </c>
      <c r="AS287" t="s">
        <v>460</v>
      </c>
      <c r="AT287">
        <v>40</v>
      </c>
      <c r="AU287">
        <v>16</v>
      </c>
      <c r="AV287">
        <v>15</v>
      </c>
      <c r="AW287">
        <v>44</v>
      </c>
      <c r="AY287">
        <v>5</v>
      </c>
      <c r="AZ287">
        <v>220</v>
      </c>
      <c r="BA287">
        <v>2.35</v>
      </c>
      <c r="BB287">
        <v>108240</v>
      </c>
      <c r="BC287">
        <v>180400</v>
      </c>
      <c r="BD287">
        <v>252560</v>
      </c>
      <c r="BE287">
        <v>9</v>
      </c>
      <c r="BF287">
        <v>4</v>
      </c>
      <c r="BG287">
        <v>176</v>
      </c>
      <c r="BH287">
        <v>2.9375</v>
      </c>
      <c r="BI287">
        <v>108240</v>
      </c>
      <c r="BJ287">
        <v>180400</v>
      </c>
      <c r="BK287">
        <v>252560</v>
      </c>
      <c r="BL287">
        <v>25</v>
      </c>
      <c r="BM287">
        <v>1</v>
      </c>
      <c r="BN287">
        <v>32</v>
      </c>
      <c r="BO287" t="s">
        <v>192</v>
      </c>
      <c r="BP287">
        <v>0</v>
      </c>
      <c r="BQ287">
        <v>0</v>
      </c>
      <c r="BR287">
        <v>0</v>
      </c>
      <c r="BS287">
        <v>0</v>
      </c>
      <c r="BV287">
        <v>0</v>
      </c>
      <c r="BW287">
        <v>0</v>
      </c>
      <c r="BX287">
        <v>0</v>
      </c>
      <c r="BZ287" t="s">
        <v>193</v>
      </c>
      <c r="CA287" t="s">
        <v>194</v>
      </c>
      <c r="CB287" t="b">
        <v>0</v>
      </c>
    </row>
    <row r="288" spans="1:80" x14ac:dyDescent="0.3">
      <c r="A288">
        <v>287</v>
      </c>
      <c r="B288" t="s">
        <v>512</v>
      </c>
      <c r="C288" t="s">
        <v>179</v>
      </c>
      <c r="D288" t="s">
        <v>180</v>
      </c>
      <c r="E288" t="s">
        <v>458</v>
      </c>
      <c r="F288" t="s">
        <v>513</v>
      </c>
      <c r="G288" t="s">
        <v>183</v>
      </c>
      <c r="H288" t="s">
        <v>184</v>
      </c>
      <c r="J288">
        <v>0</v>
      </c>
      <c r="L288" t="s">
        <v>197</v>
      </c>
      <c r="M288" t="s">
        <v>197</v>
      </c>
      <c r="N288" t="s">
        <v>198</v>
      </c>
      <c r="P288" t="s">
        <v>459</v>
      </c>
      <c r="Q288">
        <v>3</v>
      </c>
      <c r="S288">
        <v>0</v>
      </c>
      <c r="T288">
        <v>10</v>
      </c>
      <c r="U288">
        <v>10</v>
      </c>
      <c r="V288">
        <v>10</v>
      </c>
      <c r="W288">
        <v>5</v>
      </c>
      <c r="X288">
        <v>0.76</v>
      </c>
      <c r="Y288">
        <v>89728.5</v>
      </c>
      <c r="Z288" t="s">
        <v>189</v>
      </c>
      <c r="AA288">
        <v>2</v>
      </c>
      <c r="AB288">
        <v>14</v>
      </c>
      <c r="AC288">
        <v>80</v>
      </c>
      <c r="AD288">
        <v>5.7142857142857144</v>
      </c>
      <c r="AE288">
        <v>12.375</v>
      </c>
      <c r="AF288">
        <v>12.375</v>
      </c>
      <c r="AG288">
        <v>10</v>
      </c>
      <c r="AH288">
        <v>0.76</v>
      </c>
      <c r="AI288">
        <v>72508.5</v>
      </c>
      <c r="AJ288">
        <v>4.55</v>
      </c>
      <c r="AK288">
        <v>2.5</v>
      </c>
      <c r="AL288">
        <v>25</v>
      </c>
      <c r="AM288">
        <v>15</v>
      </c>
      <c r="AN288">
        <v>25</v>
      </c>
      <c r="AO288" t="s">
        <v>190</v>
      </c>
      <c r="AP288">
        <v>83</v>
      </c>
      <c r="AQ288">
        <v>-0.7</v>
      </c>
      <c r="AR288">
        <v>1.2</v>
      </c>
      <c r="AS288" t="s">
        <v>460</v>
      </c>
      <c r="AT288">
        <v>40</v>
      </c>
      <c r="AU288">
        <v>16</v>
      </c>
      <c r="AV288">
        <v>15</v>
      </c>
      <c r="AW288">
        <v>44</v>
      </c>
      <c r="AY288">
        <v>5</v>
      </c>
      <c r="AZ288">
        <v>220</v>
      </c>
      <c r="BA288">
        <v>2.35</v>
      </c>
      <c r="BB288">
        <v>108240</v>
      </c>
      <c r="BC288">
        <v>180400</v>
      </c>
      <c r="BD288">
        <v>252560</v>
      </c>
      <c r="BE288">
        <v>9</v>
      </c>
      <c r="BF288">
        <v>4</v>
      </c>
      <c r="BG288">
        <v>176</v>
      </c>
      <c r="BH288">
        <v>2.9375</v>
      </c>
      <c r="BI288">
        <v>108240</v>
      </c>
      <c r="BJ288">
        <v>180400</v>
      </c>
      <c r="BK288">
        <v>252560</v>
      </c>
      <c r="BL288">
        <v>25</v>
      </c>
      <c r="BM288">
        <v>1</v>
      </c>
      <c r="BN288">
        <v>32</v>
      </c>
      <c r="BO288" t="s">
        <v>192</v>
      </c>
      <c r="BP288">
        <v>0</v>
      </c>
      <c r="BQ288">
        <v>0</v>
      </c>
      <c r="BR288">
        <v>0</v>
      </c>
      <c r="BS288">
        <v>0</v>
      </c>
      <c r="BV288">
        <v>0</v>
      </c>
      <c r="BW288">
        <v>0</v>
      </c>
      <c r="BX288">
        <v>0</v>
      </c>
      <c r="BZ288" t="s">
        <v>193</v>
      </c>
      <c r="CA288" t="s">
        <v>194</v>
      </c>
      <c r="CB288" t="b">
        <v>0</v>
      </c>
    </row>
    <row r="289" spans="1:80" x14ac:dyDescent="0.3">
      <c r="A289">
        <v>288</v>
      </c>
      <c r="B289" t="s">
        <v>514</v>
      </c>
      <c r="C289" t="s">
        <v>179</v>
      </c>
      <c r="D289" t="s">
        <v>180</v>
      </c>
      <c r="E289" t="s">
        <v>458</v>
      </c>
      <c r="F289" t="s">
        <v>475</v>
      </c>
      <c r="G289" t="s">
        <v>183</v>
      </c>
      <c r="H289" t="s">
        <v>184</v>
      </c>
      <c r="J289">
        <v>0</v>
      </c>
      <c r="K289" t="s">
        <v>463</v>
      </c>
      <c r="L289" t="s">
        <v>186</v>
      </c>
      <c r="M289" t="s">
        <v>187</v>
      </c>
      <c r="N289" t="s">
        <v>20</v>
      </c>
      <c r="O289">
        <v>239.30000000000004</v>
      </c>
      <c r="P289" t="s">
        <v>459</v>
      </c>
      <c r="Q289">
        <v>3</v>
      </c>
      <c r="S289">
        <v>0</v>
      </c>
      <c r="T289">
        <v>10</v>
      </c>
      <c r="U289">
        <v>10</v>
      </c>
      <c r="V289">
        <v>10</v>
      </c>
      <c r="W289">
        <v>5</v>
      </c>
      <c r="X289">
        <v>0.76</v>
      </c>
      <c r="Y289">
        <v>89728.5</v>
      </c>
      <c r="Z289" t="s">
        <v>189</v>
      </c>
      <c r="AA289">
        <v>2</v>
      </c>
      <c r="AB289">
        <v>14</v>
      </c>
      <c r="AC289">
        <v>80</v>
      </c>
      <c r="AD289">
        <v>5.7142857142857144</v>
      </c>
      <c r="AE289">
        <v>12.375</v>
      </c>
      <c r="AF289">
        <v>12.375</v>
      </c>
      <c r="AG289">
        <v>10</v>
      </c>
      <c r="AH289">
        <v>0.76</v>
      </c>
      <c r="AI289">
        <v>72508.5</v>
      </c>
      <c r="AJ289">
        <v>4.79</v>
      </c>
      <c r="AK289">
        <v>2.5</v>
      </c>
      <c r="AL289">
        <v>24</v>
      </c>
      <c r="AM289">
        <v>15</v>
      </c>
      <c r="AN289">
        <v>25</v>
      </c>
      <c r="AO289" t="s">
        <v>190</v>
      </c>
      <c r="AP289">
        <v>83</v>
      </c>
      <c r="AQ289">
        <v>-0.7</v>
      </c>
      <c r="AR289">
        <v>1.2</v>
      </c>
      <c r="AS289" t="s">
        <v>460</v>
      </c>
      <c r="AT289">
        <v>40</v>
      </c>
      <c r="AU289">
        <v>16</v>
      </c>
      <c r="AV289">
        <v>15</v>
      </c>
      <c r="AW289">
        <v>44</v>
      </c>
      <c r="AY289">
        <v>5</v>
      </c>
      <c r="AZ289">
        <v>220</v>
      </c>
      <c r="BA289">
        <v>2.35</v>
      </c>
      <c r="BB289">
        <v>108240</v>
      </c>
      <c r="BC289">
        <v>180400</v>
      </c>
      <c r="BD289">
        <v>252560</v>
      </c>
      <c r="BE289">
        <v>9</v>
      </c>
      <c r="BF289">
        <v>4</v>
      </c>
      <c r="BG289">
        <v>176</v>
      </c>
      <c r="BH289">
        <v>2.9375</v>
      </c>
      <c r="BI289">
        <v>108240</v>
      </c>
      <c r="BJ289">
        <v>180400</v>
      </c>
      <c r="BK289">
        <v>252560</v>
      </c>
      <c r="BL289">
        <v>25</v>
      </c>
      <c r="BM289">
        <v>1</v>
      </c>
      <c r="BN289">
        <v>12</v>
      </c>
      <c r="BO289" t="s">
        <v>192</v>
      </c>
      <c r="BP289">
        <v>2.8716000000000004</v>
      </c>
      <c r="BQ289">
        <v>217</v>
      </c>
      <c r="BR289">
        <v>3</v>
      </c>
      <c r="BS289">
        <v>1.3824884792626727E-2</v>
      </c>
      <c r="BV289">
        <v>0</v>
      </c>
      <c r="BW289">
        <v>0</v>
      </c>
      <c r="BX289">
        <v>0</v>
      </c>
      <c r="BZ289" t="s">
        <v>193</v>
      </c>
      <c r="CA289" t="s">
        <v>194</v>
      </c>
      <c r="CB289" t="b">
        <v>0</v>
      </c>
    </row>
    <row r="290" spans="1:80" x14ac:dyDescent="0.3">
      <c r="A290">
        <v>289</v>
      </c>
      <c r="B290" t="s">
        <v>515</v>
      </c>
      <c r="C290" t="s">
        <v>179</v>
      </c>
      <c r="D290" t="s">
        <v>180</v>
      </c>
      <c r="E290" t="s">
        <v>458</v>
      </c>
      <c r="F290" t="s">
        <v>516</v>
      </c>
      <c r="G290" t="s">
        <v>183</v>
      </c>
      <c r="H290" t="s">
        <v>184</v>
      </c>
      <c r="J290">
        <v>0</v>
      </c>
      <c r="L290" t="s">
        <v>197</v>
      </c>
      <c r="M290" t="s">
        <v>197</v>
      </c>
      <c r="N290" t="s">
        <v>198</v>
      </c>
      <c r="P290" t="s">
        <v>459</v>
      </c>
      <c r="Q290">
        <v>3</v>
      </c>
      <c r="S290">
        <v>0</v>
      </c>
      <c r="T290">
        <v>10</v>
      </c>
      <c r="U290">
        <v>10</v>
      </c>
      <c r="V290">
        <v>10</v>
      </c>
      <c r="W290">
        <v>5</v>
      </c>
      <c r="X290">
        <v>0.76</v>
      </c>
      <c r="Y290">
        <v>89728.5</v>
      </c>
      <c r="Z290" t="s">
        <v>189</v>
      </c>
      <c r="AA290">
        <v>2</v>
      </c>
      <c r="AB290">
        <v>14</v>
      </c>
      <c r="AC290">
        <v>80</v>
      </c>
      <c r="AD290">
        <v>5.7142857142857144</v>
      </c>
      <c r="AE290">
        <v>12.375</v>
      </c>
      <c r="AF290">
        <v>12.375</v>
      </c>
      <c r="AG290">
        <v>10</v>
      </c>
      <c r="AH290">
        <v>0.76</v>
      </c>
      <c r="AI290">
        <v>72508.5</v>
      </c>
      <c r="AJ290">
        <v>4.97</v>
      </c>
      <c r="AK290">
        <v>2.5</v>
      </c>
      <c r="AL290">
        <v>23</v>
      </c>
      <c r="AM290">
        <v>15</v>
      </c>
      <c r="AN290">
        <v>25</v>
      </c>
      <c r="AO290" t="s">
        <v>190</v>
      </c>
      <c r="AP290">
        <v>83</v>
      </c>
      <c r="AQ290">
        <v>-0.7</v>
      </c>
      <c r="AR290">
        <v>1.2</v>
      </c>
      <c r="AS290" t="s">
        <v>460</v>
      </c>
      <c r="AT290">
        <v>40</v>
      </c>
      <c r="AU290">
        <v>16</v>
      </c>
      <c r="AV290">
        <v>15</v>
      </c>
      <c r="AW290">
        <v>44</v>
      </c>
      <c r="AY290">
        <v>5</v>
      </c>
      <c r="AZ290">
        <v>220</v>
      </c>
      <c r="BA290">
        <v>2.35</v>
      </c>
      <c r="BB290">
        <v>108240</v>
      </c>
      <c r="BC290">
        <v>180400</v>
      </c>
      <c r="BD290">
        <v>252560</v>
      </c>
      <c r="BE290">
        <v>9</v>
      </c>
      <c r="BF290">
        <v>4</v>
      </c>
      <c r="BG290">
        <v>176</v>
      </c>
      <c r="BH290">
        <v>2.9375</v>
      </c>
      <c r="BI290">
        <v>108240</v>
      </c>
      <c r="BJ290">
        <v>180400</v>
      </c>
      <c r="BK290">
        <v>252560</v>
      </c>
      <c r="BL290">
        <v>25</v>
      </c>
      <c r="BM290">
        <v>1</v>
      </c>
      <c r="BN290">
        <v>12</v>
      </c>
      <c r="BO290" t="s">
        <v>192</v>
      </c>
      <c r="BP290">
        <v>0</v>
      </c>
      <c r="BQ290">
        <v>0</v>
      </c>
      <c r="BR290">
        <v>0</v>
      </c>
      <c r="BS290">
        <v>0</v>
      </c>
      <c r="BV290">
        <v>0</v>
      </c>
      <c r="BW290">
        <v>0</v>
      </c>
      <c r="BX290">
        <v>0</v>
      </c>
      <c r="BZ290" t="s">
        <v>193</v>
      </c>
      <c r="CA290" t="s">
        <v>194</v>
      </c>
      <c r="CB290" t="b">
        <v>0</v>
      </c>
    </row>
    <row r="291" spans="1:80" x14ac:dyDescent="0.3">
      <c r="A291">
        <v>290</v>
      </c>
      <c r="B291" t="s">
        <v>517</v>
      </c>
      <c r="C291" t="s">
        <v>179</v>
      </c>
      <c r="D291" t="s">
        <v>180</v>
      </c>
      <c r="E291" t="s">
        <v>458</v>
      </c>
      <c r="F291" t="s">
        <v>518</v>
      </c>
      <c r="G291" t="s">
        <v>183</v>
      </c>
      <c r="H291" t="s">
        <v>184</v>
      </c>
      <c r="J291">
        <v>0</v>
      </c>
      <c r="L291" t="s">
        <v>197</v>
      </c>
      <c r="M291" t="s">
        <v>197</v>
      </c>
      <c r="N291" t="s">
        <v>198</v>
      </c>
      <c r="P291" t="s">
        <v>459</v>
      </c>
      <c r="Q291">
        <v>3</v>
      </c>
      <c r="S291">
        <v>0</v>
      </c>
      <c r="T291">
        <v>10</v>
      </c>
      <c r="U291">
        <v>10</v>
      </c>
      <c r="V291">
        <v>10</v>
      </c>
      <c r="W291">
        <v>5</v>
      </c>
      <c r="X291">
        <v>0.76</v>
      </c>
      <c r="Y291">
        <v>89728.5</v>
      </c>
      <c r="Z291" t="s">
        <v>189</v>
      </c>
      <c r="AA291">
        <v>2</v>
      </c>
      <c r="AB291">
        <v>14</v>
      </c>
      <c r="AC291">
        <v>80</v>
      </c>
      <c r="AD291">
        <v>5.7142857142857144</v>
      </c>
      <c r="AE291">
        <v>12.375</v>
      </c>
      <c r="AF291">
        <v>12.375</v>
      </c>
      <c r="AG291">
        <v>10</v>
      </c>
      <c r="AH291">
        <v>0.76</v>
      </c>
      <c r="AI291">
        <v>72508.5</v>
      </c>
      <c r="AJ291">
        <v>5.18</v>
      </c>
      <c r="AK291">
        <v>2.5</v>
      </c>
      <c r="AL291">
        <v>22</v>
      </c>
      <c r="AM291">
        <v>15</v>
      </c>
      <c r="AN291">
        <v>25</v>
      </c>
      <c r="AO291" t="s">
        <v>190</v>
      </c>
      <c r="AP291">
        <v>83</v>
      </c>
      <c r="AQ291">
        <v>-0.7</v>
      </c>
      <c r="AR291">
        <v>1.2</v>
      </c>
      <c r="AS291" t="s">
        <v>460</v>
      </c>
      <c r="AT291">
        <v>40</v>
      </c>
      <c r="AU291">
        <v>16</v>
      </c>
      <c r="AV291">
        <v>15</v>
      </c>
      <c r="AW291">
        <v>44</v>
      </c>
      <c r="AY291">
        <v>5</v>
      </c>
      <c r="AZ291">
        <v>220</v>
      </c>
      <c r="BA291">
        <v>2.35</v>
      </c>
      <c r="BB291">
        <v>108240</v>
      </c>
      <c r="BC291">
        <v>180400</v>
      </c>
      <c r="BD291">
        <v>252560</v>
      </c>
      <c r="BE291">
        <v>10</v>
      </c>
      <c r="BF291">
        <v>4</v>
      </c>
      <c r="BG291">
        <v>176</v>
      </c>
      <c r="BH291">
        <v>2.9375</v>
      </c>
      <c r="BI291">
        <v>108240</v>
      </c>
      <c r="BJ291">
        <v>180400</v>
      </c>
      <c r="BK291">
        <v>252560</v>
      </c>
      <c r="BL291">
        <v>25</v>
      </c>
      <c r="BM291">
        <v>1</v>
      </c>
      <c r="BN291">
        <v>12</v>
      </c>
      <c r="BO291" t="s">
        <v>192</v>
      </c>
      <c r="BP291">
        <v>0</v>
      </c>
      <c r="BQ291">
        <v>0</v>
      </c>
      <c r="BR291">
        <v>0</v>
      </c>
      <c r="BS291">
        <v>0</v>
      </c>
      <c r="BV291">
        <v>0</v>
      </c>
      <c r="BW291">
        <v>0</v>
      </c>
      <c r="BX291">
        <v>0</v>
      </c>
      <c r="BZ291" t="s">
        <v>193</v>
      </c>
      <c r="CA291" t="s">
        <v>194</v>
      </c>
      <c r="CB291" t="b">
        <v>0</v>
      </c>
    </row>
    <row r="292" spans="1:80" x14ac:dyDescent="0.3">
      <c r="A292">
        <v>291</v>
      </c>
      <c r="B292" t="s">
        <v>519</v>
      </c>
      <c r="C292" t="s">
        <v>179</v>
      </c>
      <c r="D292" t="s">
        <v>180</v>
      </c>
      <c r="E292" t="s">
        <v>458</v>
      </c>
      <c r="F292" t="s">
        <v>520</v>
      </c>
      <c r="G292" t="s">
        <v>183</v>
      </c>
      <c r="H292" t="s">
        <v>184</v>
      </c>
      <c r="J292">
        <v>0</v>
      </c>
      <c r="L292" t="s">
        <v>197</v>
      </c>
      <c r="M292" t="s">
        <v>197</v>
      </c>
      <c r="N292" t="s">
        <v>198</v>
      </c>
      <c r="P292" t="s">
        <v>459</v>
      </c>
      <c r="Q292">
        <v>3</v>
      </c>
      <c r="S292">
        <v>0</v>
      </c>
      <c r="T292">
        <v>10</v>
      </c>
      <c r="U292">
        <v>10</v>
      </c>
      <c r="V292">
        <v>10</v>
      </c>
      <c r="W292">
        <v>5</v>
      </c>
      <c r="X292">
        <v>0.76</v>
      </c>
      <c r="Y292">
        <v>89728.5</v>
      </c>
      <c r="Z292" t="s">
        <v>189</v>
      </c>
      <c r="AA292">
        <v>2</v>
      </c>
      <c r="AB292">
        <v>14</v>
      </c>
      <c r="AC292">
        <v>80</v>
      </c>
      <c r="AD292">
        <v>5.7142857142857144</v>
      </c>
      <c r="AE292">
        <v>12.375</v>
      </c>
      <c r="AF292">
        <v>12.375</v>
      </c>
      <c r="AG292">
        <v>10</v>
      </c>
      <c r="AH292">
        <v>0.76</v>
      </c>
      <c r="AI292">
        <v>72508.5</v>
      </c>
      <c r="AJ292">
        <v>5.39</v>
      </c>
      <c r="AK292">
        <v>2.5</v>
      </c>
      <c r="AL292">
        <v>21</v>
      </c>
      <c r="AM292">
        <v>15</v>
      </c>
      <c r="AN292">
        <v>25</v>
      </c>
      <c r="AO292" t="s">
        <v>190</v>
      </c>
      <c r="AP292">
        <v>83</v>
      </c>
      <c r="AQ292">
        <v>-0.7</v>
      </c>
      <c r="AR292">
        <v>1.2</v>
      </c>
      <c r="AS292" t="s">
        <v>460</v>
      </c>
      <c r="AT292">
        <v>40</v>
      </c>
      <c r="AU292">
        <v>16</v>
      </c>
      <c r="AV292">
        <v>15</v>
      </c>
      <c r="AW292">
        <v>44</v>
      </c>
      <c r="AY292">
        <v>5</v>
      </c>
      <c r="AZ292">
        <v>220</v>
      </c>
      <c r="BA292">
        <v>2.35</v>
      </c>
      <c r="BB292">
        <v>108240</v>
      </c>
      <c r="BC292">
        <v>180400</v>
      </c>
      <c r="BD292">
        <v>252560</v>
      </c>
      <c r="BE292">
        <v>10</v>
      </c>
      <c r="BF292">
        <v>4</v>
      </c>
      <c r="BG292">
        <v>176</v>
      </c>
      <c r="BH292">
        <v>2.9375</v>
      </c>
      <c r="BI292">
        <v>108240</v>
      </c>
      <c r="BJ292">
        <v>180400</v>
      </c>
      <c r="BK292">
        <v>252560</v>
      </c>
      <c r="BL292">
        <v>25</v>
      </c>
      <c r="BM292">
        <v>1</v>
      </c>
      <c r="BN292">
        <v>12</v>
      </c>
      <c r="BO292" t="s">
        <v>192</v>
      </c>
      <c r="BP292">
        <v>0</v>
      </c>
      <c r="BQ292">
        <v>0</v>
      </c>
      <c r="BR292">
        <v>0</v>
      </c>
      <c r="BS292">
        <v>0</v>
      </c>
      <c r="BV292">
        <v>0</v>
      </c>
      <c r="BW292">
        <v>0</v>
      </c>
      <c r="BX292">
        <v>0</v>
      </c>
      <c r="BZ292" t="s">
        <v>193</v>
      </c>
      <c r="CA292" t="s">
        <v>194</v>
      </c>
      <c r="CB292" t="b">
        <v>0</v>
      </c>
    </row>
    <row r="293" spans="1:80" x14ac:dyDescent="0.3">
      <c r="A293">
        <v>292</v>
      </c>
      <c r="B293" t="s">
        <v>521</v>
      </c>
      <c r="C293" t="s">
        <v>179</v>
      </c>
      <c r="D293" t="s">
        <v>180</v>
      </c>
      <c r="E293" t="s">
        <v>458</v>
      </c>
      <c r="F293" t="s">
        <v>522</v>
      </c>
      <c r="G293" t="s">
        <v>183</v>
      </c>
      <c r="H293" t="s">
        <v>184</v>
      </c>
      <c r="J293">
        <v>0</v>
      </c>
      <c r="L293" t="s">
        <v>197</v>
      </c>
      <c r="M293" t="s">
        <v>197</v>
      </c>
      <c r="N293" t="s">
        <v>198</v>
      </c>
      <c r="P293" t="s">
        <v>459</v>
      </c>
      <c r="Q293">
        <v>3</v>
      </c>
      <c r="S293">
        <v>0</v>
      </c>
      <c r="T293">
        <v>10</v>
      </c>
      <c r="U293">
        <v>10</v>
      </c>
      <c r="V293">
        <v>10</v>
      </c>
      <c r="W293">
        <v>5</v>
      </c>
      <c r="X293">
        <v>0.76</v>
      </c>
      <c r="Y293">
        <v>89728.5</v>
      </c>
      <c r="Z293" t="s">
        <v>189</v>
      </c>
      <c r="AA293">
        <v>2</v>
      </c>
      <c r="AB293">
        <v>14</v>
      </c>
      <c r="AC293">
        <v>80</v>
      </c>
      <c r="AD293">
        <v>5.7142857142857144</v>
      </c>
      <c r="AE293">
        <v>12.375</v>
      </c>
      <c r="AF293">
        <v>12.375</v>
      </c>
      <c r="AG293">
        <v>10</v>
      </c>
      <c r="AH293">
        <v>0.76</v>
      </c>
      <c r="AI293">
        <v>72508.5</v>
      </c>
      <c r="AJ293">
        <v>5.6</v>
      </c>
      <c r="AK293">
        <v>2.5</v>
      </c>
      <c r="AL293">
        <v>20</v>
      </c>
      <c r="AM293">
        <v>15</v>
      </c>
      <c r="AN293">
        <v>25</v>
      </c>
      <c r="AO293" t="s">
        <v>190</v>
      </c>
      <c r="AP293">
        <v>83</v>
      </c>
      <c r="AQ293">
        <v>-0.7</v>
      </c>
      <c r="AR293">
        <v>1.2</v>
      </c>
      <c r="AS293" t="s">
        <v>460</v>
      </c>
      <c r="AT293">
        <v>40</v>
      </c>
      <c r="AU293">
        <v>16</v>
      </c>
      <c r="AV293">
        <v>15</v>
      </c>
      <c r="AW293">
        <v>44</v>
      </c>
      <c r="AY293">
        <v>5</v>
      </c>
      <c r="AZ293">
        <v>220</v>
      </c>
      <c r="BA293">
        <v>2.35</v>
      </c>
      <c r="BB293">
        <v>108240</v>
      </c>
      <c r="BC293">
        <v>180400</v>
      </c>
      <c r="BD293">
        <v>252560</v>
      </c>
      <c r="BE293">
        <v>10</v>
      </c>
      <c r="BF293">
        <v>4</v>
      </c>
      <c r="BG293">
        <v>176</v>
      </c>
      <c r="BH293">
        <v>2.9375</v>
      </c>
      <c r="BI293">
        <v>108240</v>
      </c>
      <c r="BJ293">
        <v>180400</v>
      </c>
      <c r="BK293">
        <v>252560</v>
      </c>
      <c r="BL293">
        <v>25</v>
      </c>
      <c r="BM293">
        <v>1</v>
      </c>
      <c r="BN293">
        <v>8</v>
      </c>
      <c r="BO293" t="s">
        <v>192</v>
      </c>
      <c r="BP293">
        <v>0</v>
      </c>
      <c r="BQ293">
        <v>0</v>
      </c>
      <c r="BR293">
        <v>0</v>
      </c>
      <c r="BS293">
        <v>0</v>
      </c>
      <c r="BV293">
        <v>0</v>
      </c>
      <c r="BW293">
        <v>0</v>
      </c>
      <c r="BX293">
        <v>0</v>
      </c>
      <c r="BZ293" t="s">
        <v>193</v>
      </c>
      <c r="CA293" t="s">
        <v>194</v>
      </c>
      <c r="CB293" t="b">
        <v>0</v>
      </c>
    </row>
    <row r="294" spans="1:80" x14ac:dyDescent="0.3">
      <c r="A294">
        <v>293</v>
      </c>
      <c r="B294" t="s">
        <v>523</v>
      </c>
      <c r="C294" t="s">
        <v>179</v>
      </c>
      <c r="D294" t="s">
        <v>180</v>
      </c>
      <c r="E294" t="s">
        <v>458</v>
      </c>
      <c r="F294" t="s">
        <v>477</v>
      </c>
      <c r="G294" t="s">
        <v>183</v>
      </c>
      <c r="H294" t="s">
        <v>184</v>
      </c>
      <c r="J294">
        <v>0</v>
      </c>
      <c r="K294" t="s">
        <v>463</v>
      </c>
      <c r="L294" t="s">
        <v>186</v>
      </c>
      <c r="M294" t="s">
        <v>187</v>
      </c>
      <c r="N294" t="s">
        <v>20</v>
      </c>
      <c r="O294">
        <v>297.05</v>
      </c>
      <c r="P294" t="s">
        <v>459</v>
      </c>
      <c r="Q294">
        <v>3</v>
      </c>
      <c r="S294">
        <v>0</v>
      </c>
      <c r="T294">
        <v>10</v>
      </c>
      <c r="U294">
        <v>10</v>
      </c>
      <c r="V294">
        <v>10</v>
      </c>
      <c r="W294">
        <v>5</v>
      </c>
      <c r="X294">
        <v>0.76</v>
      </c>
      <c r="Y294">
        <v>89728.5</v>
      </c>
      <c r="Z294" t="s">
        <v>189</v>
      </c>
      <c r="AA294">
        <v>2</v>
      </c>
      <c r="AB294">
        <v>14</v>
      </c>
      <c r="AC294">
        <v>80</v>
      </c>
      <c r="AD294">
        <v>5.7142857142857144</v>
      </c>
      <c r="AE294">
        <v>12.375</v>
      </c>
      <c r="AF294">
        <v>12.375</v>
      </c>
      <c r="AG294">
        <v>10</v>
      </c>
      <c r="AH294">
        <v>0.76</v>
      </c>
      <c r="AI294">
        <v>72508.5</v>
      </c>
      <c r="AJ294">
        <v>5.85</v>
      </c>
      <c r="AK294">
        <v>2.5</v>
      </c>
      <c r="AL294">
        <v>20</v>
      </c>
      <c r="AM294">
        <v>15</v>
      </c>
      <c r="AN294">
        <v>25</v>
      </c>
      <c r="AO294" t="s">
        <v>190</v>
      </c>
      <c r="AP294">
        <v>83</v>
      </c>
      <c r="AQ294">
        <v>-0.7</v>
      </c>
      <c r="AR294">
        <v>1.2</v>
      </c>
      <c r="AS294" t="s">
        <v>460</v>
      </c>
      <c r="AT294">
        <v>40</v>
      </c>
      <c r="AU294">
        <v>16</v>
      </c>
      <c r="AV294">
        <v>15</v>
      </c>
      <c r="AW294">
        <v>44</v>
      </c>
      <c r="AY294">
        <v>5</v>
      </c>
      <c r="AZ294">
        <v>220</v>
      </c>
      <c r="BA294">
        <v>2.35</v>
      </c>
      <c r="BB294">
        <v>108240</v>
      </c>
      <c r="BC294">
        <v>180400</v>
      </c>
      <c r="BD294">
        <v>252560</v>
      </c>
      <c r="BE294">
        <v>10</v>
      </c>
      <c r="BF294">
        <v>4</v>
      </c>
      <c r="BG294">
        <v>176</v>
      </c>
      <c r="BH294">
        <v>2.9375</v>
      </c>
      <c r="BI294">
        <v>108240</v>
      </c>
      <c r="BJ294">
        <v>180400</v>
      </c>
      <c r="BK294">
        <v>252560</v>
      </c>
      <c r="BL294">
        <v>25</v>
      </c>
      <c r="BM294">
        <v>1</v>
      </c>
      <c r="BN294">
        <v>8</v>
      </c>
      <c r="BO294" t="s">
        <v>192</v>
      </c>
      <c r="BP294">
        <v>2.3764000000000003</v>
      </c>
      <c r="BQ294">
        <v>441</v>
      </c>
      <c r="BR294">
        <v>33</v>
      </c>
      <c r="BS294">
        <v>7.4829931972789115E-2</v>
      </c>
      <c r="BV294">
        <v>0</v>
      </c>
      <c r="BW294">
        <v>0</v>
      </c>
      <c r="BX294">
        <v>0</v>
      </c>
      <c r="BZ294" t="s">
        <v>193</v>
      </c>
      <c r="CA294" t="s">
        <v>194</v>
      </c>
      <c r="CB294" t="b">
        <v>0</v>
      </c>
    </row>
    <row r="295" spans="1:80" x14ac:dyDescent="0.3">
      <c r="A295">
        <v>294</v>
      </c>
      <c r="B295" t="s">
        <v>524</v>
      </c>
      <c r="C295" t="s">
        <v>179</v>
      </c>
      <c r="D295" t="s">
        <v>180</v>
      </c>
      <c r="E295" t="s">
        <v>458</v>
      </c>
      <c r="F295" t="s">
        <v>525</v>
      </c>
      <c r="G295" t="s">
        <v>183</v>
      </c>
      <c r="H295" t="s">
        <v>184</v>
      </c>
      <c r="J295">
        <v>0</v>
      </c>
      <c r="L295" t="s">
        <v>197</v>
      </c>
      <c r="M295" t="s">
        <v>197</v>
      </c>
      <c r="N295" t="s">
        <v>198</v>
      </c>
      <c r="P295" t="s">
        <v>459</v>
      </c>
      <c r="Q295">
        <v>3</v>
      </c>
      <c r="S295">
        <v>0</v>
      </c>
      <c r="T295">
        <v>10</v>
      </c>
      <c r="U295">
        <v>10</v>
      </c>
      <c r="V295">
        <v>10</v>
      </c>
      <c r="W295">
        <v>5</v>
      </c>
      <c r="X295">
        <v>0.76</v>
      </c>
      <c r="Y295">
        <v>89728.5</v>
      </c>
      <c r="Z295" t="s">
        <v>189</v>
      </c>
      <c r="AA295">
        <v>2</v>
      </c>
      <c r="AB295">
        <v>14</v>
      </c>
      <c r="AC295">
        <v>80</v>
      </c>
      <c r="AD295">
        <v>5.7142857142857144</v>
      </c>
      <c r="AE295">
        <v>12.375</v>
      </c>
      <c r="AF295">
        <v>12.375</v>
      </c>
      <c r="AG295">
        <v>10</v>
      </c>
      <c r="AH295">
        <v>0.76</v>
      </c>
      <c r="AI295">
        <v>72508.5</v>
      </c>
      <c r="AJ295">
        <v>6.0651999999999999</v>
      </c>
      <c r="AK295">
        <v>2.5</v>
      </c>
      <c r="AL295">
        <v>19</v>
      </c>
      <c r="AM295">
        <v>15</v>
      </c>
      <c r="AN295">
        <v>25</v>
      </c>
      <c r="AO295" t="s">
        <v>190</v>
      </c>
      <c r="AP295">
        <v>83</v>
      </c>
      <c r="AQ295">
        <v>-0.7</v>
      </c>
      <c r="AR295">
        <v>1.2</v>
      </c>
      <c r="AS295" t="s">
        <v>460</v>
      </c>
      <c r="AT295">
        <v>40</v>
      </c>
      <c r="AU295">
        <v>16</v>
      </c>
      <c r="AV295">
        <v>15</v>
      </c>
      <c r="AW295">
        <v>44</v>
      </c>
      <c r="AY295">
        <v>5</v>
      </c>
      <c r="AZ295">
        <v>220</v>
      </c>
      <c r="BA295">
        <v>2.35</v>
      </c>
      <c r="BB295">
        <v>108240</v>
      </c>
      <c r="BC295">
        <v>180400</v>
      </c>
      <c r="BD295">
        <v>252560</v>
      </c>
      <c r="BE295">
        <v>10</v>
      </c>
      <c r="BF295">
        <v>4</v>
      </c>
      <c r="BG295">
        <v>176</v>
      </c>
      <c r="BH295">
        <v>2.9375</v>
      </c>
      <c r="BI295">
        <v>108240</v>
      </c>
      <c r="BJ295">
        <v>180400</v>
      </c>
      <c r="BK295">
        <v>252560</v>
      </c>
      <c r="BL295">
        <v>25</v>
      </c>
      <c r="BM295">
        <v>1</v>
      </c>
      <c r="BN295">
        <v>8</v>
      </c>
      <c r="BO295" t="s">
        <v>192</v>
      </c>
      <c r="BP295">
        <v>0</v>
      </c>
      <c r="BQ295">
        <v>0</v>
      </c>
      <c r="BR295">
        <v>0</v>
      </c>
      <c r="BS295">
        <v>0</v>
      </c>
      <c r="BV295">
        <v>0</v>
      </c>
      <c r="BW295">
        <v>0</v>
      </c>
      <c r="BX295">
        <v>0</v>
      </c>
      <c r="BZ295" t="s">
        <v>193</v>
      </c>
      <c r="CA295" t="s">
        <v>194</v>
      </c>
      <c r="CB295" t="b">
        <v>0</v>
      </c>
    </row>
    <row r="296" spans="1:80" x14ac:dyDescent="0.3">
      <c r="A296">
        <v>295</v>
      </c>
      <c r="B296" t="s">
        <v>526</v>
      </c>
      <c r="C296" t="s">
        <v>179</v>
      </c>
      <c r="D296" t="s">
        <v>180</v>
      </c>
      <c r="E296" t="s">
        <v>458</v>
      </c>
      <c r="F296" t="s">
        <v>527</v>
      </c>
      <c r="G296" t="s">
        <v>183</v>
      </c>
      <c r="H296" t="s">
        <v>184</v>
      </c>
      <c r="J296">
        <v>0</v>
      </c>
      <c r="L296" t="s">
        <v>197</v>
      </c>
      <c r="M296" t="s">
        <v>197</v>
      </c>
      <c r="N296" t="s">
        <v>198</v>
      </c>
      <c r="P296" t="s">
        <v>459</v>
      </c>
      <c r="Q296">
        <v>3</v>
      </c>
      <c r="S296">
        <v>0</v>
      </c>
      <c r="T296">
        <v>10</v>
      </c>
      <c r="U296">
        <v>10</v>
      </c>
      <c r="V296">
        <v>10</v>
      </c>
      <c r="W296">
        <v>5</v>
      </c>
      <c r="X296">
        <v>0.76</v>
      </c>
      <c r="Y296">
        <v>89728.5</v>
      </c>
      <c r="Z296" t="s">
        <v>189</v>
      </c>
      <c r="AA296">
        <v>2</v>
      </c>
      <c r="AB296">
        <v>14</v>
      </c>
      <c r="AC296">
        <v>80</v>
      </c>
      <c r="AD296">
        <v>5.7142857142857144</v>
      </c>
      <c r="AE296">
        <v>12.375</v>
      </c>
      <c r="AF296">
        <v>12.375</v>
      </c>
      <c r="AG296">
        <v>10</v>
      </c>
      <c r="AH296">
        <v>0.76</v>
      </c>
      <c r="AI296">
        <v>72508.5</v>
      </c>
      <c r="AJ296">
        <v>6.28</v>
      </c>
      <c r="AK296">
        <v>2.5</v>
      </c>
      <c r="AL296">
        <v>18</v>
      </c>
      <c r="AM296">
        <v>15</v>
      </c>
      <c r="AN296">
        <v>25</v>
      </c>
      <c r="AO296" t="s">
        <v>190</v>
      </c>
      <c r="AP296">
        <v>83</v>
      </c>
      <c r="AQ296">
        <v>-0.7</v>
      </c>
      <c r="AR296">
        <v>1.2</v>
      </c>
      <c r="AS296" t="s">
        <v>460</v>
      </c>
      <c r="AT296">
        <v>40</v>
      </c>
      <c r="AU296">
        <v>16</v>
      </c>
      <c r="AV296">
        <v>15</v>
      </c>
      <c r="AW296">
        <v>44</v>
      </c>
      <c r="AY296">
        <v>5</v>
      </c>
      <c r="AZ296">
        <v>220</v>
      </c>
      <c r="BA296">
        <v>2.35</v>
      </c>
      <c r="BB296">
        <v>108240</v>
      </c>
      <c r="BC296">
        <v>180400</v>
      </c>
      <c r="BD296">
        <v>252560</v>
      </c>
      <c r="BE296">
        <v>10</v>
      </c>
      <c r="BF296">
        <v>4</v>
      </c>
      <c r="BG296">
        <v>176</v>
      </c>
      <c r="BH296">
        <v>2.9375</v>
      </c>
      <c r="BI296">
        <v>108240</v>
      </c>
      <c r="BJ296">
        <v>180400</v>
      </c>
      <c r="BK296">
        <v>252560</v>
      </c>
      <c r="BL296">
        <v>25</v>
      </c>
      <c r="BM296">
        <v>1</v>
      </c>
      <c r="BN296">
        <v>8</v>
      </c>
      <c r="BO296" t="s">
        <v>192</v>
      </c>
      <c r="BP296">
        <v>0</v>
      </c>
      <c r="BQ296">
        <v>0</v>
      </c>
      <c r="BR296">
        <v>0</v>
      </c>
      <c r="BS296">
        <v>0</v>
      </c>
      <c r="BV296">
        <v>0</v>
      </c>
      <c r="BW296">
        <v>0</v>
      </c>
      <c r="BX296">
        <v>0</v>
      </c>
      <c r="BZ296" t="s">
        <v>193</v>
      </c>
      <c r="CA296" t="s">
        <v>194</v>
      </c>
      <c r="CB296" t="b">
        <v>0</v>
      </c>
    </row>
    <row r="297" spans="1:80" x14ac:dyDescent="0.3">
      <c r="A297">
        <v>296</v>
      </c>
      <c r="B297" t="s">
        <v>528</v>
      </c>
      <c r="C297" t="s">
        <v>179</v>
      </c>
      <c r="D297" t="s">
        <v>180</v>
      </c>
      <c r="E297" t="s">
        <v>458</v>
      </c>
      <c r="F297" t="s">
        <v>196</v>
      </c>
      <c r="G297" t="s">
        <v>183</v>
      </c>
      <c r="H297" t="s">
        <v>184</v>
      </c>
      <c r="J297">
        <v>0</v>
      </c>
      <c r="K297" t="s">
        <v>463</v>
      </c>
      <c r="L297" t="s">
        <v>186</v>
      </c>
      <c r="M297" t="s">
        <v>187</v>
      </c>
      <c r="N297" t="s">
        <v>20</v>
      </c>
      <c r="O297">
        <v>66.050000000000011</v>
      </c>
      <c r="P297" t="s">
        <v>459</v>
      </c>
      <c r="Q297">
        <v>3</v>
      </c>
      <c r="S297">
        <v>0</v>
      </c>
      <c r="T297">
        <v>10</v>
      </c>
      <c r="U297">
        <v>10</v>
      </c>
      <c r="V297">
        <v>10</v>
      </c>
      <c r="W297">
        <v>5</v>
      </c>
      <c r="X297">
        <v>0.76</v>
      </c>
      <c r="Y297">
        <v>89728.5</v>
      </c>
      <c r="Z297" t="s">
        <v>189</v>
      </c>
      <c r="AA297">
        <v>2</v>
      </c>
      <c r="AB297">
        <v>14</v>
      </c>
      <c r="AC297">
        <v>80</v>
      </c>
      <c r="AD297">
        <v>5.7142857142857144</v>
      </c>
      <c r="AE297">
        <v>12.375</v>
      </c>
      <c r="AF297">
        <v>12.375</v>
      </c>
      <c r="AG297">
        <v>10</v>
      </c>
      <c r="AH297">
        <v>0.76</v>
      </c>
      <c r="AI297">
        <v>72508.5</v>
      </c>
      <c r="AJ297">
        <v>1.59</v>
      </c>
      <c r="AK297">
        <v>2.5</v>
      </c>
      <c r="AL297">
        <v>71</v>
      </c>
      <c r="AM297">
        <v>15</v>
      </c>
      <c r="AN297">
        <v>25</v>
      </c>
      <c r="AO297" t="s">
        <v>190</v>
      </c>
      <c r="AP297">
        <v>83</v>
      </c>
      <c r="AQ297">
        <v>-0.7</v>
      </c>
      <c r="AR297">
        <v>1.2</v>
      </c>
      <c r="AS297" t="s">
        <v>460</v>
      </c>
      <c r="AT297">
        <v>40</v>
      </c>
      <c r="AU297">
        <v>16</v>
      </c>
      <c r="AV297">
        <v>15</v>
      </c>
      <c r="AW297">
        <v>44</v>
      </c>
      <c r="AY297">
        <v>5</v>
      </c>
      <c r="AZ297">
        <v>220</v>
      </c>
      <c r="BA297">
        <v>2.35</v>
      </c>
      <c r="BB297">
        <v>108240</v>
      </c>
      <c r="BC297">
        <v>180400</v>
      </c>
      <c r="BD297">
        <v>252560</v>
      </c>
      <c r="BE297">
        <v>7</v>
      </c>
      <c r="BF297">
        <v>4</v>
      </c>
      <c r="BG297">
        <v>176</v>
      </c>
      <c r="BH297">
        <v>2.9375</v>
      </c>
      <c r="BI297">
        <v>108240</v>
      </c>
      <c r="BJ297">
        <v>180400</v>
      </c>
      <c r="BK297">
        <v>252560</v>
      </c>
      <c r="BL297">
        <v>25</v>
      </c>
      <c r="BM297">
        <v>1</v>
      </c>
      <c r="BN297">
        <v>32</v>
      </c>
      <c r="BO297" t="s">
        <v>192</v>
      </c>
      <c r="BP297">
        <v>2.1136000000000004</v>
      </c>
      <c r="BQ297">
        <v>515</v>
      </c>
      <c r="BR297">
        <v>0</v>
      </c>
      <c r="BS297">
        <v>0</v>
      </c>
      <c r="BV297">
        <v>0</v>
      </c>
      <c r="BW297">
        <v>0</v>
      </c>
      <c r="BX297">
        <v>0</v>
      </c>
      <c r="BZ297" t="s">
        <v>193</v>
      </c>
      <c r="CA297" t="s">
        <v>194</v>
      </c>
      <c r="CB297" t="b">
        <v>0</v>
      </c>
    </row>
    <row r="298" spans="1:80" x14ac:dyDescent="0.3">
      <c r="A298">
        <v>297</v>
      </c>
      <c r="B298" t="s">
        <v>529</v>
      </c>
      <c r="C298" t="s">
        <v>179</v>
      </c>
      <c r="D298" t="s">
        <v>180</v>
      </c>
      <c r="E298" t="s">
        <v>458</v>
      </c>
      <c r="F298" t="s">
        <v>200</v>
      </c>
      <c r="G298" t="s">
        <v>183</v>
      </c>
      <c r="H298" t="s">
        <v>184</v>
      </c>
      <c r="J298">
        <v>0</v>
      </c>
      <c r="K298" t="s">
        <v>463</v>
      </c>
      <c r="L298" t="s">
        <v>186</v>
      </c>
      <c r="M298" t="s">
        <v>187</v>
      </c>
      <c r="N298" t="s">
        <v>20</v>
      </c>
      <c r="O298">
        <v>77.600000000000023</v>
      </c>
      <c r="P298" t="s">
        <v>459</v>
      </c>
      <c r="Q298">
        <v>3</v>
      </c>
      <c r="S298">
        <v>0</v>
      </c>
      <c r="T298">
        <v>10</v>
      </c>
      <c r="U298">
        <v>10</v>
      </c>
      <c r="V298">
        <v>10</v>
      </c>
      <c r="W298">
        <v>5</v>
      </c>
      <c r="X298">
        <v>0.76</v>
      </c>
      <c r="Y298">
        <v>89728.5</v>
      </c>
      <c r="Z298" t="s">
        <v>189</v>
      </c>
      <c r="AA298">
        <v>2</v>
      </c>
      <c r="AB298">
        <v>14</v>
      </c>
      <c r="AC298">
        <v>80</v>
      </c>
      <c r="AD298">
        <v>5.7142857142857144</v>
      </c>
      <c r="AE298">
        <v>12.375</v>
      </c>
      <c r="AF298">
        <v>12.375</v>
      </c>
      <c r="AG298">
        <v>10</v>
      </c>
      <c r="AH298">
        <v>0.76</v>
      </c>
      <c r="AI298">
        <v>72508.5</v>
      </c>
      <c r="AJ298">
        <v>1.81</v>
      </c>
      <c r="AK298">
        <v>2.5</v>
      </c>
      <c r="AL298">
        <v>62</v>
      </c>
      <c r="AM298">
        <v>15</v>
      </c>
      <c r="AN298">
        <v>25</v>
      </c>
      <c r="AO298" t="s">
        <v>190</v>
      </c>
      <c r="AP298">
        <v>83</v>
      </c>
      <c r="AQ298">
        <v>-0.7</v>
      </c>
      <c r="AR298">
        <v>1.2</v>
      </c>
      <c r="AS298" t="s">
        <v>460</v>
      </c>
      <c r="AT298">
        <v>40</v>
      </c>
      <c r="AU298">
        <v>16</v>
      </c>
      <c r="AV298">
        <v>15</v>
      </c>
      <c r="AW298">
        <v>44</v>
      </c>
      <c r="AY298">
        <v>5</v>
      </c>
      <c r="AZ298">
        <v>220</v>
      </c>
      <c r="BA298">
        <v>2.35</v>
      </c>
      <c r="BB298">
        <v>108240</v>
      </c>
      <c r="BC298">
        <v>180400</v>
      </c>
      <c r="BD298">
        <v>252560</v>
      </c>
      <c r="BE298">
        <v>7</v>
      </c>
      <c r="BF298">
        <v>4</v>
      </c>
      <c r="BG298">
        <v>176</v>
      </c>
      <c r="BH298">
        <v>2.9375</v>
      </c>
      <c r="BI298">
        <v>108240</v>
      </c>
      <c r="BJ298">
        <v>180400</v>
      </c>
      <c r="BK298">
        <v>252560</v>
      </c>
      <c r="BL298">
        <v>25</v>
      </c>
      <c r="BM298">
        <v>1</v>
      </c>
      <c r="BN298">
        <v>32</v>
      </c>
      <c r="BO298" t="s">
        <v>192</v>
      </c>
      <c r="BP298">
        <v>2.4832000000000001</v>
      </c>
      <c r="BQ298">
        <v>63</v>
      </c>
      <c r="BR298">
        <v>0</v>
      </c>
      <c r="BS298">
        <v>0</v>
      </c>
      <c r="BV298">
        <v>0</v>
      </c>
      <c r="BW298">
        <v>0</v>
      </c>
      <c r="BX298">
        <v>0</v>
      </c>
      <c r="BZ298" t="s">
        <v>193</v>
      </c>
      <c r="CA298" t="s">
        <v>194</v>
      </c>
      <c r="CB298" t="b">
        <v>0</v>
      </c>
    </row>
    <row r="299" spans="1:80" x14ac:dyDescent="0.3">
      <c r="A299">
        <v>298</v>
      </c>
      <c r="B299" t="s">
        <v>530</v>
      </c>
      <c r="C299" t="s">
        <v>179</v>
      </c>
      <c r="D299" t="s">
        <v>180</v>
      </c>
      <c r="E299" t="s">
        <v>458</v>
      </c>
      <c r="F299" t="s">
        <v>202</v>
      </c>
      <c r="G299" t="s">
        <v>183</v>
      </c>
      <c r="H299" t="s">
        <v>184</v>
      </c>
      <c r="J299">
        <v>0</v>
      </c>
      <c r="K299" t="s">
        <v>463</v>
      </c>
      <c r="L299" t="s">
        <v>186</v>
      </c>
      <c r="M299" t="s">
        <v>187</v>
      </c>
      <c r="N299" t="s">
        <v>20</v>
      </c>
      <c r="O299">
        <v>89.15</v>
      </c>
      <c r="P299" t="s">
        <v>459</v>
      </c>
      <c r="Q299">
        <v>3</v>
      </c>
      <c r="S299">
        <v>0</v>
      </c>
      <c r="T299">
        <v>10</v>
      </c>
      <c r="U299">
        <v>10</v>
      </c>
      <c r="V299">
        <v>10</v>
      </c>
      <c r="W299">
        <v>5</v>
      </c>
      <c r="X299">
        <v>0.76</v>
      </c>
      <c r="Y299">
        <v>89728.5</v>
      </c>
      <c r="Z299" t="s">
        <v>189</v>
      </c>
      <c r="AA299">
        <v>2</v>
      </c>
      <c r="AB299">
        <v>14</v>
      </c>
      <c r="AC299">
        <v>80</v>
      </c>
      <c r="AD299">
        <v>5.7142857142857144</v>
      </c>
      <c r="AE299">
        <v>12.375</v>
      </c>
      <c r="AF299">
        <v>12.375</v>
      </c>
      <c r="AG299">
        <v>10</v>
      </c>
      <c r="AH299">
        <v>0.76</v>
      </c>
      <c r="AI299">
        <v>72508.5</v>
      </c>
      <c r="AJ299">
        <v>2.02</v>
      </c>
      <c r="AK299">
        <v>2.5</v>
      </c>
      <c r="AL299">
        <v>56</v>
      </c>
      <c r="AM299">
        <v>15</v>
      </c>
      <c r="AN299">
        <v>25</v>
      </c>
      <c r="AO299" t="s">
        <v>190</v>
      </c>
      <c r="AP299">
        <v>83</v>
      </c>
      <c r="AQ299">
        <v>-0.7</v>
      </c>
      <c r="AR299">
        <v>1.2</v>
      </c>
      <c r="AS299" t="s">
        <v>460</v>
      </c>
      <c r="AT299">
        <v>40</v>
      </c>
      <c r="AU299">
        <v>16</v>
      </c>
      <c r="AV299">
        <v>15</v>
      </c>
      <c r="AW299">
        <v>44</v>
      </c>
      <c r="AY299">
        <v>5</v>
      </c>
      <c r="AZ299">
        <v>220</v>
      </c>
      <c r="BA299">
        <v>2.35</v>
      </c>
      <c r="BB299">
        <v>108240</v>
      </c>
      <c r="BC299">
        <v>180400</v>
      </c>
      <c r="BD299">
        <v>252560</v>
      </c>
      <c r="BE299">
        <v>7</v>
      </c>
      <c r="BF299">
        <v>4</v>
      </c>
      <c r="BG299">
        <v>176</v>
      </c>
      <c r="BH299">
        <v>2.9375</v>
      </c>
      <c r="BI299">
        <v>108240</v>
      </c>
      <c r="BJ299">
        <v>180400</v>
      </c>
      <c r="BK299">
        <v>252560</v>
      </c>
      <c r="BL299">
        <v>25</v>
      </c>
      <c r="BM299">
        <v>1</v>
      </c>
      <c r="BN299">
        <v>32</v>
      </c>
      <c r="BO299" t="s">
        <v>192</v>
      </c>
      <c r="BP299">
        <v>2.8527999999999998</v>
      </c>
      <c r="BQ299">
        <v>704</v>
      </c>
      <c r="BR299">
        <v>7</v>
      </c>
      <c r="BS299">
        <v>9.943181818181818E-3</v>
      </c>
      <c r="BV299">
        <v>215</v>
      </c>
      <c r="BW299">
        <v>0</v>
      </c>
      <c r="BX299">
        <v>0</v>
      </c>
      <c r="BZ299" t="s">
        <v>193</v>
      </c>
      <c r="CA299" t="s">
        <v>194</v>
      </c>
      <c r="CB299" t="b">
        <v>0</v>
      </c>
    </row>
    <row r="300" spans="1:80" x14ac:dyDescent="0.3">
      <c r="A300">
        <v>299</v>
      </c>
      <c r="B300" t="s">
        <v>531</v>
      </c>
      <c r="C300" t="s">
        <v>179</v>
      </c>
      <c r="D300" t="s">
        <v>180</v>
      </c>
      <c r="E300" t="s">
        <v>458</v>
      </c>
      <c r="F300" t="s">
        <v>204</v>
      </c>
      <c r="G300" t="s">
        <v>183</v>
      </c>
      <c r="H300" t="s">
        <v>184</v>
      </c>
      <c r="J300">
        <v>0</v>
      </c>
      <c r="K300" t="s">
        <v>463</v>
      </c>
      <c r="L300" t="s">
        <v>186</v>
      </c>
      <c r="M300" t="s">
        <v>187</v>
      </c>
      <c r="N300" t="s">
        <v>20</v>
      </c>
      <c r="O300">
        <v>100.70000000000002</v>
      </c>
      <c r="P300" t="s">
        <v>459</v>
      </c>
      <c r="Q300">
        <v>3</v>
      </c>
      <c r="S300">
        <v>0</v>
      </c>
      <c r="T300">
        <v>10</v>
      </c>
      <c r="U300">
        <v>10</v>
      </c>
      <c r="V300">
        <v>10</v>
      </c>
      <c r="W300">
        <v>5</v>
      </c>
      <c r="X300">
        <v>0.76</v>
      </c>
      <c r="Y300">
        <v>89728.5</v>
      </c>
      <c r="Z300" t="s">
        <v>189</v>
      </c>
      <c r="AA300">
        <v>2</v>
      </c>
      <c r="AB300">
        <v>14</v>
      </c>
      <c r="AC300">
        <v>80</v>
      </c>
      <c r="AD300">
        <v>5.7142857142857144</v>
      </c>
      <c r="AE300">
        <v>12.375</v>
      </c>
      <c r="AF300">
        <v>12.375</v>
      </c>
      <c r="AG300">
        <v>10</v>
      </c>
      <c r="AH300">
        <v>0.76</v>
      </c>
      <c r="AI300">
        <v>72508.5</v>
      </c>
      <c r="AJ300">
        <v>2.23</v>
      </c>
      <c r="AK300">
        <v>2.5</v>
      </c>
      <c r="AL300">
        <v>51</v>
      </c>
      <c r="AM300">
        <v>15</v>
      </c>
      <c r="AN300">
        <v>25</v>
      </c>
      <c r="AO300" t="s">
        <v>190</v>
      </c>
      <c r="AP300">
        <v>83</v>
      </c>
      <c r="AQ300">
        <v>-0.7</v>
      </c>
      <c r="AR300">
        <v>1.2</v>
      </c>
      <c r="AS300" t="s">
        <v>460</v>
      </c>
      <c r="AT300">
        <v>40</v>
      </c>
      <c r="AU300">
        <v>16</v>
      </c>
      <c r="AV300">
        <v>15</v>
      </c>
      <c r="AW300">
        <v>44</v>
      </c>
      <c r="AY300">
        <v>5</v>
      </c>
      <c r="AZ300">
        <v>220</v>
      </c>
      <c r="BA300">
        <v>2.35</v>
      </c>
      <c r="BB300">
        <v>108240</v>
      </c>
      <c r="BC300">
        <v>180400</v>
      </c>
      <c r="BD300">
        <v>252560</v>
      </c>
      <c r="BE300">
        <v>7</v>
      </c>
      <c r="BF300">
        <v>4</v>
      </c>
      <c r="BG300">
        <v>176</v>
      </c>
      <c r="BH300">
        <v>2.9375</v>
      </c>
      <c r="BI300">
        <v>108240</v>
      </c>
      <c r="BJ300">
        <v>180400</v>
      </c>
      <c r="BK300">
        <v>252560</v>
      </c>
      <c r="BL300">
        <v>25</v>
      </c>
      <c r="BM300">
        <v>1</v>
      </c>
      <c r="BN300">
        <v>32</v>
      </c>
      <c r="BO300" t="s">
        <v>192</v>
      </c>
      <c r="BP300">
        <v>3.2224000000000004</v>
      </c>
      <c r="BQ300">
        <v>197</v>
      </c>
      <c r="BR300">
        <v>0</v>
      </c>
      <c r="BS300">
        <v>0</v>
      </c>
      <c r="BV300">
        <v>0</v>
      </c>
      <c r="BW300">
        <v>0</v>
      </c>
      <c r="BX300">
        <v>0</v>
      </c>
      <c r="BZ300" t="s">
        <v>193</v>
      </c>
      <c r="CA300" t="s">
        <v>194</v>
      </c>
      <c r="CB300" t="b">
        <v>0</v>
      </c>
    </row>
    <row r="301" spans="1:80" x14ac:dyDescent="0.3">
      <c r="A301">
        <v>300</v>
      </c>
      <c r="B301" t="s">
        <v>532</v>
      </c>
      <c r="C301" t="s">
        <v>179</v>
      </c>
      <c r="D301" t="s">
        <v>180</v>
      </c>
      <c r="E301" t="s">
        <v>458</v>
      </c>
      <c r="F301" t="s">
        <v>206</v>
      </c>
      <c r="G301" t="s">
        <v>183</v>
      </c>
      <c r="H301" t="s">
        <v>184</v>
      </c>
      <c r="J301">
        <v>0</v>
      </c>
      <c r="K301" t="s">
        <v>463</v>
      </c>
      <c r="L301" t="s">
        <v>186</v>
      </c>
      <c r="M301" t="s">
        <v>187</v>
      </c>
      <c r="N301" t="s">
        <v>20</v>
      </c>
      <c r="O301">
        <v>112.25</v>
      </c>
      <c r="P301" t="s">
        <v>459</v>
      </c>
      <c r="Q301">
        <v>3</v>
      </c>
      <c r="S301">
        <v>0</v>
      </c>
      <c r="T301">
        <v>10</v>
      </c>
      <c r="U301">
        <v>10</v>
      </c>
      <c r="V301">
        <v>10</v>
      </c>
      <c r="W301">
        <v>5</v>
      </c>
      <c r="X301">
        <v>0.76</v>
      </c>
      <c r="Y301">
        <v>89728.5</v>
      </c>
      <c r="Z301" t="s">
        <v>189</v>
      </c>
      <c r="AA301">
        <v>2</v>
      </c>
      <c r="AB301">
        <v>14</v>
      </c>
      <c r="AC301">
        <v>80</v>
      </c>
      <c r="AD301">
        <v>5.7142857142857144</v>
      </c>
      <c r="AE301">
        <v>12.375</v>
      </c>
      <c r="AF301">
        <v>12.375</v>
      </c>
      <c r="AG301">
        <v>10</v>
      </c>
      <c r="AH301">
        <v>0.76</v>
      </c>
      <c r="AI301">
        <v>72508.5</v>
      </c>
      <c r="AJ301">
        <v>2.44</v>
      </c>
      <c r="AK301">
        <v>2.5</v>
      </c>
      <c r="AL301">
        <v>46</v>
      </c>
      <c r="AM301">
        <v>15</v>
      </c>
      <c r="AN301">
        <v>25</v>
      </c>
      <c r="AO301" t="s">
        <v>190</v>
      </c>
      <c r="AP301">
        <v>83</v>
      </c>
      <c r="AQ301">
        <v>-0.7</v>
      </c>
      <c r="AR301">
        <v>1.2</v>
      </c>
      <c r="AS301" t="s">
        <v>460</v>
      </c>
      <c r="AT301">
        <v>40</v>
      </c>
      <c r="AU301">
        <v>16</v>
      </c>
      <c r="AV301">
        <v>15</v>
      </c>
      <c r="AW301">
        <v>44</v>
      </c>
      <c r="AY301">
        <v>5</v>
      </c>
      <c r="AZ301">
        <v>220</v>
      </c>
      <c r="BA301">
        <v>2.35</v>
      </c>
      <c r="BB301">
        <v>108240</v>
      </c>
      <c r="BC301">
        <v>180400</v>
      </c>
      <c r="BD301">
        <v>252560</v>
      </c>
      <c r="BE301">
        <v>8</v>
      </c>
      <c r="BF301">
        <v>4</v>
      </c>
      <c r="BG301">
        <v>176</v>
      </c>
      <c r="BH301">
        <v>2.9375</v>
      </c>
      <c r="BI301">
        <v>108240</v>
      </c>
      <c r="BJ301">
        <v>180400</v>
      </c>
      <c r="BK301">
        <v>252560</v>
      </c>
      <c r="BL301">
        <v>25</v>
      </c>
      <c r="BM301">
        <v>1</v>
      </c>
      <c r="BN301">
        <v>32</v>
      </c>
      <c r="BO301" t="s">
        <v>192</v>
      </c>
      <c r="BP301">
        <v>3.5920000000000001</v>
      </c>
      <c r="BQ301">
        <v>361</v>
      </c>
      <c r="BR301">
        <v>0</v>
      </c>
      <c r="BS301">
        <v>0</v>
      </c>
      <c r="BV301">
        <v>0</v>
      </c>
      <c r="BW301">
        <v>0</v>
      </c>
      <c r="BX301">
        <v>0</v>
      </c>
      <c r="BZ301" t="s">
        <v>193</v>
      </c>
      <c r="CA301" t="s">
        <v>194</v>
      </c>
      <c r="CB301" t="b">
        <v>0</v>
      </c>
    </row>
    <row r="302" spans="1:80" x14ac:dyDescent="0.3">
      <c r="A302">
        <v>301</v>
      </c>
      <c r="B302" t="s">
        <v>533</v>
      </c>
      <c r="C302" t="s">
        <v>179</v>
      </c>
      <c r="D302" t="s">
        <v>180</v>
      </c>
      <c r="E302" t="s">
        <v>458</v>
      </c>
      <c r="F302" t="s">
        <v>316</v>
      </c>
      <c r="G302" t="s">
        <v>183</v>
      </c>
      <c r="H302" t="s">
        <v>184</v>
      </c>
      <c r="J302">
        <v>0</v>
      </c>
      <c r="K302" t="s">
        <v>463</v>
      </c>
      <c r="L302" t="s">
        <v>186</v>
      </c>
      <c r="M302" t="s">
        <v>187</v>
      </c>
      <c r="N302" t="s">
        <v>20</v>
      </c>
      <c r="O302">
        <v>123.8</v>
      </c>
      <c r="P302" t="s">
        <v>459</v>
      </c>
      <c r="Q302">
        <v>3</v>
      </c>
      <c r="S302">
        <v>0</v>
      </c>
      <c r="T302">
        <v>10</v>
      </c>
      <c r="U302">
        <v>10</v>
      </c>
      <c r="V302">
        <v>10</v>
      </c>
      <c r="W302">
        <v>5</v>
      </c>
      <c r="X302">
        <v>0.76</v>
      </c>
      <c r="Y302">
        <v>89728.5</v>
      </c>
      <c r="Z302" t="s">
        <v>189</v>
      </c>
      <c r="AA302">
        <v>2</v>
      </c>
      <c r="AB302">
        <v>14</v>
      </c>
      <c r="AC302">
        <v>80</v>
      </c>
      <c r="AD302">
        <v>5.7142857142857144</v>
      </c>
      <c r="AE302">
        <v>12.375</v>
      </c>
      <c r="AF302">
        <v>12.375</v>
      </c>
      <c r="AG302">
        <v>10</v>
      </c>
      <c r="AH302">
        <v>0.76</v>
      </c>
      <c r="AI302">
        <v>72508.5</v>
      </c>
      <c r="AJ302">
        <v>2.66</v>
      </c>
      <c r="AK302">
        <v>2.5</v>
      </c>
      <c r="AL302">
        <v>43</v>
      </c>
      <c r="AM302">
        <v>15</v>
      </c>
      <c r="AN302">
        <v>25</v>
      </c>
      <c r="AO302" t="s">
        <v>190</v>
      </c>
      <c r="AP302">
        <v>83</v>
      </c>
      <c r="AQ302">
        <v>-0.7</v>
      </c>
      <c r="AR302">
        <v>1.2</v>
      </c>
      <c r="AS302" t="s">
        <v>460</v>
      </c>
      <c r="AT302">
        <v>40</v>
      </c>
      <c r="AU302">
        <v>16</v>
      </c>
      <c r="AV302">
        <v>15</v>
      </c>
      <c r="AW302">
        <v>44</v>
      </c>
      <c r="AY302">
        <v>5</v>
      </c>
      <c r="AZ302">
        <v>220</v>
      </c>
      <c r="BA302">
        <v>2.35</v>
      </c>
      <c r="BB302">
        <v>108240</v>
      </c>
      <c r="BC302">
        <v>180400</v>
      </c>
      <c r="BD302">
        <v>252560</v>
      </c>
      <c r="BE302">
        <v>8</v>
      </c>
      <c r="BF302">
        <v>4</v>
      </c>
      <c r="BG302">
        <v>176</v>
      </c>
      <c r="BH302">
        <v>2.9375</v>
      </c>
      <c r="BI302">
        <v>108240</v>
      </c>
      <c r="BJ302">
        <v>180400</v>
      </c>
      <c r="BK302">
        <v>252560</v>
      </c>
      <c r="BL302">
        <v>25</v>
      </c>
      <c r="BM302">
        <v>1</v>
      </c>
      <c r="BN302">
        <v>32</v>
      </c>
      <c r="BO302" t="s">
        <v>192</v>
      </c>
      <c r="BP302">
        <v>3.9615999999999998</v>
      </c>
      <c r="BQ302">
        <v>841</v>
      </c>
      <c r="BR302">
        <v>4</v>
      </c>
      <c r="BS302">
        <v>4.7562425683709865E-3</v>
      </c>
      <c r="BV302">
        <v>0</v>
      </c>
      <c r="BW302">
        <v>0</v>
      </c>
      <c r="BX302">
        <v>0</v>
      </c>
      <c r="BZ302" t="s">
        <v>193</v>
      </c>
      <c r="CA302" t="s">
        <v>194</v>
      </c>
      <c r="CB302" t="b">
        <v>0</v>
      </c>
    </row>
    <row r="303" spans="1:80" x14ac:dyDescent="0.3">
      <c r="A303">
        <v>302</v>
      </c>
      <c r="B303" t="s">
        <v>534</v>
      </c>
      <c r="C303" t="s">
        <v>179</v>
      </c>
      <c r="D303" t="s">
        <v>180</v>
      </c>
      <c r="E303" t="s">
        <v>458</v>
      </c>
      <c r="F303" t="s">
        <v>318</v>
      </c>
      <c r="G303" t="s">
        <v>183</v>
      </c>
      <c r="H303" t="s">
        <v>184</v>
      </c>
      <c r="J303">
        <v>0</v>
      </c>
      <c r="K303" t="s">
        <v>463</v>
      </c>
      <c r="L303" t="s">
        <v>186</v>
      </c>
      <c r="M303" t="s">
        <v>187</v>
      </c>
      <c r="N303" t="s">
        <v>20</v>
      </c>
      <c r="O303">
        <v>135.35000000000002</v>
      </c>
      <c r="P303" t="s">
        <v>459</v>
      </c>
      <c r="Q303">
        <v>3</v>
      </c>
      <c r="S303">
        <v>0</v>
      </c>
      <c r="T303">
        <v>10</v>
      </c>
      <c r="U303">
        <v>10</v>
      </c>
      <c r="V303">
        <v>10</v>
      </c>
      <c r="W303">
        <v>5</v>
      </c>
      <c r="X303">
        <v>0.76</v>
      </c>
      <c r="Y303">
        <v>89728.5</v>
      </c>
      <c r="Z303" t="s">
        <v>189</v>
      </c>
      <c r="AA303">
        <v>2</v>
      </c>
      <c r="AB303">
        <v>14</v>
      </c>
      <c r="AC303">
        <v>80</v>
      </c>
      <c r="AD303">
        <v>5.7142857142857144</v>
      </c>
      <c r="AE303">
        <v>12.375</v>
      </c>
      <c r="AF303">
        <v>12.375</v>
      </c>
      <c r="AG303">
        <v>10</v>
      </c>
      <c r="AH303">
        <v>0.76</v>
      </c>
      <c r="AI303">
        <v>72508.5</v>
      </c>
      <c r="AJ303">
        <v>2.87</v>
      </c>
      <c r="AK303">
        <v>2.5</v>
      </c>
      <c r="AL303">
        <v>40</v>
      </c>
      <c r="AM303">
        <v>15</v>
      </c>
      <c r="AN303">
        <v>25</v>
      </c>
      <c r="AO303" t="s">
        <v>190</v>
      </c>
      <c r="AP303">
        <v>83</v>
      </c>
      <c r="AQ303">
        <v>-0.7</v>
      </c>
      <c r="AR303">
        <v>1.2</v>
      </c>
      <c r="AS303" t="s">
        <v>460</v>
      </c>
      <c r="AT303">
        <v>40</v>
      </c>
      <c r="AU303">
        <v>16</v>
      </c>
      <c r="AV303">
        <v>15</v>
      </c>
      <c r="AW303">
        <v>44</v>
      </c>
      <c r="AY303">
        <v>5</v>
      </c>
      <c r="AZ303">
        <v>220</v>
      </c>
      <c r="BA303">
        <v>2.35</v>
      </c>
      <c r="BB303">
        <v>108240</v>
      </c>
      <c r="BC303">
        <v>180400</v>
      </c>
      <c r="BD303">
        <v>252560</v>
      </c>
      <c r="BE303">
        <v>8</v>
      </c>
      <c r="BF303">
        <v>4</v>
      </c>
      <c r="BG303">
        <v>176</v>
      </c>
      <c r="BH303">
        <v>2.9375</v>
      </c>
      <c r="BI303">
        <v>108240</v>
      </c>
      <c r="BJ303">
        <v>180400</v>
      </c>
      <c r="BK303">
        <v>252560</v>
      </c>
      <c r="BL303">
        <v>25</v>
      </c>
      <c r="BM303">
        <v>1</v>
      </c>
      <c r="BN303">
        <v>32</v>
      </c>
      <c r="BO303" t="s">
        <v>192</v>
      </c>
      <c r="BP303">
        <v>4.3312000000000008</v>
      </c>
      <c r="BQ303">
        <v>501</v>
      </c>
      <c r="BR303">
        <v>0</v>
      </c>
      <c r="BS303">
        <v>0</v>
      </c>
      <c r="BV303">
        <v>0</v>
      </c>
      <c r="BW303">
        <v>0</v>
      </c>
      <c r="BX303">
        <v>0</v>
      </c>
      <c r="BZ303" t="s">
        <v>193</v>
      </c>
      <c r="CA303" t="s">
        <v>194</v>
      </c>
      <c r="CB303" t="b">
        <v>0</v>
      </c>
    </row>
    <row r="304" spans="1:80" x14ac:dyDescent="0.3">
      <c r="A304">
        <v>303</v>
      </c>
      <c r="B304" t="s">
        <v>535</v>
      </c>
      <c r="C304" t="s">
        <v>179</v>
      </c>
      <c r="D304" t="s">
        <v>180</v>
      </c>
      <c r="E304" t="s">
        <v>458</v>
      </c>
      <c r="F304" t="s">
        <v>320</v>
      </c>
      <c r="G304" t="s">
        <v>183</v>
      </c>
      <c r="H304" t="s">
        <v>184</v>
      </c>
      <c r="J304">
        <v>0</v>
      </c>
      <c r="K304" t="s">
        <v>463</v>
      </c>
      <c r="L304" t="s">
        <v>186</v>
      </c>
      <c r="M304" t="s">
        <v>187</v>
      </c>
      <c r="N304" t="s">
        <v>20</v>
      </c>
      <c r="O304">
        <v>146.90000000000003</v>
      </c>
      <c r="P304" t="s">
        <v>459</v>
      </c>
      <c r="Q304">
        <v>3</v>
      </c>
      <c r="S304">
        <v>0</v>
      </c>
      <c r="T304">
        <v>10</v>
      </c>
      <c r="U304">
        <v>10</v>
      </c>
      <c r="V304">
        <v>10</v>
      </c>
      <c r="W304">
        <v>5</v>
      </c>
      <c r="X304">
        <v>0.76</v>
      </c>
      <c r="Y304">
        <v>89728.5</v>
      </c>
      <c r="Z304" t="s">
        <v>189</v>
      </c>
      <c r="AA304">
        <v>2</v>
      </c>
      <c r="AB304">
        <v>14</v>
      </c>
      <c r="AC304">
        <v>80</v>
      </c>
      <c r="AD304">
        <v>5.7142857142857144</v>
      </c>
      <c r="AE304">
        <v>12.375</v>
      </c>
      <c r="AF304">
        <v>12.375</v>
      </c>
      <c r="AG304">
        <v>10</v>
      </c>
      <c r="AH304">
        <v>0.76</v>
      </c>
      <c r="AI304">
        <v>72508.5</v>
      </c>
      <c r="AJ304">
        <v>3.08</v>
      </c>
      <c r="AK304">
        <v>2.5</v>
      </c>
      <c r="AL304">
        <v>37</v>
      </c>
      <c r="AM304">
        <v>15</v>
      </c>
      <c r="AN304">
        <v>25</v>
      </c>
      <c r="AO304" t="s">
        <v>190</v>
      </c>
      <c r="AP304">
        <v>83</v>
      </c>
      <c r="AQ304">
        <v>-0.7</v>
      </c>
      <c r="AR304">
        <v>1.2</v>
      </c>
      <c r="AS304" t="s">
        <v>460</v>
      </c>
      <c r="AT304">
        <v>40</v>
      </c>
      <c r="AU304">
        <v>16</v>
      </c>
      <c r="AV304">
        <v>15</v>
      </c>
      <c r="AW304">
        <v>44</v>
      </c>
      <c r="AY304">
        <v>5</v>
      </c>
      <c r="AZ304">
        <v>220</v>
      </c>
      <c r="BA304">
        <v>2.35</v>
      </c>
      <c r="BB304">
        <v>108240</v>
      </c>
      <c r="BC304">
        <v>180400</v>
      </c>
      <c r="BD304">
        <v>252560</v>
      </c>
      <c r="BE304">
        <v>8</v>
      </c>
      <c r="BF304">
        <v>4</v>
      </c>
      <c r="BG304">
        <v>176</v>
      </c>
      <c r="BH304">
        <v>2.9375</v>
      </c>
      <c r="BI304">
        <v>108240</v>
      </c>
      <c r="BJ304">
        <v>180400</v>
      </c>
      <c r="BK304">
        <v>252560</v>
      </c>
      <c r="BL304">
        <v>25</v>
      </c>
      <c r="BM304">
        <v>1</v>
      </c>
      <c r="BN304">
        <v>32</v>
      </c>
      <c r="BO304" t="s">
        <v>192</v>
      </c>
      <c r="BP304">
        <v>4.700800000000001</v>
      </c>
      <c r="BQ304">
        <v>92</v>
      </c>
      <c r="BR304">
        <v>0</v>
      </c>
      <c r="BS304">
        <v>0</v>
      </c>
      <c r="BV304">
        <v>0</v>
      </c>
      <c r="BW304">
        <v>0</v>
      </c>
      <c r="BX304">
        <v>0</v>
      </c>
      <c r="BZ304" t="s">
        <v>193</v>
      </c>
      <c r="CA304" t="s">
        <v>194</v>
      </c>
      <c r="CB304" t="b">
        <v>0</v>
      </c>
    </row>
    <row r="305" spans="1:80" x14ac:dyDescent="0.3">
      <c r="A305">
        <v>304</v>
      </c>
      <c r="B305" t="s">
        <v>536</v>
      </c>
      <c r="C305" t="s">
        <v>179</v>
      </c>
      <c r="D305" t="s">
        <v>180</v>
      </c>
      <c r="E305" t="s">
        <v>458</v>
      </c>
      <c r="F305" t="s">
        <v>252</v>
      </c>
      <c r="G305" t="s">
        <v>183</v>
      </c>
      <c r="H305" t="s">
        <v>184</v>
      </c>
      <c r="J305">
        <v>0</v>
      </c>
      <c r="K305" t="s">
        <v>463</v>
      </c>
      <c r="L305" t="s">
        <v>186</v>
      </c>
      <c r="M305" t="s">
        <v>187</v>
      </c>
      <c r="N305" t="s">
        <v>20</v>
      </c>
      <c r="O305">
        <v>158.45000000000005</v>
      </c>
      <c r="P305" t="s">
        <v>459</v>
      </c>
      <c r="Q305">
        <v>3</v>
      </c>
      <c r="S305">
        <v>0</v>
      </c>
      <c r="T305">
        <v>10</v>
      </c>
      <c r="U305">
        <v>10</v>
      </c>
      <c r="V305">
        <v>10</v>
      </c>
      <c r="W305">
        <v>5</v>
      </c>
      <c r="X305">
        <v>0.76</v>
      </c>
      <c r="Y305">
        <v>89728.5</v>
      </c>
      <c r="Z305" t="s">
        <v>189</v>
      </c>
      <c r="AA305">
        <v>2</v>
      </c>
      <c r="AB305">
        <v>14</v>
      </c>
      <c r="AC305">
        <v>80</v>
      </c>
      <c r="AD305">
        <v>5.7142857142857144</v>
      </c>
      <c r="AE305">
        <v>12.375</v>
      </c>
      <c r="AF305">
        <v>12.375</v>
      </c>
      <c r="AG305">
        <v>10</v>
      </c>
      <c r="AH305">
        <v>0.76</v>
      </c>
      <c r="AI305">
        <v>72508.5</v>
      </c>
      <c r="AJ305">
        <v>3.3</v>
      </c>
      <c r="AK305">
        <v>2.5</v>
      </c>
      <c r="AL305">
        <v>34</v>
      </c>
      <c r="AM305">
        <v>15</v>
      </c>
      <c r="AN305">
        <v>25</v>
      </c>
      <c r="AO305" t="s">
        <v>190</v>
      </c>
      <c r="AP305">
        <v>83</v>
      </c>
      <c r="AQ305">
        <v>-0.7</v>
      </c>
      <c r="AR305">
        <v>1.2</v>
      </c>
      <c r="AS305" t="s">
        <v>460</v>
      </c>
      <c r="AT305">
        <v>40</v>
      </c>
      <c r="AU305">
        <v>16</v>
      </c>
      <c r="AV305">
        <v>15</v>
      </c>
      <c r="AW305">
        <v>44</v>
      </c>
      <c r="AY305">
        <v>5</v>
      </c>
      <c r="AZ305">
        <v>220</v>
      </c>
      <c r="BA305">
        <v>2.35</v>
      </c>
      <c r="BB305">
        <v>108240</v>
      </c>
      <c r="BC305">
        <v>180400</v>
      </c>
      <c r="BD305">
        <v>252560</v>
      </c>
      <c r="BE305">
        <v>8</v>
      </c>
      <c r="BF305">
        <v>4</v>
      </c>
      <c r="BG305">
        <v>176</v>
      </c>
      <c r="BH305">
        <v>2.9375</v>
      </c>
      <c r="BI305">
        <v>108240</v>
      </c>
      <c r="BJ305">
        <v>180400</v>
      </c>
      <c r="BK305">
        <v>252560</v>
      </c>
      <c r="BL305">
        <v>25</v>
      </c>
      <c r="BM305">
        <v>1</v>
      </c>
      <c r="BN305">
        <v>32</v>
      </c>
      <c r="BO305" t="s">
        <v>192</v>
      </c>
      <c r="BP305">
        <v>5.0704000000000011</v>
      </c>
      <c r="BQ305">
        <v>417</v>
      </c>
      <c r="BR305">
        <v>3</v>
      </c>
      <c r="BS305">
        <v>7.1942446043165471E-3</v>
      </c>
      <c r="BV305">
        <v>0</v>
      </c>
      <c r="BW305">
        <v>0</v>
      </c>
      <c r="BX305">
        <v>0</v>
      </c>
      <c r="BZ305" t="s">
        <v>193</v>
      </c>
      <c r="CA305" t="s">
        <v>194</v>
      </c>
      <c r="CB305" t="b">
        <v>0</v>
      </c>
    </row>
    <row r="306" spans="1:80" x14ac:dyDescent="0.3">
      <c r="A306">
        <v>305</v>
      </c>
      <c r="B306" t="s">
        <v>537</v>
      </c>
      <c r="C306" t="s">
        <v>179</v>
      </c>
      <c r="D306" t="s">
        <v>180</v>
      </c>
      <c r="E306" t="s">
        <v>458</v>
      </c>
      <c r="F306" t="s">
        <v>471</v>
      </c>
      <c r="G306" t="s">
        <v>183</v>
      </c>
      <c r="H306" t="s">
        <v>184</v>
      </c>
      <c r="J306">
        <v>0</v>
      </c>
      <c r="L306" t="s">
        <v>197</v>
      </c>
      <c r="M306" t="s">
        <v>197</v>
      </c>
      <c r="N306" t="s">
        <v>198</v>
      </c>
      <c r="P306" t="s">
        <v>459</v>
      </c>
      <c r="Q306">
        <v>3</v>
      </c>
      <c r="S306">
        <v>0</v>
      </c>
      <c r="T306">
        <v>10</v>
      </c>
      <c r="U306">
        <v>10</v>
      </c>
      <c r="V306">
        <v>10</v>
      </c>
      <c r="W306">
        <v>5</v>
      </c>
      <c r="X306">
        <v>0.76</v>
      </c>
      <c r="Y306">
        <v>89728.5</v>
      </c>
      <c r="Z306" t="s">
        <v>189</v>
      </c>
      <c r="AA306">
        <v>2</v>
      </c>
      <c r="AB306">
        <v>14</v>
      </c>
      <c r="AC306">
        <v>80</v>
      </c>
      <c r="AD306">
        <v>5.7142857142857144</v>
      </c>
      <c r="AE306">
        <v>12.375</v>
      </c>
      <c r="AF306">
        <v>12.375</v>
      </c>
      <c r="AG306">
        <v>10</v>
      </c>
      <c r="AH306">
        <v>0.76</v>
      </c>
      <c r="AI306">
        <v>72508.5</v>
      </c>
      <c r="AJ306">
        <v>3.51</v>
      </c>
      <c r="AK306">
        <v>2.5</v>
      </c>
      <c r="AL306">
        <v>32</v>
      </c>
      <c r="AM306">
        <v>15</v>
      </c>
      <c r="AN306">
        <v>25</v>
      </c>
      <c r="AO306" t="s">
        <v>190</v>
      </c>
      <c r="AP306">
        <v>83</v>
      </c>
      <c r="AQ306">
        <v>-0.7</v>
      </c>
      <c r="AR306">
        <v>1.2</v>
      </c>
      <c r="AS306" t="s">
        <v>460</v>
      </c>
      <c r="AT306">
        <v>40</v>
      </c>
      <c r="AU306">
        <v>16</v>
      </c>
      <c r="AV306">
        <v>15</v>
      </c>
      <c r="AW306">
        <v>44</v>
      </c>
      <c r="AY306">
        <v>5</v>
      </c>
      <c r="AZ306">
        <v>220</v>
      </c>
      <c r="BA306">
        <v>2.35</v>
      </c>
      <c r="BB306">
        <v>108240</v>
      </c>
      <c r="BC306">
        <v>180400</v>
      </c>
      <c r="BD306">
        <v>252560</v>
      </c>
      <c r="BE306">
        <v>8</v>
      </c>
      <c r="BF306">
        <v>4</v>
      </c>
      <c r="BG306">
        <v>176</v>
      </c>
      <c r="BH306">
        <v>2.9375</v>
      </c>
      <c r="BI306">
        <v>108240</v>
      </c>
      <c r="BJ306">
        <v>180400</v>
      </c>
      <c r="BK306">
        <v>252560</v>
      </c>
      <c r="BL306">
        <v>25</v>
      </c>
      <c r="BM306">
        <v>1</v>
      </c>
      <c r="BN306">
        <v>32</v>
      </c>
      <c r="BO306" t="s">
        <v>192</v>
      </c>
      <c r="BP306">
        <v>0</v>
      </c>
      <c r="BQ306">
        <v>0</v>
      </c>
      <c r="BR306">
        <v>0</v>
      </c>
      <c r="BS306">
        <v>0</v>
      </c>
      <c r="BV306">
        <v>0</v>
      </c>
      <c r="BW306">
        <v>0</v>
      </c>
      <c r="BX306">
        <v>0</v>
      </c>
      <c r="BZ306" t="s">
        <v>193</v>
      </c>
      <c r="CA306" t="s">
        <v>194</v>
      </c>
      <c r="CB306" t="b">
        <v>0</v>
      </c>
    </row>
    <row r="307" spans="1:80" x14ac:dyDescent="0.3">
      <c r="A307">
        <v>306</v>
      </c>
      <c r="B307" t="s">
        <v>538</v>
      </c>
      <c r="C307" t="s">
        <v>179</v>
      </c>
      <c r="D307" t="s">
        <v>180</v>
      </c>
      <c r="E307" t="s">
        <v>458</v>
      </c>
      <c r="F307" t="s">
        <v>473</v>
      </c>
      <c r="G307" t="s">
        <v>183</v>
      </c>
      <c r="H307" t="s">
        <v>184</v>
      </c>
      <c r="J307">
        <v>0</v>
      </c>
      <c r="K307" t="s">
        <v>463</v>
      </c>
      <c r="L307" t="s">
        <v>186</v>
      </c>
      <c r="M307" t="s">
        <v>187</v>
      </c>
      <c r="N307" t="s">
        <v>20</v>
      </c>
      <c r="O307">
        <v>181.55000000000004</v>
      </c>
      <c r="P307" t="s">
        <v>459</v>
      </c>
      <c r="Q307">
        <v>3</v>
      </c>
      <c r="S307">
        <v>0</v>
      </c>
      <c r="T307">
        <v>10</v>
      </c>
      <c r="U307">
        <v>10</v>
      </c>
      <c r="V307">
        <v>10</v>
      </c>
      <c r="W307">
        <v>5</v>
      </c>
      <c r="X307">
        <v>0.76</v>
      </c>
      <c r="Y307">
        <v>89728.5</v>
      </c>
      <c r="Z307" t="s">
        <v>189</v>
      </c>
      <c r="AA307">
        <v>2</v>
      </c>
      <c r="AB307">
        <v>14</v>
      </c>
      <c r="AC307">
        <v>80</v>
      </c>
      <c r="AD307">
        <v>5.7142857142857144</v>
      </c>
      <c r="AE307">
        <v>12.375</v>
      </c>
      <c r="AF307">
        <v>12.375</v>
      </c>
      <c r="AG307">
        <v>10</v>
      </c>
      <c r="AH307">
        <v>0.76</v>
      </c>
      <c r="AI307">
        <v>72508.5</v>
      </c>
      <c r="AJ307">
        <v>3.72</v>
      </c>
      <c r="AK307">
        <v>2.5</v>
      </c>
      <c r="AL307">
        <v>31</v>
      </c>
      <c r="AM307">
        <v>15</v>
      </c>
      <c r="AN307">
        <v>25</v>
      </c>
      <c r="AO307" t="s">
        <v>190</v>
      </c>
      <c r="AP307">
        <v>83</v>
      </c>
      <c r="AQ307">
        <v>-0.7</v>
      </c>
      <c r="AR307">
        <v>1.2</v>
      </c>
      <c r="AS307" t="s">
        <v>460</v>
      </c>
      <c r="AT307">
        <v>40</v>
      </c>
      <c r="AU307">
        <v>16</v>
      </c>
      <c r="AV307">
        <v>15</v>
      </c>
      <c r="AW307">
        <v>44</v>
      </c>
      <c r="AY307">
        <v>5</v>
      </c>
      <c r="AZ307">
        <v>220</v>
      </c>
      <c r="BA307">
        <v>2.35</v>
      </c>
      <c r="BB307">
        <v>108240</v>
      </c>
      <c r="BC307">
        <v>180400</v>
      </c>
      <c r="BD307">
        <v>252560</v>
      </c>
      <c r="BE307">
        <v>9</v>
      </c>
      <c r="BF307">
        <v>4</v>
      </c>
      <c r="BG307">
        <v>176</v>
      </c>
      <c r="BH307">
        <v>2.9375</v>
      </c>
      <c r="BI307">
        <v>108240</v>
      </c>
      <c r="BJ307">
        <v>180400</v>
      </c>
      <c r="BK307">
        <v>252560</v>
      </c>
      <c r="BL307">
        <v>25</v>
      </c>
      <c r="BM307">
        <v>1</v>
      </c>
      <c r="BN307">
        <v>32</v>
      </c>
      <c r="BO307" t="s">
        <v>192</v>
      </c>
      <c r="BP307">
        <v>5.8096000000000014</v>
      </c>
      <c r="BQ307">
        <v>443</v>
      </c>
      <c r="BR307">
        <v>31</v>
      </c>
      <c r="BS307">
        <v>6.9977426636568849E-2</v>
      </c>
      <c r="BV307">
        <v>0</v>
      </c>
      <c r="BW307">
        <v>0</v>
      </c>
      <c r="BX307">
        <v>0</v>
      </c>
      <c r="BZ307" t="s">
        <v>193</v>
      </c>
      <c r="CA307" t="s">
        <v>194</v>
      </c>
      <c r="CB307" t="b">
        <v>0</v>
      </c>
    </row>
    <row r="308" spans="1:80" x14ac:dyDescent="0.3">
      <c r="A308">
        <v>307</v>
      </c>
      <c r="B308" t="s">
        <v>539</v>
      </c>
      <c r="C308" t="s">
        <v>179</v>
      </c>
      <c r="D308" t="s">
        <v>180</v>
      </c>
      <c r="E308" t="s">
        <v>458</v>
      </c>
      <c r="F308" t="s">
        <v>507</v>
      </c>
      <c r="G308" t="s">
        <v>183</v>
      </c>
      <c r="H308" t="s">
        <v>184</v>
      </c>
      <c r="J308">
        <v>0</v>
      </c>
      <c r="L308" t="s">
        <v>197</v>
      </c>
      <c r="M308" t="s">
        <v>197</v>
      </c>
      <c r="N308" t="s">
        <v>198</v>
      </c>
      <c r="P308" t="s">
        <v>459</v>
      </c>
      <c r="Q308">
        <v>3</v>
      </c>
      <c r="S308">
        <v>0</v>
      </c>
      <c r="T308">
        <v>10</v>
      </c>
      <c r="U308">
        <v>10</v>
      </c>
      <c r="V308">
        <v>10</v>
      </c>
      <c r="W308">
        <v>5</v>
      </c>
      <c r="X308">
        <v>0.76</v>
      </c>
      <c r="Y308">
        <v>89728.5</v>
      </c>
      <c r="Z308" t="s">
        <v>189</v>
      </c>
      <c r="AA308">
        <v>2</v>
      </c>
      <c r="AB308">
        <v>14</v>
      </c>
      <c r="AC308">
        <v>80</v>
      </c>
      <c r="AD308">
        <v>5.7142857142857144</v>
      </c>
      <c r="AE308">
        <v>12.375</v>
      </c>
      <c r="AF308">
        <v>12.375</v>
      </c>
      <c r="AG308">
        <v>10</v>
      </c>
      <c r="AH308">
        <v>0.76</v>
      </c>
      <c r="AI308">
        <v>72508.5</v>
      </c>
      <c r="AJ308">
        <v>3.92</v>
      </c>
      <c r="AK308">
        <v>2.5</v>
      </c>
      <c r="AL308">
        <v>29</v>
      </c>
      <c r="AM308">
        <v>15</v>
      </c>
      <c r="AN308">
        <v>25</v>
      </c>
      <c r="AO308" t="s">
        <v>190</v>
      </c>
      <c r="AP308">
        <v>83</v>
      </c>
      <c r="AQ308">
        <v>-0.7</v>
      </c>
      <c r="AR308">
        <v>1.2</v>
      </c>
      <c r="AS308" t="s">
        <v>460</v>
      </c>
      <c r="AT308">
        <v>40</v>
      </c>
      <c r="AU308">
        <v>16</v>
      </c>
      <c r="AV308">
        <v>15</v>
      </c>
      <c r="AW308">
        <v>44</v>
      </c>
      <c r="AY308">
        <v>5</v>
      </c>
      <c r="AZ308">
        <v>220</v>
      </c>
      <c r="BA308">
        <v>2.35</v>
      </c>
      <c r="BB308">
        <v>108240</v>
      </c>
      <c r="BC308">
        <v>180400</v>
      </c>
      <c r="BD308">
        <v>252560</v>
      </c>
      <c r="BE308">
        <v>9</v>
      </c>
      <c r="BF308">
        <v>4</v>
      </c>
      <c r="BG308">
        <v>176</v>
      </c>
      <c r="BH308">
        <v>2.9375</v>
      </c>
      <c r="BI308">
        <v>108240</v>
      </c>
      <c r="BJ308">
        <v>180400</v>
      </c>
      <c r="BK308">
        <v>252560</v>
      </c>
      <c r="BL308">
        <v>25</v>
      </c>
      <c r="BM308">
        <v>1</v>
      </c>
      <c r="BN308">
        <v>32</v>
      </c>
      <c r="BO308" t="s">
        <v>192</v>
      </c>
      <c r="BP308">
        <v>0</v>
      </c>
      <c r="BQ308">
        <v>0</v>
      </c>
      <c r="BR308">
        <v>0</v>
      </c>
      <c r="BS308">
        <v>0</v>
      </c>
      <c r="BV308">
        <v>0</v>
      </c>
      <c r="BW308">
        <v>0</v>
      </c>
      <c r="BX308">
        <v>0</v>
      </c>
      <c r="BZ308" t="s">
        <v>193</v>
      </c>
      <c r="CA308" t="s">
        <v>194</v>
      </c>
      <c r="CB308" t="b">
        <v>0</v>
      </c>
    </row>
    <row r="309" spans="1:80" x14ac:dyDescent="0.3">
      <c r="A309">
        <v>308</v>
      </c>
      <c r="B309" t="s">
        <v>540</v>
      </c>
      <c r="C309" t="s">
        <v>179</v>
      </c>
      <c r="D309" t="s">
        <v>180</v>
      </c>
      <c r="E309" t="s">
        <v>458</v>
      </c>
      <c r="F309" t="s">
        <v>509</v>
      </c>
      <c r="G309" t="s">
        <v>183</v>
      </c>
      <c r="H309" t="s">
        <v>184</v>
      </c>
      <c r="J309">
        <v>0</v>
      </c>
      <c r="L309" t="s">
        <v>197</v>
      </c>
      <c r="M309" t="s">
        <v>197</v>
      </c>
      <c r="N309" t="s">
        <v>198</v>
      </c>
      <c r="P309" t="s">
        <v>459</v>
      </c>
      <c r="Q309">
        <v>3</v>
      </c>
      <c r="S309">
        <v>0</v>
      </c>
      <c r="T309">
        <v>10</v>
      </c>
      <c r="U309">
        <v>10</v>
      </c>
      <c r="V309">
        <v>10</v>
      </c>
      <c r="W309">
        <v>5</v>
      </c>
      <c r="X309">
        <v>0.76</v>
      </c>
      <c r="Y309">
        <v>89728.5</v>
      </c>
      <c r="Z309" t="s">
        <v>189</v>
      </c>
      <c r="AA309">
        <v>2</v>
      </c>
      <c r="AB309">
        <v>14</v>
      </c>
      <c r="AC309">
        <v>80</v>
      </c>
      <c r="AD309">
        <v>5.7142857142857144</v>
      </c>
      <c r="AE309">
        <v>12.375</v>
      </c>
      <c r="AF309">
        <v>12.375</v>
      </c>
      <c r="AG309">
        <v>10</v>
      </c>
      <c r="AH309">
        <v>0.76</v>
      </c>
      <c r="AI309">
        <v>72508.5</v>
      </c>
      <c r="AJ309">
        <v>4.13</v>
      </c>
      <c r="AK309">
        <v>2.5</v>
      </c>
      <c r="AL309">
        <v>28</v>
      </c>
      <c r="AM309">
        <v>15</v>
      </c>
      <c r="AN309">
        <v>25</v>
      </c>
      <c r="AO309" t="s">
        <v>190</v>
      </c>
      <c r="AP309">
        <v>83</v>
      </c>
      <c r="AQ309">
        <v>-0.7</v>
      </c>
      <c r="AR309">
        <v>1.2</v>
      </c>
      <c r="AS309" t="s">
        <v>460</v>
      </c>
      <c r="AT309">
        <v>40</v>
      </c>
      <c r="AU309">
        <v>16</v>
      </c>
      <c r="AV309">
        <v>15</v>
      </c>
      <c r="AW309">
        <v>44</v>
      </c>
      <c r="AY309">
        <v>5</v>
      </c>
      <c r="AZ309">
        <v>220</v>
      </c>
      <c r="BA309">
        <v>2.35</v>
      </c>
      <c r="BB309">
        <v>108240</v>
      </c>
      <c r="BC309">
        <v>180400</v>
      </c>
      <c r="BD309">
        <v>252560</v>
      </c>
      <c r="BE309">
        <v>9</v>
      </c>
      <c r="BF309">
        <v>4</v>
      </c>
      <c r="BG309">
        <v>176</v>
      </c>
      <c r="BH309">
        <v>2.9375</v>
      </c>
      <c r="BI309">
        <v>108240</v>
      </c>
      <c r="BJ309">
        <v>180400</v>
      </c>
      <c r="BK309">
        <v>252560</v>
      </c>
      <c r="BL309">
        <v>25</v>
      </c>
      <c r="BM309">
        <v>1</v>
      </c>
      <c r="BN309">
        <v>32</v>
      </c>
      <c r="BO309" t="s">
        <v>192</v>
      </c>
      <c r="BP309">
        <v>0</v>
      </c>
      <c r="BQ309">
        <v>0</v>
      </c>
      <c r="BR309">
        <v>0</v>
      </c>
      <c r="BS309">
        <v>0</v>
      </c>
      <c r="BV309">
        <v>0</v>
      </c>
      <c r="BW309">
        <v>0</v>
      </c>
      <c r="BX309">
        <v>0</v>
      </c>
      <c r="BZ309" t="s">
        <v>193</v>
      </c>
      <c r="CA309" t="s">
        <v>194</v>
      </c>
      <c r="CB309" t="b">
        <v>0</v>
      </c>
    </row>
    <row r="310" spans="1:80" x14ac:dyDescent="0.3">
      <c r="A310">
        <v>309</v>
      </c>
      <c r="B310" t="s">
        <v>541</v>
      </c>
      <c r="C310" t="s">
        <v>179</v>
      </c>
      <c r="D310" t="s">
        <v>180</v>
      </c>
      <c r="E310" t="s">
        <v>458</v>
      </c>
      <c r="F310" t="s">
        <v>511</v>
      </c>
      <c r="G310" t="s">
        <v>183</v>
      </c>
      <c r="H310" t="s">
        <v>184</v>
      </c>
      <c r="J310">
        <v>0</v>
      </c>
      <c r="L310" t="s">
        <v>197</v>
      </c>
      <c r="M310" t="s">
        <v>197</v>
      </c>
      <c r="N310" t="s">
        <v>198</v>
      </c>
      <c r="P310" t="s">
        <v>459</v>
      </c>
      <c r="Q310">
        <v>3</v>
      </c>
      <c r="S310">
        <v>0</v>
      </c>
      <c r="T310">
        <v>10</v>
      </c>
      <c r="U310">
        <v>10</v>
      </c>
      <c r="V310">
        <v>10</v>
      </c>
      <c r="W310">
        <v>5</v>
      </c>
      <c r="X310">
        <v>0.76</v>
      </c>
      <c r="Y310">
        <v>89728.5</v>
      </c>
      <c r="Z310" t="s">
        <v>189</v>
      </c>
      <c r="AA310">
        <v>2</v>
      </c>
      <c r="AB310">
        <v>14</v>
      </c>
      <c r="AC310">
        <v>80</v>
      </c>
      <c r="AD310">
        <v>5.7142857142857144</v>
      </c>
      <c r="AE310">
        <v>12.375</v>
      </c>
      <c r="AF310">
        <v>12.375</v>
      </c>
      <c r="AG310">
        <v>10</v>
      </c>
      <c r="AH310">
        <v>0.76</v>
      </c>
      <c r="AI310">
        <v>72508.5</v>
      </c>
      <c r="AJ310">
        <v>4.34</v>
      </c>
      <c r="AK310">
        <v>2.5</v>
      </c>
      <c r="AL310">
        <v>26</v>
      </c>
      <c r="AM310">
        <v>15</v>
      </c>
      <c r="AN310">
        <v>25</v>
      </c>
      <c r="AO310" t="s">
        <v>190</v>
      </c>
      <c r="AP310">
        <v>83</v>
      </c>
      <c r="AQ310">
        <v>-0.7</v>
      </c>
      <c r="AR310">
        <v>1.2</v>
      </c>
      <c r="AS310" t="s">
        <v>460</v>
      </c>
      <c r="AT310">
        <v>40</v>
      </c>
      <c r="AU310">
        <v>16</v>
      </c>
      <c r="AV310">
        <v>15</v>
      </c>
      <c r="AW310">
        <v>44</v>
      </c>
      <c r="AY310">
        <v>5</v>
      </c>
      <c r="AZ310">
        <v>220</v>
      </c>
      <c r="BA310">
        <v>2.35</v>
      </c>
      <c r="BB310">
        <v>108240</v>
      </c>
      <c r="BC310">
        <v>180400</v>
      </c>
      <c r="BD310">
        <v>252560</v>
      </c>
      <c r="BE310">
        <v>9</v>
      </c>
      <c r="BF310">
        <v>4</v>
      </c>
      <c r="BG310">
        <v>176</v>
      </c>
      <c r="BH310">
        <v>2.9375</v>
      </c>
      <c r="BI310">
        <v>108240</v>
      </c>
      <c r="BJ310">
        <v>180400</v>
      </c>
      <c r="BK310">
        <v>252560</v>
      </c>
      <c r="BL310">
        <v>25</v>
      </c>
      <c r="BM310">
        <v>1</v>
      </c>
      <c r="BN310">
        <v>32</v>
      </c>
      <c r="BO310" t="s">
        <v>192</v>
      </c>
      <c r="BP310">
        <v>0</v>
      </c>
      <c r="BQ310">
        <v>0</v>
      </c>
      <c r="BR310">
        <v>0</v>
      </c>
      <c r="BS310">
        <v>0</v>
      </c>
      <c r="BV310">
        <v>0</v>
      </c>
      <c r="BW310">
        <v>0</v>
      </c>
      <c r="BX310">
        <v>0</v>
      </c>
      <c r="BZ310" t="s">
        <v>193</v>
      </c>
      <c r="CA310" t="s">
        <v>194</v>
      </c>
      <c r="CB310" t="b">
        <v>0</v>
      </c>
    </row>
    <row r="311" spans="1:80" x14ac:dyDescent="0.3">
      <c r="A311">
        <v>310</v>
      </c>
      <c r="B311" t="s">
        <v>542</v>
      </c>
      <c r="C311" t="s">
        <v>179</v>
      </c>
      <c r="D311" t="s">
        <v>180</v>
      </c>
      <c r="E311" t="s">
        <v>458</v>
      </c>
      <c r="F311" t="s">
        <v>513</v>
      </c>
      <c r="G311" t="s">
        <v>183</v>
      </c>
      <c r="H311" t="s">
        <v>184</v>
      </c>
      <c r="J311">
        <v>0</v>
      </c>
      <c r="L311" t="s">
        <v>197</v>
      </c>
      <c r="M311" t="s">
        <v>197</v>
      </c>
      <c r="N311" t="s">
        <v>198</v>
      </c>
      <c r="P311" t="s">
        <v>459</v>
      </c>
      <c r="Q311">
        <v>3</v>
      </c>
      <c r="S311">
        <v>0</v>
      </c>
      <c r="T311">
        <v>10</v>
      </c>
      <c r="U311">
        <v>10</v>
      </c>
      <c r="V311">
        <v>10</v>
      </c>
      <c r="W311">
        <v>5</v>
      </c>
      <c r="X311">
        <v>0.76</v>
      </c>
      <c r="Y311">
        <v>89728.5</v>
      </c>
      <c r="Z311" t="s">
        <v>189</v>
      </c>
      <c r="AA311">
        <v>2</v>
      </c>
      <c r="AB311">
        <v>14</v>
      </c>
      <c r="AC311">
        <v>80</v>
      </c>
      <c r="AD311">
        <v>5.7142857142857144</v>
      </c>
      <c r="AE311">
        <v>12.375</v>
      </c>
      <c r="AF311">
        <v>12.375</v>
      </c>
      <c r="AG311">
        <v>10</v>
      </c>
      <c r="AH311">
        <v>0.76</v>
      </c>
      <c r="AI311">
        <v>72508.5</v>
      </c>
      <c r="AJ311">
        <v>4.55</v>
      </c>
      <c r="AK311">
        <v>2.5</v>
      </c>
      <c r="AL311">
        <v>25</v>
      </c>
      <c r="AM311">
        <v>15</v>
      </c>
      <c r="AN311">
        <v>25</v>
      </c>
      <c r="AO311" t="s">
        <v>190</v>
      </c>
      <c r="AP311">
        <v>83</v>
      </c>
      <c r="AQ311">
        <v>-0.7</v>
      </c>
      <c r="AR311">
        <v>1.2</v>
      </c>
      <c r="AS311" t="s">
        <v>460</v>
      </c>
      <c r="AT311">
        <v>40</v>
      </c>
      <c r="AU311">
        <v>16</v>
      </c>
      <c r="AV311">
        <v>15</v>
      </c>
      <c r="AW311">
        <v>44</v>
      </c>
      <c r="AY311">
        <v>5</v>
      </c>
      <c r="AZ311">
        <v>220</v>
      </c>
      <c r="BA311">
        <v>2.35</v>
      </c>
      <c r="BB311">
        <v>108240</v>
      </c>
      <c r="BC311">
        <v>180400</v>
      </c>
      <c r="BD311">
        <v>252560</v>
      </c>
      <c r="BE311">
        <v>9</v>
      </c>
      <c r="BF311">
        <v>4</v>
      </c>
      <c r="BG311">
        <v>176</v>
      </c>
      <c r="BH311">
        <v>2.9375</v>
      </c>
      <c r="BI311">
        <v>108240</v>
      </c>
      <c r="BJ311">
        <v>180400</v>
      </c>
      <c r="BK311">
        <v>252560</v>
      </c>
      <c r="BL311">
        <v>25</v>
      </c>
      <c r="BM311">
        <v>1</v>
      </c>
      <c r="BN311">
        <v>32</v>
      </c>
      <c r="BO311" t="s">
        <v>192</v>
      </c>
      <c r="BP311">
        <v>0</v>
      </c>
      <c r="BQ311">
        <v>0</v>
      </c>
      <c r="BR311">
        <v>0</v>
      </c>
      <c r="BS311">
        <v>0</v>
      </c>
      <c r="BV311">
        <v>0</v>
      </c>
      <c r="BW311">
        <v>0</v>
      </c>
      <c r="BX311">
        <v>0</v>
      </c>
      <c r="BZ311" t="s">
        <v>193</v>
      </c>
      <c r="CA311" t="s">
        <v>194</v>
      </c>
      <c r="CB311" t="b">
        <v>0</v>
      </c>
    </row>
    <row r="312" spans="1:80" x14ac:dyDescent="0.3">
      <c r="A312">
        <v>311</v>
      </c>
      <c r="B312" t="s">
        <v>543</v>
      </c>
      <c r="C312" t="s">
        <v>179</v>
      </c>
      <c r="D312" t="s">
        <v>180</v>
      </c>
      <c r="E312" t="s">
        <v>458</v>
      </c>
      <c r="F312" t="s">
        <v>475</v>
      </c>
      <c r="G312" t="s">
        <v>183</v>
      </c>
      <c r="H312" t="s">
        <v>184</v>
      </c>
      <c r="J312">
        <v>0</v>
      </c>
      <c r="K312" t="s">
        <v>463</v>
      </c>
      <c r="L312" t="s">
        <v>186</v>
      </c>
      <c r="M312" t="s">
        <v>187</v>
      </c>
      <c r="N312" t="s">
        <v>20</v>
      </c>
      <c r="O312">
        <v>239.30000000000004</v>
      </c>
      <c r="P312" t="s">
        <v>459</v>
      </c>
      <c r="Q312">
        <v>3</v>
      </c>
      <c r="S312">
        <v>0</v>
      </c>
      <c r="T312">
        <v>10</v>
      </c>
      <c r="U312">
        <v>10</v>
      </c>
      <c r="V312">
        <v>10</v>
      </c>
      <c r="W312">
        <v>5</v>
      </c>
      <c r="X312">
        <v>0.76</v>
      </c>
      <c r="Y312">
        <v>89728.5</v>
      </c>
      <c r="Z312" t="s">
        <v>189</v>
      </c>
      <c r="AA312">
        <v>2</v>
      </c>
      <c r="AB312">
        <v>14</v>
      </c>
      <c r="AC312">
        <v>80</v>
      </c>
      <c r="AD312">
        <v>5.7142857142857144</v>
      </c>
      <c r="AE312">
        <v>12.375</v>
      </c>
      <c r="AF312">
        <v>12.375</v>
      </c>
      <c r="AG312">
        <v>10</v>
      </c>
      <c r="AH312">
        <v>0.76</v>
      </c>
      <c r="AI312">
        <v>72508.5</v>
      </c>
      <c r="AJ312">
        <v>4.79</v>
      </c>
      <c r="AK312">
        <v>2.5</v>
      </c>
      <c r="AL312">
        <v>24</v>
      </c>
      <c r="AM312">
        <v>15</v>
      </c>
      <c r="AN312">
        <v>25</v>
      </c>
      <c r="AO312" t="s">
        <v>190</v>
      </c>
      <c r="AP312">
        <v>83</v>
      </c>
      <c r="AQ312">
        <v>-0.7</v>
      </c>
      <c r="AR312">
        <v>1.2</v>
      </c>
      <c r="AS312" t="s">
        <v>460</v>
      </c>
      <c r="AT312">
        <v>40</v>
      </c>
      <c r="AU312">
        <v>16</v>
      </c>
      <c r="AV312">
        <v>15</v>
      </c>
      <c r="AW312">
        <v>44</v>
      </c>
      <c r="AY312">
        <v>5</v>
      </c>
      <c r="AZ312">
        <v>220</v>
      </c>
      <c r="BA312">
        <v>2.35</v>
      </c>
      <c r="BB312">
        <v>108240</v>
      </c>
      <c r="BC312">
        <v>180400</v>
      </c>
      <c r="BD312">
        <v>252560</v>
      </c>
      <c r="BE312">
        <v>9</v>
      </c>
      <c r="BF312">
        <v>4</v>
      </c>
      <c r="BG312">
        <v>176</v>
      </c>
      <c r="BH312">
        <v>2.9375</v>
      </c>
      <c r="BI312">
        <v>108240</v>
      </c>
      <c r="BJ312">
        <v>180400</v>
      </c>
      <c r="BK312">
        <v>252560</v>
      </c>
      <c r="BL312">
        <v>25</v>
      </c>
      <c r="BM312">
        <v>1</v>
      </c>
      <c r="BN312">
        <v>12</v>
      </c>
      <c r="BO312" t="s">
        <v>192</v>
      </c>
      <c r="BP312">
        <v>2.8716000000000004</v>
      </c>
      <c r="BQ312">
        <v>135</v>
      </c>
      <c r="BR312">
        <v>6</v>
      </c>
      <c r="BS312">
        <v>4.4444444444444446E-2</v>
      </c>
      <c r="BV312">
        <v>0</v>
      </c>
      <c r="BW312">
        <v>0</v>
      </c>
      <c r="BX312">
        <v>0</v>
      </c>
      <c r="BZ312" t="s">
        <v>193</v>
      </c>
      <c r="CA312" t="s">
        <v>194</v>
      </c>
      <c r="CB312" t="b">
        <v>0</v>
      </c>
    </row>
    <row r="313" spans="1:80" x14ac:dyDescent="0.3">
      <c r="A313">
        <v>312</v>
      </c>
      <c r="B313" t="s">
        <v>544</v>
      </c>
      <c r="C313" t="s">
        <v>179</v>
      </c>
      <c r="D313" t="s">
        <v>180</v>
      </c>
      <c r="E313" t="s">
        <v>458</v>
      </c>
      <c r="F313" t="s">
        <v>516</v>
      </c>
      <c r="G313" t="s">
        <v>183</v>
      </c>
      <c r="H313" t="s">
        <v>184</v>
      </c>
      <c r="J313">
        <v>0</v>
      </c>
      <c r="L313" t="s">
        <v>197</v>
      </c>
      <c r="M313" t="s">
        <v>197</v>
      </c>
      <c r="N313" t="s">
        <v>198</v>
      </c>
      <c r="P313" t="s">
        <v>459</v>
      </c>
      <c r="Q313">
        <v>3</v>
      </c>
      <c r="S313">
        <v>0</v>
      </c>
      <c r="T313">
        <v>10</v>
      </c>
      <c r="U313">
        <v>10</v>
      </c>
      <c r="V313">
        <v>10</v>
      </c>
      <c r="W313">
        <v>5</v>
      </c>
      <c r="X313">
        <v>0.76</v>
      </c>
      <c r="Y313">
        <v>89728.5</v>
      </c>
      <c r="Z313" t="s">
        <v>189</v>
      </c>
      <c r="AA313">
        <v>2</v>
      </c>
      <c r="AB313">
        <v>14</v>
      </c>
      <c r="AC313">
        <v>80</v>
      </c>
      <c r="AD313">
        <v>5.7142857142857144</v>
      </c>
      <c r="AE313">
        <v>12.375</v>
      </c>
      <c r="AF313">
        <v>12.375</v>
      </c>
      <c r="AG313">
        <v>10</v>
      </c>
      <c r="AH313">
        <v>0.76</v>
      </c>
      <c r="AI313">
        <v>72508.5</v>
      </c>
      <c r="AJ313">
        <v>4.97</v>
      </c>
      <c r="AK313">
        <v>2.5</v>
      </c>
      <c r="AL313">
        <v>23</v>
      </c>
      <c r="AM313">
        <v>15</v>
      </c>
      <c r="AN313">
        <v>25</v>
      </c>
      <c r="AO313" t="s">
        <v>190</v>
      </c>
      <c r="AP313">
        <v>83</v>
      </c>
      <c r="AQ313">
        <v>-0.7</v>
      </c>
      <c r="AR313">
        <v>1.2</v>
      </c>
      <c r="AS313" t="s">
        <v>460</v>
      </c>
      <c r="AT313">
        <v>40</v>
      </c>
      <c r="AU313">
        <v>16</v>
      </c>
      <c r="AV313">
        <v>15</v>
      </c>
      <c r="AW313">
        <v>44</v>
      </c>
      <c r="AY313">
        <v>5</v>
      </c>
      <c r="AZ313">
        <v>220</v>
      </c>
      <c r="BA313">
        <v>2.35</v>
      </c>
      <c r="BB313">
        <v>108240</v>
      </c>
      <c r="BC313">
        <v>180400</v>
      </c>
      <c r="BD313">
        <v>252560</v>
      </c>
      <c r="BE313">
        <v>9</v>
      </c>
      <c r="BF313">
        <v>4</v>
      </c>
      <c r="BG313">
        <v>176</v>
      </c>
      <c r="BH313">
        <v>2.9375</v>
      </c>
      <c r="BI313">
        <v>108240</v>
      </c>
      <c r="BJ313">
        <v>180400</v>
      </c>
      <c r="BK313">
        <v>252560</v>
      </c>
      <c r="BL313">
        <v>25</v>
      </c>
      <c r="BM313">
        <v>1</v>
      </c>
      <c r="BN313">
        <v>12</v>
      </c>
      <c r="BO313" t="s">
        <v>192</v>
      </c>
      <c r="BP313">
        <v>0</v>
      </c>
      <c r="BQ313">
        <v>0</v>
      </c>
      <c r="BR313">
        <v>0</v>
      </c>
      <c r="BS313">
        <v>0</v>
      </c>
      <c r="BV313">
        <v>0</v>
      </c>
      <c r="BW313">
        <v>0</v>
      </c>
      <c r="BX313">
        <v>0</v>
      </c>
      <c r="BZ313" t="s">
        <v>193</v>
      </c>
      <c r="CA313" t="s">
        <v>194</v>
      </c>
      <c r="CB313" t="b">
        <v>0</v>
      </c>
    </row>
    <row r="314" spans="1:80" x14ac:dyDescent="0.3">
      <c r="A314">
        <v>313</v>
      </c>
      <c r="B314" t="s">
        <v>545</v>
      </c>
      <c r="C314" t="s">
        <v>179</v>
      </c>
      <c r="D314" t="s">
        <v>180</v>
      </c>
      <c r="E314" t="s">
        <v>458</v>
      </c>
      <c r="F314" t="s">
        <v>518</v>
      </c>
      <c r="G314" t="s">
        <v>183</v>
      </c>
      <c r="H314" t="s">
        <v>184</v>
      </c>
      <c r="J314">
        <v>0</v>
      </c>
      <c r="L314" t="s">
        <v>197</v>
      </c>
      <c r="M314" t="s">
        <v>197</v>
      </c>
      <c r="N314" t="s">
        <v>198</v>
      </c>
      <c r="P314" t="s">
        <v>459</v>
      </c>
      <c r="Q314">
        <v>3</v>
      </c>
      <c r="S314">
        <v>0</v>
      </c>
      <c r="T314">
        <v>10</v>
      </c>
      <c r="U314">
        <v>10</v>
      </c>
      <c r="V314">
        <v>10</v>
      </c>
      <c r="W314">
        <v>5</v>
      </c>
      <c r="X314">
        <v>0.76</v>
      </c>
      <c r="Y314">
        <v>89728.5</v>
      </c>
      <c r="Z314" t="s">
        <v>189</v>
      </c>
      <c r="AA314">
        <v>2</v>
      </c>
      <c r="AB314">
        <v>14</v>
      </c>
      <c r="AC314">
        <v>80</v>
      </c>
      <c r="AD314">
        <v>5.7142857142857144</v>
      </c>
      <c r="AE314">
        <v>12.375</v>
      </c>
      <c r="AF314">
        <v>12.375</v>
      </c>
      <c r="AG314">
        <v>10</v>
      </c>
      <c r="AH314">
        <v>0.76</v>
      </c>
      <c r="AI314">
        <v>72508.5</v>
      </c>
      <c r="AJ314">
        <v>5.18</v>
      </c>
      <c r="AK314">
        <v>2.5</v>
      </c>
      <c r="AL314">
        <v>22</v>
      </c>
      <c r="AM314">
        <v>15</v>
      </c>
      <c r="AN314">
        <v>25</v>
      </c>
      <c r="AO314" t="s">
        <v>190</v>
      </c>
      <c r="AP314">
        <v>83</v>
      </c>
      <c r="AQ314">
        <v>-0.7</v>
      </c>
      <c r="AR314">
        <v>1.2</v>
      </c>
      <c r="AS314" t="s">
        <v>460</v>
      </c>
      <c r="AT314">
        <v>40</v>
      </c>
      <c r="AU314">
        <v>16</v>
      </c>
      <c r="AV314">
        <v>15</v>
      </c>
      <c r="AW314">
        <v>44</v>
      </c>
      <c r="AY314">
        <v>5</v>
      </c>
      <c r="AZ314">
        <v>220</v>
      </c>
      <c r="BA314">
        <v>2.35</v>
      </c>
      <c r="BB314">
        <v>108240</v>
      </c>
      <c r="BC314">
        <v>180400</v>
      </c>
      <c r="BD314">
        <v>252560</v>
      </c>
      <c r="BE314">
        <v>10</v>
      </c>
      <c r="BF314">
        <v>4</v>
      </c>
      <c r="BG314">
        <v>176</v>
      </c>
      <c r="BH314">
        <v>2.9375</v>
      </c>
      <c r="BI314">
        <v>108240</v>
      </c>
      <c r="BJ314">
        <v>180400</v>
      </c>
      <c r="BK314">
        <v>252560</v>
      </c>
      <c r="BL314">
        <v>25</v>
      </c>
      <c r="BM314">
        <v>1</v>
      </c>
      <c r="BN314">
        <v>12</v>
      </c>
      <c r="BO314" t="s">
        <v>192</v>
      </c>
      <c r="BP314">
        <v>0</v>
      </c>
      <c r="BQ314">
        <v>0</v>
      </c>
      <c r="BR314">
        <v>0</v>
      </c>
      <c r="BS314">
        <v>0</v>
      </c>
      <c r="BV314">
        <v>0</v>
      </c>
      <c r="BW314">
        <v>0</v>
      </c>
      <c r="BX314">
        <v>0</v>
      </c>
      <c r="BZ314" t="s">
        <v>193</v>
      </c>
      <c r="CA314" t="s">
        <v>194</v>
      </c>
      <c r="CB314" t="b">
        <v>0</v>
      </c>
    </row>
    <row r="315" spans="1:80" x14ac:dyDescent="0.3">
      <c r="A315">
        <v>314</v>
      </c>
      <c r="B315" t="s">
        <v>546</v>
      </c>
      <c r="C315" t="s">
        <v>179</v>
      </c>
      <c r="D315" t="s">
        <v>180</v>
      </c>
      <c r="E315" t="s">
        <v>458</v>
      </c>
      <c r="F315" t="s">
        <v>520</v>
      </c>
      <c r="G315" t="s">
        <v>183</v>
      </c>
      <c r="H315" t="s">
        <v>184</v>
      </c>
      <c r="J315">
        <v>0</v>
      </c>
      <c r="L315" t="s">
        <v>197</v>
      </c>
      <c r="M315" t="s">
        <v>197</v>
      </c>
      <c r="N315" t="s">
        <v>198</v>
      </c>
      <c r="P315" t="s">
        <v>459</v>
      </c>
      <c r="Q315">
        <v>3</v>
      </c>
      <c r="S315">
        <v>0</v>
      </c>
      <c r="T315">
        <v>10</v>
      </c>
      <c r="U315">
        <v>10</v>
      </c>
      <c r="V315">
        <v>10</v>
      </c>
      <c r="W315">
        <v>5</v>
      </c>
      <c r="X315">
        <v>0.76</v>
      </c>
      <c r="Y315">
        <v>89728.5</v>
      </c>
      <c r="Z315" t="s">
        <v>189</v>
      </c>
      <c r="AA315">
        <v>2</v>
      </c>
      <c r="AB315">
        <v>14</v>
      </c>
      <c r="AC315">
        <v>80</v>
      </c>
      <c r="AD315">
        <v>5.7142857142857144</v>
      </c>
      <c r="AE315">
        <v>12.375</v>
      </c>
      <c r="AF315">
        <v>12.375</v>
      </c>
      <c r="AG315">
        <v>10</v>
      </c>
      <c r="AH315">
        <v>0.76</v>
      </c>
      <c r="AI315">
        <v>72508.5</v>
      </c>
      <c r="AJ315">
        <v>5.39</v>
      </c>
      <c r="AK315">
        <v>2.5</v>
      </c>
      <c r="AL315">
        <v>21</v>
      </c>
      <c r="AM315">
        <v>15</v>
      </c>
      <c r="AN315">
        <v>25</v>
      </c>
      <c r="AO315" t="s">
        <v>190</v>
      </c>
      <c r="AP315">
        <v>83</v>
      </c>
      <c r="AQ315">
        <v>-0.7</v>
      </c>
      <c r="AR315">
        <v>1.2</v>
      </c>
      <c r="AS315" t="s">
        <v>460</v>
      </c>
      <c r="AT315">
        <v>40</v>
      </c>
      <c r="AU315">
        <v>16</v>
      </c>
      <c r="AV315">
        <v>15</v>
      </c>
      <c r="AW315">
        <v>44</v>
      </c>
      <c r="AY315">
        <v>5</v>
      </c>
      <c r="AZ315">
        <v>220</v>
      </c>
      <c r="BA315">
        <v>2.35</v>
      </c>
      <c r="BB315">
        <v>108240</v>
      </c>
      <c r="BC315">
        <v>180400</v>
      </c>
      <c r="BD315">
        <v>252560</v>
      </c>
      <c r="BE315">
        <v>10</v>
      </c>
      <c r="BF315">
        <v>4</v>
      </c>
      <c r="BG315">
        <v>176</v>
      </c>
      <c r="BH315">
        <v>2.9375</v>
      </c>
      <c r="BI315">
        <v>108240</v>
      </c>
      <c r="BJ315">
        <v>180400</v>
      </c>
      <c r="BK315">
        <v>252560</v>
      </c>
      <c r="BL315">
        <v>25</v>
      </c>
      <c r="BM315">
        <v>1</v>
      </c>
      <c r="BN315">
        <v>12</v>
      </c>
      <c r="BO315" t="s">
        <v>192</v>
      </c>
      <c r="BP315">
        <v>0</v>
      </c>
      <c r="BQ315">
        <v>0</v>
      </c>
      <c r="BR315">
        <v>0</v>
      </c>
      <c r="BS315">
        <v>0</v>
      </c>
      <c r="BV315">
        <v>0</v>
      </c>
      <c r="BW315">
        <v>0</v>
      </c>
      <c r="BX315">
        <v>0</v>
      </c>
      <c r="BZ315" t="s">
        <v>193</v>
      </c>
      <c r="CA315" t="s">
        <v>194</v>
      </c>
      <c r="CB315" t="b">
        <v>0</v>
      </c>
    </row>
    <row r="316" spans="1:80" x14ac:dyDescent="0.3">
      <c r="A316">
        <v>315</v>
      </c>
      <c r="B316" t="s">
        <v>547</v>
      </c>
      <c r="C316" t="s">
        <v>179</v>
      </c>
      <c r="D316" t="s">
        <v>180</v>
      </c>
      <c r="E316" t="s">
        <v>458</v>
      </c>
      <c r="F316" t="s">
        <v>522</v>
      </c>
      <c r="G316" t="s">
        <v>183</v>
      </c>
      <c r="H316" t="s">
        <v>184</v>
      </c>
      <c r="J316">
        <v>0</v>
      </c>
      <c r="L316" t="s">
        <v>197</v>
      </c>
      <c r="M316" t="s">
        <v>197</v>
      </c>
      <c r="N316" t="s">
        <v>198</v>
      </c>
      <c r="P316" t="s">
        <v>459</v>
      </c>
      <c r="Q316">
        <v>3</v>
      </c>
      <c r="S316">
        <v>0</v>
      </c>
      <c r="T316">
        <v>10</v>
      </c>
      <c r="U316">
        <v>10</v>
      </c>
      <c r="V316">
        <v>10</v>
      </c>
      <c r="W316">
        <v>5</v>
      </c>
      <c r="X316">
        <v>0.76</v>
      </c>
      <c r="Y316">
        <v>89728.5</v>
      </c>
      <c r="Z316" t="s">
        <v>189</v>
      </c>
      <c r="AA316">
        <v>2</v>
      </c>
      <c r="AB316">
        <v>14</v>
      </c>
      <c r="AC316">
        <v>80</v>
      </c>
      <c r="AD316">
        <v>5.7142857142857144</v>
      </c>
      <c r="AE316">
        <v>12.375</v>
      </c>
      <c r="AF316">
        <v>12.375</v>
      </c>
      <c r="AG316">
        <v>10</v>
      </c>
      <c r="AH316">
        <v>0.76</v>
      </c>
      <c r="AI316">
        <v>72508.5</v>
      </c>
      <c r="AJ316">
        <v>5.6</v>
      </c>
      <c r="AK316">
        <v>2.5</v>
      </c>
      <c r="AL316">
        <v>20</v>
      </c>
      <c r="AM316">
        <v>15</v>
      </c>
      <c r="AN316">
        <v>25</v>
      </c>
      <c r="AO316" t="s">
        <v>190</v>
      </c>
      <c r="AP316">
        <v>83</v>
      </c>
      <c r="AQ316">
        <v>-0.7</v>
      </c>
      <c r="AR316">
        <v>1.2</v>
      </c>
      <c r="AS316" t="s">
        <v>460</v>
      </c>
      <c r="AT316">
        <v>40</v>
      </c>
      <c r="AU316">
        <v>16</v>
      </c>
      <c r="AV316">
        <v>15</v>
      </c>
      <c r="AW316">
        <v>44</v>
      </c>
      <c r="AY316">
        <v>5</v>
      </c>
      <c r="AZ316">
        <v>220</v>
      </c>
      <c r="BA316">
        <v>2.35</v>
      </c>
      <c r="BB316">
        <v>108240</v>
      </c>
      <c r="BC316">
        <v>180400</v>
      </c>
      <c r="BD316">
        <v>252560</v>
      </c>
      <c r="BE316">
        <v>10</v>
      </c>
      <c r="BF316">
        <v>4</v>
      </c>
      <c r="BG316">
        <v>176</v>
      </c>
      <c r="BH316">
        <v>2.9375</v>
      </c>
      <c r="BI316">
        <v>108240</v>
      </c>
      <c r="BJ316">
        <v>180400</v>
      </c>
      <c r="BK316">
        <v>252560</v>
      </c>
      <c r="BL316">
        <v>25</v>
      </c>
      <c r="BM316">
        <v>1</v>
      </c>
      <c r="BN316">
        <v>8</v>
      </c>
      <c r="BO316" t="s">
        <v>192</v>
      </c>
      <c r="BP316">
        <v>0</v>
      </c>
      <c r="BQ316">
        <v>0</v>
      </c>
      <c r="BR316">
        <v>0</v>
      </c>
      <c r="BS316">
        <v>0</v>
      </c>
      <c r="BV316">
        <v>0</v>
      </c>
      <c r="BW316">
        <v>0</v>
      </c>
      <c r="BX316">
        <v>0</v>
      </c>
      <c r="BZ316" t="s">
        <v>193</v>
      </c>
      <c r="CA316" t="s">
        <v>194</v>
      </c>
      <c r="CB316" t="b">
        <v>0</v>
      </c>
    </row>
    <row r="317" spans="1:80" x14ac:dyDescent="0.3">
      <c r="A317">
        <v>316</v>
      </c>
      <c r="B317" t="s">
        <v>548</v>
      </c>
      <c r="C317" t="s">
        <v>179</v>
      </c>
      <c r="D317" t="s">
        <v>180</v>
      </c>
      <c r="E317" t="s">
        <v>458</v>
      </c>
      <c r="F317" t="s">
        <v>477</v>
      </c>
      <c r="G317" t="s">
        <v>183</v>
      </c>
      <c r="H317" t="s">
        <v>184</v>
      </c>
      <c r="J317">
        <v>0</v>
      </c>
      <c r="K317" t="s">
        <v>463</v>
      </c>
      <c r="L317" t="s">
        <v>186</v>
      </c>
      <c r="M317" t="s">
        <v>187</v>
      </c>
      <c r="N317" t="s">
        <v>20</v>
      </c>
      <c r="O317">
        <v>297.05</v>
      </c>
      <c r="P317" t="s">
        <v>459</v>
      </c>
      <c r="Q317">
        <v>3</v>
      </c>
      <c r="S317">
        <v>0</v>
      </c>
      <c r="T317">
        <v>10</v>
      </c>
      <c r="U317">
        <v>10</v>
      </c>
      <c r="V317">
        <v>10</v>
      </c>
      <c r="W317">
        <v>5</v>
      </c>
      <c r="X317">
        <v>0.76</v>
      </c>
      <c r="Y317">
        <v>89728.5</v>
      </c>
      <c r="Z317" t="s">
        <v>189</v>
      </c>
      <c r="AA317">
        <v>2</v>
      </c>
      <c r="AB317">
        <v>14</v>
      </c>
      <c r="AC317">
        <v>80</v>
      </c>
      <c r="AD317">
        <v>5.7142857142857144</v>
      </c>
      <c r="AE317">
        <v>12.375</v>
      </c>
      <c r="AF317">
        <v>12.375</v>
      </c>
      <c r="AG317">
        <v>10</v>
      </c>
      <c r="AH317">
        <v>0.76</v>
      </c>
      <c r="AI317">
        <v>72508.5</v>
      </c>
      <c r="AJ317">
        <v>5.85</v>
      </c>
      <c r="AK317">
        <v>2.5</v>
      </c>
      <c r="AL317">
        <v>20</v>
      </c>
      <c r="AM317">
        <v>15</v>
      </c>
      <c r="AN317">
        <v>25</v>
      </c>
      <c r="AO317" t="s">
        <v>190</v>
      </c>
      <c r="AP317">
        <v>83</v>
      </c>
      <c r="AQ317">
        <v>-0.7</v>
      </c>
      <c r="AR317">
        <v>1.2</v>
      </c>
      <c r="AS317" t="s">
        <v>460</v>
      </c>
      <c r="AT317">
        <v>40</v>
      </c>
      <c r="AU317">
        <v>16</v>
      </c>
      <c r="AV317">
        <v>15</v>
      </c>
      <c r="AW317">
        <v>44</v>
      </c>
      <c r="AY317">
        <v>5</v>
      </c>
      <c r="AZ317">
        <v>220</v>
      </c>
      <c r="BA317">
        <v>2.35</v>
      </c>
      <c r="BB317">
        <v>108240</v>
      </c>
      <c r="BC317">
        <v>180400</v>
      </c>
      <c r="BD317">
        <v>252560</v>
      </c>
      <c r="BE317">
        <v>10</v>
      </c>
      <c r="BF317">
        <v>4</v>
      </c>
      <c r="BG317">
        <v>176</v>
      </c>
      <c r="BH317">
        <v>2.9375</v>
      </c>
      <c r="BI317">
        <v>108240</v>
      </c>
      <c r="BJ317">
        <v>180400</v>
      </c>
      <c r="BK317">
        <v>252560</v>
      </c>
      <c r="BL317">
        <v>25</v>
      </c>
      <c r="BM317">
        <v>1</v>
      </c>
      <c r="BN317">
        <v>8</v>
      </c>
      <c r="BO317" t="s">
        <v>192</v>
      </c>
      <c r="BP317">
        <v>2.3764000000000003</v>
      </c>
      <c r="BQ317">
        <v>251</v>
      </c>
      <c r="BR317">
        <v>160</v>
      </c>
      <c r="BS317">
        <v>0.63745019920318724</v>
      </c>
      <c r="BV317">
        <v>0</v>
      </c>
      <c r="BW317">
        <v>0</v>
      </c>
      <c r="BX317">
        <v>0</v>
      </c>
      <c r="BZ317" t="s">
        <v>193</v>
      </c>
      <c r="CA317" t="s">
        <v>194</v>
      </c>
      <c r="CB317" t="b">
        <v>0</v>
      </c>
    </row>
    <row r="318" spans="1:80" x14ac:dyDescent="0.3">
      <c r="A318">
        <v>317</v>
      </c>
      <c r="B318" t="s">
        <v>549</v>
      </c>
      <c r="C318" t="s">
        <v>179</v>
      </c>
      <c r="D318" t="s">
        <v>180</v>
      </c>
      <c r="E318" t="s">
        <v>458</v>
      </c>
      <c r="F318" t="s">
        <v>525</v>
      </c>
      <c r="G318" t="s">
        <v>183</v>
      </c>
      <c r="H318" t="s">
        <v>184</v>
      </c>
      <c r="J318">
        <v>0</v>
      </c>
      <c r="L318" t="s">
        <v>197</v>
      </c>
      <c r="M318" t="s">
        <v>197</v>
      </c>
      <c r="N318" t="s">
        <v>198</v>
      </c>
      <c r="P318" t="s">
        <v>459</v>
      </c>
      <c r="Q318">
        <v>3</v>
      </c>
      <c r="S318">
        <v>0</v>
      </c>
      <c r="T318">
        <v>10</v>
      </c>
      <c r="U318">
        <v>10</v>
      </c>
      <c r="V318">
        <v>10</v>
      </c>
      <c r="W318">
        <v>5</v>
      </c>
      <c r="X318">
        <v>0.76</v>
      </c>
      <c r="Y318">
        <v>89728.5</v>
      </c>
      <c r="Z318" t="s">
        <v>189</v>
      </c>
      <c r="AA318">
        <v>2</v>
      </c>
      <c r="AB318">
        <v>14</v>
      </c>
      <c r="AC318">
        <v>80</v>
      </c>
      <c r="AD318">
        <v>5.7142857142857144</v>
      </c>
      <c r="AE318">
        <v>12.375</v>
      </c>
      <c r="AF318">
        <v>12.375</v>
      </c>
      <c r="AG318">
        <v>10</v>
      </c>
      <c r="AH318">
        <v>0.76</v>
      </c>
      <c r="AI318">
        <v>72508.5</v>
      </c>
      <c r="AJ318">
        <v>6.0651999999999999</v>
      </c>
      <c r="AK318">
        <v>2.5</v>
      </c>
      <c r="AL318">
        <v>19</v>
      </c>
      <c r="AM318">
        <v>15</v>
      </c>
      <c r="AN318">
        <v>25</v>
      </c>
      <c r="AO318" t="s">
        <v>190</v>
      </c>
      <c r="AP318">
        <v>83</v>
      </c>
      <c r="AQ318">
        <v>-0.7</v>
      </c>
      <c r="AR318">
        <v>1.2</v>
      </c>
      <c r="AS318" t="s">
        <v>460</v>
      </c>
      <c r="AT318">
        <v>40</v>
      </c>
      <c r="AU318">
        <v>16</v>
      </c>
      <c r="AV318">
        <v>15</v>
      </c>
      <c r="AW318">
        <v>44</v>
      </c>
      <c r="AY318">
        <v>5</v>
      </c>
      <c r="AZ318">
        <v>220</v>
      </c>
      <c r="BA318">
        <v>2.35</v>
      </c>
      <c r="BB318">
        <v>108240</v>
      </c>
      <c r="BC318">
        <v>180400</v>
      </c>
      <c r="BD318">
        <v>252560</v>
      </c>
      <c r="BE318">
        <v>10</v>
      </c>
      <c r="BF318">
        <v>4</v>
      </c>
      <c r="BG318">
        <v>176</v>
      </c>
      <c r="BH318">
        <v>2.9375</v>
      </c>
      <c r="BI318">
        <v>108240</v>
      </c>
      <c r="BJ318">
        <v>180400</v>
      </c>
      <c r="BK318">
        <v>252560</v>
      </c>
      <c r="BL318">
        <v>25</v>
      </c>
      <c r="BM318">
        <v>1</v>
      </c>
      <c r="BN318">
        <v>8</v>
      </c>
      <c r="BO318" t="s">
        <v>192</v>
      </c>
      <c r="BP318">
        <v>0</v>
      </c>
      <c r="BQ318">
        <v>0</v>
      </c>
      <c r="BR318">
        <v>0</v>
      </c>
      <c r="BS318">
        <v>0</v>
      </c>
      <c r="BV318">
        <v>0</v>
      </c>
      <c r="BW318">
        <v>0</v>
      </c>
      <c r="BX318">
        <v>0</v>
      </c>
      <c r="BZ318" t="s">
        <v>193</v>
      </c>
      <c r="CA318" t="s">
        <v>194</v>
      </c>
      <c r="CB318" t="b">
        <v>0</v>
      </c>
    </row>
    <row r="319" spans="1:80" x14ac:dyDescent="0.3">
      <c r="A319">
        <v>318</v>
      </c>
      <c r="B319" t="s">
        <v>550</v>
      </c>
      <c r="C319" t="s">
        <v>179</v>
      </c>
      <c r="D319" t="s">
        <v>180</v>
      </c>
      <c r="E319" t="s">
        <v>458</v>
      </c>
      <c r="F319" t="s">
        <v>527</v>
      </c>
      <c r="G319" t="s">
        <v>183</v>
      </c>
      <c r="H319" t="s">
        <v>184</v>
      </c>
      <c r="J319">
        <v>0</v>
      </c>
      <c r="L319" t="s">
        <v>197</v>
      </c>
      <c r="M319" t="s">
        <v>197</v>
      </c>
      <c r="N319" t="s">
        <v>198</v>
      </c>
      <c r="P319" t="s">
        <v>459</v>
      </c>
      <c r="Q319">
        <v>3</v>
      </c>
      <c r="S319">
        <v>0</v>
      </c>
      <c r="T319">
        <v>10</v>
      </c>
      <c r="U319">
        <v>10</v>
      </c>
      <c r="V319">
        <v>10</v>
      </c>
      <c r="W319">
        <v>5</v>
      </c>
      <c r="X319">
        <v>0.76</v>
      </c>
      <c r="Y319">
        <v>89728.5</v>
      </c>
      <c r="Z319" t="s">
        <v>189</v>
      </c>
      <c r="AA319">
        <v>2</v>
      </c>
      <c r="AB319">
        <v>14</v>
      </c>
      <c r="AC319">
        <v>80</v>
      </c>
      <c r="AD319">
        <v>5.7142857142857144</v>
      </c>
      <c r="AE319">
        <v>12.375</v>
      </c>
      <c r="AF319">
        <v>12.375</v>
      </c>
      <c r="AG319">
        <v>10</v>
      </c>
      <c r="AH319">
        <v>0.76</v>
      </c>
      <c r="AI319">
        <v>72508.5</v>
      </c>
      <c r="AJ319">
        <v>6.28</v>
      </c>
      <c r="AK319">
        <v>2.5</v>
      </c>
      <c r="AL319">
        <v>18</v>
      </c>
      <c r="AM319">
        <v>15</v>
      </c>
      <c r="AN319">
        <v>25</v>
      </c>
      <c r="AO319" t="s">
        <v>190</v>
      </c>
      <c r="AP319">
        <v>83</v>
      </c>
      <c r="AQ319">
        <v>-0.7</v>
      </c>
      <c r="AR319">
        <v>1.2</v>
      </c>
      <c r="AS319" t="s">
        <v>460</v>
      </c>
      <c r="AT319">
        <v>40</v>
      </c>
      <c r="AU319">
        <v>16</v>
      </c>
      <c r="AV319">
        <v>15</v>
      </c>
      <c r="AW319">
        <v>44</v>
      </c>
      <c r="AY319">
        <v>5</v>
      </c>
      <c r="AZ319">
        <v>220</v>
      </c>
      <c r="BA319">
        <v>2.35</v>
      </c>
      <c r="BB319">
        <v>108240</v>
      </c>
      <c r="BC319">
        <v>180400</v>
      </c>
      <c r="BD319">
        <v>252560</v>
      </c>
      <c r="BE319">
        <v>10</v>
      </c>
      <c r="BF319">
        <v>4</v>
      </c>
      <c r="BG319">
        <v>176</v>
      </c>
      <c r="BH319">
        <v>2.9375</v>
      </c>
      <c r="BI319">
        <v>108240</v>
      </c>
      <c r="BJ319">
        <v>180400</v>
      </c>
      <c r="BK319">
        <v>252560</v>
      </c>
      <c r="BL319">
        <v>25</v>
      </c>
      <c r="BM319">
        <v>1</v>
      </c>
      <c r="BN319">
        <v>8</v>
      </c>
      <c r="BO319" t="s">
        <v>192</v>
      </c>
      <c r="BP319">
        <v>0</v>
      </c>
      <c r="BQ319">
        <v>0</v>
      </c>
      <c r="BR319">
        <v>0</v>
      </c>
      <c r="BS319">
        <v>0</v>
      </c>
      <c r="BV319">
        <v>0</v>
      </c>
      <c r="BW319">
        <v>0</v>
      </c>
      <c r="BX319">
        <v>0</v>
      </c>
      <c r="BZ319" t="s">
        <v>193</v>
      </c>
      <c r="CA319" t="s">
        <v>194</v>
      </c>
      <c r="CB319" t="b">
        <v>0</v>
      </c>
    </row>
    <row r="320" spans="1:80" x14ac:dyDescent="0.3">
      <c r="A320">
        <v>319</v>
      </c>
      <c r="B320" t="s">
        <v>551</v>
      </c>
      <c r="C320" t="s">
        <v>179</v>
      </c>
      <c r="D320" t="s">
        <v>180</v>
      </c>
      <c r="E320" t="s">
        <v>458</v>
      </c>
      <c r="F320" t="s">
        <v>182</v>
      </c>
      <c r="G320" t="s">
        <v>183</v>
      </c>
      <c r="H320" t="s">
        <v>184</v>
      </c>
      <c r="J320">
        <v>0</v>
      </c>
      <c r="K320" t="s">
        <v>463</v>
      </c>
      <c r="L320" t="s">
        <v>186</v>
      </c>
      <c r="M320" t="s">
        <v>187</v>
      </c>
      <c r="N320" t="s">
        <v>20</v>
      </c>
      <c r="O320">
        <v>57.399999999999991</v>
      </c>
      <c r="P320" t="s">
        <v>459</v>
      </c>
      <c r="Q320">
        <v>3</v>
      </c>
      <c r="S320">
        <v>0</v>
      </c>
      <c r="T320">
        <v>10</v>
      </c>
      <c r="U320">
        <v>10</v>
      </c>
      <c r="V320">
        <v>10</v>
      </c>
      <c r="W320">
        <v>5</v>
      </c>
      <c r="X320">
        <v>0.76</v>
      </c>
      <c r="Y320">
        <v>89728.5</v>
      </c>
      <c r="Z320" t="s">
        <v>189</v>
      </c>
      <c r="AA320">
        <v>2</v>
      </c>
      <c r="AB320">
        <v>14</v>
      </c>
      <c r="AC320">
        <v>80</v>
      </c>
      <c r="AD320">
        <v>5.7142857142857144</v>
      </c>
      <c r="AE320">
        <v>12.375</v>
      </c>
      <c r="AF320">
        <v>12.375</v>
      </c>
      <c r="AG320">
        <v>10</v>
      </c>
      <c r="AH320">
        <v>0.76</v>
      </c>
      <c r="AI320">
        <v>72508.5</v>
      </c>
      <c r="AJ320">
        <v>1.38</v>
      </c>
      <c r="AK320">
        <v>2.5</v>
      </c>
      <c r="AL320">
        <v>82</v>
      </c>
      <c r="AM320">
        <v>15</v>
      </c>
      <c r="AN320">
        <v>25</v>
      </c>
      <c r="AO320" t="s">
        <v>190</v>
      </c>
      <c r="AP320">
        <v>83</v>
      </c>
      <c r="AQ320">
        <v>-0.7</v>
      </c>
      <c r="AR320">
        <v>1.2</v>
      </c>
      <c r="AS320" t="s">
        <v>460</v>
      </c>
      <c r="AT320">
        <v>40</v>
      </c>
      <c r="AU320">
        <v>16</v>
      </c>
      <c r="AV320">
        <v>15</v>
      </c>
      <c r="AW320">
        <v>44</v>
      </c>
      <c r="AY320">
        <v>5</v>
      </c>
      <c r="AZ320">
        <v>220</v>
      </c>
      <c r="BA320">
        <v>2.35</v>
      </c>
      <c r="BB320">
        <v>108240</v>
      </c>
      <c r="BC320">
        <v>180400</v>
      </c>
      <c r="BD320">
        <v>252560</v>
      </c>
      <c r="BE320">
        <v>7</v>
      </c>
      <c r="BF320">
        <v>4</v>
      </c>
      <c r="BG320">
        <v>176</v>
      </c>
      <c r="BH320">
        <v>2.9375</v>
      </c>
      <c r="BI320">
        <v>108240</v>
      </c>
      <c r="BJ320">
        <v>180400</v>
      </c>
      <c r="BK320">
        <v>252560</v>
      </c>
      <c r="BL320">
        <v>25</v>
      </c>
      <c r="BM320">
        <v>1</v>
      </c>
      <c r="BN320">
        <v>32</v>
      </c>
      <c r="BO320" t="s">
        <v>192</v>
      </c>
      <c r="BP320">
        <v>1.8368</v>
      </c>
      <c r="BQ320">
        <v>1633</v>
      </c>
      <c r="BR320">
        <v>0</v>
      </c>
      <c r="BS320">
        <v>0</v>
      </c>
      <c r="BV320">
        <v>0</v>
      </c>
      <c r="BW320">
        <v>0</v>
      </c>
      <c r="BX320">
        <v>0</v>
      </c>
      <c r="BZ320" t="s">
        <v>193</v>
      </c>
      <c r="CA320" t="s">
        <v>194</v>
      </c>
      <c r="CB320" t="b">
        <v>0</v>
      </c>
    </row>
    <row r="321" spans="1:80" x14ac:dyDescent="0.3">
      <c r="A321">
        <v>320</v>
      </c>
      <c r="B321" t="s">
        <v>552</v>
      </c>
      <c r="C321" t="s">
        <v>179</v>
      </c>
      <c r="D321" t="s">
        <v>180</v>
      </c>
      <c r="E321" t="s">
        <v>458</v>
      </c>
      <c r="F321" t="s">
        <v>196</v>
      </c>
      <c r="G321" t="s">
        <v>183</v>
      </c>
      <c r="H321" t="s">
        <v>184</v>
      </c>
      <c r="J321">
        <v>0</v>
      </c>
      <c r="K321" t="s">
        <v>463</v>
      </c>
      <c r="L321" t="s">
        <v>186</v>
      </c>
      <c r="M321" t="s">
        <v>187</v>
      </c>
      <c r="N321" t="s">
        <v>20</v>
      </c>
      <c r="O321">
        <v>68.95</v>
      </c>
      <c r="P321" t="s">
        <v>459</v>
      </c>
      <c r="Q321">
        <v>3</v>
      </c>
      <c r="S321">
        <v>0</v>
      </c>
      <c r="T321">
        <v>10</v>
      </c>
      <c r="U321">
        <v>10</v>
      </c>
      <c r="V321">
        <v>10</v>
      </c>
      <c r="W321">
        <v>5</v>
      </c>
      <c r="X321">
        <v>0.76</v>
      </c>
      <c r="Y321">
        <v>89728.5</v>
      </c>
      <c r="Z321" t="s">
        <v>189</v>
      </c>
      <c r="AA321">
        <v>2</v>
      </c>
      <c r="AB321">
        <v>14</v>
      </c>
      <c r="AC321">
        <v>80</v>
      </c>
      <c r="AD321">
        <v>5.7142857142857144</v>
      </c>
      <c r="AE321">
        <v>12.375</v>
      </c>
      <c r="AF321">
        <v>12.375</v>
      </c>
      <c r="AG321">
        <v>10</v>
      </c>
      <c r="AH321">
        <v>0.76</v>
      </c>
      <c r="AI321">
        <v>72508.5</v>
      </c>
      <c r="AJ321">
        <v>1.59</v>
      </c>
      <c r="AK321">
        <v>2.5</v>
      </c>
      <c r="AL321">
        <v>71</v>
      </c>
      <c r="AM321">
        <v>15</v>
      </c>
      <c r="AN321">
        <v>25</v>
      </c>
      <c r="AO321" t="s">
        <v>190</v>
      </c>
      <c r="AP321">
        <v>83</v>
      </c>
      <c r="AQ321">
        <v>-0.7</v>
      </c>
      <c r="AR321">
        <v>1.2</v>
      </c>
      <c r="AS321" t="s">
        <v>460</v>
      </c>
      <c r="AT321">
        <v>40</v>
      </c>
      <c r="AU321">
        <v>16</v>
      </c>
      <c r="AV321">
        <v>15</v>
      </c>
      <c r="AW321">
        <v>44</v>
      </c>
      <c r="AY321">
        <v>5</v>
      </c>
      <c r="AZ321">
        <v>220</v>
      </c>
      <c r="BA321">
        <v>2.35</v>
      </c>
      <c r="BB321">
        <v>108240</v>
      </c>
      <c r="BC321">
        <v>180400</v>
      </c>
      <c r="BD321">
        <v>252560</v>
      </c>
      <c r="BE321">
        <v>7</v>
      </c>
      <c r="BF321">
        <v>4</v>
      </c>
      <c r="BG321">
        <v>176</v>
      </c>
      <c r="BH321">
        <v>2.9375</v>
      </c>
      <c r="BI321">
        <v>108240</v>
      </c>
      <c r="BJ321">
        <v>180400</v>
      </c>
      <c r="BK321">
        <v>252560</v>
      </c>
      <c r="BL321">
        <v>25</v>
      </c>
      <c r="BM321">
        <v>1</v>
      </c>
      <c r="BN321">
        <v>32</v>
      </c>
      <c r="BO321" t="s">
        <v>192</v>
      </c>
      <c r="BP321">
        <v>2.2063999999999999</v>
      </c>
      <c r="BQ321">
        <v>1639</v>
      </c>
      <c r="BR321">
        <v>4</v>
      </c>
      <c r="BS321">
        <v>2.4405125076266015E-3</v>
      </c>
      <c r="BV321">
        <v>0</v>
      </c>
      <c r="BW321">
        <v>300</v>
      </c>
      <c r="BX321">
        <v>0</v>
      </c>
      <c r="BZ321" t="s">
        <v>193</v>
      </c>
      <c r="CA321" t="s">
        <v>194</v>
      </c>
      <c r="CB321" t="b">
        <v>0</v>
      </c>
    </row>
    <row r="322" spans="1:80" x14ac:dyDescent="0.3">
      <c r="A322">
        <v>321</v>
      </c>
      <c r="B322" t="s">
        <v>553</v>
      </c>
      <c r="C322" t="s">
        <v>179</v>
      </c>
      <c r="D322" t="s">
        <v>180</v>
      </c>
      <c r="E322" t="s">
        <v>458</v>
      </c>
      <c r="F322" t="s">
        <v>200</v>
      </c>
      <c r="G322" t="s">
        <v>183</v>
      </c>
      <c r="H322" t="s">
        <v>184</v>
      </c>
      <c r="J322">
        <v>0</v>
      </c>
      <c r="K322" t="s">
        <v>463</v>
      </c>
      <c r="L322" t="s">
        <v>186</v>
      </c>
      <c r="M322" t="s">
        <v>187</v>
      </c>
      <c r="N322" t="s">
        <v>20</v>
      </c>
      <c r="O322">
        <v>80.5</v>
      </c>
      <c r="P322" t="s">
        <v>459</v>
      </c>
      <c r="Q322">
        <v>3</v>
      </c>
      <c r="S322">
        <v>0</v>
      </c>
      <c r="T322">
        <v>10</v>
      </c>
      <c r="U322">
        <v>10</v>
      </c>
      <c r="V322">
        <v>10</v>
      </c>
      <c r="W322">
        <v>5</v>
      </c>
      <c r="X322">
        <v>0.76</v>
      </c>
      <c r="Y322">
        <v>89728.5</v>
      </c>
      <c r="Z322" t="s">
        <v>189</v>
      </c>
      <c r="AA322">
        <v>2</v>
      </c>
      <c r="AB322">
        <v>14</v>
      </c>
      <c r="AC322">
        <v>80</v>
      </c>
      <c r="AD322">
        <v>5.7142857142857144</v>
      </c>
      <c r="AE322">
        <v>12.375</v>
      </c>
      <c r="AF322">
        <v>12.375</v>
      </c>
      <c r="AG322">
        <v>10</v>
      </c>
      <c r="AH322">
        <v>0.76</v>
      </c>
      <c r="AI322">
        <v>72508.5</v>
      </c>
      <c r="AJ322">
        <v>1.81</v>
      </c>
      <c r="AK322">
        <v>2.5</v>
      </c>
      <c r="AL322">
        <v>62</v>
      </c>
      <c r="AM322">
        <v>15</v>
      </c>
      <c r="AN322">
        <v>25</v>
      </c>
      <c r="AO322" t="s">
        <v>190</v>
      </c>
      <c r="AP322">
        <v>83</v>
      </c>
      <c r="AQ322">
        <v>-0.7</v>
      </c>
      <c r="AR322">
        <v>1.2</v>
      </c>
      <c r="AS322" t="s">
        <v>460</v>
      </c>
      <c r="AT322">
        <v>40</v>
      </c>
      <c r="AU322">
        <v>16</v>
      </c>
      <c r="AV322">
        <v>15</v>
      </c>
      <c r="AW322">
        <v>44</v>
      </c>
      <c r="AY322">
        <v>5</v>
      </c>
      <c r="AZ322">
        <v>220</v>
      </c>
      <c r="BA322">
        <v>2.35</v>
      </c>
      <c r="BB322">
        <v>108240</v>
      </c>
      <c r="BC322">
        <v>180400</v>
      </c>
      <c r="BD322">
        <v>252560</v>
      </c>
      <c r="BE322">
        <v>7</v>
      </c>
      <c r="BF322">
        <v>4</v>
      </c>
      <c r="BG322">
        <v>176</v>
      </c>
      <c r="BH322">
        <v>2.9375</v>
      </c>
      <c r="BI322">
        <v>108240</v>
      </c>
      <c r="BJ322">
        <v>180400</v>
      </c>
      <c r="BK322">
        <v>252560</v>
      </c>
      <c r="BL322">
        <v>25</v>
      </c>
      <c r="BM322">
        <v>1</v>
      </c>
      <c r="BN322">
        <v>32</v>
      </c>
      <c r="BO322" t="s">
        <v>192</v>
      </c>
      <c r="BP322">
        <v>2.5760000000000001</v>
      </c>
      <c r="BQ322">
        <v>1615</v>
      </c>
      <c r="BR322">
        <v>604</v>
      </c>
      <c r="BS322">
        <v>0.37399380804953558</v>
      </c>
      <c r="BV322">
        <v>0</v>
      </c>
      <c r="BW322">
        <v>0</v>
      </c>
      <c r="BX322">
        <v>0</v>
      </c>
      <c r="BZ322" t="s">
        <v>193</v>
      </c>
      <c r="CA322" t="s">
        <v>194</v>
      </c>
      <c r="CB322" t="b">
        <v>0</v>
      </c>
    </row>
    <row r="323" spans="1:80" x14ac:dyDescent="0.3">
      <c r="A323">
        <v>322</v>
      </c>
      <c r="B323" t="s">
        <v>554</v>
      </c>
      <c r="C323" t="s">
        <v>179</v>
      </c>
      <c r="D323" t="s">
        <v>180</v>
      </c>
      <c r="E323" t="s">
        <v>458</v>
      </c>
      <c r="F323" t="s">
        <v>202</v>
      </c>
      <c r="G323" t="s">
        <v>183</v>
      </c>
      <c r="H323" t="s">
        <v>184</v>
      </c>
      <c r="J323">
        <v>0</v>
      </c>
      <c r="K323" t="s">
        <v>463</v>
      </c>
      <c r="L323" t="s">
        <v>186</v>
      </c>
      <c r="M323" t="s">
        <v>187</v>
      </c>
      <c r="N323" t="s">
        <v>20</v>
      </c>
      <c r="O323">
        <v>89.15</v>
      </c>
      <c r="P323" t="s">
        <v>459</v>
      </c>
      <c r="Q323">
        <v>3</v>
      </c>
      <c r="S323">
        <v>0</v>
      </c>
      <c r="T323">
        <v>10</v>
      </c>
      <c r="U323">
        <v>10</v>
      </c>
      <c r="V323">
        <v>10</v>
      </c>
      <c r="W323">
        <v>5</v>
      </c>
      <c r="X323">
        <v>0.76</v>
      </c>
      <c r="Y323">
        <v>89728.5</v>
      </c>
      <c r="Z323" t="s">
        <v>189</v>
      </c>
      <c r="AA323">
        <v>2</v>
      </c>
      <c r="AB323">
        <v>14</v>
      </c>
      <c r="AC323">
        <v>80</v>
      </c>
      <c r="AD323">
        <v>5.7142857142857144</v>
      </c>
      <c r="AE323">
        <v>12.375</v>
      </c>
      <c r="AF323">
        <v>12.375</v>
      </c>
      <c r="AG323">
        <v>10</v>
      </c>
      <c r="AH323">
        <v>0.76</v>
      </c>
      <c r="AI323">
        <v>72508.5</v>
      </c>
      <c r="AJ323">
        <v>2.02</v>
      </c>
      <c r="AK323">
        <v>2.5</v>
      </c>
      <c r="AL323">
        <v>56</v>
      </c>
      <c r="AM323">
        <v>15</v>
      </c>
      <c r="AN323">
        <v>25</v>
      </c>
      <c r="AO323" t="s">
        <v>190</v>
      </c>
      <c r="AP323">
        <v>83</v>
      </c>
      <c r="AQ323">
        <v>-0.7</v>
      </c>
      <c r="AR323">
        <v>1.2</v>
      </c>
      <c r="AS323" t="s">
        <v>460</v>
      </c>
      <c r="AT323">
        <v>40</v>
      </c>
      <c r="AU323">
        <v>16</v>
      </c>
      <c r="AV323">
        <v>15</v>
      </c>
      <c r="AW323">
        <v>44</v>
      </c>
      <c r="AY323">
        <v>5</v>
      </c>
      <c r="AZ323">
        <v>220</v>
      </c>
      <c r="BA323">
        <v>2.35</v>
      </c>
      <c r="BB323">
        <v>108240</v>
      </c>
      <c r="BC323">
        <v>180400</v>
      </c>
      <c r="BD323">
        <v>252560</v>
      </c>
      <c r="BE323">
        <v>7</v>
      </c>
      <c r="BF323">
        <v>4</v>
      </c>
      <c r="BG323">
        <v>176</v>
      </c>
      <c r="BH323">
        <v>2.9375</v>
      </c>
      <c r="BI323">
        <v>108240</v>
      </c>
      <c r="BJ323">
        <v>180400</v>
      </c>
      <c r="BK323">
        <v>252560</v>
      </c>
      <c r="BL323">
        <v>25</v>
      </c>
      <c r="BM323">
        <v>1</v>
      </c>
      <c r="BN323">
        <v>32</v>
      </c>
      <c r="BO323" t="s">
        <v>192</v>
      </c>
      <c r="BP323">
        <v>2.8527999999999998</v>
      </c>
      <c r="BQ323">
        <v>4832</v>
      </c>
      <c r="BR323">
        <v>170</v>
      </c>
      <c r="BS323">
        <v>3.5182119205298013E-2</v>
      </c>
      <c r="BV323">
        <v>0</v>
      </c>
      <c r="BW323">
        <v>0</v>
      </c>
      <c r="BX323">
        <v>0</v>
      </c>
      <c r="BZ323" t="s">
        <v>193</v>
      </c>
      <c r="CA323" t="s">
        <v>194</v>
      </c>
      <c r="CB323" t="b">
        <v>0</v>
      </c>
    </row>
    <row r="324" spans="1:80" x14ac:dyDescent="0.3">
      <c r="A324">
        <v>323</v>
      </c>
      <c r="B324" t="s">
        <v>555</v>
      </c>
      <c r="C324" t="s">
        <v>179</v>
      </c>
      <c r="D324" t="s">
        <v>180</v>
      </c>
      <c r="E324" t="s">
        <v>458</v>
      </c>
      <c r="F324" t="s">
        <v>204</v>
      </c>
      <c r="G324" t="s">
        <v>183</v>
      </c>
      <c r="H324" t="s">
        <v>184</v>
      </c>
      <c r="J324">
        <v>0</v>
      </c>
      <c r="K324" t="s">
        <v>463</v>
      </c>
      <c r="L324" t="s">
        <v>186</v>
      </c>
      <c r="M324" t="s">
        <v>187</v>
      </c>
      <c r="N324" t="s">
        <v>20</v>
      </c>
      <c r="O324">
        <v>100.70000000000002</v>
      </c>
      <c r="P324" t="s">
        <v>459</v>
      </c>
      <c r="Q324">
        <v>3</v>
      </c>
      <c r="S324">
        <v>0</v>
      </c>
      <c r="T324">
        <v>10</v>
      </c>
      <c r="U324">
        <v>10</v>
      </c>
      <c r="V324">
        <v>10</v>
      </c>
      <c r="W324">
        <v>5</v>
      </c>
      <c r="X324">
        <v>0.76</v>
      </c>
      <c r="Y324">
        <v>89728.5</v>
      </c>
      <c r="Z324" t="s">
        <v>189</v>
      </c>
      <c r="AA324">
        <v>2</v>
      </c>
      <c r="AB324">
        <v>14</v>
      </c>
      <c r="AC324">
        <v>80</v>
      </c>
      <c r="AD324">
        <v>5.7142857142857144</v>
      </c>
      <c r="AE324">
        <v>12.375</v>
      </c>
      <c r="AF324">
        <v>12.375</v>
      </c>
      <c r="AG324">
        <v>10</v>
      </c>
      <c r="AH324">
        <v>0.76</v>
      </c>
      <c r="AI324">
        <v>72508.5</v>
      </c>
      <c r="AJ324">
        <v>2.23</v>
      </c>
      <c r="AK324">
        <v>2.5</v>
      </c>
      <c r="AL324">
        <v>51</v>
      </c>
      <c r="AM324">
        <v>15</v>
      </c>
      <c r="AN324">
        <v>25</v>
      </c>
      <c r="AO324" t="s">
        <v>190</v>
      </c>
      <c r="AP324">
        <v>83</v>
      </c>
      <c r="AQ324">
        <v>-0.7</v>
      </c>
      <c r="AR324">
        <v>1.2</v>
      </c>
      <c r="AS324" t="s">
        <v>460</v>
      </c>
      <c r="AT324">
        <v>40</v>
      </c>
      <c r="AU324">
        <v>16</v>
      </c>
      <c r="AV324">
        <v>15</v>
      </c>
      <c r="AW324">
        <v>44</v>
      </c>
      <c r="AY324">
        <v>5</v>
      </c>
      <c r="AZ324">
        <v>220</v>
      </c>
      <c r="BA324">
        <v>2.35</v>
      </c>
      <c r="BB324">
        <v>108240</v>
      </c>
      <c r="BC324">
        <v>180400</v>
      </c>
      <c r="BD324">
        <v>252560</v>
      </c>
      <c r="BE324">
        <v>7</v>
      </c>
      <c r="BF324">
        <v>4</v>
      </c>
      <c r="BG324">
        <v>176</v>
      </c>
      <c r="BH324">
        <v>2.9375</v>
      </c>
      <c r="BI324">
        <v>108240</v>
      </c>
      <c r="BJ324">
        <v>180400</v>
      </c>
      <c r="BK324">
        <v>252560</v>
      </c>
      <c r="BL324">
        <v>25</v>
      </c>
      <c r="BM324">
        <v>1</v>
      </c>
      <c r="BN324">
        <v>32</v>
      </c>
      <c r="BO324" t="s">
        <v>192</v>
      </c>
      <c r="BP324">
        <v>3.2224000000000004</v>
      </c>
      <c r="BQ324">
        <v>4158</v>
      </c>
      <c r="BR324">
        <v>262</v>
      </c>
      <c r="BS324">
        <v>6.3011063011063018E-2</v>
      </c>
      <c r="BV324">
        <v>0</v>
      </c>
      <c r="BW324">
        <v>400</v>
      </c>
      <c r="BX324">
        <v>0</v>
      </c>
      <c r="BZ324" t="s">
        <v>193</v>
      </c>
      <c r="CA324" t="s">
        <v>194</v>
      </c>
      <c r="CB324" t="b">
        <v>0</v>
      </c>
    </row>
    <row r="325" spans="1:80" x14ac:dyDescent="0.3">
      <c r="A325">
        <v>324</v>
      </c>
      <c r="B325" t="s">
        <v>556</v>
      </c>
      <c r="C325" t="s">
        <v>179</v>
      </c>
      <c r="D325" t="s">
        <v>180</v>
      </c>
      <c r="E325" t="s">
        <v>458</v>
      </c>
      <c r="F325" t="s">
        <v>206</v>
      </c>
      <c r="G325" t="s">
        <v>183</v>
      </c>
      <c r="H325" t="s">
        <v>184</v>
      </c>
      <c r="J325">
        <v>0</v>
      </c>
      <c r="K325" t="s">
        <v>463</v>
      </c>
      <c r="L325" t="s">
        <v>186</v>
      </c>
      <c r="M325" t="s">
        <v>187</v>
      </c>
      <c r="N325" t="s">
        <v>20</v>
      </c>
      <c r="O325">
        <v>112.25</v>
      </c>
      <c r="P325" t="s">
        <v>459</v>
      </c>
      <c r="Q325">
        <v>3</v>
      </c>
      <c r="S325">
        <v>0</v>
      </c>
      <c r="T325">
        <v>10</v>
      </c>
      <c r="U325">
        <v>10</v>
      </c>
      <c r="V325">
        <v>10</v>
      </c>
      <c r="W325">
        <v>5</v>
      </c>
      <c r="X325">
        <v>0.76</v>
      </c>
      <c r="Y325">
        <v>89728.5</v>
      </c>
      <c r="Z325" t="s">
        <v>189</v>
      </c>
      <c r="AA325">
        <v>2</v>
      </c>
      <c r="AB325">
        <v>14</v>
      </c>
      <c r="AC325">
        <v>80</v>
      </c>
      <c r="AD325">
        <v>5.7142857142857144</v>
      </c>
      <c r="AE325">
        <v>12.375</v>
      </c>
      <c r="AF325">
        <v>12.375</v>
      </c>
      <c r="AG325">
        <v>10</v>
      </c>
      <c r="AH325">
        <v>0.76</v>
      </c>
      <c r="AI325">
        <v>72508.5</v>
      </c>
      <c r="AJ325">
        <v>2.44</v>
      </c>
      <c r="AK325">
        <v>2.5</v>
      </c>
      <c r="AL325">
        <v>46</v>
      </c>
      <c r="AM325">
        <v>15</v>
      </c>
      <c r="AN325">
        <v>25</v>
      </c>
      <c r="AO325" t="s">
        <v>190</v>
      </c>
      <c r="AP325">
        <v>83</v>
      </c>
      <c r="AQ325">
        <v>-0.7</v>
      </c>
      <c r="AR325">
        <v>1.2</v>
      </c>
      <c r="AS325" t="s">
        <v>460</v>
      </c>
      <c r="AT325">
        <v>40</v>
      </c>
      <c r="AU325">
        <v>16</v>
      </c>
      <c r="AV325">
        <v>15</v>
      </c>
      <c r="AW325">
        <v>44</v>
      </c>
      <c r="AY325">
        <v>5</v>
      </c>
      <c r="AZ325">
        <v>220</v>
      </c>
      <c r="BA325">
        <v>2.35</v>
      </c>
      <c r="BB325">
        <v>108240</v>
      </c>
      <c r="BC325">
        <v>180400</v>
      </c>
      <c r="BD325">
        <v>252560</v>
      </c>
      <c r="BE325">
        <v>8</v>
      </c>
      <c r="BF325">
        <v>4</v>
      </c>
      <c r="BG325">
        <v>176</v>
      </c>
      <c r="BH325">
        <v>2.9375</v>
      </c>
      <c r="BI325">
        <v>108240</v>
      </c>
      <c r="BJ325">
        <v>180400</v>
      </c>
      <c r="BK325">
        <v>252560</v>
      </c>
      <c r="BL325">
        <v>25</v>
      </c>
      <c r="BM325">
        <v>1</v>
      </c>
      <c r="BN325">
        <v>32</v>
      </c>
      <c r="BO325" t="s">
        <v>192</v>
      </c>
      <c r="BP325">
        <v>3.5920000000000001</v>
      </c>
      <c r="BQ325">
        <v>5341</v>
      </c>
      <c r="BR325">
        <v>301</v>
      </c>
      <c r="BS325">
        <v>5.6356487549148099E-2</v>
      </c>
      <c r="BV325">
        <v>0</v>
      </c>
      <c r="BW325">
        <v>1000</v>
      </c>
      <c r="BX325">
        <v>0</v>
      </c>
      <c r="BZ325" t="s">
        <v>193</v>
      </c>
      <c r="CA325" t="s">
        <v>194</v>
      </c>
      <c r="CB325" t="b">
        <v>0</v>
      </c>
    </row>
    <row r="326" spans="1:80" x14ac:dyDescent="0.3">
      <c r="A326">
        <v>325</v>
      </c>
      <c r="B326" t="s">
        <v>557</v>
      </c>
      <c r="C326" t="s">
        <v>179</v>
      </c>
      <c r="D326" t="s">
        <v>180</v>
      </c>
      <c r="E326" t="s">
        <v>458</v>
      </c>
      <c r="F326" t="s">
        <v>316</v>
      </c>
      <c r="G326" t="s">
        <v>183</v>
      </c>
      <c r="H326" t="s">
        <v>184</v>
      </c>
      <c r="J326">
        <v>0</v>
      </c>
      <c r="K326" t="s">
        <v>463</v>
      </c>
      <c r="L326" t="s">
        <v>186</v>
      </c>
      <c r="M326" t="s">
        <v>187</v>
      </c>
      <c r="N326" t="s">
        <v>20</v>
      </c>
      <c r="O326">
        <v>123.8</v>
      </c>
      <c r="P326" t="s">
        <v>459</v>
      </c>
      <c r="Q326">
        <v>3</v>
      </c>
      <c r="S326">
        <v>0</v>
      </c>
      <c r="T326">
        <v>10</v>
      </c>
      <c r="U326">
        <v>10</v>
      </c>
      <c r="V326">
        <v>10</v>
      </c>
      <c r="W326">
        <v>5</v>
      </c>
      <c r="X326">
        <v>0.76</v>
      </c>
      <c r="Y326">
        <v>89728.5</v>
      </c>
      <c r="Z326" t="s">
        <v>189</v>
      </c>
      <c r="AA326">
        <v>2</v>
      </c>
      <c r="AB326">
        <v>14</v>
      </c>
      <c r="AC326">
        <v>80</v>
      </c>
      <c r="AD326">
        <v>5.7142857142857144</v>
      </c>
      <c r="AE326">
        <v>12.375</v>
      </c>
      <c r="AF326">
        <v>12.375</v>
      </c>
      <c r="AG326">
        <v>10</v>
      </c>
      <c r="AH326">
        <v>0.76</v>
      </c>
      <c r="AI326">
        <v>72508.5</v>
      </c>
      <c r="AJ326">
        <v>2.66</v>
      </c>
      <c r="AK326">
        <v>2.5</v>
      </c>
      <c r="AL326">
        <v>43</v>
      </c>
      <c r="AM326">
        <v>15</v>
      </c>
      <c r="AN326">
        <v>25</v>
      </c>
      <c r="AO326" t="s">
        <v>190</v>
      </c>
      <c r="AP326">
        <v>83</v>
      </c>
      <c r="AQ326">
        <v>-0.7</v>
      </c>
      <c r="AR326">
        <v>1.2</v>
      </c>
      <c r="AS326" t="s">
        <v>460</v>
      </c>
      <c r="AT326">
        <v>40</v>
      </c>
      <c r="AU326">
        <v>16</v>
      </c>
      <c r="AV326">
        <v>15</v>
      </c>
      <c r="AW326">
        <v>44</v>
      </c>
      <c r="AY326">
        <v>5</v>
      </c>
      <c r="AZ326">
        <v>220</v>
      </c>
      <c r="BA326">
        <v>2.35</v>
      </c>
      <c r="BB326">
        <v>108240</v>
      </c>
      <c r="BC326">
        <v>180400</v>
      </c>
      <c r="BD326">
        <v>252560</v>
      </c>
      <c r="BE326">
        <v>8</v>
      </c>
      <c r="BF326">
        <v>4</v>
      </c>
      <c r="BG326">
        <v>176</v>
      </c>
      <c r="BH326">
        <v>2.9375</v>
      </c>
      <c r="BI326">
        <v>108240</v>
      </c>
      <c r="BJ326">
        <v>180400</v>
      </c>
      <c r="BK326">
        <v>252560</v>
      </c>
      <c r="BL326">
        <v>25</v>
      </c>
      <c r="BM326">
        <v>1</v>
      </c>
      <c r="BN326">
        <v>32</v>
      </c>
      <c r="BO326" t="s">
        <v>192</v>
      </c>
      <c r="BP326">
        <v>3.9615999999999998</v>
      </c>
      <c r="BQ326">
        <v>3158</v>
      </c>
      <c r="BR326">
        <v>0</v>
      </c>
      <c r="BS326">
        <v>0</v>
      </c>
      <c r="BV326">
        <v>1176</v>
      </c>
      <c r="BW326">
        <v>0</v>
      </c>
      <c r="BX326">
        <v>0</v>
      </c>
      <c r="BZ326" t="s">
        <v>193</v>
      </c>
      <c r="CA326" t="s">
        <v>194</v>
      </c>
      <c r="CB326" t="b">
        <v>0</v>
      </c>
    </row>
    <row r="327" spans="1:80" x14ac:dyDescent="0.3">
      <c r="A327">
        <v>326</v>
      </c>
      <c r="B327" t="s">
        <v>558</v>
      </c>
      <c r="C327" t="s">
        <v>179</v>
      </c>
      <c r="D327" t="s">
        <v>180</v>
      </c>
      <c r="E327" t="s">
        <v>458</v>
      </c>
      <c r="F327" t="s">
        <v>318</v>
      </c>
      <c r="G327" t="s">
        <v>183</v>
      </c>
      <c r="H327" t="s">
        <v>184</v>
      </c>
      <c r="J327">
        <v>0</v>
      </c>
      <c r="K327" t="s">
        <v>463</v>
      </c>
      <c r="L327" t="s">
        <v>186</v>
      </c>
      <c r="M327" t="s">
        <v>187</v>
      </c>
      <c r="N327" t="s">
        <v>20</v>
      </c>
      <c r="O327">
        <v>135.35000000000002</v>
      </c>
      <c r="P327" t="s">
        <v>459</v>
      </c>
      <c r="Q327">
        <v>3</v>
      </c>
      <c r="S327">
        <v>0</v>
      </c>
      <c r="T327">
        <v>10</v>
      </c>
      <c r="U327">
        <v>10</v>
      </c>
      <c r="V327">
        <v>10</v>
      </c>
      <c r="W327">
        <v>5</v>
      </c>
      <c r="X327">
        <v>0.76</v>
      </c>
      <c r="Y327">
        <v>89728.5</v>
      </c>
      <c r="Z327" t="s">
        <v>189</v>
      </c>
      <c r="AA327">
        <v>2</v>
      </c>
      <c r="AB327">
        <v>14</v>
      </c>
      <c r="AC327">
        <v>80</v>
      </c>
      <c r="AD327">
        <v>5.7142857142857144</v>
      </c>
      <c r="AE327">
        <v>12.375</v>
      </c>
      <c r="AF327">
        <v>12.375</v>
      </c>
      <c r="AG327">
        <v>10</v>
      </c>
      <c r="AH327">
        <v>0.76</v>
      </c>
      <c r="AI327">
        <v>72508.5</v>
      </c>
      <c r="AJ327">
        <v>2.87</v>
      </c>
      <c r="AK327">
        <v>2.5</v>
      </c>
      <c r="AL327">
        <v>40</v>
      </c>
      <c r="AM327">
        <v>15</v>
      </c>
      <c r="AN327">
        <v>25</v>
      </c>
      <c r="AO327" t="s">
        <v>190</v>
      </c>
      <c r="AP327">
        <v>83</v>
      </c>
      <c r="AQ327">
        <v>-0.7</v>
      </c>
      <c r="AR327">
        <v>1.2</v>
      </c>
      <c r="AS327" t="s">
        <v>460</v>
      </c>
      <c r="AT327">
        <v>40</v>
      </c>
      <c r="AU327">
        <v>16</v>
      </c>
      <c r="AV327">
        <v>15</v>
      </c>
      <c r="AW327">
        <v>44</v>
      </c>
      <c r="AY327">
        <v>5</v>
      </c>
      <c r="AZ327">
        <v>220</v>
      </c>
      <c r="BA327">
        <v>2.35</v>
      </c>
      <c r="BB327">
        <v>108240</v>
      </c>
      <c r="BC327">
        <v>180400</v>
      </c>
      <c r="BD327">
        <v>252560</v>
      </c>
      <c r="BE327">
        <v>8</v>
      </c>
      <c r="BF327">
        <v>4</v>
      </c>
      <c r="BG327">
        <v>176</v>
      </c>
      <c r="BH327">
        <v>2.9375</v>
      </c>
      <c r="BI327">
        <v>108240</v>
      </c>
      <c r="BJ327">
        <v>180400</v>
      </c>
      <c r="BK327">
        <v>252560</v>
      </c>
      <c r="BL327">
        <v>25</v>
      </c>
      <c r="BM327">
        <v>1</v>
      </c>
      <c r="BN327">
        <v>32</v>
      </c>
      <c r="BO327" t="s">
        <v>192</v>
      </c>
      <c r="BP327">
        <v>4.3312000000000008</v>
      </c>
      <c r="BQ327">
        <v>3245</v>
      </c>
      <c r="BR327">
        <v>0</v>
      </c>
      <c r="BS327">
        <v>0</v>
      </c>
      <c r="BV327">
        <v>0</v>
      </c>
      <c r="BW327">
        <v>500</v>
      </c>
      <c r="BX327">
        <v>0</v>
      </c>
      <c r="BZ327" t="s">
        <v>193</v>
      </c>
      <c r="CA327" t="s">
        <v>194</v>
      </c>
      <c r="CB327" t="b">
        <v>0</v>
      </c>
    </row>
    <row r="328" spans="1:80" x14ac:dyDescent="0.3">
      <c r="A328">
        <v>327</v>
      </c>
      <c r="B328" t="s">
        <v>559</v>
      </c>
      <c r="C328" t="s">
        <v>179</v>
      </c>
      <c r="D328" t="s">
        <v>180</v>
      </c>
      <c r="E328" t="s">
        <v>458</v>
      </c>
      <c r="F328" t="s">
        <v>320</v>
      </c>
      <c r="G328" t="s">
        <v>183</v>
      </c>
      <c r="H328" t="s">
        <v>184</v>
      </c>
      <c r="J328">
        <v>0</v>
      </c>
      <c r="K328" t="s">
        <v>463</v>
      </c>
      <c r="L328" t="s">
        <v>186</v>
      </c>
      <c r="M328" t="s">
        <v>187</v>
      </c>
      <c r="N328" t="s">
        <v>20</v>
      </c>
      <c r="O328">
        <v>146.90000000000003</v>
      </c>
      <c r="P328" t="s">
        <v>459</v>
      </c>
      <c r="Q328">
        <v>3</v>
      </c>
      <c r="S328">
        <v>0</v>
      </c>
      <c r="T328">
        <v>10</v>
      </c>
      <c r="U328">
        <v>10</v>
      </c>
      <c r="V328">
        <v>10</v>
      </c>
      <c r="W328">
        <v>5</v>
      </c>
      <c r="X328">
        <v>0.76</v>
      </c>
      <c r="Y328">
        <v>89728.5</v>
      </c>
      <c r="Z328" t="s">
        <v>189</v>
      </c>
      <c r="AA328">
        <v>2</v>
      </c>
      <c r="AB328">
        <v>14</v>
      </c>
      <c r="AC328">
        <v>80</v>
      </c>
      <c r="AD328">
        <v>5.7142857142857144</v>
      </c>
      <c r="AE328">
        <v>12.375</v>
      </c>
      <c r="AF328">
        <v>12.375</v>
      </c>
      <c r="AG328">
        <v>10</v>
      </c>
      <c r="AH328">
        <v>0.76</v>
      </c>
      <c r="AI328">
        <v>72508.5</v>
      </c>
      <c r="AJ328">
        <v>3.08</v>
      </c>
      <c r="AK328">
        <v>2.5</v>
      </c>
      <c r="AL328">
        <v>37</v>
      </c>
      <c r="AM328">
        <v>15</v>
      </c>
      <c r="AN328">
        <v>25</v>
      </c>
      <c r="AO328" t="s">
        <v>190</v>
      </c>
      <c r="AP328">
        <v>83</v>
      </c>
      <c r="AQ328">
        <v>-0.7</v>
      </c>
      <c r="AR328">
        <v>1.2</v>
      </c>
      <c r="AS328" t="s">
        <v>460</v>
      </c>
      <c r="AT328">
        <v>40</v>
      </c>
      <c r="AU328">
        <v>16</v>
      </c>
      <c r="AV328">
        <v>15</v>
      </c>
      <c r="AW328">
        <v>44</v>
      </c>
      <c r="AY328">
        <v>5</v>
      </c>
      <c r="AZ328">
        <v>220</v>
      </c>
      <c r="BA328">
        <v>2.35</v>
      </c>
      <c r="BB328">
        <v>108240</v>
      </c>
      <c r="BC328">
        <v>180400</v>
      </c>
      <c r="BD328">
        <v>252560</v>
      </c>
      <c r="BE328">
        <v>8</v>
      </c>
      <c r="BF328">
        <v>4</v>
      </c>
      <c r="BG328">
        <v>176</v>
      </c>
      <c r="BH328">
        <v>2.9375</v>
      </c>
      <c r="BI328">
        <v>108240</v>
      </c>
      <c r="BJ328">
        <v>180400</v>
      </c>
      <c r="BK328">
        <v>252560</v>
      </c>
      <c r="BL328">
        <v>25</v>
      </c>
      <c r="BM328">
        <v>1</v>
      </c>
      <c r="BN328">
        <v>32</v>
      </c>
      <c r="BO328" t="s">
        <v>192</v>
      </c>
      <c r="BP328">
        <v>4.700800000000001</v>
      </c>
      <c r="BQ328">
        <v>2723</v>
      </c>
      <c r="BR328">
        <v>6</v>
      </c>
      <c r="BS328">
        <v>2.2034520749173708E-3</v>
      </c>
      <c r="BV328">
        <v>0</v>
      </c>
      <c r="BW328">
        <v>0</v>
      </c>
      <c r="BX328">
        <v>0</v>
      </c>
      <c r="BZ328" t="s">
        <v>193</v>
      </c>
      <c r="CA328" t="s">
        <v>194</v>
      </c>
      <c r="CB328" t="b">
        <v>0</v>
      </c>
    </row>
    <row r="329" spans="1:80" x14ac:dyDescent="0.3">
      <c r="A329">
        <v>328</v>
      </c>
      <c r="B329" t="s">
        <v>560</v>
      </c>
      <c r="C329" t="s">
        <v>179</v>
      </c>
      <c r="D329" t="s">
        <v>180</v>
      </c>
      <c r="E329" t="s">
        <v>458</v>
      </c>
      <c r="F329" t="s">
        <v>252</v>
      </c>
      <c r="G329" t="s">
        <v>183</v>
      </c>
      <c r="H329" t="s">
        <v>184</v>
      </c>
      <c r="J329">
        <v>0</v>
      </c>
      <c r="K329" t="s">
        <v>463</v>
      </c>
      <c r="L329" t="s">
        <v>186</v>
      </c>
      <c r="M329" t="s">
        <v>187</v>
      </c>
      <c r="N329" t="s">
        <v>20</v>
      </c>
      <c r="O329">
        <v>158.45000000000005</v>
      </c>
      <c r="P329" t="s">
        <v>459</v>
      </c>
      <c r="Q329">
        <v>3</v>
      </c>
      <c r="S329">
        <v>0</v>
      </c>
      <c r="T329">
        <v>10</v>
      </c>
      <c r="U329">
        <v>10</v>
      </c>
      <c r="V329">
        <v>10</v>
      </c>
      <c r="W329">
        <v>5</v>
      </c>
      <c r="X329">
        <v>0.76</v>
      </c>
      <c r="Y329">
        <v>89728.5</v>
      </c>
      <c r="Z329" t="s">
        <v>189</v>
      </c>
      <c r="AA329">
        <v>2</v>
      </c>
      <c r="AB329">
        <v>14</v>
      </c>
      <c r="AC329">
        <v>80</v>
      </c>
      <c r="AD329">
        <v>5.7142857142857144</v>
      </c>
      <c r="AE329">
        <v>12.375</v>
      </c>
      <c r="AF329">
        <v>12.375</v>
      </c>
      <c r="AG329">
        <v>10</v>
      </c>
      <c r="AH329">
        <v>0.76</v>
      </c>
      <c r="AI329">
        <v>72508.5</v>
      </c>
      <c r="AJ329">
        <v>3.3</v>
      </c>
      <c r="AK329">
        <v>2.5</v>
      </c>
      <c r="AL329">
        <v>34</v>
      </c>
      <c r="AM329">
        <v>15</v>
      </c>
      <c r="AN329">
        <v>25</v>
      </c>
      <c r="AO329" t="s">
        <v>190</v>
      </c>
      <c r="AP329">
        <v>83</v>
      </c>
      <c r="AQ329">
        <v>-0.7</v>
      </c>
      <c r="AR329">
        <v>1.2</v>
      </c>
      <c r="AS329" t="s">
        <v>460</v>
      </c>
      <c r="AT329">
        <v>40</v>
      </c>
      <c r="AU329">
        <v>16</v>
      </c>
      <c r="AV329">
        <v>15</v>
      </c>
      <c r="AW329">
        <v>44</v>
      </c>
      <c r="AY329">
        <v>5</v>
      </c>
      <c r="AZ329">
        <v>220</v>
      </c>
      <c r="BA329">
        <v>2.35</v>
      </c>
      <c r="BB329">
        <v>108240</v>
      </c>
      <c r="BC329">
        <v>180400</v>
      </c>
      <c r="BD329">
        <v>252560</v>
      </c>
      <c r="BE329">
        <v>8</v>
      </c>
      <c r="BF329">
        <v>4</v>
      </c>
      <c r="BG329">
        <v>176</v>
      </c>
      <c r="BH329">
        <v>2.9375</v>
      </c>
      <c r="BI329">
        <v>108240</v>
      </c>
      <c r="BJ329">
        <v>180400</v>
      </c>
      <c r="BK329">
        <v>252560</v>
      </c>
      <c r="BL329">
        <v>25</v>
      </c>
      <c r="BM329">
        <v>1</v>
      </c>
      <c r="BN329">
        <v>32</v>
      </c>
      <c r="BO329" t="s">
        <v>192</v>
      </c>
      <c r="BP329">
        <v>5.0704000000000011</v>
      </c>
      <c r="BQ329">
        <v>3317</v>
      </c>
      <c r="BR329">
        <v>5395</v>
      </c>
      <c r="BS329">
        <v>1.626469701537534</v>
      </c>
      <c r="BV329">
        <v>1734</v>
      </c>
      <c r="BW329">
        <v>0</v>
      </c>
      <c r="BX329">
        <v>0</v>
      </c>
      <c r="BZ329" t="s">
        <v>193</v>
      </c>
      <c r="CA329" t="s">
        <v>194</v>
      </c>
      <c r="CB329" t="b">
        <v>0</v>
      </c>
    </row>
    <row r="330" spans="1:80" x14ac:dyDescent="0.3">
      <c r="A330">
        <v>329</v>
      </c>
      <c r="B330" t="s">
        <v>561</v>
      </c>
      <c r="C330" t="s">
        <v>179</v>
      </c>
      <c r="D330" t="s">
        <v>180</v>
      </c>
      <c r="E330" t="s">
        <v>458</v>
      </c>
      <c r="F330" t="s">
        <v>471</v>
      </c>
      <c r="G330" t="s">
        <v>183</v>
      </c>
      <c r="H330" t="s">
        <v>184</v>
      </c>
      <c r="J330">
        <v>0</v>
      </c>
      <c r="K330" t="s">
        <v>463</v>
      </c>
      <c r="L330" t="s">
        <v>186</v>
      </c>
      <c r="M330" t="s">
        <v>187</v>
      </c>
      <c r="N330" t="s">
        <v>20</v>
      </c>
      <c r="O330">
        <v>170.00000000000006</v>
      </c>
      <c r="P330" t="s">
        <v>459</v>
      </c>
      <c r="Q330">
        <v>3</v>
      </c>
      <c r="S330">
        <v>0</v>
      </c>
      <c r="T330">
        <v>10</v>
      </c>
      <c r="U330">
        <v>10</v>
      </c>
      <c r="V330">
        <v>10</v>
      </c>
      <c r="W330">
        <v>5</v>
      </c>
      <c r="X330">
        <v>0.76</v>
      </c>
      <c r="Y330">
        <v>89728.5</v>
      </c>
      <c r="Z330" t="s">
        <v>189</v>
      </c>
      <c r="AA330">
        <v>2</v>
      </c>
      <c r="AB330">
        <v>14</v>
      </c>
      <c r="AC330">
        <v>80</v>
      </c>
      <c r="AD330">
        <v>5.7142857142857144</v>
      </c>
      <c r="AE330">
        <v>12.375</v>
      </c>
      <c r="AF330">
        <v>12.375</v>
      </c>
      <c r="AG330">
        <v>10</v>
      </c>
      <c r="AH330">
        <v>0.76</v>
      </c>
      <c r="AI330">
        <v>72508.5</v>
      </c>
      <c r="AJ330">
        <v>3.51</v>
      </c>
      <c r="AK330">
        <v>2.5</v>
      </c>
      <c r="AL330">
        <v>32</v>
      </c>
      <c r="AM330">
        <v>15</v>
      </c>
      <c r="AN330">
        <v>25</v>
      </c>
      <c r="AO330" t="s">
        <v>190</v>
      </c>
      <c r="AP330">
        <v>83</v>
      </c>
      <c r="AQ330">
        <v>-0.7</v>
      </c>
      <c r="AR330">
        <v>1.2</v>
      </c>
      <c r="AS330" t="s">
        <v>460</v>
      </c>
      <c r="AT330">
        <v>40</v>
      </c>
      <c r="AU330">
        <v>16</v>
      </c>
      <c r="AV330">
        <v>15</v>
      </c>
      <c r="AW330">
        <v>44</v>
      </c>
      <c r="AY330">
        <v>5</v>
      </c>
      <c r="AZ330">
        <v>220</v>
      </c>
      <c r="BA330">
        <v>2.35</v>
      </c>
      <c r="BB330">
        <v>108240</v>
      </c>
      <c r="BC330">
        <v>180400</v>
      </c>
      <c r="BD330">
        <v>252560</v>
      </c>
      <c r="BE330">
        <v>8</v>
      </c>
      <c r="BF330">
        <v>4</v>
      </c>
      <c r="BG330">
        <v>176</v>
      </c>
      <c r="BH330">
        <v>2.9375</v>
      </c>
      <c r="BI330">
        <v>108240</v>
      </c>
      <c r="BJ330">
        <v>180400</v>
      </c>
      <c r="BK330">
        <v>252560</v>
      </c>
      <c r="BL330">
        <v>25</v>
      </c>
      <c r="BM330">
        <v>1</v>
      </c>
      <c r="BN330">
        <v>32</v>
      </c>
      <c r="BO330" t="s">
        <v>192</v>
      </c>
      <c r="BP330">
        <v>5.4400000000000022</v>
      </c>
      <c r="BQ330">
        <v>775</v>
      </c>
      <c r="BR330">
        <v>10</v>
      </c>
      <c r="BS330">
        <v>1.2903225806451611E-2</v>
      </c>
      <c r="BV330">
        <v>98</v>
      </c>
      <c r="BW330">
        <v>50</v>
      </c>
      <c r="BX330">
        <v>0.51020408163265307</v>
      </c>
      <c r="BZ330" t="s">
        <v>193</v>
      </c>
      <c r="CA330" t="s">
        <v>194</v>
      </c>
      <c r="CB330" t="b">
        <v>0</v>
      </c>
    </row>
    <row r="331" spans="1:80" x14ac:dyDescent="0.3">
      <c r="A331">
        <v>330</v>
      </c>
      <c r="B331" t="s">
        <v>562</v>
      </c>
      <c r="C331" t="s">
        <v>179</v>
      </c>
      <c r="D331" t="s">
        <v>180</v>
      </c>
      <c r="E331" t="s">
        <v>458</v>
      </c>
      <c r="F331" t="s">
        <v>473</v>
      </c>
      <c r="G331" t="s">
        <v>183</v>
      </c>
      <c r="H331" t="s">
        <v>184</v>
      </c>
      <c r="J331">
        <v>0</v>
      </c>
      <c r="K331" t="s">
        <v>463</v>
      </c>
      <c r="L331" t="s">
        <v>186</v>
      </c>
      <c r="M331" t="s">
        <v>187</v>
      </c>
      <c r="N331" t="s">
        <v>20</v>
      </c>
      <c r="O331">
        <v>181.55000000000004</v>
      </c>
      <c r="P331" t="s">
        <v>459</v>
      </c>
      <c r="Q331">
        <v>3</v>
      </c>
      <c r="S331">
        <v>0</v>
      </c>
      <c r="T331">
        <v>10</v>
      </c>
      <c r="U331">
        <v>10</v>
      </c>
      <c r="V331">
        <v>10</v>
      </c>
      <c r="W331">
        <v>5</v>
      </c>
      <c r="X331">
        <v>0.76</v>
      </c>
      <c r="Y331">
        <v>89728.5</v>
      </c>
      <c r="Z331" t="s">
        <v>189</v>
      </c>
      <c r="AA331">
        <v>2</v>
      </c>
      <c r="AB331">
        <v>14</v>
      </c>
      <c r="AC331">
        <v>80</v>
      </c>
      <c r="AD331">
        <v>5.7142857142857144</v>
      </c>
      <c r="AE331">
        <v>12.375</v>
      </c>
      <c r="AF331">
        <v>12.375</v>
      </c>
      <c r="AG331">
        <v>10</v>
      </c>
      <c r="AH331">
        <v>0.76</v>
      </c>
      <c r="AI331">
        <v>72508.5</v>
      </c>
      <c r="AJ331">
        <v>3.72</v>
      </c>
      <c r="AK331">
        <v>2.5</v>
      </c>
      <c r="AL331">
        <v>31</v>
      </c>
      <c r="AM331">
        <v>15</v>
      </c>
      <c r="AN331">
        <v>25</v>
      </c>
      <c r="AO331" t="s">
        <v>190</v>
      </c>
      <c r="AP331">
        <v>83</v>
      </c>
      <c r="AQ331">
        <v>-0.7</v>
      </c>
      <c r="AR331">
        <v>1.2</v>
      </c>
      <c r="AS331" t="s">
        <v>460</v>
      </c>
      <c r="AT331">
        <v>40</v>
      </c>
      <c r="AU331">
        <v>16</v>
      </c>
      <c r="AV331">
        <v>15</v>
      </c>
      <c r="AW331">
        <v>44</v>
      </c>
      <c r="AY331">
        <v>5</v>
      </c>
      <c r="AZ331">
        <v>220</v>
      </c>
      <c r="BA331">
        <v>2.35</v>
      </c>
      <c r="BB331">
        <v>108240</v>
      </c>
      <c r="BC331">
        <v>180400</v>
      </c>
      <c r="BD331">
        <v>252560</v>
      </c>
      <c r="BE331">
        <v>9</v>
      </c>
      <c r="BF331">
        <v>4</v>
      </c>
      <c r="BG331">
        <v>176</v>
      </c>
      <c r="BH331">
        <v>2.9375</v>
      </c>
      <c r="BI331">
        <v>108240</v>
      </c>
      <c r="BJ331">
        <v>180400</v>
      </c>
      <c r="BK331">
        <v>252560</v>
      </c>
      <c r="BL331">
        <v>25</v>
      </c>
      <c r="BM331">
        <v>1</v>
      </c>
      <c r="BN331">
        <v>32</v>
      </c>
      <c r="BO331" t="s">
        <v>192</v>
      </c>
      <c r="BP331">
        <v>5.8096000000000014</v>
      </c>
      <c r="BQ331">
        <v>3527</v>
      </c>
      <c r="BR331">
        <v>62</v>
      </c>
      <c r="BS331">
        <v>1.7578678763821944E-2</v>
      </c>
      <c r="BV331">
        <v>0</v>
      </c>
      <c r="BW331">
        <v>1000</v>
      </c>
      <c r="BX331">
        <v>0</v>
      </c>
      <c r="BZ331" t="s">
        <v>193</v>
      </c>
      <c r="CA331" t="s">
        <v>194</v>
      </c>
      <c r="CB331" t="b">
        <v>0</v>
      </c>
    </row>
    <row r="332" spans="1:80" x14ac:dyDescent="0.3">
      <c r="A332">
        <v>331</v>
      </c>
      <c r="B332" t="s">
        <v>563</v>
      </c>
      <c r="C332" t="s">
        <v>179</v>
      </c>
      <c r="D332" t="s">
        <v>180</v>
      </c>
      <c r="E332" t="s">
        <v>458</v>
      </c>
      <c r="F332" t="s">
        <v>507</v>
      </c>
      <c r="G332" t="s">
        <v>183</v>
      </c>
      <c r="H332" t="s">
        <v>184</v>
      </c>
      <c r="J332">
        <v>0</v>
      </c>
      <c r="K332" t="s">
        <v>463</v>
      </c>
      <c r="L332" t="s">
        <v>186</v>
      </c>
      <c r="M332" t="s">
        <v>187</v>
      </c>
      <c r="N332" t="s">
        <v>20</v>
      </c>
      <c r="O332">
        <v>193.10000000000005</v>
      </c>
      <c r="P332" t="s">
        <v>459</v>
      </c>
      <c r="Q332">
        <v>3</v>
      </c>
      <c r="S332">
        <v>0</v>
      </c>
      <c r="T332">
        <v>10</v>
      </c>
      <c r="U332">
        <v>10</v>
      </c>
      <c r="V332">
        <v>10</v>
      </c>
      <c r="W332">
        <v>5</v>
      </c>
      <c r="X332">
        <v>0.76</v>
      </c>
      <c r="Y332">
        <v>89728.5</v>
      </c>
      <c r="Z332" t="s">
        <v>189</v>
      </c>
      <c r="AA332">
        <v>2</v>
      </c>
      <c r="AB332">
        <v>14</v>
      </c>
      <c r="AC332">
        <v>80</v>
      </c>
      <c r="AD332">
        <v>5.7142857142857144</v>
      </c>
      <c r="AE332">
        <v>12.375</v>
      </c>
      <c r="AF332">
        <v>12.375</v>
      </c>
      <c r="AG332">
        <v>10</v>
      </c>
      <c r="AH332">
        <v>0.76</v>
      </c>
      <c r="AI332">
        <v>72508.5</v>
      </c>
      <c r="AJ332">
        <v>3.92</v>
      </c>
      <c r="AK332">
        <v>2.5</v>
      </c>
      <c r="AL332">
        <v>29</v>
      </c>
      <c r="AM332">
        <v>15</v>
      </c>
      <c r="AN332">
        <v>25</v>
      </c>
      <c r="AO332" t="s">
        <v>190</v>
      </c>
      <c r="AP332">
        <v>83</v>
      </c>
      <c r="AQ332">
        <v>-0.7</v>
      </c>
      <c r="AR332">
        <v>1.2</v>
      </c>
      <c r="AS332" t="s">
        <v>460</v>
      </c>
      <c r="AT332">
        <v>40</v>
      </c>
      <c r="AU332">
        <v>16</v>
      </c>
      <c r="AV332">
        <v>15</v>
      </c>
      <c r="AW332">
        <v>44</v>
      </c>
      <c r="AY332">
        <v>5</v>
      </c>
      <c r="AZ332">
        <v>220</v>
      </c>
      <c r="BA332">
        <v>2.35</v>
      </c>
      <c r="BB332">
        <v>108240</v>
      </c>
      <c r="BC332">
        <v>180400</v>
      </c>
      <c r="BD332">
        <v>252560</v>
      </c>
      <c r="BE332">
        <v>9</v>
      </c>
      <c r="BF332">
        <v>4</v>
      </c>
      <c r="BG332">
        <v>176</v>
      </c>
      <c r="BH332">
        <v>2.9375</v>
      </c>
      <c r="BI332">
        <v>108240</v>
      </c>
      <c r="BJ332">
        <v>180400</v>
      </c>
      <c r="BK332">
        <v>252560</v>
      </c>
      <c r="BL332">
        <v>25</v>
      </c>
      <c r="BM332">
        <v>1</v>
      </c>
      <c r="BN332">
        <v>32</v>
      </c>
      <c r="BO332" t="s">
        <v>192</v>
      </c>
      <c r="BP332">
        <v>6.1792000000000016</v>
      </c>
      <c r="BQ332">
        <v>0</v>
      </c>
      <c r="BR332">
        <v>0</v>
      </c>
      <c r="BS332">
        <v>0</v>
      </c>
      <c r="BV332">
        <v>0</v>
      </c>
      <c r="BW332">
        <v>0</v>
      </c>
      <c r="BX332">
        <v>0</v>
      </c>
      <c r="BZ332" t="s">
        <v>193</v>
      </c>
      <c r="CA332" t="s">
        <v>194</v>
      </c>
      <c r="CB332" t="b">
        <v>0</v>
      </c>
    </row>
    <row r="333" spans="1:80" x14ac:dyDescent="0.3">
      <c r="A333">
        <v>332</v>
      </c>
      <c r="B333" t="s">
        <v>564</v>
      </c>
      <c r="C333" t="s">
        <v>179</v>
      </c>
      <c r="D333" t="s">
        <v>180</v>
      </c>
      <c r="E333" t="s">
        <v>458</v>
      </c>
      <c r="F333" t="s">
        <v>509</v>
      </c>
      <c r="G333" t="s">
        <v>183</v>
      </c>
      <c r="H333" t="s">
        <v>184</v>
      </c>
      <c r="J333">
        <v>0</v>
      </c>
      <c r="K333" t="s">
        <v>463</v>
      </c>
      <c r="L333" t="s">
        <v>186</v>
      </c>
      <c r="M333" t="s">
        <v>187</v>
      </c>
      <c r="N333" t="s">
        <v>20</v>
      </c>
      <c r="O333">
        <v>204.65000000000003</v>
      </c>
      <c r="P333" t="s">
        <v>459</v>
      </c>
      <c r="Q333">
        <v>3</v>
      </c>
      <c r="S333">
        <v>0</v>
      </c>
      <c r="T333">
        <v>10</v>
      </c>
      <c r="U333">
        <v>10</v>
      </c>
      <c r="V333">
        <v>10</v>
      </c>
      <c r="W333">
        <v>5</v>
      </c>
      <c r="X333">
        <v>0.76</v>
      </c>
      <c r="Y333">
        <v>89728.5</v>
      </c>
      <c r="Z333" t="s">
        <v>189</v>
      </c>
      <c r="AA333">
        <v>2</v>
      </c>
      <c r="AB333">
        <v>14</v>
      </c>
      <c r="AC333">
        <v>80</v>
      </c>
      <c r="AD333">
        <v>5.7142857142857144</v>
      </c>
      <c r="AE333">
        <v>12.375</v>
      </c>
      <c r="AF333">
        <v>12.375</v>
      </c>
      <c r="AG333">
        <v>10</v>
      </c>
      <c r="AH333">
        <v>0.76</v>
      </c>
      <c r="AI333">
        <v>72508.5</v>
      </c>
      <c r="AJ333">
        <v>4.13</v>
      </c>
      <c r="AK333">
        <v>2.5</v>
      </c>
      <c r="AL333">
        <v>28</v>
      </c>
      <c r="AM333">
        <v>15</v>
      </c>
      <c r="AN333">
        <v>25</v>
      </c>
      <c r="AO333" t="s">
        <v>190</v>
      </c>
      <c r="AP333">
        <v>83</v>
      </c>
      <c r="AQ333">
        <v>-0.7</v>
      </c>
      <c r="AR333">
        <v>1.2</v>
      </c>
      <c r="AS333" t="s">
        <v>460</v>
      </c>
      <c r="AT333">
        <v>40</v>
      </c>
      <c r="AU333">
        <v>16</v>
      </c>
      <c r="AV333">
        <v>15</v>
      </c>
      <c r="AW333">
        <v>44</v>
      </c>
      <c r="AY333">
        <v>5</v>
      </c>
      <c r="AZ333">
        <v>220</v>
      </c>
      <c r="BA333">
        <v>2.35</v>
      </c>
      <c r="BB333">
        <v>108240</v>
      </c>
      <c r="BC333">
        <v>180400</v>
      </c>
      <c r="BD333">
        <v>252560</v>
      </c>
      <c r="BE333">
        <v>9</v>
      </c>
      <c r="BF333">
        <v>4</v>
      </c>
      <c r="BG333">
        <v>176</v>
      </c>
      <c r="BH333">
        <v>2.9375</v>
      </c>
      <c r="BI333">
        <v>108240</v>
      </c>
      <c r="BJ333">
        <v>180400</v>
      </c>
      <c r="BK333">
        <v>252560</v>
      </c>
      <c r="BL333">
        <v>25</v>
      </c>
      <c r="BM333">
        <v>1</v>
      </c>
      <c r="BN333">
        <v>32</v>
      </c>
      <c r="BO333" t="s">
        <v>192</v>
      </c>
      <c r="BP333">
        <v>6.5488000000000008</v>
      </c>
      <c r="BQ333">
        <v>91</v>
      </c>
      <c r="BR333">
        <v>0</v>
      </c>
      <c r="BS333">
        <v>0</v>
      </c>
      <c r="BV333">
        <v>0</v>
      </c>
      <c r="BW333">
        <v>0</v>
      </c>
      <c r="BX333">
        <v>0</v>
      </c>
      <c r="BZ333" t="s">
        <v>193</v>
      </c>
      <c r="CA333" t="s">
        <v>194</v>
      </c>
      <c r="CB333" t="b">
        <v>0</v>
      </c>
    </row>
    <row r="334" spans="1:80" x14ac:dyDescent="0.3">
      <c r="A334">
        <v>333</v>
      </c>
      <c r="B334" t="s">
        <v>565</v>
      </c>
      <c r="C334" t="s">
        <v>179</v>
      </c>
      <c r="D334" t="s">
        <v>180</v>
      </c>
      <c r="E334" t="s">
        <v>458</v>
      </c>
      <c r="F334" t="s">
        <v>511</v>
      </c>
      <c r="G334" t="s">
        <v>183</v>
      </c>
      <c r="H334" t="s">
        <v>184</v>
      </c>
      <c r="J334">
        <v>0</v>
      </c>
      <c r="K334" t="s">
        <v>463</v>
      </c>
      <c r="L334" t="s">
        <v>186</v>
      </c>
      <c r="M334" t="s">
        <v>187</v>
      </c>
      <c r="N334" t="s">
        <v>20</v>
      </c>
      <c r="O334">
        <v>216.20000000000005</v>
      </c>
      <c r="P334" t="s">
        <v>459</v>
      </c>
      <c r="Q334">
        <v>3</v>
      </c>
      <c r="S334">
        <v>0</v>
      </c>
      <c r="T334">
        <v>10</v>
      </c>
      <c r="U334">
        <v>10</v>
      </c>
      <c r="V334">
        <v>10</v>
      </c>
      <c r="W334">
        <v>5</v>
      </c>
      <c r="X334">
        <v>0.76</v>
      </c>
      <c r="Y334">
        <v>89728.5</v>
      </c>
      <c r="Z334" t="s">
        <v>189</v>
      </c>
      <c r="AA334">
        <v>2</v>
      </c>
      <c r="AB334">
        <v>14</v>
      </c>
      <c r="AC334">
        <v>80</v>
      </c>
      <c r="AD334">
        <v>5.7142857142857144</v>
      </c>
      <c r="AE334">
        <v>12.375</v>
      </c>
      <c r="AF334">
        <v>12.375</v>
      </c>
      <c r="AG334">
        <v>10</v>
      </c>
      <c r="AH334">
        <v>0.76</v>
      </c>
      <c r="AI334">
        <v>72508.5</v>
      </c>
      <c r="AJ334">
        <v>4.34</v>
      </c>
      <c r="AK334">
        <v>2.5</v>
      </c>
      <c r="AL334">
        <v>26</v>
      </c>
      <c r="AM334">
        <v>15</v>
      </c>
      <c r="AN334">
        <v>25</v>
      </c>
      <c r="AO334" t="s">
        <v>190</v>
      </c>
      <c r="AP334">
        <v>83</v>
      </c>
      <c r="AQ334">
        <v>-0.7</v>
      </c>
      <c r="AR334">
        <v>1.2</v>
      </c>
      <c r="AS334" t="s">
        <v>460</v>
      </c>
      <c r="AT334">
        <v>40</v>
      </c>
      <c r="AU334">
        <v>16</v>
      </c>
      <c r="AV334">
        <v>15</v>
      </c>
      <c r="AW334">
        <v>44</v>
      </c>
      <c r="AY334">
        <v>5</v>
      </c>
      <c r="AZ334">
        <v>220</v>
      </c>
      <c r="BA334">
        <v>2.35</v>
      </c>
      <c r="BB334">
        <v>108240</v>
      </c>
      <c r="BC334">
        <v>180400</v>
      </c>
      <c r="BD334">
        <v>252560</v>
      </c>
      <c r="BE334">
        <v>9</v>
      </c>
      <c r="BF334">
        <v>4</v>
      </c>
      <c r="BG334">
        <v>176</v>
      </c>
      <c r="BH334">
        <v>2.9375</v>
      </c>
      <c r="BI334">
        <v>108240</v>
      </c>
      <c r="BJ334">
        <v>180400</v>
      </c>
      <c r="BK334">
        <v>252560</v>
      </c>
      <c r="BL334">
        <v>25</v>
      </c>
      <c r="BM334">
        <v>1</v>
      </c>
      <c r="BN334">
        <v>32</v>
      </c>
      <c r="BO334" t="s">
        <v>192</v>
      </c>
      <c r="BP334">
        <v>6.9184000000000019</v>
      </c>
      <c r="BQ334">
        <v>0</v>
      </c>
      <c r="BR334">
        <v>0</v>
      </c>
      <c r="BS334">
        <v>0</v>
      </c>
      <c r="BV334">
        <v>0</v>
      </c>
      <c r="BW334">
        <v>0</v>
      </c>
      <c r="BX334">
        <v>0</v>
      </c>
      <c r="BZ334" t="s">
        <v>193</v>
      </c>
      <c r="CA334" t="s">
        <v>194</v>
      </c>
      <c r="CB334" t="b">
        <v>0</v>
      </c>
    </row>
    <row r="335" spans="1:80" x14ac:dyDescent="0.3">
      <c r="A335">
        <v>334</v>
      </c>
      <c r="B335" t="s">
        <v>566</v>
      </c>
      <c r="C335" t="s">
        <v>179</v>
      </c>
      <c r="D335" t="s">
        <v>180</v>
      </c>
      <c r="E335" t="s">
        <v>458</v>
      </c>
      <c r="F335" t="s">
        <v>513</v>
      </c>
      <c r="G335" t="s">
        <v>183</v>
      </c>
      <c r="H335" t="s">
        <v>184</v>
      </c>
      <c r="J335">
        <v>0</v>
      </c>
      <c r="K335" t="s">
        <v>463</v>
      </c>
      <c r="L335" t="s">
        <v>186</v>
      </c>
      <c r="M335" t="s">
        <v>187</v>
      </c>
      <c r="N335" t="s">
        <v>20</v>
      </c>
      <c r="O335">
        <v>227.75000000000003</v>
      </c>
      <c r="P335" t="s">
        <v>459</v>
      </c>
      <c r="Q335">
        <v>3</v>
      </c>
      <c r="S335">
        <v>0</v>
      </c>
      <c r="T335">
        <v>10</v>
      </c>
      <c r="U335">
        <v>10</v>
      </c>
      <c r="V335">
        <v>10</v>
      </c>
      <c r="W335">
        <v>5</v>
      </c>
      <c r="X335">
        <v>0.76</v>
      </c>
      <c r="Y335">
        <v>89728.5</v>
      </c>
      <c r="Z335" t="s">
        <v>189</v>
      </c>
      <c r="AA335">
        <v>2</v>
      </c>
      <c r="AB335">
        <v>14</v>
      </c>
      <c r="AC335">
        <v>80</v>
      </c>
      <c r="AD335">
        <v>5.7142857142857144</v>
      </c>
      <c r="AE335">
        <v>12.375</v>
      </c>
      <c r="AF335">
        <v>12.375</v>
      </c>
      <c r="AG335">
        <v>10</v>
      </c>
      <c r="AH335">
        <v>0.76</v>
      </c>
      <c r="AI335">
        <v>72508.5</v>
      </c>
      <c r="AJ335">
        <v>4.55</v>
      </c>
      <c r="AK335">
        <v>2.5</v>
      </c>
      <c r="AL335">
        <v>25</v>
      </c>
      <c r="AM335">
        <v>15</v>
      </c>
      <c r="AN335">
        <v>25</v>
      </c>
      <c r="AO335" t="s">
        <v>190</v>
      </c>
      <c r="AP335">
        <v>83</v>
      </c>
      <c r="AQ335">
        <v>-0.7</v>
      </c>
      <c r="AR335">
        <v>1.2</v>
      </c>
      <c r="AS335" t="s">
        <v>460</v>
      </c>
      <c r="AT335">
        <v>40</v>
      </c>
      <c r="AU335">
        <v>16</v>
      </c>
      <c r="AV335">
        <v>15</v>
      </c>
      <c r="AW335">
        <v>44</v>
      </c>
      <c r="AY335">
        <v>5</v>
      </c>
      <c r="AZ335">
        <v>220</v>
      </c>
      <c r="BA335">
        <v>2.35</v>
      </c>
      <c r="BB335">
        <v>108240</v>
      </c>
      <c r="BC335">
        <v>180400</v>
      </c>
      <c r="BD335">
        <v>252560</v>
      </c>
      <c r="BE335">
        <v>9</v>
      </c>
      <c r="BF335">
        <v>4</v>
      </c>
      <c r="BG335">
        <v>176</v>
      </c>
      <c r="BH335">
        <v>2.9375</v>
      </c>
      <c r="BI335">
        <v>108240</v>
      </c>
      <c r="BJ335">
        <v>180400</v>
      </c>
      <c r="BK335">
        <v>252560</v>
      </c>
      <c r="BL335">
        <v>25</v>
      </c>
      <c r="BM335">
        <v>1</v>
      </c>
      <c r="BN335">
        <v>32</v>
      </c>
      <c r="BO335" t="s">
        <v>192</v>
      </c>
      <c r="BP335">
        <v>7.288000000000002</v>
      </c>
      <c r="BQ335">
        <v>0</v>
      </c>
      <c r="BR335">
        <v>0</v>
      </c>
      <c r="BS335">
        <v>0</v>
      </c>
      <c r="BV335">
        <v>0</v>
      </c>
      <c r="BW335">
        <v>0</v>
      </c>
      <c r="BX335">
        <v>0</v>
      </c>
      <c r="BZ335" t="s">
        <v>193</v>
      </c>
      <c r="CA335" t="s">
        <v>194</v>
      </c>
      <c r="CB335" t="b">
        <v>0</v>
      </c>
    </row>
    <row r="336" spans="1:80" x14ac:dyDescent="0.3">
      <c r="A336">
        <v>335</v>
      </c>
      <c r="B336" t="s">
        <v>567</v>
      </c>
      <c r="C336" t="s">
        <v>179</v>
      </c>
      <c r="D336" t="s">
        <v>180</v>
      </c>
      <c r="E336" t="s">
        <v>458</v>
      </c>
      <c r="F336" t="s">
        <v>475</v>
      </c>
      <c r="G336" t="s">
        <v>183</v>
      </c>
      <c r="H336" t="s">
        <v>184</v>
      </c>
      <c r="J336">
        <v>0</v>
      </c>
      <c r="K336" t="s">
        <v>463</v>
      </c>
      <c r="L336" t="s">
        <v>186</v>
      </c>
      <c r="M336" t="s">
        <v>187</v>
      </c>
      <c r="N336" t="s">
        <v>20</v>
      </c>
      <c r="O336">
        <v>239.30000000000004</v>
      </c>
      <c r="P336" t="s">
        <v>459</v>
      </c>
      <c r="Q336">
        <v>3</v>
      </c>
      <c r="S336">
        <v>0</v>
      </c>
      <c r="T336">
        <v>10</v>
      </c>
      <c r="U336">
        <v>10</v>
      </c>
      <c r="V336">
        <v>10</v>
      </c>
      <c r="W336">
        <v>5</v>
      </c>
      <c r="X336">
        <v>0.76</v>
      </c>
      <c r="Y336">
        <v>89728.5</v>
      </c>
      <c r="Z336" t="s">
        <v>189</v>
      </c>
      <c r="AA336">
        <v>2</v>
      </c>
      <c r="AB336">
        <v>14</v>
      </c>
      <c r="AC336">
        <v>80</v>
      </c>
      <c r="AD336">
        <v>5.7142857142857144</v>
      </c>
      <c r="AE336">
        <v>12.375</v>
      </c>
      <c r="AF336">
        <v>12.375</v>
      </c>
      <c r="AG336">
        <v>10</v>
      </c>
      <c r="AH336">
        <v>0.76</v>
      </c>
      <c r="AI336">
        <v>72508.5</v>
      </c>
      <c r="AJ336">
        <v>4.79</v>
      </c>
      <c r="AK336">
        <v>2.5</v>
      </c>
      <c r="AL336">
        <v>24</v>
      </c>
      <c r="AM336">
        <v>15</v>
      </c>
      <c r="AN336">
        <v>25</v>
      </c>
      <c r="AO336" t="s">
        <v>190</v>
      </c>
      <c r="AP336">
        <v>83</v>
      </c>
      <c r="AQ336">
        <v>-0.7</v>
      </c>
      <c r="AR336">
        <v>1.2</v>
      </c>
      <c r="AS336" t="s">
        <v>460</v>
      </c>
      <c r="AT336">
        <v>40</v>
      </c>
      <c r="AU336">
        <v>16</v>
      </c>
      <c r="AV336">
        <v>15</v>
      </c>
      <c r="AW336">
        <v>44</v>
      </c>
      <c r="AY336">
        <v>5</v>
      </c>
      <c r="AZ336">
        <v>220</v>
      </c>
      <c r="BA336">
        <v>2.35</v>
      </c>
      <c r="BB336">
        <v>108240</v>
      </c>
      <c r="BC336">
        <v>180400</v>
      </c>
      <c r="BD336">
        <v>252560</v>
      </c>
      <c r="BE336">
        <v>9</v>
      </c>
      <c r="BF336">
        <v>4</v>
      </c>
      <c r="BG336">
        <v>176</v>
      </c>
      <c r="BH336">
        <v>2.9375</v>
      </c>
      <c r="BI336">
        <v>108240</v>
      </c>
      <c r="BJ336">
        <v>180400</v>
      </c>
      <c r="BK336">
        <v>252560</v>
      </c>
      <c r="BL336">
        <v>25</v>
      </c>
      <c r="BM336">
        <v>1</v>
      </c>
      <c r="BN336">
        <v>12</v>
      </c>
      <c r="BO336" t="s">
        <v>192</v>
      </c>
      <c r="BP336">
        <v>2.8716000000000004</v>
      </c>
      <c r="BQ336">
        <v>5653</v>
      </c>
      <c r="BR336">
        <v>285</v>
      </c>
      <c r="BS336">
        <v>5.0415708473376966E-2</v>
      </c>
      <c r="BV336">
        <v>2038</v>
      </c>
      <c r="BW336">
        <v>500</v>
      </c>
      <c r="BX336">
        <v>0.24533856722276745</v>
      </c>
      <c r="BZ336" t="s">
        <v>193</v>
      </c>
      <c r="CA336" t="s">
        <v>194</v>
      </c>
      <c r="CB336" t="b">
        <v>0</v>
      </c>
    </row>
    <row r="337" spans="1:80" x14ac:dyDescent="0.3">
      <c r="A337">
        <v>336</v>
      </c>
      <c r="B337" t="s">
        <v>568</v>
      </c>
      <c r="C337" t="s">
        <v>179</v>
      </c>
      <c r="D337" t="s">
        <v>180</v>
      </c>
      <c r="E337" t="s">
        <v>458</v>
      </c>
      <c r="F337" t="s">
        <v>516</v>
      </c>
      <c r="G337" t="s">
        <v>183</v>
      </c>
      <c r="H337" t="s">
        <v>184</v>
      </c>
      <c r="J337">
        <v>0</v>
      </c>
      <c r="K337" t="s">
        <v>463</v>
      </c>
      <c r="L337" t="s">
        <v>186</v>
      </c>
      <c r="M337" t="s">
        <v>187</v>
      </c>
      <c r="N337" t="s">
        <v>20</v>
      </c>
      <c r="O337">
        <v>250.85000000000005</v>
      </c>
      <c r="P337" t="s">
        <v>459</v>
      </c>
      <c r="Q337">
        <v>3</v>
      </c>
      <c r="S337">
        <v>0</v>
      </c>
      <c r="T337">
        <v>10</v>
      </c>
      <c r="U337">
        <v>10</v>
      </c>
      <c r="V337">
        <v>10</v>
      </c>
      <c r="W337">
        <v>5</v>
      </c>
      <c r="X337">
        <v>0.76</v>
      </c>
      <c r="Y337">
        <v>89728.5</v>
      </c>
      <c r="Z337" t="s">
        <v>189</v>
      </c>
      <c r="AA337">
        <v>2</v>
      </c>
      <c r="AB337">
        <v>14</v>
      </c>
      <c r="AC337">
        <v>80</v>
      </c>
      <c r="AD337">
        <v>5.7142857142857144</v>
      </c>
      <c r="AE337">
        <v>12.375</v>
      </c>
      <c r="AF337">
        <v>12.375</v>
      </c>
      <c r="AG337">
        <v>10</v>
      </c>
      <c r="AH337">
        <v>0.76</v>
      </c>
      <c r="AI337">
        <v>72508.5</v>
      </c>
      <c r="AJ337">
        <v>4.97</v>
      </c>
      <c r="AK337">
        <v>2.5</v>
      </c>
      <c r="AL337">
        <v>23</v>
      </c>
      <c r="AM337">
        <v>15</v>
      </c>
      <c r="AN337">
        <v>25</v>
      </c>
      <c r="AO337" t="s">
        <v>190</v>
      </c>
      <c r="AP337">
        <v>83</v>
      </c>
      <c r="AQ337">
        <v>-0.7</v>
      </c>
      <c r="AR337">
        <v>1.2</v>
      </c>
      <c r="AS337" t="s">
        <v>460</v>
      </c>
      <c r="AT337">
        <v>40</v>
      </c>
      <c r="AU337">
        <v>16</v>
      </c>
      <c r="AV337">
        <v>15</v>
      </c>
      <c r="AW337">
        <v>44</v>
      </c>
      <c r="AY337">
        <v>5</v>
      </c>
      <c r="AZ337">
        <v>220</v>
      </c>
      <c r="BA337">
        <v>2.35</v>
      </c>
      <c r="BB337">
        <v>108240</v>
      </c>
      <c r="BC337">
        <v>180400</v>
      </c>
      <c r="BD337">
        <v>252560</v>
      </c>
      <c r="BE337">
        <v>9</v>
      </c>
      <c r="BF337">
        <v>4</v>
      </c>
      <c r="BG337">
        <v>176</v>
      </c>
      <c r="BH337">
        <v>2.9375</v>
      </c>
      <c r="BI337">
        <v>108240</v>
      </c>
      <c r="BJ337">
        <v>180400</v>
      </c>
      <c r="BK337">
        <v>252560</v>
      </c>
      <c r="BL337">
        <v>25</v>
      </c>
      <c r="BM337">
        <v>1</v>
      </c>
      <c r="BN337">
        <v>12</v>
      </c>
      <c r="BO337" t="s">
        <v>192</v>
      </c>
      <c r="BP337">
        <v>3.0102000000000007</v>
      </c>
      <c r="BQ337">
        <v>0</v>
      </c>
      <c r="BR337">
        <v>0</v>
      </c>
      <c r="BS337">
        <v>0</v>
      </c>
      <c r="BV337">
        <v>0</v>
      </c>
      <c r="BW337">
        <v>0</v>
      </c>
      <c r="BX337">
        <v>0</v>
      </c>
      <c r="BZ337" t="s">
        <v>193</v>
      </c>
      <c r="CA337" t="s">
        <v>194</v>
      </c>
      <c r="CB337" t="b">
        <v>0</v>
      </c>
    </row>
    <row r="338" spans="1:80" x14ac:dyDescent="0.3">
      <c r="A338">
        <v>337</v>
      </c>
      <c r="B338" t="s">
        <v>569</v>
      </c>
      <c r="C338" t="s">
        <v>179</v>
      </c>
      <c r="D338" t="s">
        <v>180</v>
      </c>
      <c r="E338" t="s">
        <v>458</v>
      </c>
      <c r="F338" t="s">
        <v>518</v>
      </c>
      <c r="G338" t="s">
        <v>183</v>
      </c>
      <c r="H338" t="s">
        <v>184</v>
      </c>
      <c r="J338">
        <v>0</v>
      </c>
      <c r="K338" t="s">
        <v>463</v>
      </c>
      <c r="L338" t="s">
        <v>186</v>
      </c>
      <c r="M338" t="s">
        <v>187</v>
      </c>
      <c r="N338" t="s">
        <v>20</v>
      </c>
      <c r="O338">
        <v>262.40000000000003</v>
      </c>
      <c r="P338" t="s">
        <v>459</v>
      </c>
      <c r="Q338">
        <v>3</v>
      </c>
      <c r="S338">
        <v>0</v>
      </c>
      <c r="T338">
        <v>10</v>
      </c>
      <c r="U338">
        <v>10</v>
      </c>
      <c r="V338">
        <v>10</v>
      </c>
      <c r="W338">
        <v>5</v>
      </c>
      <c r="X338">
        <v>0.76</v>
      </c>
      <c r="Y338">
        <v>89728.5</v>
      </c>
      <c r="Z338" t="s">
        <v>189</v>
      </c>
      <c r="AA338">
        <v>2</v>
      </c>
      <c r="AB338">
        <v>14</v>
      </c>
      <c r="AC338">
        <v>80</v>
      </c>
      <c r="AD338">
        <v>5.7142857142857144</v>
      </c>
      <c r="AE338">
        <v>12.375</v>
      </c>
      <c r="AF338">
        <v>12.375</v>
      </c>
      <c r="AG338">
        <v>10</v>
      </c>
      <c r="AH338">
        <v>0.76</v>
      </c>
      <c r="AI338">
        <v>72508.5</v>
      </c>
      <c r="AJ338">
        <v>5.18</v>
      </c>
      <c r="AK338">
        <v>2.5</v>
      </c>
      <c r="AL338">
        <v>22</v>
      </c>
      <c r="AM338">
        <v>15</v>
      </c>
      <c r="AN338">
        <v>25</v>
      </c>
      <c r="AO338" t="s">
        <v>190</v>
      </c>
      <c r="AP338">
        <v>83</v>
      </c>
      <c r="AQ338">
        <v>-0.7</v>
      </c>
      <c r="AR338">
        <v>1.2</v>
      </c>
      <c r="AS338" t="s">
        <v>460</v>
      </c>
      <c r="AT338">
        <v>40</v>
      </c>
      <c r="AU338">
        <v>16</v>
      </c>
      <c r="AV338">
        <v>15</v>
      </c>
      <c r="AW338">
        <v>44</v>
      </c>
      <c r="AY338">
        <v>5</v>
      </c>
      <c r="AZ338">
        <v>220</v>
      </c>
      <c r="BA338">
        <v>2.35</v>
      </c>
      <c r="BB338">
        <v>108240</v>
      </c>
      <c r="BC338">
        <v>180400</v>
      </c>
      <c r="BD338">
        <v>252560</v>
      </c>
      <c r="BE338">
        <v>10</v>
      </c>
      <c r="BF338">
        <v>4</v>
      </c>
      <c r="BG338">
        <v>176</v>
      </c>
      <c r="BH338">
        <v>2.9375</v>
      </c>
      <c r="BI338">
        <v>108240</v>
      </c>
      <c r="BJ338">
        <v>180400</v>
      </c>
      <c r="BK338">
        <v>252560</v>
      </c>
      <c r="BL338">
        <v>25</v>
      </c>
      <c r="BM338">
        <v>1</v>
      </c>
      <c r="BN338">
        <v>12</v>
      </c>
      <c r="BO338" t="s">
        <v>192</v>
      </c>
      <c r="BP338">
        <v>3.1488</v>
      </c>
      <c r="BQ338">
        <v>26</v>
      </c>
      <c r="BR338">
        <v>1</v>
      </c>
      <c r="BS338">
        <v>3.8461538461538464E-2</v>
      </c>
      <c r="BV338">
        <v>0</v>
      </c>
      <c r="BW338">
        <v>0</v>
      </c>
      <c r="BX338">
        <v>0</v>
      </c>
      <c r="BZ338" t="s">
        <v>193</v>
      </c>
      <c r="CA338" t="s">
        <v>194</v>
      </c>
      <c r="CB338" t="b">
        <v>0</v>
      </c>
    </row>
    <row r="339" spans="1:80" x14ac:dyDescent="0.3">
      <c r="A339">
        <v>338</v>
      </c>
      <c r="B339" t="s">
        <v>570</v>
      </c>
      <c r="C339" t="s">
        <v>179</v>
      </c>
      <c r="D339" t="s">
        <v>180</v>
      </c>
      <c r="E339" t="s">
        <v>458</v>
      </c>
      <c r="F339" t="s">
        <v>520</v>
      </c>
      <c r="G339" t="s">
        <v>183</v>
      </c>
      <c r="H339" t="s">
        <v>184</v>
      </c>
      <c r="J339">
        <v>0</v>
      </c>
      <c r="K339" t="s">
        <v>463</v>
      </c>
      <c r="L339" t="s">
        <v>186</v>
      </c>
      <c r="M339" t="s">
        <v>187</v>
      </c>
      <c r="N339" t="s">
        <v>20</v>
      </c>
      <c r="O339">
        <v>273.95000000000005</v>
      </c>
      <c r="P339" t="s">
        <v>459</v>
      </c>
      <c r="Q339">
        <v>3</v>
      </c>
      <c r="S339">
        <v>0</v>
      </c>
      <c r="T339">
        <v>10</v>
      </c>
      <c r="U339">
        <v>10</v>
      </c>
      <c r="V339">
        <v>10</v>
      </c>
      <c r="W339">
        <v>5</v>
      </c>
      <c r="X339">
        <v>0.76</v>
      </c>
      <c r="Y339">
        <v>89728.5</v>
      </c>
      <c r="Z339" t="s">
        <v>189</v>
      </c>
      <c r="AA339">
        <v>2</v>
      </c>
      <c r="AB339">
        <v>14</v>
      </c>
      <c r="AC339">
        <v>80</v>
      </c>
      <c r="AD339">
        <v>5.7142857142857144</v>
      </c>
      <c r="AE339">
        <v>12.375</v>
      </c>
      <c r="AF339">
        <v>12.375</v>
      </c>
      <c r="AG339">
        <v>10</v>
      </c>
      <c r="AH339">
        <v>0.76</v>
      </c>
      <c r="AI339">
        <v>72508.5</v>
      </c>
      <c r="AJ339">
        <v>5.39</v>
      </c>
      <c r="AK339">
        <v>2.5</v>
      </c>
      <c r="AL339">
        <v>21</v>
      </c>
      <c r="AM339">
        <v>15</v>
      </c>
      <c r="AN339">
        <v>25</v>
      </c>
      <c r="AO339" t="s">
        <v>190</v>
      </c>
      <c r="AP339">
        <v>83</v>
      </c>
      <c r="AQ339">
        <v>-0.7</v>
      </c>
      <c r="AR339">
        <v>1.2</v>
      </c>
      <c r="AS339" t="s">
        <v>460</v>
      </c>
      <c r="AT339">
        <v>40</v>
      </c>
      <c r="AU339">
        <v>16</v>
      </c>
      <c r="AV339">
        <v>15</v>
      </c>
      <c r="AW339">
        <v>44</v>
      </c>
      <c r="AY339">
        <v>5</v>
      </c>
      <c r="AZ339">
        <v>220</v>
      </c>
      <c r="BA339">
        <v>2.35</v>
      </c>
      <c r="BB339">
        <v>108240</v>
      </c>
      <c r="BC339">
        <v>180400</v>
      </c>
      <c r="BD339">
        <v>252560</v>
      </c>
      <c r="BE339">
        <v>10</v>
      </c>
      <c r="BF339">
        <v>4</v>
      </c>
      <c r="BG339">
        <v>176</v>
      </c>
      <c r="BH339">
        <v>2.9375</v>
      </c>
      <c r="BI339">
        <v>108240</v>
      </c>
      <c r="BJ339">
        <v>180400</v>
      </c>
      <c r="BK339">
        <v>252560</v>
      </c>
      <c r="BL339">
        <v>25</v>
      </c>
      <c r="BM339">
        <v>1</v>
      </c>
      <c r="BN339">
        <v>12</v>
      </c>
      <c r="BO339" t="s">
        <v>192</v>
      </c>
      <c r="BP339">
        <v>3.2874000000000008</v>
      </c>
      <c r="BQ339">
        <v>0</v>
      </c>
      <c r="BR339">
        <v>0</v>
      </c>
      <c r="BS339">
        <v>0</v>
      </c>
      <c r="BV339">
        <v>0</v>
      </c>
      <c r="BW339">
        <v>0</v>
      </c>
      <c r="BX339">
        <v>0</v>
      </c>
      <c r="BZ339" t="s">
        <v>193</v>
      </c>
      <c r="CA339" t="s">
        <v>194</v>
      </c>
      <c r="CB339" t="b">
        <v>0</v>
      </c>
    </row>
    <row r="340" spans="1:80" x14ac:dyDescent="0.3">
      <c r="A340">
        <v>339</v>
      </c>
      <c r="B340" t="s">
        <v>571</v>
      </c>
      <c r="C340" t="s">
        <v>179</v>
      </c>
      <c r="D340" t="s">
        <v>180</v>
      </c>
      <c r="E340" t="s">
        <v>458</v>
      </c>
      <c r="F340" t="s">
        <v>522</v>
      </c>
      <c r="G340" t="s">
        <v>183</v>
      </c>
      <c r="H340" t="s">
        <v>184</v>
      </c>
      <c r="J340">
        <v>0</v>
      </c>
      <c r="K340" t="s">
        <v>463</v>
      </c>
      <c r="L340" t="s">
        <v>186</v>
      </c>
      <c r="M340" t="s">
        <v>187</v>
      </c>
      <c r="N340" t="s">
        <v>20</v>
      </c>
      <c r="O340">
        <v>285.5</v>
      </c>
      <c r="P340" t="s">
        <v>459</v>
      </c>
      <c r="Q340">
        <v>3</v>
      </c>
      <c r="S340">
        <v>0</v>
      </c>
      <c r="T340">
        <v>10</v>
      </c>
      <c r="U340">
        <v>10</v>
      </c>
      <c r="V340">
        <v>10</v>
      </c>
      <c r="W340">
        <v>5</v>
      </c>
      <c r="X340">
        <v>0.76</v>
      </c>
      <c r="Y340">
        <v>89728.5</v>
      </c>
      <c r="Z340" t="s">
        <v>189</v>
      </c>
      <c r="AA340">
        <v>2</v>
      </c>
      <c r="AB340">
        <v>14</v>
      </c>
      <c r="AC340">
        <v>80</v>
      </c>
      <c r="AD340">
        <v>5.7142857142857144</v>
      </c>
      <c r="AE340">
        <v>12.375</v>
      </c>
      <c r="AF340">
        <v>12.375</v>
      </c>
      <c r="AG340">
        <v>10</v>
      </c>
      <c r="AH340">
        <v>0.76</v>
      </c>
      <c r="AI340">
        <v>72508.5</v>
      </c>
      <c r="AJ340">
        <v>5.6</v>
      </c>
      <c r="AK340">
        <v>2.5</v>
      </c>
      <c r="AL340">
        <v>20</v>
      </c>
      <c r="AM340">
        <v>15</v>
      </c>
      <c r="AN340">
        <v>25</v>
      </c>
      <c r="AO340" t="s">
        <v>190</v>
      </c>
      <c r="AP340">
        <v>83</v>
      </c>
      <c r="AQ340">
        <v>-0.7</v>
      </c>
      <c r="AR340">
        <v>1.2</v>
      </c>
      <c r="AS340" t="s">
        <v>460</v>
      </c>
      <c r="AT340">
        <v>40</v>
      </c>
      <c r="AU340">
        <v>16</v>
      </c>
      <c r="AV340">
        <v>15</v>
      </c>
      <c r="AW340">
        <v>44</v>
      </c>
      <c r="AY340">
        <v>5</v>
      </c>
      <c r="AZ340">
        <v>220</v>
      </c>
      <c r="BA340">
        <v>2.35</v>
      </c>
      <c r="BB340">
        <v>108240</v>
      </c>
      <c r="BC340">
        <v>180400</v>
      </c>
      <c r="BD340">
        <v>252560</v>
      </c>
      <c r="BE340">
        <v>10</v>
      </c>
      <c r="BF340">
        <v>4</v>
      </c>
      <c r="BG340">
        <v>176</v>
      </c>
      <c r="BH340">
        <v>2.9375</v>
      </c>
      <c r="BI340">
        <v>108240</v>
      </c>
      <c r="BJ340">
        <v>180400</v>
      </c>
      <c r="BK340">
        <v>252560</v>
      </c>
      <c r="BL340">
        <v>25</v>
      </c>
      <c r="BM340">
        <v>1</v>
      </c>
      <c r="BN340">
        <v>8</v>
      </c>
      <c r="BO340" t="s">
        <v>192</v>
      </c>
      <c r="BP340">
        <v>2.2839999999999998</v>
      </c>
      <c r="BQ340">
        <v>0</v>
      </c>
      <c r="BR340">
        <v>0</v>
      </c>
      <c r="BS340">
        <v>0</v>
      </c>
      <c r="BV340">
        <v>0</v>
      </c>
      <c r="BW340">
        <v>0</v>
      </c>
      <c r="BX340">
        <v>0</v>
      </c>
      <c r="BZ340" t="s">
        <v>193</v>
      </c>
      <c r="CA340" t="s">
        <v>194</v>
      </c>
      <c r="CB340" t="b">
        <v>0</v>
      </c>
    </row>
    <row r="341" spans="1:80" x14ac:dyDescent="0.3">
      <c r="A341">
        <v>340</v>
      </c>
      <c r="B341" t="s">
        <v>572</v>
      </c>
      <c r="C341" t="s">
        <v>179</v>
      </c>
      <c r="D341" t="s">
        <v>180</v>
      </c>
      <c r="E341" t="s">
        <v>458</v>
      </c>
      <c r="F341" t="s">
        <v>477</v>
      </c>
      <c r="G341" t="s">
        <v>183</v>
      </c>
      <c r="H341" t="s">
        <v>184</v>
      </c>
      <c r="J341">
        <v>0</v>
      </c>
      <c r="K341" t="s">
        <v>463</v>
      </c>
      <c r="L341" t="s">
        <v>186</v>
      </c>
      <c r="M341" t="s">
        <v>187</v>
      </c>
      <c r="N341" t="s">
        <v>20</v>
      </c>
      <c r="O341">
        <v>297.05</v>
      </c>
      <c r="P341" t="s">
        <v>459</v>
      </c>
      <c r="Q341">
        <v>3</v>
      </c>
      <c r="S341">
        <v>0</v>
      </c>
      <c r="T341">
        <v>10</v>
      </c>
      <c r="U341">
        <v>10</v>
      </c>
      <c r="V341">
        <v>10</v>
      </c>
      <c r="W341">
        <v>5</v>
      </c>
      <c r="X341">
        <v>0.76</v>
      </c>
      <c r="Y341">
        <v>89728.5</v>
      </c>
      <c r="Z341" t="s">
        <v>189</v>
      </c>
      <c r="AA341">
        <v>2</v>
      </c>
      <c r="AB341">
        <v>14</v>
      </c>
      <c r="AC341">
        <v>80</v>
      </c>
      <c r="AD341">
        <v>5.7142857142857144</v>
      </c>
      <c r="AE341">
        <v>12.375</v>
      </c>
      <c r="AF341">
        <v>12.375</v>
      </c>
      <c r="AG341">
        <v>10</v>
      </c>
      <c r="AH341">
        <v>0.76</v>
      </c>
      <c r="AI341">
        <v>72508.5</v>
      </c>
      <c r="AJ341">
        <v>5.85</v>
      </c>
      <c r="AK341">
        <v>2.5</v>
      </c>
      <c r="AL341">
        <v>20</v>
      </c>
      <c r="AM341">
        <v>15</v>
      </c>
      <c r="AN341">
        <v>25</v>
      </c>
      <c r="AO341" t="s">
        <v>190</v>
      </c>
      <c r="AP341">
        <v>83</v>
      </c>
      <c r="AQ341">
        <v>-0.7</v>
      </c>
      <c r="AR341">
        <v>1.2</v>
      </c>
      <c r="AS341" t="s">
        <v>460</v>
      </c>
      <c r="AT341">
        <v>40</v>
      </c>
      <c r="AU341">
        <v>16</v>
      </c>
      <c r="AV341">
        <v>15</v>
      </c>
      <c r="AW341">
        <v>44</v>
      </c>
      <c r="AY341">
        <v>5</v>
      </c>
      <c r="AZ341">
        <v>220</v>
      </c>
      <c r="BA341">
        <v>2.35</v>
      </c>
      <c r="BB341">
        <v>108240</v>
      </c>
      <c r="BC341">
        <v>180400</v>
      </c>
      <c r="BD341">
        <v>252560</v>
      </c>
      <c r="BE341">
        <v>10</v>
      </c>
      <c r="BF341">
        <v>4</v>
      </c>
      <c r="BG341">
        <v>176</v>
      </c>
      <c r="BH341">
        <v>2.9375</v>
      </c>
      <c r="BI341">
        <v>108240</v>
      </c>
      <c r="BJ341">
        <v>180400</v>
      </c>
      <c r="BK341">
        <v>252560</v>
      </c>
      <c r="BL341">
        <v>25</v>
      </c>
      <c r="BM341">
        <v>1</v>
      </c>
      <c r="BN341">
        <v>8</v>
      </c>
      <c r="BO341" t="s">
        <v>192</v>
      </c>
      <c r="BP341">
        <v>2.3764000000000003</v>
      </c>
      <c r="BQ341">
        <v>3485</v>
      </c>
      <c r="BR341">
        <v>39</v>
      </c>
      <c r="BS341">
        <v>1.1190817790530846E-2</v>
      </c>
      <c r="BV341">
        <v>676</v>
      </c>
      <c r="BW341">
        <v>500</v>
      </c>
      <c r="BX341">
        <v>0.73964497041420108</v>
      </c>
      <c r="BZ341" t="s">
        <v>193</v>
      </c>
      <c r="CA341" t="s">
        <v>194</v>
      </c>
      <c r="CB341" t="b">
        <v>0</v>
      </c>
    </row>
    <row r="342" spans="1:80" x14ac:dyDescent="0.3">
      <c r="A342">
        <v>341</v>
      </c>
      <c r="B342" t="s">
        <v>573</v>
      </c>
      <c r="C342" t="s">
        <v>179</v>
      </c>
      <c r="D342" t="s">
        <v>180</v>
      </c>
      <c r="E342" t="s">
        <v>458</v>
      </c>
      <c r="F342" t="s">
        <v>525</v>
      </c>
      <c r="G342" t="s">
        <v>183</v>
      </c>
      <c r="H342" t="s">
        <v>184</v>
      </c>
      <c r="J342">
        <v>0</v>
      </c>
      <c r="K342" t="s">
        <v>463</v>
      </c>
      <c r="L342" t="s">
        <v>186</v>
      </c>
      <c r="M342" t="s">
        <v>187</v>
      </c>
      <c r="N342" t="s">
        <v>20</v>
      </c>
      <c r="O342">
        <v>308.60000000000002</v>
      </c>
      <c r="P342" t="s">
        <v>459</v>
      </c>
      <c r="Q342">
        <v>3</v>
      </c>
      <c r="S342">
        <v>0</v>
      </c>
      <c r="T342">
        <v>10</v>
      </c>
      <c r="U342">
        <v>10</v>
      </c>
      <c r="V342">
        <v>10</v>
      </c>
      <c r="W342">
        <v>5</v>
      </c>
      <c r="X342">
        <v>0.76</v>
      </c>
      <c r="Y342">
        <v>89728.5</v>
      </c>
      <c r="Z342" t="s">
        <v>189</v>
      </c>
      <c r="AA342">
        <v>2</v>
      </c>
      <c r="AB342">
        <v>14</v>
      </c>
      <c r="AC342">
        <v>80</v>
      </c>
      <c r="AD342">
        <v>5.7142857142857144</v>
      </c>
      <c r="AE342">
        <v>12.375</v>
      </c>
      <c r="AF342">
        <v>12.375</v>
      </c>
      <c r="AG342">
        <v>10</v>
      </c>
      <c r="AH342">
        <v>0.76</v>
      </c>
      <c r="AI342">
        <v>72508.5</v>
      </c>
      <c r="AJ342">
        <v>6.0651999999999999</v>
      </c>
      <c r="AK342">
        <v>2.5</v>
      </c>
      <c r="AL342">
        <v>19</v>
      </c>
      <c r="AM342">
        <v>15</v>
      </c>
      <c r="AN342">
        <v>25</v>
      </c>
      <c r="AO342" t="s">
        <v>190</v>
      </c>
      <c r="AP342">
        <v>83</v>
      </c>
      <c r="AQ342">
        <v>-0.7</v>
      </c>
      <c r="AR342">
        <v>1.2</v>
      </c>
      <c r="AS342" t="s">
        <v>460</v>
      </c>
      <c r="AT342">
        <v>40</v>
      </c>
      <c r="AU342">
        <v>16</v>
      </c>
      <c r="AV342">
        <v>15</v>
      </c>
      <c r="AW342">
        <v>44</v>
      </c>
      <c r="AY342">
        <v>5</v>
      </c>
      <c r="AZ342">
        <v>220</v>
      </c>
      <c r="BA342">
        <v>2.35</v>
      </c>
      <c r="BB342">
        <v>108240</v>
      </c>
      <c r="BC342">
        <v>180400</v>
      </c>
      <c r="BD342">
        <v>252560</v>
      </c>
      <c r="BE342">
        <v>10</v>
      </c>
      <c r="BF342">
        <v>4</v>
      </c>
      <c r="BG342">
        <v>176</v>
      </c>
      <c r="BH342">
        <v>2.9375</v>
      </c>
      <c r="BI342">
        <v>108240</v>
      </c>
      <c r="BJ342">
        <v>180400</v>
      </c>
      <c r="BK342">
        <v>252560</v>
      </c>
      <c r="BL342">
        <v>25</v>
      </c>
      <c r="BM342">
        <v>1</v>
      </c>
      <c r="BN342">
        <v>8</v>
      </c>
      <c r="BO342" t="s">
        <v>192</v>
      </c>
      <c r="BP342">
        <v>2.4688000000000003</v>
      </c>
      <c r="BQ342">
        <v>0</v>
      </c>
      <c r="BR342">
        <v>0</v>
      </c>
      <c r="BS342">
        <v>0</v>
      </c>
      <c r="BV342">
        <v>0</v>
      </c>
      <c r="BW342">
        <v>0</v>
      </c>
      <c r="BX342">
        <v>0</v>
      </c>
      <c r="BZ342" t="s">
        <v>193</v>
      </c>
      <c r="CA342" t="s">
        <v>194</v>
      </c>
      <c r="CB342" t="b">
        <v>0</v>
      </c>
    </row>
    <row r="343" spans="1:80" x14ac:dyDescent="0.3">
      <c r="A343">
        <v>342</v>
      </c>
      <c r="B343" t="s">
        <v>574</v>
      </c>
      <c r="C343" t="s">
        <v>179</v>
      </c>
      <c r="D343" t="s">
        <v>180</v>
      </c>
      <c r="E343" t="s">
        <v>458</v>
      </c>
      <c r="F343" t="s">
        <v>527</v>
      </c>
      <c r="G343" t="s">
        <v>183</v>
      </c>
      <c r="H343" t="s">
        <v>184</v>
      </c>
      <c r="J343">
        <v>0</v>
      </c>
      <c r="K343" t="s">
        <v>463</v>
      </c>
      <c r="L343" t="s">
        <v>186</v>
      </c>
      <c r="M343" t="s">
        <v>187</v>
      </c>
      <c r="N343" t="s">
        <v>20</v>
      </c>
      <c r="O343">
        <v>320.14999999999998</v>
      </c>
      <c r="P343" t="s">
        <v>459</v>
      </c>
      <c r="Q343">
        <v>3</v>
      </c>
      <c r="S343">
        <v>0</v>
      </c>
      <c r="T343">
        <v>10</v>
      </c>
      <c r="U343">
        <v>10</v>
      </c>
      <c r="V343">
        <v>10</v>
      </c>
      <c r="W343">
        <v>5</v>
      </c>
      <c r="X343">
        <v>0.76</v>
      </c>
      <c r="Y343">
        <v>89728.5</v>
      </c>
      <c r="Z343" t="s">
        <v>189</v>
      </c>
      <c r="AA343">
        <v>2</v>
      </c>
      <c r="AB343">
        <v>14</v>
      </c>
      <c r="AC343">
        <v>80</v>
      </c>
      <c r="AD343">
        <v>5.7142857142857144</v>
      </c>
      <c r="AE343">
        <v>12.375</v>
      </c>
      <c r="AF343">
        <v>12.375</v>
      </c>
      <c r="AG343">
        <v>10</v>
      </c>
      <c r="AH343">
        <v>0.76</v>
      </c>
      <c r="AI343">
        <v>72508.5</v>
      </c>
      <c r="AJ343">
        <v>6.28</v>
      </c>
      <c r="AK343">
        <v>2.5</v>
      </c>
      <c r="AL343">
        <v>18</v>
      </c>
      <c r="AM343">
        <v>15</v>
      </c>
      <c r="AN343">
        <v>25</v>
      </c>
      <c r="AO343" t="s">
        <v>190</v>
      </c>
      <c r="AP343">
        <v>83</v>
      </c>
      <c r="AQ343">
        <v>-0.7</v>
      </c>
      <c r="AR343">
        <v>1.2</v>
      </c>
      <c r="AS343" t="s">
        <v>460</v>
      </c>
      <c r="AT343">
        <v>40</v>
      </c>
      <c r="AU343">
        <v>16</v>
      </c>
      <c r="AV343">
        <v>15</v>
      </c>
      <c r="AW343">
        <v>44</v>
      </c>
      <c r="AY343">
        <v>5</v>
      </c>
      <c r="AZ343">
        <v>220</v>
      </c>
      <c r="BA343">
        <v>2.35</v>
      </c>
      <c r="BB343">
        <v>108240</v>
      </c>
      <c r="BC343">
        <v>180400</v>
      </c>
      <c r="BD343">
        <v>252560</v>
      </c>
      <c r="BE343">
        <v>10</v>
      </c>
      <c r="BF343">
        <v>4</v>
      </c>
      <c r="BG343">
        <v>176</v>
      </c>
      <c r="BH343">
        <v>2.9375</v>
      </c>
      <c r="BI343">
        <v>108240</v>
      </c>
      <c r="BJ343">
        <v>180400</v>
      </c>
      <c r="BK343">
        <v>252560</v>
      </c>
      <c r="BL343">
        <v>25</v>
      </c>
      <c r="BM343">
        <v>1</v>
      </c>
      <c r="BN343">
        <v>8</v>
      </c>
      <c r="BO343" t="s">
        <v>192</v>
      </c>
      <c r="BP343">
        <v>2.5611999999999999</v>
      </c>
      <c r="BQ343">
        <v>0</v>
      </c>
      <c r="BR343">
        <v>0</v>
      </c>
      <c r="BS343">
        <v>0</v>
      </c>
      <c r="BV343">
        <v>0</v>
      </c>
      <c r="BW343">
        <v>0</v>
      </c>
      <c r="BX343">
        <v>0</v>
      </c>
      <c r="BZ343" t="s">
        <v>193</v>
      </c>
      <c r="CA343" t="s">
        <v>194</v>
      </c>
      <c r="CB343" t="b">
        <v>0</v>
      </c>
    </row>
    <row r="344" spans="1:80" x14ac:dyDescent="0.3">
      <c r="A344">
        <v>343</v>
      </c>
      <c r="B344" t="s">
        <v>575</v>
      </c>
      <c r="C344" t="s">
        <v>179</v>
      </c>
      <c r="D344" t="s">
        <v>180</v>
      </c>
      <c r="E344" t="s">
        <v>458</v>
      </c>
      <c r="F344" t="s">
        <v>196</v>
      </c>
      <c r="G344" t="s">
        <v>183</v>
      </c>
      <c r="H344" t="s">
        <v>184</v>
      </c>
      <c r="J344">
        <v>0</v>
      </c>
      <c r="K344" t="s">
        <v>463</v>
      </c>
      <c r="L344" t="s">
        <v>186</v>
      </c>
      <c r="M344" t="s">
        <v>187</v>
      </c>
      <c r="N344" t="s">
        <v>20</v>
      </c>
      <c r="O344">
        <v>66.050000000000011</v>
      </c>
      <c r="P344" t="s">
        <v>459</v>
      </c>
      <c r="Q344">
        <v>3</v>
      </c>
      <c r="S344">
        <v>0</v>
      </c>
      <c r="T344">
        <v>10</v>
      </c>
      <c r="U344">
        <v>10</v>
      </c>
      <c r="V344">
        <v>10</v>
      </c>
      <c r="W344">
        <v>5</v>
      </c>
      <c r="X344">
        <v>0.76</v>
      </c>
      <c r="Y344">
        <v>89728.5</v>
      </c>
      <c r="Z344" t="s">
        <v>189</v>
      </c>
      <c r="AA344">
        <v>2</v>
      </c>
      <c r="AB344">
        <v>14</v>
      </c>
      <c r="AC344">
        <v>80</v>
      </c>
      <c r="AD344">
        <v>5.7142857142857144</v>
      </c>
      <c r="AE344">
        <v>12.375</v>
      </c>
      <c r="AF344">
        <v>12.375</v>
      </c>
      <c r="AG344">
        <v>10</v>
      </c>
      <c r="AH344">
        <v>0.76</v>
      </c>
      <c r="AI344">
        <v>72508.5</v>
      </c>
      <c r="AJ344">
        <v>1.59</v>
      </c>
      <c r="AK344">
        <v>2.5</v>
      </c>
      <c r="AL344">
        <v>71</v>
      </c>
      <c r="AM344">
        <v>15</v>
      </c>
      <c r="AN344">
        <v>25</v>
      </c>
      <c r="AO344" t="s">
        <v>190</v>
      </c>
      <c r="AP344">
        <v>83</v>
      </c>
      <c r="AQ344">
        <v>-0.7</v>
      </c>
      <c r="AR344">
        <v>1.2</v>
      </c>
      <c r="AS344" t="s">
        <v>460</v>
      </c>
      <c r="AT344">
        <v>40</v>
      </c>
      <c r="AU344">
        <v>16</v>
      </c>
      <c r="AV344">
        <v>15</v>
      </c>
      <c r="AW344">
        <v>44</v>
      </c>
      <c r="AY344">
        <v>5</v>
      </c>
      <c r="AZ344">
        <v>220</v>
      </c>
      <c r="BA344">
        <v>2.35</v>
      </c>
      <c r="BB344">
        <v>108240</v>
      </c>
      <c r="BC344">
        <v>180400</v>
      </c>
      <c r="BD344">
        <v>252560</v>
      </c>
      <c r="BE344">
        <v>7</v>
      </c>
      <c r="BF344">
        <v>4</v>
      </c>
      <c r="BG344">
        <v>176</v>
      </c>
      <c r="BH344">
        <v>2.9375</v>
      </c>
      <c r="BI344">
        <v>108240</v>
      </c>
      <c r="BJ344">
        <v>180400</v>
      </c>
      <c r="BK344">
        <v>252560</v>
      </c>
      <c r="BL344">
        <v>25</v>
      </c>
      <c r="BM344">
        <v>1</v>
      </c>
      <c r="BN344">
        <v>32</v>
      </c>
      <c r="BO344" t="s">
        <v>192</v>
      </c>
      <c r="BP344">
        <v>2.1136000000000004</v>
      </c>
      <c r="BQ344">
        <v>1129</v>
      </c>
      <c r="BR344">
        <v>0</v>
      </c>
      <c r="BS344">
        <v>0</v>
      </c>
      <c r="BV344">
        <v>0</v>
      </c>
      <c r="BW344">
        <v>0</v>
      </c>
      <c r="BX344">
        <v>0</v>
      </c>
      <c r="BZ344" t="s">
        <v>193</v>
      </c>
      <c r="CA344" t="s">
        <v>194</v>
      </c>
      <c r="CB344" t="b">
        <v>0</v>
      </c>
    </row>
    <row r="345" spans="1:80" x14ac:dyDescent="0.3">
      <c r="A345">
        <v>344</v>
      </c>
      <c r="B345" t="s">
        <v>576</v>
      </c>
      <c r="C345" t="s">
        <v>179</v>
      </c>
      <c r="D345" t="s">
        <v>180</v>
      </c>
      <c r="E345" t="s">
        <v>458</v>
      </c>
      <c r="F345" t="s">
        <v>200</v>
      </c>
      <c r="G345" t="s">
        <v>183</v>
      </c>
      <c r="H345" t="s">
        <v>184</v>
      </c>
      <c r="J345">
        <v>0</v>
      </c>
      <c r="K345" t="s">
        <v>463</v>
      </c>
      <c r="L345" t="s">
        <v>186</v>
      </c>
      <c r="M345" t="s">
        <v>187</v>
      </c>
      <c r="N345" t="s">
        <v>20</v>
      </c>
      <c r="O345">
        <v>77.600000000000023</v>
      </c>
      <c r="P345" t="s">
        <v>459</v>
      </c>
      <c r="Q345">
        <v>3</v>
      </c>
      <c r="S345">
        <v>0</v>
      </c>
      <c r="T345">
        <v>10</v>
      </c>
      <c r="U345">
        <v>10</v>
      </c>
      <c r="V345">
        <v>10</v>
      </c>
      <c r="W345">
        <v>5</v>
      </c>
      <c r="X345">
        <v>0.76</v>
      </c>
      <c r="Y345">
        <v>89728.5</v>
      </c>
      <c r="Z345" t="s">
        <v>189</v>
      </c>
      <c r="AA345">
        <v>2</v>
      </c>
      <c r="AB345">
        <v>14</v>
      </c>
      <c r="AC345">
        <v>80</v>
      </c>
      <c r="AD345">
        <v>5.7142857142857144</v>
      </c>
      <c r="AE345">
        <v>12.375</v>
      </c>
      <c r="AF345">
        <v>12.375</v>
      </c>
      <c r="AG345">
        <v>10</v>
      </c>
      <c r="AH345">
        <v>0.76</v>
      </c>
      <c r="AI345">
        <v>72508.5</v>
      </c>
      <c r="AJ345">
        <v>1.81</v>
      </c>
      <c r="AK345">
        <v>2.5</v>
      </c>
      <c r="AL345">
        <v>62</v>
      </c>
      <c r="AM345">
        <v>15</v>
      </c>
      <c r="AN345">
        <v>25</v>
      </c>
      <c r="AO345" t="s">
        <v>190</v>
      </c>
      <c r="AP345">
        <v>83</v>
      </c>
      <c r="AQ345">
        <v>-0.7</v>
      </c>
      <c r="AR345">
        <v>1.2</v>
      </c>
      <c r="AS345" t="s">
        <v>460</v>
      </c>
      <c r="AT345">
        <v>40</v>
      </c>
      <c r="AU345">
        <v>16</v>
      </c>
      <c r="AV345">
        <v>15</v>
      </c>
      <c r="AW345">
        <v>44</v>
      </c>
      <c r="AY345">
        <v>5</v>
      </c>
      <c r="AZ345">
        <v>220</v>
      </c>
      <c r="BA345">
        <v>2.35</v>
      </c>
      <c r="BB345">
        <v>108240</v>
      </c>
      <c r="BC345">
        <v>180400</v>
      </c>
      <c r="BD345">
        <v>252560</v>
      </c>
      <c r="BE345">
        <v>7</v>
      </c>
      <c r="BF345">
        <v>4</v>
      </c>
      <c r="BG345">
        <v>176</v>
      </c>
      <c r="BH345">
        <v>2.9375</v>
      </c>
      <c r="BI345">
        <v>108240</v>
      </c>
      <c r="BJ345">
        <v>180400</v>
      </c>
      <c r="BK345">
        <v>252560</v>
      </c>
      <c r="BL345">
        <v>25</v>
      </c>
      <c r="BM345">
        <v>1</v>
      </c>
      <c r="BN345">
        <v>32</v>
      </c>
      <c r="BO345" t="s">
        <v>192</v>
      </c>
      <c r="BP345">
        <v>2.4832000000000001</v>
      </c>
      <c r="BQ345">
        <v>55</v>
      </c>
      <c r="BR345">
        <v>0</v>
      </c>
      <c r="BS345">
        <v>0</v>
      </c>
      <c r="BV345">
        <v>0</v>
      </c>
      <c r="BW345">
        <v>0</v>
      </c>
      <c r="BX345">
        <v>0</v>
      </c>
      <c r="BZ345" t="s">
        <v>193</v>
      </c>
      <c r="CA345" t="s">
        <v>194</v>
      </c>
      <c r="CB345" t="b">
        <v>0</v>
      </c>
    </row>
    <row r="346" spans="1:80" x14ac:dyDescent="0.3">
      <c r="A346">
        <v>345</v>
      </c>
      <c r="B346" t="s">
        <v>577</v>
      </c>
      <c r="C346" t="s">
        <v>179</v>
      </c>
      <c r="D346" t="s">
        <v>180</v>
      </c>
      <c r="E346" t="s">
        <v>458</v>
      </c>
      <c r="F346" t="s">
        <v>202</v>
      </c>
      <c r="G346" t="s">
        <v>183</v>
      </c>
      <c r="H346" t="s">
        <v>184</v>
      </c>
      <c r="J346">
        <v>0</v>
      </c>
      <c r="K346" t="s">
        <v>463</v>
      </c>
      <c r="L346" t="s">
        <v>186</v>
      </c>
      <c r="M346" t="s">
        <v>187</v>
      </c>
      <c r="N346" t="s">
        <v>20</v>
      </c>
      <c r="O346">
        <v>87.8</v>
      </c>
      <c r="P346" t="s">
        <v>459</v>
      </c>
      <c r="Q346">
        <v>3</v>
      </c>
      <c r="S346">
        <v>0</v>
      </c>
      <c r="T346">
        <v>10</v>
      </c>
      <c r="U346">
        <v>10</v>
      </c>
      <c r="V346">
        <v>10</v>
      </c>
      <c r="W346">
        <v>5</v>
      </c>
      <c r="X346">
        <v>0.76</v>
      </c>
      <c r="Y346">
        <v>89728.5</v>
      </c>
      <c r="Z346" t="s">
        <v>189</v>
      </c>
      <c r="AA346">
        <v>2</v>
      </c>
      <c r="AB346">
        <v>14</v>
      </c>
      <c r="AC346">
        <v>80</v>
      </c>
      <c r="AD346">
        <v>5.7142857142857144</v>
      </c>
      <c r="AE346">
        <v>12.375</v>
      </c>
      <c r="AF346">
        <v>12.375</v>
      </c>
      <c r="AG346">
        <v>10</v>
      </c>
      <c r="AH346">
        <v>0.76</v>
      </c>
      <c r="AI346">
        <v>72508.5</v>
      </c>
      <c r="AJ346">
        <v>2.02</v>
      </c>
      <c r="AK346">
        <v>2.5</v>
      </c>
      <c r="AL346">
        <v>56</v>
      </c>
      <c r="AM346">
        <v>15</v>
      </c>
      <c r="AN346">
        <v>25</v>
      </c>
      <c r="AO346" t="s">
        <v>190</v>
      </c>
      <c r="AP346">
        <v>83</v>
      </c>
      <c r="AQ346">
        <v>-0.7</v>
      </c>
      <c r="AR346">
        <v>1.2</v>
      </c>
      <c r="AS346" t="s">
        <v>460</v>
      </c>
      <c r="AT346">
        <v>40</v>
      </c>
      <c r="AU346">
        <v>16</v>
      </c>
      <c r="AV346">
        <v>15</v>
      </c>
      <c r="AW346">
        <v>44</v>
      </c>
      <c r="AY346">
        <v>5</v>
      </c>
      <c r="AZ346">
        <v>220</v>
      </c>
      <c r="BA346">
        <v>2.35</v>
      </c>
      <c r="BB346">
        <v>108240</v>
      </c>
      <c r="BC346">
        <v>180400</v>
      </c>
      <c r="BD346">
        <v>252560</v>
      </c>
      <c r="BE346">
        <v>7</v>
      </c>
      <c r="BF346">
        <v>4</v>
      </c>
      <c r="BG346">
        <v>176</v>
      </c>
      <c r="BH346">
        <v>2.9375</v>
      </c>
      <c r="BI346">
        <v>108240</v>
      </c>
      <c r="BJ346">
        <v>180400</v>
      </c>
      <c r="BK346">
        <v>252560</v>
      </c>
      <c r="BL346">
        <v>25</v>
      </c>
      <c r="BM346">
        <v>1</v>
      </c>
      <c r="BN346">
        <v>32</v>
      </c>
      <c r="BO346" t="s">
        <v>192</v>
      </c>
      <c r="BP346">
        <v>2.8096000000000001</v>
      </c>
      <c r="BQ346">
        <v>580</v>
      </c>
      <c r="BR346">
        <v>0</v>
      </c>
      <c r="BS346">
        <v>0</v>
      </c>
      <c r="BV346">
        <v>0</v>
      </c>
      <c r="BW346">
        <v>0</v>
      </c>
      <c r="BX346">
        <v>0</v>
      </c>
      <c r="BZ346" t="s">
        <v>193</v>
      </c>
      <c r="CA346" t="s">
        <v>194</v>
      </c>
      <c r="CB346" t="b">
        <v>0</v>
      </c>
    </row>
    <row r="347" spans="1:80" x14ac:dyDescent="0.3">
      <c r="A347">
        <v>346</v>
      </c>
      <c r="B347" t="s">
        <v>578</v>
      </c>
      <c r="C347" t="s">
        <v>179</v>
      </c>
      <c r="D347" t="s">
        <v>180</v>
      </c>
      <c r="E347" t="s">
        <v>458</v>
      </c>
      <c r="F347" t="s">
        <v>204</v>
      </c>
      <c r="G347" t="s">
        <v>183</v>
      </c>
      <c r="H347" t="s">
        <v>184</v>
      </c>
      <c r="J347">
        <v>0</v>
      </c>
      <c r="K347" t="s">
        <v>463</v>
      </c>
      <c r="L347" t="s">
        <v>186</v>
      </c>
      <c r="M347" t="s">
        <v>187</v>
      </c>
      <c r="N347" t="s">
        <v>20</v>
      </c>
      <c r="O347">
        <v>100.70000000000002</v>
      </c>
      <c r="P347" t="s">
        <v>459</v>
      </c>
      <c r="Q347">
        <v>3</v>
      </c>
      <c r="S347">
        <v>0</v>
      </c>
      <c r="T347">
        <v>10</v>
      </c>
      <c r="U347">
        <v>10</v>
      </c>
      <c r="V347">
        <v>10</v>
      </c>
      <c r="W347">
        <v>5</v>
      </c>
      <c r="X347">
        <v>0.76</v>
      </c>
      <c r="Y347">
        <v>89728.5</v>
      </c>
      <c r="Z347" t="s">
        <v>189</v>
      </c>
      <c r="AA347">
        <v>2</v>
      </c>
      <c r="AB347">
        <v>14</v>
      </c>
      <c r="AC347">
        <v>80</v>
      </c>
      <c r="AD347">
        <v>5.7142857142857144</v>
      </c>
      <c r="AE347">
        <v>12.375</v>
      </c>
      <c r="AF347">
        <v>12.375</v>
      </c>
      <c r="AG347">
        <v>10</v>
      </c>
      <c r="AH347">
        <v>0.76</v>
      </c>
      <c r="AI347">
        <v>72508.5</v>
      </c>
      <c r="AJ347">
        <v>2.23</v>
      </c>
      <c r="AK347">
        <v>2.5</v>
      </c>
      <c r="AL347">
        <v>51</v>
      </c>
      <c r="AM347">
        <v>15</v>
      </c>
      <c r="AN347">
        <v>25</v>
      </c>
      <c r="AO347" t="s">
        <v>190</v>
      </c>
      <c r="AP347">
        <v>83</v>
      </c>
      <c r="AQ347">
        <v>-0.7</v>
      </c>
      <c r="AR347">
        <v>1.2</v>
      </c>
      <c r="AS347" t="s">
        <v>460</v>
      </c>
      <c r="AT347">
        <v>40</v>
      </c>
      <c r="AU347">
        <v>16</v>
      </c>
      <c r="AV347">
        <v>15</v>
      </c>
      <c r="AW347">
        <v>44</v>
      </c>
      <c r="AY347">
        <v>5</v>
      </c>
      <c r="AZ347">
        <v>220</v>
      </c>
      <c r="BA347">
        <v>2.35</v>
      </c>
      <c r="BB347">
        <v>108240</v>
      </c>
      <c r="BC347">
        <v>180400</v>
      </c>
      <c r="BD347">
        <v>252560</v>
      </c>
      <c r="BE347">
        <v>7</v>
      </c>
      <c r="BF347">
        <v>4</v>
      </c>
      <c r="BG347">
        <v>176</v>
      </c>
      <c r="BH347">
        <v>2.9375</v>
      </c>
      <c r="BI347">
        <v>108240</v>
      </c>
      <c r="BJ347">
        <v>180400</v>
      </c>
      <c r="BK347">
        <v>252560</v>
      </c>
      <c r="BL347">
        <v>25</v>
      </c>
      <c r="BM347">
        <v>1</v>
      </c>
      <c r="BN347">
        <v>32</v>
      </c>
      <c r="BO347" t="s">
        <v>192</v>
      </c>
      <c r="BP347">
        <v>3.2224000000000004</v>
      </c>
      <c r="BQ347">
        <v>437</v>
      </c>
      <c r="BR347">
        <v>39</v>
      </c>
      <c r="BS347">
        <v>8.924485125858124E-2</v>
      </c>
      <c r="BV347">
        <v>0</v>
      </c>
      <c r="BW347">
        <v>0</v>
      </c>
      <c r="BX347">
        <v>0</v>
      </c>
      <c r="BZ347" t="s">
        <v>193</v>
      </c>
      <c r="CA347" t="s">
        <v>194</v>
      </c>
      <c r="CB347" t="b">
        <v>0</v>
      </c>
    </row>
    <row r="348" spans="1:80" x14ac:dyDescent="0.3">
      <c r="A348">
        <v>347</v>
      </c>
      <c r="B348" t="s">
        <v>579</v>
      </c>
      <c r="C348" t="s">
        <v>179</v>
      </c>
      <c r="D348" t="s">
        <v>180</v>
      </c>
      <c r="E348" t="s">
        <v>458</v>
      </c>
      <c r="F348" t="s">
        <v>206</v>
      </c>
      <c r="G348" t="s">
        <v>183</v>
      </c>
      <c r="H348" t="s">
        <v>184</v>
      </c>
      <c r="J348">
        <v>0</v>
      </c>
      <c r="K348" t="s">
        <v>463</v>
      </c>
      <c r="L348" t="s">
        <v>186</v>
      </c>
      <c r="M348" t="s">
        <v>187</v>
      </c>
      <c r="N348" t="s">
        <v>20</v>
      </c>
      <c r="O348">
        <v>112.25</v>
      </c>
      <c r="P348" t="s">
        <v>459</v>
      </c>
      <c r="Q348">
        <v>3</v>
      </c>
      <c r="S348">
        <v>0</v>
      </c>
      <c r="T348">
        <v>10</v>
      </c>
      <c r="U348">
        <v>10</v>
      </c>
      <c r="V348">
        <v>10</v>
      </c>
      <c r="W348">
        <v>5</v>
      </c>
      <c r="X348">
        <v>0.76</v>
      </c>
      <c r="Y348">
        <v>89728.5</v>
      </c>
      <c r="Z348" t="s">
        <v>189</v>
      </c>
      <c r="AA348">
        <v>2</v>
      </c>
      <c r="AB348">
        <v>14</v>
      </c>
      <c r="AC348">
        <v>80</v>
      </c>
      <c r="AD348">
        <v>5.7142857142857144</v>
      </c>
      <c r="AE348">
        <v>12.375</v>
      </c>
      <c r="AF348">
        <v>12.375</v>
      </c>
      <c r="AG348">
        <v>10</v>
      </c>
      <c r="AH348">
        <v>0.76</v>
      </c>
      <c r="AI348">
        <v>72508.5</v>
      </c>
      <c r="AJ348">
        <v>2.44</v>
      </c>
      <c r="AK348">
        <v>2.5</v>
      </c>
      <c r="AL348">
        <v>46</v>
      </c>
      <c r="AM348">
        <v>15</v>
      </c>
      <c r="AN348">
        <v>25</v>
      </c>
      <c r="AO348" t="s">
        <v>190</v>
      </c>
      <c r="AP348">
        <v>83</v>
      </c>
      <c r="AQ348">
        <v>-0.7</v>
      </c>
      <c r="AR348">
        <v>1.2</v>
      </c>
      <c r="AS348" t="s">
        <v>460</v>
      </c>
      <c r="AT348">
        <v>40</v>
      </c>
      <c r="AU348">
        <v>16</v>
      </c>
      <c r="AV348">
        <v>15</v>
      </c>
      <c r="AW348">
        <v>44</v>
      </c>
      <c r="AY348">
        <v>5</v>
      </c>
      <c r="AZ348">
        <v>220</v>
      </c>
      <c r="BA348">
        <v>2.35</v>
      </c>
      <c r="BB348">
        <v>108240</v>
      </c>
      <c r="BC348">
        <v>180400</v>
      </c>
      <c r="BD348">
        <v>252560</v>
      </c>
      <c r="BE348">
        <v>8</v>
      </c>
      <c r="BF348">
        <v>4</v>
      </c>
      <c r="BG348">
        <v>176</v>
      </c>
      <c r="BH348">
        <v>2.9375</v>
      </c>
      <c r="BI348">
        <v>108240</v>
      </c>
      <c r="BJ348">
        <v>180400</v>
      </c>
      <c r="BK348">
        <v>252560</v>
      </c>
      <c r="BL348">
        <v>25</v>
      </c>
      <c r="BM348">
        <v>1</v>
      </c>
      <c r="BN348">
        <v>32</v>
      </c>
      <c r="BO348" t="s">
        <v>192</v>
      </c>
      <c r="BP348">
        <v>3.5920000000000001</v>
      </c>
      <c r="BQ348">
        <v>486</v>
      </c>
      <c r="BR348">
        <v>0</v>
      </c>
      <c r="BS348">
        <v>0</v>
      </c>
      <c r="BV348">
        <v>0</v>
      </c>
      <c r="BW348">
        <v>0</v>
      </c>
      <c r="BX348">
        <v>0</v>
      </c>
      <c r="BZ348" t="s">
        <v>193</v>
      </c>
      <c r="CA348" t="s">
        <v>194</v>
      </c>
      <c r="CB348" t="b">
        <v>0</v>
      </c>
    </row>
    <row r="349" spans="1:80" x14ac:dyDescent="0.3">
      <c r="A349">
        <v>348</v>
      </c>
      <c r="B349" t="s">
        <v>580</v>
      </c>
      <c r="C349" t="s">
        <v>179</v>
      </c>
      <c r="D349" t="s">
        <v>180</v>
      </c>
      <c r="E349" t="s">
        <v>458</v>
      </c>
      <c r="F349" t="s">
        <v>316</v>
      </c>
      <c r="G349" t="s">
        <v>183</v>
      </c>
      <c r="H349" t="s">
        <v>184</v>
      </c>
      <c r="J349">
        <v>0</v>
      </c>
      <c r="K349" t="s">
        <v>463</v>
      </c>
      <c r="L349" t="s">
        <v>186</v>
      </c>
      <c r="M349" t="s">
        <v>187</v>
      </c>
      <c r="N349" t="s">
        <v>20</v>
      </c>
      <c r="O349">
        <v>123.8</v>
      </c>
      <c r="P349" t="s">
        <v>459</v>
      </c>
      <c r="Q349">
        <v>3</v>
      </c>
      <c r="S349">
        <v>0</v>
      </c>
      <c r="T349">
        <v>10</v>
      </c>
      <c r="U349">
        <v>10</v>
      </c>
      <c r="V349">
        <v>10</v>
      </c>
      <c r="W349">
        <v>5</v>
      </c>
      <c r="X349">
        <v>0.76</v>
      </c>
      <c r="Y349">
        <v>89728.5</v>
      </c>
      <c r="Z349" t="s">
        <v>189</v>
      </c>
      <c r="AA349">
        <v>2</v>
      </c>
      <c r="AB349">
        <v>14</v>
      </c>
      <c r="AC349">
        <v>80</v>
      </c>
      <c r="AD349">
        <v>5.7142857142857144</v>
      </c>
      <c r="AE349">
        <v>12.375</v>
      </c>
      <c r="AF349">
        <v>12.375</v>
      </c>
      <c r="AG349">
        <v>10</v>
      </c>
      <c r="AH349">
        <v>0.76</v>
      </c>
      <c r="AI349">
        <v>72508.5</v>
      </c>
      <c r="AJ349">
        <v>2.66</v>
      </c>
      <c r="AK349">
        <v>2.5</v>
      </c>
      <c r="AL349">
        <v>43</v>
      </c>
      <c r="AM349">
        <v>15</v>
      </c>
      <c r="AN349">
        <v>25</v>
      </c>
      <c r="AO349" t="s">
        <v>190</v>
      </c>
      <c r="AP349">
        <v>83</v>
      </c>
      <c r="AQ349">
        <v>-0.7</v>
      </c>
      <c r="AR349">
        <v>1.2</v>
      </c>
      <c r="AS349" t="s">
        <v>460</v>
      </c>
      <c r="AT349">
        <v>40</v>
      </c>
      <c r="AU349">
        <v>16</v>
      </c>
      <c r="AV349">
        <v>15</v>
      </c>
      <c r="AW349">
        <v>44</v>
      </c>
      <c r="AY349">
        <v>5</v>
      </c>
      <c r="AZ349">
        <v>220</v>
      </c>
      <c r="BA349">
        <v>2.35</v>
      </c>
      <c r="BB349">
        <v>108240</v>
      </c>
      <c r="BC349">
        <v>180400</v>
      </c>
      <c r="BD349">
        <v>252560</v>
      </c>
      <c r="BE349">
        <v>8</v>
      </c>
      <c r="BF349">
        <v>4</v>
      </c>
      <c r="BG349">
        <v>176</v>
      </c>
      <c r="BH349">
        <v>2.9375</v>
      </c>
      <c r="BI349">
        <v>108240</v>
      </c>
      <c r="BJ349">
        <v>180400</v>
      </c>
      <c r="BK349">
        <v>252560</v>
      </c>
      <c r="BL349">
        <v>25</v>
      </c>
      <c r="BM349">
        <v>1</v>
      </c>
      <c r="BN349">
        <v>32</v>
      </c>
      <c r="BO349" t="s">
        <v>192</v>
      </c>
      <c r="BP349">
        <v>3.9615999999999998</v>
      </c>
      <c r="BQ349">
        <v>1288</v>
      </c>
      <c r="BR349">
        <v>3</v>
      </c>
      <c r="BS349">
        <v>2.329192546583851E-3</v>
      </c>
      <c r="BV349">
        <v>294</v>
      </c>
      <c r="BW349">
        <v>0</v>
      </c>
      <c r="BX349">
        <v>0</v>
      </c>
      <c r="BZ349" t="s">
        <v>193</v>
      </c>
      <c r="CA349" t="s">
        <v>194</v>
      </c>
      <c r="CB349" t="b">
        <v>0</v>
      </c>
    </row>
    <row r="350" spans="1:80" x14ac:dyDescent="0.3">
      <c r="A350">
        <v>349</v>
      </c>
      <c r="B350" t="s">
        <v>581</v>
      </c>
      <c r="C350" t="s">
        <v>179</v>
      </c>
      <c r="D350" t="s">
        <v>180</v>
      </c>
      <c r="E350" t="s">
        <v>458</v>
      </c>
      <c r="F350" t="s">
        <v>318</v>
      </c>
      <c r="G350" t="s">
        <v>183</v>
      </c>
      <c r="H350" t="s">
        <v>184</v>
      </c>
      <c r="J350">
        <v>0</v>
      </c>
      <c r="K350" t="s">
        <v>463</v>
      </c>
      <c r="L350" t="s">
        <v>186</v>
      </c>
      <c r="M350" t="s">
        <v>187</v>
      </c>
      <c r="N350" t="s">
        <v>20</v>
      </c>
      <c r="O350">
        <v>135.35000000000002</v>
      </c>
      <c r="P350" t="s">
        <v>459</v>
      </c>
      <c r="Q350">
        <v>3</v>
      </c>
      <c r="S350">
        <v>0</v>
      </c>
      <c r="T350">
        <v>10</v>
      </c>
      <c r="U350">
        <v>10</v>
      </c>
      <c r="V350">
        <v>10</v>
      </c>
      <c r="W350">
        <v>5</v>
      </c>
      <c r="X350">
        <v>0.76</v>
      </c>
      <c r="Y350">
        <v>89728.5</v>
      </c>
      <c r="Z350" t="s">
        <v>189</v>
      </c>
      <c r="AA350">
        <v>2</v>
      </c>
      <c r="AB350">
        <v>14</v>
      </c>
      <c r="AC350">
        <v>80</v>
      </c>
      <c r="AD350">
        <v>5.7142857142857144</v>
      </c>
      <c r="AE350">
        <v>12.375</v>
      </c>
      <c r="AF350">
        <v>12.375</v>
      </c>
      <c r="AG350">
        <v>10</v>
      </c>
      <c r="AH350">
        <v>0.76</v>
      </c>
      <c r="AI350">
        <v>72508.5</v>
      </c>
      <c r="AJ350">
        <v>2.87</v>
      </c>
      <c r="AK350">
        <v>2.5</v>
      </c>
      <c r="AL350">
        <v>40</v>
      </c>
      <c r="AM350">
        <v>15</v>
      </c>
      <c r="AN350">
        <v>25</v>
      </c>
      <c r="AO350" t="s">
        <v>190</v>
      </c>
      <c r="AP350">
        <v>83</v>
      </c>
      <c r="AQ350">
        <v>-0.7</v>
      </c>
      <c r="AR350">
        <v>1.2</v>
      </c>
      <c r="AS350" t="s">
        <v>460</v>
      </c>
      <c r="AT350">
        <v>40</v>
      </c>
      <c r="AU350">
        <v>16</v>
      </c>
      <c r="AV350">
        <v>15</v>
      </c>
      <c r="AW350">
        <v>44</v>
      </c>
      <c r="AY350">
        <v>5</v>
      </c>
      <c r="AZ350">
        <v>220</v>
      </c>
      <c r="BA350">
        <v>2.35</v>
      </c>
      <c r="BB350">
        <v>108240</v>
      </c>
      <c r="BC350">
        <v>180400</v>
      </c>
      <c r="BD350">
        <v>252560</v>
      </c>
      <c r="BE350">
        <v>8</v>
      </c>
      <c r="BF350">
        <v>4</v>
      </c>
      <c r="BG350">
        <v>176</v>
      </c>
      <c r="BH350">
        <v>2.9375</v>
      </c>
      <c r="BI350">
        <v>108240</v>
      </c>
      <c r="BJ350">
        <v>180400</v>
      </c>
      <c r="BK350">
        <v>252560</v>
      </c>
      <c r="BL350">
        <v>25</v>
      </c>
      <c r="BM350">
        <v>1</v>
      </c>
      <c r="BN350">
        <v>32</v>
      </c>
      <c r="BO350" t="s">
        <v>192</v>
      </c>
      <c r="BP350">
        <v>4.3312000000000008</v>
      </c>
      <c r="BQ350">
        <v>229</v>
      </c>
      <c r="BR350">
        <v>1</v>
      </c>
      <c r="BS350">
        <v>4.3668122270742356E-3</v>
      </c>
      <c r="BV350">
        <v>0</v>
      </c>
      <c r="BW350">
        <v>0</v>
      </c>
      <c r="BX350">
        <v>0</v>
      </c>
      <c r="BZ350" t="s">
        <v>193</v>
      </c>
      <c r="CA350" t="s">
        <v>194</v>
      </c>
      <c r="CB350" t="b">
        <v>0</v>
      </c>
    </row>
    <row r="351" spans="1:80" x14ac:dyDescent="0.3">
      <c r="A351">
        <v>350</v>
      </c>
      <c r="B351" t="s">
        <v>582</v>
      </c>
      <c r="C351" t="s">
        <v>179</v>
      </c>
      <c r="D351" t="s">
        <v>180</v>
      </c>
      <c r="E351" t="s">
        <v>458</v>
      </c>
      <c r="F351" t="s">
        <v>320</v>
      </c>
      <c r="G351" t="s">
        <v>183</v>
      </c>
      <c r="H351" t="s">
        <v>184</v>
      </c>
      <c r="J351">
        <v>0</v>
      </c>
      <c r="L351" t="s">
        <v>197</v>
      </c>
      <c r="M351" t="s">
        <v>197</v>
      </c>
      <c r="N351" t="s">
        <v>198</v>
      </c>
      <c r="P351" t="s">
        <v>459</v>
      </c>
      <c r="Q351">
        <v>3</v>
      </c>
      <c r="S351">
        <v>0</v>
      </c>
      <c r="T351">
        <v>10</v>
      </c>
      <c r="U351">
        <v>10</v>
      </c>
      <c r="V351">
        <v>10</v>
      </c>
      <c r="W351">
        <v>5</v>
      </c>
      <c r="X351">
        <v>0.76</v>
      </c>
      <c r="Y351">
        <v>89728.5</v>
      </c>
      <c r="Z351" t="s">
        <v>189</v>
      </c>
      <c r="AA351">
        <v>2</v>
      </c>
      <c r="AB351">
        <v>14</v>
      </c>
      <c r="AC351">
        <v>80</v>
      </c>
      <c r="AD351">
        <v>5.7142857142857144</v>
      </c>
      <c r="AE351">
        <v>12.375</v>
      </c>
      <c r="AF351">
        <v>12.375</v>
      </c>
      <c r="AG351">
        <v>10</v>
      </c>
      <c r="AH351">
        <v>0.76</v>
      </c>
      <c r="AI351">
        <v>72508.5</v>
      </c>
      <c r="AJ351">
        <v>3.08</v>
      </c>
      <c r="AK351">
        <v>2.5</v>
      </c>
      <c r="AL351">
        <v>37</v>
      </c>
      <c r="AM351">
        <v>15</v>
      </c>
      <c r="AN351">
        <v>25</v>
      </c>
      <c r="AO351" t="s">
        <v>190</v>
      </c>
      <c r="AP351">
        <v>83</v>
      </c>
      <c r="AQ351">
        <v>-0.7</v>
      </c>
      <c r="AR351">
        <v>1.2</v>
      </c>
      <c r="AS351" t="s">
        <v>460</v>
      </c>
      <c r="AT351">
        <v>40</v>
      </c>
      <c r="AU351">
        <v>16</v>
      </c>
      <c r="AV351">
        <v>15</v>
      </c>
      <c r="AW351">
        <v>44</v>
      </c>
      <c r="AY351">
        <v>5</v>
      </c>
      <c r="AZ351">
        <v>220</v>
      </c>
      <c r="BA351">
        <v>2.35</v>
      </c>
      <c r="BB351">
        <v>108240</v>
      </c>
      <c r="BC351">
        <v>180400</v>
      </c>
      <c r="BD351">
        <v>252560</v>
      </c>
      <c r="BE351">
        <v>8</v>
      </c>
      <c r="BF351">
        <v>4</v>
      </c>
      <c r="BG351">
        <v>176</v>
      </c>
      <c r="BH351">
        <v>2.9375</v>
      </c>
      <c r="BI351">
        <v>108240</v>
      </c>
      <c r="BJ351">
        <v>180400</v>
      </c>
      <c r="BK351">
        <v>252560</v>
      </c>
      <c r="BL351">
        <v>25</v>
      </c>
      <c r="BM351">
        <v>1</v>
      </c>
      <c r="BN351">
        <v>32</v>
      </c>
      <c r="BO351" t="s">
        <v>192</v>
      </c>
      <c r="BP351">
        <v>0</v>
      </c>
      <c r="BQ351">
        <v>240</v>
      </c>
      <c r="BR351">
        <v>0</v>
      </c>
      <c r="BS351">
        <v>0</v>
      </c>
      <c r="BV351">
        <v>0</v>
      </c>
      <c r="BW351">
        <v>0</v>
      </c>
      <c r="BX351">
        <v>0</v>
      </c>
      <c r="BZ351" t="s">
        <v>193</v>
      </c>
      <c r="CA351" t="s">
        <v>194</v>
      </c>
      <c r="CB351" t="b">
        <v>0</v>
      </c>
    </row>
    <row r="352" spans="1:80" x14ac:dyDescent="0.3">
      <c r="A352">
        <v>351</v>
      </c>
      <c r="B352" t="s">
        <v>583</v>
      </c>
      <c r="C352" t="s">
        <v>179</v>
      </c>
      <c r="D352" t="s">
        <v>180</v>
      </c>
      <c r="E352" t="s">
        <v>458</v>
      </c>
      <c r="F352" t="s">
        <v>252</v>
      </c>
      <c r="G352" t="s">
        <v>183</v>
      </c>
      <c r="H352" t="s">
        <v>184</v>
      </c>
      <c r="J352">
        <v>0</v>
      </c>
      <c r="K352" t="s">
        <v>463</v>
      </c>
      <c r="L352" t="s">
        <v>186</v>
      </c>
      <c r="M352" t="s">
        <v>187</v>
      </c>
      <c r="N352" t="s">
        <v>20</v>
      </c>
      <c r="O352">
        <v>158.45000000000005</v>
      </c>
      <c r="P352" t="s">
        <v>459</v>
      </c>
      <c r="Q352">
        <v>3</v>
      </c>
      <c r="S352">
        <v>0</v>
      </c>
      <c r="T352">
        <v>10</v>
      </c>
      <c r="U352">
        <v>10</v>
      </c>
      <c r="V352">
        <v>10</v>
      </c>
      <c r="W352">
        <v>5</v>
      </c>
      <c r="X352">
        <v>0.76</v>
      </c>
      <c r="Y352">
        <v>89728.5</v>
      </c>
      <c r="Z352" t="s">
        <v>189</v>
      </c>
      <c r="AA352">
        <v>2</v>
      </c>
      <c r="AB352">
        <v>14</v>
      </c>
      <c r="AC352">
        <v>80</v>
      </c>
      <c r="AD352">
        <v>5.7142857142857144</v>
      </c>
      <c r="AE352">
        <v>12.375</v>
      </c>
      <c r="AF352">
        <v>12.375</v>
      </c>
      <c r="AG352">
        <v>10</v>
      </c>
      <c r="AH352">
        <v>0.76</v>
      </c>
      <c r="AI352">
        <v>72508.5</v>
      </c>
      <c r="AJ352">
        <v>3.3</v>
      </c>
      <c r="AK352">
        <v>2.5</v>
      </c>
      <c r="AL352">
        <v>34</v>
      </c>
      <c r="AM352">
        <v>15</v>
      </c>
      <c r="AN352">
        <v>25</v>
      </c>
      <c r="AO352" t="s">
        <v>190</v>
      </c>
      <c r="AP352">
        <v>83</v>
      </c>
      <c r="AQ352">
        <v>-0.7</v>
      </c>
      <c r="AR352">
        <v>1.2</v>
      </c>
      <c r="AS352" t="s">
        <v>460</v>
      </c>
      <c r="AT352">
        <v>40</v>
      </c>
      <c r="AU352">
        <v>16</v>
      </c>
      <c r="AV352">
        <v>15</v>
      </c>
      <c r="AW352">
        <v>44</v>
      </c>
      <c r="AY352">
        <v>5</v>
      </c>
      <c r="AZ352">
        <v>220</v>
      </c>
      <c r="BA352">
        <v>2.35</v>
      </c>
      <c r="BB352">
        <v>108240</v>
      </c>
      <c r="BC352">
        <v>180400</v>
      </c>
      <c r="BD352">
        <v>252560</v>
      </c>
      <c r="BE352">
        <v>8</v>
      </c>
      <c r="BF352">
        <v>4</v>
      </c>
      <c r="BG352">
        <v>176</v>
      </c>
      <c r="BH352">
        <v>2.9375</v>
      </c>
      <c r="BI352">
        <v>108240</v>
      </c>
      <c r="BJ352">
        <v>180400</v>
      </c>
      <c r="BK352">
        <v>252560</v>
      </c>
      <c r="BL352">
        <v>25</v>
      </c>
      <c r="BM352">
        <v>1</v>
      </c>
      <c r="BN352">
        <v>32</v>
      </c>
      <c r="BO352" t="s">
        <v>192</v>
      </c>
      <c r="BP352">
        <v>5.0704000000000011</v>
      </c>
      <c r="BQ352">
        <v>150</v>
      </c>
      <c r="BR352">
        <v>108</v>
      </c>
      <c r="BS352">
        <v>0.72</v>
      </c>
      <c r="BV352">
        <v>0</v>
      </c>
      <c r="BW352">
        <v>0</v>
      </c>
      <c r="BX352">
        <v>0</v>
      </c>
      <c r="BZ352" t="s">
        <v>193</v>
      </c>
      <c r="CA352" t="s">
        <v>194</v>
      </c>
      <c r="CB352" t="b">
        <v>0</v>
      </c>
    </row>
    <row r="353" spans="1:80" x14ac:dyDescent="0.3">
      <c r="A353">
        <v>352</v>
      </c>
      <c r="B353" t="s">
        <v>584</v>
      </c>
      <c r="C353" t="s">
        <v>179</v>
      </c>
      <c r="D353" t="s">
        <v>180</v>
      </c>
      <c r="E353" t="s">
        <v>458</v>
      </c>
      <c r="F353" t="s">
        <v>471</v>
      </c>
      <c r="G353" t="s">
        <v>183</v>
      </c>
      <c r="H353" t="s">
        <v>184</v>
      </c>
      <c r="J353">
        <v>0</v>
      </c>
      <c r="L353" t="s">
        <v>197</v>
      </c>
      <c r="M353" t="s">
        <v>197</v>
      </c>
      <c r="N353" t="s">
        <v>198</v>
      </c>
      <c r="P353" t="s">
        <v>459</v>
      </c>
      <c r="Q353">
        <v>3</v>
      </c>
      <c r="S353">
        <v>0</v>
      </c>
      <c r="T353">
        <v>10</v>
      </c>
      <c r="U353">
        <v>10</v>
      </c>
      <c r="V353">
        <v>10</v>
      </c>
      <c r="W353">
        <v>5</v>
      </c>
      <c r="X353">
        <v>0.76</v>
      </c>
      <c r="Y353">
        <v>89728.5</v>
      </c>
      <c r="Z353" t="s">
        <v>189</v>
      </c>
      <c r="AA353">
        <v>2</v>
      </c>
      <c r="AB353">
        <v>14</v>
      </c>
      <c r="AC353">
        <v>80</v>
      </c>
      <c r="AD353">
        <v>5.7142857142857144</v>
      </c>
      <c r="AE353">
        <v>12.375</v>
      </c>
      <c r="AF353">
        <v>12.375</v>
      </c>
      <c r="AG353">
        <v>10</v>
      </c>
      <c r="AH353">
        <v>0.76</v>
      </c>
      <c r="AI353">
        <v>72508.5</v>
      </c>
      <c r="AJ353">
        <v>3.51</v>
      </c>
      <c r="AK353">
        <v>2.5</v>
      </c>
      <c r="AL353">
        <v>32</v>
      </c>
      <c r="AM353">
        <v>15</v>
      </c>
      <c r="AN353">
        <v>25</v>
      </c>
      <c r="AO353" t="s">
        <v>190</v>
      </c>
      <c r="AP353">
        <v>83</v>
      </c>
      <c r="AQ353">
        <v>-0.7</v>
      </c>
      <c r="AR353">
        <v>1.2</v>
      </c>
      <c r="AS353" t="s">
        <v>460</v>
      </c>
      <c r="AT353">
        <v>40</v>
      </c>
      <c r="AU353">
        <v>16</v>
      </c>
      <c r="AV353">
        <v>15</v>
      </c>
      <c r="AW353">
        <v>44</v>
      </c>
      <c r="AY353">
        <v>5</v>
      </c>
      <c r="AZ353">
        <v>220</v>
      </c>
      <c r="BA353">
        <v>2.35</v>
      </c>
      <c r="BB353">
        <v>108240</v>
      </c>
      <c r="BC353">
        <v>180400</v>
      </c>
      <c r="BD353">
        <v>252560</v>
      </c>
      <c r="BE353">
        <v>8</v>
      </c>
      <c r="BF353">
        <v>4</v>
      </c>
      <c r="BG353">
        <v>176</v>
      </c>
      <c r="BH353">
        <v>2.9375</v>
      </c>
      <c r="BI353">
        <v>108240</v>
      </c>
      <c r="BJ353">
        <v>180400</v>
      </c>
      <c r="BK353">
        <v>252560</v>
      </c>
      <c r="BL353">
        <v>25</v>
      </c>
      <c r="BM353">
        <v>1</v>
      </c>
      <c r="BN353">
        <v>32</v>
      </c>
      <c r="BO353" t="s">
        <v>192</v>
      </c>
      <c r="BP353">
        <v>0</v>
      </c>
      <c r="BQ353">
        <v>0</v>
      </c>
      <c r="BR353">
        <v>0</v>
      </c>
      <c r="BS353">
        <v>0</v>
      </c>
      <c r="BV353">
        <v>0</v>
      </c>
      <c r="BW353">
        <v>0</v>
      </c>
      <c r="BX353">
        <v>0</v>
      </c>
      <c r="BZ353" t="s">
        <v>193</v>
      </c>
      <c r="CA353" t="s">
        <v>194</v>
      </c>
      <c r="CB353" t="b">
        <v>0</v>
      </c>
    </row>
    <row r="354" spans="1:80" x14ac:dyDescent="0.3">
      <c r="A354">
        <v>353</v>
      </c>
      <c r="B354" t="s">
        <v>585</v>
      </c>
      <c r="C354" t="s">
        <v>179</v>
      </c>
      <c r="D354" t="s">
        <v>180</v>
      </c>
      <c r="E354" t="s">
        <v>458</v>
      </c>
      <c r="F354" t="s">
        <v>473</v>
      </c>
      <c r="G354" t="s">
        <v>183</v>
      </c>
      <c r="H354" t="s">
        <v>184</v>
      </c>
      <c r="J354">
        <v>0</v>
      </c>
      <c r="K354" t="s">
        <v>463</v>
      </c>
      <c r="L354" t="s">
        <v>186</v>
      </c>
      <c r="M354" t="s">
        <v>187</v>
      </c>
      <c r="N354" t="s">
        <v>20</v>
      </c>
      <c r="O354">
        <v>181.55000000000004</v>
      </c>
      <c r="P354" t="s">
        <v>459</v>
      </c>
      <c r="Q354">
        <v>3</v>
      </c>
      <c r="S354">
        <v>0</v>
      </c>
      <c r="T354">
        <v>10</v>
      </c>
      <c r="U354">
        <v>10</v>
      </c>
      <c r="V354">
        <v>10</v>
      </c>
      <c r="W354">
        <v>5</v>
      </c>
      <c r="X354">
        <v>0.76</v>
      </c>
      <c r="Y354">
        <v>89728.5</v>
      </c>
      <c r="Z354" t="s">
        <v>189</v>
      </c>
      <c r="AA354">
        <v>2</v>
      </c>
      <c r="AB354">
        <v>14</v>
      </c>
      <c r="AC354">
        <v>80</v>
      </c>
      <c r="AD354">
        <v>5.7142857142857144</v>
      </c>
      <c r="AE354">
        <v>12.375</v>
      </c>
      <c r="AF354">
        <v>12.375</v>
      </c>
      <c r="AG354">
        <v>10</v>
      </c>
      <c r="AH354">
        <v>0.76</v>
      </c>
      <c r="AI354">
        <v>72508.5</v>
      </c>
      <c r="AJ354">
        <v>3.72</v>
      </c>
      <c r="AK354">
        <v>2.5</v>
      </c>
      <c r="AL354">
        <v>31</v>
      </c>
      <c r="AM354">
        <v>15</v>
      </c>
      <c r="AN354">
        <v>25</v>
      </c>
      <c r="AO354" t="s">
        <v>190</v>
      </c>
      <c r="AP354">
        <v>83</v>
      </c>
      <c r="AQ354">
        <v>-0.7</v>
      </c>
      <c r="AR354">
        <v>1.2</v>
      </c>
      <c r="AS354" t="s">
        <v>460</v>
      </c>
      <c r="AT354">
        <v>40</v>
      </c>
      <c r="AU354">
        <v>16</v>
      </c>
      <c r="AV354">
        <v>15</v>
      </c>
      <c r="AW354">
        <v>44</v>
      </c>
      <c r="AY354">
        <v>5</v>
      </c>
      <c r="AZ354">
        <v>220</v>
      </c>
      <c r="BA354">
        <v>2.35</v>
      </c>
      <c r="BB354">
        <v>108240</v>
      </c>
      <c r="BC354">
        <v>180400</v>
      </c>
      <c r="BD354">
        <v>252560</v>
      </c>
      <c r="BE354">
        <v>9</v>
      </c>
      <c r="BF354">
        <v>4</v>
      </c>
      <c r="BG354">
        <v>176</v>
      </c>
      <c r="BH354">
        <v>2.9375</v>
      </c>
      <c r="BI354">
        <v>108240</v>
      </c>
      <c r="BJ354">
        <v>180400</v>
      </c>
      <c r="BK354">
        <v>252560</v>
      </c>
      <c r="BL354">
        <v>25</v>
      </c>
      <c r="BM354">
        <v>1</v>
      </c>
      <c r="BN354">
        <v>32</v>
      </c>
      <c r="BO354" t="s">
        <v>192</v>
      </c>
      <c r="BP354">
        <v>5.8096000000000014</v>
      </c>
      <c r="BQ354">
        <v>553</v>
      </c>
      <c r="BR354">
        <v>31</v>
      </c>
      <c r="BS354">
        <v>5.6057866184448461E-2</v>
      </c>
      <c r="BV354">
        <v>0</v>
      </c>
      <c r="BW354">
        <v>0</v>
      </c>
      <c r="BX354">
        <v>0</v>
      </c>
      <c r="BZ354" t="s">
        <v>193</v>
      </c>
      <c r="CA354" t="s">
        <v>194</v>
      </c>
      <c r="CB354" t="b">
        <v>0</v>
      </c>
    </row>
    <row r="355" spans="1:80" x14ac:dyDescent="0.3">
      <c r="A355">
        <v>354</v>
      </c>
      <c r="B355" t="s">
        <v>586</v>
      </c>
      <c r="C355" t="s">
        <v>179</v>
      </c>
      <c r="D355" t="s">
        <v>180</v>
      </c>
      <c r="E355" t="s">
        <v>458</v>
      </c>
      <c r="F355" t="s">
        <v>507</v>
      </c>
      <c r="G355" t="s">
        <v>183</v>
      </c>
      <c r="H355" t="s">
        <v>184</v>
      </c>
      <c r="J355">
        <v>0</v>
      </c>
      <c r="L355" t="s">
        <v>197</v>
      </c>
      <c r="M355" t="s">
        <v>197</v>
      </c>
      <c r="N355" t="s">
        <v>198</v>
      </c>
      <c r="P355" t="s">
        <v>459</v>
      </c>
      <c r="Q355">
        <v>3</v>
      </c>
      <c r="S355">
        <v>0</v>
      </c>
      <c r="T355">
        <v>10</v>
      </c>
      <c r="U355">
        <v>10</v>
      </c>
      <c r="V355">
        <v>10</v>
      </c>
      <c r="W355">
        <v>5</v>
      </c>
      <c r="X355">
        <v>0.76</v>
      </c>
      <c r="Y355">
        <v>89728.5</v>
      </c>
      <c r="Z355" t="s">
        <v>189</v>
      </c>
      <c r="AA355">
        <v>2</v>
      </c>
      <c r="AB355">
        <v>14</v>
      </c>
      <c r="AC355">
        <v>80</v>
      </c>
      <c r="AD355">
        <v>5.7142857142857144</v>
      </c>
      <c r="AE355">
        <v>12.375</v>
      </c>
      <c r="AF355">
        <v>12.375</v>
      </c>
      <c r="AG355">
        <v>10</v>
      </c>
      <c r="AH355">
        <v>0.76</v>
      </c>
      <c r="AI355">
        <v>72508.5</v>
      </c>
      <c r="AJ355">
        <v>3.92</v>
      </c>
      <c r="AK355">
        <v>2.5</v>
      </c>
      <c r="AL355">
        <v>29</v>
      </c>
      <c r="AM355">
        <v>15</v>
      </c>
      <c r="AN355">
        <v>25</v>
      </c>
      <c r="AO355" t="s">
        <v>190</v>
      </c>
      <c r="AP355">
        <v>83</v>
      </c>
      <c r="AQ355">
        <v>-0.7</v>
      </c>
      <c r="AR355">
        <v>1.2</v>
      </c>
      <c r="AS355" t="s">
        <v>460</v>
      </c>
      <c r="AT355">
        <v>40</v>
      </c>
      <c r="AU355">
        <v>16</v>
      </c>
      <c r="AV355">
        <v>15</v>
      </c>
      <c r="AW355">
        <v>44</v>
      </c>
      <c r="AY355">
        <v>5</v>
      </c>
      <c r="AZ355">
        <v>220</v>
      </c>
      <c r="BA355">
        <v>2.35</v>
      </c>
      <c r="BB355">
        <v>108240</v>
      </c>
      <c r="BC355">
        <v>180400</v>
      </c>
      <c r="BD355">
        <v>252560</v>
      </c>
      <c r="BE355">
        <v>9</v>
      </c>
      <c r="BF355">
        <v>4</v>
      </c>
      <c r="BG355">
        <v>176</v>
      </c>
      <c r="BH355">
        <v>2.9375</v>
      </c>
      <c r="BI355">
        <v>108240</v>
      </c>
      <c r="BJ355">
        <v>180400</v>
      </c>
      <c r="BK355">
        <v>252560</v>
      </c>
      <c r="BL355">
        <v>25</v>
      </c>
      <c r="BM355">
        <v>1</v>
      </c>
      <c r="BN355">
        <v>32</v>
      </c>
      <c r="BO355" t="s">
        <v>192</v>
      </c>
      <c r="BP355">
        <v>0</v>
      </c>
      <c r="BQ355">
        <v>0</v>
      </c>
      <c r="BR355">
        <v>0</v>
      </c>
      <c r="BS355">
        <v>0</v>
      </c>
      <c r="BV355">
        <v>0</v>
      </c>
      <c r="BW355">
        <v>0</v>
      </c>
      <c r="BX355">
        <v>0</v>
      </c>
      <c r="BZ355" t="s">
        <v>193</v>
      </c>
      <c r="CA355" t="s">
        <v>194</v>
      </c>
      <c r="CB355" t="b">
        <v>0</v>
      </c>
    </row>
    <row r="356" spans="1:80" x14ac:dyDescent="0.3">
      <c r="A356">
        <v>355</v>
      </c>
      <c r="B356" t="s">
        <v>587</v>
      </c>
      <c r="C356" t="s">
        <v>179</v>
      </c>
      <c r="D356" t="s">
        <v>180</v>
      </c>
      <c r="E356" t="s">
        <v>458</v>
      </c>
      <c r="F356" t="s">
        <v>509</v>
      </c>
      <c r="G356" t="s">
        <v>183</v>
      </c>
      <c r="H356" t="s">
        <v>184</v>
      </c>
      <c r="J356">
        <v>0</v>
      </c>
      <c r="L356" t="s">
        <v>197</v>
      </c>
      <c r="M356" t="s">
        <v>197</v>
      </c>
      <c r="N356" t="s">
        <v>198</v>
      </c>
      <c r="P356" t="s">
        <v>459</v>
      </c>
      <c r="Q356">
        <v>3</v>
      </c>
      <c r="S356">
        <v>0</v>
      </c>
      <c r="T356">
        <v>10</v>
      </c>
      <c r="U356">
        <v>10</v>
      </c>
      <c r="V356">
        <v>10</v>
      </c>
      <c r="W356">
        <v>5</v>
      </c>
      <c r="X356">
        <v>0.76</v>
      </c>
      <c r="Y356">
        <v>89728.5</v>
      </c>
      <c r="Z356" t="s">
        <v>189</v>
      </c>
      <c r="AA356">
        <v>2</v>
      </c>
      <c r="AB356">
        <v>14</v>
      </c>
      <c r="AC356">
        <v>80</v>
      </c>
      <c r="AD356">
        <v>5.7142857142857144</v>
      </c>
      <c r="AE356">
        <v>12.375</v>
      </c>
      <c r="AF356">
        <v>12.375</v>
      </c>
      <c r="AG356">
        <v>10</v>
      </c>
      <c r="AH356">
        <v>0.76</v>
      </c>
      <c r="AI356">
        <v>72508.5</v>
      </c>
      <c r="AJ356">
        <v>4.13</v>
      </c>
      <c r="AK356">
        <v>2.5</v>
      </c>
      <c r="AL356">
        <v>28</v>
      </c>
      <c r="AM356">
        <v>15</v>
      </c>
      <c r="AN356">
        <v>25</v>
      </c>
      <c r="AO356" t="s">
        <v>190</v>
      </c>
      <c r="AP356">
        <v>83</v>
      </c>
      <c r="AQ356">
        <v>-0.7</v>
      </c>
      <c r="AR356">
        <v>1.2</v>
      </c>
      <c r="AS356" t="s">
        <v>460</v>
      </c>
      <c r="AT356">
        <v>40</v>
      </c>
      <c r="AU356">
        <v>16</v>
      </c>
      <c r="AV356">
        <v>15</v>
      </c>
      <c r="AW356">
        <v>44</v>
      </c>
      <c r="AY356">
        <v>5</v>
      </c>
      <c r="AZ356">
        <v>220</v>
      </c>
      <c r="BA356">
        <v>2.35</v>
      </c>
      <c r="BB356">
        <v>108240</v>
      </c>
      <c r="BC356">
        <v>180400</v>
      </c>
      <c r="BD356">
        <v>252560</v>
      </c>
      <c r="BE356">
        <v>9</v>
      </c>
      <c r="BF356">
        <v>4</v>
      </c>
      <c r="BG356">
        <v>176</v>
      </c>
      <c r="BH356">
        <v>2.9375</v>
      </c>
      <c r="BI356">
        <v>108240</v>
      </c>
      <c r="BJ356">
        <v>180400</v>
      </c>
      <c r="BK356">
        <v>252560</v>
      </c>
      <c r="BL356">
        <v>25</v>
      </c>
      <c r="BM356">
        <v>1</v>
      </c>
      <c r="BN356">
        <v>32</v>
      </c>
      <c r="BO356" t="s">
        <v>192</v>
      </c>
      <c r="BP356">
        <v>0</v>
      </c>
      <c r="BQ356">
        <v>0</v>
      </c>
      <c r="BR356">
        <v>0</v>
      </c>
      <c r="BS356">
        <v>0</v>
      </c>
      <c r="BV356">
        <v>0</v>
      </c>
      <c r="BW356">
        <v>0</v>
      </c>
      <c r="BX356">
        <v>0</v>
      </c>
      <c r="BZ356" t="s">
        <v>193</v>
      </c>
      <c r="CA356" t="s">
        <v>194</v>
      </c>
      <c r="CB356" t="b">
        <v>0</v>
      </c>
    </row>
    <row r="357" spans="1:80" x14ac:dyDescent="0.3">
      <c r="A357">
        <v>356</v>
      </c>
      <c r="B357" t="s">
        <v>588</v>
      </c>
      <c r="C357" t="s">
        <v>179</v>
      </c>
      <c r="D357" t="s">
        <v>180</v>
      </c>
      <c r="E357" t="s">
        <v>458</v>
      </c>
      <c r="F357" t="s">
        <v>511</v>
      </c>
      <c r="G357" t="s">
        <v>183</v>
      </c>
      <c r="H357" t="s">
        <v>184</v>
      </c>
      <c r="J357">
        <v>0</v>
      </c>
      <c r="L357" t="s">
        <v>197</v>
      </c>
      <c r="M357" t="s">
        <v>197</v>
      </c>
      <c r="N357" t="s">
        <v>198</v>
      </c>
      <c r="P357" t="s">
        <v>459</v>
      </c>
      <c r="Q357">
        <v>3</v>
      </c>
      <c r="S357">
        <v>0</v>
      </c>
      <c r="T357">
        <v>10</v>
      </c>
      <c r="U357">
        <v>10</v>
      </c>
      <c r="V357">
        <v>10</v>
      </c>
      <c r="W357">
        <v>5</v>
      </c>
      <c r="X357">
        <v>0.76</v>
      </c>
      <c r="Y357">
        <v>89728.5</v>
      </c>
      <c r="Z357" t="s">
        <v>189</v>
      </c>
      <c r="AA357">
        <v>2</v>
      </c>
      <c r="AB357">
        <v>14</v>
      </c>
      <c r="AC357">
        <v>80</v>
      </c>
      <c r="AD357">
        <v>5.7142857142857144</v>
      </c>
      <c r="AE357">
        <v>12.375</v>
      </c>
      <c r="AF357">
        <v>12.375</v>
      </c>
      <c r="AG357">
        <v>10</v>
      </c>
      <c r="AH357">
        <v>0.76</v>
      </c>
      <c r="AI357">
        <v>72508.5</v>
      </c>
      <c r="AJ357">
        <v>4.34</v>
      </c>
      <c r="AK357">
        <v>2.5</v>
      </c>
      <c r="AL357">
        <v>26</v>
      </c>
      <c r="AM357">
        <v>15</v>
      </c>
      <c r="AN357">
        <v>25</v>
      </c>
      <c r="AO357" t="s">
        <v>190</v>
      </c>
      <c r="AP357">
        <v>83</v>
      </c>
      <c r="AQ357">
        <v>-0.7</v>
      </c>
      <c r="AR357">
        <v>1.2</v>
      </c>
      <c r="AS357" t="s">
        <v>460</v>
      </c>
      <c r="AT357">
        <v>40</v>
      </c>
      <c r="AU357">
        <v>16</v>
      </c>
      <c r="AV357">
        <v>15</v>
      </c>
      <c r="AW357">
        <v>44</v>
      </c>
      <c r="AY357">
        <v>5</v>
      </c>
      <c r="AZ357">
        <v>220</v>
      </c>
      <c r="BA357">
        <v>2.35</v>
      </c>
      <c r="BB357">
        <v>108240</v>
      </c>
      <c r="BC357">
        <v>180400</v>
      </c>
      <c r="BD357">
        <v>252560</v>
      </c>
      <c r="BE357">
        <v>9</v>
      </c>
      <c r="BF357">
        <v>4</v>
      </c>
      <c r="BG357">
        <v>176</v>
      </c>
      <c r="BH357">
        <v>2.9375</v>
      </c>
      <c r="BI357">
        <v>108240</v>
      </c>
      <c r="BJ357">
        <v>180400</v>
      </c>
      <c r="BK357">
        <v>252560</v>
      </c>
      <c r="BL357">
        <v>25</v>
      </c>
      <c r="BM357">
        <v>1</v>
      </c>
      <c r="BN357">
        <v>32</v>
      </c>
      <c r="BO357" t="s">
        <v>192</v>
      </c>
      <c r="BP357">
        <v>0</v>
      </c>
      <c r="BQ357">
        <v>0</v>
      </c>
      <c r="BR357">
        <v>0</v>
      </c>
      <c r="BS357">
        <v>0</v>
      </c>
      <c r="BV357">
        <v>0</v>
      </c>
      <c r="BW357">
        <v>0</v>
      </c>
      <c r="BX357">
        <v>0</v>
      </c>
      <c r="BZ357" t="s">
        <v>193</v>
      </c>
      <c r="CA357" t="s">
        <v>194</v>
      </c>
      <c r="CB357" t="b">
        <v>0</v>
      </c>
    </row>
    <row r="358" spans="1:80" x14ac:dyDescent="0.3">
      <c r="A358">
        <v>357</v>
      </c>
      <c r="B358" t="s">
        <v>589</v>
      </c>
      <c r="C358" t="s">
        <v>179</v>
      </c>
      <c r="D358" t="s">
        <v>180</v>
      </c>
      <c r="E358" t="s">
        <v>458</v>
      </c>
      <c r="F358" t="s">
        <v>513</v>
      </c>
      <c r="G358" t="s">
        <v>183</v>
      </c>
      <c r="H358" t="s">
        <v>184</v>
      </c>
      <c r="J358">
        <v>0</v>
      </c>
      <c r="L358" t="s">
        <v>197</v>
      </c>
      <c r="M358" t="s">
        <v>197</v>
      </c>
      <c r="N358" t="s">
        <v>198</v>
      </c>
      <c r="P358" t="s">
        <v>459</v>
      </c>
      <c r="Q358">
        <v>3</v>
      </c>
      <c r="S358">
        <v>0</v>
      </c>
      <c r="T358">
        <v>10</v>
      </c>
      <c r="U358">
        <v>10</v>
      </c>
      <c r="V358">
        <v>10</v>
      </c>
      <c r="W358">
        <v>5</v>
      </c>
      <c r="X358">
        <v>0.76</v>
      </c>
      <c r="Y358">
        <v>89728.5</v>
      </c>
      <c r="Z358" t="s">
        <v>189</v>
      </c>
      <c r="AA358">
        <v>2</v>
      </c>
      <c r="AB358">
        <v>14</v>
      </c>
      <c r="AC358">
        <v>80</v>
      </c>
      <c r="AD358">
        <v>5.7142857142857144</v>
      </c>
      <c r="AE358">
        <v>12.375</v>
      </c>
      <c r="AF358">
        <v>12.375</v>
      </c>
      <c r="AG358">
        <v>10</v>
      </c>
      <c r="AH358">
        <v>0.76</v>
      </c>
      <c r="AI358">
        <v>72508.5</v>
      </c>
      <c r="AJ358">
        <v>4.55</v>
      </c>
      <c r="AK358">
        <v>2.5</v>
      </c>
      <c r="AL358">
        <v>25</v>
      </c>
      <c r="AM358">
        <v>15</v>
      </c>
      <c r="AN358">
        <v>25</v>
      </c>
      <c r="AO358" t="s">
        <v>190</v>
      </c>
      <c r="AP358">
        <v>83</v>
      </c>
      <c r="AQ358">
        <v>-0.7</v>
      </c>
      <c r="AR358">
        <v>1.2</v>
      </c>
      <c r="AS358" t="s">
        <v>460</v>
      </c>
      <c r="AT358">
        <v>40</v>
      </c>
      <c r="AU358">
        <v>16</v>
      </c>
      <c r="AV358">
        <v>15</v>
      </c>
      <c r="AW358">
        <v>44</v>
      </c>
      <c r="AY358">
        <v>5</v>
      </c>
      <c r="AZ358">
        <v>220</v>
      </c>
      <c r="BA358">
        <v>2.35</v>
      </c>
      <c r="BB358">
        <v>108240</v>
      </c>
      <c r="BC358">
        <v>180400</v>
      </c>
      <c r="BD358">
        <v>252560</v>
      </c>
      <c r="BE358">
        <v>9</v>
      </c>
      <c r="BF358">
        <v>4</v>
      </c>
      <c r="BG358">
        <v>176</v>
      </c>
      <c r="BH358">
        <v>2.9375</v>
      </c>
      <c r="BI358">
        <v>108240</v>
      </c>
      <c r="BJ358">
        <v>180400</v>
      </c>
      <c r="BK358">
        <v>252560</v>
      </c>
      <c r="BL358">
        <v>25</v>
      </c>
      <c r="BM358">
        <v>1</v>
      </c>
      <c r="BN358">
        <v>32</v>
      </c>
      <c r="BO358" t="s">
        <v>192</v>
      </c>
      <c r="BP358">
        <v>0</v>
      </c>
      <c r="BQ358">
        <v>0</v>
      </c>
      <c r="BR358">
        <v>0</v>
      </c>
      <c r="BS358">
        <v>0</v>
      </c>
      <c r="BV358">
        <v>0</v>
      </c>
      <c r="BW358">
        <v>0</v>
      </c>
      <c r="BX358">
        <v>0</v>
      </c>
      <c r="BZ358" t="s">
        <v>193</v>
      </c>
      <c r="CA358" t="s">
        <v>194</v>
      </c>
      <c r="CB358" t="b">
        <v>0</v>
      </c>
    </row>
    <row r="359" spans="1:80" x14ac:dyDescent="0.3">
      <c r="A359">
        <v>358</v>
      </c>
      <c r="B359" t="s">
        <v>590</v>
      </c>
      <c r="C359" t="s">
        <v>179</v>
      </c>
      <c r="D359" t="s">
        <v>180</v>
      </c>
      <c r="E359" t="s">
        <v>458</v>
      </c>
      <c r="F359" t="s">
        <v>475</v>
      </c>
      <c r="G359" t="s">
        <v>183</v>
      </c>
      <c r="H359" t="s">
        <v>184</v>
      </c>
      <c r="J359">
        <v>0</v>
      </c>
      <c r="K359" t="s">
        <v>463</v>
      </c>
      <c r="L359" t="s">
        <v>186</v>
      </c>
      <c r="M359" t="s">
        <v>187</v>
      </c>
      <c r="N359" t="s">
        <v>20</v>
      </c>
      <c r="O359">
        <v>239.30000000000004</v>
      </c>
      <c r="P359" t="s">
        <v>459</v>
      </c>
      <c r="Q359">
        <v>3</v>
      </c>
      <c r="S359">
        <v>0</v>
      </c>
      <c r="T359">
        <v>10</v>
      </c>
      <c r="U359">
        <v>10</v>
      </c>
      <c r="V359">
        <v>10</v>
      </c>
      <c r="W359">
        <v>5</v>
      </c>
      <c r="X359">
        <v>0.76</v>
      </c>
      <c r="Y359">
        <v>89728.5</v>
      </c>
      <c r="Z359" t="s">
        <v>189</v>
      </c>
      <c r="AA359">
        <v>2</v>
      </c>
      <c r="AB359">
        <v>14</v>
      </c>
      <c r="AC359">
        <v>80</v>
      </c>
      <c r="AD359">
        <v>5.7142857142857144</v>
      </c>
      <c r="AE359">
        <v>12.375</v>
      </c>
      <c r="AF359">
        <v>12.375</v>
      </c>
      <c r="AG359">
        <v>10</v>
      </c>
      <c r="AH359">
        <v>0.76</v>
      </c>
      <c r="AI359">
        <v>72508.5</v>
      </c>
      <c r="AJ359">
        <v>4.79</v>
      </c>
      <c r="AK359">
        <v>2.5</v>
      </c>
      <c r="AL359">
        <v>24</v>
      </c>
      <c r="AM359">
        <v>15</v>
      </c>
      <c r="AN359">
        <v>25</v>
      </c>
      <c r="AO359" t="s">
        <v>190</v>
      </c>
      <c r="AP359">
        <v>83</v>
      </c>
      <c r="AQ359">
        <v>-0.7</v>
      </c>
      <c r="AR359">
        <v>1.2</v>
      </c>
      <c r="AS359" t="s">
        <v>460</v>
      </c>
      <c r="AT359">
        <v>40</v>
      </c>
      <c r="AU359">
        <v>16</v>
      </c>
      <c r="AV359">
        <v>15</v>
      </c>
      <c r="AW359">
        <v>44</v>
      </c>
      <c r="AY359">
        <v>5</v>
      </c>
      <c r="AZ359">
        <v>220</v>
      </c>
      <c r="BA359">
        <v>2.35</v>
      </c>
      <c r="BB359">
        <v>108240</v>
      </c>
      <c r="BC359">
        <v>180400</v>
      </c>
      <c r="BD359">
        <v>252560</v>
      </c>
      <c r="BE359">
        <v>9</v>
      </c>
      <c r="BF359">
        <v>4</v>
      </c>
      <c r="BG359">
        <v>176</v>
      </c>
      <c r="BH359">
        <v>2.9375</v>
      </c>
      <c r="BI359">
        <v>108240</v>
      </c>
      <c r="BJ359">
        <v>180400</v>
      </c>
      <c r="BK359">
        <v>252560</v>
      </c>
      <c r="BL359">
        <v>25</v>
      </c>
      <c r="BM359">
        <v>1</v>
      </c>
      <c r="BN359">
        <v>12</v>
      </c>
      <c r="BO359" t="s">
        <v>192</v>
      </c>
      <c r="BP359">
        <v>2.8716000000000004</v>
      </c>
      <c r="BQ359">
        <v>356</v>
      </c>
      <c r="BR359">
        <v>1</v>
      </c>
      <c r="BS359">
        <v>2.8089887640449437E-3</v>
      </c>
      <c r="BV359">
        <v>0</v>
      </c>
      <c r="BW359">
        <v>0</v>
      </c>
      <c r="BX359">
        <v>0</v>
      </c>
      <c r="BZ359" t="s">
        <v>193</v>
      </c>
      <c r="CA359" t="s">
        <v>194</v>
      </c>
      <c r="CB359" t="b">
        <v>0</v>
      </c>
    </row>
    <row r="360" spans="1:80" x14ac:dyDescent="0.3">
      <c r="A360">
        <v>359</v>
      </c>
      <c r="B360" t="s">
        <v>591</v>
      </c>
      <c r="C360" t="s">
        <v>179</v>
      </c>
      <c r="D360" t="s">
        <v>180</v>
      </c>
      <c r="E360" t="s">
        <v>458</v>
      </c>
      <c r="F360" t="s">
        <v>516</v>
      </c>
      <c r="G360" t="s">
        <v>183</v>
      </c>
      <c r="H360" t="s">
        <v>184</v>
      </c>
      <c r="J360">
        <v>0</v>
      </c>
      <c r="L360" t="s">
        <v>197</v>
      </c>
      <c r="M360" t="s">
        <v>197</v>
      </c>
      <c r="N360" t="s">
        <v>198</v>
      </c>
      <c r="P360" t="s">
        <v>459</v>
      </c>
      <c r="Q360">
        <v>3</v>
      </c>
      <c r="S360">
        <v>0</v>
      </c>
      <c r="T360">
        <v>10</v>
      </c>
      <c r="U360">
        <v>10</v>
      </c>
      <c r="V360">
        <v>10</v>
      </c>
      <c r="W360">
        <v>5</v>
      </c>
      <c r="X360">
        <v>0.76</v>
      </c>
      <c r="Y360">
        <v>89728.5</v>
      </c>
      <c r="Z360" t="s">
        <v>189</v>
      </c>
      <c r="AA360">
        <v>2</v>
      </c>
      <c r="AB360">
        <v>14</v>
      </c>
      <c r="AC360">
        <v>80</v>
      </c>
      <c r="AD360">
        <v>5.7142857142857144</v>
      </c>
      <c r="AE360">
        <v>12.375</v>
      </c>
      <c r="AF360">
        <v>12.375</v>
      </c>
      <c r="AG360">
        <v>10</v>
      </c>
      <c r="AH360">
        <v>0.76</v>
      </c>
      <c r="AI360">
        <v>72508.5</v>
      </c>
      <c r="AJ360">
        <v>4.97</v>
      </c>
      <c r="AK360">
        <v>2.5</v>
      </c>
      <c r="AL360">
        <v>23</v>
      </c>
      <c r="AM360">
        <v>15</v>
      </c>
      <c r="AN360">
        <v>25</v>
      </c>
      <c r="AO360" t="s">
        <v>190</v>
      </c>
      <c r="AP360">
        <v>83</v>
      </c>
      <c r="AQ360">
        <v>-0.7</v>
      </c>
      <c r="AR360">
        <v>1.2</v>
      </c>
      <c r="AS360" t="s">
        <v>460</v>
      </c>
      <c r="AT360">
        <v>40</v>
      </c>
      <c r="AU360">
        <v>16</v>
      </c>
      <c r="AV360">
        <v>15</v>
      </c>
      <c r="AW360">
        <v>44</v>
      </c>
      <c r="AY360">
        <v>5</v>
      </c>
      <c r="AZ360">
        <v>220</v>
      </c>
      <c r="BA360">
        <v>2.35</v>
      </c>
      <c r="BB360">
        <v>108240</v>
      </c>
      <c r="BC360">
        <v>180400</v>
      </c>
      <c r="BD360">
        <v>252560</v>
      </c>
      <c r="BE360">
        <v>9</v>
      </c>
      <c r="BF360">
        <v>4</v>
      </c>
      <c r="BG360">
        <v>176</v>
      </c>
      <c r="BH360">
        <v>2.9375</v>
      </c>
      <c r="BI360">
        <v>108240</v>
      </c>
      <c r="BJ360">
        <v>180400</v>
      </c>
      <c r="BK360">
        <v>252560</v>
      </c>
      <c r="BL360">
        <v>25</v>
      </c>
      <c r="BM360">
        <v>1</v>
      </c>
      <c r="BN360">
        <v>12</v>
      </c>
      <c r="BO360" t="s">
        <v>192</v>
      </c>
      <c r="BP360">
        <v>0</v>
      </c>
      <c r="BQ360">
        <v>0</v>
      </c>
      <c r="BR360">
        <v>0</v>
      </c>
      <c r="BS360">
        <v>0</v>
      </c>
      <c r="BV360">
        <v>0</v>
      </c>
      <c r="BW360">
        <v>0</v>
      </c>
      <c r="BX360">
        <v>0</v>
      </c>
      <c r="BZ360" t="s">
        <v>193</v>
      </c>
      <c r="CA360" t="s">
        <v>194</v>
      </c>
      <c r="CB360" t="b">
        <v>0</v>
      </c>
    </row>
    <row r="361" spans="1:80" x14ac:dyDescent="0.3">
      <c r="A361">
        <v>360</v>
      </c>
      <c r="B361" t="s">
        <v>592</v>
      </c>
      <c r="C361" t="s">
        <v>179</v>
      </c>
      <c r="D361" t="s">
        <v>180</v>
      </c>
      <c r="E361" t="s">
        <v>458</v>
      </c>
      <c r="F361" t="s">
        <v>518</v>
      </c>
      <c r="G361" t="s">
        <v>183</v>
      </c>
      <c r="H361" t="s">
        <v>184</v>
      </c>
      <c r="J361">
        <v>0</v>
      </c>
      <c r="L361" t="s">
        <v>197</v>
      </c>
      <c r="M361" t="s">
        <v>197</v>
      </c>
      <c r="N361" t="s">
        <v>198</v>
      </c>
      <c r="P361" t="s">
        <v>459</v>
      </c>
      <c r="Q361">
        <v>3</v>
      </c>
      <c r="S361">
        <v>0</v>
      </c>
      <c r="T361">
        <v>10</v>
      </c>
      <c r="U361">
        <v>10</v>
      </c>
      <c r="V361">
        <v>10</v>
      </c>
      <c r="W361">
        <v>5</v>
      </c>
      <c r="X361">
        <v>0.76</v>
      </c>
      <c r="Y361">
        <v>89728.5</v>
      </c>
      <c r="Z361" t="s">
        <v>189</v>
      </c>
      <c r="AA361">
        <v>2</v>
      </c>
      <c r="AB361">
        <v>14</v>
      </c>
      <c r="AC361">
        <v>80</v>
      </c>
      <c r="AD361">
        <v>5.7142857142857144</v>
      </c>
      <c r="AE361">
        <v>12.375</v>
      </c>
      <c r="AF361">
        <v>12.375</v>
      </c>
      <c r="AG361">
        <v>10</v>
      </c>
      <c r="AH361">
        <v>0.76</v>
      </c>
      <c r="AI361">
        <v>72508.5</v>
      </c>
      <c r="AJ361">
        <v>5.18</v>
      </c>
      <c r="AK361">
        <v>2.5</v>
      </c>
      <c r="AL361">
        <v>22</v>
      </c>
      <c r="AM361">
        <v>15</v>
      </c>
      <c r="AN361">
        <v>25</v>
      </c>
      <c r="AO361" t="s">
        <v>190</v>
      </c>
      <c r="AP361">
        <v>83</v>
      </c>
      <c r="AQ361">
        <v>-0.7</v>
      </c>
      <c r="AR361">
        <v>1.2</v>
      </c>
      <c r="AS361" t="s">
        <v>460</v>
      </c>
      <c r="AT361">
        <v>40</v>
      </c>
      <c r="AU361">
        <v>16</v>
      </c>
      <c r="AV361">
        <v>15</v>
      </c>
      <c r="AW361">
        <v>44</v>
      </c>
      <c r="AY361">
        <v>5</v>
      </c>
      <c r="AZ361">
        <v>220</v>
      </c>
      <c r="BA361">
        <v>2.35</v>
      </c>
      <c r="BB361">
        <v>108240</v>
      </c>
      <c r="BC361">
        <v>180400</v>
      </c>
      <c r="BD361">
        <v>252560</v>
      </c>
      <c r="BE361">
        <v>10</v>
      </c>
      <c r="BF361">
        <v>4</v>
      </c>
      <c r="BG361">
        <v>176</v>
      </c>
      <c r="BH361">
        <v>2.9375</v>
      </c>
      <c r="BI361">
        <v>108240</v>
      </c>
      <c r="BJ361">
        <v>180400</v>
      </c>
      <c r="BK361">
        <v>252560</v>
      </c>
      <c r="BL361">
        <v>25</v>
      </c>
      <c r="BM361">
        <v>1</v>
      </c>
      <c r="BN361">
        <v>12</v>
      </c>
      <c r="BO361" t="s">
        <v>192</v>
      </c>
      <c r="BP361">
        <v>0</v>
      </c>
      <c r="BQ361">
        <v>0</v>
      </c>
      <c r="BR361">
        <v>0</v>
      </c>
      <c r="BS361">
        <v>0</v>
      </c>
      <c r="BV361">
        <v>0</v>
      </c>
      <c r="BW361">
        <v>0</v>
      </c>
      <c r="BX361">
        <v>0</v>
      </c>
      <c r="BZ361" t="s">
        <v>193</v>
      </c>
      <c r="CA361" t="s">
        <v>194</v>
      </c>
      <c r="CB361" t="b">
        <v>0</v>
      </c>
    </row>
    <row r="362" spans="1:80" x14ac:dyDescent="0.3">
      <c r="A362">
        <v>361</v>
      </c>
      <c r="B362" t="s">
        <v>593</v>
      </c>
      <c r="C362" t="s">
        <v>179</v>
      </c>
      <c r="D362" t="s">
        <v>180</v>
      </c>
      <c r="E362" t="s">
        <v>458</v>
      </c>
      <c r="F362" t="s">
        <v>520</v>
      </c>
      <c r="G362" t="s">
        <v>183</v>
      </c>
      <c r="H362" t="s">
        <v>184</v>
      </c>
      <c r="J362">
        <v>0</v>
      </c>
      <c r="L362" t="s">
        <v>197</v>
      </c>
      <c r="M362" t="s">
        <v>197</v>
      </c>
      <c r="N362" t="s">
        <v>198</v>
      </c>
      <c r="P362" t="s">
        <v>459</v>
      </c>
      <c r="Q362">
        <v>3</v>
      </c>
      <c r="S362">
        <v>0</v>
      </c>
      <c r="T362">
        <v>10</v>
      </c>
      <c r="U362">
        <v>10</v>
      </c>
      <c r="V362">
        <v>10</v>
      </c>
      <c r="W362">
        <v>5</v>
      </c>
      <c r="X362">
        <v>0.76</v>
      </c>
      <c r="Y362">
        <v>89728.5</v>
      </c>
      <c r="Z362" t="s">
        <v>189</v>
      </c>
      <c r="AA362">
        <v>2</v>
      </c>
      <c r="AB362">
        <v>14</v>
      </c>
      <c r="AC362">
        <v>80</v>
      </c>
      <c r="AD362">
        <v>5.7142857142857144</v>
      </c>
      <c r="AE362">
        <v>12.375</v>
      </c>
      <c r="AF362">
        <v>12.375</v>
      </c>
      <c r="AG362">
        <v>10</v>
      </c>
      <c r="AH362">
        <v>0.76</v>
      </c>
      <c r="AI362">
        <v>72508.5</v>
      </c>
      <c r="AJ362">
        <v>5.39</v>
      </c>
      <c r="AK362">
        <v>2.5</v>
      </c>
      <c r="AL362">
        <v>21</v>
      </c>
      <c r="AM362">
        <v>15</v>
      </c>
      <c r="AN362">
        <v>25</v>
      </c>
      <c r="AO362" t="s">
        <v>190</v>
      </c>
      <c r="AP362">
        <v>83</v>
      </c>
      <c r="AQ362">
        <v>-0.7</v>
      </c>
      <c r="AR362">
        <v>1.2</v>
      </c>
      <c r="AS362" t="s">
        <v>460</v>
      </c>
      <c r="AT362">
        <v>40</v>
      </c>
      <c r="AU362">
        <v>16</v>
      </c>
      <c r="AV362">
        <v>15</v>
      </c>
      <c r="AW362">
        <v>44</v>
      </c>
      <c r="AY362">
        <v>5</v>
      </c>
      <c r="AZ362">
        <v>220</v>
      </c>
      <c r="BA362">
        <v>2.35</v>
      </c>
      <c r="BB362">
        <v>108240</v>
      </c>
      <c r="BC362">
        <v>180400</v>
      </c>
      <c r="BD362">
        <v>252560</v>
      </c>
      <c r="BE362">
        <v>10</v>
      </c>
      <c r="BF362">
        <v>4</v>
      </c>
      <c r="BG362">
        <v>176</v>
      </c>
      <c r="BH362">
        <v>2.9375</v>
      </c>
      <c r="BI362">
        <v>108240</v>
      </c>
      <c r="BJ362">
        <v>180400</v>
      </c>
      <c r="BK362">
        <v>252560</v>
      </c>
      <c r="BL362">
        <v>25</v>
      </c>
      <c r="BM362">
        <v>1</v>
      </c>
      <c r="BN362">
        <v>12</v>
      </c>
      <c r="BO362" t="s">
        <v>192</v>
      </c>
      <c r="BP362">
        <v>0</v>
      </c>
      <c r="BQ362">
        <v>0</v>
      </c>
      <c r="BR362">
        <v>0</v>
      </c>
      <c r="BS362">
        <v>0</v>
      </c>
      <c r="BV362">
        <v>0</v>
      </c>
      <c r="BW362">
        <v>0</v>
      </c>
      <c r="BX362">
        <v>0</v>
      </c>
      <c r="BZ362" t="s">
        <v>193</v>
      </c>
      <c r="CA362" t="s">
        <v>194</v>
      </c>
      <c r="CB362" t="b">
        <v>0</v>
      </c>
    </row>
    <row r="363" spans="1:80" x14ac:dyDescent="0.3">
      <c r="A363">
        <v>362</v>
      </c>
      <c r="B363" t="s">
        <v>594</v>
      </c>
      <c r="C363" t="s">
        <v>179</v>
      </c>
      <c r="D363" t="s">
        <v>180</v>
      </c>
      <c r="E363" t="s">
        <v>458</v>
      </c>
      <c r="F363" t="s">
        <v>522</v>
      </c>
      <c r="G363" t="s">
        <v>183</v>
      </c>
      <c r="H363" t="s">
        <v>184</v>
      </c>
      <c r="J363">
        <v>0</v>
      </c>
      <c r="L363" t="s">
        <v>197</v>
      </c>
      <c r="M363" t="s">
        <v>197</v>
      </c>
      <c r="N363" t="s">
        <v>198</v>
      </c>
      <c r="P363" t="s">
        <v>459</v>
      </c>
      <c r="Q363">
        <v>3</v>
      </c>
      <c r="S363">
        <v>0</v>
      </c>
      <c r="T363">
        <v>10</v>
      </c>
      <c r="U363">
        <v>10</v>
      </c>
      <c r="V363">
        <v>10</v>
      </c>
      <c r="W363">
        <v>5</v>
      </c>
      <c r="X363">
        <v>0.76</v>
      </c>
      <c r="Y363">
        <v>89728.5</v>
      </c>
      <c r="Z363" t="s">
        <v>189</v>
      </c>
      <c r="AA363">
        <v>2</v>
      </c>
      <c r="AB363">
        <v>14</v>
      </c>
      <c r="AC363">
        <v>80</v>
      </c>
      <c r="AD363">
        <v>5.7142857142857144</v>
      </c>
      <c r="AE363">
        <v>12.375</v>
      </c>
      <c r="AF363">
        <v>12.375</v>
      </c>
      <c r="AG363">
        <v>10</v>
      </c>
      <c r="AH363">
        <v>0.76</v>
      </c>
      <c r="AI363">
        <v>72508.5</v>
      </c>
      <c r="AJ363">
        <v>5.6</v>
      </c>
      <c r="AK363">
        <v>2.5</v>
      </c>
      <c r="AL363">
        <v>20</v>
      </c>
      <c r="AM363">
        <v>15</v>
      </c>
      <c r="AN363">
        <v>25</v>
      </c>
      <c r="AO363" t="s">
        <v>190</v>
      </c>
      <c r="AP363">
        <v>83</v>
      </c>
      <c r="AQ363">
        <v>-0.7</v>
      </c>
      <c r="AR363">
        <v>1.2</v>
      </c>
      <c r="AS363" t="s">
        <v>460</v>
      </c>
      <c r="AT363">
        <v>40</v>
      </c>
      <c r="AU363">
        <v>16</v>
      </c>
      <c r="AV363">
        <v>15</v>
      </c>
      <c r="AW363">
        <v>44</v>
      </c>
      <c r="AY363">
        <v>5</v>
      </c>
      <c r="AZ363">
        <v>220</v>
      </c>
      <c r="BA363">
        <v>2.35</v>
      </c>
      <c r="BB363">
        <v>108240</v>
      </c>
      <c r="BC363">
        <v>180400</v>
      </c>
      <c r="BD363">
        <v>252560</v>
      </c>
      <c r="BE363">
        <v>10</v>
      </c>
      <c r="BF363">
        <v>4</v>
      </c>
      <c r="BG363">
        <v>176</v>
      </c>
      <c r="BH363">
        <v>2.9375</v>
      </c>
      <c r="BI363">
        <v>108240</v>
      </c>
      <c r="BJ363">
        <v>180400</v>
      </c>
      <c r="BK363">
        <v>252560</v>
      </c>
      <c r="BL363">
        <v>25</v>
      </c>
      <c r="BM363">
        <v>1</v>
      </c>
      <c r="BN363">
        <v>8</v>
      </c>
      <c r="BO363" t="s">
        <v>192</v>
      </c>
      <c r="BP363">
        <v>0</v>
      </c>
      <c r="BQ363">
        <v>0</v>
      </c>
      <c r="BR363">
        <v>0</v>
      </c>
      <c r="BS363">
        <v>0</v>
      </c>
      <c r="BV363">
        <v>0</v>
      </c>
      <c r="BW363">
        <v>0</v>
      </c>
      <c r="BX363">
        <v>0</v>
      </c>
      <c r="BZ363" t="s">
        <v>193</v>
      </c>
      <c r="CA363" t="s">
        <v>194</v>
      </c>
      <c r="CB363" t="b">
        <v>0</v>
      </c>
    </row>
    <row r="364" spans="1:80" x14ac:dyDescent="0.3">
      <c r="A364">
        <v>363</v>
      </c>
      <c r="B364" t="s">
        <v>595</v>
      </c>
      <c r="C364" t="s">
        <v>179</v>
      </c>
      <c r="D364" t="s">
        <v>180</v>
      </c>
      <c r="E364" t="s">
        <v>458</v>
      </c>
      <c r="F364" t="s">
        <v>477</v>
      </c>
      <c r="G364" t="s">
        <v>183</v>
      </c>
      <c r="H364" t="s">
        <v>184</v>
      </c>
      <c r="J364">
        <v>0</v>
      </c>
      <c r="K364" t="s">
        <v>463</v>
      </c>
      <c r="L364" t="s">
        <v>186</v>
      </c>
      <c r="M364" t="s">
        <v>187</v>
      </c>
      <c r="N364" t="s">
        <v>20</v>
      </c>
      <c r="O364">
        <v>297.05</v>
      </c>
      <c r="P364" t="s">
        <v>459</v>
      </c>
      <c r="Q364">
        <v>3</v>
      </c>
      <c r="S364">
        <v>0</v>
      </c>
      <c r="T364">
        <v>10</v>
      </c>
      <c r="U364">
        <v>10</v>
      </c>
      <c r="V364">
        <v>10</v>
      </c>
      <c r="W364">
        <v>5</v>
      </c>
      <c r="X364">
        <v>0.76</v>
      </c>
      <c r="Y364">
        <v>89728.5</v>
      </c>
      <c r="Z364" t="s">
        <v>189</v>
      </c>
      <c r="AA364">
        <v>2</v>
      </c>
      <c r="AB364">
        <v>14</v>
      </c>
      <c r="AC364">
        <v>80</v>
      </c>
      <c r="AD364">
        <v>5.7142857142857144</v>
      </c>
      <c r="AE364">
        <v>12.375</v>
      </c>
      <c r="AF364">
        <v>12.375</v>
      </c>
      <c r="AG364">
        <v>10</v>
      </c>
      <c r="AH364">
        <v>0.76</v>
      </c>
      <c r="AI364">
        <v>72508.5</v>
      </c>
      <c r="AJ364">
        <v>5.85</v>
      </c>
      <c r="AK364">
        <v>2.5</v>
      </c>
      <c r="AL364">
        <v>20</v>
      </c>
      <c r="AM364">
        <v>15</v>
      </c>
      <c r="AN364">
        <v>25</v>
      </c>
      <c r="AO364" t="s">
        <v>190</v>
      </c>
      <c r="AP364">
        <v>83</v>
      </c>
      <c r="AQ364">
        <v>-0.7</v>
      </c>
      <c r="AR364">
        <v>1.2</v>
      </c>
      <c r="AS364" t="s">
        <v>460</v>
      </c>
      <c r="AT364">
        <v>40</v>
      </c>
      <c r="AU364">
        <v>16</v>
      </c>
      <c r="AV364">
        <v>15</v>
      </c>
      <c r="AW364">
        <v>44</v>
      </c>
      <c r="AY364">
        <v>5</v>
      </c>
      <c r="AZ364">
        <v>220</v>
      </c>
      <c r="BA364">
        <v>2.35</v>
      </c>
      <c r="BB364">
        <v>108240</v>
      </c>
      <c r="BC364">
        <v>180400</v>
      </c>
      <c r="BD364">
        <v>252560</v>
      </c>
      <c r="BE364">
        <v>10</v>
      </c>
      <c r="BF364">
        <v>4</v>
      </c>
      <c r="BG364">
        <v>176</v>
      </c>
      <c r="BH364">
        <v>2.9375</v>
      </c>
      <c r="BI364">
        <v>108240</v>
      </c>
      <c r="BJ364">
        <v>180400</v>
      </c>
      <c r="BK364">
        <v>252560</v>
      </c>
      <c r="BL364">
        <v>25</v>
      </c>
      <c r="BM364">
        <v>1</v>
      </c>
      <c r="BN364">
        <v>8</v>
      </c>
      <c r="BO364" t="s">
        <v>192</v>
      </c>
      <c r="BP364">
        <v>2.3764000000000003</v>
      </c>
      <c r="BQ364">
        <v>210</v>
      </c>
      <c r="BR364">
        <v>0</v>
      </c>
      <c r="BS364">
        <v>0</v>
      </c>
      <c r="BV364">
        <v>0</v>
      </c>
      <c r="BW364">
        <v>0</v>
      </c>
      <c r="BX364">
        <v>0</v>
      </c>
      <c r="BZ364" t="s">
        <v>193</v>
      </c>
      <c r="CA364" t="s">
        <v>194</v>
      </c>
      <c r="CB364" t="b">
        <v>0</v>
      </c>
    </row>
    <row r="365" spans="1:80" x14ac:dyDescent="0.3">
      <c r="A365">
        <v>364</v>
      </c>
      <c r="B365" t="s">
        <v>596</v>
      </c>
      <c r="C365" t="s">
        <v>179</v>
      </c>
      <c r="D365" t="s">
        <v>180</v>
      </c>
      <c r="E365" t="s">
        <v>458</v>
      </c>
      <c r="F365" t="s">
        <v>525</v>
      </c>
      <c r="G365" t="s">
        <v>183</v>
      </c>
      <c r="H365" t="s">
        <v>184</v>
      </c>
      <c r="J365">
        <v>0</v>
      </c>
      <c r="L365" t="s">
        <v>197</v>
      </c>
      <c r="M365" t="s">
        <v>197</v>
      </c>
      <c r="N365" t="s">
        <v>198</v>
      </c>
      <c r="P365" t="s">
        <v>459</v>
      </c>
      <c r="Q365">
        <v>3</v>
      </c>
      <c r="S365">
        <v>0</v>
      </c>
      <c r="T365">
        <v>10</v>
      </c>
      <c r="U365">
        <v>10</v>
      </c>
      <c r="V365">
        <v>10</v>
      </c>
      <c r="W365">
        <v>5</v>
      </c>
      <c r="X365">
        <v>0.76</v>
      </c>
      <c r="Y365">
        <v>89728.5</v>
      </c>
      <c r="Z365" t="s">
        <v>189</v>
      </c>
      <c r="AA365">
        <v>2</v>
      </c>
      <c r="AB365">
        <v>14</v>
      </c>
      <c r="AC365">
        <v>80</v>
      </c>
      <c r="AD365">
        <v>5.7142857142857144</v>
      </c>
      <c r="AE365">
        <v>12.375</v>
      </c>
      <c r="AF365">
        <v>12.375</v>
      </c>
      <c r="AG365">
        <v>10</v>
      </c>
      <c r="AH365">
        <v>0.76</v>
      </c>
      <c r="AI365">
        <v>72508.5</v>
      </c>
      <c r="AJ365">
        <v>6.0651999999999999</v>
      </c>
      <c r="AK365">
        <v>2.5</v>
      </c>
      <c r="AL365">
        <v>19</v>
      </c>
      <c r="AM365">
        <v>15</v>
      </c>
      <c r="AN365">
        <v>25</v>
      </c>
      <c r="AO365" t="s">
        <v>190</v>
      </c>
      <c r="AP365">
        <v>83</v>
      </c>
      <c r="AQ365">
        <v>-0.7</v>
      </c>
      <c r="AR365">
        <v>1.2</v>
      </c>
      <c r="AS365" t="s">
        <v>460</v>
      </c>
      <c r="AT365">
        <v>40</v>
      </c>
      <c r="AU365">
        <v>16</v>
      </c>
      <c r="AV365">
        <v>15</v>
      </c>
      <c r="AW365">
        <v>44</v>
      </c>
      <c r="AY365">
        <v>5</v>
      </c>
      <c r="AZ365">
        <v>220</v>
      </c>
      <c r="BA365">
        <v>2.35</v>
      </c>
      <c r="BB365">
        <v>108240</v>
      </c>
      <c r="BC365">
        <v>180400</v>
      </c>
      <c r="BD365">
        <v>252560</v>
      </c>
      <c r="BE365">
        <v>10</v>
      </c>
      <c r="BF365">
        <v>4</v>
      </c>
      <c r="BG365">
        <v>176</v>
      </c>
      <c r="BH365">
        <v>2.9375</v>
      </c>
      <c r="BI365">
        <v>108240</v>
      </c>
      <c r="BJ365">
        <v>180400</v>
      </c>
      <c r="BK365">
        <v>252560</v>
      </c>
      <c r="BL365">
        <v>25</v>
      </c>
      <c r="BM365">
        <v>1</v>
      </c>
      <c r="BN365">
        <v>8</v>
      </c>
      <c r="BO365" t="s">
        <v>192</v>
      </c>
      <c r="BP365">
        <v>0</v>
      </c>
      <c r="BQ365">
        <v>0</v>
      </c>
      <c r="BR365">
        <v>0</v>
      </c>
      <c r="BS365">
        <v>0</v>
      </c>
      <c r="BV365">
        <v>0</v>
      </c>
      <c r="BW365">
        <v>0</v>
      </c>
      <c r="BX365">
        <v>0</v>
      </c>
      <c r="BZ365" t="s">
        <v>193</v>
      </c>
      <c r="CA365" t="s">
        <v>194</v>
      </c>
      <c r="CB365" t="b">
        <v>0</v>
      </c>
    </row>
    <row r="366" spans="1:80" x14ac:dyDescent="0.3">
      <c r="A366">
        <v>365</v>
      </c>
      <c r="B366" t="s">
        <v>597</v>
      </c>
      <c r="C366" t="s">
        <v>179</v>
      </c>
      <c r="D366" t="s">
        <v>180</v>
      </c>
      <c r="E366" t="s">
        <v>458</v>
      </c>
      <c r="F366" t="s">
        <v>527</v>
      </c>
      <c r="G366" t="s">
        <v>183</v>
      </c>
      <c r="H366" t="s">
        <v>184</v>
      </c>
      <c r="J366">
        <v>0</v>
      </c>
      <c r="L366" t="s">
        <v>197</v>
      </c>
      <c r="M366" t="s">
        <v>197</v>
      </c>
      <c r="N366" t="s">
        <v>198</v>
      </c>
      <c r="P366" t="s">
        <v>459</v>
      </c>
      <c r="Q366">
        <v>3</v>
      </c>
      <c r="S366">
        <v>0</v>
      </c>
      <c r="T366">
        <v>10</v>
      </c>
      <c r="U366">
        <v>10</v>
      </c>
      <c r="V366">
        <v>10</v>
      </c>
      <c r="W366">
        <v>5</v>
      </c>
      <c r="X366">
        <v>0.76</v>
      </c>
      <c r="Y366">
        <v>89728.5</v>
      </c>
      <c r="Z366" t="s">
        <v>189</v>
      </c>
      <c r="AA366">
        <v>2</v>
      </c>
      <c r="AB366">
        <v>14</v>
      </c>
      <c r="AC366">
        <v>80</v>
      </c>
      <c r="AD366">
        <v>5.7142857142857144</v>
      </c>
      <c r="AE366">
        <v>12.375</v>
      </c>
      <c r="AF366">
        <v>12.375</v>
      </c>
      <c r="AG366">
        <v>10</v>
      </c>
      <c r="AH366">
        <v>0.76</v>
      </c>
      <c r="AI366">
        <v>72508.5</v>
      </c>
      <c r="AJ366">
        <v>6.28</v>
      </c>
      <c r="AK366">
        <v>2.5</v>
      </c>
      <c r="AL366">
        <v>18</v>
      </c>
      <c r="AM366">
        <v>15</v>
      </c>
      <c r="AN366">
        <v>25</v>
      </c>
      <c r="AO366" t="s">
        <v>190</v>
      </c>
      <c r="AP366">
        <v>83</v>
      </c>
      <c r="AQ366">
        <v>-0.7</v>
      </c>
      <c r="AR366">
        <v>1.2</v>
      </c>
      <c r="AS366" t="s">
        <v>460</v>
      </c>
      <c r="AT366">
        <v>40</v>
      </c>
      <c r="AU366">
        <v>16</v>
      </c>
      <c r="AV366">
        <v>15</v>
      </c>
      <c r="AW366">
        <v>44</v>
      </c>
      <c r="AY366">
        <v>5</v>
      </c>
      <c r="AZ366">
        <v>220</v>
      </c>
      <c r="BA366">
        <v>2.35</v>
      </c>
      <c r="BB366">
        <v>108240</v>
      </c>
      <c r="BC366">
        <v>180400</v>
      </c>
      <c r="BD366">
        <v>252560</v>
      </c>
      <c r="BE366">
        <v>10</v>
      </c>
      <c r="BF366">
        <v>4</v>
      </c>
      <c r="BG366">
        <v>176</v>
      </c>
      <c r="BH366">
        <v>2.9375</v>
      </c>
      <c r="BI366">
        <v>108240</v>
      </c>
      <c r="BJ366">
        <v>180400</v>
      </c>
      <c r="BK366">
        <v>252560</v>
      </c>
      <c r="BL366">
        <v>25</v>
      </c>
      <c r="BM366">
        <v>1</v>
      </c>
      <c r="BN366">
        <v>8</v>
      </c>
      <c r="BO366" t="s">
        <v>192</v>
      </c>
      <c r="BP366">
        <v>0</v>
      </c>
      <c r="BQ366">
        <v>0</v>
      </c>
      <c r="BR366">
        <v>0</v>
      </c>
      <c r="BS366">
        <v>0</v>
      </c>
      <c r="BV366">
        <v>0</v>
      </c>
      <c r="BW366">
        <v>0</v>
      </c>
      <c r="BX366">
        <v>0</v>
      </c>
      <c r="BZ366" t="s">
        <v>193</v>
      </c>
      <c r="CA366" t="s">
        <v>194</v>
      </c>
      <c r="CB366" t="b">
        <v>0</v>
      </c>
    </row>
    <row r="367" spans="1:80" x14ac:dyDescent="0.3">
      <c r="A367">
        <v>366</v>
      </c>
      <c r="B367" t="s">
        <v>598</v>
      </c>
      <c r="C367" t="s">
        <v>179</v>
      </c>
      <c r="D367" t="s">
        <v>180</v>
      </c>
      <c r="E367" t="s">
        <v>458</v>
      </c>
      <c r="F367" t="s">
        <v>196</v>
      </c>
      <c r="G367" t="s">
        <v>183</v>
      </c>
      <c r="H367" t="s">
        <v>184</v>
      </c>
      <c r="J367">
        <v>0</v>
      </c>
      <c r="K367" t="s">
        <v>463</v>
      </c>
      <c r="L367" t="s">
        <v>186</v>
      </c>
      <c r="M367" t="s">
        <v>187</v>
      </c>
      <c r="N367" t="s">
        <v>20</v>
      </c>
      <c r="O367">
        <v>66.050000000000011</v>
      </c>
      <c r="P367" t="s">
        <v>459</v>
      </c>
      <c r="Q367">
        <v>3</v>
      </c>
      <c r="S367">
        <v>0</v>
      </c>
      <c r="T367">
        <v>10</v>
      </c>
      <c r="U367">
        <v>10</v>
      </c>
      <c r="V367">
        <v>10</v>
      </c>
      <c r="W367">
        <v>5</v>
      </c>
      <c r="X367">
        <v>0.76</v>
      </c>
      <c r="Y367">
        <v>89728.5</v>
      </c>
      <c r="Z367" t="s">
        <v>189</v>
      </c>
      <c r="AA367">
        <v>2</v>
      </c>
      <c r="AB367">
        <v>14</v>
      </c>
      <c r="AC367">
        <v>80</v>
      </c>
      <c r="AD367">
        <v>5.7142857142857144</v>
      </c>
      <c r="AE367">
        <v>12.375</v>
      </c>
      <c r="AF367">
        <v>12.375</v>
      </c>
      <c r="AG367">
        <v>10</v>
      </c>
      <c r="AH367">
        <v>0.76</v>
      </c>
      <c r="AI367">
        <v>72508.5</v>
      </c>
      <c r="AJ367">
        <v>1.59</v>
      </c>
      <c r="AK367">
        <v>2.5</v>
      </c>
      <c r="AL367">
        <v>71</v>
      </c>
      <c r="AM367">
        <v>15</v>
      </c>
      <c r="AN367">
        <v>25</v>
      </c>
      <c r="AO367" t="s">
        <v>190</v>
      </c>
      <c r="AP367">
        <v>83</v>
      </c>
      <c r="AQ367">
        <v>-0.7</v>
      </c>
      <c r="AR367">
        <v>1.2</v>
      </c>
      <c r="AS367" t="s">
        <v>460</v>
      </c>
      <c r="AT367">
        <v>40</v>
      </c>
      <c r="AU367">
        <v>16</v>
      </c>
      <c r="AV367">
        <v>15</v>
      </c>
      <c r="AW367">
        <v>44</v>
      </c>
      <c r="AY367">
        <v>5</v>
      </c>
      <c r="AZ367">
        <v>220</v>
      </c>
      <c r="BA367">
        <v>2.35</v>
      </c>
      <c r="BB367">
        <v>108240</v>
      </c>
      <c r="BC367">
        <v>180400</v>
      </c>
      <c r="BD367">
        <v>252560</v>
      </c>
      <c r="BE367">
        <v>7</v>
      </c>
      <c r="BF367">
        <v>4</v>
      </c>
      <c r="BG367">
        <v>176</v>
      </c>
      <c r="BH367">
        <v>2.9375</v>
      </c>
      <c r="BI367">
        <v>108240</v>
      </c>
      <c r="BJ367">
        <v>180400</v>
      </c>
      <c r="BK367">
        <v>252560</v>
      </c>
      <c r="BL367">
        <v>25</v>
      </c>
      <c r="BM367">
        <v>1</v>
      </c>
      <c r="BN367">
        <v>32</v>
      </c>
      <c r="BO367" t="s">
        <v>192</v>
      </c>
      <c r="BP367">
        <v>2.1136000000000004</v>
      </c>
      <c r="BQ367">
        <v>4832</v>
      </c>
      <c r="BR367">
        <v>152</v>
      </c>
      <c r="BS367">
        <v>3.1456953642384107E-2</v>
      </c>
      <c r="BV367">
        <v>862</v>
      </c>
      <c r="BW367">
        <v>500</v>
      </c>
      <c r="BX367">
        <v>0.58004640371229699</v>
      </c>
      <c r="BZ367" t="s">
        <v>193</v>
      </c>
      <c r="CA367" t="s">
        <v>194</v>
      </c>
      <c r="CB367" t="b">
        <v>0</v>
      </c>
    </row>
    <row r="368" spans="1:80" x14ac:dyDescent="0.3">
      <c r="A368">
        <v>367</v>
      </c>
      <c r="B368" t="s">
        <v>599</v>
      </c>
      <c r="C368" t="s">
        <v>179</v>
      </c>
      <c r="D368" t="s">
        <v>180</v>
      </c>
      <c r="E368" t="s">
        <v>458</v>
      </c>
      <c r="F368" t="s">
        <v>200</v>
      </c>
      <c r="G368" t="s">
        <v>183</v>
      </c>
      <c r="H368" t="s">
        <v>184</v>
      </c>
      <c r="J368">
        <v>0</v>
      </c>
      <c r="K368" t="s">
        <v>463</v>
      </c>
      <c r="L368" t="s">
        <v>186</v>
      </c>
      <c r="M368" t="s">
        <v>187</v>
      </c>
      <c r="N368" t="s">
        <v>20</v>
      </c>
      <c r="O368">
        <v>77.600000000000023</v>
      </c>
      <c r="P368" t="s">
        <v>459</v>
      </c>
      <c r="Q368">
        <v>3</v>
      </c>
      <c r="S368">
        <v>0</v>
      </c>
      <c r="T368">
        <v>10</v>
      </c>
      <c r="U368">
        <v>10</v>
      </c>
      <c r="V368">
        <v>10</v>
      </c>
      <c r="W368">
        <v>5</v>
      </c>
      <c r="X368">
        <v>0.76</v>
      </c>
      <c r="Y368">
        <v>89728.5</v>
      </c>
      <c r="Z368" t="s">
        <v>189</v>
      </c>
      <c r="AA368">
        <v>2</v>
      </c>
      <c r="AB368">
        <v>14</v>
      </c>
      <c r="AC368">
        <v>80</v>
      </c>
      <c r="AD368">
        <v>5.7142857142857144</v>
      </c>
      <c r="AE368">
        <v>12.375</v>
      </c>
      <c r="AF368">
        <v>12.375</v>
      </c>
      <c r="AG368">
        <v>10</v>
      </c>
      <c r="AH368">
        <v>0.76</v>
      </c>
      <c r="AI368">
        <v>72508.5</v>
      </c>
      <c r="AJ368">
        <v>1.81</v>
      </c>
      <c r="AK368">
        <v>2.5</v>
      </c>
      <c r="AL368">
        <v>62</v>
      </c>
      <c r="AM368">
        <v>15</v>
      </c>
      <c r="AN368">
        <v>25</v>
      </c>
      <c r="AO368" t="s">
        <v>190</v>
      </c>
      <c r="AP368">
        <v>83</v>
      </c>
      <c r="AQ368">
        <v>-0.7</v>
      </c>
      <c r="AR368">
        <v>1.2</v>
      </c>
      <c r="AS368" t="s">
        <v>460</v>
      </c>
      <c r="AT368">
        <v>40</v>
      </c>
      <c r="AU368">
        <v>16</v>
      </c>
      <c r="AV368">
        <v>15</v>
      </c>
      <c r="AW368">
        <v>44</v>
      </c>
      <c r="AY368">
        <v>5</v>
      </c>
      <c r="AZ368">
        <v>220</v>
      </c>
      <c r="BA368">
        <v>2.35</v>
      </c>
      <c r="BB368">
        <v>108240</v>
      </c>
      <c r="BC368">
        <v>180400</v>
      </c>
      <c r="BD368">
        <v>252560</v>
      </c>
      <c r="BE368">
        <v>7</v>
      </c>
      <c r="BF368">
        <v>4</v>
      </c>
      <c r="BG368">
        <v>176</v>
      </c>
      <c r="BH368">
        <v>2.9375</v>
      </c>
      <c r="BI368">
        <v>108240</v>
      </c>
      <c r="BJ368">
        <v>180400</v>
      </c>
      <c r="BK368">
        <v>252560</v>
      </c>
      <c r="BL368">
        <v>25</v>
      </c>
      <c r="BM368">
        <v>1</v>
      </c>
      <c r="BN368">
        <v>32</v>
      </c>
      <c r="BO368" t="s">
        <v>192</v>
      </c>
      <c r="BP368">
        <v>2.4832000000000001</v>
      </c>
      <c r="BQ368">
        <v>2446</v>
      </c>
      <c r="BR368">
        <v>44</v>
      </c>
      <c r="BS368">
        <v>1.7988552739165987E-2</v>
      </c>
      <c r="BV368">
        <v>264</v>
      </c>
      <c r="BW368">
        <v>0</v>
      </c>
      <c r="BX368">
        <v>0</v>
      </c>
      <c r="BZ368" t="s">
        <v>193</v>
      </c>
      <c r="CA368" t="s">
        <v>194</v>
      </c>
      <c r="CB368" t="b">
        <v>0</v>
      </c>
    </row>
    <row r="369" spans="1:80" x14ac:dyDescent="0.3">
      <c r="A369">
        <v>368</v>
      </c>
      <c r="B369" t="s">
        <v>600</v>
      </c>
      <c r="C369" t="s">
        <v>179</v>
      </c>
      <c r="D369" t="s">
        <v>180</v>
      </c>
      <c r="E369" t="s">
        <v>458</v>
      </c>
      <c r="F369" t="s">
        <v>202</v>
      </c>
      <c r="G369" t="s">
        <v>183</v>
      </c>
      <c r="H369" t="s">
        <v>184</v>
      </c>
      <c r="J369">
        <v>0</v>
      </c>
      <c r="K369" t="s">
        <v>463</v>
      </c>
      <c r="L369" t="s">
        <v>186</v>
      </c>
      <c r="M369" t="s">
        <v>187</v>
      </c>
      <c r="N369" t="s">
        <v>20</v>
      </c>
      <c r="O369">
        <v>89.15</v>
      </c>
      <c r="P369" t="s">
        <v>459</v>
      </c>
      <c r="Q369">
        <v>3</v>
      </c>
      <c r="S369">
        <v>0</v>
      </c>
      <c r="T369">
        <v>10</v>
      </c>
      <c r="U369">
        <v>10</v>
      </c>
      <c r="V369">
        <v>10</v>
      </c>
      <c r="W369">
        <v>5</v>
      </c>
      <c r="X369">
        <v>0.76</v>
      </c>
      <c r="Y369">
        <v>89728.5</v>
      </c>
      <c r="Z369" t="s">
        <v>189</v>
      </c>
      <c r="AA369">
        <v>2</v>
      </c>
      <c r="AB369">
        <v>14</v>
      </c>
      <c r="AC369">
        <v>80</v>
      </c>
      <c r="AD369">
        <v>5.7142857142857144</v>
      </c>
      <c r="AE369">
        <v>12.375</v>
      </c>
      <c r="AF369">
        <v>12.375</v>
      </c>
      <c r="AG369">
        <v>10</v>
      </c>
      <c r="AH369">
        <v>0.76</v>
      </c>
      <c r="AI369">
        <v>72508.5</v>
      </c>
      <c r="AJ369">
        <v>2.02</v>
      </c>
      <c r="AK369">
        <v>2.5</v>
      </c>
      <c r="AL369">
        <v>56</v>
      </c>
      <c r="AM369">
        <v>15</v>
      </c>
      <c r="AN369">
        <v>25</v>
      </c>
      <c r="AO369" t="s">
        <v>190</v>
      </c>
      <c r="AP369">
        <v>83</v>
      </c>
      <c r="AQ369">
        <v>-0.7</v>
      </c>
      <c r="AR369">
        <v>1.2</v>
      </c>
      <c r="AS369" t="s">
        <v>460</v>
      </c>
      <c r="AT369">
        <v>40</v>
      </c>
      <c r="AU369">
        <v>16</v>
      </c>
      <c r="AV369">
        <v>15</v>
      </c>
      <c r="AW369">
        <v>44</v>
      </c>
      <c r="AY369">
        <v>5</v>
      </c>
      <c r="AZ369">
        <v>220</v>
      </c>
      <c r="BA369">
        <v>2.35</v>
      </c>
      <c r="BB369">
        <v>108240</v>
      </c>
      <c r="BC369">
        <v>180400</v>
      </c>
      <c r="BD369">
        <v>252560</v>
      </c>
      <c r="BE369">
        <v>7</v>
      </c>
      <c r="BF369">
        <v>4</v>
      </c>
      <c r="BG369">
        <v>176</v>
      </c>
      <c r="BH369">
        <v>2.9375</v>
      </c>
      <c r="BI369">
        <v>108240</v>
      </c>
      <c r="BJ369">
        <v>180400</v>
      </c>
      <c r="BK369">
        <v>252560</v>
      </c>
      <c r="BL369">
        <v>25</v>
      </c>
      <c r="BM369">
        <v>1</v>
      </c>
      <c r="BN369">
        <v>32</v>
      </c>
      <c r="BO369" t="s">
        <v>192</v>
      </c>
      <c r="BP369">
        <v>2.8527999999999998</v>
      </c>
      <c r="BQ369">
        <v>2567</v>
      </c>
      <c r="BR369">
        <v>0</v>
      </c>
      <c r="BS369">
        <v>0</v>
      </c>
      <c r="BV369">
        <v>0</v>
      </c>
      <c r="BW369">
        <v>500</v>
      </c>
      <c r="BX369">
        <v>0</v>
      </c>
      <c r="BZ369" t="s">
        <v>193</v>
      </c>
      <c r="CA369" t="s">
        <v>194</v>
      </c>
      <c r="CB369" t="b">
        <v>0</v>
      </c>
    </row>
    <row r="370" spans="1:80" x14ac:dyDescent="0.3">
      <c r="A370">
        <v>369</v>
      </c>
      <c r="B370" t="s">
        <v>601</v>
      </c>
      <c r="C370" t="s">
        <v>179</v>
      </c>
      <c r="D370" t="s">
        <v>180</v>
      </c>
      <c r="E370" t="s">
        <v>458</v>
      </c>
      <c r="F370" t="s">
        <v>204</v>
      </c>
      <c r="G370" t="s">
        <v>183</v>
      </c>
      <c r="H370" t="s">
        <v>184</v>
      </c>
      <c r="J370">
        <v>0</v>
      </c>
      <c r="K370" t="s">
        <v>463</v>
      </c>
      <c r="L370" t="s">
        <v>186</v>
      </c>
      <c r="M370" t="s">
        <v>187</v>
      </c>
      <c r="N370" t="s">
        <v>20</v>
      </c>
      <c r="O370">
        <v>100.70000000000002</v>
      </c>
      <c r="P370" t="s">
        <v>459</v>
      </c>
      <c r="Q370">
        <v>3</v>
      </c>
      <c r="S370">
        <v>0</v>
      </c>
      <c r="T370">
        <v>10</v>
      </c>
      <c r="U370">
        <v>10</v>
      </c>
      <c r="V370">
        <v>10</v>
      </c>
      <c r="W370">
        <v>5</v>
      </c>
      <c r="X370">
        <v>0.76</v>
      </c>
      <c r="Y370">
        <v>89728.5</v>
      </c>
      <c r="Z370" t="s">
        <v>189</v>
      </c>
      <c r="AA370">
        <v>2</v>
      </c>
      <c r="AB370">
        <v>14</v>
      </c>
      <c r="AC370">
        <v>80</v>
      </c>
      <c r="AD370">
        <v>5.7142857142857144</v>
      </c>
      <c r="AE370">
        <v>12.375</v>
      </c>
      <c r="AF370">
        <v>12.375</v>
      </c>
      <c r="AG370">
        <v>10</v>
      </c>
      <c r="AH370">
        <v>0.76</v>
      </c>
      <c r="AI370">
        <v>72508.5</v>
      </c>
      <c r="AJ370">
        <v>2.23</v>
      </c>
      <c r="AK370">
        <v>2.5</v>
      </c>
      <c r="AL370">
        <v>51</v>
      </c>
      <c r="AM370">
        <v>15</v>
      </c>
      <c r="AN370">
        <v>25</v>
      </c>
      <c r="AO370" t="s">
        <v>190</v>
      </c>
      <c r="AP370">
        <v>83</v>
      </c>
      <c r="AQ370">
        <v>-0.7</v>
      </c>
      <c r="AR370">
        <v>1.2</v>
      </c>
      <c r="AS370" t="s">
        <v>460</v>
      </c>
      <c r="AT370">
        <v>40</v>
      </c>
      <c r="AU370">
        <v>16</v>
      </c>
      <c r="AV370">
        <v>15</v>
      </c>
      <c r="AW370">
        <v>44</v>
      </c>
      <c r="AY370">
        <v>5</v>
      </c>
      <c r="AZ370">
        <v>220</v>
      </c>
      <c r="BA370">
        <v>2.35</v>
      </c>
      <c r="BB370">
        <v>108240</v>
      </c>
      <c r="BC370">
        <v>180400</v>
      </c>
      <c r="BD370">
        <v>252560</v>
      </c>
      <c r="BE370">
        <v>7</v>
      </c>
      <c r="BF370">
        <v>4</v>
      </c>
      <c r="BG370">
        <v>176</v>
      </c>
      <c r="BH370">
        <v>2.9375</v>
      </c>
      <c r="BI370">
        <v>108240</v>
      </c>
      <c r="BJ370">
        <v>180400</v>
      </c>
      <c r="BK370">
        <v>252560</v>
      </c>
      <c r="BL370">
        <v>25</v>
      </c>
      <c r="BM370">
        <v>1</v>
      </c>
      <c r="BN370">
        <v>32</v>
      </c>
      <c r="BO370" t="s">
        <v>192</v>
      </c>
      <c r="BP370">
        <v>3.2224000000000004</v>
      </c>
      <c r="BQ370">
        <v>2818</v>
      </c>
      <c r="BR370">
        <v>232</v>
      </c>
      <c r="BS370">
        <v>8.2327892122072394E-2</v>
      </c>
      <c r="BV370">
        <v>49</v>
      </c>
      <c r="BW370">
        <v>550</v>
      </c>
      <c r="BX370">
        <v>11.224489795918368</v>
      </c>
      <c r="BZ370" t="s">
        <v>193</v>
      </c>
      <c r="CA370" t="s">
        <v>194</v>
      </c>
      <c r="CB370" t="b">
        <v>0</v>
      </c>
    </row>
    <row r="371" spans="1:80" x14ac:dyDescent="0.3">
      <c r="A371">
        <v>370</v>
      </c>
      <c r="B371" t="s">
        <v>602</v>
      </c>
      <c r="C371" t="s">
        <v>179</v>
      </c>
      <c r="D371" t="s">
        <v>180</v>
      </c>
      <c r="E371" t="s">
        <v>458</v>
      </c>
      <c r="F371" t="s">
        <v>206</v>
      </c>
      <c r="G371" t="s">
        <v>183</v>
      </c>
      <c r="H371" t="s">
        <v>184</v>
      </c>
      <c r="J371">
        <v>0</v>
      </c>
      <c r="K371" t="s">
        <v>463</v>
      </c>
      <c r="L371" t="s">
        <v>186</v>
      </c>
      <c r="M371" t="s">
        <v>187</v>
      </c>
      <c r="N371" t="s">
        <v>20</v>
      </c>
      <c r="O371">
        <v>112.25</v>
      </c>
      <c r="P371" t="s">
        <v>459</v>
      </c>
      <c r="Q371">
        <v>3</v>
      </c>
      <c r="S371">
        <v>0</v>
      </c>
      <c r="T371">
        <v>10</v>
      </c>
      <c r="U371">
        <v>10</v>
      </c>
      <c r="V371">
        <v>10</v>
      </c>
      <c r="W371">
        <v>5</v>
      </c>
      <c r="X371">
        <v>0.76</v>
      </c>
      <c r="Y371">
        <v>89728.5</v>
      </c>
      <c r="Z371" t="s">
        <v>189</v>
      </c>
      <c r="AA371">
        <v>2</v>
      </c>
      <c r="AB371">
        <v>14</v>
      </c>
      <c r="AC371">
        <v>80</v>
      </c>
      <c r="AD371">
        <v>5.7142857142857144</v>
      </c>
      <c r="AE371">
        <v>12.375</v>
      </c>
      <c r="AF371">
        <v>12.375</v>
      </c>
      <c r="AG371">
        <v>10</v>
      </c>
      <c r="AH371">
        <v>0.76</v>
      </c>
      <c r="AI371">
        <v>72508.5</v>
      </c>
      <c r="AJ371">
        <v>2.44</v>
      </c>
      <c r="AK371">
        <v>2.5</v>
      </c>
      <c r="AL371">
        <v>46</v>
      </c>
      <c r="AM371">
        <v>15</v>
      </c>
      <c r="AN371">
        <v>25</v>
      </c>
      <c r="AO371" t="s">
        <v>190</v>
      </c>
      <c r="AP371">
        <v>83</v>
      </c>
      <c r="AQ371">
        <v>-0.7</v>
      </c>
      <c r="AR371">
        <v>1.2</v>
      </c>
      <c r="AS371" t="s">
        <v>460</v>
      </c>
      <c r="AT371">
        <v>40</v>
      </c>
      <c r="AU371">
        <v>16</v>
      </c>
      <c r="AV371">
        <v>15</v>
      </c>
      <c r="AW371">
        <v>44</v>
      </c>
      <c r="AY371">
        <v>5</v>
      </c>
      <c r="AZ371">
        <v>220</v>
      </c>
      <c r="BA371">
        <v>2.35</v>
      </c>
      <c r="BB371">
        <v>108240</v>
      </c>
      <c r="BC371">
        <v>180400</v>
      </c>
      <c r="BD371">
        <v>252560</v>
      </c>
      <c r="BE371">
        <v>8</v>
      </c>
      <c r="BF371">
        <v>4</v>
      </c>
      <c r="BG371">
        <v>176</v>
      </c>
      <c r="BH371">
        <v>2.9375</v>
      </c>
      <c r="BI371">
        <v>108240</v>
      </c>
      <c r="BJ371">
        <v>180400</v>
      </c>
      <c r="BK371">
        <v>252560</v>
      </c>
      <c r="BL371">
        <v>25</v>
      </c>
      <c r="BM371">
        <v>1</v>
      </c>
      <c r="BN371">
        <v>32</v>
      </c>
      <c r="BO371" t="s">
        <v>192</v>
      </c>
      <c r="BP371">
        <v>3.5920000000000001</v>
      </c>
      <c r="BQ371">
        <v>2899</v>
      </c>
      <c r="BR371">
        <v>75</v>
      </c>
      <c r="BS371">
        <v>2.5870989996550537E-2</v>
      </c>
      <c r="BV371">
        <v>0</v>
      </c>
      <c r="BW371">
        <v>1000</v>
      </c>
      <c r="BX371">
        <v>0</v>
      </c>
      <c r="BZ371" t="s">
        <v>193</v>
      </c>
      <c r="CA371" t="s">
        <v>194</v>
      </c>
      <c r="CB371" t="b">
        <v>0</v>
      </c>
    </row>
    <row r="372" spans="1:80" x14ac:dyDescent="0.3">
      <c r="A372">
        <v>371</v>
      </c>
      <c r="B372" t="s">
        <v>603</v>
      </c>
      <c r="C372" t="s">
        <v>179</v>
      </c>
      <c r="D372" t="s">
        <v>180</v>
      </c>
      <c r="E372" t="s">
        <v>458</v>
      </c>
      <c r="F372" t="s">
        <v>316</v>
      </c>
      <c r="G372" t="s">
        <v>183</v>
      </c>
      <c r="H372" t="s">
        <v>184</v>
      </c>
      <c r="J372">
        <v>0</v>
      </c>
      <c r="K372" t="s">
        <v>463</v>
      </c>
      <c r="L372" t="s">
        <v>186</v>
      </c>
      <c r="M372" t="s">
        <v>187</v>
      </c>
      <c r="N372" t="s">
        <v>20</v>
      </c>
      <c r="O372">
        <v>123.8</v>
      </c>
      <c r="P372" t="s">
        <v>459</v>
      </c>
      <c r="Q372">
        <v>3</v>
      </c>
      <c r="S372">
        <v>0</v>
      </c>
      <c r="T372">
        <v>10</v>
      </c>
      <c r="U372">
        <v>10</v>
      </c>
      <c r="V372">
        <v>10</v>
      </c>
      <c r="W372">
        <v>5</v>
      </c>
      <c r="X372">
        <v>0.76</v>
      </c>
      <c r="Y372">
        <v>89728.5</v>
      </c>
      <c r="Z372" t="s">
        <v>189</v>
      </c>
      <c r="AA372">
        <v>2</v>
      </c>
      <c r="AB372">
        <v>14</v>
      </c>
      <c r="AC372">
        <v>80</v>
      </c>
      <c r="AD372">
        <v>5.7142857142857144</v>
      </c>
      <c r="AE372">
        <v>12.375</v>
      </c>
      <c r="AF372">
        <v>12.375</v>
      </c>
      <c r="AG372">
        <v>10</v>
      </c>
      <c r="AH372">
        <v>0.76</v>
      </c>
      <c r="AI372">
        <v>72508.5</v>
      </c>
      <c r="AJ372">
        <v>2.66</v>
      </c>
      <c r="AK372">
        <v>2.5</v>
      </c>
      <c r="AL372">
        <v>43</v>
      </c>
      <c r="AM372">
        <v>15</v>
      </c>
      <c r="AN372">
        <v>25</v>
      </c>
      <c r="AO372" t="s">
        <v>190</v>
      </c>
      <c r="AP372">
        <v>83</v>
      </c>
      <c r="AQ372">
        <v>-0.7</v>
      </c>
      <c r="AR372">
        <v>1.2</v>
      </c>
      <c r="AS372" t="s">
        <v>460</v>
      </c>
      <c r="AT372">
        <v>40</v>
      </c>
      <c r="AU372">
        <v>16</v>
      </c>
      <c r="AV372">
        <v>15</v>
      </c>
      <c r="AW372">
        <v>44</v>
      </c>
      <c r="AY372">
        <v>5</v>
      </c>
      <c r="AZ372">
        <v>220</v>
      </c>
      <c r="BA372">
        <v>2.35</v>
      </c>
      <c r="BB372">
        <v>108240</v>
      </c>
      <c r="BC372">
        <v>180400</v>
      </c>
      <c r="BD372">
        <v>252560</v>
      </c>
      <c r="BE372">
        <v>8</v>
      </c>
      <c r="BF372">
        <v>4</v>
      </c>
      <c r="BG372">
        <v>176</v>
      </c>
      <c r="BH372">
        <v>2.9375</v>
      </c>
      <c r="BI372">
        <v>108240</v>
      </c>
      <c r="BJ372">
        <v>180400</v>
      </c>
      <c r="BK372">
        <v>252560</v>
      </c>
      <c r="BL372">
        <v>25</v>
      </c>
      <c r="BM372">
        <v>1</v>
      </c>
      <c r="BN372">
        <v>32</v>
      </c>
      <c r="BO372" t="s">
        <v>192</v>
      </c>
      <c r="BP372">
        <v>3.9615999999999998</v>
      </c>
      <c r="BQ372">
        <v>1814</v>
      </c>
      <c r="BR372">
        <v>129</v>
      </c>
      <c r="BS372">
        <v>7.1113561190738694E-2</v>
      </c>
      <c r="BV372">
        <v>19</v>
      </c>
      <c r="BW372">
        <v>0</v>
      </c>
      <c r="BX372">
        <v>0</v>
      </c>
      <c r="BZ372" t="s">
        <v>193</v>
      </c>
      <c r="CA372" t="s">
        <v>194</v>
      </c>
      <c r="CB372" t="b">
        <v>0</v>
      </c>
    </row>
    <row r="373" spans="1:80" x14ac:dyDescent="0.3">
      <c r="A373">
        <v>372</v>
      </c>
      <c r="B373" t="s">
        <v>604</v>
      </c>
      <c r="C373" t="s">
        <v>179</v>
      </c>
      <c r="D373" t="s">
        <v>180</v>
      </c>
      <c r="E373" t="s">
        <v>458</v>
      </c>
      <c r="F373" t="s">
        <v>318</v>
      </c>
      <c r="G373" t="s">
        <v>183</v>
      </c>
      <c r="H373" t="s">
        <v>184</v>
      </c>
      <c r="J373">
        <v>0</v>
      </c>
      <c r="K373" t="s">
        <v>463</v>
      </c>
      <c r="L373" t="s">
        <v>186</v>
      </c>
      <c r="M373" t="s">
        <v>187</v>
      </c>
      <c r="N373" t="s">
        <v>20</v>
      </c>
      <c r="O373">
        <v>135.35000000000002</v>
      </c>
      <c r="P373" t="s">
        <v>459</v>
      </c>
      <c r="Q373">
        <v>3</v>
      </c>
      <c r="S373">
        <v>0</v>
      </c>
      <c r="T373">
        <v>10</v>
      </c>
      <c r="U373">
        <v>10</v>
      </c>
      <c r="V373">
        <v>10</v>
      </c>
      <c r="W373">
        <v>5</v>
      </c>
      <c r="X373">
        <v>0.76</v>
      </c>
      <c r="Y373">
        <v>89728.5</v>
      </c>
      <c r="Z373" t="s">
        <v>189</v>
      </c>
      <c r="AA373">
        <v>2</v>
      </c>
      <c r="AB373">
        <v>14</v>
      </c>
      <c r="AC373">
        <v>80</v>
      </c>
      <c r="AD373">
        <v>5.7142857142857144</v>
      </c>
      <c r="AE373">
        <v>12.375</v>
      </c>
      <c r="AF373">
        <v>12.375</v>
      </c>
      <c r="AG373">
        <v>10</v>
      </c>
      <c r="AH373">
        <v>0.76</v>
      </c>
      <c r="AI373">
        <v>72508.5</v>
      </c>
      <c r="AJ373">
        <v>2.87</v>
      </c>
      <c r="AK373">
        <v>2.5</v>
      </c>
      <c r="AL373">
        <v>40</v>
      </c>
      <c r="AM373">
        <v>15</v>
      </c>
      <c r="AN373">
        <v>25</v>
      </c>
      <c r="AO373" t="s">
        <v>190</v>
      </c>
      <c r="AP373">
        <v>83</v>
      </c>
      <c r="AQ373">
        <v>-0.7</v>
      </c>
      <c r="AR373">
        <v>1.2</v>
      </c>
      <c r="AS373" t="s">
        <v>460</v>
      </c>
      <c r="AT373">
        <v>40</v>
      </c>
      <c r="AU373">
        <v>16</v>
      </c>
      <c r="AV373">
        <v>15</v>
      </c>
      <c r="AW373">
        <v>44</v>
      </c>
      <c r="AY373">
        <v>5</v>
      </c>
      <c r="AZ373">
        <v>220</v>
      </c>
      <c r="BA373">
        <v>2.35</v>
      </c>
      <c r="BB373">
        <v>108240</v>
      </c>
      <c r="BC373">
        <v>180400</v>
      </c>
      <c r="BD373">
        <v>252560</v>
      </c>
      <c r="BE373">
        <v>8</v>
      </c>
      <c r="BF373">
        <v>4</v>
      </c>
      <c r="BG373">
        <v>176</v>
      </c>
      <c r="BH373">
        <v>2.9375</v>
      </c>
      <c r="BI373">
        <v>108240</v>
      </c>
      <c r="BJ373">
        <v>180400</v>
      </c>
      <c r="BK373">
        <v>252560</v>
      </c>
      <c r="BL373">
        <v>25</v>
      </c>
      <c r="BM373">
        <v>1</v>
      </c>
      <c r="BN373">
        <v>32</v>
      </c>
      <c r="BO373" t="s">
        <v>192</v>
      </c>
      <c r="BP373">
        <v>4.3312000000000008</v>
      </c>
      <c r="BQ373">
        <v>1905</v>
      </c>
      <c r="BR373">
        <v>0</v>
      </c>
      <c r="BS373">
        <v>0</v>
      </c>
      <c r="BV373">
        <v>0</v>
      </c>
      <c r="BW373">
        <v>500</v>
      </c>
      <c r="BX373">
        <v>0</v>
      </c>
      <c r="BZ373" t="s">
        <v>193</v>
      </c>
      <c r="CA373" t="s">
        <v>194</v>
      </c>
      <c r="CB373" t="b">
        <v>0</v>
      </c>
    </row>
    <row r="374" spans="1:80" x14ac:dyDescent="0.3">
      <c r="A374">
        <v>373</v>
      </c>
      <c r="B374" t="s">
        <v>605</v>
      </c>
      <c r="C374" t="s">
        <v>179</v>
      </c>
      <c r="D374" t="s">
        <v>180</v>
      </c>
      <c r="E374" t="s">
        <v>458</v>
      </c>
      <c r="F374" t="s">
        <v>320</v>
      </c>
      <c r="G374" t="s">
        <v>183</v>
      </c>
      <c r="H374" t="s">
        <v>184</v>
      </c>
      <c r="J374">
        <v>0</v>
      </c>
      <c r="K374" t="s">
        <v>463</v>
      </c>
      <c r="L374" t="s">
        <v>186</v>
      </c>
      <c r="M374" t="s">
        <v>187</v>
      </c>
      <c r="N374" t="s">
        <v>20</v>
      </c>
      <c r="O374">
        <v>146.90000000000003</v>
      </c>
      <c r="P374" t="s">
        <v>459</v>
      </c>
      <c r="Q374">
        <v>3</v>
      </c>
      <c r="S374">
        <v>0</v>
      </c>
      <c r="T374">
        <v>10</v>
      </c>
      <c r="U374">
        <v>10</v>
      </c>
      <c r="V374">
        <v>10</v>
      </c>
      <c r="W374">
        <v>5</v>
      </c>
      <c r="X374">
        <v>0.76</v>
      </c>
      <c r="Y374">
        <v>89728.5</v>
      </c>
      <c r="Z374" t="s">
        <v>189</v>
      </c>
      <c r="AA374">
        <v>2</v>
      </c>
      <c r="AB374">
        <v>14</v>
      </c>
      <c r="AC374">
        <v>80</v>
      </c>
      <c r="AD374">
        <v>5.7142857142857144</v>
      </c>
      <c r="AE374">
        <v>12.375</v>
      </c>
      <c r="AF374">
        <v>12.375</v>
      </c>
      <c r="AG374">
        <v>10</v>
      </c>
      <c r="AH374">
        <v>0.76</v>
      </c>
      <c r="AI374">
        <v>72508.5</v>
      </c>
      <c r="AJ374">
        <v>3.08</v>
      </c>
      <c r="AK374">
        <v>2.5</v>
      </c>
      <c r="AL374">
        <v>37</v>
      </c>
      <c r="AM374">
        <v>15</v>
      </c>
      <c r="AN374">
        <v>25</v>
      </c>
      <c r="AO374" t="s">
        <v>190</v>
      </c>
      <c r="AP374">
        <v>83</v>
      </c>
      <c r="AQ374">
        <v>-0.7</v>
      </c>
      <c r="AR374">
        <v>1.2</v>
      </c>
      <c r="AS374" t="s">
        <v>460</v>
      </c>
      <c r="AT374">
        <v>40</v>
      </c>
      <c r="AU374">
        <v>16</v>
      </c>
      <c r="AV374">
        <v>15</v>
      </c>
      <c r="AW374">
        <v>44</v>
      </c>
      <c r="AY374">
        <v>5</v>
      </c>
      <c r="AZ374">
        <v>220</v>
      </c>
      <c r="BA374">
        <v>2.35</v>
      </c>
      <c r="BB374">
        <v>108240</v>
      </c>
      <c r="BC374">
        <v>180400</v>
      </c>
      <c r="BD374">
        <v>252560</v>
      </c>
      <c r="BE374">
        <v>8</v>
      </c>
      <c r="BF374">
        <v>4</v>
      </c>
      <c r="BG374">
        <v>176</v>
      </c>
      <c r="BH374">
        <v>2.9375</v>
      </c>
      <c r="BI374">
        <v>108240</v>
      </c>
      <c r="BJ374">
        <v>180400</v>
      </c>
      <c r="BK374">
        <v>252560</v>
      </c>
      <c r="BL374">
        <v>25</v>
      </c>
      <c r="BM374">
        <v>1</v>
      </c>
      <c r="BN374">
        <v>32</v>
      </c>
      <c r="BO374" t="s">
        <v>192</v>
      </c>
      <c r="BP374">
        <v>4.700800000000001</v>
      </c>
      <c r="BQ374">
        <v>1045</v>
      </c>
      <c r="BR374">
        <v>0</v>
      </c>
      <c r="BS374">
        <v>0</v>
      </c>
      <c r="BV374">
        <v>0</v>
      </c>
      <c r="BW374">
        <v>0</v>
      </c>
      <c r="BX374">
        <v>0</v>
      </c>
      <c r="BZ374" t="s">
        <v>193</v>
      </c>
      <c r="CA374" t="s">
        <v>194</v>
      </c>
      <c r="CB374" t="b">
        <v>0</v>
      </c>
    </row>
    <row r="375" spans="1:80" x14ac:dyDescent="0.3">
      <c r="A375">
        <v>374</v>
      </c>
      <c r="B375" t="s">
        <v>606</v>
      </c>
      <c r="C375" t="s">
        <v>179</v>
      </c>
      <c r="D375" t="s">
        <v>180</v>
      </c>
      <c r="E375" t="s">
        <v>458</v>
      </c>
      <c r="F375" t="s">
        <v>252</v>
      </c>
      <c r="G375" t="s">
        <v>183</v>
      </c>
      <c r="H375" t="s">
        <v>184</v>
      </c>
      <c r="J375">
        <v>0</v>
      </c>
      <c r="K375" t="s">
        <v>463</v>
      </c>
      <c r="L375" t="s">
        <v>186</v>
      </c>
      <c r="M375" t="s">
        <v>187</v>
      </c>
      <c r="N375" t="s">
        <v>20</v>
      </c>
      <c r="O375">
        <v>158.45000000000005</v>
      </c>
      <c r="P375" t="s">
        <v>459</v>
      </c>
      <c r="Q375">
        <v>3</v>
      </c>
      <c r="S375">
        <v>0</v>
      </c>
      <c r="T375">
        <v>10</v>
      </c>
      <c r="U375">
        <v>10</v>
      </c>
      <c r="V375">
        <v>10</v>
      </c>
      <c r="W375">
        <v>5</v>
      </c>
      <c r="X375">
        <v>0.76</v>
      </c>
      <c r="Y375">
        <v>89728.5</v>
      </c>
      <c r="Z375" t="s">
        <v>189</v>
      </c>
      <c r="AA375">
        <v>2</v>
      </c>
      <c r="AB375">
        <v>14</v>
      </c>
      <c r="AC375">
        <v>80</v>
      </c>
      <c r="AD375">
        <v>5.7142857142857144</v>
      </c>
      <c r="AE375">
        <v>12.375</v>
      </c>
      <c r="AF375">
        <v>12.375</v>
      </c>
      <c r="AG375">
        <v>10</v>
      </c>
      <c r="AH375">
        <v>0.76</v>
      </c>
      <c r="AI375">
        <v>72508.5</v>
      </c>
      <c r="AJ375">
        <v>3.3</v>
      </c>
      <c r="AK375">
        <v>2.5</v>
      </c>
      <c r="AL375">
        <v>34</v>
      </c>
      <c r="AM375">
        <v>15</v>
      </c>
      <c r="AN375">
        <v>25</v>
      </c>
      <c r="AO375" t="s">
        <v>190</v>
      </c>
      <c r="AP375">
        <v>83</v>
      </c>
      <c r="AQ375">
        <v>-0.7</v>
      </c>
      <c r="AR375">
        <v>1.2</v>
      </c>
      <c r="AS375" t="s">
        <v>460</v>
      </c>
      <c r="AT375">
        <v>40</v>
      </c>
      <c r="AU375">
        <v>16</v>
      </c>
      <c r="AV375">
        <v>15</v>
      </c>
      <c r="AW375">
        <v>44</v>
      </c>
      <c r="AY375">
        <v>5</v>
      </c>
      <c r="AZ375">
        <v>220</v>
      </c>
      <c r="BA375">
        <v>2.35</v>
      </c>
      <c r="BB375">
        <v>108240</v>
      </c>
      <c r="BC375">
        <v>180400</v>
      </c>
      <c r="BD375">
        <v>252560</v>
      </c>
      <c r="BE375">
        <v>8</v>
      </c>
      <c r="BF375">
        <v>4</v>
      </c>
      <c r="BG375">
        <v>176</v>
      </c>
      <c r="BH375">
        <v>2.9375</v>
      </c>
      <c r="BI375">
        <v>108240</v>
      </c>
      <c r="BJ375">
        <v>180400</v>
      </c>
      <c r="BK375">
        <v>252560</v>
      </c>
      <c r="BL375">
        <v>25</v>
      </c>
      <c r="BM375">
        <v>1</v>
      </c>
      <c r="BN375">
        <v>32</v>
      </c>
      <c r="BO375" t="s">
        <v>192</v>
      </c>
      <c r="BP375">
        <v>5.0704000000000011</v>
      </c>
      <c r="BQ375">
        <v>1443</v>
      </c>
      <c r="BR375">
        <v>11</v>
      </c>
      <c r="BS375">
        <v>7.6230076230076223E-3</v>
      </c>
      <c r="BV375">
        <v>0</v>
      </c>
      <c r="BW375">
        <v>500</v>
      </c>
      <c r="BX375">
        <v>0</v>
      </c>
      <c r="BZ375" t="s">
        <v>193</v>
      </c>
      <c r="CA375" t="s">
        <v>194</v>
      </c>
      <c r="CB375" t="b">
        <v>0</v>
      </c>
    </row>
    <row r="376" spans="1:80" x14ac:dyDescent="0.3">
      <c r="A376">
        <v>375</v>
      </c>
      <c r="B376" t="s">
        <v>607</v>
      </c>
      <c r="C376" t="s">
        <v>179</v>
      </c>
      <c r="D376" t="s">
        <v>180</v>
      </c>
      <c r="E376" t="s">
        <v>458</v>
      </c>
      <c r="F376" t="s">
        <v>471</v>
      </c>
      <c r="G376" t="s">
        <v>183</v>
      </c>
      <c r="H376" t="s">
        <v>184</v>
      </c>
      <c r="J376">
        <v>0</v>
      </c>
      <c r="K376" t="s">
        <v>463</v>
      </c>
      <c r="L376" t="s">
        <v>186</v>
      </c>
      <c r="M376" t="s">
        <v>187</v>
      </c>
      <c r="N376" t="s">
        <v>20</v>
      </c>
      <c r="O376">
        <v>170.00000000000006</v>
      </c>
      <c r="P376" t="s">
        <v>459</v>
      </c>
      <c r="Q376">
        <v>3</v>
      </c>
      <c r="S376">
        <v>0</v>
      </c>
      <c r="T376">
        <v>10</v>
      </c>
      <c r="U376">
        <v>10</v>
      </c>
      <c r="V376">
        <v>10</v>
      </c>
      <c r="W376">
        <v>5</v>
      </c>
      <c r="X376">
        <v>0.76</v>
      </c>
      <c r="Y376">
        <v>89728.5</v>
      </c>
      <c r="Z376" t="s">
        <v>189</v>
      </c>
      <c r="AA376">
        <v>2</v>
      </c>
      <c r="AB376">
        <v>14</v>
      </c>
      <c r="AC376">
        <v>80</v>
      </c>
      <c r="AD376">
        <v>5.7142857142857144</v>
      </c>
      <c r="AE376">
        <v>12.375</v>
      </c>
      <c r="AF376">
        <v>12.375</v>
      </c>
      <c r="AG376">
        <v>10</v>
      </c>
      <c r="AH376">
        <v>0.76</v>
      </c>
      <c r="AI376">
        <v>72508.5</v>
      </c>
      <c r="AJ376">
        <v>3.51</v>
      </c>
      <c r="AK376">
        <v>2.5</v>
      </c>
      <c r="AL376">
        <v>32</v>
      </c>
      <c r="AM376">
        <v>15</v>
      </c>
      <c r="AN376">
        <v>25</v>
      </c>
      <c r="AO376" t="s">
        <v>190</v>
      </c>
      <c r="AP376">
        <v>83</v>
      </c>
      <c r="AQ376">
        <v>-0.7</v>
      </c>
      <c r="AR376">
        <v>1.2</v>
      </c>
      <c r="AS376" t="s">
        <v>460</v>
      </c>
      <c r="AT376">
        <v>40</v>
      </c>
      <c r="AU376">
        <v>16</v>
      </c>
      <c r="AV376">
        <v>15</v>
      </c>
      <c r="AW376">
        <v>44</v>
      </c>
      <c r="AY376">
        <v>5</v>
      </c>
      <c r="AZ376">
        <v>220</v>
      </c>
      <c r="BA376">
        <v>2.35</v>
      </c>
      <c r="BB376">
        <v>108240</v>
      </c>
      <c r="BC376">
        <v>180400</v>
      </c>
      <c r="BD376">
        <v>252560</v>
      </c>
      <c r="BE376">
        <v>8</v>
      </c>
      <c r="BF376">
        <v>4</v>
      </c>
      <c r="BG376">
        <v>176</v>
      </c>
      <c r="BH376">
        <v>2.9375</v>
      </c>
      <c r="BI376">
        <v>108240</v>
      </c>
      <c r="BJ376">
        <v>180400</v>
      </c>
      <c r="BK376">
        <v>252560</v>
      </c>
      <c r="BL376">
        <v>25</v>
      </c>
      <c r="BM376">
        <v>1</v>
      </c>
      <c r="BN376">
        <v>32</v>
      </c>
      <c r="BO376" t="s">
        <v>192</v>
      </c>
      <c r="BP376">
        <v>5.4400000000000022</v>
      </c>
      <c r="BQ376">
        <v>70</v>
      </c>
      <c r="BR376">
        <v>0</v>
      </c>
      <c r="BS376">
        <v>0</v>
      </c>
      <c r="BV376">
        <v>39</v>
      </c>
      <c r="BW376">
        <v>0</v>
      </c>
      <c r="BX376">
        <v>0</v>
      </c>
      <c r="BZ376" t="s">
        <v>193</v>
      </c>
      <c r="CA376" t="s">
        <v>194</v>
      </c>
      <c r="CB376" t="b">
        <v>0</v>
      </c>
    </row>
    <row r="377" spans="1:80" x14ac:dyDescent="0.3">
      <c r="A377">
        <v>376</v>
      </c>
      <c r="B377" t="s">
        <v>608</v>
      </c>
      <c r="C377" t="s">
        <v>179</v>
      </c>
      <c r="D377" t="s">
        <v>180</v>
      </c>
      <c r="E377" t="s">
        <v>458</v>
      </c>
      <c r="F377" t="s">
        <v>473</v>
      </c>
      <c r="G377" t="s">
        <v>183</v>
      </c>
      <c r="H377" t="s">
        <v>184</v>
      </c>
      <c r="J377">
        <v>0</v>
      </c>
      <c r="K377" t="s">
        <v>463</v>
      </c>
      <c r="L377" t="s">
        <v>186</v>
      </c>
      <c r="M377" t="s">
        <v>187</v>
      </c>
      <c r="N377" t="s">
        <v>20</v>
      </c>
      <c r="O377">
        <v>181.55000000000004</v>
      </c>
      <c r="P377" t="s">
        <v>459</v>
      </c>
      <c r="Q377">
        <v>3</v>
      </c>
      <c r="S377">
        <v>0</v>
      </c>
      <c r="T377">
        <v>10</v>
      </c>
      <c r="U377">
        <v>10</v>
      </c>
      <c r="V377">
        <v>10</v>
      </c>
      <c r="W377">
        <v>5</v>
      </c>
      <c r="X377">
        <v>0.76</v>
      </c>
      <c r="Y377">
        <v>89728.5</v>
      </c>
      <c r="Z377" t="s">
        <v>189</v>
      </c>
      <c r="AA377">
        <v>2</v>
      </c>
      <c r="AB377">
        <v>14</v>
      </c>
      <c r="AC377">
        <v>80</v>
      </c>
      <c r="AD377">
        <v>5.7142857142857144</v>
      </c>
      <c r="AE377">
        <v>12.375</v>
      </c>
      <c r="AF377">
        <v>12.375</v>
      </c>
      <c r="AG377">
        <v>10</v>
      </c>
      <c r="AH377">
        <v>0.76</v>
      </c>
      <c r="AI377">
        <v>72508.5</v>
      </c>
      <c r="AJ377">
        <v>3.72</v>
      </c>
      <c r="AK377">
        <v>2.5</v>
      </c>
      <c r="AL377">
        <v>31</v>
      </c>
      <c r="AM377">
        <v>15</v>
      </c>
      <c r="AN377">
        <v>25</v>
      </c>
      <c r="AO377" t="s">
        <v>190</v>
      </c>
      <c r="AP377">
        <v>83</v>
      </c>
      <c r="AQ377">
        <v>-0.7</v>
      </c>
      <c r="AR377">
        <v>1.2</v>
      </c>
      <c r="AS377" t="s">
        <v>460</v>
      </c>
      <c r="AT377">
        <v>40</v>
      </c>
      <c r="AU377">
        <v>16</v>
      </c>
      <c r="AV377">
        <v>15</v>
      </c>
      <c r="AW377">
        <v>44</v>
      </c>
      <c r="AY377">
        <v>5</v>
      </c>
      <c r="AZ377">
        <v>220</v>
      </c>
      <c r="BA377">
        <v>2.35</v>
      </c>
      <c r="BB377">
        <v>108240</v>
      </c>
      <c r="BC377">
        <v>180400</v>
      </c>
      <c r="BD377">
        <v>252560</v>
      </c>
      <c r="BE377">
        <v>9</v>
      </c>
      <c r="BF377">
        <v>4</v>
      </c>
      <c r="BG377">
        <v>176</v>
      </c>
      <c r="BH377">
        <v>2.9375</v>
      </c>
      <c r="BI377">
        <v>108240</v>
      </c>
      <c r="BJ377">
        <v>180400</v>
      </c>
      <c r="BK377">
        <v>252560</v>
      </c>
      <c r="BL377">
        <v>25</v>
      </c>
      <c r="BM377">
        <v>1</v>
      </c>
      <c r="BN377">
        <v>32</v>
      </c>
      <c r="BO377" t="s">
        <v>192</v>
      </c>
      <c r="BP377">
        <v>5.8096000000000014</v>
      </c>
      <c r="BQ377">
        <v>1471</v>
      </c>
      <c r="BR377">
        <v>141</v>
      </c>
      <c r="BS377">
        <v>9.5853161114887828E-2</v>
      </c>
      <c r="BV377">
        <v>0</v>
      </c>
      <c r="BW377">
        <v>500</v>
      </c>
      <c r="BX377">
        <v>0</v>
      </c>
      <c r="BZ377" t="s">
        <v>193</v>
      </c>
      <c r="CA377" t="s">
        <v>194</v>
      </c>
      <c r="CB377" t="b">
        <v>0</v>
      </c>
    </row>
    <row r="378" spans="1:80" x14ac:dyDescent="0.3">
      <c r="A378">
        <v>377</v>
      </c>
      <c r="B378" t="s">
        <v>609</v>
      </c>
      <c r="C378" t="s">
        <v>179</v>
      </c>
      <c r="D378" t="s">
        <v>180</v>
      </c>
      <c r="E378" t="s">
        <v>458</v>
      </c>
      <c r="F378" t="s">
        <v>507</v>
      </c>
      <c r="G378" t="s">
        <v>183</v>
      </c>
      <c r="H378" t="s">
        <v>184</v>
      </c>
      <c r="J378">
        <v>0</v>
      </c>
      <c r="L378" t="s">
        <v>197</v>
      </c>
      <c r="M378" t="s">
        <v>197</v>
      </c>
      <c r="N378" t="s">
        <v>198</v>
      </c>
      <c r="P378" t="s">
        <v>459</v>
      </c>
      <c r="Q378">
        <v>3</v>
      </c>
      <c r="S378">
        <v>0</v>
      </c>
      <c r="T378">
        <v>10</v>
      </c>
      <c r="U378">
        <v>10</v>
      </c>
      <c r="V378">
        <v>10</v>
      </c>
      <c r="W378">
        <v>5</v>
      </c>
      <c r="X378">
        <v>0.76</v>
      </c>
      <c r="Y378">
        <v>89728.5</v>
      </c>
      <c r="Z378" t="s">
        <v>189</v>
      </c>
      <c r="AA378">
        <v>2</v>
      </c>
      <c r="AB378">
        <v>14</v>
      </c>
      <c r="AC378">
        <v>80</v>
      </c>
      <c r="AD378">
        <v>5.7142857142857144</v>
      </c>
      <c r="AE378">
        <v>12.375</v>
      </c>
      <c r="AF378">
        <v>12.375</v>
      </c>
      <c r="AG378">
        <v>10</v>
      </c>
      <c r="AH378">
        <v>0.76</v>
      </c>
      <c r="AI378">
        <v>72508.5</v>
      </c>
      <c r="AJ378">
        <v>3.92</v>
      </c>
      <c r="AK378">
        <v>2.5</v>
      </c>
      <c r="AL378">
        <v>29</v>
      </c>
      <c r="AM378">
        <v>15</v>
      </c>
      <c r="AN378">
        <v>25</v>
      </c>
      <c r="AO378" t="s">
        <v>190</v>
      </c>
      <c r="AP378">
        <v>83</v>
      </c>
      <c r="AQ378">
        <v>-0.7</v>
      </c>
      <c r="AR378">
        <v>1.2</v>
      </c>
      <c r="AS378" t="s">
        <v>460</v>
      </c>
      <c r="AT378">
        <v>40</v>
      </c>
      <c r="AU378">
        <v>16</v>
      </c>
      <c r="AV378">
        <v>15</v>
      </c>
      <c r="AW378">
        <v>44</v>
      </c>
      <c r="AY378">
        <v>5</v>
      </c>
      <c r="AZ378">
        <v>220</v>
      </c>
      <c r="BA378">
        <v>2.35</v>
      </c>
      <c r="BB378">
        <v>108240</v>
      </c>
      <c r="BC378">
        <v>180400</v>
      </c>
      <c r="BD378">
        <v>252560</v>
      </c>
      <c r="BE378">
        <v>9</v>
      </c>
      <c r="BF378">
        <v>4</v>
      </c>
      <c r="BG378">
        <v>176</v>
      </c>
      <c r="BH378">
        <v>2.9375</v>
      </c>
      <c r="BI378">
        <v>108240</v>
      </c>
      <c r="BJ378">
        <v>180400</v>
      </c>
      <c r="BK378">
        <v>252560</v>
      </c>
      <c r="BL378">
        <v>25</v>
      </c>
      <c r="BM378">
        <v>1</v>
      </c>
      <c r="BN378">
        <v>32</v>
      </c>
      <c r="BO378" t="s">
        <v>192</v>
      </c>
      <c r="BP378">
        <v>0</v>
      </c>
      <c r="BQ378">
        <v>0</v>
      </c>
      <c r="BR378">
        <v>0</v>
      </c>
      <c r="BS378">
        <v>0</v>
      </c>
      <c r="BV378">
        <v>0</v>
      </c>
      <c r="BW378">
        <v>0</v>
      </c>
      <c r="BX378">
        <v>0</v>
      </c>
      <c r="BZ378" t="s">
        <v>193</v>
      </c>
      <c r="CA378" t="s">
        <v>194</v>
      </c>
      <c r="CB378" t="b">
        <v>0</v>
      </c>
    </row>
    <row r="379" spans="1:80" x14ac:dyDescent="0.3">
      <c r="A379">
        <v>378</v>
      </c>
      <c r="B379" t="s">
        <v>610</v>
      </c>
      <c r="C379" t="s">
        <v>179</v>
      </c>
      <c r="D379" t="s">
        <v>180</v>
      </c>
      <c r="E379" t="s">
        <v>458</v>
      </c>
      <c r="F379" t="s">
        <v>509</v>
      </c>
      <c r="G379" t="s">
        <v>183</v>
      </c>
      <c r="H379" t="s">
        <v>184</v>
      </c>
      <c r="J379">
        <v>0</v>
      </c>
      <c r="L379" t="s">
        <v>197</v>
      </c>
      <c r="M379" t="s">
        <v>197</v>
      </c>
      <c r="N379" t="s">
        <v>198</v>
      </c>
      <c r="P379" t="s">
        <v>459</v>
      </c>
      <c r="Q379">
        <v>3</v>
      </c>
      <c r="S379">
        <v>0</v>
      </c>
      <c r="T379">
        <v>10</v>
      </c>
      <c r="U379">
        <v>10</v>
      </c>
      <c r="V379">
        <v>10</v>
      </c>
      <c r="W379">
        <v>5</v>
      </c>
      <c r="X379">
        <v>0.76</v>
      </c>
      <c r="Y379">
        <v>89728.5</v>
      </c>
      <c r="Z379" t="s">
        <v>189</v>
      </c>
      <c r="AA379">
        <v>2</v>
      </c>
      <c r="AB379">
        <v>14</v>
      </c>
      <c r="AC379">
        <v>80</v>
      </c>
      <c r="AD379">
        <v>5.7142857142857144</v>
      </c>
      <c r="AE379">
        <v>12.375</v>
      </c>
      <c r="AF379">
        <v>12.375</v>
      </c>
      <c r="AG379">
        <v>10</v>
      </c>
      <c r="AH379">
        <v>0.76</v>
      </c>
      <c r="AI379">
        <v>72508.5</v>
      </c>
      <c r="AJ379">
        <v>4.13</v>
      </c>
      <c r="AK379">
        <v>2.5</v>
      </c>
      <c r="AL379">
        <v>28</v>
      </c>
      <c r="AM379">
        <v>15</v>
      </c>
      <c r="AN379">
        <v>25</v>
      </c>
      <c r="AO379" t="s">
        <v>190</v>
      </c>
      <c r="AP379">
        <v>83</v>
      </c>
      <c r="AQ379">
        <v>-0.7</v>
      </c>
      <c r="AR379">
        <v>1.2</v>
      </c>
      <c r="AS379" t="s">
        <v>460</v>
      </c>
      <c r="AT379">
        <v>40</v>
      </c>
      <c r="AU379">
        <v>16</v>
      </c>
      <c r="AV379">
        <v>15</v>
      </c>
      <c r="AW379">
        <v>44</v>
      </c>
      <c r="AY379">
        <v>5</v>
      </c>
      <c r="AZ379">
        <v>220</v>
      </c>
      <c r="BA379">
        <v>2.35</v>
      </c>
      <c r="BB379">
        <v>108240</v>
      </c>
      <c r="BC379">
        <v>180400</v>
      </c>
      <c r="BD379">
        <v>252560</v>
      </c>
      <c r="BE379">
        <v>9</v>
      </c>
      <c r="BF379">
        <v>4</v>
      </c>
      <c r="BG379">
        <v>176</v>
      </c>
      <c r="BH379">
        <v>2.9375</v>
      </c>
      <c r="BI379">
        <v>108240</v>
      </c>
      <c r="BJ379">
        <v>180400</v>
      </c>
      <c r="BK379">
        <v>252560</v>
      </c>
      <c r="BL379">
        <v>25</v>
      </c>
      <c r="BM379">
        <v>1</v>
      </c>
      <c r="BN379">
        <v>32</v>
      </c>
      <c r="BO379" t="s">
        <v>192</v>
      </c>
      <c r="BP379">
        <v>0</v>
      </c>
      <c r="BQ379">
        <v>0</v>
      </c>
      <c r="BR379">
        <v>0</v>
      </c>
      <c r="BS379">
        <v>0</v>
      </c>
      <c r="BV379">
        <v>0</v>
      </c>
      <c r="BW379">
        <v>0</v>
      </c>
      <c r="BX379">
        <v>0</v>
      </c>
      <c r="BZ379" t="s">
        <v>193</v>
      </c>
      <c r="CA379" t="s">
        <v>194</v>
      </c>
      <c r="CB379" t="b">
        <v>0</v>
      </c>
    </row>
    <row r="380" spans="1:80" x14ac:dyDescent="0.3">
      <c r="A380">
        <v>379</v>
      </c>
      <c r="B380" t="s">
        <v>611</v>
      </c>
      <c r="C380" t="s">
        <v>179</v>
      </c>
      <c r="D380" t="s">
        <v>180</v>
      </c>
      <c r="E380" t="s">
        <v>458</v>
      </c>
      <c r="F380" t="s">
        <v>511</v>
      </c>
      <c r="G380" t="s">
        <v>183</v>
      </c>
      <c r="H380" t="s">
        <v>184</v>
      </c>
      <c r="J380">
        <v>0</v>
      </c>
      <c r="L380" t="s">
        <v>197</v>
      </c>
      <c r="M380" t="s">
        <v>197</v>
      </c>
      <c r="N380" t="s">
        <v>198</v>
      </c>
      <c r="P380" t="s">
        <v>459</v>
      </c>
      <c r="Q380">
        <v>3</v>
      </c>
      <c r="S380">
        <v>0</v>
      </c>
      <c r="T380">
        <v>10</v>
      </c>
      <c r="U380">
        <v>10</v>
      </c>
      <c r="V380">
        <v>10</v>
      </c>
      <c r="W380">
        <v>5</v>
      </c>
      <c r="X380">
        <v>0.76</v>
      </c>
      <c r="Y380">
        <v>89728.5</v>
      </c>
      <c r="Z380" t="s">
        <v>189</v>
      </c>
      <c r="AA380">
        <v>2</v>
      </c>
      <c r="AB380">
        <v>14</v>
      </c>
      <c r="AC380">
        <v>80</v>
      </c>
      <c r="AD380">
        <v>5.7142857142857144</v>
      </c>
      <c r="AE380">
        <v>12.375</v>
      </c>
      <c r="AF380">
        <v>12.375</v>
      </c>
      <c r="AG380">
        <v>10</v>
      </c>
      <c r="AH380">
        <v>0.76</v>
      </c>
      <c r="AI380">
        <v>72508.5</v>
      </c>
      <c r="AJ380">
        <v>4.34</v>
      </c>
      <c r="AK380">
        <v>2.5</v>
      </c>
      <c r="AL380">
        <v>26</v>
      </c>
      <c r="AM380">
        <v>15</v>
      </c>
      <c r="AN380">
        <v>25</v>
      </c>
      <c r="AO380" t="s">
        <v>190</v>
      </c>
      <c r="AP380">
        <v>83</v>
      </c>
      <c r="AQ380">
        <v>-0.7</v>
      </c>
      <c r="AR380">
        <v>1.2</v>
      </c>
      <c r="AS380" t="s">
        <v>460</v>
      </c>
      <c r="AT380">
        <v>40</v>
      </c>
      <c r="AU380">
        <v>16</v>
      </c>
      <c r="AV380">
        <v>15</v>
      </c>
      <c r="AW380">
        <v>44</v>
      </c>
      <c r="AY380">
        <v>5</v>
      </c>
      <c r="AZ380">
        <v>220</v>
      </c>
      <c r="BA380">
        <v>2.35</v>
      </c>
      <c r="BB380">
        <v>108240</v>
      </c>
      <c r="BC380">
        <v>180400</v>
      </c>
      <c r="BD380">
        <v>252560</v>
      </c>
      <c r="BE380">
        <v>9</v>
      </c>
      <c r="BF380">
        <v>4</v>
      </c>
      <c r="BG380">
        <v>176</v>
      </c>
      <c r="BH380">
        <v>2.9375</v>
      </c>
      <c r="BI380">
        <v>108240</v>
      </c>
      <c r="BJ380">
        <v>180400</v>
      </c>
      <c r="BK380">
        <v>252560</v>
      </c>
      <c r="BL380">
        <v>25</v>
      </c>
      <c r="BM380">
        <v>1</v>
      </c>
      <c r="BN380">
        <v>32</v>
      </c>
      <c r="BO380" t="s">
        <v>192</v>
      </c>
      <c r="BP380">
        <v>0</v>
      </c>
      <c r="BQ380">
        <v>0</v>
      </c>
      <c r="BR380">
        <v>0</v>
      </c>
      <c r="BS380">
        <v>0</v>
      </c>
      <c r="BV380">
        <v>0</v>
      </c>
      <c r="BW380">
        <v>0</v>
      </c>
      <c r="BX380">
        <v>0</v>
      </c>
      <c r="BZ380" t="s">
        <v>193</v>
      </c>
      <c r="CA380" t="s">
        <v>194</v>
      </c>
      <c r="CB380" t="b">
        <v>0</v>
      </c>
    </row>
    <row r="381" spans="1:80" x14ac:dyDescent="0.3">
      <c r="A381">
        <v>380</v>
      </c>
      <c r="B381" t="s">
        <v>612</v>
      </c>
      <c r="C381" t="s">
        <v>179</v>
      </c>
      <c r="D381" t="s">
        <v>180</v>
      </c>
      <c r="E381" t="s">
        <v>458</v>
      </c>
      <c r="F381" t="s">
        <v>513</v>
      </c>
      <c r="G381" t="s">
        <v>183</v>
      </c>
      <c r="H381" t="s">
        <v>184</v>
      </c>
      <c r="J381">
        <v>0</v>
      </c>
      <c r="L381" t="s">
        <v>197</v>
      </c>
      <c r="M381" t="s">
        <v>197</v>
      </c>
      <c r="N381" t="s">
        <v>198</v>
      </c>
      <c r="P381" t="s">
        <v>459</v>
      </c>
      <c r="Q381">
        <v>3</v>
      </c>
      <c r="S381">
        <v>0</v>
      </c>
      <c r="T381">
        <v>10</v>
      </c>
      <c r="U381">
        <v>10</v>
      </c>
      <c r="V381">
        <v>10</v>
      </c>
      <c r="W381">
        <v>5</v>
      </c>
      <c r="X381">
        <v>0.76</v>
      </c>
      <c r="Y381">
        <v>89728.5</v>
      </c>
      <c r="Z381" t="s">
        <v>189</v>
      </c>
      <c r="AA381">
        <v>2</v>
      </c>
      <c r="AB381">
        <v>14</v>
      </c>
      <c r="AC381">
        <v>80</v>
      </c>
      <c r="AD381">
        <v>5.7142857142857144</v>
      </c>
      <c r="AE381">
        <v>12.375</v>
      </c>
      <c r="AF381">
        <v>12.375</v>
      </c>
      <c r="AG381">
        <v>10</v>
      </c>
      <c r="AH381">
        <v>0.76</v>
      </c>
      <c r="AI381">
        <v>72508.5</v>
      </c>
      <c r="AJ381">
        <v>4.55</v>
      </c>
      <c r="AK381">
        <v>2.5</v>
      </c>
      <c r="AL381">
        <v>25</v>
      </c>
      <c r="AM381">
        <v>15</v>
      </c>
      <c r="AN381">
        <v>25</v>
      </c>
      <c r="AO381" t="s">
        <v>190</v>
      </c>
      <c r="AP381">
        <v>83</v>
      </c>
      <c r="AQ381">
        <v>-0.7</v>
      </c>
      <c r="AR381">
        <v>1.2</v>
      </c>
      <c r="AS381" t="s">
        <v>460</v>
      </c>
      <c r="AT381">
        <v>40</v>
      </c>
      <c r="AU381">
        <v>16</v>
      </c>
      <c r="AV381">
        <v>15</v>
      </c>
      <c r="AW381">
        <v>44</v>
      </c>
      <c r="AY381">
        <v>5</v>
      </c>
      <c r="AZ381">
        <v>220</v>
      </c>
      <c r="BA381">
        <v>2.35</v>
      </c>
      <c r="BB381">
        <v>108240</v>
      </c>
      <c r="BC381">
        <v>180400</v>
      </c>
      <c r="BD381">
        <v>252560</v>
      </c>
      <c r="BE381">
        <v>9</v>
      </c>
      <c r="BF381">
        <v>4</v>
      </c>
      <c r="BG381">
        <v>176</v>
      </c>
      <c r="BH381">
        <v>2.9375</v>
      </c>
      <c r="BI381">
        <v>108240</v>
      </c>
      <c r="BJ381">
        <v>180400</v>
      </c>
      <c r="BK381">
        <v>252560</v>
      </c>
      <c r="BL381">
        <v>25</v>
      </c>
      <c r="BM381">
        <v>1</v>
      </c>
      <c r="BN381">
        <v>32</v>
      </c>
      <c r="BO381" t="s">
        <v>192</v>
      </c>
      <c r="BP381">
        <v>0</v>
      </c>
      <c r="BQ381">
        <v>0</v>
      </c>
      <c r="BR381">
        <v>0</v>
      </c>
      <c r="BS381">
        <v>0</v>
      </c>
      <c r="BV381">
        <v>0</v>
      </c>
      <c r="BW381">
        <v>0</v>
      </c>
      <c r="BX381">
        <v>0</v>
      </c>
      <c r="BZ381" t="s">
        <v>193</v>
      </c>
      <c r="CA381" t="s">
        <v>194</v>
      </c>
      <c r="CB381" t="b">
        <v>0</v>
      </c>
    </row>
    <row r="382" spans="1:80" x14ac:dyDescent="0.3">
      <c r="A382">
        <v>381</v>
      </c>
      <c r="B382" t="s">
        <v>613</v>
      </c>
      <c r="C382" t="s">
        <v>179</v>
      </c>
      <c r="D382" t="s">
        <v>180</v>
      </c>
      <c r="E382" t="s">
        <v>458</v>
      </c>
      <c r="F382" t="s">
        <v>475</v>
      </c>
      <c r="G382" t="s">
        <v>183</v>
      </c>
      <c r="H382" t="s">
        <v>184</v>
      </c>
      <c r="J382">
        <v>0</v>
      </c>
      <c r="K382" t="s">
        <v>463</v>
      </c>
      <c r="L382" t="s">
        <v>186</v>
      </c>
      <c r="M382" t="s">
        <v>187</v>
      </c>
      <c r="N382" t="s">
        <v>20</v>
      </c>
      <c r="O382">
        <v>239.30000000000004</v>
      </c>
      <c r="P382" t="s">
        <v>459</v>
      </c>
      <c r="Q382">
        <v>3</v>
      </c>
      <c r="S382">
        <v>0</v>
      </c>
      <c r="T382">
        <v>10</v>
      </c>
      <c r="U382">
        <v>10</v>
      </c>
      <c r="V382">
        <v>10</v>
      </c>
      <c r="W382">
        <v>5</v>
      </c>
      <c r="X382">
        <v>0.76</v>
      </c>
      <c r="Y382">
        <v>89728.5</v>
      </c>
      <c r="Z382" t="s">
        <v>189</v>
      </c>
      <c r="AA382">
        <v>2</v>
      </c>
      <c r="AB382">
        <v>14</v>
      </c>
      <c r="AC382">
        <v>80</v>
      </c>
      <c r="AD382">
        <v>5.7142857142857144</v>
      </c>
      <c r="AE382">
        <v>12.375</v>
      </c>
      <c r="AF382">
        <v>12.375</v>
      </c>
      <c r="AG382">
        <v>10</v>
      </c>
      <c r="AH382">
        <v>0.76</v>
      </c>
      <c r="AI382">
        <v>72508.5</v>
      </c>
      <c r="AJ382">
        <v>4.79</v>
      </c>
      <c r="AK382">
        <v>2.5</v>
      </c>
      <c r="AL382">
        <v>24</v>
      </c>
      <c r="AM382">
        <v>15</v>
      </c>
      <c r="AN382">
        <v>25</v>
      </c>
      <c r="AO382" t="s">
        <v>190</v>
      </c>
      <c r="AP382">
        <v>83</v>
      </c>
      <c r="AQ382">
        <v>-0.7</v>
      </c>
      <c r="AR382">
        <v>1.2</v>
      </c>
      <c r="AS382" t="s">
        <v>460</v>
      </c>
      <c r="AT382">
        <v>40</v>
      </c>
      <c r="AU382">
        <v>16</v>
      </c>
      <c r="AV382">
        <v>15</v>
      </c>
      <c r="AW382">
        <v>44</v>
      </c>
      <c r="AY382">
        <v>5</v>
      </c>
      <c r="AZ382">
        <v>220</v>
      </c>
      <c r="BA382">
        <v>2.35</v>
      </c>
      <c r="BB382">
        <v>108240</v>
      </c>
      <c r="BC382">
        <v>180400</v>
      </c>
      <c r="BD382">
        <v>252560</v>
      </c>
      <c r="BE382">
        <v>9</v>
      </c>
      <c r="BF382">
        <v>4</v>
      </c>
      <c r="BG382">
        <v>176</v>
      </c>
      <c r="BH382">
        <v>2.9375</v>
      </c>
      <c r="BI382">
        <v>108240</v>
      </c>
      <c r="BJ382">
        <v>180400</v>
      </c>
      <c r="BK382">
        <v>252560</v>
      </c>
      <c r="BL382">
        <v>25</v>
      </c>
      <c r="BM382">
        <v>1</v>
      </c>
      <c r="BN382">
        <v>12</v>
      </c>
      <c r="BO382" t="s">
        <v>192</v>
      </c>
      <c r="BP382">
        <v>2.8716000000000004</v>
      </c>
      <c r="BQ382">
        <v>1429</v>
      </c>
      <c r="BR382">
        <v>11</v>
      </c>
      <c r="BS382">
        <v>7.6976906927921614E-3</v>
      </c>
      <c r="BV382">
        <v>166</v>
      </c>
      <c r="BW382">
        <v>500</v>
      </c>
      <c r="BX382">
        <v>3.0120481927710845</v>
      </c>
      <c r="BZ382" t="s">
        <v>193</v>
      </c>
      <c r="CA382" t="s">
        <v>194</v>
      </c>
      <c r="CB382" t="b">
        <v>0</v>
      </c>
    </row>
    <row r="383" spans="1:80" x14ac:dyDescent="0.3">
      <c r="A383">
        <v>382</v>
      </c>
      <c r="B383" t="s">
        <v>614</v>
      </c>
      <c r="C383" t="s">
        <v>179</v>
      </c>
      <c r="D383" t="s">
        <v>180</v>
      </c>
      <c r="E383" t="s">
        <v>458</v>
      </c>
      <c r="F383" t="s">
        <v>516</v>
      </c>
      <c r="G383" t="s">
        <v>183</v>
      </c>
      <c r="H383" t="s">
        <v>184</v>
      </c>
      <c r="J383">
        <v>0</v>
      </c>
      <c r="L383" t="s">
        <v>197</v>
      </c>
      <c r="M383" t="s">
        <v>197</v>
      </c>
      <c r="N383" t="s">
        <v>198</v>
      </c>
      <c r="P383" t="s">
        <v>459</v>
      </c>
      <c r="Q383">
        <v>3</v>
      </c>
      <c r="S383">
        <v>0</v>
      </c>
      <c r="T383">
        <v>10</v>
      </c>
      <c r="U383">
        <v>10</v>
      </c>
      <c r="V383">
        <v>10</v>
      </c>
      <c r="W383">
        <v>5</v>
      </c>
      <c r="X383">
        <v>0.76</v>
      </c>
      <c r="Y383">
        <v>89728.5</v>
      </c>
      <c r="Z383" t="s">
        <v>189</v>
      </c>
      <c r="AA383">
        <v>2</v>
      </c>
      <c r="AB383">
        <v>14</v>
      </c>
      <c r="AC383">
        <v>80</v>
      </c>
      <c r="AD383">
        <v>5.7142857142857144</v>
      </c>
      <c r="AE383">
        <v>12.375</v>
      </c>
      <c r="AF383">
        <v>12.375</v>
      </c>
      <c r="AG383">
        <v>10</v>
      </c>
      <c r="AH383">
        <v>0.76</v>
      </c>
      <c r="AI383">
        <v>72508.5</v>
      </c>
      <c r="AJ383">
        <v>4.97</v>
      </c>
      <c r="AK383">
        <v>2.5</v>
      </c>
      <c r="AL383">
        <v>23</v>
      </c>
      <c r="AM383">
        <v>15</v>
      </c>
      <c r="AN383">
        <v>25</v>
      </c>
      <c r="AO383" t="s">
        <v>190</v>
      </c>
      <c r="AP383">
        <v>83</v>
      </c>
      <c r="AQ383">
        <v>-0.7</v>
      </c>
      <c r="AR383">
        <v>1.2</v>
      </c>
      <c r="AS383" t="s">
        <v>460</v>
      </c>
      <c r="AT383">
        <v>40</v>
      </c>
      <c r="AU383">
        <v>16</v>
      </c>
      <c r="AV383">
        <v>15</v>
      </c>
      <c r="AW383">
        <v>44</v>
      </c>
      <c r="AY383">
        <v>5</v>
      </c>
      <c r="AZ383">
        <v>220</v>
      </c>
      <c r="BA383">
        <v>2.35</v>
      </c>
      <c r="BB383">
        <v>108240</v>
      </c>
      <c r="BC383">
        <v>180400</v>
      </c>
      <c r="BD383">
        <v>252560</v>
      </c>
      <c r="BE383">
        <v>9</v>
      </c>
      <c r="BF383">
        <v>4</v>
      </c>
      <c r="BG383">
        <v>176</v>
      </c>
      <c r="BH383">
        <v>2.9375</v>
      </c>
      <c r="BI383">
        <v>108240</v>
      </c>
      <c r="BJ383">
        <v>180400</v>
      </c>
      <c r="BK383">
        <v>252560</v>
      </c>
      <c r="BL383">
        <v>25</v>
      </c>
      <c r="BM383">
        <v>1</v>
      </c>
      <c r="BN383">
        <v>12</v>
      </c>
      <c r="BO383" t="s">
        <v>192</v>
      </c>
      <c r="BP383">
        <v>0</v>
      </c>
      <c r="BQ383">
        <v>0</v>
      </c>
      <c r="BR383">
        <v>0</v>
      </c>
      <c r="BS383">
        <v>0</v>
      </c>
      <c r="BV383">
        <v>0</v>
      </c>
      <c r="BW383">
        <v>0</v>
      </c>
      <c r="BX383">
        <v>0</v>
      </c>
      <c r="BZ383" t="s">
        <v>193</v>
      </c>
      <c r="CA383" t="s">
        <v>194</v>
      </c>
      <c r="CB383" t="b">
        <v>0</v>
      </c>
    </row>
    <row r="384" spans="1:80" x14ac:dyDescent="0.3">
      <c r="A384">
        <v>383</v>
      </c>
      <c r="B384" t="s">
        <v>615</v>
      </c>
      <c r="C384" t="s">
        <v>179</v>
      </c>
      <c r="D384" t="s">
        <v>180</v>
      </c>
      <c r="E384" t="s">
        <v>458</v>
      </c>
      <c r="F384" t="s">
        <v>518</v>
      </c>
      <c r="G384" t="s">
        <v>183</v>
      </c>
      <c r="H384" t="s">
        <v>184</v>
      </c>
      <c r="J384">
        <v>0</v>
      </c>
      <c r="L384" t="s">
        <v>197</v>
      </c>
      <c r="M384" t="s">
        <v>197</v>
      </c>
      <c r="N384" t="s">
        <v>198</v>
      </c>
      <c r="P384" t="s">
        <v>459</v>
      </c>
      <c r="Q384">
        <v>3</v>
      </c>
      <c r="S384">
        <v>0</v>
      </c>
      <c r="T384">
        <v>10</v>
      </c>
      <c r="U384">
        <v>10</v>
      </c>
      <c r="V384">
        <v>10</v>
      </c>
      <c r="W384">
        <v>5</v>
      </c>
      <c r="X384">
        <v>0.76</v>
      </c>
      <c r="Y384">
        <v>89728.5</v>
      </c>
      <c r="Z384" t="s">
        <v>189</v>
      </c>
      <c r="AA384">
        <v>2</v>
      </c>
      <c r="AB384">
        <v>14</v>
      </c>
      <c r="AC384">
        <v>80</v>
      </c>
      <c r="AD384">
        <v>5.7142857142857144</v>
      </c>
      <c r="AE384">
        <v>12.375</v>
      </c>
      <c r="AF384">
        <v>12.375</v>
      </c>
      <c r="AG384">
        <v>10</v>
      </c>
      <c r="AH384">
        <v>0.76</v>
      </c>
      <c r="AI384">
        <v>72508.5</v>
      </c>
      <c r="AJ384">
        <v>5.18</v>
      </c>
      <c r="AK384">
        <v>2.5</v>
      </c>
      <c r="AL384">
        <v>22</v>
      </c>
      <c r="AM384">
        <v>15</v>
      </c>
      <c r="AN384">
        <v>25</v>
      </c>
      <c r="AO384" t="s">
        <v>190</v>
      </c>
      <c r="AP384">
        <v>83</v>
      </c>
      <c r="AQ384">
        <v>-0.7</v>
      </c>
      <c r="AR384">
        <v>1.2</v>
      </c>
      <c r="AS384" t="s">
        <v>460</v>
      </c>
      <c r="AT384">
        <v>40</v>
      </c>
      <c r="AU384">
        <v>16</v>
      </c>
      <c r="AV384">
        <v>15</v>
      </c>
      <c r="AW384">
        <v>44</v>
      </c>
      <c r="AY384">
        <v>5</v>
      </c>
      <c r="AZ384">
        <v>220</v>
      </c>
      <c r="BA384">
        <v>2.35</v>
      </c>
      <c r="BB384">
        <v>108240</v>
      </c>
      <c r="BC384">
        <v>180400</v>
      </c>
      <c r="BD384">
        <v>252560</v>
      </c>
      <c r="BE384">
        <v>10</v>
      </c>
      <c r="BF384">
        <v>4</v>
      </c>
      <c r="BG384">
        <v>176</v>
      </c>
      <c r="BH384">
        <v>2.9375</v>
      </c>
      <c r="BI384">
        <v>108240</v>
      </c>
      <c r="BJ384">
        <v>180400</v>
      </c>
      <c r="BK384">
        <v>252560</v>
      </c>
      <c r="BL384">
        <v>25</v>
      </c>
      <c r="BM384">
        <v>1</v>
      </c>
      <c r="BN384">
        <v>12</v>
      </c>
      <c r="BO384" t="s">
        <v>192</v>
      </c>
      <c r="BP384">
        <v>0</v>
      </c>
      <c r="BQ384">
        <v>0</v>
      </c>
      <c r="BR384">
        <v>0</v>
      </c>
      <c r="BS384">
        <v>0</v>
      </c>
      <c r="BV384">
        <v>0</v>
      </c>
      <c r="BW384">
        <v>0</v>
      </c>
      <c r="BX384">
        <v>0</v>
      </c>
      <c r="BZ384" t="s">
        <v>193</v>
      </c>
      <c r="CA384" t="s">
        <v>194</v>
      </c>
      <c r="CB384" t="b">
        <v>0</v>
      </c>
    </row>
    <row r="385" spans="1:80" x14ac:dyDescent="0.3">
      <c r="A385">
        <v>384</v>
      </c>
      <c r="B385" t="s">
        <v>616</v>
      </c>
      <c r="C385" t="s">
        <v>179</v>
      </c>
      <c r="D385" t="s">
        <v>180</v>
      </c>
      <c r="E385" t="s">
        <v>458</v>
      </c>
      <c r="F385" t="s">
        <v>520</v>
      </c>
      <c r="G385" t="s">
        <v>183</v>
      </c>
      <c r="H385" t="s">
        <v>184</v>
      </c>
      <c r="J385">
        <v>0</v>
      </c>
      <c r="L385" t="s">
        <v>197</v>
      </c>
      <c r="M385" t="s">
        <v>197</v>
      </c>
      <c r="N385" t="s">
        <v>198</v>
      </c>
      <c r="P385" t="s">
        <v>459</v>
      </c>
      <c r="Q385">
        <v>3</v>
      </c>
      <c r="S385">
        <v>0</v>
      </c>
      <c r="T385">
        <v>10</v>
      </c>
      <c r="U385">
        <v>10</v>
      </c>
      <c r="V385">
        <v>10</v>
      </c>
      <c r="W385">
        <v>5</v>
      </c>
      <c r="X385">
        <v>0.76</v>
      </c>
      <c r="Y385">
        <v>89728.5</v>
      </c>
      <c r="Z385" t="s">
        <v>189</v>
      </c>
      <c r="AA385">
        <v>2</v>
      </c>
      <c r="AB385">
        <v>14</v>
      </c>
      <c r="AC385">
        <v>80</v>
      </c>
      <c r="AD385">
        <v>5.7142857142857144</v>
      </c>
      <c r="AE385">
        <v>12.375</v>
      </c>
      <c r="AF385">
        <v>12.375</v>
      </c>
      <c r="AG385">
        <v>10</v>
      </c>
      <c r="AH385">
        <v>0.76</v>
      </c>
      <c r="AI385">
        <v>72508.5</v>
      </c>
      <c r="AJ385">
        <v>5.39</v>
      </c>
      <c r="AK385">
        <v>2.5</v>
      </c>
      <c r="AL385">
        <v>21</v>
      </c>
      <c r="AM385">
        <v>15</v>
      </c>
      <c r="AN385">
        <v>25</v>
      </c>
      <c r="AO385" t="s">
        <v>190</v>
      </c>
      <c r="AP385">
        <v>83</v>
      </c>
      <c r="AQ385">
        <v>-0.7</v>
      </c>
      <c r="AR385">
        <v>1.2</v>
      </c>
      <c r="AS385" t="s">
        <v>460</v>
      </c>
      <c r="AT385">
        <v>40</v>
      </c>
      <c r="AU385">
        <v>16</v>
      </c>
      <c r="AV385">
        <v>15</v>
      </c>
      <c r="AW385">
        <v>44</v>
      </c>
      <c r="AY385">
        <v>5</v>
      </c>
      <c r="AZ385">
        <v>220</v>
      </c>
      <c r="BA385">
        <v>2.35</v>
      </c>
      <c r="BB385">
        <v>108240</v>
      </c>
      <c r="BC385">
        <v>180400</v>
      </c>
      <c r="BD385">
        <v>252560</v>
      </c>
      <c r="BE385">
        <v>10</v>
      </c>
      <c r="BF385">
        <v>4</v>
      </c>
      <c r="BG385">
        <v>176</v>
      </c>
      <c r="BH385">
        <v>2.9375</v>
      </c>
      <c r="BI385">
        <v>108240</v>
      </c>
      <c r="BJ385">
        <v>180400</v>
      </c>
      <c r="BK385">
        <v>252560</v>
      </c>
      <c r="BL385">
        <v>25</v>
      </c>
      <c r="BM385">
        <v>1</v>
      </c>
      <c r="BN385">
        <v>12</v>
      </c>
      <c r="BO385" t="s">
        <v>192</v>
      </c>
      <c r="BP385">
        <v>0</v>
      </c>
      <c r="BQ385">
        <v>0</v>
      </c>
      <c r="BR385">
        <v>0</v>
      </c>
      <c r="BS385">
        <v>0</v>
      </c>
      <c r="BV385">
        <v>0</v>
      </c>
      <c r="BW385">
        <v>0</v>
      </c>
      <c r="BX385">
        <v>0</v>
      </c>
      <c r="BZ385" t="s">
        <v>193</v>
      </c>
      <c r="CA385" t="s">
        <v>194</v>
      </c>
      <c r="CB385" t="b">
        <v>0</v>
      </c>
    </row>
    <row r="386" spans="1:80" x14ac:dyDescent="0.3">
      <c r="A386">
        <v>385</v>
      </c>
      <c r="B386" t="s">
        <v>617</v>
      </c>
      <c r="C386" t="s">
        <v>179</v>
      </c>
      <c r="D386" t="s">
        <v>180</v>
      </c>
      <c r="E386" t="s">
        <v>458</v>
      </c>
      <c r="F386" t="s">
        <v>522</v>
      </c>
      <c r="G386" t="s">
        <v>183</v>
      </c>
      <c r="H386" t="s">
        <v>184</v>
      </c>
      <c r="J386">
        <v>0</v>
      </c>
      <c r="L386" t="s">
        <v>197</v>
      </c>
      <c r="M386" t="s">
        <v>197</v>
      </c>
      <c r="N386" t="s">
        <v>198</v>
      </c>
      <c r="P386" t="s">
        <v>459</v>
      </c>
      <c r="Q386">
        <v>3</v>
      </c>
      <c r="S386">
        <v>0</v>
      </c>
      <c r="T386">
        <v>10</v>
      </c>
      <c r="U386">
        <v>10</v>
      </c>
      <c r="V386">
        <v>10</v>
      </c>
      <c r="W386">
        <v>5</v>
      </c>
      <c r="X386">
        <v>0.76</v>
      </c>
      <c r="Y386">
        <v>89728.5</v>
      </c>
      <c r="Z386" t="s">
        <v>189</v>
      </c>
      <c r="AA386">
        <v>2</v>
      </c>
      <c r="AB386">
        <v>14</v>
      </c>
      <c r="AC386">
        <v>80</v>
      </c>
      <c r="AD386">
        <v>5.7142857142857144</v>
      </c>
      <c r="AE386">
        <v>12.375</v>
      </c>
      <c r="AF386">
        <v>12.375</v>
      </c>
      <c r="AG386">
        <v>10</v>
      </c>
      <c r="AH386">
        <v>0.76</v>
      </c>
      <c r="AI386">
        <v>72508.5</v>
      </c>
      <c r="AJ386">
        <v>5.6</v>
      </c>
      <c r="AK386">
        <v>2.5</v>
      </c>
      <c r="AL386">
        <v>20</v>
      </c>
      <c r="AM386">
        <v>15</v>
      </c>
      <c r="AN386">
        <v>25</v>
      </c>
      <c r="AO386" t="s">
        <v>190</v>
      </c>
      <c r="AP386">
        <v>83</v>
      </c>
      <c r="AQ386">
        <v>-0.7</v>
      </c>
      <c r="AR386">
        <v>1.2</v>
      </c>
      <c r="AS386" t="s">
        <v>460</v>
      </c>
      <c r="AT386">
        <v>40</v>
      </c>
      <c r="AU386">
        <v>16</v>
      </c>
      <c r="AV386">
        <v>15</v>
      </c>
      <c r="AW386">
        <v>44</v>
      </c>
      <c r="AY386">
        <v>5</v>
      </c>
      <c r="AZ386">
        <v>220</v>
      </c>
      <c r="BA386">
        <v>2.35</v>
      </c>
      <c r="BB386">
        <v>108240</v>
      </c>
      <c r="BC386">
        <v>180400</v>
      </c>
      <c r="BD386">
        <v>252560</v>
      </c>
      <c r="BE386">
        <v>10</v>
      </c>
      <c r="BF386">
        <v>4</v>
      </c>
      <c r="BG386">
        <v>176</v>
      </c>
      <c r="BH386">
        <v>2.9375</v>
      </c>
      <c r="BI386">
        <v>108240</v>
      </c>
      <c r="BJ386">
        <v>180400</v>
      </c>
      <c r="BK386">
        <v>252560</v>
      </c>
      <c r="BL386">
        <v>25</v>
      </c>
      <c r="BM386">
        <v>1</v>
      </c>
      <c r="BN386">
        <v>8</v>
      </c>
      <c r="BO386" t="s">
        <v>192</v>
      </c>
      <c r="BP386">
        <v>0</v>
      </c>
      <c r="BQ386">
        <v>0</v>
      </c>
      <c r="BR386">
        <v>0</v>
      </c>
      <c r="BS386">
        <v>0</v>
      </c>
      <c r="BV386">
        <v>0</v>
      </c>
      <c r="BW386">
        <v>0</v>
      </c>
      <c r="BX386">
        <v>0</v>
      </c>
      <c r="BZ386" t="s">
        <v>193</v>
      </c>
      <c r="CA386" t="s">
        <v>194</v>
      </c>
      <c r="CB386" t="b">
        <v>0</v>
      </c>
    </row>
    <row r="387" spans="1:80" x14ac:dyDescent="0.3">
      <c r="A387">
        <v>386</v>
      </c>
      <c r="B387" t="s">
        <v>618</v>
      </c>
      <c r="C387" t="s">
        <v>179</v>
      </c>
      <c r="D387" t="s">
        <v>180</v>
      </c>
      <c r="E387" t="s">
        <v>458</v>
      </c>
      <c r="F387" t="s">
        <v>477</v>
      </c>
      <c r="G387" t="s">
        <v>183</v>
      </c>
      <c r="H387" t="s">
        <v>184</v>
      </c>
      <c r="J387">
        <v>0</v>
      </c>
      <c r="K387" t="s">
        <v>463</v>
      </c>
      <c r="L387" t="s">
        <v>186</v>
      </c>
      <c r="M387" t="s">
        <v>187</v>
      </c>
      <c r="N387" t="s">
        <v>20</v>
      </c>
      <c r="O387">
        <v>297.05</v>
      </c>
      <c r="P387" t="s">
        <v>459</v>
      </c>
      <c r="Q387">
        <v>3</v>
      </c>
      <c r="S387">
        <v>0</v>
      </c>
      <c r="T387">
        <v>10</v>
      </c>
      <c r="U387">
        <v>10</v>
      </c>
      <c r="V387">
        <v>10</v>
      </c>
      <c r="W387">
        <v>5</v>
      </c>
      <c r="X387">
        <v>0.76</v>
      </c>
      <c r="Y387">
        <v>89728.5</v>
      </c>
      <c r="Z387" t="s">
        <v>189</v>
      </c>
      <c r="AA387">
        <v>2</v>
      </c>
      <c r="AB387">
        <v>14</v>
      </c>
      <c r="AC387">
        <v>80</v>
      </c>
      <c r="AD387">
        <v>5.7142857142857144</v>
      </c>
      <c r="AE387">
        <v>12.375</v>
      </c>
      <c r="AF387">
        <v>12.375</v>
      </c>
      <c r="AG387">
        <v>10</v>
      </c>
      <c r="AH387">
        <v>0.76</v>
      </c>
      <c r="AI387">
        <v>72508.5</v>
      </c>
      <c r="AJ387">
        <v>5.85</v>
      </c>
      <c r="AK387">
        <v>2.5</v>
      </c>
      <c r="AL387">
        <v>20</v>
      </c>
      <c r="AM387">
        <v>15</v>
      </c>
      <c r="AN387">
        <v>25</v>
      </c>
      <c r="AO387" t="s">
        <v>190</v>
      </c>
      <c r="AP387">
        <v>83</v>
      </c>
      <c r="AQ387">
        <v>-0.7</v>
      </c>
      <c r="AR387">
        <v>1.2</v>
      </c>
      <c r="AS387" t="s">
        <v>460</v>
      </c>
      <c r="AT387">
        <v>40</v>
      </c>
      <c r="AU387">
        <v>16</v>
      </c>
      <c r="AV387">
        <v>15</v>
      </c>
      <c r="AW387">
        <v>44</v>
      </c>
      <c r="AY387">
        <v>5</v>
      </c>
      <c r="AZ387">
        <v>220</v>
      </c>
      <c r="BA387">
        <v>2.35</v>
      </c>
      <c r="BB387">
        <v>108240</v>
      </c>
      <c r="BC387">
        <v>180400</v>
      </c>
      <c r="BD387">
        <v>252560</v>
      </c>
      <c r="BE387">
        <v>10</v>
      </c>
      <c r="BF387">
        <v>4</v>
      </c>
      <c r="BG387">
        <v>176</v>
      </c>
      <c r="BH387">
        <v>2.9375</v>
      </c>
      <c r="BI387">
        <v>108240</v>
      </c>
      <c r="BJ387">
        <v>180400</v>
      </c>
      <c r="BK387">
        <v>252560</v>
      </c>
      <c r="BL387">
        <v>25</v>
      </c>
      <c r="BM387">
        <v>1</v>
      </c>
      <c r="BN387">
        <v>8</v>
      </c>
      <c r="BO387" t="s">
        <v>192</v>
      </c>
      <c r="BP387">
        <v>2.3764000000000003</v>
      </c>
      <c r="BQ387">
        <v>536</v>
      </c>
      <c r="BR387">
        <v>0</v>
      </c>
      <c r="BS387">
        <v>0</v>
      </c>
      <c r="BV387">
        <v>29</v>
      </c>
      <c r="BW387">
        <v>0</v>
      </c>
      <c r="BX387">
        <v>0</v>
      </c>
      <c r="BZ387" t="s">
        <v>193</v>
      </c>
      <c r="CA387" t="s">
        <v>194</v>
      </c>
      <c r="CB387" t="b">
        <v>0</v>
      </c>
    </row>
    <row r="388" spans="1:80" x14ac:dyDescent="0.3">
      <c r="A388">
        <v>387</v>
      </c>
      <c r="B388" t="s">
        <v>619</v>
      </c>
      <c r="C388" t="s">
        <v>179</v>
      </c>
      <c r="D388" t="s">
        <v>180</v>
      </c>
      <c r="E388" t="s">
        <v>458</v>
      </c>
      <c r="F388" t="s">
        <v>525</v>
      </c>
      <c r="G388" t="s">
        <v>183</v>
      </c>
      <c r="H388" t="s">
        <v>184</v>
      </c>
      <c r="J388">
        <v>0</v>
      </c>
      <c r="L388" t="s">
        <v>197</v>
      </c>
      <c r="M388" t="s">
        <v>197</v>
      </c>
      <c r="N388" t="s">
        <v>198</v>
      </c>
      <c r="P388" t="s">
        <v>459</v>
      </c>
      <c r="Q388">
        <v>3</v>
      </c>
      <c r="S388">
        <v>0</v>
      </c>
      <c r="T388">
        <v>10</v>
      </c>
      <c r="U388">
        <v>10</v>
      </c>
      <c r="V388">
        <v>10</v>
      </c>
      <c r="W388">
        <v>5</v>
      </c>
      <c r="X388">
        <v>0.76</v>
      </c>
      <c r="Y388">
        <v>89728.5</v>
      </c>
      <c r="Z388" t="s">
        <v>189</v>
      </c>
      <c r="AA388">
        <v>2</v>
      </c>
      <c r="AB388">
        <v>14</v>
      </c>
      <c r="AC388">
        <v>80</v>
      </c>
      <c r="AD388">
        <v>5.7142857142857144</v>
      </c>
      <c r="AE388">
        <v>12.375</v>
      </c>
      <c r="AF388">
        <v>12.375</v>
      </c>
      <c r="AG388">
        <v>10</v>
      </c>
      <c r="AH388">
        <v>0.76</v>
      </c>
      <c r="AI388">
        <v>72508.5</v>
      </c>
      <c r="AJ388">
        <v>6.0651999999999999</v>
      </c>
      <c r="AK388">
        <v>2.5</v>
      </c>
      <c r="AL388">
        <v>19</v>
      </c>
      <c r="AM388">
        <v>15</v>
      </c>
      <c r="AN388">
        <v>25</v>
      </c>
      <c r="AO388" t="s">
        <v>190</v>
      </c>
      <c r="AP388">
        <v>83</v>
      </c>
      <c r="AQ388">
        <v>-0.7</v>
      </c>
      <c r="AR388">
        <v>1.2</v>
      </c>
      <c r="AS388" t="s">
        <v>460</v>
      </c>
      <c r="AT388">
        <v>40</v>
      </c>
      <c r="AU388">
        <v>16</v>
      </c>
      <c r="AV388">
        <v>15</v>
      </c>
      <c r="AW388">
        <v>44</v>
      </c>
      <c r="AY388">
        <v>5</v>
      </c>
      <c r="AZ388">
        <v>220</v>
      </c>
      <c r="BA388">
        <v>2.35</v>
      </c>
      <c r="BB388">
        <v>108240</v>
      </c>
      <c r="BC388">
        <v>180400</v>
      </c>
      <c r="BD388">
        <v>252560</v>
      </c>
      <c r="BE388">
        <v>10</v>
      </c>
      <c r="BF388">
        <v>4</v>
      </c>
      <c r="BG388">
        <v>176</v>
      </c>
      <c r="BH388">
        <v>2.9375</v>
      </c>
      <c r="BI388">
        <v>108240</v>
      </c>
      <c r="BJ388">
        <v>180400</v>
      </c>
      <c r="BK388">
        <v>252560</v>
      </c>
      <c r="BL388">
        <v>25</v>
      </c>
      <c r="BM388">
        <v>1</v>
      </c>
      <c r="BN388">
        <v>8</v>
      </c>
      <c r="BO388" t="s">
        <v>192</v>
      </c>
      <c r="BP388">
        <v>0</v>
      </c>
      <c r="BQ388">
        <v>0</v>
      </c>
      <c r="BR388">
        <v>0</v>
      </c>
      <c r="BS388">
        <v>0</v>
      </c>
      <c r="BV388">
        <v>0</v>
      </c>
      <c r="BW388">
        <v>0</v>
      </c>
      <c r="BX388">
        <v>0</v>
      </c>
      <c r="BZ388" t="s">
        <v>193</v>
      </c>
      <c r="CA388" t="s">
        <v>194</v>
      </c>
      <c r="CB388" t="b">
        <v>0</v>
      </c>
    </row>
    <row r="389" spans="1:80" x14ac:dyDescent="0.3">
      <c r="A389">
        <v>388</v>
      </c>
      <c r="B389" t="s">
        <v>620</v>
      </c>
      <c r="C389" t="s">
        <v>179</v>
      </c>
      <c r="D389" t="s">
        <v>180</v>
      </c>
      <c r="E389" t="s">
        <v>458</v>
      </c>
      <c r="F389" t="s">
        <v>527</v>
      </c>
      <c r="G389" t="s">
        <v>183</v>
      </c>
      <c r="H389" t="s">
        <v>184</v>
      </c>
      <c r="J389">
        <v>0</v>
      </c>
      <c r="L389" t="s">
        <v>197</v>
      </c>
      <c r="M389" t="s">
        <v>197</v>
      </c>
      <c r="N389" t="s">
        <v>198</v>
      </c>
      <c r="P389" t="s">
        <v>459</v>
      </c>
      <c r="Q389">
        <v>3</v>
      </c>
      <c r="S389">
        <v>0</v>
      </c>
      <c r="T389">
        <v>10</v>
      </c>
      <c r="U389">
        <v>10</v>
      </c>
      <c r="V389">
        <v>10</v>
      </c>
      <c r="W389">
        <v>5</v>
      </c>
      <c r="X389">
        <v>0.76</v>
      </c>
      <c r="Y389">
        <v>89728.5</v>
      </c>
      <c r="Z389" t="s">
        <v>189</v>
      </c>
      <c r="AA389">
        <v>2</v>
      </c>
      <c r="AB389">
        <v>14</v>
      </c>
      <c r="AC389">
        <v>80</v>
      </c>
      <c r="AD389">
        <v>5.7142857142857144</v>
      </c>
      <c r="AE389">
        <v>12.375</v>
      </c>
      <c r="AF389">
        <v>12.375</v>
      </c>
      <c r="AG389">
        <v>10</v>
      </c>
      <c r="AH389">
        <v>0.76</v>
      </c>
      <c r="AI389">
        <v>72508.5</v>
      </c>
      <c r="AJ389">
        <v>6.28</v>
      </c>
      <c r="AK389">
        <v>2.5</v>
      </c>
      <c r="AL389">
        <v>18</v>
      </c>
      <c r="AM389">
        <v>15</v>
      </c>
      <c r="AN389">
        <v>25</v>
      </c>
      <c r="AO389" t="s">
        <v>190</v>
      </c>
      <c r="AP389">
        <v>83</v>
      </c>
      <c r="AQ389">
        <v>-0.7</v>
      </c>
      <c r="AR389">
        <v>1.2</v>
      </c>
      <c r="AS389" t="s">
        <v>460</v>
      </c>
      <c r="AT389">
        <v>40</v>
      </c>
      <c r="AU389">
        <v>16</v>
      </c>
      <c r="AV389">
        <v>15</v>
      </c>
      <c r="AW389">
        <v>44</v>
      </c>
      <c r="AY389">
        <v>5</v>
      </c>
      <c r="AZ389">
        <v>220</v>
      </c>
      <c r="BA389">
        <v>2.35</v>
      </c>
      <c r="BB389">
        <v>108240</v>
      </c>
      <c r="BC389">
        <v>180400</v>
      </c>
      <c r="BD389">
        <v>252560</v>
      </c>
      <c r="BE389">
        <v>10</v>
      </c>
      <c r="BF389">
        <v>4</v>
      </c>
      <c r="BG389">
        <v>176</v>
      </c>
      <c r="BH389">
        <v>2.9375</v>
      </c>
      <c r="BI389">
        <v>108240</v>
      </c>
      <c r="BJ389">
        <v>180400</v>
      </c>
      <c r="BK389">
        <v>252560</v>
      </c>
      <c r="BL389">
        <v>25</v>
      </c>
      <c r="BM389">
        <v>1</v>
      </c>
      <c r="BN389">
        <v>8</v>
      </c>
      <c r="BO389" t="s">
        <v>192</v>
      </c>
      <c r="BP389">
        <v>0</v>
      </c>
      <c r="BQ389">
        <v>0</v>
      </c>
      <c r="BR389">
        <v>0</v>
      </c>
      <c r="BS389">
        <v>0</v>
      </c>
      <c r="BV389">
        <v>0</v>
      </c>
      <c r="BW389">
        <v>0</v>
      </c>
      <c r="BX389">
        <v>0</v>
      </c>
      <c r="BZ389" t="s">
        <v>193</v>
      </c>
      <c r="CA389" t="s">
        <v>194</v>
      </c>
      <c r="CB389" t="b">
        <v>0</v>
      </c>
    </row>
    <row r="390" spans="1:80" x14ac:dyDescent="0.3">
      <c r="A390">
        <v>389</v>
      </c>
      <c r="B390" t="s">
        <v>621</v>
      </c>
      <c r="C390" t="s">
        <v>179</v>
      </c>
      <c r="D390" t="s">
        <v>180</v>
      </c>
      <c r="E390" t="s">
        <v>458</v>
      </c>
      <c r="F390" t="s">
        <v>182</v>
      </c>
      <c r="G390" t="s">
        <v>183</v>
      </c>
      <c r="H390" t="s">
        <v>184</v>
      </c>
      <c r="J390">
        <v>0</v>
      </c>
      <c r="K390" t="s">
        <v>463</v>
      </c>
      <c r="L390" t="s">
        <v>186</v>
      </c>
      <c r="M390" t="s">
        <v>187</v>
      </c>
      <c r="N390" t="s">
        <v>20</v>
      </c>
      <c r="O390">
        <v>54.5</v>
      </c>
      <c r="P390" t="s">
        <v>459</v>
      </c>
      <c r="Q390">
        <v>3</v>
      </c>
      <c r="S390">
        <v>0</v>
      </c>
      <c r="T390">
        <v>10</v>
      </c>
      <c r="U390">
        <v>10</v>
      </c>
      <c r="V390">
        <v>10</v>
      </c>
      <c r="W390">
        <v>5</v>
      </c>
      <c r="X390">
        <v>0.76</v>
      </c>
      <c r="Y390">
        <v>89728.5</v>
      </c>
      <c r="Z390" t="s">
        <v>189</v>
      </c>
      <c r="AA390">
        <v>2</v>
      </c>
      <c r="AB390">
        <v>14</v>
      </c>
      <c r="AC390">
        <v>80</v>
      </c>
      <c r="AD390">
        <v>5.7142857142857144</v>
      </c>
      <c r="AE390">
        <v>12.375</v>
      </c>
      <c r="AF390">
        <v>12.375</v>
      </c>
      <c r="AG390">
        <v>10</v>
      </c>
      <c r="AH390">
        <v>0.76</v>
      </c>
      <c r="AI390">
        <v>72508.5</v>
      </c>
      <c r="AJ390">
        <v>1.38</v>
      </c>
      <c r="AK390">
        <v>2.5</v>
      </c>
      <c r="AL390">
        <v>82</v>
      </c>
      <c r="AM390">
        <v>15</v>
      </c>
      <c r="AN390">
        <v>25</v>
      </c>
      <c r="AO390" t="s">
        <v>190</v>
      </c>
      <c r="AP390">
        <v>83</v>
      </c>
      <c r="AQ390">
        <v>-0.7</v>
      </c>
      <c r="AR390">
        <v>1.2</v>
      </c>
      <c r="AS390" t="s">
        <v>460</v>
      </c>
      <c r="AT390">
        <v>40</v>
      </c>
      <c r="AU390">
        <v>16</v>
      </c>
      <c r="AV390">
        <v>15</v>
      </c>
      <c r="AW390">
        <v>44</v>
      </c>
      <c r="AY390">
        <v>5</v>
      </c>
      <c r="AZ390">
        <v>220</v>
      </c>
      <c r="BA390">
        <v>2.35</v>
      </c>
      <c r="BB390">
        <v>108240</v>
      </c>
      <c r="BC390">
        <v>180400</v>
      </c>
      <c r="BD390">
        <v>252560</v>
      </c>
      <c r="BE390">
        <v>7</v>
      </c>
      <c r="BF390">
        <v>4</v>
      </c>
      <c r="BG390">
        <v>176</v>
      </c>
      <c r="BH390">
        <v>2.9375</v>
      </c>
      <c r="BI390">
        <v>108240</v>
      </c>
      <c r="BJ390">
        <v>180400</v>
      </c>
      <c r="BK390">
        <v>252560</v>
      </c>
      <c r="BL390">
        <v>25</v>
      </c>
      <c r="BM390">
        <v>1</v>
      </c>
      <c r="BN390">
        <v>32</v>
      </c>
      <c r="BO390" t="s">
        <v>192</v>
      </c>
      <c r="BP390">
        <v>1.744</v>
      </c>
      <c r="BQ390">
        <v>936</v>
      </c>
      <c r="BR390">
        <v>1437</v>
      </c>
      <c r="BS390">
        <v>1.5352564102564104</v>
      </c>
      <c r="BV390">
        <v>2244</v>
      </c>
      <c r="BW390">
        <v>0</v>
      </c>
      <c r="BX390">
        <v>0</v>
      </c>
      <c r="BZ390" t="s">
        <v>193</v>
      </c>
      <c r="CA390" t="s">
        <v>194</v>
      </c>
      <c r="CB390" t="b">
        <v>0</v>
      </c>
    </row>
    <row r="391" spans="1:80" x14ac:dyDescent="0.3">
      <c r="A391">
        <v>390</v>
      </c>
      <c r="B391" t="s">
        <v>625</v>
      </c>
      <c r="C391" t="s">
        <v>179</v>
      </c>
      <c r="D391" t="s">
        <v>180</v>
      </c>
      <c r="E391" t="s">
        <v>458</v>
      </c>
      <c r="F391" t="s">
        <v>196</v>
      </c>
      <c r="G391" t="s">
        <v>183</v>
      </c>
      <c r="H391" t="s">
        <v>184</v>
      </c>
      <c r="J391">
        <v>0</v>
      </c>
      <c r="K391" t="s">
        <v>463</v>
      </c>
      <c r="L391" t="s">
        <v>186</v>
      </c>
      <c r="M391" t="s">
        <v>187</v>
      </c>
      <c r="N391" t="s">
        <v>20</v>
      </c>
      <c r="O391">
        <v>66.050000000000011</v>
      </c>
      <c r="P391" t="s">
        <v>459</v>
      </c>
      <c r="Q391">
        <v>3</v>
      </c>
      <c r="S391">
        <v>0</v>
      </c>
      <c r="T391">
        <v>10</v>
      </c>
      <c r="U391">
        <v>10</v>
      </c>
      <c r="V391">
        <v>10</v>
      </c>
      <c r="W391">
        <v>5</v>
      </c>
      <c r="X391">
        <v>0.76</v>
      </c>
      <c r="Y391">
        <v>89728.5</v>
      </c>
      <c r="Z391" t="s">
        <v>189</v>
      </c>
      <c r="AA391">
        <v>2</v>
      </c>
      <c r="AB391">
        <v>14</v>
      </c>
      <c r="AC391">
        <v>80</v>
      </c>
      <c r="AD391">
        <v>5.7142857142857144</v>
      </c>
      <c r="AE391">
        <v>12.375</v>
      </c>
      <c r="AF391">
        <v>12.375</v>
      </c>
      <c r="AG391">
        <v>10</v>
      </c>
      <c r="AH391">
        <v>0.76</v>
      </c>
      <c r="AI391">
        <v>72508.5</v>
      </c>
      <c r="AJ391">
        <v>1.59</v>
      </c>
      <c r="AK391">
        <v>2.5</v>
      </c>
      <c r="AL391">
        <v>71</v>
      </c>
      <c r="AM391">
        <v>15</v>
      </c>
      <c r="AN391">
        <v>25</v>
      </c>
      <c r="AO391" t="s">
        <v>190</v>
      </c>
      <c r="AP391">
        <v>83</v>
      </c>
      <c r="AQ391">
        <v>-0.7</v>
      </c>
      <c r="AR391">
        <v>1.2</v>
      </c>
      <c r="AS391" t="s">
        <v>460</v>
      </c>
      <c r="AT391">
        <v>40</v>
      </c>
      <c r="AU391">
        <v>16</v>
      </c>
      <c r="AV391">
        <v>15</v>
      </c>
      <c r="AW391">
        <v>44</v>
      </c>
      <c r="AY391">
        <v>5</v>
      </c>
      <c r="AZ391">
        <v>220</v>
      </c>
      <c r="BA391">
        <v>2.35</v>
      </c>
      <c r="BB391">
        <v>108240</v>
      </c>
      <c r="BC391">
        <v>180400</v>
      </c>
      <c r="BD391">
        <v>252560</v>
      </c>
      <c r="BE391">
        <v>7</v>
      </c>
      <c r="BF391">
        <v>4</v>
      </c>
      <c r="BG391">
        <v>176</v>
      </c>
      <c r="BH391">
        <v>2.9375</v>
      </c>
      <c r="BI391">
        <v>108240</v>
      </c>
      <c r="BJ391">
        <v>180400</v>
      </c>
      <c r="BK391">
        <v>252560</v>
      </c>
      <c r="BL391">
        <v>25</v>
      </c>
      <c r="BM391">
        <v>1</v>
      </c>
      <c r="BN391">
        <v>32</v>
      </c>
      <c r="BO391" t="s">
        <v>192</v>
      </c>
      <c r="BP391">
        <v>2.1136000000000004</v>
      </c>
      <c r="BQ391">
        <v>5632</v>
      </c>
      <c r="BR391">
        <v>0</v>
      </c>
      <c r="BS391">
        <v>0</v>
      </c>
      <c r="BV391">
        <v>1029</v>
      </c>
      <c r="BW391">
        <v>1000</v>
      </c>
      <c r="BX391">
        <v>0.97181729834791075</v>
      </c>
      <c r="BZ391" t="s">
        <v>193</v>
      </c>
      <c r="CA391" t="s">
        <v>194</v>
      </c>
      <c r="CB391" t="b">
        <v>0</v>
      </c>
    </row>
    <row r="392" spans="1:80" x14ac:dyDescent="0.3">
      <c r="A392">
        <v>391</v>
      </c>
      <c r="B392" t="s">
        <v>626</v>
      </c>
      <c r="C392" t="s">
        <v>179</v>
      </c>
      <c r="D392" t="s">
        <v>180</v>
      </c>
      <c r="E392" t="s">
        <v>458</v>
      </c>
      <c r="F392" t="s">
        <v>200</v>
      </c>
      <c r="G392" t="s">
        <v>183</v>
      </c>
      <c r="H392" t="s">
        <v>184</v>
      </c>
      <c r="J392">
        <v>0</v>
      </c>
      <c r="K392" t="s">
        <v>463</v>
      </c>
      <c r="L392" t="s">
        <v>186</v>
      </c>
      <c r="M392" t="s">
        <v>187</v>
      </c>
      <c r="N392" t="s">
        <v>20</v>
      </c>
      <c r="O392">
        <v>77.600000000000023</v>
      </c>
      <c r="P392" t="s">
        <v>459</v>
      </c>
      <c r="Q392">
        <v>3</v>
      </c>
      <c r="S392">
        <v>0</v>
      </c>
      <c r="T392">
        <v>10</v>
      </c>
      <c r="U392">
        <v>10</v>
      </c>
      <c r="V392">
        <v>10</v>
      </c>
      <c r="W392">
        <v>5</v>
      </c>
      <c r="X392">
        <v>0.76</v>
      </c>
      <c r="Y392">
        <v>89728.5</v>
      </c>
      <c r="Z392" t="s">
        <v>189</v>
      </c>
      <c r="AA392">
        <v>2</v>
      </c>
      <c r="AB392">
        <v>14</v>
      </c>
      <c r="AC392">
        <v>80</v>
      </c>
      <c r="AD392">
        <v>5.7142857142857144</v>
      </c>
      <c r="AE392">
        <v>12.375</v>
      </c>
      <c r="AF392">
        <v>12.375</v>
      </c>
      <c r="AG392">
        <v>10</v>
      </c>
      <c r="AH392">
        <v>0.76</v>
      </c>
      <c r="AI392">
        <v>72508.5</v>
      </c>
      <c r="AJ392">
        <v>1.81</v>
      </c>
      <c r="AK392">
        <v>2.5</v>
      </c>
      <c r="AL392">
        <v>62</v>
      </c>
      <c r="AM392">
        <v>15</v>
      </c>
      <c r="AN392">
        <v>25</v>
      </c>
      <c r="AO392" t="s">
        <v>190</v>
      </c>
      <c r="AP392">
        <v>83</v>
      </c>
      <c r="AQ392">
        <v>-0.7</v>
      </c>
      <c r="AR392">
        <v>1.2</v>
      </c>
      <c r="AS392" t="s">
        <v>460</v>
      </c>
      <c r="AT392">
        <v>40</v>
      </c>
      <c r="AU392">
        <v>16</v>
      </c>
      <c r="AV392">
        <v>15</v>
      </c>
      <c r="AW392">
        <v>44</v>
      </c>
      <c r="AY392">
        <v>5</v>
      </c>
      <c r="AZ392">
        <v>220</v>
      </c>
      <c r="BA392">
        <v>2.35</v>
      </c>
      <c r="BB392">
        <v>108240</v>
      </c>
      <c r="BC392">
        <v>180400</v>
      </c>
      <c r="BD392">
        <v>252560</v>
      </c>
      <c r="BE392">
        <v>7</v>
      </c>
      <c r="BF392">
        <v>4</v>
      </c>
      <c r="BG392">
        <v>176</v>
      </c>
      <c r="BH392">
        <v>2.9375</v>
      </c>
      <c r="BI392">
        <v>108240</v>
      </c>
      <c r="BJ392">
        <v>180400</v>
      </c>
      <c r="BK392">
        <v>252560</v>
      </c>
      <c r="BL392">
        <v>25</v>
      </c>
      <c r="BM392">
        <v>1</v>
      </c>
      <c r="BN392">
        <v>32</v>
      </c>
      <c r="BO392" t="s">
        <v>192</v>
      </c>
      <c r="BP392">
        <v>2.4832000000000001</v>
      </c>
      <c r="BQ392">
        <v>4909</v>
      </c>
      <c r="BR392">
        <v>230</v>
      </c>
      <c r="BS392">
        <v>4.6852719494805461E-2</v>
      </c>
      <c r="BV392">
        <v>225</v>
      </c>
      <c r="BW392">
        <v>1000</v>
      </c>
      <c r="BX392">
        <v>4.4444444444444446</v>
      </c>
      <c r="BZ392" t="s">
        <v>193</v>
      </c>
      <c r="CA392" t="s">
        <v>194</v>
      </c>
      <c r="CB392" t="b">
        <v>0</v>
      </c>
    </row>
    <row r="393" spans="1:80" x14ac:dyDescent="0.3">
      <c r="A393">
        <v>392</v>
      </c>
      <c r="B393" t="s">
        <v>627</v>
      </c>
      <c r="C393" t="s">
        <v>179</v>
      </c>
      <c r="D393" t="s">
        <v>180</v>
      </c>
      <c r="E393" t="s">
        <v>458</v>
      </c>
      <c r="F393" t="s">
        <v>202</v>
      </c>
      <c r="G393" t="s">
        <v>183</v>
      </c>
      <c r="H393" t="s">
        <v>184</v>
      </c>
      <c r="J393">
        <v>0</v>
      </c>
      <c r="K393" t="s">
        <v>463</v>
      </c>
      <c r="L393" t="s">
        <v>186</v>
      </c>
      <c r="M393" t="s">
        <v>187</v>
      </c>
      <c r="N393" t="s">
        <v>20</v>
      </c>
      <c r="O393">
        <v>89.15</v>
      </c>
      <c r="P393" t="s">
        <v>459</v>
      </c>
      <c r="Q393">
        <v>3</v>
      </c>
      <c r="S393">
        <v>0</v>
      </c>
      <c r="T393">
        <v>10</v>
      </c>
      <c r="U393">
        <v>10</v>
      </c>
      <c r="V393">
        <v>10</v>
      </c>
      <c r="W393">
        <v>5</v>
      </c>
      <c r="X393">
        <v>0.76</v>
      </c>
      <c r="Y393">
        <v>89728.5</v>
      </c>
      <c r="Z393" t="s">
        <v>189</v>
      </c>
      <c r="AA393">
        <v>2</v>
      </c>
      <c r="AB393">
        <v>14</v>
      </c>
      <c r="AC393">
        <v>80</v>
      </c>
      <c r="AD393">
        <v>5.7142857142857144</v>
      </c>
      <c r="AE393">
        <v>12.375</v>
      </c>
      <c r="AF393">
        <v>12.375</v>
      </c>
      <c r="AG393">
        <v>10</v>
      </c>
      <c r="AH393">
        <v>0.76</v>
      </c>
      <c r="AI393">
        <v>72508.5</v>
      </c>
      <c r="AJ393">
        <v>2.02</v>
      </c>
      <c r="AK393">
        <v>2.5</v>
      </c>
      <c r="AL393">
        <v>56</v>
      </c>
      <c r="AM393">
        <v>15</v>
      </c>
      <c r="AN393">
        <v>25</v>
      </c>
      <c r="AO393" t="s">
        <v>190</v>
      </c>
      <c r="AP393">
        <v>83</v>
      </c>
      <c r="AQ393">
        <v>-0.7</v>
      </c>
      <c r="AR393">
        <v>1.2</v>
      </c>
      <c r="AS393" t="s">
        <v>460</v>
      </c>
      <c r="AT393">
        <v>40</v>
      </c>
      <c r="AU393">
        <v>16</v>
      </c>
      <c r="AV393">
        <v>15</v>
      </c>
      <c r="AW393">
        <v>44</v>
      </c>
      <c r="AY393">
        <v>5</v>
      </c>
      <c r="AZ393">
        <v>220</v>
      </c>
      <c r="BA393">
        <v>2.35</v>
      </c>
      <c r="BB393">
        <v>108240</v>
      </c>
      <c r="BC393">
        <v>180400</v>
      </c>
      <c r="BD393">
        <v>252560</v>
      </c>
      <c r="BE393">
        <v>7</v>
      </c>
      <c r="BF393">
        <v>4</v>
      </c>
      <c r="BG393">
        <v>176</v>
      </c>
      <c r="BH393">
        <v>2.9375</v>
      </c>
      <c r="BI393">
        <v>108240</v>
      </c>
      <c r="BJ393">
        <v>180400</v>
      </c>
      <c r="BK393">
        <v>252560</v>
      </c>
      <c r="BL393">
        <v>25</v>
      </c>
      <c r="BM393">
        <v>1</v>
      </c>
      <c r="BN393">
        <v>32</v>
      </c>
      <c r="BO393" t="s">
        <v>192</v>
      </c>
      <c r="BP393">
        <v>2.8527999999999998</v>
      </c>
      <c r="BQ393">
        <v>6327</v>
      </c>
      <c r="BR393">
        <v>311</v>
      </c>
      <c r="BS393">
        <v>4.9154417575470205E-2</v>
      </c>
      <c r="BV393">
        <v>0</v>
      </c>
      <c r="BW393">
        <v>800</v>
      </c>
      <c r="BX393">
        <v>0</v>
      </c>
      <c r="BZ393" t="s">
        <v>193</v>
      </c>
      <c r="CA393" t="s">
        <v>194</v>
      </c>
      <c r="CB393" t="b">
        <v>0</v>
      </c>
    </row>
    <row r="394" spans="1:80" x14ac:dyDescent="0.3">
      <c r="A394">
        <v>393</v>
      </c>
      <c r="B394" t="s">
        <v>628</v>
      </c>
      <c r="C394" t="s">
        <v>179</v>
      </c>
      <c r="D394" t="s">
        <v>180</v>
      </c>
      <c r="E394" t="s">
        <v>458</v>
      </c>
      <c r="F394" t="s">
        <v>204</v>
      </c>
      <c r="G394" t="s">
        <v>183</v>
      </c>
      <c r="H394" t="s">
        <v>184</v>
      </c>
      <c r="J394">
        <v>0</v>
      </c>
      <c r="K394" t="s">
        <v>463</v>
      </c>
      <c r="L394" t="s">
        <v>186</v>
      </c>
      <c r="M394" t="s">
        <v>187</v>
      </c>
      <c r="N394" t="s">
        <v>20</v>
      </c>
      <c r="O394">
        <v>100.70000000000002</v>
      </c>
      <c r="P394" t="s">
        <v>459</v>
      </c>
      <c r="Q394">
        <v>3</v>
      </c>
      <c r="S394">
        <v>0</v>
      </c>
      <c r="T394">
        <v>10</v>
      </c>
      <c r="U394">
        <v>10</v>
      </c>
      <c r="V394">
        <v>10</v>
      </c>
      <c r="W394">
        <v>5</v>
      </c>
      <c r="X394">
        <v>0.76</v>
      </c>
      <c r="Y394">
        <v>89728.5</v>
      </c>
      <c r="Z394" t="s">
        <v>189</v>
      </c>
      <c r="AA394">
        <v>2</v>
      </c>
      <c r="AB394">
        <v>14</v>
      </c>
      <c r="AC394">
        <v>80</v>
      </c>
      <c r="AD394">
        <v>5.7142857142857144</v>
      </c>
      <c r="AE394">
        <v>12.375</v>
      </c>
      <c r="AF394">
        <v>12.375</v>
      </c>
      <c r="AG394">
        <v>10</v>
      </c>
      <c r="AH394">
        <v>0.76</v>
      </c>
      <c r="AI394">
        <v>72508.5</v>
      </c>
      <c r="AJ394">
        <v>2.23</v>
      </c>
      <c r="AK394">
        <v>2.5</v>
      </c>
      <c r="AL394">
        <v>51</v>
      </c>
      <c r="AM394">
        <v>15</v>
      </c>
      <c r="AN394">
        <v>25</v>
      </c>
      <c r="AO394" t="s">
        <v>190</v>
      </c>
      <c r="AP394">
        <v>83</v>
      </c>
      <c r="AQ394">
        <v>-0.7</v>
      </c>
      <c r="AR394">
        <v>1.2</v>
      </c>
      <c r="AS394" t="s">
        <v>460</v>
      </c>
      <c r="AT394">
        <v>40</v>
      </c>
      <c r="AU394">
        <v>16</v>
      </c>
      <c r="AV394">
        <v>15</v>
      </c>
      <c r="AW394">
        <v>44</v>
      </c>
      <c r="AY394">
        <v>5</v>
      </c>
      <c r="AZ394">
        <v>220</v>
      </c>
      <c r="BA394">
        <v>2.35</v>
      </c>
      <c r="BB394">
        <v>108240</v>
      </c>
      <c r="BC394">
        <v>180400</v>
      </c>
      <c r="BD394">
        <v>252560</v>
      </c>
      <c r="BE394">
        <v>7</v>
      </c>
      <c r="BF394">
        <v>4</v>
      </c>
      <c r="BG394">
        <v>176</v>
      </c>
      <c r="BH394">
        <v>2.9375</v>
      </c>
      <c r="BI394">
        <v>108240</v>
      </c>
      <c r="BJ394">
        <v>180400</v>
      </c>
      <c r="BK394">
        <v>252560</v>
      </c>
      <c r="BL394">
        <v>25</v>
      </c>
      <c r="BM394">
        <v>1</v>
      </c>
      <c r="BN394">
        <v>32</v>
      </c>
      <c r="BO394" t="s">
        <v>192</v>
      </c>
      <c r="BP394">
        <v>3.2224000000000004</v>
      </c>
      <c r="BQ394">
        <v>8311</v>
      </c>
      <c r="BR394">
        <v>95</v>
      </c>
      <c r="BS394">
        <v>1.1430634099386355E-2</v>
      </c>
      <c r="BV394">
        <v>0</v>
      </c>
      <c r="BW394">
        <v>0</v>
      </c>
      <c r="BX394">
        <v>0</v>
      </c>
      <c r="BZ394" t="s">
        <v>193</v>
      </c>
      <c r="CA394" t="s">
        <v>194</v>
      </c>
      <c r="CB394" t="b">
        <v>0</v>
      </c>
    </row>
    <row r="395" spans="1:80" x14ac:dyDescent="0.3">
      <c r="A395">
        <v>394</v>
      </c>
      <c r="B395" t="s">
        <v>629</v>
      </c>
      <c r="C395" t="s">
        <v>179</v>
      </c>
      <c r="D395" t="s">
        <v>180</v>
      </c>
      <c r="E395" t="s">
        <v>458</v>
      </c>
      <c r="F395" t="s">
        <v>206</v>
      </c>
      <c r="G395" t="s">
        <v>183</v>
      </c>
      <c r="H395" t="s">
        <v>184</v>
      </c>
      <c r="J395">
        <v>0</v>
      </c>
      <c r="K395" t="s">
        <v>463</v>
      </c>
      <c r="L395" t="s">
        <v>186</v>
      </c>
      <c r="M395" t="s">
        <v>187</v>
      </c>
      <c r="N395" t="s">
        <v>20</v>
      </c>
      <c r="O395">
        <v>112.25</v>
      </c>
      <c r="P395" t="s">
        <v>459</v>
      </c>
      <c r="Q395">
        <v>3</v>
      </c>
      <c r="S395">
        <v>0</v>
      </c>
      <c r="T395">
        <v>10</v>
      </c>
      <c r="U395">
        <v>10</v>
      </c>
      <c r="V395">
        <v>10</v>
      </c>
      <c r="W395">
        <v>5</v>
      </c>
      <c r="X395">
        <v>0.76</v>
      </c>
      <c r="Y395">
        <v>89728.5</v>
      </c>
      <c r="Z395" t="s">
        <v>189</v>
      </c>
      <c r="AA395">
        <v>2</v>
      </c>
      <c r="AB395">
        <v>14</v>
      </c>
      <c r="AC395">
        <v>80</v>
      </c>
      <c r="AD395">
        <v>5.7142857142857144</v>
      </c>
      <c r="AE395">
        <v>12.375</v>
      </c>
      <c r="AF395">
        <v>12.375</v>
      </c>
      <c r="AG395">
        <v>10</v>
      </c>
      <c r="AH395">
        <v>0.76</v>
      </c>
      <c r="AI395">
        <v>72508.5</v>
      </c>
      <c r="AJ395">
        <v>2.44</v>
      </c>
      <c r="AK395">
        <v>2.5</v>
      </c>
      <c r="AL395">
        <v>46</v>
      </c>
      <c r="AM395">
        <v>15</v>
      </c>
      <c r="AN395">
        <v>25</v>
      </c>
      <c r="AO395" t="s">
        <v>190</v>
      </c>
      <c r="AP395">
        <v>83</v>
      </c>
      <c r="AQ395">
        <v>-0.7</v>
      </c>
      <c r="AR395">
        <v>1.2</v>
      </c>
      <c r="AS395" t="s">
        <v>460</v>
      </c>
      <c r="AT395">
        <v>40</v>
      </c>
      <c r="AU395">
        <v>16</v>
      </c>
      <c r="AV395">
        <v>15</v>
      </c>
      <c r="AW395">
        <v>44</v>
      </c>
      <c r="AY395">
        <v>5</v>
      </c>
      <c r="AZ395">
        <v>220</v>
      </c>
      <c r="BA395">
        <v>2.35</v>
      </c>
      <c r="BB395">
        <v>108240</v>
      </c>
      <c r="BC395">
        <v>180400</v>
      </c>
      <c r="BD395">
        <v>252560</v>
      </c>
      <c r="BE395">
        <v>8</v>
      </c>
      <c r="BF395">
        <v>4</v>
      </c>
      <c r="BG395">
        <v>176</v>
      </c>
      <c r="BH395">
        <v>2.9375</v>
      </c>
      <c r="BI395">
        <v>108240</v>
      </c>
      <c r="BJ395">
        <v>180400</v>
      </c>
      <c r="BK395">
        <v>252560</v>
      </c>
      <c r="BL395">
        <v>25</v>
      </c>
      <c r="BM395">
        <v>1</v>
      </c>
      <c r="BN395">
        <v>32</v>
      </c>
      <c r="BO395" t="s">
        <v>192</v>
      </c>
      <c r="BP395">
        <v>3.5920000000000001</v>
      </c>
      <c r="BQ395">
        <v>5970</v>
      </c>
      <c r="BR395">
        <v>0</v>
      </c>
      <c r="BS395">
        <v>0</v>
      </c>
      <c r="BV395">
        <v>68</v>
      </c>
      <c r="BW395">
        <v>500</v>
      </c>
      <c r="BX395">
        <v>7.352941176470587</v>
      </c>
      <c r="BZ395" t="s">
        <v>193</v>
      </c>
      <c r="CA395" t="s">
        <v>194</v>
      </c>
      <c r="CB395" t="b">
        <v>0</v>
      </c>
    </row>
    <row r="396" spans="1:80" x14ac:dyDescent="0.3">
      <c r="A396">
        <v>395</v>
      </c>
      <c r="B396" t="s">
        <v>630</v>
      </c>
      <c r="C396" t="s">
        <v>179</v>
      </c>
      <c r="D396" t="s">
        <v>180</v>
      </c>
      <c r="E396" t="s">
        <v>458</v>
      </c>
      <c r="F396" t="s">
        <v>316</v>
      </c>
      <c r="G396" t="s">
        <v>183</v>
      </c>
      <c r="H396" t="s">
        <v>184</v>
      </c>
      <c r="J396">
        <v>0</v>
      </c>
      <c r="K396" t="s">
        <v>463</v>
      </c>
      <c r="L396" t="s">
        <v>186</v>
      </c>
      <c r="M396" t="s">
        <v>187</v>
      </c>
      <c r="N396" t="s">
        <v>20</v>
      </c>
      <c r="O396">
        <v>123.8</v>
      </c>
      <c r="P396" t="s">
        <v>459</v>
      </c>
      <c r="Q396">
        <v>3</v>
      </c>
      <c r="S396">
        <v>0</v>
      </c>
      <c r="T396">
        <v>10</v>
      </c>
      <c r="U396">
        <v>10</v>
      </c>
      <c r="V396">
        <v>10</v>
      </c>
      <c r="W396">
        <v>5</v>
      </c>
      <c r="X396">
        <v>0.76</v>
      </c>
      <c r="Y396">
        <v>89728.5</v>
      </c>
      <c r="Z396" t="s">
        <v>189</v>
      </c>
      <c r="AA396">
        <v>2</v>
      </c>
      <c r="AB396">
        <v>14</v>
      </c>
      <c r="AC396">
        <v>80</v>
      </c>
      <c r="AD396">
        <v>5.7142857142857144</v>
      </c>
      <c r="AE396">
        <v>12.375</v>
      </c>
      <c r="AF396">
        <v>12.375</v>
      </c>
      <c r="AG396">
        <v>10</v>
      </c>
      <c r="AH396">
        <v>0.76</v>
      </c>
      <c r="AI396">
        <v>72508.5</v>
      </c>
      <c r="AJ396">
        <v>2.66</v>
      </c>
      <c r="AK396">
        <v>2.5</v>
      </c>
      <c r="AL396">
        <v>43</v>
      </c>
      <c r="AM396">
        <v>15</v>
      </c>
      <c r="AN396">
        <v>25</v>
      </c>
      <c r="AO396" t="s">
        <v>190</v>
      </c>
      <c r="AP396">
        <v>83</v>
      </c>
      <c r="AQ396">
        <v>-0.7</v>
      </c>
      <c r="AR396">
        <v>1.2</v>
      </c>
      <c r="AS396" t="s">
        <v>460</v>
      </c>
      <c r="AT396">
        <v>40</v>
      </c>
      <c r="AU396">
        <v>16</v>
      </c>
      <c r="AV396">
        <v>15</v>
      </c>
      <c r="AW396">
        <v>44</v>
      </c>
      <c r="AY396">
        <v>5</v>
      </c>
      <c r="AZ396">
        <v>220</v>
      </c>
      <c r="BA396">
        <v>2.35</v>
      </c>
      <c r="BB396">
        <v>108240</v>
      </c>
      <c r="BC396">
        <v>180400</v>
      </c>
      <c r="BD396">
        <v>252560</v>
      </c>
      <c r="BE396">
        <v>8</v>
      </c>
      <c r="BF396">
        <v>4</v>
      </c>
      <c r="BG396">
        <v>176</v>
      </c>
      <c r="BH396">
        <v>2.9375</v>
      </c>
      <c r="BI396">
        <v>108240</v>
      </c>
      <c r="BJ396">
        <v>180400</v>
      </c>
      <c r="BK396">
        <v>252560</v>
      </c>
      <c r="BL396">
        <v>25</v>
      </c>
      <c r="BM396">
        <v>1</v>
      </c>
      <c r="BN396">
        <v>32</v>
      </c>
      <c r="BO396" t="s">
        <v>192</v>
      </c>
      <c r="BP396">
        <v>3.9615999999999998</v>
      </c>
      <c r="BQ396">
        <v>5017</v>
      </c>
      <c r="BR396">
        <v>67</v>
      </c>
      <c r="BS396">
        <v>1.3354594379111025E-2</v>
      </c>
      <c r="BV396">
        <v>2361</v>
      </c>
      <c r="BW396">
        <v>500</v>
      </c>
      <c r="BX396">
        <v>0.21177467174925879</v>
      </c>
      <c r="BZ396" t="s">
        <v>193</v>
      </c>
      <c r="CA396" t="s">
        <v>194</v>
      </c>
      <c r="CB396" t="b">
        <v>0</v>
      </c>
    </row>
    <row r="397" spans="1:80" x14ac:dyDescent="0.3">
      <c r="A397">
        <v>396</v>
      </c>
      <c r="B397" t="s">
        <v>631</v>
      </c>
      <c r="C397" t="s">
        <v>179</v>
      </c>
      <c r="D397" t="s">
        <v>180</v>
      </c>
      <c r="E397" t="s">
        <v>458</v>
      </c>
      <c r="F397" t="s">
        <v>318</v>
      </c>
      <c r="G397" t="s">
        <v>183</v>
      </c>
      <c r="H397" t="s">
        <v>184</v>
      </c>
      <c r="J397">
        <v>0</v>
      </c>
      <c r="K397" t="s">
        <v>463</v>
      </c>
      <c r="L397" t="s">
        <v>186</v>
      </c>
      <c r="M397" t="s">
        <v>187</v>
      </c>
      <c r="N397" t="s">
        <v>20</v>
      </c>
      <c r="O397">
        <v>135.35000000000002</v>
      </c>
      <c r="P397" t="s">
        <v>459</v>
      </c>
      <c r="Q397">
        <v>3</v>
      </c>
      <c r="S397">
        <v>0</v>
      </c>
      <c r="T397">
        <v>10</v>
      </c>
      <c r="U397">
        <v>10</v>
      </c>
      <c r="V397">
        <v>10</v>
      </c>
      <c r="W397">
        <v>5</v>
      </c>
      <c r="X397">
        <v>0.76</v>
      </c>
      <c r="Y397">
        <v>89728.5</v>
      </c>
      <c r="Z397" t="s">
        <v>189</v>
      </c>
      <c r="AA397">
        <v>2</v>
      </c>
      <c r="AB397">
        <v>14</v>
      </c>
      <c r="AC397">
        <v>80</v>
      </c>
      <c r="AD397">
        <v>5.7142857142857144</v>
      </c>
      <c r="AE397">
        <v>12.375</v>
      </c>
      <c r="AF397">
        <v>12.375</v>
      </c>
      <c r="AG397">
        <v>10</v>
      </c>
      <c r="AH397">
        <v>0.76</v>
      </c>
      <c r="AI397">
        <v>72508.5</v>
      </c>
      <c r="AJ397">
        <v>2.87</v>
      </c>
      <c r="AK397">
        <v>2.5</v>
      </c>
      <c r="AL397">
        <v>40</v>
      </c>
      <c r="AM397">
        <v>15</v>
      </c>
      <c r="AN397">
        <v>25</v>
      </c>
      <c r="AO397" t="s">
        <v>190</v>
      </c>
      <c r="AP397">
        <v>83</v>
      </c>
      <c r="AQ397">
        <v>-0.7</v>
      </c>
      <c r="AR397">
        <v>1.2</v>
      </c>
      <c r="AS397" t="s">
        <v>460</v>
      </c>
      <c r="AT397">
        <v>40</v>
      </c>
      <c r="AU397">
        <v>16</v>
      </c>
      <c r="AV397">
        <v>15</v>
      </c>
      <c r="AW397">
        <v>44</v>
      </c>
      <c r="AY397">
        <v>5</v>
      </c>
      <c r="AZ397">
        <v>220</v>
      </c>
      <c r="BA397">
        <v>2.35</v>
      </c>
      <c r="BB397">
        <v>108240</v>
      </c>
      <c r="BC397">
        <v>180400</v>
      </c>
      <c r="BD397">
        <v>252560</v>
      </c>
      <c r="BE397">
        <v>8</v>
      </c>
      <c r="BF397">
        <v>4</v>
      </c>
      <c r="BG397">
        <v>176</v>
      </c>
      <c r="BH397">
        <v>2.9375</v>
      </c>
      <c r="BI397">
        <v>108240</v>
      </c>
      <c r="BJ397">
        <v>180400</v>
      </c>
      <c r="BK397">
        <v>252560</v>
      </c>
      <c r="BL397">
        <v>25</v>
      </c>
      <c r="BM397">
        <v>1</v>
      </c>
      <c r="BN397">
        <v>32</v>
      </c>
      <c r="BO397" t="s">
        <v>192</v>
      </c>
      <c r="BP397">
        <v>4.3312000000000008</v>
      </c>
      <c r="BQ397">
        <v>3644</v>
      </c>
      <c r="BR397">
        <v>99</v>
      </c>
      <c r="BS397">
        <v>2.7167947310647641E-2</v>
      </c>
      <c r="BV397">
        <v>303</v>
      </c>
      <c r="BW397">
        <v>500</v>
      </c>
      <c r="BX397">
        <v>1.6501650165016502</v>
      </c>
      <c r="BZ397" t="s">
        <v>193</v>
      </c>
      <c r="CA397" t="s">
        <v>194</v>
      </c>
      <c r="CB397" t="b">
        <v>0</v>
      </c>
    </row>
    <row r="398" spans="1:80" x14ac:dyDescent="0.3">
      <c r="A398">
        <v>397</v>
      </c>
      <c r="B398" t="s">
        <v>632</v>
      </c>
      <c r="C398" t="s">
        <v>179</v>
      </c>
      <c r="D398" t="s">
        <v>180</v>
      </c>
      <c r="E398" t="s">
        <v>458</v>
      </c>
      <c r="F398" t="s">
        <v>320</v>
      </c>
      <c r="G398" t="s">
        <v>183</v>
      </c>
      <c r="H398" t="s">
        <v>184</v>
      </c>
      <c r="J398">
        <v>0</v>
      </c>
      <c r="K398" t="s">
        <v>463</v>
      </c>
      <c r="L398" t="s">
        <v>186</v>
      </c>
      <c r="M398" t="s">
        <v>187</v>
      </c>
      <c r="N398" t="s">
        <v>20</v>
      </c>
      <c r="O398">
        <v>146.90000000000003</v>
      </c>
      <c r="P398" t="s">
        <v>459</v>
      </c>
      <c r="Q398">
        <v>3</v>
      </c>
      <c r="S398">
        <v>0</v>
      </c>
      <c r="T398">
        <v>10</v>
      </c>
      <c r="U398">
        <v>10</v>
      </c>
      <c r="V398">
        <v>10</v>
      </c>
      <c r="W398">
        <v>5</v>
      </c>
      <c r="X398">
        <v>0.76</v>
      </c>
      <c r="Y398">
        <v>89728.5</v>
      </c>
      <c r="Z398" t="s">
        <v>189</v>
      </c>
      <c r="AA398">
        <v>2</v>
      </c>
      <c r="AB398">
        <v>14</v>
      </c>
      <c r="AC398">
        <v>80</v>
      </c>
      <c r="AD398">
        <v>5.7142857142857144</v>
      </c>
      <c r="AE398">
        <v>12.375</v>
      </c>
      <c r="AF398">
        <v>12.375</v>
      </c>
      <c r="AG398">
        <v>10</v>
      </c>
      <c r="AH398">
        <v>0.76</v>
      </c>
      <c r="AI398">
        <v>72508.5</v>
      </c>
      <c r="AJ398">
        <v>3.08</v>
      </c>
      <c r="AK398">
        <v>2.5</v>
      </c>
      <c r="AL398">
        <v>37</v>
      </c>
      <c r="AM398">
        <v>15</v>
      </c>
      <c r="AN398">
        <v>25</v>
      </c>
      <c r="AO398" t="s">
        <v>190</v>
      </c>
      <c r="AP398">
        <v>83</v>
      </c>
      <c r="AQ398">
        <v>-0.7</v>
      </c>
      <c r="AR398">
        <v>1.2</v>
      </c>
      <c r="AS398" t="s">
        <v>460</v>
      </c>
      <c r="AT398">
        <v>40</v>
      </c>
      <c r="AU398">
        <v>16</v>
      </c>
      <c r="AV398">
        <v>15</v>
      </c>
      <c r="AW398">
        <v>44</v>
      </c>
      <c r="AY398">
        <v>5</v>
      </c>
      <c r="AZ398">
        <v>220</v>
      </c>
      <c r="BA398">
        <v>2.35</v>
      </c>
      <c r="BB398">
        <v>108240</v>
      </c>
      <c r="BC398">
        <v>180400</v>
      </c>
      <c r="BD398">
        <v>252560</v>
      </c>
      <c r="BE398">
        <v>8</v>
      </c>
      <c r="BF398">
        <v>4</v>
      </c>
      <c r="BG398">
        <v>176</v>
      </c>
      <c r="BH398">
        <v>2.9375</v>
      </c>
      <c r="BI398">
        <v>108240</v>
      </c>
      <c r="BJ398">
        <v>180400</v>
      </c>
      <c r="BK398">
        <v>252560</v>
      </c>
      <c r="BL398">
        <v>25</v>
      </c>
      <c r="BM398">
        <v>1</v>
      </c>
      <c r="BN398">
        <v>32</v>
      </c>
      <c r="BO398" t="s">
        <v>192</v>
      </c>
      <c r="BP398">
        <v>4.700800000000001</v>
      </c>
      <c r="BQ398">
        <v>2351</v>
      </c>
      <c r="BR398">
        <v>62</v>
      </c>
      <c r="BS398">
        <v>2.6371756699276903E-2</v>
      </c>
      <c r="BV398">
        <v>470</v>
      </c>
      <c r="BW398">
        <v>500</v>
      </c>
      <c r="BX398">
        <v>1.0638297872340423</v>
      </c>
      <c r="BZ398" t="s">
        <v>193</v>
      </c>
      <c r="CA398" t="s">
        <v>194</v>
      </c>
      <c r="CB398" t="b">
        <v>0</v>
      </c>
    </row>
    <row r="399" spans="1:80" x14ac:dyDescent="0.3">
      <c r="A399">
        <v>398</v>
      </c>
      <c r="B399" t="s">
        <v>633</v>
      </c>
      <c r="C399" t="s">
        <v>179</v>
      </c>
      <c r="D399" t="s">
        <v>180</v>
      </c>
      <c r="E399" t="s">
        <v>458</v>
      </c>
      <c r="F399" t="s">
        <v>252</v>
      </c>
      <c r="G399" t="s">
        <v>183</v>
      </c>
      <c r="H399" t="s">
        <v>184</v>
      </c>
      <c r="J399">
        <v>0</v>
      </c>
      <c r="K399" t="s">
        <v>463</v>
      </c>
      <c r="L399" t="s">
        <v>186</v>
      </c>
      <c r="M399" t="s">
        <v>187</v>
      </c>
      <c r="N399" t="s">
        <v>20</v>
      </c>
      <c r="O399">
        <v>158.45000000000005</v>
      </c>
      <c r="P399" t="s">
        <v>459</v>
      </c>
      <c r="Q399">
        <v>3</v>
      </c>
      <c r="S399">
        <v>0</v>
      </c>
      <c r="T399">
        <v>10</v>
      </c>
      <c r="U399">
        <v>10</v>
      </c>
      <c r="V399">
        <v>10</v>
      </c>
      <c r="W399">
        <v>5</v>
      </c>
      <c r="X399">
        <v>0.76</v>
      </c>
      <c r="Y399">
        <v>89728.5</v>
      </c>
      <c r="Z399" t="s">
        <v>189</v>
      </c>
      <c r="AA399">
        <v>2</v>
      </c>
      <c r="AB399">
        <v>14</v>
      </c>
      <c r="AC399">
        <v>80</v>
      </c>
      <c r="AD399">
        <v>5.7142857142857144</v>
      </c>
      <c r="AE399">
        <v>12.375</v>
      </c>
      <c r="AF399">
        <v>12.375</v>
      </c>
      <c r="AG399">
        <v>10</v>
      </c>
      <c r="AH399">
        <v>0.76</v>
      </c>
      <c r="AI399">
        <v>72508.5</v>
      </c>
      <c r="AJ399">
        <v>3.3</v>
      </c>
      <c r="AK399">
        <v>2.5</v>
      </c>
      <c r="AL399">
        <v>34</v>
      </c>
      <c r="AM399">
        <v>15</v>
      </c>
      <c r="AN399">
        <v>25</v>
      </c>
      <c r="AO399" t="s">
        <v>190</v>
      </c>
      <c r="AP399">
        <v>83</v>
      </c>
      <c r="AQ399">
        <v>-0.7</v>
      </c>
      <c r="AR399">
        <v>1.2</v>
      </c>
      <c r="AS399" t="s">
        <v>460</v>
      </c>
      <c r="AT399">
        <v>40</v>
      </c>
      <c r="AU399">
        <v>16</v>
      </c>
      <c r="AV399">
        <v>15</v>
      </c>
      <c r="AW399">
        <v>44</v>
      </c>
      <c r="AY399">
        <v>5</v>
      </c>
      <c r="AZ399">
        <v>220</v>
      </c>
      <c r="BA399">
        <v>2.35</v>
      </c>
      <c r="BB399">
        <v>108240</v>
      </c>
      <c r="BC399">
        <v>180400</v>
      </c>
      <c r="BD399">
        <v>252560</v>
      </c>
      <c r="BE399">
        <v>8</v>
      </c>
      <c r="BF399">
        <v>4</v>
      </c>
      <c r="BG399">
        <v>176</v>
      </c>
      <c r="BH399">
        <v>2.9375</v>
      </c>
      <c r="BI399">
        <v>108240</v>
      </c>
      <c r="BJ399">
        <v>180400</v>
      </c>
      <c r="BK399">
        <v>252560</v>
      </c>
      <c r="BL399">
        <v>25</v>
      </c>
      <c r="BM399">
        <v>1</v>
      </c>
      <c r="BN399">
        <v>32</v>
      </c>
      <c r="BO399" t="s">
        <v>192</v>
      </c>
      <c r="BP399">
        <v>5.0704000000000011</v>
      </c>
      <c r="BQ399">
        <v>4187</v>
      </c>
      <c r="BR399">
        <v>0</v>
      </c>
      <c r="BS399">
        <v>0</v>
      </c>
      <c r="BV399">
        <v>372</v>
      </c>
      <c r="BW399">
        <v>500</v>
      </c>
      <c r="BX399">
        <v>1.3440860215053765</v>
      </c>
      <c r="BZ399" t="s">
        <v>193</v>
      </c>
      <c r="CA399" t="s">
        <v>194</v>
      </c>
      <c r="CB399" t="b">
        <v>0</v>
      </c>
    </row>
    <row r="400" spans="1:80" x14ac:dyDescent="0.3">
      <c r="A400">
        <v>399</v>
      </c>
      <c r="B400" t="s">
        <v>634</v>
      </c>
      <c r="C400" t="s">
        <v>179</v>
      </c>
      <c r="D400" t="s">
        <v>180</v>
      </c>
      <c r="E400" t="s">
        <v>458</v>
      </c>
      <c r="F400" t="s">
        <v>471</v>
      </c>
      <c r="G400" t="s">
        <v>183</v>
      </c>
      <c r="H400" t="s">
        <v>184</v>
      </c>
      <c r="J400">
        <v>0</v>
      </c>
      <c r="K400" t="s">
        <v>463</v>
      </c>
      <c r="L400" t="s">
        <v>186</v>
      </c>
      <c r="M400" t="s">
        <v>187</v>
      </c>
      <c r="N400" t="s">
        <v>20</v>
      </c>
      <c r="O400">
        <v>170.00000000000006</v>
      </c>
      <c r="P400" t="s">
        <v>459</v>
      </c>
      <c r="Q400">
        <v>3</v>
      </c>
      <c r="S400">
        <v>0</v>
      </c>
      <c r="T400">
        <v>10</v>
      </c>
      <c r="U400">
        <v>10</v>
      </c>
      <c r="V400">
        <v>10</v>
      </c>
      <c r="W400">
        <v>5</v>
      </c>
      <c r="X400">
        <v>0.76</v>
      </c>
      <c r="Y400">
        <v>89728.5</v>
      </c>
      <c r="Z400" t="s">
        <v>189</v>
      </c>
      <c r="AA400">
        <v>2</v>
      </c>
      <c r="AB400">
        <v>14</v>
      </c>
      <c r="AC400">
        <v>80</v>
      </c>
      <c r="AD400">
        <v>5.7142857142857144</v>
      </c>
      <c r="AE400">
        <v>12.375</v>
      </c>
      <c r="AF400">
        <v>12.375</v>
      </c>
      <c r="AG400">
        <v>10</v>
      </c>
      <c r="AH400">
        <v>0.76</v>
      </c>
      <c r="AI400">
        <v>72508.5</v>
      </c>
      <c r="AJ400">
        <v>3.51</v>
      </c>
      <c r="AK400">
        <v>2.5</v>
      </c>
      <c r="AL400">
        <v>32</v>
      </c>
      <c r="AM400">
        <v>15</v>
      </c>
      <c r="AN400">
        <v>25</v>
      </c>
      <c r="AO400" t="s">
        <v>190</v>
      </c>
      <c r="AP400">
        <v>83</v>
      </c>
      <c r="AQ400">
        <v>-0.7</v>
      </c>
      <c r="AR400">
        <v>1.2</v>
      </c>
      <c r="AS400" t="s">
        <v>460</v>
      </c>
      <c r="AT400">
        <v>40</v>
      </c>
      <c r="AU400">
        <v>16</v>
      </c>
      <c r="AV400">
        <v>15</v>
      </c>
      <c r="AW400">
        <v>44</v>
      </c>
      <c r="AY400">
        <v>5</v>
      </c>
      <c r="AZ400">
        <v>220</v>
      </c>
      <c r="BA400">
        <v>2.35</v>
      </c>
      <c r="BB400">
        <v>108240</v>
      </c>
      <c r="BC400">
        <v>180400</v>
      </c>
      <c r="BD400">
        <v>252560</v>
      </c>
      <c r="BE400">
        <v>8</v>
      </c>
      <c r="BF400">
        <v>4</v>
      </c>
      <c r="BG400">
        <v>176</v>
      </c>
      <c r="BH400">
        <v>2.9375</v>
      </c>
      <c r="BI400">
        <v>108240</v>
      </c>
      <c r="BJ400">
        <v>180400</v>
      </c>
      <c r="BK400">
        <v>252560</v>
      </c>
      <c r="BL400">
        <v>25</v>
      </c>
      <c r="BM400">
        <v>1</v>
      </c>
      <c r="BN400">
        <v>32</v>
      </c>
      <c r="BO400" t="s">
        <v>192</v>
      </c>
      <c r="BP400">
        <v>5.4400000000000022</v>
      </c>
      <c r="BQ400">
        <v>986</v>
      </c>
      <c r="BR400">
        <v>16</v>
      </c>
      <c r="BS400">
        <v>1.6227180527383367E-2</v>
      </c>
      <c r="BV400">
        <v>294</v>
      </c>
      <c r="BW400">
        <v>0</v>
      </c>
      <c r="BX400">
        <v>0</v>
      </c>
      <c r="BZ400" t="s">
        <v>193</v>
      </c>
      <c r="CA400" t="s">
        <v>194</v>
      </c>
      <c r="CB400" t="b">
        <v>0</v>
      </c>
    </row>
    <row r="401" spans="1:80" x14ac:dyDescent="0.3">
      <c r="A401">
        <v>400</v>
      </c>
      <c r="B401" t="s">
        <v>635</v>
      </c>
      <c r="C401" t="s">
        <v>179</v>
      </c>
      <c r="D401" t="s">
        <v>180</v>
      </c>
      <c r="E401" t="s">
        <v>458</v>
      </c>
      <c r="F401" t="s">
        <v>473</v>
      </c>
      <c r="G401" t="s">
        <v>183</v>
      </c>
      <c r="H401" t="s">
        <v>184</v>
      </c>
      <c r="J401">
        <v>0</v>
      </c>
      <c r="K401" t="s">
        <v>463</v>
      </c>
      <c r="L401" t="s">
        <v>186</v>
      </c>
      <c r="M401" t="s">
        <v>187</v>
      </c>
      <c r="N401" t="s">
        <v>20</v>
      </c>
      <c r="O401">
        <v>181.55000000000004</v>
      </c>
      <c r="P401" t="s">
        <v>459</v>
      </c>
      <c r="Q401">
        <v>3</v>
      </c>
      <c r="S401">
        <v>0</v>
      </c>
      <c r="T401">
        <v>10</v>
      </c>
      <c r="U401">
        <v>10</v>
      </c>
      <c r="V401">
        <v>10</v>
      </c>
      <c r="W401">
        <v>5</v>
      </c>
      <c r="X401">
        <v>0.76</v>
      </c>
      <c r="Y401">
        <v>89728.5</v>
      </c>
      <c r="Z401" t="s">
        <v>189</v>
      </c>
      <c r="AA401">
        <v>2</v>
      </c>
      <c r="AB401">
        <v>14</v>
      </c>
      <c r="AC401">
        <v>80</v>
      </c>
      <c r="AD401">
        <v>5.7142857142857144</v>
      </c>
      <c r="AE401">
        <v>12.375</v>
      </c>
      <c r="AF401">
        <v>12.375</v>
      </c>
      <c r="AG401">
        <v>10</v>
      </c>
      <c r="AH401">
        <v>0.76</v>
      </c>
      <c r="AI401">
        <v>72508.5</v>
      </c>
      <c r="AJ401">
        <v>3.72</v>
      </c>
      <c r="AK401">
        <v>2.5</v>
      </c>
      <c r="AL401">
        <v>31</v>
      </c>
      <c r="AM401">
        <v>15</v>
      </c>
      <c r="AN401">
        <v>25</v>
      </c>
      <c r="AO401" t="s">
        <v>190</v>
      </c>
      <c r="AP401">
        <v>83</v>
      </c>
      <c r="AQ401">
        <v>-0.7</v>
      </c>
      <c r="AR401">
        <v>1.2</v>
      </c>
      <c r="AS401" t="s">
        <v>460</v>
      </c>
      <c r="AT401">
        <v>40</v>
      </c>
      <c r="AU401">
        <v>16</v>
      </c>
      <c r="AV401">
        <v>15</v>
      </c>
      <c r="AW401">
        <v>44</v>
      </c>
      <c r="AY401">
        <v>5</v>
      </c>
      <c r="AZ401">
        <v>220</v>
      </c>
      <c r="BA401">
        <v>2.35</v>
      </c>
      <c r="BB401">
        <v>108240</v>
      </c>
      <c r="BC401">
        <v>180400</v>
      </c>
      <c r="BD401">
        <v>252560</v>
      </c>
      <c r="BE401">
        <v>9</v>
      </c>
      <c r="BF401">
        <v>4</v>
      </c>
      <c r="BG401">
        <v>176</v>
      </c>
      <c r="BH401">
        <v>2.9375</v>
      </c>
      <c r="BI401">
        <v>108240</v>
      </c>
      <c r="BJ401">
        <v>180400</v>
      </c>
      <c r="BK401">
        <v>252560</v>
      </c>
      <c r="BL401">
        <v>25</v>
      </c>
      <c r="BM401">
        <v>1</v>
      </c>
      <c r="BN401">
        <v>32</v>
      </c>
      <c r="BO401" t="s">
        <v>192</v>
      </c>
      <c r="BP401">
        <v>5.8096000000000014</v>
      </c>
      <c r="BQ401">
        <v>3741</v>
      </c>
      <c r="BR401">
        <v>0</v>
      </c>
      <c r="BS401">
        <v>0</v>
      </c>
      <c r="BV401">
        <v>0</v>
      </c>
      <c r="BW401">
        <v>0</v>
      </c>
      <c r="BX401">
        <v>0</v>
      </c>
      <c r="BZ401" t="s">
        <v>193</v>
      </c>
      <c r="CA401" t="s">
        <v>194</v>
      </c>
      <c r="CB401" t="b">
        <v>0</v>
      </c>
    </row>
    <row r="402" spans="1:80" x14ac:dyDescent="0.3">
      <c r="A402">
        <v>401</v>
      </c>
      <c r="B402" t="s">
        <v>636</v>
      </c>
      <c r="C402" t="s">
        <v>179</v>
      </c>
      <c r="D402" t="s">
        <v>180</v>
      </c>
      <c r="E402" t="s">
        <v>458</v>
      </c>
      <c r="F402" t="s">
        <v>507</v>
      </c>
      <c r="G402" t="s">
        <v>183</v>
      </c>
      <c r="H402" t="s">
        <v>184</v>
      </c>
      <c r="J402">
        <v>0</v>
      </c>
      <c r="K402" t="s">
        <v>463</v>
      </c>
      <c r="L402" t="s">
        <v>186</v>
      </c>
      <c r="M402" t="s">
        <v>187</v>
      </c>
      <c r="N402" t="s">
        <v>20</v>
      </c>
      <c r="O402">
        <v>193.10000000000005</v>
      </c>
      <c r="P402" t="s">
        <v>459</v>
      </c>
      <c r="Q402">
        <v>3</v>
      </c>
      <c r="S402">
        <v>0</v>
      </c>
      <c r="T402">
        <v>10</v>
      </c>
      <c r="U402">
        <v>10</v>
      </c>
      <c r="V402">
        <v>10</v>
      </c>
      <c r="W402">
        <v>5</v>
      </c>
      <c r="X402">
        <v>0.76</v>
      </c>
      <c r="Y402">
        <v>89728.5</v>
      </c>
      <c r="Z402" t="s">
        <v>189</v>
      </c>
      <c r="AA402">
        <v>2</v>
      </c>
      <c r="AB402">
        <v>14</v>
      </c>
      <c r="AC402">
        <v>80</v>
      </c>
      <c r="AD402">
        <v>5.7142857142857144</v>
      </c>
      <c r="AE402">
        <v>12.375</v>
      </c>
      <c r="AF402">
        <v>12.375</v>
      </c>
      <c r="AG402">
        <v>10</v>
      </c>
      <c r="AH402">
        <v>0.76</v>
      </c>
      <c r="AI402">
        <v>72508.5</v>
      </c>
      <c r="AJ402">
        <v>3.92</v>
      </c>
      <c r="AK402">
        <v>2.5</v>
      </c>
      <c r="AL402">
        <v>29</v>
      </c>
      <c r="AM402">
        <v>15</v>
      </c>
      <c r="AN402">
        <v>25</v>
      </c>
      <c r="AO402" t="s">
        <v>190</v>
      </c>
      <c r="AP402">
        <v>83</v>
      </c>
      <c r="AQ402">
        <v>-0.7</v>
      </c>
      <c r="AR402">
        <v>1.2</v>
      </c>
      <c r="AS402" t="s">
        <v>460</v>
      </c>
      <c r="AT402">
        <v>40</v>
      </c>
      <c r="AU402">
        <v>16</v>
      </c>
      <c r="AV402">
        <v>15</v>
      </c>
      <c r="AW402">
        <v>44</v>
      </c>
      <c r="AY402">
        <v>5</v>
      </c>
      <c r="AZ402">
        <v>220</v>
      </c>
      <c r="BA402">
        <v>2.35</v>
      </c>
      <c r="BB402">
        <v>108240</v>
      </c>
      <c r="BC402">
        <v>180400</v>
      </c>
      <c r="BD402">
        <v>252560</v>
      </c>
      <c r="BE402">
        <v>9</v>
      </c>
      <c r="BF402">
        <v>4</v>
      </c>
      <c r="BG402">
        <v>176</v>
      </c>
      <c r="BH402">
        <v>2.9375</v>
      </c>
      <c r="BI402">
        <v>108240</v>
      </c>
      <c r="BJ402">
        <v>180400</v>
      </c>
      <c r="BK402">
        <v>252560</v>
      </c>
      <c r="BL402">
        <v>25</v>
      </c>
      <c r="BM402">
        <v>1</v>
      </c>
      <c r="BN402">
        <v>32</v>
      </c>
      <c r="BO402" t="s">
        <v>192</v>
      </c>
      <c r="BP402">
        <v>6.1792000000000016</v>
      </c>
      <c r="BQ402">
        <v>0</v>
      </c>
      <c r="BR402">
        <v>0</v>
      </c>
      <c r="BS402">
        <v>0</v>
      </c>
      <c r="BV402">
        <v>0</v>
      </c>
      <c r="BW402">
        <v>0</v>
      </c>
      <c r="BX402">
        <v>0</v>
      </c>
      <c r="BZ402" t="s">
        <v>193</v>
      </c>
      <c r="CA402" t="s">
        <v>194</v>
      </c>
      <c r="CB402" t="b">
        <v>0</v>
      </c>
    </row>
    <row r="403" spans="1:80" x14ac:dyDescent="0.3">
      <c r="A403">
        <v>402</v>
      </c>
      <c r="B403" t="s">
        <v>637</v>
      </c>
      <c r="C403" t="s">
        <v>179</v>
      </c>
      <c r="D403" t="s">
        <v>180</v>
      </c>
      <c r="E403" t="s">
        <v>458</v>
      </c>
      <c r="F403" t="s">
        <v>509</v>
      </c>
      <c r="G403" t="s">
        <v>183</v>
      </c>
      <c r="H403" t="s">
        <v>184</v>
      </c>
      <c r="J403">
        <v>0</v>
      </c>
      <c r="K403" t="s">
        <v>463</v>
      </c>
      <c r="L403" t="s">
        <v>186</v>
      </c>
      <c r="M403" t="s">
        <v>187</v>
      </c>
      <c r="N403" t="s">
        <v>20</v>
      </c>
      <c r="O403">
        <v>204.65000000000003</v>
      </c>
      <c r="P403" t="s">
        <v>459</v>
      </c>
      <c r="Q403">
        <v>3</v>
      </c>
      <c r="S403">
        <v>0</v>
      </c>
      <c r="T403">
        <v>10</v>
      </c>
      <c r="U403">
        <v>10</v>
      </c>
      <c r="V403">
        <v>10</v>
      </c>
      <c r="W403">
        <v>5</v>
      </c>
      <c r="X403">
        <v>0.76</v>
      </c>
      <c r="Y403">
        <v>89728.5</v>
      </c>
      <c r="Z403" t="s">
        <v>189</v>
      </c>
      <c r="AA403">
        <v>2</v>
      </c>
      <c r="AB403">
        <v>14</v>
      </c>
      <c r="AC403">
        <v>80</v>
      </c>
      <c r="AD403">
        <v>5.7142857142857144</v>
      </c>
      <c r="AE403">
        <v>12.375</v>
      </c>
      <c r="AF403">
        <v>12.375</v>
      </c>
      <c r="AG403">
        <v>10</v>
      </c>
      <c r="AH403">
        <v>0.76</v>
      </c>
      <c r="AI403">
        <v>72508.5</v>
      </c>
      <c r="AJ403">
        <v>4.13</v>
      </c>
      <c r="AK403">
        <v>2.5</v>
      </c>
      <c r="AL403">
        <v>28</v>
      </c>
      <c r="AM403">
        <v>15</v>
      </c>
      <c r="AN403">
        <v>25</v>
      </c>
      <c r="AO403" t="s">
        <v>190</v>
      </c>
      <c r="AP403">
        <v>83</v>
      </c>
      <c r="AQ403">
        <v>-0.7</v>
      </c>
      <c r="AR403">
        <v>1.2</v>
      </c>
      <c r="AS403" t="s">
        <v>460</v>
      </c>
      <c r="AT403">
        <v>40</v>
      </c>
      <c r="AU403">
        <v>16</v>
      </c>
      <c r="AV403">
        <v>15</v>
      </c>
      <c r="AW403">
        <v>44</v>
      </c>
      <c r="AY403">
        <v>5</v>
      </c>
      <c r="AZ403">
        <v>220</v>
      </c>
      <c r="BA403">
        <v>2.35</v>
      </c>
      <c r="BB403">
        <v>108240</v>
      </c>
      <c r="BC403">
        <v>180400</v>
      </c>
      <c r="BD403">
        <v>252560</v>
      </c>
      <c r="BE403">
        <v>9</v>
      </c>
      <c r="BF403">
        <v>4</v>
      </c>
      <c r="BG403">
        <v>176</v>
      </c>
      <c r="BH403">
        <v>2.9375</v>
      </c>
      <c r="BI403">
        <v>108240</v>
      </c>
      <c r="BJ403">
        <v>180400</v>
      </c>
      <c r="BK403">
        <v>252560</v>
      </c>
      <c r="BL403">
        <v>25</v>
      </c>
      <c r="BM403">
        <v>1</v>
      </c>
      <c r="BN403">
        <v>32</v>
      </c>
      <c r="BO403" t="s">
        <v>192</v>
      </c>
      <c r="BP403">
        <v>6.5488000000000008</v>
      </c>
      <c r="BQ403">
        <v>0</v>
      </c>
      <c r="BR403">
        <v>0</v>
      </c>
      <c r="BS403">
        <v>0</v>
      </c>
      <c r="BV403">
        <v>0</v>
      </c>
      <c r="BW403">
        <v>0</v>
      </c>
      <c r="BX403">
        <v>0</v>
      </c>
      <c r="BZ403" t="s">
        <v>193</v>
      </c>
      <c r="CA403" t="s">
        <v>194</v>
      </c>
      <c r="CB403" t="b">
        <v>0</v>
      </c>
    </row>
    <row r="404" spans="1:80" x14ac:dyDescent="0.3">
      <c r="A404">
        <v>403</v>
      </c>
      <c r="B404" t="s">
        <v>638</v>
      </c>
      <c r="C404" t="s">
        <v>179</v>
      </c>
      <c r="D404" t="s">
        <v>180</v>
      </c>
      <c r="E404" t="s">
        <v>458</v>
      </c>
      <c r="F404" t="s">
        <v>511</v>
      </c>
      <c r="G404" t="s">
        <v>183</v>
      </c>
      <c r="H404" t="s">
        <v>184</v>
      </c>
      <c r="J404">
        <v>0</v>
      </c>
      <c r="K404" t="s">
        <v>463</v>
      </c>
      <c r="L404" t="s">
        <v>186</v>
      </c>
      <c r="M404" t="s">
        <v>187</v>
      </c>
      <c r="N404" t="s">
        <v>20</v>
      </c>
      <c r="O404">
        <v>216.20000000000005</v>
      </c>
      <c r="P404" t="s">
        <v>459</v>
      </c>
      <c r="Q404">
        <v>3</v>
      </c>
      <c r="S404">
        <v>0</v>
      </c>
      <c r="T404">
        <v>10</v>
      </c>
      <c r="U404">
        <v>10</v>
      </c>
      <c r="V404">
        <v>10</v>
      </c>
      <c r="W404">
        <v>5</v>
      </c>
      <c r="X404">
        <v>0.76</v>
      </c>
      <c r="Y404">
        <v>89728.5</v>
      </c>
      <c r="Z404" t="s">
        <v>189</v>
      </c>
      <c r="AA404">
        <v>2</v>
      </c>
      <c r="AB404">
        <v>14</v>
      </c>
      <c r="AC404">
        <v>80</v>
      </c>
      <c r="AD404">
        <v>5.7142857142857144</v>
      </c>
      <c r="AE404">
        <v>12.375</v>
      </c>
      <c r="AF404">
        <v>12.375</v>
      </c>
      <c r="AG404">
        <v>10</v>
      </c>
      <c r="AH404">
        <v>0.76</v>
      </c>
      <c r="AI404">
        <v>72508.5</v>
      </c>
      <c r="AJ404">
        <v>4.34</v>
      </c>
      <c r="AK404">
        <v>2.5</v>
      </c>
      <c r="AL404">
        <v>26</v>
      </c>
      <c r="AM404">
        <v>15</v>
      </c>
      <c r="AN404">
        <v>25</v>
      </c>
      <c r="AO404" t="s">
        <v>190</v>
      </c>
      <c r="AP404">
        <v>83</v>
      </c>
      <c r="AQ404">
        <v>-0.7</v>
      </c>
      <c r="AR404">
        <v>1.2</v>
      </c>
      <c r="AS404" t="s">
        <v>460</v>
      </c>
      <c r="AT404">
        <v>40</v>
      </c>
      <c r="AU404">
        <v>16</v>
      </c>
      <c r="AV404">
        <v>15</v>
      </c>
      <c r="AW404">
        <v>44</v>
      </c>
      <c r="AY404">
        <v>5</v>
      </c>
      <c r="AZ404">
        <v>220</v>
      </c>
      <c r="BA404">
        <v>2.35</v>
      </c>
      <c r="BB404">
        <v>108240</v>
      </c>
      <c r="BC404">
        <v>180400</v>
      </c>
      <c r="BD404">
        <v>252560</v>
      </c>
      <c r="BE404">
        <v>9</v>
      </c>
      <c r="BF404">
        <v>4</v>
      </c>
      <c r="BG404">
        <v>176</v>
      </c>
      <c r="BH404">
        <v>2.9375</v>
      </c>
      <c r="BI404">
        <v>108240</v>
      </c>
      <c r="BJ404">
        <v>180400</v>
      </c>
      <c r="BK404">
        <v>252560</v>
      </c>
      <c r="BL404">
        <v>25</v>
      </c>
      <c r="BM404">
        <v>1</v>
      </c>
      <c r="BN404">
        <v>32</v>
      </c>
      <c r="BO404" t="s">
        <v>192</v>
      </c>
      <c r="BP404">
        <v>6.9184000000000019</v>
      </c>
      <c r="BQ404">
        <v>0</v>
      </c>
      <c r="BR404">
        <v>0</v>
      </c>
      <c r="BS404">
        <v>0</v>
      </c>
      <c r="BV404">
        <v>0</v>
      </c>
      <c r="BW404">
        <v>0</v>
      </c>
      <c r="BX404">
        <v>0</v>
      </c>
      <c r="BZ404" t="s">
        <v>193</v>
      </c>
      <c r="CA404" t="s">
        <v>194</v>
      </c>
      <c r="CB404" t="b">
        <v>0</v>
      </c>
    </row>
    <row r="405" spans="1:80" x14ac:dyDescent="0.3">
      <c r="A405">
        <v>404</v>
      </c>
      <c r="B405" t="s">
        <v>639</v>
      </c>
      <c r="C405" t="s">
        <v>179</v>
      </c>
      <c r="D405" t="s">
        <v>180</v>
      </c>
      <c r="E405" t="s">
        <v>458</v>
      </c>
      <c r="F405" t="s">
        <v>513</v>
      </c>
      <c r="G405" t="s">
        <v>183</v>
      </c>
      <c r="H405" t="s">
        <v>184</v>
      </c>
      <c r="J405">
        <v>0</v>
      </c>
      <c r="K405" t="s">
        <v>463</v>
      </c>
      <c r="L405" t="s">
        <v>186</v>
      </c>
      <c r="M405" t="s">
        <v>187</v>
      </c>
      <c r="N405" t="s">
        <v>20</v>
      </c>
      <c r="O405">
        <v>227.75000000000003</v>
      </c>
      <c r="P405" t="s">
        <v>459</v>
      </c>
      <c r="Q405">
        <v>3</v>
      </c>
      <c r="S405">
        <v>0</v>
      </c>
      <c r="T405">
        <v>10</v>
      </c>
      <c r="U405">
        <v>10</v>
      </c>
      <c r="V405">
        <v>10</v>
      </c>
      <c r="W405">
        <v>5</v>
      </c>
      <c r="X405">
        <v>0.76</v>
      </c>
      <c r="Y405">
        <v>89728.5</v>
      </c>
      <c r="Z405" t="s">
        <v>189</v>
      </c>
      <c r="AA405">
        <v>2</v>
      </c>
      <c r="AB405">
        <v>14</v>
      </c>
      <c r="AC405">
        <v>80</v>
      </c>
      <c r="AD405">
        <v>5.7142857142857144</v>
      </c>
      <c r="AE405">
        <v>12.375</v>
      </c>
      <c r="AF405">
        <v>12.375</v>
      </c>
      <c r="AG405">
        <v>10</v>
      </c>
      <c r="AH405">
        <v>0.76</v>
      </c>
      <c r="AI405">
        <v>72508.5</v>
      </c>
      <c r="AJ405">
        <v>4.55</v>
      </c>
      <c r="AK405">
        <v>2.5</v>
      </c>
      <c r="AL405">
        <v>25</v>
      </c>
      <c r="AM405">
        <v>15</v>
      </c>
      <c r="AN405">
        <v>25</v>
      </c>
      <c r="AO405" t="s">
        <v>190</v>
      </c>
      <c r="AP405">
        <v>83</v>
      </c>
      <c r="AQ405">
        <v>-0.7</v>
      </c>
      <c r="AR405">
        <v>1.2</v>
      </c>
      <c r="AS405" t="s">
        <v>460</v>
      </c>
      <c r="AT405">
        <v>40</v>
      </c>
      <c r="AU405">
        <v>16</v>
      </c>
      <c r="AV405">
        <v>15</v>
      </c>
      <c r="AW405">
        <v>44</v>
      </c>
      <c r="AY405">
        <v>5</v>
      </c>
      <c r="AZ405">
        <v>220</v>
      </c>
      <c r="BA405">
        <v>2.35</v>
      </c>
      <c r="BB405">
        <v>108240</v>
      </c>
      <c r="BC405">
        <v>180400</v>
      </c>
      <c r="BD405">
        <v>252560</v>
      </c>
      <c r="BE405">
        <v>9</v>
      </c>
      <c r="BF405">
        <v>4</v>
      </c>
      <c r="BG405">
        <v>176</v>
      </c>
      <c r="BH405">
        <v>2.9375</v>
      </c>
      <c r="BI405">
        <v>108240</v>
      </c>
      <c r="BJ405">
        <v>180400</v>
      </c>
      <c r="BK405">
        <v>252560</v>
      </c>
      <c r="BL405">
        <v>25</v>
      </c>
      <c r="BM405">
        <v>1</v>
      </c>
      <c r="BN405">
        <v>32</v>
      </c>
      <c r="BO405" t="s">
        <v>192</v>
      </c>
      <c r="BP405">
        <v>7.288000000000002</v>
      </c>
      <c r="BQ405">
        <v>0</v>
      </c>
      <c r="BR405">
        <v>0</v>
      </c>
      <c r="BS405">
        <v>0</v>
      </c>
      <c r="BV405">
        <v>0</v>
      </c>
      <c r="BW405">
        <v>0</v>
      </c>
      <c r="BX405">
        <v>0</v>
      </c>
      <c r="BZ405" t="s">
        <v>193</v>
      </c>
      <c r="CA405" t="s">
        <v>194</v>
      </c>
      <c r="CB405" t="b">
        <v>0</v>
      </c>
    </row>
    <row r="406" spans="1:80" x14ac:dyDescent="0.3">
      <c r="A406">
        <v>405</v>
      </c>
      <c r="B406" t="s">
        <v>640</v>
      </c>
      <c r="C406" t="s">
        <v>179</v>
      </c>
      <c r="D406" t="s">
        <v>180</v>
      </c>
      <c r="E406" t="s">
        <v>458</v>
      </c>
      <c r="F406" t="s">
        <v>475</v>
      </c>
      <c r="G406" t="s">
        <v>183</v>
      </c>
      <c r="H406" t="s">
        <v>184</v>
      </c>
      <c r="J406">
        <v>0</v>
      </c>
      <c r="K406" t="s">
        <v>463</v>
      </c>
      <c r="L406" t="s">
        <v>186</v>
      </c>
      <c r="M406" t="s">
        <v>187</v>
      </c>
      <c r="N406" t="s">
        <v>20</v>
      </c>
      <c r="O406">
        <v>239.30000000000004</v>
      </c>
      <c r="P406" t="s">
        <v>459</v>
      </c>
      <c r="Q406">
        <v>3</v>
      </c>
      <c r="S406">
        <v>0</v>
      </c>
      <c r="T406">
        <v>10</v>
      </c>
      <c r="U406">
        <v>10</v>
      </c>
      <c r="V406">
        <v>10</v>
      </c>
      <c r="W406">
        <v>5</v>
      </c>
      <c r="X406">
        <v>0.76</v>
      </c>
      <c r="Y406">
        <v>89728.5</v>
      </c>
      <c r="Z406" t="s">
        <v>189</v>
      </c>
      <c r="AA406">
        <v>2</v>
      </c>
      <c r="AB406">
        <v>14</v>
      </c>
      <c r="AC406">
        <v>80</v>
      </c>
      <c r="AD406">
        <v>5.7142857142857144</v>
      </c>
      <c r="AE406">
        <v>12.375</v>
      </c>
      <c r="AF406">
        <v>12.375</v>
      </c>
      <c r="AG406">
        <v>10</v>
      </c>
      <c r="AH406">
        <v>0.76</v>
      </c>
      <c r="AI406">
        <v>72508.5</v>
      </c>
      <c r="AJ406">
        <v>4.79</v>
      </c>
      <c r="AK406">
        <v>2.5</v>
      </c>
      <c r="AL406">
        <v>24</v>
      </c>
      <c r="AM406">
        <v>15</v>
      </c>
      <c r="AN406">
        <v>25</v>
      </c>
      <c r="AO406" t="s">
        <v>190</v>
      </c>
      <c r="AP406">
        <v>83</v>
      </c>
      <c r="AQ406">
        <v>-0.7</v>
      </c>
      <c r="AR406">
        <v>1.2</v>
      </c>
      <c r="AS406" t="s">
        <v>460</v>
      </c>
      <c r="AT406">
        <v>40</v>
      </c>
      <c r="AU406">
        <v>16</v>
      </c>
      <c r="AV406">
        <v>15</v>
      </c>
      <c r="AW406">
        <v>44</v>
      </c>
      <c r="AY406">
        <v>5</v>
      </c>
      <c r="AZ406">
        <v>220</v>
      </c>
      <c r="BA406">
        <v>2.35</v>
      </c>
      <c r="BB406">
        <v>108240</v>
      </c>
      <c r="BC406">
        <v>180400</v>
      </c>
      <c r="BD406">
        <v>252560</v>
      </c>
      <c r="BE406">
        <v>9</v>
      </c>
      <c r="BF406">
        <v>4</v>
      </c>
      <c r="BG406">
        <v>176</v>
      </c>
      <c r="BH406">
        <v>2.9375</v>
      </c>
      <c r="BI406">
        <v>108240</v>
      </c>
      <c r="BJ406">
        <v>180400</v>
      </c>
      <c r="BK406">
        <v>252560</v>
      </c>
      <c r="BL406">
        <v>25</v>
      </c>
      <c r="BM406">
        <v>1</v>
      </c>
      <c r="BN406">
        <v>12</v>
      </c>
      <c r="BO406" t="s">
        <v>192</v>
      </c>
      <c r="BP406">
        <v>2.8716000000000004</v>
      </c>
      <c r="BQ406">
        <v>2745</v>
      </c>
      <c r="BR406">
        <v>184</v>
      </c>
      <c r="BS406">
        <v>6.7030965391621136E-2</v>
      </c>
      <c r="BV406">
        <v>0</v>
      </c>
      <c r="BW406">
        <v>500</v>
      </c>
      <c r="BX406">
        <v>0</v>
      </c>
      <c r="BZ406" t="s">
        <v>193</v>
      </c>
      <c r="CA406" t="s">
        <v>194</v>
      </c>
      <c r="CB406" t="b">
        <v>0</v>
      </c>
    </row>
    <row r="407" spans="1:80" x14ac:dyDescent="0.3">
      <c r="A407">
        <v>406</v>
      </c>
      <c r="B407" t="s">
        <v>641</v>
      </c>
      <c r="C407" t="s">
        <v>179</v>
      </c>
      <c r="D407" t="s">
        <v>180</v>
      </c>
      <c r="E407" t="s">
        <v>458</v>
      </c>
      <c r="F407" t="s">
        <v>516</v>
      </c>
      <c r="G407" t="s">
        <v>183</v>
      </c>
      <c r="H407" t="s">
        <v>184</v>
      </c>
      <c r="J407">
        <v>0</v>
      </c>
      <c r="K407" t="s">
        <v>463</v>
      </c>
      <c r="L407" t="s">
        <v>186</v>
      </c>
      <c r="M407" t="s">
        <v>187</v>
      </c>
      <c r="N407" t="s">
        <v>20</v>
      </c>
      <c r="O407">
        <v>250.85000000000005</v>
      </c>
      <c r="P407" t="s">
        <v>459</v>
      </c>
      <c r="Q407">
        <v>3</v>
      </c>
      <c r="S407">
        <v>0</v>
      </c>
      <c r="T407">
        <v>10</v>
      </c>
      <c r="U407">
        <v>10</v>
      </c>
      <c r="V407">
        <v>10</v>
      </c>
      <c r="W407">
        <v>5</v>
      </c>
      <c r="X407">
        <v>0.76</v>
      </c>
      <c r="Y407">
        <v>89728.5</v>
      </c>
      <c r="Z407" t="s">
        <v>189</v>
      </c>
      <c r="AA407">
        <v>2</v>
      </c>
      <c r="AB407">
        <v>14</v>
      </c>
      <c r="AC407">
        <v>80</v>
      </c>
      <c r="AD407">
        <v>5.7142857142857144</v>
      </c>
      <c r="AE407">
        <v>12.375</v>
      </c>
      <c r="AF407">
        <v>12.375</v>
      </c>
      <c r="AG407">
        <v>10</v>
      </c>
      <c r="AH407">
        <v>0.76</v>
      </c>
      <c r="AI407">
        <v>72508.5</v>
      </c>
      <c r="AJ407">
        <v>4.97</v>
      </c>
      <c r="AK407">
        <v>2.5</v>
      </c>
      <c r="AL407">
        <v>23</v>
      </c>
      <c r="AM407">
        <v>15</v>
      </c>
      <c r="AN407">
        <v>25</v>
      </c>
      <c r="AO407" t="s">
        <v>190</v>
      </c>
      <c r="AP407">
        <v>83</v>
      </c>
      <c r="AQ407">
        <v>-0.7</v>
      </c>
      <c r="AR407">
        <v>1.2</v>
      </c>
      <c r="AS407" t="s">
        <v>460</v>
      </c>
      <c r="AT407">
        <v>40</v>
      </c>
      <c r="AU407">
        <v>16</v>
      </c>
      <c r="AV407">
        <v>15</v>
      </c>
      <c r="AW407">
        <v>44</v>
      </c>
      <c r="AY407">
        <v>5</v>
      </c>
      <c r="AZ407">
        <v>220</v>
      </c>
      <c r="BA407">
        <v>2.35</v>
      </c>
      <c r="BB407">
        <v>108240</v>
      </c>
      <c r="BC407">
        <v>180400</v>
      </c>
      <c r="BD407">
        <v>252560</v>
      </c>
      <c r="BE407">
        <v>9</v>
      </c>
      <c r="BF407">
        <v>4</v>
      </c>
      <c r="BG407">
        <v>176</v>
      </c>
      <c r="BH407">
        <v>2.9375</v>
      </c>
      <c r="BI407">
        <v>108240</v>
      </c>
      <c r="BJ407">
        <v>180400</v>
      </c>
      <c r="BK407">
        <v>252560</v>
      </c>
      <c r="BL407">
        <v>25</v>
      </c>
      <c r="BM407">
        <v>1</v>
      </c>
      <c r="BN407">
        <v>12</v>
      </c>
      <c r="BO407" t="s">
        <v>192</v>
      </c>
      <c r="BP407">
        <v>3.0102000000000007</v>
      </c>
      <c r="BQ407">
        <v>0</v>
      </c>
      <c r="BR407">
        <v>0</v>
      </c>
      <c r="BS407">
        <v>0</v>
      </c>
      <c r="BV407">
        <v>0</v>
      </c>
      <c r="BW407">
        <v>0</v>
      </c>
      <c r="BX407">
        <v>0</v>
      </c>
      <c r="BZ407" t="s">
        <v>193</v>
      </c>
      <c r="CA407" t="s">
        <v>194</v>
      </c>
      <c r="CB407" t="b">
        <v>0</v>
      </c>
    </row>
    <row r="408" spans="1:80" x14ac:dyDescent="0.3">
      <c r="A408">
        <v>407</v>
      </c>
      <c r="B408" t="s">
        <v>642</v>
      </c>
      <c r="C408" t="s">
        <v>179</v>
      </c>
      <c r="D408" t="s">
        <v>180</v>
      </c>
      <c r="E408" t="s">
        <v>458</v>
      </c>
      <c r="F408" t="s">
        <v>518</v>
      </c>
      <c r="G408" t="s">
        <v>183</v>
      </c>
      <c r="H408" t="s">
        <v>184</v>
      </c>
      <c r="J408">
        <v>0</v>
      </c>
      <c r="K408" t="s">
        <v>463</v>
      </c>
      <c r="L408" t="s">
        <v>186</v>
      </c>
      <c r="M408" t="s">
        <v>187</v>
      </c>
      <c r="N408" t="s">
        <v>20</v>
      </c>
      <c r="O408">
        <v>262.40000000000003</v>
      </c>
      <c r="P408" t="s">
        <v>459</v>
      </c>
      <c r="Q408">
        <v>3</v>
      </c>
      <c r="S408">
        <v>0</v>
      </c>
      <c r="T408">
        <v>10</v>
      </c>
      <c r="U408">
        <v>10</v>
      </c>
      <c r="V408">
        <v>10</v>
      </c>
      <c r="W408">
        <v>5</v>
      </c>
      <c r="X408">
        <v>0.76</v>
      </c>
      <c r="Y408">
        <v>89728.5</v>
      </c>
      <c r="Z408" t="s">
        <v>189</v>
      </c>
      <c r="AA408">
        <v>2</v>
      </c>
      <c r="AB408">
        <v>14</v>
      </c>
      <c r="AC408">
        <v>80</v>
      </c>
      <c r="AD408">
        <v>5.7142857142857144</v>
      </c>
      <c r="AE408">
        <v>12.375</v>
      </c>
      <c r="AF408">
        <v>12.375</v>
      </c>
      <c r="AG408">
        <v>10</v>
      </c>
      <c r="AH408">
        <v>0.76</v>
      </c>
      <c r="AI408">
        <v>72508.5</v>
      </c>
      <c r="AJ408">
        <v>5.18</v>
      </c>
      <c r="AK408">
        <v>2.5</v>
      </c>
      <c r="AL408">
        <v>22</v>
      </c>
      <c r="AM408">
        <v>15</v>
      </c>
      <c r="AN408">
        <v>25</v>
      </c>
      <c r="AO408" t="s">
        <v>190</v>
      </c>
      <c r="AP408">
        <v>83</v>
      </c>
      <c r="AQ408">
        <v>-0.7</v>
      </c>
      <c r="AR408">
        <v>1.2</v>
      </c>
      <c r="AS408" t="s">
        <v>460</v>
      </c>
      <c r="AT408">
        <v>40</v>
      </c>
      <c r="AU408">
        <v>16</v>
      </c>
      <c r="AV408">
        <v>15</v>
      </c>
      <c r="AW408">
        <v>44</v>
      </c>
      <c r="AY408">
        <v>5</v>
      </c>
      <c r="AZ408">
        <v>220</v>
      </c>
      <c r="BA408">
        <v>2.35</v>
      </c>
      <c r="BB408">
        <v>108240</v>
      </c>
      <c r="BC408">
        <v>180400</v>
      </c>
      <c r="BD408">
        <v>252560</v>
      </c>
      <c r="BE408">
        <v>10</v>
      </c>
      <c r="BF408">
        <v>4</v>
      </c>
      <c r="BG408">
        <v>176</v>
      </c>
      <c r="BH408">
        <v>2.9375</v>
      </c>
      <c r="BI408">
        <v>108240</v>
      </c>
      <c r="BJ408">
        <v>180400</v>
      </c>
      <c r="BK408">
        <v>252560</v>
      </c>
      <c r="BL408">
        <v>25</v>
      </c>
      <c r="BM408">
        <v>1</v>
      </c>
      <c r="BN408">
        <v>12</v>
      </c>
      <c r="BO408" t="s">
        <v>192</v>
      </c>
      <c r="BP408">
        <v>3.1488</v>
      </c>
      <c r="BQ408">
        <v>0</v>
      </c>
      <c r="BR408">
        <v>0</v>
      </c>
      <c r="BS408">
        <v>0</v>
      </c>
      <c r="BV408">
        <v>0</v>
      </c>
      <c r="BW408">
        <v>0</v>
      </c>
      <c r="BX408">
        <v>0</v>
      </c>
      <c r="BZ408" t="s">
        <v>193</v>
      </c>
      <c r="CA408" t="s">
        <v>194</v>
      </c>
      <c r="CB408" t="b">
        <v>0</v>
      </c>
    </row>
    <row r="409" spans="1:80" x14ac:dyDescent="0.3">
      <c r="A409">
        <v>408</v>
      </c>
      <c r="B409" t="s">
        <v>643</v>
      </c>
      <c r="C409" t="s">
        <v>179</v>
      </c>
      <c r="D409" t="s">
        <v>180</v>
      </c>
      <c r="E409" t="s">
        <v>458</v>
      </c>
      <c r="F409" t="s">
        <v>520</v>
      </c>
      <c r="G409" t="s">
        <v>183</v>
      </c>
      <c r="H409" t="s">
        <v>184</v>
      </c>
      <c r="J409">
        <v>0</v>
      </c>
      <c r="K409" t="s">
        <v>463</v>
      </c>
      <c r="L409" t="s">
        <v>186</v>
      </c>
      <c r="M409" t="s">
        <v>187</v>
      </c>
      <c r="N409" t="s">
        <v>20</v>
      </c>
      <c r="O409">
        <v>273.95000000000005</v>
      </c>
      <c r="P409" t="s">
        <v>459</v>
      </c>
      <c r="Q409">
        <v>3</v>
      </c>
      <c r="S409">
        <v>0</v>
      </c>
      <c r="T409">
        <v>10</v>
      </c>
      <c r="U409">
        <v>10</v>
      </c>
      <c r="V409">
        <v>10</v>
      </c>
      <c r="W409">
        <v>5</v>
      </c>
      <c r="X409">
        <v>0.76</v>
      </c>
      <c r="Y409">
        <v>89728.5</v>
      </c>
      <c r="Z409" t="s">
        <v>189</v>
      </c>
      <c r="AA409">
        <v>2</v>
      </c>
      <c r="AB409">
        <v>14</v>
      </c>
      <c r="AC409">
        <v>80</v>
      </c>
      <c r="AD409">
        <v>5.7142857142857144</v>
      </c>
      <c r="AE409">
        <v>12.375</v>
      </c>
      <c r="AF409">
        <v>12.375</v>
      </c>
      <c r="AG409">
        <v>10</v>
      </c>
      <c r="AH409">
        <v>0.76</v>
      </c>
      <c r="AI409">
        <v>72508.5</v>
      </c>
      <c r="AJ409">
        <v>5.39</v>
      </c>
      <c r="AK409">
        <v>2.5</v>
      </c>
      <c r="AL409">
        <v>21</v>
      </c>
      <c r="AM409">
        <v>15</v>
      </c>
      <c r="AN409">
        <v>25</v>
      </c>
      <c r="AO409" t="s">
        <v>190</v>
      </c>
      <c r="AP409">
        <v>83</v>
      </c>
      <c r="AQ409">
        <v>-0.7</v>
      </c>
      <c r="AR409">
        <v>1.2</v>
      </c>
      <c r="AS409" t="s">
        <v>460</v>
      </c>
      <c r="AT409">
        <v>40</v>
      </c>
      <c r="AU409">
        <v>16</v>
      </c>
      <c r="AV409">
        <v>15</v>
      </c>
      <c r="AW409">
        <v>44</v>
      </c>
      <c r="AY409">
        <v>5</v>
      </c>
      <c r="AZ409">
        <v>220</v>
      </c>
      <c r="BA409">
        <v>2.35</v>
      </c>
      <c r="BB409">
        <v>108240</v>
      </c>
      <c r="BC409">
        <v>180400</v>
      </c>
      <c r="BD409">
        <v>252560</v>
      </c>
      <c r="BE409">
        <v>10</v>
      </c>
      <c r="BF409">
        <v>4</v>
      </c>
      <c r="BG409">
        <v>176</v>
      </c>
      <c r="BH409">
        <v>2.9375</v>
      </c>
      <c r="BI409">
        <v>108240</v>
      </c>
      <c r="BJ409">
        <v>180400</v>
      </c>
      <c r="BK409">
        <v>252560</v>
      </c>
      <c r="BL409">
        <v>25</v>
      </c>
      <c r="BM409">
        <v>1</v>
      </c>
      <c r="BN409">
        <v>12</v>
      </c>
      <c r="BO409" t="s">
        <v>192</v>
      </c>
      <c r="BP409">
        <v>3.2874000000000008</v>
      </c>
      <c r="BQ409">
        <v>0</v>
      </c>
      <c r="BR409">
        <v>0</v>
      </c>
      <c r="BS409">
        <v>0</v>
      </c>
      <c r="BV409">
        <v>0</v>
      </c>
      <c r="BW409">
        <v>0</v>
      </c>
      <c r="BX409">
        <v>0</v>
      </c>
      <c r="BZ409" t="s">
        <v>193</v>
      </c>
      <c r="CA409" t="s">
        <v>194</v>
      </c>
      <c r="CB409" t="b">
        <v>0</v>
      </c>
    </row>
    <row r="410" spans="1:80" x14ac:dyDescent="0.3">
      <c r="A410">
        <v>409</v>
      </c>
      <c r="B410" t="s">
        <v>644</v>
      </c>
      <c r="C410" t="s">
        <v>179</v>
      </c>
      <c r="D410" t="s">
        <v>180</v>
      </c>
      <c r="E410" t="s">
        <v>458</v>
      </c>
      <c r="F410" t="s">
        <v>522</v>
      </c>
      <c r="G410" t="s">
        <v>183</v>
      </c>
      <c r="H410" t="s">
        <v>184</v>
      </c>
      <c r="J410">
        <v>0</v>
      </c>
      <c r="K410" t="s">
        <v>463</v>
      </c>
      <c r="L410" t="s">
        <v>186</v>
      </c>
      <c r="M410" t="s">
        <v>187</v>
      </c>
      <c r="N410" t="s">
        <v>20</v>
      </c>
      <c r="O410">
        <v>285.5</v>
      </c>
      <c r="P410" t="s">
        <v>459</v>
      </c>
      <c r="Q410">
        <v>3</v>
      </c>
      <c r="S410">
        <v>0</v>
      </c>
      <c r="T410">
        <v>10</v>
      </c>
      <c r="U410">
        <v>10</v>
      </c>
      <c r="V410">
        <v>10</v>
      </c>
      <c r="W410">
        <v>5</v>
      </c>
      <c r="X410">
        <v>0.76</v>
      </c>
      <c r="Y410">
        <v>89728.5</v>
      </c>
      <c r="Z410" t="s">
        <v>189</v>
      </c>
      <c r="AA410">
        <v>2</v>
      </c>
      <c r="AB410">
        <v>14</v>
      </c>
      <c r="AC410">
        <v>80</v>
      </c>
      <c r="AD410">
        <v>5.7142857142857144</v>
      </c>
      <c r="AE410">
        <v>12.375</v>
      </c>
      <c r="AF410">
        <v>12.375</v>
      </c>
      <c r="AG410">
        <v>10</v>
      </c>
      <c r="AH410">
        <v>0.76</v>
      </c>
      <c r="AI410">
        <v>72508.5</v>
      </c>
      <c r="AJ410">
        <v>5.6</v>
      </c>
      <c r="AK410">
        <v>2.5</v>
      </c>
      <c r="AL410">
        <v>20</v>
      </c>
      <c r="AM410">
        <v>15</v>
      </c>
      <c r="AN410">
        <v>25</v>
      </c>
      <c r="AO410" t="s">
        <v>190</v>
      </c>
      <c r="AP410">
        <v>83</v>
      </c>
      <c r="AQ410">
        <v>-0.7</v>
      </c>
      <c r="AR410">
        <v>1.2</v>
      </c>
      <c r="AS410" t="s">
        <v>460</v>
      </c>
      <c r="AT410">
        <v>40</v>
      </c>
      <c r="AU410">
        <v>16</v>
      </c>
      <c r="AV410">
        <v>15</v>
      </c>
      <c r="AW410">
        <v>44</v>
      </c>
      <c r="AY410">
        <v>5</v>
      </c>
      <c r="AZ410">
        <v>220</v>
      </c>
      <c r="BA410">
        <v>2.35</v>
      </c>
      <c r="BB410">
        <v>108240</v>
      </c>
      <c r="BC410">
        <v>180400</v>
      </c>
      <c r="BD410">
        <v>252560</v>
      </c>
      <c r="BE410">
        <v>10</v>
      </c>
      <c r="BF410">
        <v>4</v>
      </c>
      <c r="BG410">
        <v>176</v>
      </c>
      <c r="BH410">
        <v>2.9375</v>
      </c>
      <c r="BI410">
        <v>108240</v>
      </c>
      <c r="BJ410">
        <v>180400</v>
      </c>
      <c r="BK410">
        <v>252560</v>
      </c>
      <c r="BL410">
        <v>25</v>
      </c>
      <c r="BM410">
        <v>1</v>
      </c>
      <c r="BN410">
        <v>8</v>
      </c>
      <c r="BO410" t="s">
        <v>192</v>
      </c>
      <c r="BP410">
        <v>2.2839999999999998</v>
      </c>
      <c r="BQ410">
        <v>0</v>
      </c>
      <c r="BR410">
        <v>0</v>
      </c>
      <c r="BS410">
        <v>0</v>
      </c>
      <c r="BV410">
        <v>0</v>
      </c>
      <c r="BW410">
        <v>0</v>
      </c>
      <c r="BX410">
        <v>0</v>
      </c>
      <c r="BZ410" t="s">
        <v>193</v>
      </c>
      <c r="CA410" t="s">
        <v>194</v>
      </c>
      <c r="CB410" t="b">
        <v>0</v>
      </c>
    </row>
    <row r="411" spans="1:80" x14ac:dyDescent="0.3">
      <c r="A411">
        <v>410</v>
      </c>
      <c r="B411" t="s">
        <v>645</v>
      </c>
      <c r="C411" t="s">
        <v>179</v>
      </c>
      <c r="D411" t="s">
        <v>180</v>
      </c>
      <c r="E411" t="s">
        <v>458</v>
      </c>
      <c r="F411" t="s">
        <v>477</v>
      </c>
      <c r="G411" t="s">
        <v>183</v>
      </c>
      <c r="H411" t="s">
        <v>184</v>
      </c>
      <c r="J411">
        <v>0</v>
      </c>
      <c r="K411" t="s">
        <v>463</v>
      </c>
      <c r="L411" t="s">
        <v>186</v>
      </c>
      <c r="M411" t="s">
        <v>187</v>
      </c>
      <c r="N411" t="s">
        <v>20</v>
      </c>
      <c r="O411">
        <v>297.05</v>
      </c>
      <c r="P411" t="s">
        <v>459</v>
      </c>
      <c r="Q411">
        <v>3</v>
      </c>
      <c r="S411">
        <v>0</v>
      </c>
      <c r="T411">
        <v>10</v>
      </c>
      <c r="U411">
        <v>10</v>
      </c>
      <c r="V411">
        <v>10</v>
      </c>
      <c r="W411">
        <v>5</v>
      </c>
      <c r="X411">
        <v>0.76</v>
      </c>
      <c r="Y411">
        <v>89728.5</v>
      </c>
      <c r="Z411" t="s">
        <v>189</v>
      </c>
      <c r="AA411">
        <v>2</v>
      </c>
      <c r="AB411">
        <v>14</v>
      </c>
      <c r="AC411">
        <v>80</v>
      </c>
      <c r="AD411">
        <v>5.7142857142857144</v>
      </c>
      <c r="AE411">
        <v>12.375</v>
      </c>
      <c r="AF411">
        <v>12.375</v>
      </c>
      <c r="AG411">
        <v>10</v>
      </c>
      <c r="AH411">
        <v>0.76</v>
      </c>
      <c r="AI411">
        <v>72508.5</v>
      </c>
      <c r="AJ411">
        <v>5.85</v>
      </c>
      <c r="AK411">
        <v>2.5</v>
      </c>
      <c r="AL411">
        <v>20</v>
      </c>
      <c r="AM411">
        <v>15</v>
      </c>
      <c r="AN411">
        <v>25</v>
      </c>
      <c r="AO411" t="s">
        <v>190</v>
      </c>
      <c r="AP411">
        <v>83</v>
      </c>
      <c r="AQ411">
        <v>-0.7</v>
      </c>
      <c r="AR411">
        <v>1.2</v>
      </c>
      <c r="AS411" t="s">
        <v>460</v>
      </c>
      <c r="AT411">
        <v>40</v>
      </c>
      <c r="AU411">
        <v>16</v>
      </c>
      <c r="AV411">
        <v>15</v>
      </c>
      <c r="AW411">
        <v>44</v>
      </c>
      <c r="AY411">
        <v>5</v>
      </c>
      <c r="AZ411">
        <v>220</v>
      </c>
      <c r="BA411">
        <v>2.35</v>
      </c>
      <c r="BB411">
        <v>108240</v>
      </c>
      <c r="BC411">
        <v>180400</v>
      </c>
      <c r="BD411">
        <v>252560</v>
      </c>
      <c r="BE411">
        <v>10</v>
      </c>
      <c r="BF411">
        <v>4</v>
      </c>
      <c r="BG411">
        <v>176</v>
      </c>
      <c r="BH411">
        <v>2.9375</v>
      </c>
      <c r="BI411">
        <v>108240</v>
      </c>
      <c r="BJ411">
        <v>180400</v>
      </c>
      <c r="BK411">
        <v>252560</v>
      </c>
      <c r="BL411">
        <v>25</v>
      </c>
      <c r="BM411">
        <v>1</v>
      </c>
      <c r="BN411">
        <v>8</v>
      </c>
      <c r="BO411" t="s">
        <v>192</v>
      </c>
      <c r="BP411">
        <v>2.3764000000000003</v>
      </c>
      <c r="BQ411">
        <v>1145</v>
      </c>
      <c r="BR411">
        <v>88</v>
      </c>
      <c r="BS411">
        <v>7.6855895196506555E-2</v>
      </c>
      <c r="BV411">
        <v>294</v>
      </c>
      <c r="BW411">
        <v>500</v>
      </c>
      <c r="BX411">
        <v>1.7006802721088434</v>
      </c>
      <c r="BZ411" t="s">
        <v>193</v>
      </c>
      <c r="CA411" t="s">
        <v>194</v>
      </c>
      <c r="CB411" t="b">
        <v>0</v>
      </c>
    </row>
    <row r="412" spans="1:80" x14ac:dyDescent="0.3">
      <c r="A412">
        <v>411</v>
      </c>
      <c r="B412" t="s">
        <v>646</v>
      </c>
      <c r="C412" t="s">
        <v>179</v>
      </c>
      <c r="D412" t="s">
        <v>180</v>
      </c>
      <c r="E412" t="s">
        <v>458</v>
      </c>
      <c r="F412" t="s">
        <v>525</v>
      </c>
      <c r="G412" t="s">
        <v>183</v>
      </c>
      <c r="H412" t="s">
        <v>184</v>
      </c>
      <c r="J412">
        <v>0</v>
      </c>
      <c r="K412" t="s">
        <v>463</v>
      </c>
      <c r="L412" t="s">
        <v>186</v>
      </c>
      <c r="M412" t="s">
        <v>187</v>
      </c>
      <c r="N412" t="s">
        <v>20</v>
      </c>
      <c r="O412">
        <v>308.60000000000002</v>
      </c>
      <c r="P412" t="s">
        <v>459</v>
      </c>
      <c r="Q412">
        <v>3</v>
      </c>
      <c r="S412">
        <v>0</v>
      </c>
      <c r="T412">
        <v>10</v>
      </c>
      <c r="U412">
        <v>10</v>
      </c>
      <c r="V412">
        <v>10</v>
      </c>
      <c r="W412">
        <v>5</v>
      </c>
      <c r="X412">
        <v>0.76</v>
      </c>
      <c r="Y412">
        <v>89728.5</v>
      </c>
      <c r="Z412" t="s">
        <v>189</v>
      </c>
      <c r="AA412">
        <v>2</v>
      </c>
      <c r="AB412">
        <v>14</v>
      </c>
      <c r="AC412">
        <v>80</v>
      </c>
      <c r="AD412">
        <v>5.7142857142857144</v>
      </c>
      <c r="AE412">
        <v>12.375</v>
      </c>
      <c r="AF412">
        <v>12.375</v>
      </c>
      <c r="AG412">
        <v>10</v>
      </c>
      <c r="AH412">
        <v>0.76</v>
      </c>
      <c r="AI412">
        <v>72508.5</v>
      </c>
      <c r="AJ412">
        <v>6.0651999999999999</v>
      </c>
      <c r="AK412">
        <v>2.5</v>
      </c>
      <c r="AL412">
        <v>19</v>
      </c>
      <c r="AM412">
        <v>15</v>
      </c>
      <c r="AN412">
        <v>25</v>
      </c>
      <c r="AO412" t="s">
        <v>190</v>
      </c>
      <c r="AP412">
        <v>83</v>
      </c>
      <c r="AQ412">
        <v>-0.7</v>
      </c>
      <c r="AR412">
        <v>1.2</v>
      </c>
      <c r="AS412" t="s">
        <v>460</v>
      </c>
      <c r="AT412">
        <v>40</v>
      </c>
      <c r="AU412">
        <v>16</v>
      </c>
      <c r="AV412">
        <v>15</v>
      </c>
      <c r="AW412">
        <v>44</v>
      </c>
      <c r="AY412">
        <v>5</v>
      </c>
      <c r="AZ412">
        <v>220</v>
      </c>
      <c r="BA412">
        <v>2.35</v>
      </c>
      <c r="BB412">
        <v>108240</v>
      </c>
      <c r="BC412">
        <v>180400</v>
      </c>
      <c r="BD412">
        <v>252560</v>
      </c>
      <c r="BE412">
        <v>10</v>
      </c>
      <c r="BF412">
        <v>4</v>
      </c>
      <c r="BG412">
        <v>176</v>
      </c>
      <c r="BH412">
        <v>2.9375</v>
      </c>
      <c r="BI412">
        <v>108240</v>
      </c>
      <c r="BJ412">
        <v>180400</v>
      </c>
      <c r="BK412">
        <v>252560</v>
      </c>
      <c r="BL412">
        <v>25</v>
      </c>
      <c r="BM412">
        <v>1</v>
      </c>
      <c r="BN412">
        <v>8</v>
      </c>
      <c r="BO412" t="s">
        <v>192</v>
      </c>
      <c r="BP412">
        <v>2.4688000000000003</v>
      </c>
      <c r="BQ412">
        <v>0</v>
      </c>
      <c r="BR412">
        <v>0</v>
      </c>
      <c r="BS412">
        <v>0</v>
      </c>
      <c r="BV412">
        <v>0</v>
      </c>
      <c r="BW412">
        <v>0</v>
      </c>
      <c r="BX412">
        <v>0</v>
      </c>
      <c r="BZ412" t="s">
        <v>193</v>
      </c>
      <c r="CA412" t="s">
        <v>194</v>
      </c>
      <c r="CB412" t="b">
        <v>0</v>
      </c>
    </row>
    <row r="413" spans="1:80" x14ac:dyDescent="0.3">
      <c r="A413">
        <v>412</v>
      </c>
      <c r="B413" t="s">
        <v>647</v>
      </c>
      <c r="C413" t="s">
        <v>179</v>
      </c>
      <c r="D413" t="s">
        <v>180</v>
      </c>
      <c r="E413" t="s">
        <v>458</v>
      </c>
      <c r="F413" t="s">
        <v>527</v>
      </c>
      <c r="G413" t="s">
        <v>183</v>
      </c>
      <c r="H413" t="s">
        <v>184</v>
      </c>
      <c r="J413">
        <v>0</v>
      </c>
      <c r="K413" t="s">
        <v>463</v>
      </c>
      <c r="L413" t="s">
        <v>186</v>
      </c>
      <c r="M413" t="s">
        <v>187</v>
      </c>
      <c r="N413" t="s">
        <v>20</v>
      </c>
      <c r="O413">
        <v>320.14999999999998</v>
      </c>
      <c r="P413" t="s">
        <v>459</v>
      </c>
      <c r="Q413">
        <v>3</v>
      </c>
      <c r="S413">
        <v>0</v>
      </c>
      <c r="T413">
        <v>10</v>
      </c>
      <c r="U413">
        <v>10</v>
      </c>
      <c r="V413">
        <v>10</v>
      </c>
      <c r="W413">
        <v>5</v>
      </c>
      <c r="X413">
        <v>0.76</v>
      </c>
      <c r="Y413">
        <v>89728.5</v>
      </c>
      <c r="Z413" t="s">
        <v>189</v>
      </c>
      <c r="AA413">
        <v>2</v>
      </c>
      <c r="AB413">
        <v>14</v>
      </c>
      <c r="AC413">
        <v>80</v>
      </c>
      <c r="AD413">
        <v>5.7142857142857144</v>
      </c>
      <c r="AE413">
        <v>12.375</v>
      </c>
      <c r="AF413">
        <v>12.375</v>
      </c>
      <c r="AG413">
        <v>10</v>
      </c>
      <c r="AH413">
        <v>0.76</v>
      </c>
      <c r="AI413">
        <v>72508.5</v>
      </c>
      <c r="AJ413">
        <v>6.28</v>
      </c>
      <c r="AK413">
        <v>2.5</v>
      </c>
      <c r="AL413">
        <v>18</v>
      </c>
      <c r="AM413">
        <v>15</v>
      </c>
      <c r="AN413">
        <v>25</v>
      </c>
      <c r="AO413" t="s">
        <v>190</v>
      </c>
      <c r="AP413">
        <v>83</v>
      </c>
      <c r="AQ413">
        <v>-0.7</v>
      </c>
      <c r="AR413">
        <v>1.2</v>
      </c>
      <c r="AS413" t="s">
        <v>460</v>
      </c>
      <c r="AT413">
        <v>40</v>
      </c>
      <c r="AU413">
        <v>16</v>
      </c>
      <c r="AV413">
        <v>15</v>
      </c>
      <c r="AW413">
        <v>44</v>
      </c>
      <c r="AY413">
        <v>5</v>
      </c>
      <c r="AZ413">
        <v>220</v>
      </c>
      <c r="BA413">
        <v>2.35</v>
      </c>
      <c r="BB413">
        <v>108240</v>
      </c>
      <c r="BC413">
        <v>180400</v>
      </c>
      <c r="BD413">
        <v>252560</v>
      </c>
      <c r="BE413">
        <v>10</v>
      </c>
      <c r="BF413">
        <v>4</v>
      </c>
      <c r="BG413">
        <v>176</v>
      </c>
      <c r="BH413">
        <v>2.9375</v>
      </c>
      <c r="BI413">
        <v>108240</v>
      </c>
      <c r="BJ413">
        <v>180400</v>
      </c>
      <c r="BK413">
        <v>252560</v>
      </c>
      <c r="BL413">
        <v>25</v>
      </c>
      <c r="BM413">
        <v>1</v>
      </c>
      <c r="BN413">
        <v>8</v>
      </c>
      <c r="BO413" t="s">
        <v>192</v>
      </c>
      <c r="BP413">
        <v>2.5611999999999999</v>
      </c>
      <c r="BQ413">
        <v>0</v>
      </c>
      <c r="BR413">
        <v>0</v>
      </c>
      <c r="BS413">
        <v>0</v>
      </c>
      <c r="BV413">
        <v>0</v>
      </c>
      <c r="BW413">
        <v>0</v>
      </c>
      <c r="BX413">
        <v>0</v>
      </c>
      <c r="BZ413" t="s">
        <v>193</v>
      </c>
      <c r="CA413" t="s">
        <v>194</v>
      </c>
      <c r="CB413" t="b">
        <v>0</v>
      </c>
    </row>
    <row r="414" spans="1:80" x14ac:dyDescent="0.3">
      <c r="A414">
        <v>413</v>
      </c>
      <c r="B414" t="s">
        <v>648</v>
      </c>
      <c r="C414" t="s">
        <v>179</v>
      </c>
      <c r="D414" t="s">
        <v>180</v>
      </c>
      <c r="E414" t="s">
        <v>649</v>
      </c>
      <c r="F414" t="s">
        <v>182</v>
      </c>
      <c r="G414" t="s">
        <v>183</v>
      </c>
      <c r="H414" t="s">
        <v>184</v>
      </c>
      <c r="J414">
        <v>0</v>
      </c>
      <c r="L414" t="s">
        <v>197</v>
      </c>
      <c r="M414" t="s">
        <v>197</v>
      </c>
      <c r="N414" t="s">
        <v>198</v>
      </c>
      <c r="P414" t="s">
        <v>459</v>
      </c>
      <c r="Q414">
        <v>3</v>
      </c>
      <c r="S414">
        <v>0</v>
      </c>
      <c r="T414">
        <v>10</v>
      </c>
      <c r="U414">
        <v>10</v>
      </c>
      <c r="V414">
        <v>10</v>
      </c>
      <c r="W414">
        <v>5</v>
      </c>
      <c r="X414">
        <v>0.76</v>
      </c>
      <c r="Y414">
        <v>89728.5</v>
      </c>
      <c r="Z414" t="s">
        <v>189</v>
      </c>
      <c r="AA414">
        <v>2</v>
      </c>
      <c r="AB414">
        <v>14</v>
      </c>
      <c r="AC414">
        <v>80</v>
      </c>
      <c r="AD414">
        <v>5.7142857142857144</v>
      </c>
      <c r="AE414">
        <v>12.375</v>
      </c>
      <c r="AF414">
        <v>12.375</v>
      </c>
      <c r="AG414">
        <v>10</v>
      </c>
      <c r="AH414">
        <v>0.76</v>
      </c>
      <c r="AI414">
        <v>72508.5</v>
      </c>
      <c r="AJ414">
        <v>2.4731000000000001</v>
      </c>
      <c r="AK414">
        <v>2.5</v>
      </c>
      <c r="AL414">
        <v>46</v>
      </c>
      <c r="AM414">
        <v>15</v>
      </c>
      <c r="AN414">
        <v>25</v>
      </c>
      <c r="AO414" t="s">
        <v>190</v>
      </c>
      <c r="AP414">
        <v>83</v>
      </c>
      <c r="AQ414">
        <v>-0.7</v>
      </c>
      <c r="AR414">
        <v>1.2</v>
      </c>
      <c r="AS414" t="s">
        <v>650</v>
      </c>
      <c r="AT414">
        <v>41</v>
      </c>
      <c r="AU414">
        <v>18</v>
      </c>
      <c r="AV414">
        <v>16</v>
      </c>
      <c r="AW414">
        <v>36</v>
      </c>
      <c r="AY414">
        <v>5</v>
      </c>
      <c r="AZ414">
        <v>180</v>
      </c>
      <c r="BA414">
        <v>2.8722222222222222</v>
      </c>
      <c r="BB414">
        <v>90774</v>
      </c>
      <c r="BC414">
        <v>151290</v>
      </c>
      <c r="BD414">
        <v>211806</v>
      </c>
      <c r="BE414">
        <v>11</v>
      </c>
      <c r="BF414">
        <v>4</v>
      </c>
      <c r="BG414">
        <v>144</v>
      </c>
      <c r="BH414">
        <v>3.5902777777777777</v>
      </c>
      <c r="BI414">
        <v>90774</v>
      </c>
      <c r="BJ414">
        <v>151290</v>
      </c>
      <c r="BK414">
        <v>211806</v>
      </c>
      <c r="BL414">
        <v>30</v>
      </c>
      <c r="BM414">
        <v>1</v>
      </c>
      <c r="BN414">
        <v>24</v>
      </c>
      <c r="BO414" t="s">
        <v>192</v>
      </c>
      <c r="BP414">
        <v>0</v>
      </c>
      <c r="BQ414">
        <v>0</v>
      </c>
      <c r="BR414">
        <v>0</v>
      </c>
      <c r="BS414">
        <v>0</v>
      </c>
      <c r="BV414">
        <v>0</v>
      </c>
      <c r="BW414">
        <v>0</v>
      </c>
      <c r="BX414">
        <v>0</v>
      </c>
      <c r="BZ414" t="s">
        <v>193</v>
      </c>
      <c r="CA414" t="s">
        <v>194</v>
      </c>
      <c r="CB414" t="b">
        <v>0</v>
      </c>
    </row>
    <row r="415" spans="1:80" x14ac:dyDescent="0.3">
      <c r="A415">
        <v>414</v>
      </c>
      <c r="B415" t="s">
        <v>651</v>
      </c>
      <c r="C415" t="s">
        <v>179</v>
      </c>
      <c r="D415" t="s">
        <v>180</v>
      </c>
      <c r="E415" t="s">
        <v>649</v>
      </c>
      <c r="F415" t="s">
        <v>196</v>
      </c>
      <c r="G415" t="s">
        <v>183</v>
      </c>
      <c r="H415" t="s">
        <v>184</v>
      </c>
      <c r="J415">
        <v>0</v>
      </c>
      <c r="K415" t="s">
        <v>652</v>
      </c>
      <c r="L415" t="s">
        <v>186</v>
      </c>
      <c r="M415" t="s">
        <v>653</v>
      </c>
      <c r="N415" t="s">
        <v>20</v>
      </c>
      <c r="O415">
        <v>129.4645799011532</v>
      </c>
      <c r="P415" t="s">
        <v>459</v>
      </c>
      <c r="Q415">
        <v>3</v>
      </c>
      <c r="S415">
        <v>0</v>
      </c>
      <c r="T415">
        <v>10</v>
      </c>
      <c r="U415">
        <v>10</v>
      </c>
      <c r="V415">
        <v>10</v>
      </c>
      <c r="W415">
        <v>5</v>
      </c>
      <c r="X415">
        <v>0.76</v>
      </c>
      <c r="Y415">
        <v>89728.5</v>
      </c>
      <c r="Z415" t="s">
        <v>189</v>
      </c>
      <c r="AA415">
        <v>2</v>
      </c>
      <c r="AB415">
        <v>14</v>
      </c>
      <c r="AC415">
        <v>80</v>
      </c>
      <c r="AD415">
        <v>5.7142857142857144</v>
      </c>
      <c r="AE415">
        <v>12.375</v>
      </c>
      <c r="AF415">
        <v>12.375</v>
      </c>
      <c r="AG415">
        <v>10</v>
      </c>
      <c r="AH415">
        <v>0.76</v>
      </c>
      <c r="AI415">
        <v>72508.5</v>
      </c>
      <c r="AJ415">
        <v>2.7117</v>
      </c>
      <c r="AK415">
        <v>2.5</v>
      </c>
      <c r="AL415">
        <v>42</v>
      </c>
      <c r="AM415">
        <v>15</v>
      </c>
      <c r="AN415">
        <v>25</v>
      </c>
      <c r="AO415" t="s">
        <v>190</v>
      </c>
      <c r="AP415">
        <v>83</v>
      </c>
      <c r="AQ415">
        <v>-0.7</v>
      </c>
      <c r="AR415">
        <v>1.2</v>
      </c>
      <c r="AS415" t="s">
        <v>650</v>
      </c>
      <c r="AT415">
        <v>41</v>
      </c>
      <c r="AU415">
        <v>18</v>
      </c>
      <c r="AV415">
        <v>16</v>
      </c>
      <c r="AW415">
        <v>36</v>
      </c>
      <c r="AY415">
        <v>5</v>
      </c>
      <c r="AZ415">
        <v>180</v>
      </c>
      <c r="BA415">
        <v>2.8722222222222222</v>
      </c>
      <c r="BB415">
        <v>90774</v>
      </c>
      <c r="BC415">
        <v>151290</v>
      </c>
      <c r="BD415">
        <v>211806</v>
      </c>
      <c r="BE415">
        <v>11</v>
      </c>
      <c r="BF415">
        <v>4</v>
      </c>
      <c r="BG415">
        <v>144</v>
      </c>
      <c r="BH415">
        <v>3.5902777777777777</v>
      </c>
      <c r="BI415">
        <v>90774</v>
      </c>
      <c r="BJ415">
        <v>151290</v>
      </c>
      <c r="BK415">
        <v>211806</v>
      </c>
      <c r="BL415">
        <v>30</v>
      </c>
      <c r="BM415">
        <v>1</v>
      </c>
      <c r="BN415">
        <v>24</v>
      </c>
      <c r="BO415" t="s">
        <v>192</v>
      </c>
      <c r="BP415">
        <v>3.1071499176276767</v>
      </c>
      <c r="BQ415">
        <v>40</v>
      </c>
      <c r="BR415">
        <v>0</v>
      </c>
      <c r="BS415">
        <v>0</v>
      </c>
      <c r="BV415">
        <v>0</v>
      </c>
      <c r="BW415">
        <v>0</v>
      </c>
      <c r="BX415">
        <v>0</v>
      </c>
      <c r="BZ415" t="s">
        <v>193</v>
      </c>
      <c r="CA415" t="s">
        <v>194</v>
      </c>
      <c r="CB415" t="b">
        <v>0</v>
      </c>
    </row>
    <row r="416" spans="1:80" x14ac:dyDescent="0.3">
      <c r="A416">
        <v>415</v>
      </c>
      <c r="B416" t="s">
        <v>654</v>
      </c>
      <c r="C416" t="s">
        <v>179</v>
      </c>
      <c r="D416" t="s">
        <v>180</v>
      </c>
      <c r="E416" t="s">
        <v>649</v>
      </c>
      <c r="F416" t="s">
        <v>200</v>
      </c>
      <c r="G416" t="s">
        <v>183</v>
      </c>
      <c r="H416" t="s">
        <v>184</v>
      </c>
      <c r="J416">
        <v>0</v>
      </c>
      <c r="L416" t="s">
        <v>197</v>
      </c>
      <c r="M416" t="s">
        <v>197</v>
      </c>
      <c r="N416" t="s">
        <v>198</v>
      </c>
      <c r="P416" t="s">
        <v>459</v>
      </c>
      <c r="Q416">
        <v>3</v>
      </c>
      <c r="S416">
        <v>0</v>
      </c>
      <c r="T416">
        <v>10</v>
      </c>
      <c r="U416">
        <v>10</v>
      </c>
      <c r="V416">
        <v>10</v>
      </c>
      <c r="W416">
        <v>5</v>
      </c>
      <c r="X416">
        <v>0.76</v>
      </c>
      <c r="Y416">
        <v>89728.5</v>
      </c>
      <c r="Z416" t="s">
        <v>189</v>
      </c>
      <c r="AA416">
        <v>2</v>
      </c>
      <c r="AB416">
        <v>14</v>
      </c>
      <c r="AC416">
        <v>80</v>
      </c>
      <c r="AD416">
        <v>5.7142857142857144</v>
      </c>
      <c r="AE416">
        <v>12.375</v>
      </c>
      <c r="AF416">
        <v>12.375</v>
      </c>
      <c r="AG416">
        <v>10</v>
      </c>
      <c r="AH416">
        <v>0.76</v>
      </c>
      <c r="AI416">
        <v>72508.5</v>
      </c>
      <c r="AJ416">
        <v>2.9502000000000002</v>
      </c>
      <c r="AK416">
        <v>2.5</v>
      </c>
      <c r="AL416">
        <v>38</v>
      </c>
      <c r="AM416">
        <v>15</v>
      </c>
      <c r="AN416">
        <v>25</v>
      </c>
      <c r="AO416" t="s">
        <v>190</v>
      </c>
      <c r="AP416">
        <v>83</v>
      </c>
      <c r="AQ416">
        <v>-0.7</v>
      </c>
      <c r="AR416">
        <v>1.2</v>
      </c>
      <c r="AS416" t="s">
        <v>650</v>
      </c>
      <c r="AT416">
        <v>41</v>
      </c>
      <c r="AU416">
        <v>18</v>
      </c>
      <c r="AV416">
        <v>16</v>
      </c>
      <c r="AW416">
        <v>36</v>
      </c>
      <c r="AY416">
        <v>5</v>
      </c>
      <c r="AZ416">
        <v>180</v>
      </c>
      <c r="BA416">
        <v>2.8722222222222222</v>
      </c>
      <c r="BB416">
        <v>90774</v>
      </c>
      <c r="BC416">
        <v>151290</v>
      </c>
      <c r="BD416">
        <v>211806</v>
      </c>
      <c r="BE416">
        <v>11</v>
      </c>
      <c r="BF416">
        <v>4</v>
      </c>
      <c r="BG416">
        <v>144</v>
      </c>
      <c r="BH416">
        <v>3.5902777777777777</v>
      </c>
      <c r="BI416">
        <v>90774</v>
      </c>
      <c r="BJ416">
        <v>151290</v>
      </c>
      <c r="BK416">
        <v>211806</v>
      </c>
      <c r="BL416">
        <v>30</v>
      </c>
      <c r="BM416">
        <v>1</v>
      </c>
      <c r="BN416">
        <v>24</v>
      </c>
      <c r="BO416" t="s">
        <v>192</v>
      </c>
      <c r="BP416">
        <v>0</v>
      </c>
      <c r="BQ416">
        <v>0</v>
      </c>
      <c r="BR416">
        <v>0</v>
      </c>
      <c r="BS416">
        <v>0</v>
      </c>
      <c r="BV416">
        <v>0</v>
      </c>
      <c r="BW416">
        <v>0</v>
      </c>
      <c r="BX416">
        <v>0</v>
      </c>
      <c r="BZ416" t="s">
        <v>193</v>
      </c>
      <c r="CA416" t="s">
        <v>194</v>
      </c>
      <c r="CB416" t="b">
        <v>0</v>
      </c>
    </row>
    <row r="417" spans="1:80" x14ac:dyDescent="0.3">
      <c r="A417">
        <v>416</v>
      </c>
      <c r="B417" t="s">
        <v>655</v>
      </c>
      <c r="C417" t="s">
        <v>179</v>
      </c>
      <c r="D417" t="s">
        <v>180</v>
      </c>
      <c r="E417" t="s">
        <v>649</v>
      </c>
      <c r="F417" t="s">
        <v>202</v>
      </c>
      <c r="G417" t="s">
        <v>183</v>
      </c>
      <c r="H417" t="s">
        <v>184</v>
      </c>
      <c r="J417">
        <v>0</v>
      </c>
      <c r="K417" t="s">
        <v>652</v>
      </c>
      <c r="L417" t="s">
        <v>186</v>
      </c>
      <c r="M417" t="s">
        <v>653</v>
      </c>
      <c r="N417" t="s">
        <v>20</v>
      </c>
      <c r="O417">
        <v>155</v>
      </c>
      <c r="P417" t="s">
        <v>459</v>
      </c>
      <c r="Q417">
        <v>3</v>
      </c>
      <c r="S417">
        <v>0</v>
      </c>
      <c r="T417">
        <v>10</v>
      </c>
      <c r="U417">
        <v>10</v>
      </c>
      <c r="V417">
        <v>10</v>
      </c>
      <c r="W417">
        <v>5</v>
      </c>
      <c r="X417">
        <v>0.76</v>
      </c>
      <c r="Y417">
        <v>89728.5</v>
      </c>
      <c r="Z417" t="s">
        <v>189</v>
      </c>
      <c r="AA417">
        <v>2</v>
      </c>
      <c r="AB417">
        <v>14</v>
      </c>
      <c r="AC417">
        <v>80</v>
      </c>
      <c r="AD417">
        <v>5.7142857142857144</v>
      </c>
      <c r="AE417">
        <v>12.375</v>
      </c>
      <c r="AF417">
        <v>12.375</v>
      </c>
      <c r="AG417">
        <v>10</v>
      </c>
      <c r="AH417">
        <v>0.76</v>
      </c>
      <c r="AI417">
        <v>72508.5</v>
      </c>
      <c r="AJ417">
        <v>3.1888000000000001</v>
      </c>
      <c r="AK417">
        <v>2.5</v>
      </c>
      <c r="AL417">
        <v>36</v>
      </c>
      <c r="AM417">
        <v>15</v>
      </c>
      <c r="AN417">
        <v>25</v>
      </c>
      <c r="AO417" t="s">
        <v>190</v>
      </c>
      <c r="AP417">
        <v>83</v>
      </c>
      <c r="AQ417">
        <v>-0.7</v>
      </c>
      <c r="AR417">
        <v>1.2</v>
      </c>
      <c r="AS417" t="s">
        <v>650</v>
      </c>
      <c r="AT417">
        <v>41</v>
      </c>
      <c r="AU417">
        <v>18</v>
      </c>
      <c r="AV417">
        <v>16</v>
      </c>
      <c r="AW417">
        <v>36</v>
      </c>
      <c r="AY417">
        <v>5</v>
      </c>
      <c r="AZ417">
        <v>180</v>
      </c>
      <c r="BA417">
        <v>2.8722222222222222</v>
      </c>
      <c r="BB417">
        <v>90774</v>
      </c>
      <c r="BC417">
        <v>151290</v>
      </c>
      <c r="BD417">
        <v>211806</v>
      </c>
      <c r="BE417">
        <v>11</v>
      </c>
      <c r="BF417">
        <v>4</v>
      </c>
      <c r="BG417">
        <v>144</v>
      </c>
      <c r="BH417">
        <v>3.5902777777777777</v>
      </c>
      <c r="BI417">
        <v>90774</v>
      </c>
      <c r="BJ417">
        <v>151290</v>
      </c>
      <c r="BK417">
        <v>211806</v>
      </c>
      <c r="BL417">
        <v>30</v>
      </c>
      <c r="BM417">
        <v>1</v>
      </c>
      <c r="BN417">
        <v>24</v>
      </c>
      <c r="BO417" t="s">
        <v>192</v>
      </c>
      <c r="BP417">
        <v>3.72</v>
      </c>
      <c r="BQ417">
        <v>0</v>
      </c>
      <c r="BR417">
        <v>0</v>
      </c>
      <c r="BS417">
        <v>0</v>
      </c>
      <c r="BV417">
        <v>0</v>
      </c>
      <c r="BW417">
        <v>0</v>
      </c>
      <c r="BX417">
        <v>0</v>
      </c>
      <c r="BZ417" t="s">
        <v>193</v>
      </c>
      <c r="CA417" t="s">
        <v>194</v>
      </c>
      <c r="CB417" t="b">
        <v>0</v>
      </c>
    </row>
    <row r="418" spans="1:80" x14ac:dyDescent="0.3">
      <c r="A418">
        <v>417</v>
      </c>
      <c r="B418" t="s">
        <v>656</v>
      </c>
      <c r="C418" t="s">
        <v>179</v>
      </c>
      <c r="D418" t="s">
        <v>180</v>
      </c>
      <c r="E418" t="s">
        <v>649</v>
      </c>
      <c r="F418" t="s">
        <v>204</v>
      </c>
      <c r="G418" t="s">
        <v>183</v>
      </c>
      <c r="H418" t="s">
        <v>184</v>
      </c>
      <c r="J418">
        <v>0</v>
      </c>
      <c r="L418" t="s">
        <v>197</v>
      </c>
      <c r="M418" t="s">
        <v>197</v>
      </c>
      <c r="N418" t="s">
        <v>198</v>
      </c>
      <c r="P418" t="s">
        <v>459</v>
      </c>
      <c r="Q418">
        <v>3</v>
      </c>
      <c r="S418">
        <v>0</v>
      </c>
      <c r="T418">
        <v>10</v>
      </c>
      <c r="U418">
        <v>10</v>
      </c>
      <c r="V418">
        <v>10</v>
      </c>
      <c r="W418">
        <v>5</v>
      </c>
      <c r="X418">
        <v>0.76</v>
      </c>
      <c r="Y418">
        <v>89728.5</v>
      </c>
      <c r="Z418" t="s">
        <v>189</v>
      </c>
      <c r="AA418">
        <v>2</v>
      </c>
      <c r="AB418">
        <v>14</v>
      </c>
      <c r="AC418">
        <v>80</v>
      </c>
      <c r="AD418">
        <v>5.7142857142857144</v>
      </c>
      <c r="AE418">
        <v>12.375</v>
      </c>
      <c r="AF418">
        <v>12.375</v>
      </c>
      <c r="AG418">
        <v>10</v>
      </c>
      <c r="AH418">
        <v>0.76</v>
      </c>
      <c r="AI418">
        <v>72508.5</v>
      </c>
      <c r="AJ418">
        <v>3.4272999999999998</v>
      </c>
      <c r="AK418">
        <v>2.5</v>
      </c>
      <c r="AL418">
        <v>33</v>
      </c>
      <c r="AM418">
        <v>15</v>
      </c>
      <c r="AN418">
        <v>25</v>
      </c>
      <c r="AO418" t="s">
        <v>190</v>
      </c>
      <c r="AP418">
        <v>83</v>
      </c>
      <c r="AQ418">
        <v>-0.7</v>
      </c>
      <c r="AR418">
        <v>1.2</v>
      </c>
      <c r="AS418" t="s">
        <v>650</v>
      </c>
      <c r="AT418">
        <v>41</v>
      </c>
      <c r="AU418">
        <v>18</v>
      </c>
      <c r="AV418">
        <v>16</v>
      </c>
      <c r="AW418">
        <v>36</v>
      </c>
      <c r="AY418">
        <v>5</v>
      </c>
      <c r="AZ418">
        <v>180</v>
      </c>
      <c r="BA418">
        <v>2.8722222222222222</v>
      </c>
      <c r="BB418">
        <v>90774</v>
      </c>
      <c r="BC418">
        <v>151290</v>
      </c>
      <c r="BD418">
        <v>211806</v>
      </c>
      <c r="BE418">
        <v>11</v>
      </c>
      <c r="BF418">
        <v>4</v>
      </c>
      <c r="BG418">
        <v>144</v>
      </c>
      <c r="BH418">
        <v>3.5902777777777777</v>
      </c>
      <c r="BI418">
        <v>90774</v>
      </c>
      <c r="BJ418">
        <v>151290</v>
      </c>
      <c r="BK418">
        <v>211806</v>
      </c>
      <c r="BL418">
        <v>30</v>
      </c>
      <c r="BM418">
        <v>1</v>
      </c>
      <c r="BN418">
        <v>24</v>
      </c>
      <c r="BO418" t="s">
        <v>192</v>
      </c>
      <c r="BP418">
        <v>0</v>
      </c>
      <c r="BQ418">
        <v>0</v>
      </c>
      <c r="BR418">
        <v>0</v>
      </c>
      <c r="BS418">
        <v>0</v>
      </c>
      <c r="BV418">
        <v>0</v>
      </c>
      <c r="BW418">
        <v>0</v>
      </c>
      <c r="BX418">
        <v>0</v>
      </c>
      <c r="BZ418" t="s">
        <v>193</v>
      </c>
      <c r="CA418" t="s">
        <v>194</v>
      </c>
      <c r="CB418" t="b">
        <v>0</v>
      </c>
    </row>
    <row r="419" spans="1:80" x14ac:dyDescent="0.3">
      <c r="A419">
        <v>418</v>
      </c>
      <c r="B419" t="s">
        <v>657</v>
      </c>
      <c r="C419" t="s">
        <v>179</v>
      </c>
      <c r="D419" t="s">
        <v>180</v>
      </c>
      <c r="E419" t="s">
        <v>649</v>
      </c>
      <c r="F419" t="s">
        <v>206</v>
      </c>
      <c r="G419" t="s">
        <v>183</v>
      </c>
      <c r="H419" t="s">
        <v>184</v>
      </c>
      <c r="J419">
        <v>0</v>
      </c>
      <c r="K419" t="s">
        <v>652</v>
      </c>
      <c r="L419" t="s">
        <v>186</v>
      </c>
      <c r="M419" t="s">
        <v>653</v>
      </c>
      <c r="N419" t="s">
        <v>20</v>
      </c>
      <c r="O419">
        <v>180.53542009884677</v>
      </c>
      <c r="P419" t="s">
        <v>459</v>
      </c>
      <c r="Q419">
        <v>3</v>
      </c>
      <c r="S419">
        <v>0</v>
      </c>
      <c r="T419">
        <v>10</v>
      </c>
      <c r="U419">
        <v>10</v>
      </c>
      <c r="V419">
        <v>10</v>
      </c>
      <c r="W419">
        <v>5</v>
      </c>
      <c r="X419">
        <v>0.76</v>
      </c>
      <c r="Y419">
        <v>89728.5</v>
      </c>
      <c r="Z419" t="s">
        <v>189</v>
      </c>
      <c r="AA419">
        <v>2</v>
      </c>
      <c r="AB419">
        <v>14</v>
      </c>
      <c r="AC419">
        <v>80</v>
      </c>
      <c r="AD419">
        <v>5.7142857142857144</v>
      </c>
      <c r="AE419">
        <v>12.375</v>
      </c>
      <c r="AF419">
        <v>12.375</v>
      </c>
      <c r="AG419">
        <v>10</v>
      </c>
      <c r="AH419">
        <v>0.76</v>
      </c>
      <c r="AI419">
        <v>72508.5</v>
      </c>
      <c r="AJ419">
        <v>3.6657999999999999</v>
      </c>
      <c r="AK419">
        <v>2.5</v>
      </c>
      <c r="AL419">
        <v>31</v>
      </c>
      <c r="AM419">
        <v>15</v>
      </c>
      <c r="AN419">
        <v>25</v>
      </c>
      <c r="AO419" t="s">
        <v>190</v>
      </c>
      <c r="AP419">
        <v>83</v>
      </c>
      <c r="AQ419">
        <v>-0.7</v>
      </c>
      <c r="AR419">
        <v>1.2</v>
      </c>
      <c r="AS419" t="s">
        <v>650</v>
      </c>
      <c r="AT419">
        <v>41</v>
      </c>
      <c r="AU419">
        <v>18</v>
      </c>
      <c r="AV419">
        <v>16</v>
      </c>
      <c r="AW419">
        <v>36</v>
      </c>
      <c r="AY419">
        <v>5</v>
      </c>
      <c r="AZ419">
        <v>180</v>
      </c>
      <c r="BA419">
        <v>2.8722222222222222</v>
      </c>
      <c r="BB419">
        <v>90774</v>
      </c>
      <c r="BC419">
        <v>151290</v>
      </c>
      <c r="BD419">
        <v>211806</v>
      </c>
      <c r="BE419">
        <v>12</v>
      </c>
      <c r="BF419">
        <v>4</v>
      </c>
      <c r="BG419">
        <v>144</v>
      </c>
      <c r="BH419">
        <v>3.5902777777777777</v>
      </c>
      <c r="BI419">
        <v>90774</v>
      </c>
      <c r="BJ419">
        <v>151290</v>
      </c>
      <c r="BK419">
        <v>211806</v>
      </c>
      <c r="BL419">
        <v>30</v>
      </c>
      <c r="BM419">
        <v>1</v>
      </c>
      <c r="BN419">
        <v>24</v>
      </c>
      <c r="BO419" t="s">
        <v>192</v>
      </c>
      <c r="BP419">
        <v>4.3328500823723228</v>
      </c>
      <c r="BQ419">
        <v>0</v>
      </c>
      <c r="BR419">
        <v>0</v>
      </c>
      <c r="BS419">
        <v>0</v>
      </c>
      <c r="BV419">
        <v>0</v>
      </c>
      <c r="BW419">
        <v>0</v>
      </c>
      <c r="BX419">
        <v>0</v>
      </c>
      <c r="BZ419" t="s">
        <v>193</v>
      </c>
      <c r="CA419" t="s">
        <v>194</v>
      </c>
      <c r="CB419" t="b">
        <v>0</v>
      </c>
    </row>
    <row r="420" spans="1:80" x14ac:dyDescent="0.3">
      <c r="A420">
        <v>419</v>
      </c>
      <c r="B420" t="s">
        <v>658</v>
      </c>
      <c r="C420" t="s">
        <v>179</v>
      </c>
      <c r="D420" t="s">
        <v>180</v>
      </c>
      <c r="E420" t="s">
        <v>649</v>
      </c>
      <c r="F420" t="s">
        <v>316</v>
      </c>
      <c r="G420" t="s">
        <v>183</v>
      </c>
      <c r="H420" t="s">
        <v>184</v>
      </c>
      <c r="J420">
        <v>0</v>
      </c>
      <c r="L420" t="s">
        <v>197</v>
      </c>
      <c r="M420" t="s">
        <v>197</v>
      </c>
      <c r="N420" t="s">
        <v>198</v>
      </c>
      <c r="P420" t="s">
        <v>459</v>
      </c>
      <c r="Q420">
        <v>3</v>
      </c>
      <c r="S420">
        <v>0</v>
      </c>
      <c r="T420">
        <v>10</v>
      </c>
      <c r="U420">
        <v>10</v>
      </c>
      <c r="V420">
        <v>10</v>
      </c>
      <c r="W420">
        <v>5</v>
      </c>
      <c r="X420">
        <v>0.76</v>
      </c>
      <c r="Y420">
        <v>89728.5</v>
      </c>
      <c r="Z420" t="s">
        <v>189</v>
      </c>
      <c r="AA420">
        <v>2</v>
      </c>
      <c r="AB420">
        <v>14</v>
      </c>
      <c r="AC420">
        <v>80</v>
      </c>
      <c r="AD420">
        <v>5.7142857142857144</v>
      </c>
      <c r="AE420">
        <v>12.375</v>
      </c>
      <c r="AF420">
        <v>12.375</v>
      </c>
      <c r="AG420">
        <v>10</v>
      </c>
      <c r="AH420">
        <v>0.76</v>
      </c>
      <c r="AI420">
        <v>72508.5</v>
      </c>
      <c r="AJ420">
        <v>3.9043999999999999</v>
      </c>
      <c r="AK420">
        <v>2.5</v>
      </c>
      <c r="AL420">
        <v>29</v>
      </c>
      <c r="AM420">
        <v>15</v>
      </c>
      <c r="AN420">
        <v>25</v>
      </c>
      <c r="AO420" t="s">
        <v>190</v>
      </c>
      <c r="AP420">
        <v>83</v>
      </c>
      <c r="AQ420">
        <v>-0.7</v>
      </c>
      <c r="AR420">
        <v>1.2</v>
      </c>
      <c r="AS420" t="s">
        <v>650</v>
      </c>
      <c r="AT420">
        <v>41</v>
      </c>
      <c r="AU420">
        <v>18</v>
      </c>
      <c r="AV420">
        <v>16</v>
      </c>
      <c r="AW420">
        <v>36</v>
      </c>
      <c r="AY420">
        <v>5</v>
      </c>
      <c r="AZ420">
        <v>180</v>
      </c>
      <c r="BA420">
        <v>2.8722222222222222</v>
      </c>
      <c r="BB420">
        <v>90774</v>
      </c>
      <c r="BC420">
        <v>151290</v>
      </c>
      <c r="BD420">
        <v>211806</v>
      </c>
      <c r="BE420">
        <v>12</v>
      </c>
      <c r="BF420">
        <v>4</v>
      </c>
      <c r="BG420">
        <v>144</v>
      </c>
      <c r="BH420">
        <v>3.5902777777777777</v>
      </c>
      <c r="BI420">
        <v>90774</v>
      </c>
      <c r="BJ420">
        <v>151290</v>
      </c>
      <c r="BK420">
        <v>211806</v>
      </c>
      <c r="BL420">
        <v>30</v>
      </c>
      <c r="BM420">
        <v>1</v>
      </c>
      <c r="BN420">
        <v>24</v>
      </c>
      <c r="BO420" t="s">
        <v>192</v>
      </c>
      <c r="BP420">
        <v>0</v>
      </c>
      <c r="BQ420">
        <v>84</v>
      </c>
      <c r="BR420">
        <v>0</v>
      </c>
      <c r="BS420">
        <v>0</v>
      </c>
      <c r="BV420">
        <v>0</v>
      </c>
      <c r="BW420">
        <v>0</v>
      </c>
      <c r="BX420">
        <v>0</v>
      </c>
      <c r="BZ420" t="s">
        <v>193</v>
      </c>
      <c r="CA420" t="s">
        <v>194</v>
      </c>
      <c r="CB420" t="b">
        <v>0</v>
      </c>
    </row>
    <row r="421" spans="1:80" x14ac:dyDescent="0.3">
      <c r="A421">
        <v>420</v>
      </c>
      <c r="B421" t="s">
        <v>659</v>
      </c>
      <c r="C421" t="s">
        <v>179</v>
      </c>
      <c r="D421" t="s">
        <v>180</v>
      </c>
      <c r="E421" t="s">
        <v>649</v>
      </c>
      <c r="F421" t="s">
        <v>318</v>
      </c>
      <c r="G421" t="s">
        <v>183</v>
      </c>
      <c r="H421" t="s">
        <v>184</v>
      </c>
      <c r="J421">
        <v>0</v>
      </c>
      <c r="L421" t="s">
        <v>197</v>
      </c>
      <c r="M421" t="s">
        <v>197</v>
      </c>
      <c r="N421" t="s">
        <v>198</v>
      </c>
      <c r="P421" t="s">
        <v>459</v>
      </c>
      <c r="Q421">
        <v>3</v>
      </c>
      <c r="S421">
        <v>0</v>
      </c>
      <c r="T421">
        <v>10</v>
      </c>
      <c r="U421">
        <v>10</v>
      </c>
      <c r="V421">
        <v>10</v>
      </c>
      <c r="W421">
        <v>5</v>
      </c>
      <c r="X421">
        <v>0.76</v>
      </c>
      <c r="Y421">
        <v>89728.5</v>
      </c>
      <c r="Z421" t="s">
        <v>189</v>
      </c>
      <c r="AA421">
        <v>2</v>
      </c>
      <c r="AB421">
        <v>14</v>
      </c>
      <c r="AC421">
        <v>80</v>
      </c>
      <c r="AD421">
        <v>5.7142857142857144</v>
      </c>
      <c r="AE421">
        <v>12.375</v>
      </c>
      <c r="AF421">
        <v>12.375</v>
      </c>
      <c r="AG421">
        <v>10</v>
      </c>
      <c r="AH421">
        <v>0.76</v>
      </c>
      <c r="AI421">
        <v>72508.5</v>
      </c>
      <c r="AJ421">
        <v>4.1429</v>
      </c>
      <c r="AK421">
        <v>2.5</v>
      </c>
      <c r="AL421">
        <v>28</v>
      </c>
      <c r="AM421">
        <v>15</v>
      </c>
      <c r="AN421">
        <v>25</v>
      </c>
      <c r="AO421" t="s">
        <v>190</v>
      </c>
      <c r="AP421">
        <v>83</v>
      </c>
      <c r="AQ421">
        <v>-0.7</v>
      </c>
      <c r="AR421">
        <v>1.2</v>
      </c>
      <c r="AS421" t="s">
        <v>650</v>
      </c>
      <c r="AT421">
        <v>41</v>
      </c>
      <c r="AU421">
        <v>18</v>
      </c>
      <c r="AV421">
        <v>16</v>
      </c>
      <c r="AW421">
        <v>36</v>
      </c>
      <c r="AY421">
        <v>5</v>
      </c>
      <c r="AZ421">
        <v>180</v>
      </c>
      <c r="BA421">
        <v>2.8722222222222222</v>
      </c>
      <c r="BB421">
        <v>90774</v>
      </c>
      <c r="BC421">
        <v>151290</v>
      </c>
      <c r="BD421">
        <v>211806</v>
      </c>
      <c r="BE421">
        <v>12</v>
      </c>
      <c r="BF421">
        <v>4</v>
      </c>
      <c r="BG421">
        <v>144</v>
      </c>
      <c r="BH421">
        <v>3.5902777777777777</v>
      </c>
      <c r="BI421">
        <v>90774</v>
      </c>
      <c r="BJ421">
        <v>151290</v>
      </c>
      <c r="BK421">
        <v>211806</v>
      </c>
      <c r="BL421">
        <v>30</v>
      </c>
      <c r="BM421">
        <v>1</v>
      </c>
      <c r="BN421">
        <v>24</v>
      </c>
      <c r="BO421" t="s">
        <v>192</v>
      </c>
      <c r="BP421">
        <v>0</v>
      </c>
      <c r="BQ421">
        <v>0</v>
      </c>
      <c r="BR421">
        <v>0</v>
      </c>
      <c r="BS421">
        <v>0</v>
      </c>
      <c r="BV421">
        <v>0</v>
      </c>
      <c r="BW421">
        <v>0</v>
      </c>
      <c r="BX421">
        <v>0</v>
      </c>
      <c r="BZ421" t="s">
        <v>193</v>
      </c>
      <c r="CA421" t="s">
        <v>194</v>
      </c>
      <c r="CB421" t="b">
        <v>0</v>
      </c>
    </row>
    <row r="422" spans="1:80" x14ac:dyDescent="0.3">
      <c r="A422">
        <v>421</v>
      </c>
      <c r="B422" t="s">
        <v>660</v>
      </c>
      <c r="C422" t="s">
        <v>179</v>
      </c>
      <c r="D422" t="s">
        <v>180</v>
      </c>
      <c r="E422" t="s">
        <v>649</v>
      </c>
      <c r="F422" t="s">
        <v>320</v>
      </c>
      <c r="G422" t="s">
        <v>183</v>
      </c>
      <c r="H422" t="s">
        <v>184</v>
      </c>
      <c r="J422">
        <v>0</v>
      </c>
      <c r="L422" t="s">
        <v>197</v>
      </c>
      <c r="M422" t="s">
        <v>197</v>
      </c>
      <c r="N422" t="s">
        <v>198</v>
      </c>
      <c r="P422" t="s">
        <v>459</v>
      </c>
      <c r="Q422">
        <v>3</v>
      </c>
      <c r="S422">
        <v>0</v>
      </c>
      <c r="T422">
        <v>10</v>
      </c>
      <c r="U422">
        <v>10</v>
      </c>
      <c r="V422">
        <v>10</v>
      </c>
      <c r="W422">
        <v>5</v>
      </c>
      <c r="X422">
        <v>0.76</v>
      </c>
      <c r="Y422">
        <v>89728.5</v>
      </c>
      <c r="Z422" t="s">
        <v>189</v>
      </c>
      <c r="AA422">
        <v>2</v>
      </c>
      <c r="AB422">
        <v>14</v>
      </c>
      <c r="AC422">
        <v>80</v>
      </c>
      <c r="AD422">
        <v>5.7142857142857144</v>
      </c>
      <c r="AE422">
        <v>12.375</v>
      </c>
      <c r="AF422">
        <v>12.375</v>
      </c>
      <c r="AG422">
        <v>10</v>
      </c>
      <c r="AH422">
        <v>0.76</v>
      </c>
      <c r="AI422">
        <v>72508.5</v>
      </c>
      <c r="AJ422">
        <v>4.3815</v>
      </c>
      <c r="AK422">
        <v>2.5</v>
      </c>
      <c r="AL422">
        <v>26</v>
      </c>
      <c r="AM422">
        <v>15</v>
      </c>
      <c r="AN422">
        <v>25</v>
      </c>
      <c r="AO422" t="s">
        <v>190</v>
      </c>
      <c r="AP422">
        <v>83</v>
      </c>
      <c r="AQ422">
        <v>-0.7</v>
      </c>
      <c r="AR422">
        <v>1.2</v>
      </c>
      <c r="AS422" t="s">
        <v>650</v>
      </c>
      <c r="AT422">
        <v>41</v>
      </c>
      <c r="AU422">
        <v>18</v>
      </c>
      <c r="AV422">
        <v>16</v>
      </c>
      <c r="AW422">
        <v>36</v>
      </c>
      <c r="AY422">
        <v>5</v>
      </c>
      <c r="AZ422">
        <v>180</v>
      </c>
      <c r="BA422">
        <v>2.8722222222222222</v>
      </c>
      <c r="BB422">
        <v>90774</v>
      </c>
      <c r="BC422">
        <v>151290</v>
      </c>
      <c r="BD422">
        <v>211806</v>
      </c>
      <c r="BE422">
        <v>12</v>
      </c>
      <c r="BF422">
        <v>4</v>
      </c>
      <c r="BG422">
        <v>144</v>
      </c>
      <c r="BH422">
        <v>3.5902777777777777</v>
      </c>
      <c r="BI422">
        <v>90774</v>
      </c>
      <c r="BJ422">
        <v>151290</v>
      </c>
      <c r="BK422">
        <v>211806</v>
      </c>
      <c r="BL422">
        <v>30</v>
      </c>
      <c r="BM422">
        <v>1</v>
      </c>
      <c r="BN422">
        <v>24</v>
      </c>
      <c r="BO422" t="s">
        <v>192</v>
      </c>
      <c r="BP422">
        <v>0</v>
      </c>
      <c r="BQ422">
        <v>0</v>
      </c>
      <c r="BR422">
        <v>0</v>
      </c>
      <c r="BS422">
        <v>0</v>
      </c>
      <c r="BV422">
        <v>0</v>
      </c>
      <c r="BW422">
        <v>0</v>
      </c>
      <c r="BX422">
        <v>0</v>
      </c>
      <c r="BZ422" t="s">
        <v>193</v>
      </c>
      <c r="CA422" t="s">
        <v>194</v>
      </c>
      <c r="CB422" t="b">
        <v>0</v>
      </c>
    </row>
    <row r="423" spans="1:80" x14ac:dyDescent="0.3">
      <c r="A423">
        <v>422</v>
      </c>
      <c r="B423" t="s">
        <v>661</v>
      </c>
      <c r="C423" t="s">
        <v>179</v>
      </c>
      <c r="D423" t="s">
        <v>180</v>
      </c>
      <c r="E423" t="s">
        <v>649</v>
      </c>
      <c r="F423" t="s">
        <v>252</v>
      </c>
      <c r="G423" t="s">
        <v>183</v>
      </c>
      <c r="H423" t="s">
        <v>184</v>
      </c>
      <c r="J423">
        <v>0</v>
      </c>
      <c r="L423" t="s">
        <v>197</v>
      </c>
      <c r="M423" t="s">
        <v>197</v>
      </c>
      <c r="N423" t="s">
        <v>198</v>
      </c>
      <c r="P423" t="s">
        <v>459</v>
      </c>
      <c r="Q423">
        <v>3</v>
      </c>
      <c r="S423">
        <v>0</v>
      </c>
      <c r="T423">
        <v>10</v>
      </c>
      <c r="U423">
        <v>10</v>
      </c>
      <c r="V423">
        <v>10</v>
      </c>
      <c r="W423">
        <v>5</v>
      </c>
      <c r="X423">
        <v>0.76</v>
      </c>
      <c r="Y423">
        <v>89728.5</v>
      </c>
      <c r="Z423" t="s">
        <v>189</v>
      </c>
      <c r="AA423">
        <v>2</v>
      </c>
      <c r="AB423">
        <v>14</v>
      </c>
      <c r="AC423">
        <v>80</v>
      </c>
      <c r="AD423">
        <v>5.7142857142857144</v>
      </c>
      <c r="AE423">
        <v>12.375</v>
      </c>
      <c r="AF423">
        <v>12.375</v>
      </c>
      <c r="AG423">
        <v>10</v>
      </c>
      <c r="AH423">
        <v>0.76</v>
      </c>
      <c r="AI423">
        <v>72508.5</v>
      </c>
      <c r="AJ423">
        <v>4.62</v>
      </c>
      <c r="AK423">
        <v>2.5</v>
      </c>
      <c r="AL423">
        <v>25</v>
      </c>
      <c r="AM423">
        <v>15</v>
      </c>
      <c r="AN423">
        <v>25</v>
      </c>
      <c r="AO423" t="s">
        <v>190</v>
      </c>
      <c r="AP423">
        <v>83</v>
      </c>
      <c r="AQ423">
        <v>-0.7</v>
      </c>
      <c r="AR423">
        <v>1.2</v>
      </c>
      <c r="AS423" t="s">
        <v>650</v>
      </c>
      <c r="AT423">
        <v>41</v>
      </c>
      <c r="AU423">
        <v>18</v>
      </c>
      <c r="AV423">
        <v>16</v>
      </c>
      <c r="AW423">
        <v>36</v>
      </c>
      <c r="AY423">
        <v>5</v>
      </c>
      <c r="AZ423">
        <v>180</v>
      </c>
      <c r="BA423">
        <v>2.8722222222222222</v>
      </c>
      <c r="BB423">
        <v>90774</v>
      </c>
      <c r="BC423">
        <v>151290</v>
      </c>
      <c r="BD423">
        <v>211806</v>
      </c>
      <c r="BE423">
        <v>12</v>
      </c>
      <c r="BF423">
        <v>4</v>
      </c>
      <c r="BG423">
        <v>144</v>
      </c>
      <c r="BH423">
        <v>3.5902777777777777</v>
      </c>
      <c r="BI423">
        <v>90774</v>
      </c>
      <c r="BJ423">
        <v>151290</v>
      </c>
      <c r="BK423">
        <v>211806</v>
      </c>
      <c r="BL423">
        <v>30</v>
      </c>
      <c r="BM423">
        <v>1</v>
      </c>
      <c r="BN423">
        <v>24</v>
      </c>
      <c r="BO423" t="s">
        <v>192</v>
      </c>
      <c r="BP423">
        <v>0</v>
      </c>
      <c r="BQ423">
        <v>140</v>
      </c>
      <c r="BR423">
        <v>0</v>
      </c>
      <c r="BS423">
        <v>0</v>
      </c>
      <c r="BV423">
        <v>0</v>
      </c>
      <c r="BW423">
        <v>0</v>
      </c>
      <c r="BX423">
        <v>0</v>
      </c>
      <c r="BZ423" t="s">
        <v>193</v>
      </c>
      <c r="CA423" t="s">
        <v>194</v>
      </c>
      <c r="CB423" t="b">
        <v>0</v>
      </c>
    </row>
    <row r="424" spans="1:80" x14ac:dyDescent="0.3">
      <c r="A424">
        <v>423</v>
      </c>
      <c r="B424" t="s">
        <v>662</v>
      </c>
      <c r="C424" t="s">
        <v>179</v>
      </c>
      <c r="D424" t="s">
        <v>180</v>
      </c>
      <c r="E424" t="s">
        <v>649</v>
      </c>
      <c r="F424" t="s">
        <v>471</v>
      </c>
      <c r="G424" t="s">
        <v>183</v>
      </c>
      <c r="H424" t="s">
        <v>184</v>
      </c>
      <c r="J424">
        <v>0</v>
      </c>
      <c r="L424" t="s">
        <v>197</v>
      </c>
      <c r="M424" t="s">
        <v>197</v>
      </c>
      <c r="N424" t="s">
        <v>198</v>
      </c>
      <c r="P424" t="s">
        <v>459</v>
      </c>
      <c r="Q424">
        <v>3</v>
      </c>
      <c r="S424">
        <v>0</v>
      </c>
      <c r="T424">
        <v>10</v>
      </c>
      <c r="U424">
        <v>10</v>
      </c>
      <c r="V424">
        <v>10</v>
      </c>
      <c r="W424">
        <v>5</v>
      </c>
      <c r="X424">
        <v>0.76</v>
      </c>
      <c r="Y424">
        <v>89728.5</v>
      </c>
      <c r="Z424" t="s">
        <v>189</v>
      </c>
      <c r="AA424">
        <v>2</v>
      </c>
      <c r="AB424">
        <v>14</v>
      </c>
      <c r="AC424">
        <v>80</v>
      </c>
      <c r="AD424">
        <v>5.7142857142857144</v>
      </c>
      <c r="AE424">
        <v>12.375</v>
      </c>
      <c r="AF424">
        <v>12.375</v>
      </c>
      <c r="AG424">
        <v>10</v>
      </c>
      <c r="AH424">
        <v>0.76</v>
      </c>
      <c r="AI424">
        <v>72508.5</v>
      </c>
      <c r="AJ424">
        <v>4.8586</v>
      </c>
      <c r="AK424">
        <v>2.5</v>
      </c>
      <c r="AL424">
        <v>24</v>
      </c>
      <c r="AM424">
        <v>15</v>
      </c>
      <c r="AN424">
        <v>25</v>
      </c>
      <c r="AO424" t="s">
        <v>190</v>
      </c>
      <c r="AP424">
        <v>83</v>
      </c>
      <c r="AQ424">
        <v>-0.7</v>
      </c>
      <c r="AR424">
        <v>1.2</v>
      </c>
      <c r="AS424" t="s">
        <v>650</v>
      </c>
      <c r="AT424">
        <v>41</v>
      </c>
      <c r="AU424">
        <v>18</v>
      </c>
      <c r="AV424">
        <v>16</v>
      </c>
      <c r="AW424">
        <v>36</v>
      </c>
      <c r="AY424">
        <v>5</v>
      </c>
      <c r="AZ424">
        <v>180</v>
      </c>
      <c r="BA424">
        <v>2.8722222222222222</v>
      </c>
      <c r="BB424">
        <v>90774</v>
      </c>
      <c r="BC424">
        <v>151290</v>
      </c>
      <c r="BD424">
        <v>211806</v>
      </c>
      <c r="BE424">
        <v>12</v>
      </c>
      <c r="BF424">
        <v>4</v>
      </c>
      <c r="BG424">
        <v>144</v>
      </c>
      <c r="BH424">
        <v>3.5902777777777777</v>
      </c>
      <c r="BI424">
        <v>90774</v>
      </c>
      <c r="BJ424">
        <v>151290</v>
      </c>
      <c r="BK424">
        <v>211806</v>
      </c>
      <c r="BL424">
        <v>30</v>
      </c>
      <c r="BM424">
        <v>1</v>
      </c>
      <c r="BN424">
        <v>24</v>
      </c>
      <c r="BO424" t="s">
        <v>192</v>
      </c>
      <c r="BP424">
        <v>0</v>
      </c>
      <c r="BQ424">
        <v>0</v>
      </c>
      <c r="BR424">
        <v>0</v>
      </c>
      <c r="BS424">
        <v>0</v>
      </c>
      <c r="BV424">
        <v>0</v>
      </c>
      <c r="BW424">
        <v>0</v>
      </c>
      <c r="BX424">
        <v>0</v>
      </c>
      <c r="BZ424" t="s">
        <v>193</v>
      </c>
      <c r="CA424" t="s">
        <v>194</v>
      </c>
      <c r="CB424" t="b">
        <v>0</v>
      </c>
    </row>
    <row r="425" spans="1:80" x14ac:dyDescent="0.3">
      <c r="A425">
        <v>424</v>
      </c>
      <c r="B425" t="s">
        <v>663</v>
      </c>
      <c r="C425" t="s">
        <v>179</v>
      </c>
      <c r="D425" t="s">
        <v>180</v>
      </c>
      <c r="E425" t="s">
        <v>649</v>
      </c>
      <c r="F425" t="s">
        <v>473</v>
      </c>
      <c r="G425" t="s">
        <v>183</v>
      </c>
      <c r="H425" t="s">
        <v>184</v>
      </c>
      <c r="J425">
        <v>0</v>
      </c>
      <c r="L425" t="s">
        <v>197</v>
      </c>
      <c r="M425" t="s">
        <v>197</v>
      </c>
      <c r="N425" t="s">
        <v>198</v>
      </c>
      <c r="P425" t="s">
        <v>459</v>
      </c>
      <c r="Q425">
        <v>3</v>
      </c>
      <c r="S425">
        <v>0</v>
      </c>
      <c r="T425">
        <v>10</v>
      </c>
      <c r="U425">
        <v>10</v>
      </c>
      <c r="V425">
        <v>10</v>
      </c>
      <c r="W425">
        <v>5</v>
      </c>
      <c r="X425">
        <v>0.76</v>
      </c>
      <c r="Y425">
        <v>89728.5</v>
      </c>
      <c r="Z425" t="s">
        <v>189</v>
      </c>
      <c r="AA425">
        <v>2</v>
      </c>
      <c r="AB425">
        <v>14</v>
      </c>
      <c r="AC425">
        <v>80</v>
      </c>
      <c r="AD425">
        <v>5.7142857142857144</v>
      </c>
      <c r="AE425">
        <v>12.375</v>
      </c>
      <c r="AF425">
        <v>12.375</v>
      </c>
      <c r="AG425">
        <v>10</v>
      </c>
      <c r="AH425">
        <v>0.76</v>
      </c>
      <c r="AI425">
        <v>72508.5</v>
      </c>
      <c r="AJ425">
        <v>5.0971000000000002</v>
      </c>
      <c r="AK425">
        <v>2.5</v>
      </c>
      <c r="AL425">
        <v>22</v>
      </c>
      <c r="AM425">
        <v>15</v>
      </c>
      <c r="AN425">
        <v>25</v>
      </c>
      <c r="AO425" t="s">
        <v>190</v>
      </c>
      <c r="AP425">
        <v>83</v>
      </c>
      <c r="AQ425">
        <v>-0.7</v>
      </c>
      <c r="AR425">
        <v>1.2</v>
      </c>
      <c r="AS425" t="s">
        <v>650</v>
      </c>
      <c r="AT425">
        <v>41</v>
      </c>
      <c r="AU425">
        <v>18</v>
      </c>
      <c r="AV425">
        <v>16</v>
      </c>
      <c r="AW425">
        <v>36</v>
      </c>
      <c r="AY425">
        <v>5</v>
      </c>
      <c r="AZ425">
        <v>180</v>
      </c>
      <c r="BA425">
        <v>2.8722222222222222</v>
      </c>
      <c r="BB425">
        <v>90774</v>
      </c>
      <c r="BC425">
        <v>151290</v>
      </c>
      <c r="BD425">
        <v>211806</v>
      </c>
      <c r="BE425">
        <v>13</v>
      </c>
      <c r="BF425">
        <v>4</v>
      </c>
      <c r="BG425">
        <v>144</v>
      </c>
      <c r="BH425">
        <v>3.5902777777777777</v>
      </c>
      <c r="BI425">
        <v>90774</v>
      </c>
      <c r="BJ425">
        <v>151290</v>
      </c>
      <c r="BK425">
        <v>211806</v>
      </c>
      <c r="BL425">
        <v>30</v>
      </c>
      <c r="BM425">
        <v>1</v>
      </c>
      <c r="BN425">
        <v>14</v>
      </c>
      <c r="BO425" t="s">
        <v>192</v>
      </c>
      <c r="BP425">
        <v>0</v>
      </c>
      <c r="BQ425">
        <v>78</v>
      </c>
      <c r="BR425">
        <v>0</v>
      </c>
      <c r="BS425">
        <v>0</v>
      </c>
      <c r="BV425">
        <v>0</v>
      </c>
      <c r="BW425">
        <v>0</v>
      </c>
      <c r="BX425">
        <v>0</v>
      </c>
      <c r="BZ425" t="s">
        <v>193</v>
      </c>
      <c r="CA425" t="s">
        <v>194</v>
      </c>
      <c r="CB425" t="b">
        <v>0</v>
      </c>
    </row>
    <row r="426" spans="1:80" x14ac:dyDescent="0.3">
      <c r="A426">
        <v>425</v>
      </c>
      <c r="B426" t="s">
        <v>664</v>
      </c>
      <c r="C426" t="s">
        <v>179</v>
      </c>
      <c r="D426" t="s">
        <v>180</v>
      </c>
      <c r="E426" t="s">
        <v>649</v>
      </c>
      <c r="F426" t="s">
        <v>475</v>
      </c>
      <c r="G426" t="s">
        <v>183</v>
      </c>
      <c r="H426" t="s">
        <v>184</v>
      </c>
      <c r="J426">
        <v>0</v>
      </c>
      <c r="L426" t="s">
        <v>197</v>
      </c>
      <c r="M426" t="s">
        <v>197</v>
      </c>
      <c r="N426" t="s">
        <v>198</v>
      </c>
      <c r="P426" t="s">
        <v>459</v>
      </c>
      <c r="Q426">
        <v>3</v>
      </c>
      <c r="S426">
        <v>0</v>
      </c>
      <c r="T426">
        <v>10</v>
      </c>
      <c r="U426">
        <v>10</v>
      </c>
      <c r="V426">
        <v>10</v>
      </c>
      <c r="W426">
        <v>5</v>
      </c>
      <c r="X426">
        <v>0.76</v>
      </c>
      <c r="Y426">
        <v>89728.5</v>
      </c>
      <c r="Z426" t="s">
        <v>189</v>
      </c>
      <c r="AA426">
        <v>2</v>
      </c>
      <c r="AB426">
        <v>14</v>
      </c>
      <c r="AC426">
        <v>80</v>
      </c>
      <c r="AD426">
        <v>5.7142857142857144</v>
      </c>
      <c r="AE426">
        <v>12.375</v>
      </c>
      <c r="AF426">
        <v>12.375</v>
      </c>
      <c r="AG426">
        <v>10</v>
      </c>
      <c r="AH426">
        <v>0.76</v>
      </c>
      <c r="AI426">
        <v>72508.5</v>
      </c>
      <c r="AJ426">
        <v>6.2899000000000003</v>
      </c>
      <c r="AK426">
        <v>2.5</v>
      </c>
      <c r="AL426">
        <v>18</v>
      </c>
      <c r="AM426">
        <v>15</v>
      </c>
      <c r="AN426">
        <v>25</v>
      </c>
      <c r="AO426" t="s">
        <v>190</v>
      </c>
      <c r="AP426">
        <v>83</v>
      </c>
      <c r="AQ426">
        <v>-0.7</v>
      </c>
      <c r="AR426">
        <v>1.2</v>
      </c>
      <c r="AS426" t="s">
        <v>650</v>
      </c>
      <c r="AT426">
        <v>41</v>
      </c>
      <c r="AU426">
        <v>18</v>
      </c>
      <c r="AV426">
        <v>16</v>
      </c>
      <c r="AW426">
        <v>36</v>
      </c>
      <c r="AY426">
        <v>5</v>
      </c>
      <c r="AZ426">
        <v>180</v>
      </c>
      <c r="BA426">
        <v>2.8722222222222222</v>
      </c>
      <c r="BB426">
        <v>90774</v>
      </c>
      <c r="BC426">
        <v>151290</v>
      </c>
      <c r="BD426">
        <v>211806</v>
      </c>
      <c r="BE426">
        <v>13</v>
      </c>
      <c r="BF426">
        <v>4</v>
      </c>
      <c r="BG426">
        <v>144</v>
      </c>
      <c r="BH426">
        <v>3.5902777777777777</v>
      </c>
      <c r="BI426">
        <v>90774</v>
      </c>
      <c r="BJ426">
        <v>151290</v>
      </c>
      <c r="BK426">
        <v>211806</v>
      </c>
      <c r="BL426">
        <v>30</v>
      </c>
      <c r="BM426">
        <v>1</v>
      </c>
      <c r="BN426">
        <v>12</v>
      </c>
      <c r="BO426" t="s">
        <v>192</v>
      </c>
      <c r="BP426">
        <v>0</v>
      </c>
      <c r="BQ426">
        <v>40</v>
      </c>
      <c r="BR426">
        <v>0</v>
      </c>
      <c r="BS426">
        <v>0</v>
      </c>
      <c r="BV426">
        <v>0</v>
      </c>
      <c r="BW426">
        <v>0</v>
      </c>
      <c r="BX426">
        <v>0</v>
      </c>
      <c r="BZ426" t="s">
        <v>193</v>
      </c>
      <c r="CA426" t="s">
        <v>194</v>
      </c>
      <c r="CB426" t="b">
        <v>0</v>
      </c>
    </row>
    <row r="427" spans="1:80" x14ac:dyDescent="0.3">
      <c r="A427">
        <v>426</v>
      </c>
      <c r="B427" t="s">
        <v>665</v>
      </c>
      <c r="C427" t="s">
        <v>179</v>
      </c>
      <c r="D427" t="s">
        <v>180</v>
      </c>
      <c r="E427" t="s">
        <v>649</v>
      </c>
      <c r="F427" t="s">
        <v>477</v>
      </c>
      <c r="G427" t="s">
        <v>183</v>
      </c>
      <c r="H427" t="s">
        <v>184</v>
      </c>
      <c r="J427">
        <v>0</v>
      </c>
      <c r="L427" t="s">
        <v>197</v>
      </c>
      <c r="M427" t="s">
        <v>197</v>
      </c>
      <c r="N427" t="s">
        <v>198</v>
      </c>
      <c r="P427" t="s">
        <v>459</v>
      </c>
      <c r="Q427">
        <v>3</v>
      </c>
      <c r="S427">
        <v>0</v>
      </c>
      <c r="T427">
        <v>10</v>
      </c>
      <c r="U427">
        <v>10</v>
      </c>
      <c r="V427">
        <v>10</v>
      </c>
      <c r="W427">
        <v>5</v>
      </c>
      <c r="X427">
        <v>0.76</v>
      </c>
      <c r="Y427">
        <v>89728.5</v>
      </c>
      <c r="Z427" t="s">
        <v>189</v>
      </c>
      <c r="AA427">
        <v>2</v>
      </c>
      <c r="AB427">
        <v>14</v>
      </c>
      <c r="AC427">
        <v>80</v>
      </c>
      <c r="AD427">
        <v>5.7142857142857144</v>
      </c>
      <c r="AE427">
        <v>12.375</v>
      </c>
      <c r="AF427">
        <v>12.375</v>
      </c>
      <c r="AG427">
        <v>10</v>
      </c>
      <c r="AH427">
        <v>0.76</v>
      </c>
      <c r="AI427">
        <v>72508.5</v>
      </c>
      <c r="AJ427">
        <v>7.4825999999999997</v>
      </c>
      <c r="AK427">
        <v>2.5</v>
      </c>
      <c r="AL427">
        <v>15</v>
      </c>
      <c r="AM427">
        <v>15</v>
      </c>
      <c r="AN427">
        <v>25</v>
      </c>
      <c r="AO427" t="s">
        <v>190</v>
      </c>
      <c r="AP427">
        <v>83</v>
      </c>
      <c r="AQ427">
        <v>-0.7</v>
      </c>
      <c r="AR427">
        <v>1.2</v>
      </c>
      <c r="AS427" t="s">
        <v>650</v>
      </c>
      <c r="AT427">
        <v>41</v>
      </c>
      <c r="AU427">
        <v>18</v>
      </c>
      <c r="AV427">
        <v>16</v>
      </c>
      <c r="AW427">
        <v>36</v>
      </c>
      <c r="AY427">
        <v>5</v>
      </c>
      <c r="AZ427">
        <v>180</v>
      </c>
      <c r="BA427">
        <v>2.8722222222222222</v>
      </c>
      <c r="BB427">
        <v>90774</v>
      </c>
      <c r="BC427">
        <v>151290</v>
      </c>
      <c r="BD427">
        <v>211806</v>
      </c>
      <c r="BE427">
        <v>14</v>
      </c>
      <c r="BF427">
        <v>4</v>
      </c>
      <c r="BG427">
        <v>144</v>
      </c>
      <c r="BH427">
        <v>3.5902777777777777</v>
      </c>
      <c r="BI427">
        <v>90774</v>
      </c>
      <c r="BJ427">
        <v>151290</v>
      </c>
      <c r="BK427">
        <v>211806</v>
      </c>
      <c r="BL427">
        <v>30</v>
      </c>
      <c r="BM427">
        <v>1</v>
      </c>
      <c r="BN427">
        <v>8</v>
      </c>
      <c r="BO427" t="s">
        <v>192</v>
      </c>
      <c r="BP427">
        <v>0</v>
      </c>
      <c r="BQ427">
        <v>0</v>
      </c>
      <c r="BR427">
        <v>0</v>
      </c>
      <c r="BS427">
        <v>0</v>
      </c>
      <c r="BV427">
        <v>0</v>
      </c>
      <c r="BW427">
        <v>0</v>
      </c>
      <c r="BX427">
        <v>0</v>
      </c>
      <c r="BZ427" t="s">
        <v>193</v>
      </c>
      <c r="CA427" t="s">
        <v>194</v>
      </c>
      <c r="CB427" t="b">
        <v>0</v>
      </c>
    </row>
    <row r="428" spans="1:80" x14ac:dyDescent="0.3">
      <c r="A428">
        <v>427</v>
      </c>
      <c r="B428" t="s">
        <v>666</v>
      </c>
      <c r="C428" t="s">
        <v>179</v>
      </c>
      <c r="D428" t="s">
        <v>180</v>
      </c>
      <c r="E428" t="s">
        <v>649</v>
      </c>
      <c r="F428" t="s">
        <v>182</v>
      </c>
      <c r="G428" t="s">
        <v>183</v>
      </c>
      <c r="H428" t="s">
        <v>184</v>
      </c>
      <c r="J428">
        <v>0</v>
      </c>
      <c r="L428" t="s">
        <v>197</v>
      </c>
      <c r="M428" t="s">
        <v>197</v>
      </c>
      <c r="N428" t="s">
        <v>198</v>
      </c>
      <c r="P428" t="s">
        <v>459</v>
      </c>
      <c r="Q428">
        <v>3</v>
      </c>
      <c r="S428">
        <v>0</v>
      </c>
      <c r="T428">
        <v>10</v>
      </c>
      <c r="U428">
        <v>10</v>
      </c>
      <c r="V428">
        <v>10</v>
      </c>
      <c r="W428">
        <v>5</v>
      </c>
      <c r="X428">
        <v>0.76</v>
      </c>
      <c r="Y428">
        <v>89728.5</v>
      </c>
      <c r="Z428" t="s">
        <v>189</v>
      </c>
      <c r="AA428">
        <v>2</v>
      </c>
      <c r="AB428">
        <v>14</v>
      </c>
      <c r="AC428">
        <v>80</v>
      </c>
      <c r="AD428">
        <v>5.7142857142857144</v>
      </c>
      <c r="AE428">
        <v>12.375</v>
      </c>
      <c r="AF428">
        <v>12.375</v>
      </c>
      <c r="AG428">
        <v>10</v>
      </c>
      <c r="AH428">
        <v>0.76</v>
      </c>
      <c r="AI428">
        <v>72508.5</v>
      </c>
      <c r="AJ428">
        <v>2.4752999999999998</v>
      </c>
      <c r="AK428">
        <v>2.5</v>
      </c>
      <c r="AL428">
        <v>46</v>
      </c>
      <c r="AM428">
        <v>15</v>
      </c>
      <c r="AN428">
        <v>25</v>
      </c>
      <c r="AO428" t="s">
        <v>190</v>
      </c>
      <c r="AP428">
        <v>83</v>
      </c>
      <c r="AQ428">
        <v>-0.7</v>
      </c>
      <c r="AR428">
        <v>1.2</v>
      </c>
      <c r="AS428" t="s">
        <v>650</v>
      </c>
      <c r="AT428">
        <v>41</v>
      </c>
      <c r="AU428">
        <v>18</v>
      </c>
      <c r="AV428">
        <v>16</v>
      </c>
      <c r="AW428">
        <v>36</v>
      </c>
      <c r="AY428">
        <v>5</v>
      </c>
      <c r="AZ428">
        <v>180</v>
      </c>
      <c r="BA428">
        <v>2.8722222222222222</v>
      </c>
      <c r="BB428">
        <v>90774</v>
      </c>
      <c r="BC428">
        <v>151290</v>
      </c>
      <c r="BD428">
        <v>211806</v>
      </c>
      <c r="BE428">
        <v>11</v>
      </c>
      <c r="BF428">
        <v>4</v>
      </c>
      <c r="BG428">
        <v>144</v>
      </c>
      <c r="BH428">
        <v>3.5902777777777777</v>
      </c>
      <c r="BI428">
        <v>90774</v>
      </c>
      <c r="BJ428">
        <v>151290</v>
      </c>
      <c r="BK428">
        <v>211806</v>
      </c>
      <c r="BL428">
        <v>30</v>
      </c>
      <c r="BM428">
        <v>1</v>
      </c>
      <c r="BN428">
        <v>24</v>
      </c>
      <c r="BO428" t="s">
        <v>192</v>
      </c>
      <c r="BP428">
        <v>0</v>
      </c>
      <c r="BQ428">
        <v>0</v>
      </c>
      <c r="BR428">
        <v>0</v>
      </c>
      <c r="BS428">
        <v>0</v>
      </c>
      <c r="BV428">
        <v>0</v>
      </c>
      <c r="BW428">
        <v>0</v>
      </c>
      <c r="BX428">
        <v>0</v>
      </c>
      <c r="BZ428" t="s">
        <v>193</v>
      </c>
      <c r="CA428" t="s">
        <v>194</v>
      </c>
      <c r="CB428" t="b">
        <v>0</v>
      </c>
    </row>
    <row r="429" spans="1:80" x14ac:dyDescent="0.3">
      <c r="A429">
        <v>428</v>
      </c>
      <c r="B429" t="s">
        <v>667</v>
      </c>
      <c r="C429" t="s">
        <v>179</v>
      </c>
      <c r="D429" t="s">
        <v>180</v>
      </c>
      <c r="E429" t="s">
        <v>649</v>
      </c>
      <c r="F429" t="s">
        <v>196</v>
      </c>
      <c r="G429" t="s">
        <v>183</v>
      </c>
      <c r="H429" t="s">
        <v>184</v>
      </c>
      <c r="J429">
        <v>0</v>
      </c>
      <c r="L429" t="s">
        <v>197</v>
      </c>
      <c r="M429" t="s">
        <v>197</v>
      </c>
      <c r="N429" t="s">
        <v>198</v>
      </c>
      <c r="P429" t="s">
        <v>459</v>
      </c>
      <c r="Q429">
        <v>3</v>
      </c>
      <c r="S429">
        <v>0</v>
      </c>
      <c r="T429">
        <v>10</v>
      </c>
      <c r="U429">
        <v>10</v>
      </c>
      <c r="V429">
        <v>10</v>
      </c>
      <c r="W429">
        <v>5</v>
      </c>
      <c r="X429">
        <v>0.76</v>
      </c>
      <c r="Y429">
        <v>89728.5</v>
      </c>
      <c r="Z429" t="s">
        <v>189</v>
      </c>
      <c r="AA429">
        <v>2</v>
      </c>
      <c r="AB429">
        <v>14</v>
      </c>
      <c r="AC429">
        <v>80</v>
      </c>
      <c r="AD429">
        <v>5.7142857142857144</v>
      </c>
      <c r="AE429">
        <v>12.375</v>
      </c>
      <c r="AF429">
        <v>12.375</v>
      </c>
      <c r="AG429">
        <v>10</v>
      </c>
      <c r="AH429">
        <v>0.76</v>
      </c>
      <c r="AI429">
        <v>72508.5</v>
      </c>
      <c r="AJ429">
        <v>2.7138</v>
      </c>
      <c r="AK429">
        <v>2.5</v>
      </c>
      <c r="AL429">
        <v>42</v>
      </c>
      <c r="AM429">
        <v>15</v>
      </c>
      <c r="AN429">
        <v>25</v>
      </c>
      <c r="AO429" t="s">
        <v>190</v>
      </c>
      <c r="AP429">
        <v>83</v>
      </c>
      <c r="AQ429">
        <v>-0.7</v>
      </c>
      <c r="AR429">
        <v>1.2</v>
      </c>
      <c r="AS429" t="s">
        <v>650</v>
      </c>
      <c r="AT429">
        <v>41</v>
      </c>
      <c r="AU429">
        <v>18</v>
      </c>
      <c r="AV429">
        <v>16</v>
      </c>
      <c r="AW429">
        <v>36</v>
      </c>
      <c r="AY429">
        <v>5</v>
      </c>
      <c r="AZ429">
        <v>180</v>
      </c>
      <c r="BA429">
        <v>2.8722222222222222</v>
      </c>
      <c r="BB429">
        <v>90774</v>
      </c>
      <c r="BC429">
        <v>151290</v>
      </c>
      <c r="BD429">
        <v>211806</v>
      </c>
      <c r="BE429">
        <v>11</v>
      </c>
      <c r="BF429">
        <v>4</v>
      </c>
      <c r="BG429">
        <v>144</v>
      </c>
      <c r="BH429">
        <v>3.5902777777777777</v>
      </c>
      <c r="BI429">
        <v>90774</v>
      </c>
      <c r="BJ429">
        <v>151290</v>
      </c>
      <c r="BK429">
        <v>211806</v>
      </c>
      <c r="BL429">
        <v>30</v>
      </c>
      <c r="BM429">
        <v>1</v>
      </c>
      <c r="BN429">
        <v>24</v>
      </c>
      <c r="BO429" t="s">
        <v>192</v>
      </c>
      <c r="BP429">
        <v>0</v>
      </c>
      <c r="BQ429">
        <v>0</v>
      </c>
      <c r="BR429">
        <v>0</v>
      </c>
      <c r="BS429">
        <v>0</v>
      </c>
      <c r="BV429">
        <v>0</v>
      </c>
      <c r="BW429">
        <v>0</v>
      </c>
      <c r="BX429">
        <v>0</v>
      </c>
      <c r="BZ429" t="s">
        <v>193</v>
      </c>
      <c r="CA429" t="s">
        <v>194</v>
      </c>
      <c r="CB429" t="b">
        <v>0</v>
      </c>
    </row>
    <row r="430" spans="1:80" x14ac:dyDescent="0.3">
      <c r="A430">
        <v>429</v>
      </c>
      <c r="B430" t="s">
        <v>668</v>
      </c>
      <c r="C430" t="s">
        <v>179</v>
      </c>
      <c r="D430" t="s">
        <v>180</v>
      </c>
      <c r="E430" t="s">
        <v>649</v>
      </c>
      <c r="F430" t="s">
        <v>200</v>
      </c>
      <c r="G430" t="s">
        <v>183</v>
      </c>
      <c r="H430" t="s">
        <v>184</v>
      </c>
      <c r="J430">
        <v>0</v>
      </c>
      <c r="L430" t="s">
        <v>197</v>
      </c>
      <c r="M430" t="s">
        <v>197</v>
      </c>
      <c r="N430" t="s">
        <v>198</v>
      </c>
      <c r="P430" t="s">
        <v>459</v>
      </c>
      <c r="Q430">
        <v>3</v>
      </c>
      <c r="S430">
        <v>0</v>
      </c>
      <c r="T430">
        <v>10</v>
      </c>
      <c r="U430">
        <v>10</v>
      </c>
      <c r="V430">
        <v>10</v>
      </c>
      <c r="W430">
        <v>5</v>
      </c>
      <c r="X430">
        <v>0.76</v>
      </c>
      <c r="Y430">
        <v>89728.5</v>
      </c>
      <c r="Z430" t="s">
        <v>189</v>
      </c>
      <c r="AA430">
        <v>2</v>
      </c>
      <c r="AB430">
        <v>14</v>
      </c>
      <c r="AC430">
        <v>80</v>
      </c>
      <c r="AD430">
        <v>5.7142857142857144</v>
      </c>
      <c r="AE430">
        <v>12.375</v>
      </c>
      <c r="AF430">
        <v>12.375</v>
      </c>
      <c r="AG430">
        <v>10</v>
      </c>
      <c r="AH430">
        <v>0.76</v>
      </c>
      <c r="AI430">
        <v>72508.5</v>
      </c>
      <c r="AJ430">
        <v>2.9523999999999999</v>
      </c>
      <c r="AK430">
        <v>2.5</v>
      </c>
      <c r="AL430">
        <v>38</v>
      </c>
      <c r="AM430">
        <v>15</v>
      </c>
      <c r="AN430">
        <v>25</v>
      </c>
      <c r="AO430" t="s">
        <v>190</v>
      </c>
      <c r="AP430">
        <v>83</v>
      </c>
      <c r="AQ430">
        <v>-0.7</v>
      </c>
      <c r="AR430">
        <v>1.2</v>
      </c>
      <c r="AS430" t="s">
        <v>650</v>
      </c>
      <c r="AT430">
        <v>41</v>
      </c>
      <c r="AU430">
        <v>18</v>
      </c>
      <c r="AV430">
        <v>16</v>
      </c>
      <c r="AW430">
        <v>36</v>
      </c>
      <c r="AY430">
        <v>5</v>
      </c>
      <c r="AZ430">
        <v>180</v>
      </c>
      <c r="BA430">
        <v>2.8722222222222222</v>
      </c>
      <c r="BB430">
        <v>90774</v>
      </c>
      <c r="BC430">
        <v>151290</v>
      </c>
      <c r="BD430">
        <v>211806</v>
      </c>
      <c r="BE430">
        <v>11</v>
      </c>
      <c r="BF430">
        <v>4</v>
      </c>
      <c r="BG430">
        <v>144</v>
      </c>
      <c r="BH430">
        <v>3.5902777777777777</v>
      </c>
      <c r="BI430">
        <v>90774</v>
      </c>
      <c r="BJ430">
        <v>151290</v>
      </c>
      <c r="BK430">
        <v>211806</v>
      </c>
      <c r="BL430">
        <v>30</v>
      </c>
      <c r="BM430">
        <v>1</v>
      </c>
      <c r="BN430">
        <v>24</v>
      </c>
      <c r="BO430" t="s">
        <v>192</v>
      </c>
      <c r="BP430">
        <v>0</v>
      </c>
      <c r="BQ430">
        <v>0</v>
      </c>
      <c r="BR430">
        <v>0</v>
      </c>
      <c r="BS430">
        <v>0</v>
      </c>
      <c r="BV430">
        <v>0</v>
      </c>
      <c r="BW430">
        <v>0</v>
      </c>
      <c r="BX430">
        <v>0</v>
      </c>
      <c r="BZ430" t="s">
        <v>193</v>
      </c>
      <c r="CA430" t="s">
        <v>194</v>
      </c>
      <c r="CB430" t="b">
        <v>0</v>
      </c>
    </row>
    <row r="431" spans="1:80" x14ac:dyDescent="0.3">
      <c r="A431">
        <v>430</v>
      </c>
      <c r="B431" t="s">
        <v>669</v>
      </c>
      <c r="C431" t="s">
        <v>179</v>
      </c>
      <c r="D431" t="s">
        <v>180</v>
      </c>
      <c r="E431" t="s">
        <v>649</v>
      </c>
      <c r="F431" t="s">
        <v>202</v>
      </c>
      <c r="G431" t="s">
        <v>183</v>
      </c>
      <c r="H431" t="s">
        <v>184</v>
      </c>
      <c r="J431">
        <v>0</v>
      </c>
      <c r="L431" t="s">
        <v>197</v>
      </c>
      <c r="M431" t="s">
        <v>197</v>
      </c>
      <c r="N431" t="s">
        <v>198</v>
      </c>
      <c r="P431" t="s">
        <v>459</v>
      </c>
      <c r="Q431">
        <v>3</v>
      </c>
      <c r="S431">
        <v>0</v>
      </c>
      <c r="T431">
        <v>10</v>
      </c>
      <c r="U431">
        <v>10</v>
      </c>
      <c r="V431">
        <v>10</v>
      </c>
      <c r="W431">
        <v>5</v>
      </c>
      <c r="X431">
        <v>0.76</v>
      </c>
      <c r="Y431">
        <v>89728.5</v>
      </c>
      <c r="Z431" t="s">
        <v>189</v>
      </c>
      <c r="AA431">
        <v>2</v>
      </c>
      <c r="AB431">
        <v>14</v>
      </c>
      <c r="AC431">
        <v>80</v>
      </c>
      <c r="AD431">
        <v>5.7142857142857144</v>
      </c>
      <c r="AE431">
        <v>12.375</v>
      </c>
      <c r="AF431">
        <v>12.375</v>
      </c>
      <c r="AG431">
        <v>10</v>
      </c>
      <c r="AH431">
        <v>0.76</v>
      </c>
      <c r="AI431">
        <v>72508.5</v>
      </c>
      <c r="AJ431">
        <v>3.1909000000000001</v>
      </c>
      <c r="AK431">
        <v>2.5</v>
      </c>
      <c r="AL431">
        <v>36</v>
      </c>
      <c r="AM431">
        <v>15</v>
      </c>
      <c r="AN431">
        <v>25</v>
      </c>
      <c r="AO431" t="s">
        <v>190</v>
      </c>
      <c r="AP431">
        <v>83</v>
      </c>
      <c r="AQ431">
        <v>-0.7</v>
      </c>
      <c r="AR431">
        <v>1.2</v>
      </c>
      <c r="AS431" t="s">
        <v>650</v>
      </c>
      <c r="AT431">
        <v>41</v>
      </c>
      <c r="AU431">
        <v>18</v>
      </c>
      <c r="AV431">
        <v>16</v>
      </c>
      <c r="AW431">
        <v>36</v>
      </c>
      <c r="AY431">
        <v>5</v>
      </c>
      <c r="AZ431">
        <v>180</v>
      </c>
      <c r="BA431">
        <v>2.8722222222222222</v>
      </c>
      <c r="BB431">
        <v>90774</v>
      </c>
      <c r="BC431">
        <v>151290</v>
      </c>
      <c r="BD431">
        <v>211806</v>
      </c>
      <c r="BE431">
        <v>11</v>
      </c>
      <c r="BF431">
        <v>4</v>
      </c>
      <c r="BG431">
        <v>144</v>
      </c>
      <c r="BH431">
        <v>3.5902777777777777</v>
      </c>
      <c r="BI431">
        <v>90774</v>
      </c>
      <c r="BJ431">
        <v>151290</v>
      </c>
      <c r="BK431">
        <v>211806</v>
      </c>
      <c r="BL431">
        <v>30</v>
      </c>
      <c r="BM431">
        <v>1</v>
      </c>
      <c r="BN431">
        <v>24</v>
      </c>
      <c r="BO431" t="s">
        <v>192</v>
      </c>
      <c r="BP431">
        <v>0</v>
      </c>
      <c r="BQ431">
        <v>400</v>
      </c>
      <c r="BR431">
        <v>0</v>
      </c>
      <c r="BS431">
        <v>0</v>
      </c>
      <c r="BV431">
        <v>0</v>
      </c>
      <c r="BW431">
        <v>0</v>
      </c>
      <c r="BX431">
        <v>0</v>
      </c>
      <c r="BZ431" t="s">
        <v>193</v>
      </c>
      <c r="CA431" t="s">
        <v>194</v>
      </c>
      <c r="CB431" t="b">
        <v>0</v>
      </c>
    </row>
    <row r="432" spans="1:80" x14ac:dyDescent="0.3">
      <c r="A432">
        <v>431</v>
      </c>
      <c r="B432" t="s">
        <v>670</v>
      </c>
      <c r="C432" t="s">
        <v>179</v>
      </c>
      <c r="D432" t="s">
        <v>180</v>
      </c>
      <c r="E432" t="s">
        <v>649</v>
      </c>
      <c r="F432" t="s">
        <v>204</v>
      </c>
      <c r="G432" t="s">
        <v>183</v>
      </c>
      <c r="H432" t="s">
        <v>184</v>
      </c>
      <c r="J432">
        <v>0</v>
      </c>
      <c r="L432" t="s">
        <v>197</v>
      </c>
      <c r="M432" t="s">
        <v>197</v>
      </c>
      <c r="N432" t="s">
        <v>198</v>
      </c>
      <c r="P432" t="s">
        <v>459</v>
      </c>
      <c r="Q432">
        <v>3</v>
      </c>
      <c r="S432">
        <v>0</v>
      </c>
      <c r="T432">
        <v>10</v>
      </c>
      <c r="U432">
        <v>10</v>
      </c>
      <c r="V432">
        <v>10</v>
      </c>
      <c r="W432">
        <v>5</v>
      </c>
      <c r="X432">
        <v>0.76</v>
      </c>
      <c r="Y432">
        <v>89728.5</v>
      </c>
      <c r="Z432" t="s">
        <v>189</v>
      </c>
      <c r="AA432">
        <v>2</v>
      </c>
      <c r="AB432">
        <v>14</v>
      </c>
      <c r="AC432">
        <v>80</v>
      </c>
      <c r="AD432">
        <v>5.7142857142857144</v>
      </c>
      <c r="AE432">
        <v>12.375</v>
      </c>
      <c r="AF432">
        <v>12.375</v>
      </c>
      <c r="AG432">
        <v>10</v>
      </c>
      <c r="AH432">
        <v>0.76</v>
      </c>
      <c r="AI432">
        <v>72508.5</v>
      </c>
      <c r="AJ432">
        <v>3.4295</v>
      </c>
      <c r="AK432">
        <v>2.5</v>
      </c>
      <c r="AL432">
        <v>33</v>
      </c>
      <c r="AM432">
        <v>15</v>
      </c>
      <c r="AN432">
        <v>25</v>
      </c>
      <c r="AO432" t="s">
        <v>190</v>
      </c>
      <c r="AP432">
        <v>83</v>
      </c>
      <c r="AQ432">
        <v>-0.7</v>
      </c>
      <c r="AR432">
        <v>1.2</v>
      </c>
      <c r="AS432" t="s">
        <v>650</v>
      </c>
      <c r="AT432">
        <v>41</v>
      </c>
      <c r="AU432">
        <v>18</v>
      </c>
      <c r="AV432">
        <v>16</v>
      </c>
      <c r="AW432">
        <v>36</v>
      </c>
      <c r="AY432">
        <v>5</v>
      </c>
      <c r="AZ432">
        <v>180</v>
      </c>
      <c r="BA432">
        <v>2.8722222222222222</v>
      </c>
      <c r="BB432">
        <v>90774</v>
      </c>
      <c r="BC432">
        <v>151290</v>
      </c>
      <c r="BD432">
        <v>211806</v>
      </c>
      <c r="BE432">
        <v>11</v>
      </c>
      <c r="BF432">
        <v>4</v>
      </c>
      <c r="BG432">
        <v>144</v>
      </c>
      <c r="BH432">
        <v>3.5902777777777777</v>
      </c>
      <c r="BI432">
        <v>90774</v>
      </c>
      <c r="BJ432">
        <v>151290</v>
      </c>
      <c r="BK432">
        <v>211806</v>
      </c>
      <c r="BL432">
        <v>30</v>
      </c>
      <c r="BM432">
        <v>1</v>
      </c>
      <c r="BN432">
        <v>24</v>
      </c>
      <c r="BO432" t="s">
        <v>192</v>
      </c>
      <c r="BP432">
        <v>0</v>
      </c>
      <c r="BQ432">
        <v>0</v>
      </c>
      <c r="BR432">
        <v>0</v>
      </c>
      <c r="BS432">
        <v>0</v>
      </c>
      <c r="BV432">
        <v>0</v>
      </c>
      <c r="BW432">
        <v>0</v>
      </c>
      <c r="BX432">
        <v>0</v>
      </c>
      <c r="BZ432" t="s">
        <v>193</v>
      </c>
      <c r="CA432" t="s">
        <v>194</v>
      </c>
      <c r="CB432" t="b">
        <v>0</v>
      </c>
    </row>
    <row r="433" spans="1:80" x14ac:dyDescent="0.3">
      <c r="A433">
        <v>432</v>
      </c>
      <c r="B433" t="s">
        <v>671</v>
      </c>
      <c r="C433" t="s">
        <v>179</v>
      </c>
      <c r="D433" t="s">
        <v>180</v>
      </c>
      <c r="E433" t="s">
        <v>649</v>
      </c>
      <c r="F433" t="s">
        <v>206</v>
      </c>
      <c r="G433" t="s">
        <v>183</v>
      </c>
      <c r="H433" t="s">
        <v>184</v>
      </c>
      <c r="J433">
        <v>0</v>
      </c>
      <c r="L433" t="s">
        <v>197</v>
      </c>
      <c r="M433" t="s">
        <v>197</v>
      </c>
      <c r="N433" t="s">
        <v>198</v>
      </c>
      <c r="P433" t="s">
        <v>459</v>
      </c>
      <c r="Q433">
        <v>3</v>
      </c>
      <c r="S433">
        <v>0</v>
      </c>
      <c r="T433">
        <v>10</v>
      </c>
      <c r="U433">
        <v>10</v>
      </c>
      <c r="V433">
        <v>10</v>
      </c>
      <c r="W433">
        <v>5</v>
      </c>
      <c r="X433">
        <v>0.76</v>
      </c>
      <c r="Y433">
        <v>89728.5</v>
      </c>
      <c r="Z433" t="s">
        <v>189</v>
      </c>
      <c r="AA433">
        <v>2</v>
      </c>
      <c r="AB433">
        <v>14</v>
      </c>
      <c r="AC433">
        <v>80</v>
      </c>
      <c r="AD433">
        <v>5.7142857142857144</v>
      </c>
      <c r="AE433">
        <v>12.375</v>
      </c>
      <c r="AF433">
        <v>12.375</v>
      </c>
      <c r="AG433">
        <v>10</v>
      </c>
      <c r="AH433">
        <v>0.76</v>
      </c>
      <c r="AI433">
        <v>72508.5</v>
      </c>
      <c r="AJ433">
        <v>3.6680000000000001</v>
      </c>
      <c r="AK433">
        <v>2.5</v>
      </c>
      <c r="AL433">
        <v>31</v>
      </c>
      <c r="AM433">
        <v>15</v>
      </c>
      <c r="AN433">
        <v>25</v>
      </c>
      <c r="AO433" t="s">
        <v>190</v>
      </c>
      <c r="AP433">
        <v>83</v>
      </c>
      <c r="AQ433">
        <v>-0.7</v>
      </c>
      <c r="AR433">
        <v>1.2</v>
      </c>
      <c r="AS433" t="s">
        <v>650</v>
      </c>
      <c r="AT433">
        <v>41</v>
      </c>
      <c r="AU433">
        <v>18</v>
      </c>
      <c r="AV433">
        <v>16</v>
      </c>
      <c r="AW433">
        <v>36</v>
      </c>
      <c r="AY433">
        <v>5</v>
      </c>
      <c r="AZ433">
        <v>180</v>
      </c>
      <c r="BA433">
        <v>2.8722222222222222</v>
      </c>
      <c r="BB433">
        <v>90774</v>
      </c>
      <c r="BC433">
        <v>151290</v>
      </c>
      <c r="BD433">
        <v>211806</v>
      </c>
      <c r="BE433">
        <v>12</v>
      </c>
      <c r="BF433">
        <v>4</v>
      </c>
      <c r="BG433">
        <v>144</v>
      </c>
      <c r="BH433">
        <v>3.5902777777777777</v>
      </c>
      <c r="BI433">
        <v>90774</v>
      </c>
      <c r="BJ433">
        <v>151290</v>
      </c>
      <c r="BK433">
        <v>211806</v>
      </c>
      <c r="BL433">
        <v>30</v>
      </c>
      <c r="BM433">
        <v>1</v>
      </c>
      <c r="BN433">
        <v>24</v>
      </c>
      <c r="BO433" t="s">
        <v>192</v>
      </c>
      <c r="BP433">
        <v>0</v>
      </c>
      <c r="BQ433">
        <v>0</v>
      </c>
      <c r="BR433">
        <v>0</v>
      </c>
      <c r="BS433">
        <v>0</v>
      </c>
      <c r="BV433">
        <v>0</v>
      </c>
      <c r="BW433">
        <v>0</v>
      </c>
      <c r="BX433">
        <v>0</v>
      </c>
      <c r="BZ433" t="s">
        <v>193</v>
      </c>
      <c r="CA433" t="s">
        <v>194</v>
      </c>
      <c r="CB433" t="b">
        <v>0</v>
      </c>
    </row>
    <row r="434" spans="1:80" x14ac:dyDescent="0.3">
      <c r="A434">
        <v>433</v>
      </c>
      <c r="B434" t="s">
        <v>672</v>
      </c>
      <c r="C434" t="s">
        <v>179</v>
      </c>
      <c r="D434" t="s">
        <v>180</v>
      </c>
      <c r="E434" t="s">
        <v>649</v>
      </c>
      <c r="F434" t="s">
        <v>316</v>
      </c>
      <c r="G434" t="s">
        <v>183</v>
      </c>
      <c r="H434" t="s">
        <v>184</v>
      </c>
      <c r="J434">
        <v>0</v>
      </c>
      <c r="L434" t="s">
        <v>197</v>
      </c>
      <c r="M434" t="s">
        <v>197</v>
      </c>
      <c r="N434" t="s">
        <v>198</v>
      </c>
      <c r="P434" t="s">
        <v>459</v>
      </c>
      <c r="Q434">
        <v>3</v>
      </c>
      <c r="S434">
        <v>0</v>
      </c>
      <c r="T434">
        <v>10</v>
      </c>
      <c r="U434">
        <v>10</v>
      </c>
      <c r="V434">
        <v>10</v>
      </c>
      <c r="W434">
        <v>5</v>
      </c>
      <c r="X434">
        <v>0.76</v>
      </c>
      <c r="Y434">
        <v>89728.5</v>
      </c>
      <c r="Z434" t="s">
        <v>189</v>
      </c>
      <c r="AA434">
        <v>2</v>
      </c>
      <c r="AB434">
        <v>14</v>
      </c>
      <c r="AC434">
        <v>80</v>
      </c>
      <c r="AD434">
        <v>5.7142857142857144</v>
      </c>
      <c r="AE434">
        <v>12.375</v>
      </c>
      <c r="AF434">
        <v>12.375</v>
      </c>
      <c r="AG434">
        <v>10</v>
      </c>
      <c r="AH434">
        <v>0.76</v>
      </c>
      <c r="AI434">
        <v>72508.5</v>
      </c>
      <c r="AJ434">
        <v>3.9066000000000001</v>
      </c>
      <c r="AK434">
        <v>2.5</v>
      </c>
      <c r="AL434">
        <v>29</v>
      </c>
      <c r="AM434">
        <v>15</v>
      </c>
      <c r="AN434">
        <v>25</v>
      </c>
      <c r="AO434" t="s">
        <v>190</v>
      </c>
      <c r="AP434">
        <v>83</v>
      </c>
      <c r="AQ434">
        <v>-0.7</v>
      </c>
      <c r="AR434">
        <v>1.2</v>
      </c>
      <c r="AS434" t="s">
        <v>650</v>
      </c>
      <c r="AT434">
        <v>41</v>
      </c>
      <c r="AU434">
        <v>18</v>
      </c>
      <c r="AV434">
        <v>16</v>
      </c>
      <c r="AW434">
        <v>36</v>
      </c>
      <c r="AY434">
        <v>5</v>
      </c>
      <c r="AZ434">
        <v>180</v>
      </c>
      <c r="BA434">
        <v>2.8722222222222222</v>
      </c>
      <c r="BB434">
        <v>90774</v>
      </c>
      <c r="BC434">
        <v>151290</v>
      </c>
      <c r="BD434">
        <v>211806</v>
      </c>
      <c r="BE434">
        <v>12</v>
      </c>
      <c r="BF434">
        <v>4</v>
      </c>
      <c r="BG434">
        <v>144</v>
      </c>
      <c r="BH434">
        <v>3.5902777777777777</v>
      </c>
      <c r="BI434">
        <v>90774</v>
      </c>
      <c r="BJ434">
        <v>151290</v>
      </c>
      <c r="BK434">
        <v>211806</v>
      </c>
      <c r="BL434">
        <v>30</v>
      </c>
      <c r="BM434">
        <v>1</v>
      </c>
      <c r="BN434">
        <v>24</v>
      </c>
      <c r="BO434" t="s">
        <v>192</v>
      </c>
      <c r="BP434">
        <v>0</v>
      </c>
      <c r="BQ434">
        <v>0</v>
      </c>
      <c r="BR434">
        <v>0</v>
      </c>
      <c r="BS434">
        <v>0</v>
      </c>
      <c r="BV434">
        <v>0</v>
      </c>
      <c r="BW434">
        <v>0</v>
      </c>
      <c r="BX434">
        <v>0</v>
      </c>
      <c r="BZ434" t="s">
        <v>193</v>
      </c>
      <c r="CA434" t="s">
        <v>194</v>
      </c>
      <c r="CB434" t="b">
        <v>0</v>
      </c>
    </row>
    <row r="435" spans="1:80" x14ac:dyDescent="0.3">
      <c r="A435">
        <v>434</v>
      </c>
      <c r="B435" t="s">
        <v>673</v>
      </c>
      <c r="C435" t="s">
        <v>179</v>
      </c>
      <c r="D435" t="s">
        <v>180</v>
      </c>
      <c r="E435" t="s">
        <v>649</v>
      </c>
      <c r="F435" t="s">
        <v>318</v>
      </c>
      <c r="G435" t="s">
        <v>183</v>
      </c>
      <c r="H435" t="s">
        <v>184</v>
      </c>
      <c r="J435">
        <v>0</v>
      </c>
      <c r="L435" t="s">
        <v>197</v>
      </c>
      <c r="M435" t="s">
        <v>197</v>
      </c>
      <c r="N435" t="s">
        <v>198</v>
      </c>
      <c r="P435" t="s">
        <v>459</v>
      </c>
      <c r="Q435">
        <v>3</v>
      </c>
      <c r="S435">
        <v>0</v>
      </c>
      <c r="T435">
        <v>10</v>
      </c>
      <c r="U435">
        <v>10</v>
      </c>
      <c r="V435">
        <v>10</v>
      </c>
      <c r="W435">
        <v>5</v>
      </c>
      <c r="X435">
        <v>0.76</v>
      </c>
      <c r="Y435">
        <v>89728.5</v>
      </c>
      <c r="Z435" t="s">
        <v>189</v>
      </c>
      <c r="AA435">
        <v>2</v>
      </c>
      <c r="AB435">
        <v>14</v>
      </c>
      <c r="AC435">
        <v>80</v>
      </c>
      <c r="AD435">
        <v>5.7142857142857144</v>
      </c>
      <c r="AE435">
        <v>12.375</v>
      </c>
      <c r="AF435">
        <v>12.375</v>
      </c>
      <c r="AG435">
        <v>10</v>
      </c>
      <c r="AH435">
        <v>0.76</v>
      </c>
      <c r="AI435">
        <v>72508.5</v>
      </c>
      <c r="AJ435">
        <v>4.1451000000000002</v>
      </c>
      <c r="AK435">
        <v>2.5</v>
      </c>
      <c r="AL435">
        <v>28</v>
      </c>
      <c r="AM435">
        <v>15</v>
      </c>
      <c r="AN435">
        <v>25</v>
      </c>
      <c r="AO435" t="s">
        <v>190</v>
      </c>
      <c r="AP435">
        <v>83</v>
      </c>
      <c r="AQ435">
        <v>-0.7</v>
      </c>
      <c r="AR435">
        <v>1.2</v>
      </c>
      <c r="AS435" t="s">
        <v>650</v>
      </c>
      <c r="AT435">
        <v>41</v>
      </c>
      <c r="AU435">
        <v>18</v>
      </c>
      <c r="AV435">
        <v>16</v>
      </c>
      <c r="AW435">
        <v>36</v>
      </c>
      <c r="AY435">
        <v>5</v>
      </c>
      <c r="AZ435">
        <v>180</v>
      </c>
      <c r="BA435">
        <v>2.8722222222222222</v>
      </c>
      <c r="BB435">
        <v>90774</v>
      </c>
      <c r="BC435">
        <v>151290</v>
      </c>
      <c r="BD435">
        <v>211806</v>
      </c>
      <c r="BE435">
        <v>12</v>
      </c>
      <c r="BF435">
        <v>4</v>
      </c>
      <c r="BG435">
        <v>144</v>
      </c>
      <c r="BH435">
        <v>3.5902777777777777</v>
      </c>
      <c r="BI435">
        <v>90774</v>
      </c>
      <c r="BJ435">
        <v>151290</v>
      </c>
      <c r="BK435">
        <v>211806</v>
      </c>
      <c r="BL435">
        <v>30</v>
      </c>
      <c r="BM435">
        <v>1</v>
      </c>
      <c r="BN435">
        <v>24</v>
      </c>
      <c r="BO435" t="s">
        <v>192</v>
      </c>
      <c r="BP435">
        <v>0</v>
      </c>
      <c r="BQ435">
        <v>0</v>
      </c>
      <c r="BR435">
        <v>0</v>
      </c>
      <c r="BS435">
        <v>0</v>
      </c>
      <c r="BV435">
        <v>0</v>
      </c>
      <c r="BW435">
        <v>0</v>
      </c>
      <c r="BX435">
        <v>0</v>
      </c>
      <c r="BZ435" t="s">
        <v>193</v>
      </c>
      <c r="CA435" t="s">
        <v>194</v>
      </c>
      <c r="CB435" t="b">
        <v>0</v>
      </c>
    </row>
    <row r="436" spans="1:80" x14ac:dyDescent="0.3">
      <c r="A436">
        <v>435</v>
      </c>
      <c r="B436" t="s">
        <v>674</v>
      </c>
      <c r="C436" t="s">
        <v>179</v>
      </c>
      <c r="D436" t="s">
        <v>180</v>
      </c>
      <c r="E436" t="s">
        <v>649</v>
      </c>
      <c r="F436" t="s">
        <v>320</v>
      </c>
      <c r="G436" t="s">
        <v>183</v>
      </c>
      <c r="H436" t="s">
        <v>184</v>
      </c>
      <c r="J436">
        <v>0</v>
      </c>
      <c r="L436" t="s">
        <v>197</v>
      </c>
      <c r="M436" t="s">
        <v>197</v>
      </c>
      <c r="N436" t="s">
        <v>198</v>
      </c>
      <c r="P436" t="s">
        <v>459</v>
      </c>
      <c r="Q436">
        <v>3</v>
      </c>
      <c r="S436">
        <v>0</v>
      </c>
      <c r="T436">
        <v>10</v>
      </c>
      <c r="U436">
        <v>10</v>
      </c>
      <c r="V436">
        <v>10</v>
      </c>
      <c r="W436">
        <v>5</v>
      </c>
      <c r="X436">
        <v>0.76</v>
      </c>
      <c r="Y436">
        <v>89728.5</v>
      </c>
      <c r="Z436" t="s">
        <v>189</v>
      </c>
      <c r="AA436">
        <v>2</v>
      </c>
      <c r="AB436">
        <v>14</v>
      </c>
      <c r="AC436">
        <v>80</v>
      </c>
      <c r="AD436">
        <v>5.7142857142857144</v>
      </c>
      <c r="AE436">
        <v>12.375</v>
      </c>
      <c r="AF436">
        <v>12.375</v>
      </c>
      <c r="AG436">
        <v>10</v>
      </c>
      <c r="AH436">
        <v>0.76</v>
      </c>
      <c r="AI436">
        <v>72508.5</v>
      </c>
      <c r="AJ436">
        <v>4.3837000000000002</v>
      </c>
      <c r="AK436">
        <v>2.5</v>
      </c>
      <c r="AL436">
        <v>26</v>
      </c>
      <c r="AM436">
        <v>15</v>
      </c>
      <c r="AN436">
        <v>25</v>
      </c>
      <c r="AO436" t="s">
        <v>190</v>
      </c>
      <c r="AP436">
        <v>83</v>
      </c>
      <c r="AQ436">
        <v>-0.7</v>
      </c>
      <c r="AR436">
        <v>1.2</v>
      </c>
      <c r="AS436" t="s">
        <v>650</v>
      </c>
      <c r="AT436">
        <v>41</v>
      </c>
      <c r="AU436">
        <v>18</v>
      </c>
      <c r="AV436">
        <v>16</v>
      </c>
      <c r="AW436">
        <v>36</v>
      </c>
      <c r="AY436">
        <v>5</v>
      </c>
      <c r="AZ436">
        <v>180</v>
      </c>
      <c r="BA436">
        <v>2.8722222222222222</v>
      </c>
      <c r="BB436">
        <v>90774</v>
      </c>
      <c r="BC436">
        <v>151290</v>
      </c>
      <c r="BD436">
        <v>211806</v>
      </c>
      <c r="BE436">
        <v>12</v>
      </c>
      <c r="BF436">
        <v>4</v>
      </c>
      <c r="BG436">
        <v>144</v>
      </c>
      <c r="BH436">
        <v>3.5902777777777777</v>
      </c>
      <c r="BI436">
        <v>90774</v>
      </c>
      <c r="BJ436">
        <v>151290</v>
      </c>
      <c r="BK436">
        <v>211806</v>
      </c>
      <c r="BL436">
        <v>30</v>
      </c>
      <c r="BM436">
        <v>1</v>
      </c>
      <c r="BN436">
        <v>24</v>
      </c>
      <c r="BO436" t="s">
        <v>192</v>
      </c>
      <c r="BP436">
        <v>0</v>
      </c>
      <c r="BQ436">
        <v>0</v>
      </c>
      <c r="BR436">
        <v>0</v>
      </c>
      <c r="BS436">
        <v>0</v>
      </c>
      <c r="BV436">
        <v>0</v>
      </c>
      <c r="BW436">
        <v>0</v>
      </c>
      <c r="BX436">
        <v>0</v>
      </c>
      <c r="BZ436" t="s">
        <v>193</v>
      </c>
      <c r="CA436" t="s">
        <v>194</v>
      </c>
      <c r="CB436" t="b">
        <v>0</v>
      </c>
    </row>
    <row r="437" spans="1:80" x14ac:dyDescent="0.3">
      <c r="A437">
        <v>436</v>
      </c>
      <c r="B437" t="s">
        <v>675</v>
      </c>
      <c r="C437" t="s">
        <v>179</v>
      </c>
      <c r="D437" t="s">
        <v>180</v>
      </c>
      <c r="E437" t="s">
        <v>649</v>
      </c>
      <c r="F437" t="s">
        <v>252</v>
      </c>
      <c r="G437" t="s">
        <v>183</v>
      </c>
      <c r="H437" t="s">
        <v>184</v>
      </c>
      <c r="J437">
        <v>0</v>
      </c>
      <c r="K437" t="s">
        <v>652</v>
      </c>
      <c r="L437" t="s">
        <v>186</v>
      </c>
      <c r="M437" t="s">
        <v>653</v>
      </c>
      <c r="N437" t="s">
        <v>20</v>
      </c>
      <c r="O437">
        <v>231.6062568954635</v>
      </c>
      <c r="P437" t="s">
        <v>459</v>
      </c>
      <c r="Q437">
        <v>3</v>
      </c>
      <c r="S437">
        <v>0</v>
      </c>
      <c r="T437">
        <v>10</v>
      </c>
      <c r="U437">
        <v>10</v>
      </c>
      <c r="V437">
        <v>10</v>
      </c>
      <c r="W437">
        <v>5</v>
      </c>
      <c r="X437">
        <v>0.76</v>
      </c>
      <c r="Y437">
        <v>89728.5</v>
      </c>
      <c r="Z437" t="s">
        <v>189</v>
      </c>
      <c r="AA437">
        <v>2</v>
      </c>
      <c r="AB437">
        <v>14</v>
      </c>
      <c r="AC437">
        <v>80</v>
      </c>
      <c r="AD437">
        <v>5.7142857142857144</v>
      </c>
      <c r="AE437">
        <v>12.375</v>
      </c>
      <c r="AF437">
        <v>12.375</v>
      </c>
      <c r="AG437">
        <v>10</v>
      </c>
      <c r="AH437">
        <v>0.76</v>
      </c>
      <c r="AI437">
        <v>72508.5</v>
      </c>
      <c r="AJ437">
        <v>4.6222009999999996</v>
      </c>
      <c r="AK437">
        <v>2.5</v>
      </c>
      <c r="AL437">
        <v>25</v>
      </c>
      <c r="AM437">
        <v>15</v>
      </c>
      <c r="AN437">
        <v>25</v>
      </c>
      <c r="AO437" t="s">
        <v>190</v>
      </c>
      <c r="AP437">
        <v>83</v>
      </c>
      <c r="AQ437">
        <v>-0.7</v>
      </c>
      <c r="AR437">
        <v>1.2</v>
      </c>
      <c r="AS437" t="s">
        <v>650</v>
      </c>
      <c r="AT437">
        <v>41</v>
      </c>
      <c r="AU437">
        <v>18</v>
      </c>
      <c r="AV437">
        <v>16</v>
      </c>
      <c r="AW437">
        <v>36</v>
      </c>
      <c r="AY437">
        <v>5</v>
      </c>
      <c r="AZ437">
        <v>180</v>
      </c>
      <c r="BA437">
        <v>2.8722222222222222</v>
      </c>
      <c r="BB437">
        <v>90774</v>
      </c>
      <c r="BC437">
        <v>151290</v>
      </c>
      <c r="BD437">
        <v>211806</v>
      </c>
      <c r="BE437">
        <v>12</v>
      </c>
      <c r="BF437">
        <v>4</v>
      </c>
      <c r="BG437">
        <v>144</v>
      </c>
      <c r="BH437">
        <v>3.5902777777777777</v>
      </c>
      <c r="BI437">
        <v>90774</v>
      </c>
      <c r="BJ437">
        <v>151290</v>
      </c>
      <c r="BK437">
        <v>211806</v>
      </c>
      <c r="BL437">
        <v>40</v>
      </c>
      <c r="BM437">
        <v>1</v>
      </c>
      <c r="BN437">
        <v>24</v>
      </c>
      <c r="BO437" t="s">
        <v>192</v>
      </c>
      <c r="BP437">
        <v>5.5585501654911242</v>
      </c>
      <c r="BQ437">
        <v>82</v>
      </c>
      <c r="BR437">
        <v>221</v>
      </c>
      <c r="BS437">
        <v>2.6951219512195124</v>
      </c>
      <c r="BV437">
        <v>0</v>
      </c>
      <c r="BW437">
        <v>0</v>
      </c>
      <c r="BX437">
        <v>0</v>
      </c>
      <c r="BZ437" t="s">
        <v>193</v>
      </c>
      <c r="CA437" t="s">
        <v>194</v>
      </c>
      <c r="CB437" t="b">
        <v>0</v>
      </c>
    </row>
    <row r="438" spans="1:80" x14ac:dyDescent="0.3">
      <c r="A438">
        <v>437</v>
      </c>
      <c r="B438" t="s">
        <v>676</v>
      </c>
      <c r="C438" t="s">
        <v>179</v>
      </c>
      <c r="D438" t="s">
        <v>180</v>
      </c>
      <c r="E438" t="s">
        <v>649</v>
      </c>
      <c r="F438" t="s">
        <v>471</v>
      </c>
      <c r="G438" t="s">
        <v>183</v>
      </c>
      <c r="H438" t="s">
        <v>184</v>
      </c>
      <c r="J438">
        <v>0</v>
      </c>
      <c r="L438" t="s">
        <v>197</v>
      </c>
      <c r="M438" t="s">
        <v>197</v>
      </c>
      <c r="N438" t="s">
        <v>198</v>
      </c>
      <c r="P438" t="s">
        <v>459</v>
      </c>
      <c r="Q438">
        <v>3</v>
      </c>
      <c r="S438">
        <v>0</v>
      </c>
      <c r="T438">
        <v>10</v>
      </c>
      <c r="U438">
        <v>10</v>
      </c>
      <c r="V438">
        <v>10</v>
      </c>
      <c r="W438">
        <v>5</v>
      </c>
      <c r="X438">
        <v>0.76</v>
      </c>
      <c r="Y438">
        <v>89728.5</v>
      </c>
      <c r="Z438" t="s">
        <v>189</v>
      </c>
      <c r="AA438">
        <v>2</v>
      </c>
      <c r="AB438">
        <v>14</v>
      </c>
      <c r="AC438">
        <v>80</v>
      </c>
      <c r="AD438">
        <v>5.7142857142857144</v>
      </c>
      <c r="AE438">
        <v>12.375</v>
      </c>
      <c r="AF438">
        <v>12.375</v>
      </c>
      <c r="AG438">
        <v>10</v>
      </c>
      <c r="AH438">
        <v>0.76</v>
      </c>
      <c r="AI438">
        <v>72508.5</v>
      </c>
      <c r="AJ438">
        <v>4.8606999999999996</v>
      </c>
      <c r="AK438">
        <v>2.5</v>
      </c>
      <c r="AL438">
        <v>24</v>
      </c>
      <c r="AM438">
        <v>15</v>
      </c>
      <c r="AN438">
        <v>25</v>
      </c>
      <c r="AO438" t="s">
        <v>190</v>
      </c>
      <c r="AP438">
        <v>83</v>
      </c>
      <c r="AQ438">
        <v>-0.7</v>
      </c>
      <c r="AR438">
        <v>1.2</v>
      </c>
      <c r="AS438" t="s">
        <v>650</v>
      </c>
      <c r="AT438">
        <v>41</v>
      </c>
      <c r="AU438">
        <v>18</v>
      </c>
      <c r="AV438">
        <v>16</v>
      </c>
      <c r="AW438">
        <v>36</v>
      </c>
      <c r="AY438">
        <v>5</v>
      </c>
      <c r="AZ438">
        <v>180</v>
      </c>
      <c r="BA438">
        <v>2.8722222222222222</v>
      </c>
      <c r="BB438">
        <v>90774</v>
      </c>
      <c r="BC438">
        <v>151290</v>
      </c>
      <c r="BD438">
        <v>211806</v>
      </c>
      <c r="BE438">
        <v>12</v>
      </c>
      <c r="BF438">
        <v>4</v>
      </c>
      <c r="BG438">
        <v>144</v>
      </c>
      <c r="BH438">
        <v>3.5902777777777777</v>
      </c>
      <c r="BI438">
        <v>90774</v>
      </c>
      <c r="BJ438">
        <v>151290</v>
      </c>
      <c r="BK438">
        <v>211806</v>
      </c>
      <c r="BL438">
        <v>30</v>
      </c>
      <c r="BM438">
        <v>1</v>
      </c>
      <c r="BN438">
        <v>24</v>
      </c>
      <c r="BO438" t="s">
        <v>192</v>
      </c>
      <c r="BP438">
        <v>0</v>
      </c>
      <c r="BQ438">
        <v>0</v>
      </c>
      <c r="BR438">
        <v>0</v>
      </c>
      <c r="BS438">
        <v>0</v>
      </c>
      <c r="BV438">
        <v>0</v>
      </c>
      <c r="BW438">
        <v>0</v>
      </c>
      <c r="BX438">
        <v>0</v>
      </c>
      <c r="BZ438" t="s">
        <v>193</v>
      </c>
      <c r="CA438" t="s">
        <v>194</v>
      </c>
      <c r="CB438" t="b">
        <v>0</v>
      </c>
    </row>
    <row r="439" spans="1:80" x14ac:dyDescent="0.3">
      <c r="A439">
        <v>438</v>
      </c>
      <c r="B439" t="s">
        <v>677</v>
      </c>
      <c r="C439" t="s">
        <v>179</v>
      </c>
      <c r="D439" t="s">
        <v>180</v>
      </c>
      <c r="E439" t="s">
        <v>649</v>
      </c>
      <c r="F439" t="s">
        <v>473</v>
      </c>
      <c r="G439" t="s">
        <v>183</v>
      </c>
      <c r="H439" t="s">
        <v>184</v>
      </c>
      <c r="J439">
        <v>0</v>
      </c>
      <c r="L439" t="s">
        <v>197</v>
      </c>
      <c r="M439" t="s">
        <v>197</v>
      </c>
      <c r="N439" t="s">
        <v>198</v>
      </c>
      <c r="P439" t="s">
        <v>459</v>
      </c>
      <c r="Q439">
        <v>3</v>
      </c>
      <c r="S439">
        <v>0</v>
      </c>
      <c r="T439">
        <v>10</v>
      </c>
      <c r="U439">
        <v>10</v>
      </c>
      <c r="V439">
        <v>10</v>
      </c>
      <c r="W439">
        <v>5</v>
      </c>
      <c r="X439">
        <v>0.76</v>
      </c>
      <c r="Y439">
        <v>89728.5</v>
      </c>
      <c r="Z439" t="s">
        <v>189</v>
      </c>
      <c r="AA439">
        <v>2</v>
      </c>
      <c r="AB439">
        <v>14</v>
      </c>
      <c r="AC439">
        <v>80</v>
      </c>
      <c r="AD439">
        <v>5.7142857142857144</v>
      </c>
      <c r="AE439">
        <v>12.375</v>
      </c>
      <c r="AF439">
        <v>12.375</v>
      </c>
      <c r="AG439">
        <v>10</v>
      </c>
      <c r="AH439">
        <v>0.76</v>
      </c>
      <c r="AI439">
        <v>72508.5</v>
      </c>
      <c r="AJ439">
        <v>5.0993000000000004</v>
      </c>
      <c r="AK439">
        <v>2.5</v>
      </c>
      <c r="AL439">
        <v>22</v>
      </c>
      <c r="AM439">
        <v>15</v>
      </c>
      <c r="AN439">
        <v>25</v>
      </c>
      <c r="AO439" t="s">
        <v>190</v>
      </c>
      <c r="AP439">
        <v>83</v>
      </c>
      <c r="AQ439">
        <v>-0.7</v>
      </c>
      <c r="AR439">
        <v>1.2</v>
      </c>
      <c r="AS439" t="s">
        <v>650</v>
      </c>
      <c r="AT439">
        <v>41</v>
      </c>
      <c r="AU439">
        <v>18</v>
      </c>
      <c r="AV439">
        <v>16</v>
      </c>
      <c r="AW439">
        <v>36</v>
      </c>
      <c r="AY439">
        <v>5</v>
      </c>
      <c r="AZ439">
        <v>180</v>
      </c>
      <c r="BA439">
        <v>2.8722222222222222</v>
      </c>
      <c r="BB439">
        <v>90774</v>
      </c>
      <c r="BC439">
        <v>151290</v>
      </c>
      <c r="BD439">
        <v>211806</v>
      </c>
      <c r="BE439">
        <v>13</v>
      </c>
      <c r="BF439">
        <v>4</v>
      </c>
      <c r="BG439">
        <v>144</v>
      </c>
      <c r="BH439">
        <v>3.5902777777777777</v>
      </c>
      <c r="BI439">
        <v>90774</v>
      </c>
      <c r="BJ439">
        <v>151290</v>
      </c>
      <c r="BK439">
        <v>211806</v>
      </c>
      <c r="BL439">
        <v>30</v>
      </c>
      <c r="BM439">
        <v>1</v>
      </c>
      <c r="BN439">
        <v>14</v>
      </c>
      <c r="BO439" t="s">
        <v>192</v>
      </c>
      <c r="BP439">
        <v>0</v>
      </c>
      <c r="BQ439">
        <v>0</v>
      </c>
      <c r="BR439">
        <v>0</v>
      </c>
      <c r="BS439">
        <v>0</v>
      </c>
      <c r="BV439">
        <v>0</v>
      </c>
      <c r="BW439">
        <v>0</v>
      </c>
      <c r="BX439">
        <v>0</v>
      </c>
      <c r="BZ439" t="s">
        <v>193</v>
      </c>
      <c r="CA439" t="s">
        <v>194</v>
      </c>
      <c r="CB439" t="b">
        <v>0</v>
      </c>
    </row>
    <row r="440" spans="1:80" x14ac:dyDescent="0.3">
      <c r="A440">
        <v>439</v>
      </c>
      <c r="B440" t="s">
        <v>678</v>
      </c>
      <c r="C440" t="s">
        <v>179</v>
      </c>
      <c r="D440" t="s">
        <v>180</v>
      </c>
      <c r="E440" t="s">
        <v>649</v>
      </c>
      <c r="F440" t="s">
        <v>475</v>
      </c>
      <c r="G440" t="s">
        <v>183</v>
      </c>
      <c r="H440" t="s">
        <v>184</v>
      </c>
      <c r="J440">
        <v>0</v>
      </c>
      <c r="L440" t="s">
        <v>197</v>
      </c>
      <c r="M440" t="s">
        <v>197</v>
      </c>
      <c r="N440" t="s">
        <v>198</v>
      </c>
      <c r="P440" t="s">
        <v>459</v>
      </c>
      <c r="Q440">
        <v>3</v>
      </c>
      <c r="S440">
        <v>0</v>
      </c>
      <c r="T440">
        <v>10</v>
      </c>
      <c r="U440">
        <v>10</v>
      </c>
      <c r="V440">
        <v>10</v>
      </c>
      <c r="W440">
        <v>5</v>
      </c>
      <c r="X440">
        <v>0.76</v>
      </c>
      <c r="Y440">
        <v>89728.5</v>
      </c>
      <c r="Z440" t="s">
        <v>189</v>
      </c>
      <c r="AA440">
        <v>2</v>
      </c>
      <c r="AB440">
        <v>14</v>
      </c>
      <c r="AC440">
        <v>80</v>
      </c>
      <c r="AD440">
        <v>5.7142857142857144</v>
      </c>
      <c r="AE440">
        <v>12.375</v>
      </c>
      <c r="AF440">
        <v>12.375</v>
      </c>
      <c r="AG440">
        <v>10</v>
      </c>
      <c r="AH440">
        <v>0.76</v>
      </c>
      <c r="AI440">
        <v>72508.5</v>
      </c>
      <c r="AJ440">
        <v>6.2919999999999998</v>
      </c>
      <c r="AK440">
        <v>2.5</v>
      </c>
      <c r="AL440">
        <v>18</v>
      </c>
      <c r="AM440">
        <v>15</v>
      </c>
      <c r="AN440">
        <v>25</v>
      </c>
      <c r="AO440" t="s">
        <v>190</v>
      </c>
      <c r="AP440">
        <v>83</v>
      </c>
      <c r="AQ440">
        <v>-0.7</v>
      </c>
      <c r="AR440">
        <v>1.2</v>
      </c>
      <c r="AS440" t="s">
        <v>650</v>
      </c>
      <c r="AT440">
        <v>41</v>
      </c>
      <c r="AU440">
        <v>18</v>
      </c>
      <c r="AV440">
        <v>16</v>
      </c>
      <c r="AW440">
        <v>36</v>
      </c>
      <c r="AY440">
        <v>5</v>
      </c>
      <c r="AZ440">
        <v>180</v>
      </c>
      <c r="BA440">
        <v>2.8722222222222222</v>
      </c>
      <c r="BB440">
        <v>90774</v>
      </c>
      <c r="BC440">
        <v>151290</v>
      </c>
      <c r="BD440">
        <v>211806</v>
      </c>
      <c r="BE440">
        <v>13</v>
      </c>
      <c r="BF440">
        <v>4</v>
      </c>
      <c r="BG440">
        <v>144</v>
      </c>
      <c r="BH440">
        <v>3.5902777777777777</v>
      </c>
      <c r="BI440">
        <v>90774</v>
      </c>
      <c r="BJ440">
        <v>151290</v>
      </c>
      <c r="BK440">
        <v>211806</v>
      </c>
      <c r="BL440">
        <v>30</v>
      </c>
      <c r="BM440">
        <v>1</v>
      </c>
      <c r="BN440">
        <v>12</v>
      </c>
      <c r="BO440" t="s">
        <v>192</v>
      </c>
      <c r="BP440">
        <v>0</v>
      </c>
      <c r="BQ440">
        <v>0</v>
      </c>
      <c r="BR440">
        <v>0</v>
      </c>
      <c r="BS440">
        <v>0</v>
      </c>
      <c r="BV440">
        <v>0</v>
      </c>
      <c r="BW440">
        <v>0</v>
      </c>
      <c r="BX440">
        <v>0</v>
      </c>
      <c r="BZ440" t="s">
        <v>193</v>
      </c>
      <c r="CA440" t="s">
        <v>194</v>
      </c>
      <c r="CB440" t="b">
        <v>0</v>
      </c>
    </row>
    <row r="441" spans="1:80" x14ac:dyDescent="0.3">
      <c r="A441">
        <v>440</v>
      </c>
      <c r="B441" t="s">
        <v>679</v>
      </c>
      <c r="C441" t="s">
        <v>179</v>
      </c>
      <c r="D441" t="s">
        <v>180</v>
      </c>
      <c r="E441" t="s">
        <v>649</v>
      </c>
      <c r="F441" t="s">
        <v>477</v>
      </c>
      <c r="G441" t="s">
        <v>183</v>
      </c>
      <c r="H441" t="s">
        <v>184</v>
      </c>
      <c r="J441">
        <v>0</v>
      </c>
      <c r="L441" t="s">
        <v>197</v>
      </c>
      <c r="M441" t="s">
        <v>197</v>
      </c>
      <c r="N441" t="s">
        <v>198</v>
      </c>
      <c r="P441" t="s">
        <v>459</v>
      </c>
      <c r="Q441">
        <v>3</v>
      </c>
      <c r="S441">
        <v>0</v>
      </c>
      <c r="T441">
        <v>10</v>
      </c>
      <c r="U441">
        <v>10</v>
      </c>
      <c r="V441">
        <v>10</v>
      </c>
      <c r="W441">
        <v>5</v>
      </c>
      <c r="X441">
        <v>0.76</v>
      </c>
      <c r="Y441">
        <v>89728.5</v>
      </c>
      <c r="Z441" t="s">
        <v>189</v>
      </c>
      <c r="AA441">
        <v>2</v>
      </c>
      <c r="AB441">
        <v>14</v>
      </c>
      <c r="AC441">
        <v>80</v>
      </c>
      <c r="AD441">
        <v>5.7142857142857144</v>
      </c>
      <c r="AE441">
        <v>12.375</v>
      </c>
      <c r="AF441">
        <v>12.375</v>
      </c>
      <c r="AG441">
        <v>10</v>
      </c>
      <c r="AH441">
        <v>0.76</v>
      </c>
      <c r="AI441">
        <v>72508.5</v>
      </c>
      <c r="AJ441">
        <v>7.4847999999999999</v>
      </c>
      <c r="AK441">
        <v>2.5</v>
      </c>
      <c r="AL441">
        <v>15</v>
      </c>
      <c r="AM441">
        <v>15</v>
      </c>
      <c r="AN441">
        <v>25</v>
      </c>
      <c r="AO441" t="s">
        <v>190</v>
      </c>
      <c r="AP441">
        <v>83</v>
      </c>
      <c r="AQ441">
        <v>-0.7</v>
      </c>
      <c r="AR441">
        <v>1.2</v>
      </c>
      <c r="AS441" t="s">
        <v>650</v>
      </c>
      <c r="AT441">
        <v>41</v>
      </c>
      <c r="AU441">
        <v>18</v>
      </c>
      <c r="AV441">
        <v>16</v>
      </c>
      <c r="AW441">
        <v>36</v>
      </c>
      <c r="AY441">
        <v>5</v>
      </c>
      <c r="AZ441">
        <v>180</v>
      </c>
      <c r="BA441">
        <v>2.8722222222222222</v>
      </c>
      <c r="BB441">
        <v>90774</v>
      </c>
      <c r="BC441">
        <v>151290</v>
      </c>
      <c r="BD441">
        <v>211806</v>
      </c>
      <c r="BE441">
        <v>14</v>
      </c>
      <c r="BF441">
        <v>4</v>
      </c>
      <c r="BG441">
        <v>144</v>
      </c>
      <c r="BH441">
        <v>3.5902777777777777</v>
      </c>
      <c r="BI441">
        <v>90774</v>
      </c>
      <c r="BJ441">
        <v>151290</v>
      </c>
      <c r="BK441">
        <v>211806</v>
      </c>
      <c r="BL441">
        <v>30</v>
      </c>
      <c r="BM441">
        <v>1</v>
      </c>
      <c r="BN441">
        <v>8</v>
      </c>
      <c r="BO441" t="s">
        <v>192</v>
      </c>
      <c r="BP441">
        <v>0</v>
      </c>
      <c r="BQ441">
        <v>60</v>
      </c>
      <c r="BR441">
        <v>0</v>
      </c>
      <c r="BS441">
        <v>0</v>
      </c>
      <c r="BV441">
        <v>0</v>
      </c>
      <c r="BW441">
        <v>0</v>
      </c>
      <c r="BX441">
        <v>0</v>
      </c>
      <c r="BZ441" t="s">
        <v>193</v>
      </c>
      <c r="CA441" t="s">
        <v>194</v>
      </c>
      <c r="CB441" t="b">
        <v>0</v>
      </c>
    </row>
    <row r="442" spans="1:80" x14ac:dyDescent="0.3">
      <c r="A442">
        <v>441</v>
      </c>
      <c r="B442" t="s">
        <v>680</v>
      </c>
      <c r="C442" t="s">
        <v>179</v>
      </c>
      <c r="D442" t="s">
        <v>180</v>
      </c>
      <c r="E442" t="s">
        <v>649</v>
      </c>
      <c r="F442" t="s">
        <v>196</v>
      </c>
      <c r="G442" t="s">
        <v>183</v>
      </c>
      <c r="H442" t="s">
        <v>184</v>
      </c>
      <c r="I442" t="s">
        <v>20</v>
      </c>
      <c r="J442">
        <v>0</v>
      </c>
      <c r="K442" t="s">
        <v>652</v>
      </c>
      <c r="L442" t="s">
        <v>186</v>
      </c>
      <c r="M442" t="s">
        <v>653</v>
      </c>
      <c r="N442" t="s">
        <v>20</v>
      </c>
      <c r="P442" t="s">
        <v>459</v>
      </c>
      <c r="Q442">
        <v>3</v>
      </c>
      <c r="S442">
        <v>0</v>
      </c>
      <c r="T442">
        <v>10</v>
      </c>
      <c r="U442">
        <v>10</v>
      </c>
      <c r="V442">
        <v>10</v>
      </c>
      <c r="W442">
        <v>5</v>
      </c>
      <c r="X442">
        <v>0.76</v>
      </c>
      <c r="Y442">
        <v>89728.5</v>
      </c>
      <c r="AA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2.39</v>
      </c>
      <c r="AK442">
        <v>2.5</v>
      </c>
      <c r="AL442">
        <v>47</v>
      </c>
      <c r="AM442">
        <v>15</v>
      </c>
      <c r="AN442">
        <v>25</v>
      </c>
      <c r="AO442" t="s">
        <v>190</v>
      </c>
      <c r="AP442">
        <v>83</v>
      </c>
      <c r="AQ442">
        <v>-0.7</v>
      </c>
      <c r="AR442">
        <v>1.2</v>
      </c>
      <c r="AS442" t="s">
        <v>650</v>
      </c>
      <c r="AT442">
        <v>41</v>
      </c>
      <c r="AU442">
        <v>18</v>
      </c>
      <c r="AV442">
        <v>16</v>
      </c>
      <c r="AW442">
        <v>36</v>
      </c>
      <c r="AY442">
        <v>5</v>
      </c>
      <c r="AZ442">
        <v>180</v>
      </c>
      <c r="BA442">
        <v>2.8722222222222222</v>
      </c>
      <c r="BB442">
        <v>90774</v>
      </c>
      <c r="BC442">
        <v>151290</v>
      </c>
      <c r="BD442">
        <v>211806</v>
      </c>
      <c r="BE442">
        <v>11</v>
      </c>
      <c r="BF442">
        <v>4</v>
      </c>
      <c r="BG442">
        <v>144</v>
      </c>
      <c r="BH442">
        <v>3.5902777777777777</v>
      </c>
      <c r="BI442">
        <v>90774</v>
      </c>
      <c r="BJ442">
        <v>151290</v>
      </c>
      <c r="BK442">
        <v>211806</v>
      </c>
      <c r="BL442">
        <v>30</v>
      </c>
      <c r="BM442">
        <v>1</v>
      </c>
      <c r="BN442">
        <v>24</v>
      </c>
      <c r="BO442" t="s">
        <v>192</v>
      </c>
      <c r="BP442">
        <v>0</v>
      </c>
      <c r="BR442">
        <v>30</v>
      </c>
      <c r="BS442">
        <v>0</v>
      </c>
      <c r="BV442">
        <v>0</v>
      </c>
      <c r="BW442">
        <v>0</v>
      </c>
      <c r="BX442">
        <v>0</v>
      </c>
      <c r="BZ442" t="s">
        <v>193</v>
      </c>
      <c r="CA442" t="s">
        <v>194</v>
      </c>
      <c r="CB442" t="b">
        <v>0</v>
      </c>
    </row>
    <row r="443" spans="1:80" x14ac:dyDescent="0.3">
      <c r="A443">
        <v>442</v>
      </c>
      <c r="B443" t="s">
        <v>681</v>
      </c>
      <c r="C443" t="s">
        <v>179</v>
      </c>
      <c r="D443" t="s">
        <v>180</v>
      </c>
      <c r="E443" t="s">
        <v>649</v>
      </c>
      <c r="F443" t="s">
        <v>202</v>
      </c>
      <c r="G443" t="s">
        <v>183</v>
      </c>
      <c r="H443" t="s">
        <v>184</v>
      </c>
      <c r="J443">
        <v>0</v>
      </c>
      <c r="K443" t="s">
        <v>652</v>
      </c>
      <c r="L443" t="s">
        <v>186</v>
      </c>
      <c r="M443" t="s">
        <v>653</v>
      </c>
      <c r="N443" t="s">
        <v>20</v>
      </c>
      <c r="O443">
        <v>155</v>
      </c>
      <c r="P443" t="s">
        <v>459</v>
      </c>
      <c r="Q443">
        <v>3</v>
      </c>
      <c r="S443">
        <v>0</v>
      </c>
      <c r="T443">
        <v>10</v>
      </c>
      <c r="U443">
        <v>10</v>
      </c>
      <c r="V443">
        <v>10</v>
      </c>
      <c r="W443">
        <v>5</v>
      </c>
      <c r="X443">
        <v>0.76</v>
      </c>
      <c r="Y443">
        <v>89728.5</v>
      </c>
      <c r="Z443" t="s">
        <v>189</v>
      </c>
      <c r="AA443">
        <v>2</v>
      </c>
      <c r="AB443">
        <v>14</v>
      </c>
      <c r="AC443">
        <v>80</v>
      </c>
      <c r="AD443">
        <v>5.7142857142857144</v>
      </c>
      <c r="AE443">
        <v>12.375</v>
      </c>
      <c r="AF443">
        <v>12.375</v>
      </c>
      <c r="AG443">
        <v>10</v>
      </c>
      <c r="AH443">
        <v>0.76</v>
      </c>
      <c r="AI443">
        <v>72508.5</v>
      </c>
      <c r="AJ443">
        <v>2.87</v>
      </c>
      <c r="AK443">
        <v>2.5</v>
      </c>
      <c r="AL443">
        <v>40</v>
      </c>
      <c r="AM443">
        <v>15</v>
      </c>
      <c r="AN443">
        <v>25</v>
      </c>
      <c r="AO443" t="s">
        <v>190</v>
      </c>
      <c r="AP443">
        <v>83</v>
      </c>
      <c r="AQ443">
        <v>-0.7</v>
      </c>
      <c r="AR443">
        <v>1.2</v>
      </c>
      <c r="AS443" t="s">
        <v>650</v>
      </c>
      <c r="AT443">
        <v>41</v>
      </c>
      <c r="AU443">
        <v>18</v>
      </c>
      <c r="AV443">
        <v>16</v>
      </c>
      <c r="AW443">
        <v>36</v>
      </c>
      <c r="AY443">
        <v>5</v>
      </c>
      <c r="AZ443">
        <v>180</v>
      </c>
      <c r="BA443">
        <v>2.8722222222222222</v>
      </c>
      <c r="BB443">
        <v>90774</v>
      </c>
      <c r="BC443">
        <v>151290</v>
      </c>
      <c r="BD443">
        <v>211806</v>
      </c>
      <c r="BE443">
        <v>11</v>
      </c>
      <c r="BF443">
        <v>4</v>
      </c>
      <c r="BG443">
        <v>144</v>
      </c>
      <c r="BH443">
        <v>3.5902777777777777</v>
      </c>
      <c r="BI443">
        <v>90774</v>
      </c>
      <c r="BJ443">
        <v>151290</v>
      </c>
      <c r="BK443">
        <v>211806</v>
      </c>
      <c r="BL443">
        <v>30</v>
      </c>
      <c r="BM443">
        <v>1</v>
      </c>
      <c r="BN443">
        <v>24</v>
      </c>
      <c r="BO443" t="s">
        <v>192</v>
      </c>
      <c r="BP443">
        <v>3.72</v>
      </c>
      <c r="BQ443">
        <v>20</v>
      </c>
      <c r="BR443">
        <v>0</v>
      </c>
      <c r="BS443">
        <v>0</v>
      </c>
      <c r="BV443">
        <v>0</v>
      </c>
      <c r="BW443">
        <v>0</v>
      </c>
      <c r="BX443">
        <v>0</v>
      </c>
      <c r="BZ443" t="s">
        <v>193</v>
      </c>
      <c r="CA443" t="s">
        <v>194</v>
      </c>
      <c r="CB443" t="b">
        <v>0</v>
      </c>
    </row>
    <row r="444" spans="1:80" x14ac:dyDescent="0.3">
      <c r="A444">
        <v>443</v>
      </c>
      <c r="B444" t="s">
        <v>3840</v>
      </c>
      <c r="C444" t="s">
        <v>179</v>
      </c>
      <c r="D444" t="s">
        <v>180</v>
      </c>
      <c r="E444" t="s">
        <v>649</v>
      </c>
      <c r="F444" t="s">
        <v>204</v>
      </c>
      <c r="G444" t="s">
        <v>183</v>
      </c>
      <c r="H444" t="s">
        <v>184</v>
      </c>
      <c r="J444">
        <v>0</v>
      </c>
      <c r="L444" t="s">
        <v>197</v>
      </c>
      <c r="M444" t="s">
        <v>197</v>
      </c>
      <c r="N444" t="s">
        <v>198</v>
      </c>
      <c r="P444" t="s">
        <v>459</v>
      </c>
      <c r="Q444">
        <v>3</v>
      </c>
      <c r="S444">
        <v>0</v>
      </c>
      <c r="T444">
        <v>10</v>
      </c>
      <c r="U444">
        <v>10</v>
      </c>
      <c r="V444">
        <v>10</v>
      </c>
      <c r="W444">
        <v>5</v>
      </c>
      <c r="X444">
        <v>0.76</v>
      </c>
      <c r="Y444">
        <v>89728.5</v>
      </c>
      <c r="AA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L444">
        <v>0</v>
      </c>
      <c r="AP444" t="s">
        <v>197</v>
      </c>
      <c r="AQ444" t="s">
        <v>197</v>
      </c>
      <c r="AR444" t="s">
        <v>197</v>
      </c>
      <c r="AS444" t="s">
        <v>650</v>
      </c>
      <c r="AT444">
        <v>41</v>
      </c>
      <c r="AU444">
        <v>18</v>
      </c>
      <c r="AV444">
        <v>16</v>
      </c>
      <c r="AW444">
        <v>36</v>
      </c>
      <c r="AY444">
        <v>5</v>
      </c>
      <c r="AZ444">
        <v>180</v>
      </c>
      <c r="BA444">
        <v>2.8722222222222222</v>
      </c>
      <c r="BB444">
        <v>90774</v>
      </c>
      <c r="BC444">
        <v>151290</v>
      </c>
      <c r="BD444">
        <v>211806</v>
      </c>
      <c r="BE444">
        <v>11</v>
      </c>
      <c r="BF444">
        <v>4</v>
      </c>
      <c r="BG444">
        <v>144</v>
      </c>
      <c r="BH444">
        <v>3.5902777777777777</v>
      </c>
      <c r="BI444">
        <v>90774</v>
      </c>
      <c r="BJ444">
        <v>151290</v>
      </c>
      <c r="BK444">
        <v>211806</v>
      </c>
      <c r="BL444">
        <v>30</v>
      </c>
      <c r="BM444">
        <v>1</v>
      </c>
      <c r="BP444">
        <v>0</v>
      </c>
      <c r="BS444">
        <v>0</v>
      </c>
      <c r="BV444">
        <v>0</v>
      </c>
      <c r="BW444">
        <v>0</v>
      </c>
      <c r="BX444">
        <v>0</v>
      </c>
      <c r="BZ444" t="s">
        <v>193</v>
      </c>
      <c r="CA444" t="s">
        <v>194</v>
      </c>
      <c r="CB444" t="b">
        <v>0</v>
      </c>
    </row>
    <row r="445" spans="1:80" x14ac:dyDescent="0.3">
      <c r="A445">
        <v>444</v>
      </c>
      <c r="B445" t="s">
        <v>682</v>
      </c>
      <c r="C445" t="s">
        <v>179</v>
      </c>
      <c r="D445" t="s">
        <v>180</v>
      </c>
      <c r="E445" t="s">
        <v>649</v>
      </c>
      <c r="F445" t="s">
        <v>206</v>
      </c>
      <c r="G445" t="s">
        <v>183</v>
      </c>
      <c r="H445" t="s">
        <v>184</v>
      </c>
      <c r="J445">
        <v>0</v>
      </c>
      <c r="K445" t="s">
        <v>652</v>
      </c>
      <c r="L445" t="s">
        <v>186</v>
      </c>
      <c r="M445" t="s">
        <v>653</v>
      </c>
      <c r="N445" t="s">
        <v>20</v>
      </c>
      <c r="O445">
        <v>180.53542009884677</v>
      </c>
      <c r="P445" t="s">
        <v>459</v>
      </c>
      <c r="Q445">
        <v>3</v>
      </c>
      <c r="S445">
        <v>0</v>
      </c>
      <c r="T445">
        <v>10</v>
      </c>
      <c r="U445">
        <v>10</v>
      </c>
      <c r="V445">
        <v>10</v>
      </c>
      <c r="W445">
        <v>5</v>
      </c>
      <c r="X445">
        <v>0.76</v>
      </c>
      <c r="Y445">
        <v>89728.5</v>
      </c>
      <c r="Z445" t="s">
        <v>189</v>
      </c>
      <c r="AA445">
        <v>2</v>
      </c>
      <c r="AB445">
        <v>14</v>
      </c>
      <c r="AC445">
        <v>80</v>
      </c>
      <c r="AD445">
        <v>5.7142857142857144</v>
      </c>
      <c r="AE445">
        <v>12.375</v>
      </c>
      <c r="AF445">
        <v>12.375</v>
      </c>
      <c r="AG445">
        <v>10</v>
      </c>
      <c r="AH445">
        <v>0.76</v>
      </c>
      <c r="AI445">
        <v>72508.5</v>
      </c>
      <c r="AJ445">
        <v>3.5</v>
      </c>
      <c r="AK445">
        <v>2.5</v>
      </c>
      <c r="AL445">
        <v>32</v>
      </c>
      <c r="AM445">
        <v>15</v>
      </c>
      <c r="AN445">
        <v>25</v>
      </c>
      <c r="AO445" t="s">
        <v>190</v>
      </c>
      <c r="AP445">
        <v>83</v>
      </c>
      <c r="AQ445">
        <v>-0.7</v>
      </c>
      <c r="AR445">
        <v>1.2</v>
      </c>
      <c r="AS445" t="s">
        <v>650</v>
      </c>
      <c r="AT445">
        <v>41</v>
      </c>
      <c r="AU445">
        <v>18</v>
      </c>
      <c r="AV445">
        <v>16</v>
      </c>
      <c r="AW445">
        <v>36</v>
      </c>
      <c r="AY445">
        <v>5</v>
      </c>
      <c r="AZ445">
        <v>180</v>
      </c>
      <c r="BA445">
        <v>2.8722222222222222</v>
      </c>
      <c r="BB445">
        <v>90774</v>
      </c>
      <c r="BC445">
        <v>151290</v>
      </c>
      <c r="BD445">
        <v>211806</v>
      </c>
      <c r="BE445">
        <v>12</v>
      </c>
      <c r="BF445">
        <v>4</v>
      </c>
      <c r="BG445">
        <v>144</v>
      </c>
      <c r="BH445">
        <v>3.5902777777777777</v>
      </c>
      <c r="BI445">
        <v>90774</v>
      </c>
      <c r="BJ445">
        <v>151290</v>
      </c>
      <c r="BK445">
        <v>211806</v>
      </c>
      <c r="BL445">
        <v>30</v>
      </c>
      <c r="BM445">
        <v>1</v>
      </c>
      <c r="BN445">
        <v>24</v>
      </c>
      <c r="BO445" t="s">
        <v>192</v>
      </c>
      <c r="BP445">
        <v>4.3328500823723228</v>
      </c>
      <c r="BQ445">
        <v>20</v>
      </c>
      <c r="BR445">
        <v>0</v>
      </c>
      <c r="BS445">
        <v>0</v>
      </c>
      <c r="BV445">
        <v>0</v>
      </c>
      <c r="BW445">
        <v>0</v>
      </c>
      <c r="BX445">
        <v>0</v>
      </c>
      <c r="BZ445" t="s">
        <v>193</v>
      </c>
      <c r="CA445" t="s">
        <v>194</v>
      </c>
      <c r="CB445" t="b">
        <v>0</v>
      </c>
    </row>
    <row r="446" spans="1:80" x14ac:dyDescent="0.3">
      <c r="A446">
        <v>445</v>
      </c>
      <c r="B446" t="s">
        <v>683</v>
      </c>
      <c r="C446" t="s">
        <v>179</v>
      </c>
      <c r="D446" t="s">
        <v>180</v>
      </c>
      <c r="E446" t="s">
        <v>649</v>
      </c>
      <c r="F446" t="s">
        <v>196</v>
      </c>
      <c r="G446" t="s">
        <v>183</v>
      </c>
      <c r="H446" t="s">
        <v>184</v>
      </c>
      <c r="J446">
        <v>0</v>
      </c>
      <c r="K446" t="s">
        <v>652</v>
      </c>
      <c r="L446" t="s">
        <v>186</v>
      </c>
      <c r="M446" t="s">
        <v>653</v>
      </c>
      <c r="N446" t="s">
        <v>20</v>
      </c>
      <c r="O446">
        <v>129.46457799999999</v>
      </c>
      <c r="P446" t="s">
        <v>459</v>
      </c>
      <c r="Q446">
        <v>3</v>
      </c>
      <c r="S446">
        <v>0</v>
      </c>
      <c r="T446">
        <v>10</v>
      </c>
      <c r="U446">
        <v>10</v>
      </c>
      <c r="V446">
        <v>10</v>
      </c>
      <c r="W446">
        <v>5</v>
      </c>
      <c r="X446">
        <v>0.76</v>
      </c>
      <c r="Y446">
        <v>89728.5</v>
      </c>
      <c r="Z446" t="s">
        <v>189</v>
      </c>
      <c r="AA446">
        <v>2</v>
      </c>
      <c r="AB446">
        <v>14</v>
      </c>
      <c r="AC446">
        <v>80</v>
      </c>
      <c r="AD446">
        <v>5.7142857142857144</v>
      </c>
      <c r="AE446">
        <v>12.375</v>
      </c>
      <c r="AF446">
        <v>12.375</v>
      </c>
      <c r="AG446">
        <v>10</v>
      </c>
      <c r="AH446">
        <v>0.76</v>
      </c>
      <c r="AI446">
        <v>72508.5</v>
      </c>
      <c r="AJ446">
        <v>2.39</v>
      </c>
      <c r="AK446">
        <v>2.5</v>
      </c>
      <c r="AL446">
        <v>47</v>
      </c>
      <c r="AM446">
        <v>15</v>
      </c>
      <c r="AN446">
        <v>25</v>
      </c>
      <c r="AO446" t="s">
        <v>190</v>
      </c>
      <c r="AP446">
        <v>83</v>
      </c>
      <c r="AQ446">
        <v>-0.7</v>
      </c>
      <c r="AR446">
        <v>1.2</v>
      </c>
      <c r="AS446" t="s">
        <v>650</v>
      </c>
      <c r="AT446">
        <v>41</v>
      </c>
      <c r="AU446">
        <v>18</v>
      </c>
      <c r="AV446">
        <v>16</v>
      </c>
      <c r="AW446">
        <v>36</v>
      </c>
      <c r="AY446">
        <v>5</v>
      </c>
      <c r="AZ446">
        <v>180</v>
      </c>
      <c r="BA446">
        <v>2.8722222222222222</v>
      </c>
      <c r="BB446">
        <v>90774</v>
      </c>
      <c r="BC446">
        <v>151290</v>
      </c>
      <c r="BD446">
        <v>211806</v>
      </c>
      <c r="BE446">
        <v>11</v>
      </c>
      <c r="BF446">
        <v>4</v>
      </c>
      <c r="BG446">
        <v>144</v>
      </c>
      <c r="BH446">
        <v>3.5902777777777777</v>
      </c>
      <c r="BI446">
        <v>90774</v>
      </c>
      <c r="BJ446">
        <v>151290</v>
      </c>
      <c r="BK446">
        <v>211806</v>
      </c>
      <c r="BL446">
        <v>30</v>
      </c>
      <c r="BM446">
        <v>1</v>
      </c>
      <c r="BN446">
        <v>24</v>
      </c>
      <c r="BO446" t="s">
        <v>192</v>
      </c>
      <c r="BP446">
        <v>3.1071498719999999</v>
      </c>
      <c r="BQ446">
        <v>28</v>
      </c>
      <c r="BR446">
        <v>99</v>
      </c>
      <c r="BS446">
        <v>3.5357142857142856</v>
      </c>
      <c r="BV446">
        <v>0</v>
      </c>
      <c r="BW446">
        <v>0</v>
      </c>
      <c r="BX446">
        <v>0</v>
      </c>
      <c r="BZ446" t="s">
        <v>193</v>
      </c>
      <c r="CA446" t="s">
        <v>194</v>
      </c>
      <c r="CB446" t="b">
        <v>0</v>
      </c>
    </row>
    <row r="447" spans="1:80" x14ac:dyDescent="0.3">
      <c r="A447">
        <v>446</v>
      </c>
      <c r="B447" t="s">
        <v>684</v>
      </c>
      <c r="C447" t="s">
        <v>179</v>
      </c>
      <c r="D447" t="s">
        <v>180</v>
      </c>
      <c r="E447" t="s">
        <v>649</v>
      </c>
      <c r="F447" t="s">
        <v>206</v>
      </c>
      <c r="H447" t="s">
        <v>184</v>
      </c>
      <c r="J447">
        <v>0</v>
      </c>
      <c r="L447" t="s">
        <v>197</v>
      </c>
      <c r="M447" t="s">
        <v>197</v>
      </c>
      <c r="N447" t="s">
        <v>198</v>
      </c>
      <c r="P447" t="s">
        <v>459</v>
      </c>
      <c r="Q447">
        <v>3</v>
      </c>
      <c r="S447">
        <v>0</v>
      </c>
      <c r="T447">
        <v>10</v>
      </c>
      <c r="U447">
        <v>10</v>
      </c>
      <c r="V447">
        <v>10</v>
      </c>
      <c r="W447">
        <v>5</v>
      </c>
      <c r="X447">
        <v>0.76</v>
      </c>
      <c r="Y447">
        <v>89728.5</v>
      </c>
      <c r="AA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3.35</v>
      </c>
      <c r="AK447">
        <v>2.5</v>
      </c>
      <c r="AL447">
        <v>34</v>
      </c>
      <c r="AM447">
        <v>15</v>
      </c>
      <c r="AN447">
        <v>25</v>
      </c>
      <c r="AO447" t="s">
        <v>190</v>
      </c>
      <c r="AP447">
        <v>83</v>
      </c>
      <c r="AQ447">
        <v>-0.7</v>
      </c>
      <c r="AR447">
        <v>1.2</v>
      </c>
      <c r="AS447" t="s">
        <v>650</v>
      </c>
      <c r="AT447">
        <v>41</v>
      </c>
      <c r="AU447">
        <v>18</v>
      </c>
      <c r="AV447">
        <v>16</v>
      </c>
      <c r="AW447">
        <v>36</v>
      </c>
      <c r="AY447">
        <v>5</v>
      </c>
      <c r="AZ447">
        <v>180</v>
      </c>
      <c r="BA447">
        <v>2.8722222222222222</v>
      </c>
      <c r="BB447">
        <v>90774</v>
      </c>
      <c r="BC447">
        <v>151290</v>
      </c>
      <c r="BD447">
        <v>211806</v>
      </c>
      <c r="BE447">
        <v>12</v>
      </c>
      <c r="BF447">
        <v>4</v>
      </c>
      <c r="BG447">
        <v>144</v>
      </c>
      <c r="BH447">
        <v>3.5902777777777777</v>
      </c>
      <c r="BI447">
        <v>90774</v>
      </c>
      <c r="BJ447">
        <v>151290</v>
      </c>
      <c r="BK447">
        <v>211806</v>
      </c>
      <c r="BL447">
        <v>30</v>
      </c>
      <c r="BM447">
        <v>1</v>
      </c>
      <c r="BN447">
        <v>24</v>
      </c>
      <c r="BO447" t="s">
        <v>192</v>
      </c>
      <c r="BP447">
        <v>0</v>
      </c>
      <c r="BS447">
        <v>0</v>
      </c>
      <c r="BV447">
        <v>0</v>
      </c>
      <c r="BW447">
        <v>0</v>
      </c>
      <c r="BX447">
        <v>0</v>
      </c>
      <c r="BZ447" t="s">
        <v>193</v>
      </c>
      <c r="CA447" t="s">
        <v>194</v>
      </c>
      <c r="CB447" t="b">
        <v>0</v>
      </c>
    </row>
    <row r="448" spans="1:80" x14ac:dyDescent="0.3">
      <c r="A448">
        <v>447</v>
      </c>
      <c r="B448" t="s">
        <v>685</v>
      </c>
      <c r="C448" t="s">
        <v>179</v>
      </c>
      <c r="D448" t="s">
        <v>180</v>
      </c>
      <c r="E448" t="s">
        <v>649</v>
      </c>
      <c r="F448" t="s">
        <v>182</v>
      </c>
      <c r="G448" t="s">
        <v>183</v>
      </c>
      <c r="H448" t="s">
        <v>184</v>
      </c>
      <c r="J448">
        <v>0</v>
      </c>
      <c r="L448" t="s">
        <v>197</v>
      </c>
      <c r="M448" t="s">
        <v>197</v>
      </c>
      <c r="N448" t="s">
        <v>198</v>
      </c>
      <c r="P448" t="s">
        <v>459</v>
      </c>
      <c r="Q448">
        <v>3</v>
      </c>
      <c r="S448">
        <v>0</v>
      </c>
      <c r="T448">
        <v>10</v>
      </c>
      <c r="U448">
        <v>10</v>
      </c>
      <c r="V448">
        <v>10</v>
      </c>
      <c r="W448">
        <v>5</v>
      </c>
      <c r="X448">
        <v>0.76</v>
      </c>
      <c r="Y448">
        <v>89728.5</v>
      </c>
      <c r="Z448" t="s">
        <v>189</v>
      </c>
      <c r="AA448">
        <v>2</v>
      </c>
      <c r="AB448">
        <v>14</v>
      </c>
      <c r="AC448">
        <v>80</v>
      </c>
      <c r="AD448">
        <v>5.7142857142857144</v>
      </c>
      <c r="AE448">
        <v>12.375</v>
      </c>
      <c r="AF448">
        <v>12.375</v>
      </c>
      <c r="AG448">
        <v>10</v>
      </c>
      <c r="AH448">
        <v>0.76</v>
      </c>
      <c r="AI448">
        <v>72508.5</v>
      </c>
      <c r="AJ448">
        <v>1.87</v>
      </c>
      <c r="AK448">
        <v>2.5</v>
      </c>
      <c r="AL448">
        <v>60</v>
      </c>
      <c r="AM448">
        <v>15</v>
      </c>
      <c r="AN448">
        <v>25</v>
      </c>
      <c r="AO448" t="s">
        <v>190</v>
      </c>
      <c r="AP448">
        <v>83</v>
      </c>
      <c r="AQ448">
        <v>-0.7</v>
      </c>
      <c r="AR448">
        <v>1.2</v>
      </c>
      <c r="AS448" t="s">
        <v>650</v>
      </c>
      <c r="AT448">
        <v>41</v>
      </c>
      <c r="AU448">
        <v>18</v>
      </c>
      <c r="AV448">
        <v>16</v>
      </c>
      <c r="AW448">
        <v>36</v>
      </c>
      <c r="AY448">
        <v>5</v>
      </c>
      <c r="AZ448">
        <v>180</v>
      </c>
      <c r="BA448">
        <v>2.8722222222222222</v>
      </c>
      <c r="BB448">
        <v>90774</v>
      </c>
      <c r="BC448">
        <v>151290</v>
      </c>
      <c r="BD448">
        <v>211806</v>
      </c>
      <c r="BE448">
        <v>11</v>
      </c>
      <c r="BF448">
        <v>4</v>
      </c>
      <c r="BG448">
        <v>144</v>
      </c>
      <c r="BH448">
        <v>3.5902777777777777</v>
      </c>
      <c r="BI448">
        <v>90774</v>
      </c>
      <c r="BJ448">
        <v>151290</v>
      </c>
      <c r="BK448">
        <v>211806</v>
      </c>
      <c r="BL448">
        <v>30</v>
      </c>
      <c r="BM448">
        <v>1</v>
      </c>
      <c r="BN448">
        <v>24</v>
      </c>
      <c r="BO448" t="s">
        <v>192</v>
      </c>
      <c r="BP448">
        <v>0</v>
      </c>
      <c r="BQ448">
        <v>0</v>
      </c>
      <c r="BR448">
        <v>0</v>
      </c>
      <c r="BS448">
        <v>0</v>
      </c>
      <c r="BV448">
        <v>0</v>
      </c>
      <c r="BW448">
        <v>0</v>
      </c>
      <c r="BX448">
        <v>0</v>
      </c>
      <c r="BZ448" t="s">
        <v>193</v>
      </c>
      <c r="CA448" t="s">
        <v>194</v>
      </c>
      <c r="CB448" t="b">
        <v>0</v>
      </c>
    </row>
    <row r="449" spans="1:80" x14ac:dyDescent="0.3">
      <c r="A449">
        <v>448</v>
      </c>
      <c r="B449" t="s">
        <v>686</v>
      </c>
      <c r="C449" t="s">
        <v>179</v>
      </c>
      <c r="D449" t="s">
        <v>180</v>
      </c>
      <c r="E449" t="s">
        <v>649</v>
      </c>
      <c r="F449" t="s">
        <v>196</v>
      </c>
      <c r="G449" t="s">
        <v>183</v>
      </c>
      <c r="H449" t="s">
        <v>184</v>
      </c>
      <c r="J449">
        <v>0</v>
      </c>
      <c r="L449" t="s">
        <v>197</v>
      </c>
      <c r="M449" t="s">
        <v>197</v>
      </c>
      <c r="N449" t="s">
        <v>198</v>
      </c>
      <c r="P449" t="s">
        <v>459</v>
      </c>
      <c r="Q449">
        <v>3</v>
      </c>
      <c r="S449">
        <v>0</v>
      </c>
      <c r="T449">
        <v>10</v>
      </c>
      <c r="U449">
        <v>10</v>
      </c>
      <c r="V449">
        <v>10</v>
      </c>
      <c r="W449">
        <v>5</v>
      </c>
      <c r="X449">
        <v>0.76</v>
      </c>
      <c r="Y449">
        <v>89728.5</v>
      </c>
      <c r="Z449" t="s">
        <v>189</v>
      </c>
      <c r="AA449">
        <v>2</v>
      </c>
      <c r="AB449">
        <v>14</v>
      </c>
      <c r="AC449">
        <v>80</v>
      </c>
      <c r="AD449">
        <v>5.7142857142857144</v>
      </c>
      <c r="AE449">
        <v>12.375</v>
      </c>
      <c r="AF449">
        <v>12.375</v>
      </c>
      <c r="AG449">
        <v>10</v>
      </c>
      <c r="AH449">
        <v>0.76</v>
      </c>
      <c r="AI449">
        <v>72508.5</v>
      </c>
      <c r="AJ449">
        <v>2.11</v>
      </c>
      <c r="AK449">
        <v>2.5</v>
      </c>
      <c r="AL449">
        <v>54</v>
      </c>
      <c r="AM449">
        <v>15</v>
      </c>
      <c r="AN449">
        <v>25</v>
      </c>
      <c r="AO449" t="s">
        <v>190</v>
      </c>
      <c r="AP449">
        <v>83</v>
      </c>
      <c r="AQ449">
        <v>-0.7</v>
      </c>
      <c r="AR449">
        <v>1.2</v>
      </c>
      <c r="AS449" t="s">
        <v>650</v>
      </c>
      <c r="AT449">
        <v>41</v>
      </c>
      <c r="AU449">
        <v>18</v>
      </c>
      <c r="AV449">
        <v>16</v>
      </c>
      <c r="AW449">
        <v>36</v>
      </c>
      <c r="AY449">
        <v>5</v>
      </c>
      <c r="AZ449">
        <v>180</v>
      </c>
      <c r="BA449">
        <v>2.8722222222222222</v>
      </c>
      <c r="BB449">
        <v>90774</v>
      </c>
      <c r="BC449">
        <v>151290</v>
      </c>
      <c r="BD449">
        <v>211806</v>
      </c>
      <c r="BE449">
        <v>11</v>
      </c>
      <c r="BF449">
        <v>4</v>
      </c>
      <c r="BG449">
        <v>144</v>
      </c>
      <c r="BH449">
        <v>3.5902777777777777</v>
      </c>
      <c r="BI449">
        <v>90774</v>
      </c>
      <c r="BJ449">
        <v>151290</v>
      </c>
      <c r="BK449">
        <v>211806</v>
      </c>
      <c r="BL449">
        <v>30</v>
      </c>
      <c r="BM449">
        <v>1</v>
      </c>
      <c r="BN449">
        <v>24</v>
      </c>
      <c r="BO449" t="s">
        <v>192</v>
      </c>
      <c r="BP449">
        <v>0</v>
      </c>
      <c r="BQ449">
        <v>0</v>
      </c>
      <c r="BR449">
        <v>0</v>
      </c>
      <c r="BS449">
        <v>0</v>
      </c>
      <c r="BV449">
        <v>0</v>
      </c>
      <c r="BW449">
        <v>0</v>
      </c>
      <c r="BX449">
        <v>0</v>
      </c>
      <c r="BZ449" t="s">
        <v>193</v>
      </c>
      <c r="CA449" t="s">
        <v>194</v>
      </c>
      <c r="CB449" t="b">
        <v>0</v>
      </c>
    </row>
    <row r="450" spans="1:80" x14ac:dyDescent="0.3">
      <c r="A450">
        <v>449</v>
      </c>
      <c r="B450" t="s">
        <v>687</v>
      </c>
      <c r="C450" t="s">
        <v>179</v>
      </c>
      <c r="D450" t="s">
        <v>180</v>
      </c>
      <c r="E450" t="s">
        <v>649</v>
      </c>
      <c r="F450" t="s">
        <v>200</v>
      </c>
      <c r="G450" t="s">
        <v>183</v>
      </c>
      <c r="H450" t="s">
        <v>184</v>
      </c>
      <c r="J450">
        <v>0</v>
      </c>
      <c r="L450" t="s">
        <v>197</v>
      </c>
      <c r="M450" t="s">
        <v>197</v>
      </c>
      <c r="N450" t="s">
        <v>198</v>
      </c>
      <c r="P450" t="s">
        <v>459</v>
      </c>
      <c r="Q450">
        <v>3</v>
      </c>
      <c r="S450">
        <v>0</v>
      </c>
      <c r="T450">
        <v>10</v>
      </c>
      <c r="U450">
        <v>10</v>
      </c>
      <c r="V450">
        <v>10</v>
      </c>
      <c r="W450">
        <v>5</v>
      </c>
      <c r="X450">
        <v>0.76</v>
      </c>
      <c r="Y450">
        <v>89728.5</v>
      </c>
      <c r="Z450" t="s">
        <v>189</v>
      </c>
      <c r="AA450">
        <v>2</v>
      </c>
      <c r="AB450">
        <v>14</v>
      </c>
      <c r="AC450">
        <v>80</v>
      </c>
      <c r="AD450">
        <v>5.7142857142857144</v>
      </c>
      <c r="AE450">
        <v>12.375</v>
      </c>
      <c r="AF450">
        <v>12.375</v>
      </c>
      <c r="AG450">
        <v>10</v>
      </c>
      <c r="AH450">
        <v>0.76</v>
      </c>
      <c r="AI450">
        <v>72508.5</v>
      </c>
      <c r="AJ450">
        <v>2.35</v>
      </c>
      <c r="AK450">
        <v>2.5</v>
      </c>
      <c r="AL450">
        <v>48</v>
      </c>
      <c r="AM450">
        <v>15</v>
      </c>
      <c r="AN450">
        <v>25</v>
      </c>
      <c r="AO450" t="s">
        <v>190</v>
      </c>
      <c r="AP450">
        <v>83</v>
      </c>
      <c r="AQ450">
        <v>-0.7</v>
      </c>
      <c r="AR450">
        <v>1.2</v>
      </c>
      <c r="AS450" t="s">
        <v>650</v>
      </c>
      <c r="AT450">
        <v>41</v>
      </c>
      <c r="AU450">
        <v>18</v>
      </c>
      <c r="AV450">
        <v>16</v>
      </c>
      <c r="AW450">
        <v>36</v>
      </c>
      <c r="AY450">
        <v>5</v>
      </c>
      <c r="AZ450">
        <v>180</v>
      </c>
      <c r="BA450">
        <v>2.8722222222222222</v>
      </c>
      <c r="BB450">
        <v>90774</v>
      </c>
      <c r="BC450">
        <v>151290</v>
      </c>
      <c r="BD450">
        <v>211806</v>
      </c>
      <c r="BE450">
        <v>11</v>
      </c>
      <c r="BF450">
        <v>4</v>
      </c>
      <c r="BG450">
        <v>144</v>
      </c>
      <c r="BH450">
        <v>3.5902777777777777</v>
      </c>
      <c r="BI450">
        <v>90774</v>
      </c>
      <c r="BJ450">
        <v>151290</v>
      </c>
      <c r="BK450">
        <v>211806</v>
      </c>
      <c r="BL450">
        <v>30</v>
      </c>
      <c r="BM450">
        <v>1</v>
      </c>
      <c r="BN450">
        <v>24</v>
      </c>
      <c r="BO450" t="s">
        <v>192</v>
      </c>
      <c r="BP450">
        <v>0</v>
      </c>
      <c r="BQ450">
        <v>0</v>
      </c>
      <c r="BR450">
        <v>0</v>
      </c>
      <c r="BS450">
        <v>0</v>
      </c>
      <c r="BV450">
        <v>0</v>
      </c>
      <c r="BW450">
        <v>0</v>
      </c>
      <c r="BX450">
        <v>0</v>
      </c>
      <c r="BZ450" t="s">
        <v>193</v>
      </c>
      <c r="CA450" t="s">
        <v>194</v>
      </c>
      <c r="CB450" t="b">
        <v>0</v>
      </c>
    </row>
    <row r="451" spans="1:80" x14ac:dyDescent="0.3">
      <c r="A451">
        <v>450</v>
      </c>
      <c r="B451" t="s">
        <v>688</v>
      </c>
      <c r="C451" t="s">
        <v>179</v>
      </c>
      <c r="D451" t="s">
        <v>180</v>
      </c>
      <c r="E451" t="s">
        <v>649</v>
      </c>
      <c r="F451" t="s">
        <v>202</v>
      </c>
      <c r="G451" t="s">
        <v>183</v>
      </c>
      <c r="H451" t="s">
        <v>184</v>
      </c>
      <c r="J451">
        <v>0</v>
      </c>
      <c r="K451" t="s">
        <v>652</v>
      </c>
      <c r="L451" t="s">
        <v>186</v>
      </c>
      <c r="M451" t="s">
        <v>653</v>
      </c>
      <c r="N451" t="s">
        <v>20</v>
      </c>
      <c r="O451">
        <v>134.875</v>
      </c>
      <c r="P451" t="s">
        <v>459</v>
      </c>
      <c r="Q451">
        <v>3</v>
      </c>
      <c r="S451">
        <v>0</v>
      </c>
      <c r="T451">
        <v>10</v>
      </c>
      <c r="U451">
        <v>10</v>
      </c>
      <c r="V451">
        <v>10</v>
      </c>
      <c r="W451">
        <v>5</v>
      </c>
      <c r="X451">
        <v>0.76</v>
      </c>
      <c r="Y451">
        <v>89728.5</v>
      </c>
      <c r="Z451" t="s">
        <v>189</v>
      </c>
      <c r="AA451">
        <v>2</v>
      </c>
      <c r="AB451">
        <v>14</v>
      </c>
      <c r="AC451">
        <v>80</v>
      </c>
      <c r="AD451">
        <v>5.7142857142857144</v>
      </c>
      <c r="AE451">
        <v>12.375</v>
      </c>
      <c r="AF451">
        <v>12.375</v>
      </c>
      <c r="AG451">
        <v>10</v>
      </c>
      <c r="AH451">
        <v>0.76</v>
      </c>
      <c r="AI451">
        <v>72508.5</v>
      </c>
      <c r="AJ451">
        <v>2.59</v>
      </c>
      <c r="AK451">
        <v>2.5</v>
      </c>
      <c r="AL451">
        <v>44</v>
      </c>
      <c r="AM451">
        <v>15</v>
      </c>
      <c r="AN451">
        <v>25</v>
      </c>
      <c r="AO451" t="s">
        <v>190</v>
      </c>
      <c r="AP451">
        <v>83</v>
      </c>
      <c r="AQ451">
        <v>-0.7</v>
      </c>
      <c r="AR451">
        <v>1.2</v>
      </c>
      <c r="AS451" t="s">
        <v>650</v>
      </c>
      <c r="AT451">
        <v>41</v>
      </c>
      <c r="AU451">
        <v>18</v>
      </c>
      <c r="AV451">
        <v>16</v>
      </c>
      <c r="AW451">
        <v>36</v>
      </c>
      <c r="AY451">
        <v>5</v>
      </c>
      <c r="AZ451">
        <v>180</v>
      </c>
      <c r="BA451">
        <v>2.8722222222222222</v>
      </c>
      <c r="BB451">
        <v>90774</v>
      </c>
      <c r="BC451">
        <v>151290</v>
      </c>
      <c r="BD451">
        <v>211806</v>
      </c>
      <c r="BE451">
        <v>11</v>
      </c>
      <c r="BF451">
        <v>4</v>
      </c>
      <c r="BG451">
        <v>144</v>
      </c>
      <c r="BH451">
        <v>3.5902777777777777</v>
      </c>
      <c r="BI451">
        <v>90774</v>
      </c>
      <c r="BJ451">
        <v>151290</v>
      </c>
      <c r="BK451">
        <v>211806</v>
      </c>
      <c r="BL451">
        <v>30</v>
      </c>
      <c r="BM451">
        <v>1</v>
      </c>
      <c r="BN451">
        <v>24</v>
      </c>
      <c r="BO451" t="s">
        <v>192</v>
      </c>
      <c r="BP451">
        <v>3.2370000000000001</v>
      </c>
      <c r="BQ451">
        <v>154</v>
      </c>
      <c r="BR451">
        <v>40</v>
      </c>
      <c r="BS451">
        <v>0.25974025974025972</v>
      </c>
      <c r="BV451">
        <v>0</v>
      </c>
      <c r="BW451">
        <v>0</v>
      </c>
      <c r="BX451">
        <v>0</v>
      </c>
      <c r="BZ451" t="s">
        <v>193</v>
      </c>
      <c r="CA451" t="s">
        <v>194</v>
      </c>
      <c r="CB451" t="b">
        <v>0</v>
      </c>
    </row>
    <row r="452" spans="1:80" x14ac:dyDescent="0.3">
      <c r="A452">
        <v>451</v>
      </c>
      <c r="B452" t="s">
        <v>689</v>
      </c>
      <c r="C452" t="s">
        <v>179</v>
      </c>
      <c r="D452" t="s">
        <v>180</v>
      </c>
      <c r="E452" t="s">
        <v>649</v>
      </c>
      <c r="F452" t="s">
        <v>204</v>
      </c>
      <c r="G452" t="s">
        <v>183</v>
      </c>
      <c r="H452" t="s">
        <v>184</v>
      </c>
      <c r="J452">
        <v>0</v>
      </c>
      <c r="K452" t="s">
        <v>652</v>
      </c>
      <c r="L452" t="s">
        <v>186</v>
      </c>
      <c r="M452" t="s">
        <v>653</v>
      </c>
      <c r="N452" t="s">
        <v>20</v>
      </c>
      <c r="O452">
        <v>148.75</v>
      </c>
      <c r="P452" t="s">
        <v>459</v>
      </c>
      <c r="Q452">
        <v>3</v>
      </c>
      <c r="S452">
        <v>0</v>
      </c>
      <c r="T452">
        <v>10</v>
      </c>
      <c r="U452">
        <v>10</v>
      </c>
      <c r="V452">
        <v>10</v>
      </c>
      <c r="W452">
        <v>5</v>
      </c>
      <c r="X452">
        <v>0.76</v>
      </c>
      <c r="Y452">
        <v>89728.5</v>
      </c>
      <c r="Z452" t="s">
        <v>189</v>
      </c>
      <c r="AA452">
        <v>2</v>
      </c>
      <c r="AB452">
        <v>14</v>
      </c>
      <c r="AC452">
        <v>80</v>
      </c>
      <c r="AD452">
        <v>5.7142857142857144</v>
      </c>
      <c r="AE452">
        <v>12.375</v>
      </c>
      <c r="AF452">
        <v>12.375</v>
      </c>
      <c r="AG452">
        <v>10</v>
      </c>
      <c r="AH452">
        <v>0.76</v>
      </c>
      <c r="AI452">
        <v>72508.5</v>
      </c>
      <c r="AJ452">
        <v>2.83</v>
      </c>
      <c r="AK452">
        <v>2.5</v>
      </c>
      <c r="AL452">
        <v>40</v>
      </c>
      <c r="AM452">
        <v>15</v>
      </c>
      <c r="AN452">
        <v>25</v>
      </c>
      <c r="AO452" t="s">
        <v>190</v>
      </c>
      <c r="AP452">
        <v>83</v>
      </c>
      <c r="AQ452">
        <v>-0.7</v>
      </c>
      <c r="AR452">
        <v>1.2</v>
      </c>
      <c r="AS452" t="s">
        <v>650</v>
      </c>
      <c r="AT452">
        <v>41</v>
      </c>
      <c r="AU452">
        <v>18</v>
      </c>
      <c r="AV452">
        <v>16</v>
      </c>
      <c r="AW452">
        <v>36</v>
      </c>
      <c r="AY452">
        <v>5</v>
      </c>
      <c r="AZ452">
        <v>180</v>
      </c>
      <c r="BA452">
        <v>2.8722222222222222</v>
      </c>
      <c r="BB452">
        <v>90774</v>
      </c>
      <c r="BC452">
        <v>151290</v>
      </c>
      <c r="BD452">
        <v>211806</v>
      </c>
      <c r="BE452">
        <v>11</v>
      </c>
      <c r="BF452">
        <v>4</v>
      </c>
      <c r="BG452">
        <v>144</v>
      </c>
      <c r="BH452">
        <v>3.5902777777777777</v>
      </c>
      <c r="BI452">
        <v>90774</v>
      </c>
      <c r="BJ452">
        <v>151290</v>
      </c>
      <c r="BK452">
        <v>211806</v>
      </c>
      <c r="BL452">
        <v>30</v>
      </c>
      <c r="BM452">
        <v>1</v>
      </c>
      <c r="BN452">
        <v>24</v>
      </c>
      <c r="BO452" t="s">
        <v>192</v>
      </c>
      <c r="BP452">
        <v>3.57</v>
      </c>
      <c r="BQ452">
        <v>39</v>
      </c>
      <c r="BR452">
        <v>1</v>
      </c>
      <c r="BS452">
        <v>2.564102564102564E-2</v>
      </c>
      <c r="BV452">
        <v>0</v>
      </c>
      <c r="BW452">
        <v>0</v>
      </c>
      <c r="BX452">
        <v>0</v>
      </c>
      <c r="BZ452" t="s">
        <v>193</v>
      </c>
      <c r="CA452" t="s">
        <v>194</v>
      </c>
      <c r="CB452" t="b">
        <v>0</v>
      </c>
    </row>
    <row r="453" spans="1:80" x14ac:dyDescent="0.3">
      <c r="A453">
        <v>452</v>
      </c>
      <c r="B453" t="s">
        <v>690</v>
      </c>
      <c r="C453" t="s">
        <v>179</v>
      </c>
      <c r="D453" t="s">
        <v>180</v>
      </c>
      <c r="E453" t="s">
        <v>649</v>
      </c>
      <c r="F453" t="s">
        <v>206</v>
      </c>
      <c r="G453" t="s">
        <v>183</v>
      </c>
      <c r="H453" t="s">
        <v>184</v>
      </c>
      <c r="J453">
        <v>0</v>
      </c>
      <c r="L453" t="s">
        <v>197</v>
      </c>
      <c r="M453" t="s">
        <v>197</v>
      </c>
      <c r="N453" t="s">
        <v>198</v>
      </c>
      <c r="P453" t="s">
        <v>459</v>
      </c>
      <c r="Q453">
        <v>3</v>
      </c>
      <c r="S453">
        <v>0</v>
      </c>
      <c r="T453">
        <v>10</v>
      </c>
      <c r="U453">
        <v>10</v>
      </c>
      <c r="V453">
        <v>10</v>
      </c>
      <c r="W453">
        <v>5</v>
      </c>
      <c r="X453">
        <v>0.76</v>
      </c>
      <c r="Y453">
        <v>89728.5</v>
      </c>
      <c r="Z453" t="s">
        <v>189</v>
      </c>
      <c r="AA453">
        <v>2</v>
      </c>
      <c r="AB453">
        <v>14</v>
      </c>
      <c r="AC453">
        <v>80</v>
      </c>
      <c r="AD453">
        <v>5.7142857142857144</v>
      </c>
      <c r="AE453">
        <v>12.375</v>
      </c>
      <c r="AF453">
        <v>12.375</v>
      </c>
      <c r="AG453">
        <v>10</v>
      </c>
      <c r="AH453">
        <v>0.76</v>
      </c>
      <c r="AI453">
        <v>72508.5</v>
      </c>
      <c r="AJ453">
        <v>3.07</v>
      </c>
      <c r="AK453">
        <v>2.5</v>
      </c>
      <c r="AL453">
        <v>37</v>
      </c>
      <c r="AM453">
        <v>15</v>
      </c>
      <c r="AN453">
        <v>25</v>
      </c>
      <c r="AO453" t="s">
        <v>190</v>
      </c>
      <c r="AP453">
        <v>83</v>
      </c>
      <c r="AQ453">
        <v>-0.7</v>
      </c>
      <c r="AR453">
        <v>1.2</v>
      </c>
      <c r="AS453" t="s">
        <v>650</v>
      </c>
      <c r="AT453">
        <v>41</v>
      </c>
      <c r="AU453">
        <v>18</v>
      </c>
      <c r="AV453">
        <v>16</v>
      </c>
      <c r="AW453">
        <v>36</v>
      </c>
      <c r="AY453">
        <v>5</v>
      </c>
      <c r="AZ453">
        <v>180</v>
      </c>
      <c r="BA453">
        <v>2.8722222222222222</v>
      </c>
      <c r="BB453">
        <v>90774</v>
      </c>
      <c r="BC453">
        <v>151290</v>
      </c>
      <c r="BD453">
        <v>211806</v>
      </c>
      <c r="BE453">
        <v>12</v>
      </c>
      <c r="BF453">
        <v>4</v>
      </c>
      <c r="BG453">
        <v>144</v>
      </c>
      <c r="BH453">
        <v>3.5902777777777777</v>
      </c>
      <c r="BI453">
        <v>90774</v>
      </c>
      <c r="BJ453">
        <v>151290</v>
      </c>
      <c r="BK453">
        <v>211806</v>
      </c>
      <c r="BL453">
        <v>30</v>
      </c>
      <c r="BM453">
        <v>1</v>
      </c>
      <c r="BN453">
        <v>24</v>
      </c>
      <c r="BO453" t="s">
        <v>192</v>
      </c>
      <c r="BP453">
        <v>0</v>
      </c>
      <c r="BQ453">
        <v>200</v>
      </c>
      <c r="BR453">
        <v>0</v>
      </c>
      <c r="BS453">
        <v>0</v>
      </c>
      <c r="BV453">
        <v>0</v>
      </c>
      <c r="BW453">
        <v>0</v>
      </c>
      <c r="BX453">
        <v>0</v>
      </c>
      <c r="BZ453" t="s">
        <v>193</v>
      </c>
      <c r="CA453" t="s">
        <v>194</v>
      </c>
      <c r="CB453" t="b">
        <v>0</v>
      </c>
    </row>
    <row r="454" spans="1:80" x14ac:dyDescent="0.3">
      <c r="A454">
        <v>453</v>
      </c>
      <c r="B454" t="s">
        <v>691</v>
      </c>
      <c r="C454" t="s">
        <v>179</v>
      </c>
      <c r="D454" t="s">
        <v>180</v>
      </c>
      <c r="E454" t="s">
        <v>649</v>
      </c>
      <c r="F454" t="s">
        <v>316</v>
      </c>
      <c r="G454" t="s">
        <v>183</v>
      </c>
      <c r="H454" t="s">
        <v>184</v>
      </c>
      <c r="J454">
        <v>0</v>
      </c>
      <c r="K454" t="s">
        <v>652</v>
      </c>
      <c r="L454" t="s">
        <v>186</v>
      </c>
      <c r="M454" t="s">
        <v>653</v>
      </c>
      <c r="N454" t="s">
        <v>20</v>
      </c>
      <c r="O454">
        <v>176.5</v>
      </c>
      <c r="P454" t="s">
        <v>459</v>
      </c>
      <c r="Q454">
        <v>3</v>
      </c>
      <c r="S454">
        <v>0</v>
      </c>
      <c r="T454">
        <v>10</v>
      </c>
      <c r="U454">
        <v>10</v>
      </c>
      <c r="V454">
        <v>10</v>
      </c>
      <c r="W454">
        <v>5</v>
      </c>
      <c r="X454">
        <v>0.76</v>
      </c>
      <c r="Y454">
        <v>89728.5</v>
      </c>
      <c r="Z454" t="s">
        <v>189</v>
      </c>
      <c r="AA454">
        <v>2</v>
      </c>
      <c r="AB454">
        <v>14</v>
      </c>
      <c r="AC454">
        <v>80</v>
      </c>
      <c r="AD454">
        <v>5.7142857142857144</v>
      </c>
      <c r="AE454">
        <v>12.375</v>
      </c>
      <c r="AF454">
        <v>12.375</v>
      </c>
      <c r="AG454">
        <v>10</v>
      </c>
      <c r="AH454">
        <v>0.76</v>
      </c>
      <c r="AI454">
        <v>72508.5</v>
      </c>
      <c r="AJ454">
        <v>3.31</v>
      </c>
      <c r="AK454">
        <v>2.5</v>
      </c>
      <c r="AL454">
        <v>34</v>
      </c>
      <c r="AM454">
        <v>15</v>
      </c>
      <c r="AN454">
        <v>25</v>
      </c>
      <c r="AO454" t="s">
        <v>190</v>
      </c>
      <c r="AP454">
        <v>83</v>
      </c>
      <c r="AQ454">
        <v>-0.7</v>
      </c>
      <c r="AR454">
        <v>1.2</v>
      </c>
      <c r="AS454" t="s">
        <v>650</v>
      </c>
      <c r="AT454">
        <v>41</v>
      </c>
      <c r="AU454">
        <v>18</v>
      </c>
      <c r="AV454">
        <v>16</v>
      </c>
      <c r="AW454">
        <v>36</v>
      </c>
      <c r="AY454">
        <v>5</v>
      </c>
      <c r="AZ454">
        <v>180</v>
      </c>
      <c r="BA454">
        <v>2.8722222222222222</v>
      </c>
      <c r="BB454">
        <v>90774</v>
      </c>
      <c r="BC454">
        <v>151290</v>
      </c>
      <c r="BD454">
        <v>211806</v>
      </c>
      <c r="BE454">
        <v>12</v>
      </c>
      <c r="BF454">
        <v>4</v>
      </c>
      <c r="BG454">
        <v>144</v>
      </c>
      <c r="BH454">
        <v>3.5902777777777777</v>
      </c>
      <c r="BI454">
        <v>90774</v>
      </c>
      <c r="BJ454">
        <v>151290</v>
      </c>
      <c r="BK454">
        <v>211806</v>
      </c>
      <c r="BL454">
        <v>30</v>
      </c>
      <c r="BM454">
        <v>1</v>
      </c>
      <c r="BN454">
        <v>24</v>
      </c>
      <c r="BO454" t="s">
        <v>192</v>
      </c>
      <c r="BP454">
        <v>4.2359999999999998</v>
      </c>
      <c r="BQ454">
        <v>150</v>
      </c>
      <c r="BR454">
        <v>0</v>
      </c>
      <c r="BS454">
        <v>0</v>
      </c>
      <c r="BV454">
        <v>0</v>
      </c>
      <c r="BW454">
        <v>0</v>
      </c>
      <c r="BX454">
        <v>0</v>
      </c>
      <c r="BZ454" t="s">
        <v>193</v>
      </c>
      <c r="CA454" t="s">
        <v>194</v>
      </c>
      <c r="CB454" t="b">
        <v>0</v>
      </c>
    </row>
    <row r="455" spans="1:80" x14ac:dyDescent="0.3">
      <c r="A455">
        <v>454</v>
      </c>
      <c r="B455" t="s">
        <v>692</v>
      </c>
      <c r="C455" t="s">
        <v>179</v>
      </c>
      <c r="D455" t="s">
        <v>180</v>
      </c>
      <c r="E455" t="s">
        <v>649</v>
      </c>
      <c r="F455" t="s">
        <v>318</v>
      </c>
      <c r="G455" t="s">
        <v>183</v>
      </c>
      <c r="H455" t="s">
        <v>184</v>
      </c>
      <c r="J455">
        <v>0</v>
      </c>
      <c r="K455" t="s">
        <v>652</v>
      </c>
      <c r="L455" t="s">
        <v>186</v>
      </c>
      <c r="M455" t="s">
        <v>653</v>
      </c>
      <c r="N455" t="s">
        <v>20</v>
      </c>
      <c r="O455">
        <v>190.375</v>
      </c>
      <c r="P455" t="s">
        <v>459</v>
      </c>
      <c r="Q455">
        <v>3</v>
      </c>
      <c r="S455">
        <v>0</v>
      </c>
      <c r="T455">
        <v>10</v>
      </c>
      <c r="U455">
        <v>10</v>
      </c>
      <c r="V455">
        <v>10</v>
      </c>
      <c r="W455">
        <v>5</v>
      </c>
      <c r="X455">
        <v>0.76</v>
      </c>
      <c r="Y455">
        <v>89728.5</v>
      </c>
      <c r="Z455" t="s">
        <v>189</v>
      </c>
      <c r="AA455">
        <v>2</v>
      </c>
      <c r="AB455">
        <v>14</v>
      </c>
      <c r="AC455">
        <v>80</v>
      </c>
      <c r="AD455">
        <v>5.7142857142857144</v>
      </c>
      <c r="AE455">
        <v>12.375</v>
      </c>
      <c r="AF455">
        <v>12.375</v>
      </c>
      <c r="AG455">
        <v>10</v>
      </c>
      <c r="AH455">
        <v>0.76</v>
      </c>
      <c r="AI455">
        <v>72508.5</v>
      </c>
      <c r="AJ455">
        <v>3.55</v>
      </c>
      <c r="AK455">
        <v>2.5</v>
      </c>
      <c r="AL455">
        <v>32</v>
      </c>
      <c r="AM455">
        <v>15</v>
      </c>
      <c r="AN455">
        <v>25</v>
      </c>
      <c r="AO455" t="s">
        <v>190</v>
      </c>
      <c r="AP455">
        <v>83</v>
      </c>
      <c r="AQ455">
        <v>-0.7</v>
      </c>
      <c r="AR455">
        <v>1.2</v>
      </c>
      <c r="AS455" t="s">
        <v>650</v>
      </c>
      <c r="AT455">
        <v>41</v>
      </c>
      <c r="AU455">
        <v>18</v>
      </c>
      <c r="AV455">
        <v>16</v>
      </c>
      <c r="AW455">
        <v>36</v>
      </c>
      <c r="AY455">
        <v>5</v>
      </c>
      <c r="AZ455">
        <v>180</v>
      </c>
      <c r="BA455">
        <v>2.8722222222222222</v>
      </c>
      <c r="BB455">
        <v>90774</v>
      </c>
      <c r="BC455">
        <v>151290</v>
      </c>
      <c r="BD455">
        <v>211806</v>
      </c>
      <c r="BE455">
        <v>12</v>
      </c>
      <c r="BF455">
        <v>4</v>
      </c>
      <c r="BG455">
        <v>144</v>
      </c>
      <c r="BH455">
        <v>3.5902777777777777</v>
      </c>
      <c r="BI455">
        <v>90774</v>
      </c>
      <c r="BJ455">
        <v>151290</v>
      </c>
      <c r="BK455">
        <v>211806</v>
      </c>
      <c r="BL455">
        <v>30</v>
      </c>
      <c r="BM455">
        <v>1</v>
      </c>
      <c r="BN455">
        <v>24</v>
      </c>
      <c r="BO455" t="s">
        <v>192</v>
      </c>
      <c r="BP455">
        <v>4.569</v>
      </c>
      <c r="BQ455">
        <v>149</v>
      </c>
      <c r="BR455">
        <v>0</v>
      </c>
      <c r="BS455">
        <v>0</v>
      </c>
      <c r="BV455">
        <v>0</v>
      </c>
      <c r="BW455">
        <v>0</v>
      </c>
      <c r="BX455">
        <v>0</v>
      </c>
      <c r="BZ455" t="s">
        <v>193</v>
      </c>
      <c r="CA455" t="s">
        <v>194</v>
      </c>
      <c r="CB455" t="b">
        <v>0</v>
      </c>
    </row>
    <row r="456" spans="1:80" x14ac:dyDescent="0.3">
      <c r="A456">
        <v>455</v>
      </c>
      <c r="B456" t="s">
        <v>693</v>
      </c>
      <c r="C456" t="s">
        <v>179</v>
      </c>
      <c r="D456" t="s">
        <v>180</v>
      </c>
      <c r="E456" t="s">
        <v>649</v>
      </c>
      <c r="F456" t="s">
        <v>320</v>
      </c>
      <c r="G456" t="s">
        <v>183</v>
      </c>
      <c r="H456" t="s">
        <v>184</v>
      </c>
      <c r="J456">
        <v>0</v>
      </c>
      <c r="L456" t="s">
        <v>197</v>
      </c>
      <c r="M456" t="s">
        <v>197</v>
      </c>
      <c r="N456" t="s">
        <v>198</v>
      </c>
      <c r="P456" t="s">
        <v>459</v>
      </c>
      <c r="Q456">
        <v>3</v>
      </c>
      <c r="S456">
        <v>0</v>
      </c>
      <c r="T456">
        <v>10</v>
      </c>
      <c r="U456">
        <v>10</v>
      </c>
      <c r="V456">
        <v>10</v>
      </c>
      <c r="W456">
        <v>5</v>
      </c>
      <c r="X456">
        <v>0.76</v>
      </c>
      <c r="Y456">
        <v>89728.5</v>
      </c>
      <c r="Z456" t="s">
        <v>189</v>
      </c>
      <c r="AA456">
        <v>2</v>
      </c>
      <c r="AB456">
        <v>14</v>
      </c>
      <c r="AC456">
        <v>80</v>
      </c>
      <c r="AD456">
        <v>5.7142857142857144</v>
      </c>
      <c r="AE456">
        <v>12.375</v>
      </c>
      <c r="AF456">
        <v>12.375</v>
      </c>
      <c r="AG456">
        <v>10</v>
      </c>
      <c r="AH456">
        <v>0.76</v>
      </c>
      <c r="AI456">
        <v>72508.5</v>
      </c>
      <c r="AJ456">
        <v>3.79</v>
      </c>
      <c r="AK456">
        <v>2.5</v>
      </c>
      <c r="AL456">
        <v>30</v>
      </c>
      <c r="AM456">
        <v>15</v>
      </c>
      <c r="AN456">
        <v>25</v>
      </c>
      <c r="AO456" t="s">
        <v>190</v>
      </c>
      <c r="AP456">
        <v>83</v>
      </c>
      <c r="AQ456">
        <v>-0.7</v>
      </c>
      <c r="AR456">
        <v>1.2</v>
      </c>
      <c r="AS456" t="s">
        <v>650</v>
      </c>
      <c r="AT456">
        <v>41</v>
      </c>
      <c r="AU456">
        <v>18</v>
      </c>
      <c r="AV456">
        <v>16</v>
      </c>
      <c r="AW456">
        <v>36</v>
      </c>
      <c r="AY456">
        <v>5</v>
      </c>
      <c r="AZ456">
        <v>180</v>
      </c>
      <c r="BA456">
        <v>2.8722222222222222</v>
      </c>
      <c r="BB456">
        <v>90774</v>
      </c>
      <c r="BC456">
        <v>151290</v>
      </c>
      <c r="BD456">
        <v>211806</v>
      </c>
      <c r="BE456">
        <v>12</v>
      </c>
      <c r="BF456">
        <v>4</v>
      </c>
      <c r="BG456">
        <v>144</v>
      </c>
      <c r="BH456">
        <v>3.5902777777777777</v>
      </c>
      <c r="BI456">
        <v>90774</v>
      </c>
      <c r="BJ456">
        <v>151290</v>
      </c>
      <c r="BK456">
        <v>211806</v>
      </c>
      <c r="BL456">
        <v>30</v>
      </c>
      <c r="BM456">
        <v>1</v>
      </c>
      <c r="BN456">
        <v>24</v>
      </c>
      <c r="BO456" t="s">
        <v>192</v>
      </c>
      <c r="BP456">
        <v>0</v>
      </c>
      <c r="BQ456">
        <v>100</v>
      </c>
      <c r="BR456">
        <v>0</v>
      </c>
      <c r="BS456">
        <v>0</v>
      </c>
      <c r="BV456">
        <v>0</v>
      </c>
      <c r="BW456">
        <v>0</v>
      </c>
      <c r="BX456">
        <v>0</v>
      </c>
      <c r="BZ456" t="s">
        <v>193</v>
      </c>
      <c r="CA456" t="s">
        <v>194</v>
      </c>
      <c r="CB456" t="b">
        <v>0</v>
      </c>
    </row>
    <row r="457" spans="1:80" x14ac:dyDescent="0.3">
      <c r="A457">
        <v>456</v>
      </c>
      <c r="B457" t="s">
        <v>694</v>
      </c>
      <c r="C457" t="s">
        <v>179</v>
      </c>
      <c r="D457" t="s">
        <v>180</v>
      </c>
      <c r="E457" t="s">
        <v>649</v>
      </c>
      <c r="F457" t="s">
        <v>252</v>
      </c>
      <c r="G457" t="s">
        <v>183</v>
      </c>
      <c r="H457" t="s">
        <v>184</v>
      </c>
      <c r="J457">
        <v>0</v>
      </c>
      <c r="K457" t="s">
        <v>652</v>
      </c>
      <c r="L457" t="s">
        <v>186</v>
      </c>
      <c r="M457" t="s">
        <v>653</v>
      </c>
      <c r="N457" t="s">
        <v>20</v>
      </c>
      <c r="O457">
        <v>218.125</v>
      </c>
      <c r="P457" t="s">
        <v>459</v>
      </c>
      <c r="Q457">
        <v>3</v>
      </c>
      <c r="S457">
        <v>0</v>
      </c>
      <c r="T457">
        <v>10</v>
      </c>
      <c r="U457">
        <v>10</v>
      </c>
      <c r="V457">
        <v>10</v>
      </c>
      <c r="W457">
        <v>5</v>
      </c>
      <c r="X457">
        <v>0.76</v>
      </c>
      <c r="Y457">
        <v>89728.5</v>
      </c>
      <c r="Z457" t="s">
        <v>189</v>
      </c>
      <c r="AA457">
        <v>2</v>
      </c>
      <c r="AB457">
        <v>14</v>
      </c>
      <c r="AC457">
        <v>80</v>
      </c>
      <c r="AD457">
        <v>5.7142857142857144</v>
      </c>
      <c r="AE457">
        <v>12.375</v>
      </c>
      <c r="AF457">
        <v>12.375</v>
      </c>
      <c r="AG457">
        <v>10</v>
      </c>
      <c r="AH457">
        <v>0.76</v>
      </c>
      <c r="AI457">
        <v>72508.5</v>
      </c>
      <c r="AJ457">
        <v>4.03</v>
      </c>
      <c r="AK457">
        <v>2.5</v>
      </c>
      <c r="AL457">
        <v>28</v>
      </c>
      <c r="AM457">
        <v>15</v>
      </c>
      <c r="AN457">
        <v>25</v>
      </c>
      <c r="AO457" t="s">
        <v>190</v>
      </c>
      <c r="AP457">
        <v>83</v>
      </c>
      <c r="AQ457">
        <v>-0.7</v>
      </c>
      <c r="AR457">
        <v>1.2</v>
      </c>
      <c r="AS457" t="s">
        <v>650</v>
      </c>
      <c r="AT457">
        <v>41</v>
      </c>
      <c r="AU457">
        <v>18</v>
      </c>
      <c r="AV457">
        <v>16</v>
      </c>
      <c r="AW457">
        <v>36</v>
      </c>
      <c r="AY457">
        <v>5</v>
      </c>
      <c r="AZ457">
        <v>180</v>
      </c>
      <c r="BA457">
        <v>2.8722222222222222</v>
      </c>
      <c r="BB457">
        <v>90774</v>
      </c>
      <c r="BC457">
        <v>151290</v>
      </c>
      <c r="BD457">
        <v>211806</v>
      </c>
      <c r="BE457">
        <v>12</v>
      </c>
      <c r="BF457">
        <v>4</v>
      </c>
      <c r="BG457">
        <v>144</v>
      </c>
      <c r="BH457">
        <v>3.5902777777777777</v>
      </c>
      <c r="BI457">
        <v>90774</v>
      </c>
      <c r="BJ457">
        <v>151290</v>
      </c>
      <c r="BK457">
        <v>211806</v>
      </c>
      <c r="BL457">
        <v>30</v>
      </c>
      <c r="BM457">
        <v>1</v>
      </c>
      <c r="BN457">
        <v>24</v>
      </c>
      <c r="BO457" t="s">
        <v>192</v>
      </c>
      <c r="BP457">
        <v>5.2350000000000003</v>
      </c>
      <c r="BQ457">
        <v>95</v>
      </c>
      <c r="BR457">
        <v>209</v>
      </c>
      <c r="BS457">
        <v>2.2000000000000002</v>
      </c>
      <c r="BV457">
        <v>0</v>
      </c>
      <c r="BW457">
        <v>0</v>
      </c>
      <c r="BX457">
        <v>0</v>
      </c>
      <c r="BZ457" t="s">
        <v>193</v>
      </c>
      <c r="CA457" t="s">
        <v>194</v>
      </c>
      <c r="CB457" t="b">
        <v>0</v>
      </c>
    </row>
    <row r="458" spans="1:80" x14ac:dyDescent="0.3">
      <c r="A458">
        <v>457</v>
      </c>
      <c r="B458" t="s">
        <v>695</v>
      </c>
      <c r="C458" t="s">
        <v>179</v>
      </c>
      <c r="D458" t="s">
        <v>180</v>
      </c>
      <c r="E458" t="s">
        <v>649</v>
      </c>
      <c r="F458" t="s">
        <v>471</v>
      </c>
      <c r="G458" t="s">
        <v>183</v>
      </c>
      <c r="H458" t="s">
        <v>184</v>
      </c>
      <c r="J458">
        <v>0</v>
      </c>
      <c r="L458" t="s">
        <v>197</v>
      </c>
      <c r="M458" t="s">
        <v>197</v>
      </c>
      <c r="N458" t="s">
        <v>198</v>
      </c>
      <c r="P458" t="s">
        <v>459</v>
      </c>
      <c r="Q458">
        <v>3</v>
      </c>
      <c r="S458">
        <v>0</v>
      </c>
      <c r="T458">
        <v>10</v>
      </c>
      <c r="U458">
        <v>10</v>
      </c>
      <c r="V458">
        <v>10</v>
      </c>
      <c r="W458">
        <v>5</v>
      </c>
      <c r="X458">
        <v>0.76</v>
      </c>
      <c r="Y458">
        <v>89728.5</v>
      </c>
      <c r="Z458" t="s">
        <v>189</v>
      </c>
      <c r="AA458">
        <v>2</v>
      </c>
      <c r="AB458">
        <v>14</v>
      </c>
      <c r="AC458">
        <v>80</v>
      </c>
      <c r="AD458">
        <v>5.7142857142857144</v>
      </c>
      <c r="AE458">
        <v>12.375</v>
      </c>
      <c r="AF458">
        <v>12.375</v>
      </c>
      <c r="AG458">
        <v>10</v>
      </c>
      <c r="AH458">
        <v>0.76</v>
      </c>
      <c r="AI458">
        <v>72508.5</v>
      </c>
      <c r="AJ458">
        <v>4.2699999999999996</v>
      </c>
      <c r="AK458">
        <v>2.5</v>
      </c>
      <c r="AL458">
        <v>27</v>
      </c>
      <c r="AM458">
        <v>15</v>
      </c>
      <c r="AN458">
        <v>25</v>
      </c>
      <c r="AO458" t="s">
        <v>190</v>
      </c>
      <c r="AP458">
        <v>83</v>
      </c>
      <c r="AQ458">
        <v>-0.7</v>
      </c>
      <c r="AR458">
        <v>1.2</v>
      </c>
      <c r="AS458" t="s">
        <v>650</v>
      </c>
      <c r="AT458">
        <v>41</v>
      </c>
      <c r="AU458">
        <v>18</v>
      </c>
      <c r="AV458">
        <v>16</v>
      </c>
      <c r="AW458">
        <v>36</v>
      </c>
      <c r="AY458">
        <v>5</v>
      </c>
      <c r="AZ458">
        <v>180</v>
      </c>
      <c r="BA458">
        <v>2.8722222222222222</v>
      </c>
      <c r="BB458">
        <v>90774</v>
      </c>
      <c r="BC458">
        <v>151290</v>
      </c>
      <c r="BD458">
        <v>211806</v>
      </c>
      <c r="BE458">
        <v>12</v>
      </c>
      <c r="BF458">
        <v>4</v>
      </c>
      <c r="BG458">
        <v>144</v>
      </c>
      <c r="BH458">
        <v>3.5902777777777777</v>
      </c>
      <c r="BI458">
        <v>90774</v>
      </c>
      <c r="BJ458">
        <v>151290</v>
      </c>
      <c r="BK458">
        <v>211806</v>
      </c>
      <c r="BL458">
        <v>30</v>
      </c>
      <c r="BM458">
        <v>1</v>
      </c>
      <c r="BN458">
        <v>24</v>
      </c>
      <c r="BO458" t="s">
        <v>192</v>
      </c>
      <c r="BP458">
        <v>0</v>
      </c>
      <c r="BQ458">
        <v>0</v>
      </c>
      <c r="BR458">
        <v>0</v>
      </c>
      <c r="BS458">
        <v>0</v>
      </c>
      <c r="BV458">
        <v>0</v>
      </c>
      <c r="BW458">
        <v>0</v>
      </c>
      <c r="BX458">
        <v>0</v>
      </c>
      <c r="BZ458" t="s">
        <v>193</v>
      </c>
      <c r="CA458" t="s">
        <v>194</v>
      </c>
      <c r="CB458" t="b">
        <v>0</v>
      </c>
    </row>
    <row r="459" spans="1:80" x14ac:dyDescent="0.3">
      <c r="A459">
        <v>458</v>
      </c>
      <c r="B459" t="s">
        <v>696</v>
      </c>
      <c r="C459" t="s">
        <v>179</v>
      </c>
      <c r="D459" t="s">
        <v>180</v>
      </c>
      <c r="E459" t="s">
        <v>649</v>
      </c>
      <c r="F459" t="s">
        <v>473</v>
      </c>
      <c r="G459" t="s">
        <v>183</v>
      </c>
      <c r="H459" t="s">
        <v>184</v>
      </c>
      <c r="J459">
        <v>0</v>
      </c>
      <c r="K459" t="s">
        <v>652</v>
      </c>
      <c r="L459" t="s">
        <v>186</v>
      </c>
      <c r="M459" t="s">
        <v>653</v>
      </c>
      <c r="N459" t="s">
        <v>20</v>
      </c>
      <c r="O459">
        <v>245.875</v>
      </c>
      <c r="P459" t="s">
        <v>459</v>
      </c>
      <c r="Q459">
        <v>3</v>
      </c>
      <c r="S459">
        <v>0</v>
      </c>
      <c r="T459">
        <v>10</v>
      </c>
      <c r="U459">
        <v>10</v>
      </c>
      <c r="V459">
        <v>10</v>
      </c>
      <c r="W459">
        <v>5</v>
      </c>
      <c r="X459">
        <v>0.76</v>
      </c>
      <c r="Y459">
        <v>89728.5</v>
      </c>
      <c r="Z459" t="s">
        <v>189</v>
      </c>
      <c r="AA459">
        <v>2</v>
      </c>
      <c r="AB459">
        <v>14</v>
      </c>
      <c r="AC459">
        <v>80</v>
      </c>
      <c r="AD459">
        <v>5.7142857142857144</v>
      </c>
      <c r="AE459">
        <v>12.375</v>
      </c>
      <c r="AF459">
        <v>12.375</v>
      </c>
      <c r="AG459">
        <v>10</v>
      </c>
      <c r="AH459">
        <v>0.76</v>
      </c>
      <c r="AI459">
        <v>72508.5</v>
      </c>
      <c r="AJ459">
        <v>4.51</v>
      </c>
      <c r="AK459">
        <v>2.5</v>
      </c>
      <c r="AL459">
        <v>25</v>
      </c>
      <c r="AM459">
        <v>15</v>
      </c>
      <c r="AN459">
        <v>25</v>
      </c>
      <c r="AO459" t="s">
        <v>190</v>
      </c>
      <c r="AP459">
        <v>83</v>
      </c>
      <c r="AQ459">
        <v>-0.7</v>
      </c>
      <c r="AR459">
        <v>1.2</v>
      </c>
      <c r="AS459" t="s">
        <v>650</v>
      </c>
      <c r="AT459">
        <v>41</v>
      </c>
      <c r="AU459">
        <v>18</v>
      </c>
      <c r="AV459">
        <v>16</v>
      </c>
      <c r="AW459">
        <v>36</v>
      </c>
      <c r="AY459">
        <v>5</v>
      </c>
      <c r="AZ459">
        <v>180</v>
      </c>
      <c r="BA459">
        <v>2.8722222222222222</v>
      </c>
      <c r="BB459">
        <v>90774</v>
      </c>
      <c r="BC459">
        <v>151290</v>
      </c>
      <c r="BD459">
        <v>211806</v>
      </c>
      <c r="BE459">
        <v>13</v>
      </c>
      <c r="BF459">
        <v>4</v>
      </c>
      <c r="BG459">
        <v>144</v>
      </c>
      <c r="BH459">
        <v>3.5902777777777777</v>
      </c>
      <c r="BI459">
        <v>90774</v>
      </c>
      <c r="BJ459">
        <v>151290</v>
      </c>
      <c r="BK459">
        <v>211806</v>
      </c>
      <c r="BL459">
        <v>30</v>
      </c>
      <c r="BM459">
        <v>1</v>
      </c>
      <c r="BN459">
        <v>24</v>
      </c>
      <c r="BO459" t="s">
        <v>192</v>
      </c>
      <c r="BP459">
        <v>5.9009999999999998</v>
      </c>
      <c r="BQ459">
        <v>70</v>
      </c>
      <c r="BR459">
        <v>0</v>
      </c>
      <c r="BS459">
        <v>0</v>
      </c>
      <c r="BV459">
        <v>0</v>
      </c>
      <c r="BW459">
        <v>0</v>
      </c>
      <c r="BX459">
        <v>0</v>
      </c>
      <c r="BZ459" t="s">
        <v>193</v>
      </c>
      <c r="CA459" t="s">
        <v>194</v>
      </c>
      <c r="CB459" t="b">
        <v>0</v>
      </c>
    </row>
    <row r="460" spans="1:80" x14ac:dyDescent="0.3">
      <c r="A460">
        <v>459</v>
      </c>
      <c r="B460" t="s">
        <v>697</v>
      </c>
      <c r="C460" t="s">
        <v>179</v>
      </c>
      <c r="D460" t="s">
        <v>180</v>
      </c>
      <c r="E460" t="s">
        <v>649</v>
      </c>
      <c r="F460" t="s">
        <v>507</v>
      </c>
      <c r="G460" t="s">
        <v>183</v>
      </c>
      <c r="H460" t="s">
        <v>184</v>
      </c>
      <c r="J460">
        <v>0</v>
      </c>
      <c r="L460" t="s">
        <v>197</v>
      </c>
      <c r="M460" t="s">
        <v>197</v>
      </c>
      <c r="N460" t="s">
        <v>198</v>
      </c>
      <c r="P460" t="s">
        <v>459</v>
      </c>
      <c r="Q460">
        <v>3</v>
      </c>
      <c r="S460">
        <v>0</v>
      </c>
      <c r="T460">
        <v>10</v>
      </c>
      <c r="U460">
        <v>10</v>
      </c>
      <c r="V460">
        <v>10</v>
      </c>
      <c r="W460">
        <v>5</v>
      </c>
      <c r="X460">
        <v>0.76</v>
      </c>
      <c r="Y460">
        <v>89728.5</v>
      </c>
      <c r="Z460" t="s">
        <v>189</v>
      </c>
      <c r="AA460">
        <v>2</v>
      </c>
      <c r="AB460">
        <v>14</v>
      </c>
      <c r="AC460">
        <v>80</v>
      </c>
      <c r="AD460">
        <v>5.7142857142857144</v>
      </c>
      <c r="AE460">
        <v>12.375</v>
      </c>
      <c r="AF460">
        <v>12.375</v>
      </c>
      <c r="AG460">
        <v>10</v>
      </c>
      <c r="AH460">
        <v>0.76</v>
      </c>
      <c r="AI460">
        <v>72508.5</v>
      </c>
      <c r="AJ460">
        <v>4.75</v>
      </c>
      <c r="AK460">
        <v>2.5</v>
      </c>
      <c r="AL460">
        <v>24</v>
      </c>
      <c r="AM460">
        <v>15</v>
      </c>
      <c r="AN460">
        <v>25</v>
      </c>
      <c r="AO460" t="s">
        <v>190</v>
      </c>
      <c r="AP460">
        <v>83</v>
      </c>
      <c r="AQ460">
        <v>-0.7</v>
      </c>
      <c r="AR460">
        <v>1.2</v>
      </c>
      <c r="AS460" t="s">
        <v>650</v>
      </c>
      <c r="AT460">
        <v>41</v>
      </c>
      <c r="AU460">
        <v>18</v>
      </c>
      <c r="AV460">
        <v>16</v>
      </c>
      <c r="AW460">
        <v>36</v>
      </c>
      <c r="AY460">
        <v>5</v>
      </c>
      <c r="AZ460">
        <v>180</v>
      </c>
      <c r="BA460">
        <v>2.8722222222222222</v>
      </c>
      <c r="BB460">
        <v>90774</v>
      </c>
      <c r="BC460">
        <v>151290</v>
      </c>
      <c r="BD460">
        <v>211806</v>
      </c>
      <c r="BE460">
        <v>13</v>
      </c>
      <c r="BF460">
        <v>4</v>
      </c>
      <c r="BG460">
        <v>144</v>
      </c>
      <c r="BH460">
        <v>3.5902777777777777</v>
      </c>
      <c r="BI460">
        <v>90774</v>
      </c>
      <c r="BJ460">
        <v>151290</v>
      </c>
      <c r="BK460">
        <v>211806</v>
      </c>
      <c r="BL460">
        <v>30</v>
      </c>
      <c r="BM460">
        <v>1</v>
      </c>
      <c r="BN460">
        <v>24</v>
      </c>
      <c r="BO460" t="s">
        <v>192</v>
      </c>
      <c r="BP460">
        <v>0</v>
      </c>
      <c r="BQ460">
        <v>0</v>
      </c>
      <c r="BR460">
        <v>0</v>
      </c>
      <c r="BS460">
        <v>0</v>
      </c>
      <c r="BV460">
        <v>0</v>
      </c>
      <c r="BW460">
        <v>0</v>
      </c>
      <c r="BX460">
        <v>0</v>
      </c>
      <c r="BZ460" t="s">
        <v>193</v>
      </c>
      <c r="CA460" t="s">
        <v>194</v>
      </c>
      <c r="CB460" t="b">
        <v>0</v>
      </c>
    </row>
    <row r="461" spans="1:80" x14ac:dyDescent="0.3">
      <c r="A461">
        <v>460</v>
      </c>
      <c r="B461" t="s">
        <v>698</v>
      </c>
      <c r="C461" t="s">
        <v>179</v>
      </c>
      <c r="D461" t="s">
        <v>180</v>
      </c>
      <c r="E461" t="s">
        <v>649</v>
      </c>
      <c r="F461" t="s">
        <v>509</v>
      </c>
      <c r="G461" t="s">
        <v>183</v>
      </c>
      <c r="H461" t="s">
        <v>184</v>
      </c>
      <c r="J461">
        <v>0</v>
      </c>
      <c r="L461" t="s">
        <v>197</v>
      </c>
      <c r="M461" t="s">
        <v>197</v>
      </c>
      <c r="N461" t="s">
        <v>198</v>
      </c>
      <c r="P461" t="s">
        <v>459</v>
      </c>
      <c r="Q461">
        <v>3</v>
      </c>
      <c r="S461">
        <v>0</v>
      </c>
      <c r="T461">
        <v>10</v>
      </c>
      <c r="U461">
        <v>10</v>
      </c>
      <c r="V461">
        <v>10</v>
      </c>
      <c r="W461">
        <v>5</v>
      </c>
      <c r="X461">
        <v>0.76</v>
      </c>
      <c r="Y461">
        <v>89728.5</v>
      </c>
      <c r="Z461" t="s">
        <v>189</v>
      </c>
      <c r="AA461">
        <v>2</v>
      </c>
      <c r="AB461">
        <v>14</v>
      </c>
      <c r="AC461">
        <v>80</v>
      </c>
      <c r="AD461">
        <v>5.7142857142857144</v>
      </c>
      <c r="AE461">
        <v>12.375</v>
      </c>
      <c r="AF461">
        <v>12.375</v>
      </c>
      <c r="AG461">
        <v>10</v>
      </c>
      <c r="AH461">
        <v>0.76</v>
      </c>
      <c r="AI461">
        <v>72508.5</v>
      </c>
      <c r="AJ461">
        <v>4.99</v>
      </c>
      <c r="AK461">
        <v>2.5</v>
      </c>
      <c r="AL461">
        <v>23</v>
      </c>
      <c r="AM461">
        <v>15</v>
      </c>
      <c r="AN461">
        <v>25</v>
      </c>
      <c r="AO461" t="s">
        <v>190</v>
      </c>
      <c r="AP461">
        <v>83</v>
      </c>
      <c r="AQ461">
        <v>-0.7</v>
      </c>
      <c r="AR461">
        <v>1.2</v>
      </c>
      <c r="AS461" t="s">
        <v>650</v>
      </c>
      <c r="AT461">
        <v>41</v>
      </c>
      <c r="AU461">
        <v>18</v>
      </c>
      <c r="AV461">
        <v>16</v>
      </c>
      <c r="AW461">
        <v>36</v>
      </c>
      <c r="AY461">
        <v>5</v>
      </c>
      <c r="AZ461">
        <v>180</v>
      </c>
      <c r="BA461">
        <v>2.8722222222222222</v>
      </c>
      <c r="BB461">
        <v>90774</v>
      </c>
      <c r="BC461">
        <v>151290</v>
      </c>
      <c r="BD461">
        <v>211806</v>
      </c>
      <c r="BE461">
        <v>13</v>
      </c>
      <c r="BF461">
        <v>4</v>
      </c>
      <c r="BG461">
        <v>144</v>
      </c>
      <c r="BH461">
        <v>3.5902777777777777</v>
      </c>
      <c r="BI461">
        <v>90774</v>
      </c>
      <c r="BJ461">
        <v>151290</v>
      </c>
      <c r="BK461">
        <v>211806</v>
      </c>
      <c r="BL461">
        <v>30</v>
      </c>
      <c r="BM461">
        <v>1</v>
      </c>
      <c r="BN461">
        <v>14</v>
      </c>
      <c r="BO461" t="s">
        <v>192</v>
      </c>
      <c r="BP461">
        <v>0</v>
      </c>
      <c r="BQ461">
        <v>0</v>
      </c>
      <c r="BR461">
        <v>0</v>
      </c>
      <c r="BS461">
        <v>0</v>
      </c>
      <c r="BV461">
        <v>0</v>
      </c>
      <c r="BW461">
        <v>0</v>
      </c>
      <c r="BX461">
        <v>0</v>
      </c>
      <c r="BZ461" t="s">
        <v>193</v>
      </c>
      <c r="CA461" t="s">
        <v>194</v>
      </c>
      <c r="CB461" t="b">
        <v>0</v>
      </c>
    </row>
    <row r="462" spans="1:80" x14ac:dyDescent="0.3">
      <c r="A462">
        <v>461</v>
      </c>
      <c r="B462" t="s">
        <v>699</v>
      </c>
      <c r="C462" t="s">
        <v>179</v>
      </c>
      <c r="D462" t="s">
        <v>180</v>
      </c>
      <c r="E462" t="s">
        <v>649</v>
      </c>
      <c r="F462" t="s">
        <v>511</v>
      </c>
      <c r="G462" t="s">
        <v>183</v>
      </c>
      <c r="H462" t="s">
        <v>184</v>
      </c>
      <c r="J462">
        <v>0</v>
      </c>
      <c r="L462" t="s">
        <v>197</v>
      </c>
      <c r="M462" t="s">
        <v>197</v>
      </c>
      <c r="N462" t="s">
        <v>198</v>
      </c>
      <c r="P462" t="s">
        <v>459</v>
      </c>
      <c r="Q462">
        <v>3</v>
      </c>
      <c r="S462">
        <v>0</v>
      </c>
      <c r="T462">
        <v>10</v>
      </c>
      <c r="U462">
        <v>10</v>
      </c>
      <c r="V462">
        <v>10</v>
      </c>
      <c r="W462">
        <v>5</v>
      </c>
      <c r="X462">
        <v>0.76</v>
      </c>
      <c r="Y462">
        <v>89728.5</v>
      </c>
      <c r="Z462" t="s">
        <v>189</v>
      </c>
      <c r="AA462">
        <v>2</v>
      </c>
      <c r="AB462">
        <v>14</v>
      </c>
      <c r="AC462">
        <v>80</v>
      </c>
      <c r="AD462">
        <v>5.7142857142857144</v>
      </c>
      <c r="AE462">
        <v>12.375</v>
      </c>
      <c r="AF462">
        <v>12.375</v>
      </c>
      <c r="AG462">
        <v>10</v>
      </c>
      <c r="AH462">
        <v>0.76</v>
      </c>
      <c r="AI462">
        <v>72508.5</v>
      </c>
      <c r="AJ462">
        <v>5.23</v>
      </c>
      <c r="AK462">
        <v>2.5</v>
      </c>
      <c r="AL462">
        <v>22</v>
      </c>
      <c r="AM462">
        <v>15</v>
      </c>
      <c r="AN462">
        <v>25</v>
      </c>
      <c r="AO462" t="s">
        <v>190</v>
      </c>
      <c r="AP462">
        <v>83</v>
      </c>
      <c r="AQ462">
        <v>-0.7</v>
      </c>
      <c r="AR462">
        <v>1.2</v>
      </c>
      <c r="AS462" t="s">
        <v>650</v>
      </c>
      <c r="AT462">
        <v>41</v>
      </c>
      <c r="AU462">
        <v>18</v>
      </c>
      <c r="AV462">
        <v>16</v>
      </c>
      <c r="AW462">
        <v>36</v>
      </c>
      <c r="AY462">
        <v>5</v>
      </c>
      <c r="AZ462">
        <v>180</v>
      </c>
      <c r="BA462">
        <v>2.8722222222222222</v>
      </c>
      <c r="BB462">
        <v>90774</v>
      </c>
      <c r="BC462">
        <v>151290</v>
      </c>
      <c r="BD462">
        <v>211806</v>
      </c>
      <c r="BE462">
        <v>13</v>
      </c>
      <c r="BF462">
        <v>4</v>
      </c>
      <c r="BG462">
        <v>144</v>
      </c>
      <c r="BH462">
        <v>3.5902777777777777</v>
      </c>
      <c r="BI462">
        <v>90774</v>
      </c>
      <c r="BJ462">
        <v>151290</v>
      </c>
      <c r="BK462">
        <v>211806</v>
      </c>
      <c r="BL462">
        <v>30</v>
      </c>
      <c r="BM462">
        <v>1</v>
      </c>
      <c r="BN462">
        <v>14</v>
      </c>
      <c r="BO462" t="s">
        <v>192</v>
      </c>
      <c r="BP462">
        <v>0</v>
      </c>
      <c r="BQ462">
        <v>0</v>
      </c>
      <c r="BR462">
        <v>0</v>
      </c>
      <c r="BS462">
        <v>0</v>
      </c>
      <c r="BV462">
        <v>0</v>
      </c>
      <c r="BW462">
        <v>0</v>
      </c>
      <c r="BX462">
        <v>0</v>
      </c>
      <c r="BZ462" t="s">
        <v>193</v>
      </c>
      <c r="CA462" t="s">
        <v>194</v>
      </c>
      <c r="CB462" t="b">
        <v>0</v>
      </c>
    </row>
    <row r="463" spans="1:80" x14ac:dyDescent="0.3">
      <c r="A463">
        <v>462</v>
      </c>
      <c r="B463" t="s">
        <v>700</v>
      </c>
      <c r="C463" t="s">
        <v>179</v>
      </c>
      <c r="D463" t="s">
        <v>180</v>
      </c>
      <c r="E463" t="s">
        <v>649</v>
      </c>
      <c r="F463" t="s">
        <v>513</v>
      </c>
      <c r="G463" t="s">
        <v>183</v>
      </c>
      <c r="H463" t="s">
        <v>184</v>
      </c>
      <c r="J463">
        <v>0</v>
      </c>
      <c r="L463" t="s">
        <v>197</v>
      </c>
      <c r="M463" t="s">
        <v>197</v>
      </c>
      <c r="N463" t="s">
        <v>198</v>
      </c>
      <c r="P463" t="s">
        <v>459</v>
      </c>
      <c r="Q463">
        <v>3</v>
      </c>
      <c r="S463">
        <v>0</v>
      </c>
      <c r="T463">
        <v>10</v>
      </c>
      <c r="U463">
        <v>10</v>
      </c>
      <c r="V463">
        <v>10</v>
      </c>
      <c r="W463">
        <v>5</v>
      </c>
      <c r="X463">
        <v>0.76</v>
      </c>
      <c r="Y463">
        <v>89728.5</v>
      </c>
      <c r="Z463" t="s">
        <v>189</v>
      </c>
      <c r="AA463">
        <v>2</v>
      </c>
      <c r="AB463">
        <v>14</v>
      </c>
      <c r="AC463">
        <v>80</v>
      </c>
      <c r="AD463">
        <v>5.7142857142857144</v>
      </c>
      <c r="AE463">
        <v>12.375</v>
      </c>
      <c r="AF463">
        <v>12.375</v>
      </c>
      <c r="AG463">
        <v>10</v>
      </c>
      <c r="AH463">
        <v>0.76</v>
      </c>
      <c r="AI463">
        <v>72508.5</v>
      </c>
      <c r="AJ463">
        <v>5.46</v>
      </c>
      <c r="AK463">
        <v>2.5</v>
      </c>
      <c r="AL463">
        <v>21</v>
      </c>
      <c r="AM463">
        <v>15</v>
      </c>
      <c r="AN463">
        <v>25</v>
      </c>
      <c r="AO463" t="s">
        <v>190</v>
      </c>
      <c r="AP463">
        <v>83</v>
      </c>
      <c r="AQ463">
        <v>-0.7</v>
      </c>
      <c r="AR463">
        <v>1.2</v>
      </c>
      <c r="AS463" t="s">
        <v>650</v>
      </c>
      <c r="AT463">
        <v>41</v>
      </c>
      <c r="AU463">
        <v>18</v>
      </c>
      <c r="AV463">
        <v>16</v>
      </c>
      <c r="AW463">
        <v>36</v>
      </c>
      <c r="AY463">
        <v>5</v>
      </c>
      <c r="AZ463">
        <v>180</v>
      </c>
      <c r="BA463">
        <v>2.8722222222222222</v>
      </c>
      <c r="BB463">
        <v>90774</v>
      </c>
      <c r="BC463">
        <v>151290</v>
      </c>
      <c r="BD463">
        <v>211806</v>
      </c>
      <c r="BE463">
        <v>13</v>
      </c>
      <c r="BF463">
        <v>4</v>
      </c>
      <c r="BG463">
        <v>144</v>
      </c>
      <c r="BH463">
        <v>3.5902777777777777</v>
      </c>
      <c r="BI463">
        <v>90774</v>
      </c>
      <c r="BJ463">
        <v>151290</v>
      </c>
      <c r="BK463">
        <v>211806</v>
      </c>
      <c r="BL463">
        <v>30</v>
      </c>
      <c r="BM463">
        <v>1</v>
      </c>
      <c r="BN463">
        <v>12</v>
      </c>
      <c r="BO463" t="s">
        <v>192</v>
      </c>
      <c r="BP463">
        <v>0</v>
      </c>
      <c r="BQ463">
        <v>0</v>
      </c>
      <c r="BR463">
        <v>0</v>
      </c>
      <c r="BS463">
        <v>0</v>
      </c>
      <c r="BV463">
        <v>0</v>
      </c>
      <c r="BW463">
        <v>0</v>
      </c>
      <c r="BX463">
        <v>0</v>
      </c>
      <c r="BZ463" t="s">
        <v>193</v>
      </c>
      <c r="CA463" t="s">
        <v>194</v>
      </c>
      <c r="CB463" t="b">
        <v>0</v>
      </c>
    </row>
    <row r="464" spans="1:80" x14ac:dyDescent="0.3">
      <c r="A464">
        <v>463</v>
      </c>
      <c r="B464" t="s">
        <v>701</v>
      </c>
      <c r="C464" t="s">
        <v>179</v>
      </c>
      <c r="D464" t="s">
        <v>180</v>
      </c>
      <c r="E464" t="s">
        <v>649</v>
      </c>
      <c r="F464" t="s">
        <v>475</v>
      </c>
      <c r="G464" t="s">
        <v>183</v>
      </c>
      <c r="H464" t="s">
        <v>184</v>
      </c>
      <c r="J464">
        <v>0</v>
      </c>
      <c r="K464" t="s">
        <v>652</v>
      </c>
      <c r="L464" t="s">
        <v>186</v>
      </c>
      <c r="M464" t="s">
        <v>653</v>
      </c>
      <c r="N464" t="s">
        <v>20</v>
      </c>
      <c r="O464">
        <v>315.25</v>
      </c>
      <c r="P464" t="s">
        <v>459</v>
      </c>
      <c r="Q464">
        <v>3</v>
      </c>
      <c r="S464">
        <v>0</v>
      </c>
      <c r="T464">
        <v>10</v>
      </c>
      <c r="U464">
        <v>10</v>
      </c>
      <c r="V464">
        <v>10</v>
      </c>
      <c r="W464">
        <v>5</v>
      </c>
      <c r="X464">
        <v>0.76</v>
      </c>
      <c r="Y464">
        <v>89728.5</v>
      </c>
      <c r="Z464" t="s">
        <v>189</v>
      </c>
      <c r="AA464">
        <v>2</v>
      </c>
      <c r="AB464">
        <v>14</v>
      </c>
      <c r="AC464">
        <v>80</v>
      </c>
      <c r="AD464">
        <v>5.7142857142857144</v>
      </c>
      <c r="AE464">
        <v>12.375</v>
      </c>
      <c r="AF464">
        <v>12.375</v>
      </c>
      <c r="AG464">
        <v>10</v>
      </c>
      <c r="AH464">
        <v>0.76</v>
      </c>
      <c r="AI464">
        <v>72508.5</v>
      </c>
      <c r="AJ464">
        <v>5.7</v>
      </c>
      <c r="AK464">
        <v>2.5</v>
      </c>
      <c r="AL464">
        <v>20</v>
      </c>
      <c r="AM464">
        <v>15</v>
      </c>
      <c r="AN464">
        <v>25</v>
      </c>
      <c r="AO464" t="s">
        <v>190</v>
      </c>
      <c r="AP464">
        <v>83</v>
      </c>
      <c r="AQ464">
        <v>-0.7</v>
      </c>
      <c r="AR464">
        <v>1.2</v>
      </c>
      <c r="AS464" t="s">
        <v>650</v>
      </c>
      <c r="AT464">
        <v>41</v>
      </c>
      <c r="AU464">
        <v>18</v>
      </c>
      <c r="AV464">
        <v>16</v>
      </c>
      <c r="AW464">
        <v>36</v>
      </c>
      <c r="AY464">
        <v>5</v>
      </c>
      <c r="AZ464">
        <v>180</v>
      </c>
      <c r="BA464">
        <v>2.8722222222222222</v>
      </c>
      <c r="BB464">
        <v>90774</v>
      </c>
      <c r="BC464">
        <v>151290</v>
      </c>
      <c r="BD464">
        <v>211806</v>
      </c>
      <c r="BE464">
        <v>13</v>
      </c>
      <c r="BF464">
        <v>4</v>
      </c>
      <c r="BG464">
        <v>144</v>
      </c>
      <c r="BH464">
        <v>3.5902777777777777</v>
      </c>
      <c r="BI464">
        <v>90774</v>
      </c>
      <c r="BJ464">
        <v>151290</v>
      </c>
      <c r="BK464">
        <v>211806</v>
      </c>
      <c r="BL464">
        <v>30</v>
      </c>
      <c r="BM464">
        <v>1</v>
      </c>
      <c r="BN464">
        <v>12</v>
      </c>
      <c r="BO464" t="s">
        <v>192</v>
      </c>
      <c r="BP464">
        <v>3.7829999999999999</v>
      </c>
      <c r="BQ464">
        <v>284</v>
      </c>
      <c r="BR464">
        <v>1</v>
      </c>
      <c r="BS464">
        <v>3.5211267605633804E-3</v>
      </c>
      <c r="BV464">
        <v>0</v>
      </c>
      <c r="BW464">
        <v>0</v>
      </c>
      <c r="BX464">
        <v>0</v>
      </c>
      <c r="BZ464" t="s">
        <v>193</v>
      </c>
      <c r="CA464" t="s">
        <v>194</v>
      </c>
      <c r="CB464" t="b">
        <v>0</v>
      </c>
    </row>
    <row r="465" spans="1:80" x14ac:dyDescent="0.3">
      <c r="A465">
        <v>464</v>
      </c>
      <c r="B465" t="s">
        <v>702</v>
      </c>
      <c r="C465" t="s">
        <v>179</v>
      </c>
      <c r="D465" t="s">
        <v>180</v>
      </c>
      <c r="E465" t="s">
        <v>649</v>
      </c>
      <c r="F465" t="s">
        <v>516</v>
      </c>
      <c r="G465" t="s">
        <v>183</v>
      </c>
      <c r="H465" t="s">
        <v>184</v>
      </c>
      <c r="J465">
        <v>0</v>
      </c>
      <c r="L465" t="s">
        <v>197</v>
      </c>
      <c r="M465" t="s">
        <v>197</v>
      </c>
      <c r="N465" t="s">
        <v>198</v>
      </c>
      <c r="P465" t="s">
        <v>459</v>
      </c>
      <c r="Q465">
        <v>3</v>
      </c>
      <c r="S465">
        <v>0</v>
      </c>
      <c r="T465">
        <v>10</v>
      </c>
      <c r="U465">
        <v>10</v>
      </c>
      <c r="V465">
        <v>10</v>
      </c>
      <c r="W465">
        <v>5</v>
      </c>
      <c r="X465">
        <v>0.76</v>
      </c>
      <c r="Y465">
        <v>89728.5</v>
      </c>
      <c r="Z465" t="s">
        <v>189</v>
      </c>
      <c r="AA465">
        <v>2</v>
      </c>
      <c r="AB465">
        <v>14</v>
      </c>
      <c r="AC465">
        <v>80</v>
      </c>
      <c r="AD465">
        <v>5.7142857142857144</v>
      </c>
      <c r="AE465">
        <v>12.375</v>
      </c>
      <c r="AF465">
        <v>12.375</v>
      </c>
      <c r="AG465">
        <v>10</v>
      </c>
      <c r="AH465">
        <v>0.76</v>
      </c>
      <c r="AI465">
        <v>72508.5</v>
      </c>
      <c r="AJ465">
        <v>5.94</v>
      </c>
      <c r="AK465">
        <v>2.5</v>
      </c>
      <c r="AL465">
        <v>19</v>
      </c>
      <c r="AM465">
        <v>15</v>
      </c>
      <c r="AN465">
        <v>25</v>
      </c>
      <c r="AO465" t="s">
        <v>190</v>
      </c>
      <c r="AP465">
        <v>83</v>
      </c>
      <c r="AQ465">
        <v>-0.7</v>
      </c>
      <c r="AR465">
        <v>1.2</v>
      </c>
      <c r="AS465" t="s">
        <v>650</v>
      </c>
      <c r="AT465">
        <v>41</v>
      </c>
      <c r="AU465">
        <v>18</v>
      </c>
      <c r="AV465">
        <v>16</v>
      </c>
      <c r="AW465">
        <v>36</v>
      </c>
      <c r="AY465">
        <v>5</v>
      </c>
      <c r="AZ465">
        <v>180</v>
      </c>
      <c r="BA465">
        <v>2.8722222222222222</v>
      </c>
      <c r="BB465">
        <v>90774</v>
      </c>
      <c r="BC465">
        <v>151290</v>
      </c>
      <c r="BD465">
        <v>211806</v>
      </c>
      <c r="BE465">
        <v>14</v>
      </c>
      <c r="BF465">
        <v>4</v>
      </c>
      <c r="BG465">
        <v>144</v>
      </c>
      <c r="BH465">
        <v>3.5902777777777777</v>
      </c>
      <c r="BI465">
        <v>90774</v>
      </c>
      <c r="BJ465">
        <v>151290</v>
      </c>
      <c r="BK465">
        <v>211806</v>
      </c>
      <c r="BL465">
        <v>30</v>
      </c>
      <c r="BM465">
        <v>1</v>
      </c>
      <c r="BN465">
        <v>12</v>
      </c>
      <c r="BO465" t="s">
        <v>192</v>
      </c>
      <c r="BP465">
        <v>0</v>
      </c>
      <c r="BQ465">
        <v>0</v>
      </c>
      <c r="BR465">
        <v>0</v>
      </c>
      <c r="BS465">
        <v>0</v>
      </c>
      <c r="BV465">
        <v>0</v>
      </c>
      <c r="BW465">
        <v>0</v>
      </c>
      <c r="BX465">
        <v>0</v>
      </c>
      <c r="BZ465" t="s">
        <v>193</v>
      </c>
      <c r="CA465" t="s">
        <v>194</v>
      </c>
      <c r="CB465" t="b">
        <v>0</v>
      </c>
    </row>
    <row r="466" spans="1:80" x14ac:dyDescent="0.3">
      <c r="A466">
        <v>465</v>
      </c>
      <c r="B466" t="s">
        <v>703</v>
      </c>
      <c r="C466" t="s">
        <v>179</v>
      </c>
      <c r="D466" t="s">
        <v>180</v>
      </c>
      <c r="E466" t="s">
        <v>649</v>
      </c>
      <c r="F466" t="s">
        <v>518</v>
      </c>
      <c r="G466" t="s">
        <v>183</v>
      </c>
      <c r="H466" t="s">
        <v>184</v>
      </c>
      <c r="J466">
        <v>0</v>
      </c>
      <c r="L466" t="s">
        <v>197</v>
      </c>
      <c r="M466" t="s">
        <v>197</v>
      </c>
      <c r="N466" t="s">
        <v>198</v>
      </c>
      <c r="P466" t="s">
        <v>459</v>
      </c>
      <c r="Q466">
        <v>3</v>
      </c>
      <c r="S466">
        <v>0</v>
      </c>
      <c r="T466">
        <v>10</v>
      </c>
      <c r="U466">
        <v>10</v>
      </c>
      <c r="V466">
        <v>10</v>
      </c>
      <c r="W466">
        <v>5</v>
      </c>
      <c r="X466">
        <v>0.76</v>
      </c>
      <c r="Y466">
        <v>89728.5</v>
      </c>
      <c r="Z466" t="s">
        <v>189</v>
      </c>
      <c r="AA466">
        <v>2</v>
      </c>
      <c r="AB466">
        <v>14</v>
      </c>
      <c r="AC466">
        <v>80</v>
      </c>
      <c r="AD466">
        <v>5.7142857142857144</v>
      </c>
      <c r="AE466">
        <v>12.375</v>
      </c>
      <c r="AF466">
        <v>12.375</v>
      </c>
      <c r="AG466">
        <v>10</v>
      </c>
      <c r="AH466">
        <v>0.76</v>
      </c>
      <c r="AI466">
        <v>72508.5</v>
      </c>
      <c r="AJ466">
        <v>6.18</v>
      </c>
      <c r="AK466">
        <v>2.5</v>
      </c>
      <c r="AL466">
        <v>19</v>
      </c>
      <c r="AM466">
        <v>15</v>
      </c>
      <c r="AN466">
        <v>25</v>
      </c>
      <c r="AO466" t="s">
        <v>190</v>
      </c>
      <c r="AP466">
        <v>83</v>
      </c>
      <c r="AQ466">
        <v>-0.7</v>
      </c>
      <c r="AR466">
        <v>1.2</v>
      </c>
      <c r="AS466" t="s">
        <v>650</v>
      </c>
      <c r="AT466">
        <v>41</v>
      </c>
      <c r="AU466">
        <v>18</v>
      </c>
      <c r="AV466">
        <v>16</v>
      </c>
      <c r="AW466">
        <v>36</v>
      </c>
      <c r="AY466">
        <v>5</v>
      </c>
      <c r="AZ466">
        <v>180</v>
      </c>
      <c r="BA466">
        <v>2.8722222222222222</v>
      </c>
      <c r="BB466">
        <v>90774</v>
      </c>
      <c r="BC466">
        <v>151290</v>
      </c>
      <c r="BD466">
        <v>211806</v>
      </c>
      <c r="BE466">
        <v>14</v>
      </c>
      <c r="BF466">
        <v>4</v>
      </c>
      <c r="BG466">
        <v>144</v>
      </c>
      <c r="BH466">
        <v>3.5902777777777777</v>
      </c>
      <c r="BI466">
        <v>90774</v>
      </c>
      <c r="BJ466">
        <v>151290</v>
      </c>
      <c r="BK466">
        <v>211806</v>
      </c>
      <c r="BL466">
        <v>30</v>
      </c>
      <c r="BM466">
        <v>1</v>
      </c>
      <c r="BN466">
        <v>8</v>
      </c>
      <c r="BO466" t="s">
        <v>192</v>
      </c>
      <c r="BP466">
        <v>0</v>
      </c>
      <c r="BQ466">
        <v>0</v>
      </c>
      <c r="BR466">
        <v>0</v>
      </c>
      <c r="BS466">
        <v>0</v>
      </c>
      <c r="BV466">
        <v>0</v>
      </c>
      <c r="BW466">
        <v>0</v>
      </c>
      <c r="BX466">
        <v>0</v>
      </c>
      <c r="BZ466" t="s">
        <v>193</v>
      </c>
      <c r="CA466" t="s">
        <v>194</v>
      </c>
      <c r="CB466" t="b">
        <v>0</v>
      </c>
    </row>
    <row r="467" spans="1:80" x14ac:dyDescent="0.3">
      <c r="A467">
        <v>466</v>
      </c>
      <c r="B467" t="s">
        <v>704</v>
      </c>
      <c r="C467" t="s">
        <v>179</v>
      </c>
      <c r="D467" t="s">
        <v>180</v>
      </c>
      <c r="E467" t="s">
        <v>649</v>
      </c>
      <c r="F467" t="s">
        <v>520</v>
      </c>
      <c r="G467" t="s">
        <v>183</v>
      </c>
      <c r="H467" t="s">
        <v>184</v>
      </c>
      <c r="J467">
        <v>0</v>
      </c>
      <c r="L467" t="s">
        <v>197</v>
      </c>
      <c r="M467" t="s">
        <v>197</v>
      </c>
      <c r="N467" t="s">
        <v>198</v>
      </c>
      <c r="P467" t="s">
        <v>459</v>
      </c>
      <c r="Q467">
        <v>3</v>
      </c>
      <c r="S467">
        <v>0</v>
      </c>
      <c r="T467">
        <v>10</v>
      </c>
      <c r="U467">
        <v>10</v>
      </c>
      <c r="V467">
        <v>10</v>
      </c>
      <c r="W467">
        <v>5</v>
      </c>
      <c r="X467">
        <v>0.76</v>
      </c>
      <c r="Y467">
        <v>89728.5</v>
      </c>
      <c r="Z467" t="s">
        <v>189</v>
      </c>
      <c r="AA467">
        <v>2</v>
      </c>
      <c r="AB467">
        <v>14</v>
      </c>
      <c r="AC467">
        <v>80</v>
      </c>
      <c r="AD467">
        <v>5.7142857142857144</v>
      </c>
      <c r="AE467">
        <v>12.375</v>
      </c>
      <c r="AF467">
        <v>12.375</v>
      </c>
      <c r="AG467">
        <v>10</v>
      </c>
      <c r="AH467">
        <v>0.76</v>
      </c>
      <c r="AI467">
        <v>72508.5</v>
      </c>
      <c r="AJ467">
        <v>6.42</v>
      </c>
      <c r="AK467">
        <v>2.5</v>
      </c>
      <c r="AL467">
        <v>18</v>
      </c>
      <c r="AM467">
        <v>15</v>
      </c>
      <c r="AN467">
        <v>25</v>
      </c>
      <c r="AO467" t="s">
        <v>190</v>
      </c>
      <c r="AP467">
        <v>83</v>
      </c>
      <c r="AQ467">
        <v>-0.7</v>
      </c>
      <c r="AR467">
        <v>1.2</v>
      </c>
      <c r="AS467" t="s">
        <v>650</v>
      </c>
      <c r="AT467">
        <v>41</v>
      </c>
      <c r="AU467">
        <v>18</v>
      </c>
      <c r="AV467">
        <v>16</v>
      </c>
      <c r="AW467">
        <v>36</v>
      </c>
      <c r="AY467">
        <v>5</v>
      </c>
      <c r="AZ467">
        <v>180</v>
      </c>
      <c r="BA467">
        <v>2.8722222222222222</v>
      </c>
      <c r="BB467">
        <v>90774</v>
      </c>
      <c r="BC467">
        <v>151290</v>
      </c>
      <c r="BD467">
        <v>211806</v>
      </c>
      <c r="BE467">
        <v>14</v>
      </c>
      <c r="BF467">
        <v>4</v>
      </c>
      <c r="BG467">
        <v>144</v>
      </c>
      <c r="BH467">
        <v>3.5902777777777777</v>
      </c>
      <c r="BI467">
        <v>90774</v>
      </c>
      <c r="BJ467">
        <v>151290</v>
      </c>
      <c r="BK467">
        <v>211806</v>
      </c>
      <c r="BL467">
        <v>30</v>
      </c>
      <c r="BM467">
        <v>1</v>
      </c>
      <c r="BN467">
        <v>8</v>
      </c>
      <c r="BO467" t="s">
        <v>192</v>
      </c>
      <c r="BP467">
        <v>0</v>
      </c>
      <c r="BQ467">
        <v>0</v>
      </c>
      <c r="BR467">
        <v>0</v>
      </c>
      <c r="BS467">
        <v>0</v>
      </c>
      <c r="BV467">
        <v>0</v>
      </c>
      <c r="BW467">
        <v>0</v>
      </c>
      <c r="BX467">
        <v>0</v>
      </c>
      <c r="BZ467" t="s">
        <v>193</v>
      </c>
      <c r="CA467" t="s">
        <v>194</v>
      </c>
      <c r="CB467" t="b">
        <v>0</v>
      </c>
    </row>
    <row r="468" spans="1:80" x14ac:dyDescent="0.3">
      <c r="A468">
        <v>467</v>
      </c>
      <c r="B468" t="s">
        <v>705</v>
      </c>
      <c r="C468" t="s">
        <v>179</v>
      </c>
      <c r="D468" t="s">
        <v>180</v>
      </c>
      <c r="E468" t="s">
        <v>649</v>
      </c>
      <c r="F468" t="s">
        <v>522</v>
      </c>
      <c r="G468" t="s">
        <v>183</v>
      </c>
      <c r="H468" t="s">
        <v>184</v>
      </c>
      <c r="J468">
        <v>0</v>
      </c>
      <c r="L468" t="s">
        <v>197</v>
      </c>
      <c r="M468" t="s">
        <v>197</v>
      </c>
      <c r="N468" t="s">
        <v>198</v>
      </c>
      <c r="P468" t="s">
        <v>459</v>
      </c>
      <c r="Q468">
        <v>3</v>
      </c>
      <c r="S468">
        <v>0</v>
      </c>
      <c r="T468">
        <v>10</v>
      </c>
      <c r="U468">
        <v>10</v>
      </c>
      <c r="V468">
        <v>10</v>
      </c>
      <c r="W468">
        <v>5</v>
      </c>
      <c r="X468">
        <v>0.76</v>
      </c>
      <c r="Y468">
        <v>89728.5</v>
      </c>
      <c r="Z468" t="s">
        <v>189</v>
      </c>
      <c r="AA468">
        <v>2</v>
      </c>
      <c r="AB468">
        <v>14</v>
      </c>
      <c r="AC468">
        <v>80</v>
      </c>
      <c r="AD468">
        <v>5.7142857142857144</v>
      </c>
      <c r="AE468">
        <v>12.375</v>
      </c>
      <c r="AF468">
        <v>12.375</v>
      </c>
      <c r="AG468">
        <v>10</v>
      </c>
      <c r="AH468">
        <v>0.76</v>
      </c>
      <c r="AI468">
        <v>72508.5</v>
      </c>
      <c r="AJ468">
        <v>6.65</v>
      </c>
      <c r="AK468">
        <v>2.5</v>
      </c>
      <c r="AL468">
        <v>17</v>
      </c>
      <c r="AM468">
        <v>15</v>
      </c>
      <c r="AN468">
        <v>25</v>
      </c>
      <c r="AO468" t="s">
        <v>190</v>
      </c>
      <c r="AP468">
        <v>83</v>
      </c>
      <c r="AQ468">
        <v>-0.7</v>
      </c>
      <c r="AR468">
        <v>1.2</v>
      </c>
      <c r="AS468" t="s">
        <v>650</v>
      </c>
      <c r="AT468">
        <v>41</v>
      </c>
      <c r="AU468">
        <v>18</v>
      </c>
      <c r="AV468">
        <v>16</v>
      </c>
      <c r="AW468">
        <v>36</v>
      </c>
      <c r="AY468">
        <v>5</v>
      </c>
      <c r="AZ468">
        <v>180</v>
      </c>
      <c r="BA468">
        <v>2.8722222222222222</v>
      </c>
      <c r="BB468">
        <v>90774</v>
      </c>
      <c r="BC468">
        <v>151290</v>
      </c>
      <c r="BD468">
        <v>211806</v>
      </c>
      <c r="BE468">
        <v>14</v>
      </c>
      <c r="BF468">
        <v>4</v>
      </c>
      <c r="BG468">
        <v>144</v>
      </c>
      <c r="BH468">
        <v>3.5902777777777777</v>
      </c>
      <c r="BI468">
        <v>90774</v>
      </c>
      <c r="BJ468">
        <v>151290</v>
      </c>
      <c r="BK468">
        <v>211806</v>
      </c>
      <c r="BL468">
        <v>30</v>
      </c>
      <c r="BM468">
        <v>1</v>
      </c>
      <c r="BN468">
        <v>8</v>
      </c>
      <c r="BO468" t="s">
        <v>192</v>
      </c>
      <c r="BP468">
        <v>0</v>
      </c>
      <c r="BQ468">
        <v>0</v>
      </c>
      <c r="BR468">
        <v>0</v>
      </c>
      <c r="BS468">
        <v>0</v>
      </c>
      <c r="BV468">
        <v>0</v>
      </c>
      <c r="BW468">
        <v>0</v>
      </c>
      <c r="BX468">
        <v>0</v>
      </c>
      <c r="BZ468" t="s">
        <v>193</v>
      </c>
      <c r="CA468" t="s">
        <v>194</v>
      </c>
      <c r="CB468" t="b">
        <v>0</v>
      </c>
    </row>
    <row r="469" spans="1:80" x14ac:dyDescent="0.3">
      <c r="A469">
        <v>468</v>
      </c>
      <c r="B469" t="s">
        <v>706</v>
      </c>
      <c r="C469" t="s">
        <v>179</v>
      </c>
      <c r="D469" t="s">
        <v>180</v>
      </c>
      <c r="E469" t="s">
        <v>649</v>
      </c>
      <c r="F469" t="s">
        <v>477</v>
      </c>
      <c r="G469" t="s">
        <v>183</v>
      </c>
      <c r="H469" t="s">
        <v>184</v>
      </c>
      <c r="J469">
        <v>0</v>
      </c>
      <c r="K469" t="s">
        <v>652</v>
      </c>
      <c r="L469" t="s">
        <v>186</v>
      </c>
      <c r="M469" t="s">
        <v>653</v>
      </c>
      <c r="N469" t="s">
        <v>20</v>
      </c>
      <c r="O469">
        <v>384.625</v>
      </c>
      <c r="P469" t="s">
        <v>459</v>
      </c>
      <c r="Q469">
        <v>3</v>
      </c>
      <c r="S469">
        <v>0</v>
      </c>
      <c r="T469">
        <v>10</v>
      </c>
      <c r="U469">
        <v>10</v>
      </c>
      <c r="V469">
        <v>10</v>
      </c>
      <c r="W469">
        <v>5</v>
      </c>
      <c r="X469">
        <v>0.76</v>
      </c>
      <c r="Y469">
        <v>89728.5</v>
      </c>
      <c r="Z469" t="s">
        <v>189</v>
      </c>
      <c r="AA469">
        <v>2</v>
      </c>
      <c r="AB469">
        <v>14</v>
      </c>
      <c r="AC469">
        <v>80</v>
      </c>
      <c r="AD469">
        <v>5.7142857142857144</v>
      </c>
      <c r="AE469">
        <v>12.375</v>
      </c>
      <c r="AF469">
        <v>12.375</v>
      </c>
      <c r="AG469">
        <v>10</v>
      </c>
      <c r="AH469">
        <v>0.76</v>
      </c>
      <c r="AI469">
        <v>72508.5</v>
      </c>
      <c r="AJ469">
        <v>6.89</v>
      </c>
      <c r="AK469">
        <v>2.5</v>
      </c>
      <c r="AL469">
        <v>17</v>
      </c>
      <c r="AM469">
        <v>15</v>
      </c>
      <c r="AN469">
        <v>25</v>
      </c>
      <c r="AO469" t="s">
        <v>190</v>
      </c>
      <c r="AP469">
        <v>83</v>
      </c>
      <c r="AQ469">
        <v>-0.7</v>
      </c>
      <c r="AR469">
        <v>1.2</v>
      </c>
      <c r="AS469" t="s">
        <v>650</v>
      </c>
      <c r="AT469">
        <v>41</v>
      </c>
      <c r="AU469">
        <v>18</v>
      </c>
      <c r="AV469">
        <v>16</v>
      </c>
      <c r="AW469">
        <v>36</v>
      </c>
      <c r="AY469">
        <v>5</v>
      </c>
      <c r="AZ469">
        <v>180</v>
      </c>
      <c r="BA469">
        <v>2.8722222222222222</v>
      </c>
      <c r="BB469">
        <v>90774</v>
      </c>
      <c r="BC469">
        <v>151290</v>
      </c>
      <c r="BD469">
        <v>211806</v>
      </c>
      <c r="BE469">
        <v>14</v>
      </c>
      <c r="BF469">
        <v>4</v>
      </c>
      <c r="BG469">
        <v>144</v>
      </c>
      <c r="BH469">
        <v>3.5902777777777777</v>
      </c>
      <c r="BI469">
        <v>90774</v>
      </c>
      <c r="BJ469">
        <v>151290</v>
      </c>
      <c r="BK469">
        <v>211806</v>
      </c>
      <c r="BL469">
        <v>30</v>
      </c>
      <c r="BM469">
        <v>1</v>
      </c>
      <c r="BN469">
        <v>8</v>
      </c>
      <c r="BO469" t="s">
        <v>192</v>
      </c>
      <c r="BP469">
        <v>3.077</v>
      </c>
      <c r="BQ469">
        <v>244</v>
      </c>
      <c r="BR469">
        <v>0</v>
      </c>
      <c r="BS469">
        <v>0</v>
      </c>
      <c r="BV469">
        <v>0</v>
      </c>
      <c r="BW469">
        <v>0</v>
      </c>
      <c r="BX469">
        <v>0</v>
      </c>
      <c r="BZ469" t="s">
        <v>193</v>
      </c>
      <c r="CA469" t="s">
        <v>194</v>
      </c>
      <c r="CB469" t="b">
        <v>0</v>
      </c>
    </row>
    <row r="470" spans="1:80" x14ac:dyDescent="0.3">
      <c r="A470">
        <v>469</v>
      </c>
      <c r="B470" t="s">
        <v>707</v>
      </c>
      <c r="C470" t="s">
        <v>179</v>
      </c>
      <c r="D470" t="s">
        <v>180</v>
      </c>
      <c r="E470" t="s">
        <v>649</v>
      </c>
      <c r="F470" t="s">
        <v>525</v>
      </c>
      <c r="G470" t="s">
        <v>183</v>
      </c>
      <c r="H470" t="s">
        <v>184</v>
      </c>
      <c r="J470">
        <v>0</v>
      </c>
      <c r="L470" t="s">
        <v>197</v>
      </c>
      <c r="M470" t="s">
        <v>197</v>
      </c>
      <c r="N470" t="s">
        <v>198</v>
      </c>
      <c r="P470" t="s">
        <v>459</v>
      </c>
      <c r="Q470">
        <v>3</v>
      </c>
      <c r="S470">
        <v>0</v>
      </c>
      <c r="T470">
        <v>10</v>
      </c>
      <c r="U470">
        <v>10</v>
      </c>
      <c r="V470">
        <v>10</v>
      </c>
      <c r="W470">
        <v>5</v>
      </c>
      <c r="X470">
        <v>0.76</v>
      </c>
      <c r="Y470">
        <v>89728.5</v>
      </c>
      <c r="Z470" t="s">
        <v>189</v>
      </c>
      <c r="AA470">
        <v>2</v>
      </c>
      <c r="AB470">
        <v>14</v>
      </c>
      <c r="AC470">
        <v>80</v>
      </c>
      <c r="AD470">
        <v>5.7142857142857144</v>
      </c>
      <c r="AE470">
        <v>12.375</v>
      </c>
      <c r="AF470">
        <v>12.375</v>
      </c>
      <c r="AG470">
        <v>10</v>
      </c>
      <c r="AH470">
        <v>0.76</v>
      </c>
      <c r="AI470">
        <v>72508.5</v>
      </c>
      <c r="AJ470">
        <v>7.1321000000000003</v>
      </c>
      <c r="AK470">
        <v>2.5</v>
      </c>
      <c r="AL470">
        <v>16</v>
      </c>
      <c r="AM470">
        <v>15</v>
      </c>
      <c r="AN470">
        <v>25</v>
      </c>
      <c r="AO470" t="s">
        <v>190</v>
      </c>
      <c r="AP470">
        <v>83</v>
      </c>
      <c r="AQ470">
        <v>-0.7</v>
      </c>
      <c r="AR470">
        <v>1.2</v>
      </c>
      <c r="AS470" t="s">
        <v>650</v>
      </c>
      <c r="AT470">
        <v>41</v>
      </c>
      <c r="AU470">
        <v>18</v>
      </c>
      <c r="AV470">
        <v>16</v>
      </c>
      <c r="AW470">
        <v>36</v>
      </c>
      <c r="AY470">
        <v>5</v>
      </c>
      <c r="AZ470">
        <v>180</v>
      </c>
      <c r="BA470">
        <v>2.8722222222222222</v>
      </c>
      <c r="BB470">
        <v>90774</v>
      </c>
      <c r="BC470">
        <v>151290</v>
      </c>
      <c r="BD470">
        <v>211806</v>
      </c>
      <c r="BE470">
        <v>14</v>
      </c>
      <c r="BF470">
        <v>4</v>
      </c>
      <c r="BG470">
        <v>144</v>
      </c>
      <c r="BH470">
        <v>3.5902777777777777</v>
      </c>
      <c r="BI470">
        <v>90774</v>
      </c>
      <c r="BJ470">
        <v>151290</v>
      </c>
      <c r="BK470">
        <v>211806</v>
      </c>
      <c r="BL470">
        <v>30</v>
      </c>
      <c r="BM470">
        <v>1</v>
      </c>
      <c r="BN470">
        <v>8</v>
      </c>
      <c r="BO470" t="s">
        <v>192</v>
      </c>
      <c r="BP470">
        <v>0</v>
      </c>
      <c r="BQ470">
        <v>0</v>
      </c>
      <c r="BR470">
        <v>0</v>
      </c>
      <c r="BS470">
        <v>0</v>
      </c>
      <c r="BV470">
        <v>0</v>
      </c>
      <c r="BW470">
        <v>0</v>
      </c>
      <c r="BX470">
        <v>0</v>
      </c>
      <c r="BZ470" t="s">
        <v>193</v>
      </c>
      <c r="CA470" t="s">
        <v>194</v>
      </c>
      <c r="CB470" t="b">
        <v>0</v>
      </c>
    </row>
    <row r="471" spans="1:80" x14ac:dyDescent="0.3">
      <c r="A471">
        <v>470</v>
      </c>
      <c r="B471" t="s">
        <v>708</v>
      </c>
      <c r="C471" t="s">
        <v>179</v>
      </c>
      <c r="D471" t="s">
        <v>180</v>
      </c>
      <c r="E471" t="s">
        <v>649</v>
      </c>
      <c r="F471" t="s">
        <v>527</v>
      </c>
      <c r="G471" t="s">
        <v>183</v>
      </c>
      <c r="H471" t="s">
        <v>184</v>
      </c>
      <c r="J471">
        <v>0</v>
      </c>
      <c r="L471" t="s">
        <v>197</v>
      </c>
      <c r="M471" t="s">
        <v>197</v>
      </c>
      <c r="N471" t="s">
        <v>198</v>
      </c>
      <c r="P471" t="s">
        <v>459</v>
      </c>
      <c r="Q471">
        <v>3</v>
      </c>
      <c r="S471">
        <v>0</v>
      </c>
      <c r="T471">
        <v>10</v>
      </c>
      <c r="U471">
        <v>10</v>
      </c>
      <c r="V471">
        <v>10</v>
      </c>
      <c r="W471">
        <v>5</v>
      </c>
      <c r="X471">
        <v>0.76</v>
      </c>
      <c r="Y471">
        <v>89728.5</v>
      </c>
      <c r="Z471" t="s">
        <v>189</v>
      </c>
      <c r="AA471">
        <v>2</v>
      </c>
      <c r="AB471">
        <v>14</v>
      </c>
      <c r="AC471">
        <v>80</v>
      </c>
      <c r="AD471">
        <v>5.7142857142857144</v>
      </c>
      <c r="AE471">
        <v>12.375</v>
      </c>
      <c r="AF471">
        <v>12.375</v>
      </c>
      <c r="AG471">
        <v>10</v>
      </c>
      <c r="AH471">
        <v>0.76</v>
      </c>
      <c r="AI471">
        <v>72508.5</v>
      </c>
      <c r="AJ471">
        <v>7.37</v>
      </c>
      <c r="AK471">
        <v>2.5</v>
      </c>
      <c r="AL471">
        <v>16</v>
      </c>
      <c r="AM471">
        <v>15</v>
      </c>
      <c r="AN471">
        <v>25</v>
      </c>
      <c r="AO471" t="s">
        <v>190</v>
      </c>
      <c r="AP471">
        <v>83</v>
      </c>
      <c r="AQ471">
        <v>-0.7</v>
      </c>
      <c r="AR471">
        <v>1.2</v>
      </c>
      <c r="AS471" t="s">
        <v>650</v>
      </c>
      <c r="AT471">
        <v>41</v>
      </c>
      <c r="AU471">
        <v>18</v>
      </c>
      <c r="AV471">
        <v>16</v>
      </c>
      <c r="AW471">
        <v>36</v>
      </c>
      <c r="AY471">
        <v>5</v>
      </c>
      <c r="AZ471">
        <v>180</v>
      </c>
      <c r="BA471">
        <v>2.8722222222222222</v>
      </c>
      <c r="BB471">
        <v>90774</v>
      </c>
      <c r="BC471">
        <v>151290</v>
      </c>
      <c r="BD471">
        <v>211806</v>
      </c>
      <c r="BE471">
        <v>14</v>
      </c>
      <c r="BF471">
        <v>4</v>
      </c>
      <c r="BG471">
        <v>144</v>
      </c>
      <c r="BH471">
        <v>3.5902777777777777</v>
      </c>
      <c r="BI471">
        <v>90774</v>
      </c>
      <c r="BJ471">
        <v>151290</v>
      </c>
      <c r="BK471">
        <v>211806</v>
      </c>
      <c r="BL471">
        <v>30</v>
      </c>
      <c r="BM471">
        <v>1</v>
      </c>
      <c r="BN471">
        <v>8</v>
      </c>
      <c r="BO471" t="s">
        <v>192</v>
      </c>
      <c r="BP471">
        <v>0</v>
      </c>
      <c r="BQ471">
        <v>0</v>
      </c>
      <c r="BR471">
        <v>0</v>
      </c>
      <c r="BS471">
        <v>0</v>
      </c>
      <c r="BV471">
        <v>0</v>
      </c>
      <c r="BW471">
        <v>0</v>
      </c>
      <c r="BX471">
        <v>0</v>
      </c>
      <c r="BZ471" t="s">
        <v>193</v>
      </c>
      <c r="CA471" t="s">
        <v>194</v>
      </c>
      <c r="CB471" t="b">
        <v>0</v>
      </c>
    </row>
    <row r="472" spans="1:80" x14ac:dyDescent="0.3">
      <c r="A472">
        <v>471</v>
      </c>
      <c r="B472" t="s">
        <v>709</v>
      </c>
      <c r="C472" t="s">
        <v>179</v>
      </c>
      <c r="D472" t="s">
        <v>180</v>
      </c>
      <c r="E472" t="s">
        <v>649</v>
      </c>
      <c r="F472" t="s">
        <v>182</v>
      </c>
      <c r="G472" t="s">
        <v>183</v>
      </c>
      <c r="H472" t="s">
        <v>184</v>
      </c>
      <c r="J472">
        <v>0</v>
      </c>
      <c r="L472" t="s">
        <v>197</v>
      </c>
      <c r="M472" t="s">
        <v>197</v>
      </c>
      <c r="N472" t="s">
        <v>198</v>
      </c>
      <c r="P472" t="s">
        <v>459</v>
      </c>
      <c r="Q472">
        <v>3</v>
      </c>
      <c r="S472">
        <v>0</v>
      </c>
      <c r="T472">
        <v>10</v>
      </c>
      <c r="U472">
        <v>10</v>
      </c>
      <c r="V472">
        <v>10</v>
      </c>
      <c r="W472">
        <v>5</v>
      </c>
      <c r="X472">
        <v>0.76</v>
      </c>
      <c r="Y472">
        <v>89728.5</v>
      </c>
      <c r="Z472" t="s">
        <v>189</v>
      </c>
      <c r="AA472">
        <v>2</v>
      </c>
      <c r="AB472">
        <v>14</v>
      </c>
      <c r="AC472">
        <v>80</v>
      </c>
      <c r="AD472">
        <v>5.7142857142857144</v>
      </c>
      <c r="AE472">
        <v>12.375</v>
      </c>
      <c r="AF472">
        <v>12.375</v>
      </c>
      <c r="AG472">
        <v>10</v>
      </c>
      <c r="AH472">
        <v>0.76</v>
      </c>
      <c r="AI472">
        <v>72508.5</v>
      </c>
      <c r="AJ472">
        <v>1.87</v>
      </c>
      <c r="AK472">
        <v>2.5</v>
      </c>
      <c r="AL472">
        <v>60</v>
      </c>
      <c r="AM472">
        <v>15</v>
      </c>
      <c r="AN472">
        <v>25</v>
      </c>
      <c r="AO472" t="s">
        <v>190</v>
      </c>
      <c r="AP472">
        <v>83</v>
      </c>
      <c r="AQ472">
        <v>-0.7</v>
      </c>
      <c r="AR472">
        <v>1.2</v>
      </c>
      <c r="AS472" t="s">
        <v>650</v>
      </c>
      <c r="AT472">
        <v>41</v>
      </c>
      <c r="AU472">
        <v>18</v>
      </c>
      <c r="AV472">
        <v>16</v>
      </c>
      <c r="AW472">
        <v>36</v>
      </c>
      <c r="AY472">
        <v>5</v>
      </c>
      <c r="AZ472">
        <v>180</v>
      </c>
      <c r="BA472">
        <v>2.8722222222222222</v>
      </c>
      <c r="BB472">
        <v>90774</v>
      </c>
      <c r="BC472">
        <v>151290</v>
      </c>
      <c r="BD472">
        <v>211806</v>
      </c>
      <c r="BE472">
        <v>11</v>
      </c>
      <c r="BF472">
        <v>4</v>
      </c>
      <c r="BG472">
        <v>144</v>
      </c>
      <c r="BH472">
        <v>3.5902777777777777</v>
      </c>
      <c r="BI472">
        <v>90774</v>
      </c>
      <c r="BJ472">
        <v>151290</v>
      </c>
      <c r="BK472">
        <v>211806</v>
      </c>
      <c r="BL472">
        <v>30</v>
      </c>
      <c r="BM472">
        <v>1</v>
      </c>
      <c r="BN472">
        <v>24</v>
      </c>
      <c r="BO472" t="s">
        <v>192</v>
      </c>
      <c r="BP472">
        <v>0</v>
      </c>
      <c r="BQ472">
        <v>0</v>
      </c>
      <c r="BR472">
        <v>0</v>
      </c>
      <c r="BS472">
        <v>0</v>
      </c>
      <c r="BV472">
        <v>0</v>
      </c>
      <c r="BW472">
        <v>0</v>
      </c>
      <c r="BX472">
        <v>0</v>
      </c>
      <c r="BZ472" t="s">
        <v>193</v>
      </c>
      <c r="CA472" t="s">
        <v>194</v>
      </c>
      <c r="CB472" t="b">
        <v>0</v>
      </c>
    </row>
    <row r="473" spans="1:80" x14ac:dyDescent="0.3">
      <c r="A473">
        <v>472</v>
      </c>
      <c r="B473" t="s">
        <v>710</v>
      </c>
      <c r="C473" t="s">
        <v>179</v>
      </c>
      <c r="D473" t="s">
        <v>180</v>
      </c>
      <c r="E473" t="s">
        <v>649</v>
      </c>
      <c r="F473" t="s">
        <v>196</v>
      </c>
      <c r="G473" t="s">
        <v>183</v>
      </c>
      <c r="H473" t="s">
        <v>184</v>
      </c>
      <c r="J473">
        <v>0</v>
      </c>
      <c r="K473" t="s">
        <v>652</v>
      </c>
      <c r="L473" t="s">
        <v>186</v>
      </c>
      <c r="M473" t="s">
        <v>653</v>
      </c>
      <c r="N473" t="s">
        <v>20</v>
      </c>
      <c r="O473">
        <v>107.125</v>
      </c>
      <c r="P473" t="s">
        <v>459</v>
      </c>
      <c r="Q473">
        <v>3</v>
      </c>
      <c r="S473">
        <v>0</v>
      </c>
      <c r="T473">
        <v>10</v>
      </c>
      <c r="U473">
        <v>10</v>
      </c>
      <c r="V473">
        <v>10</v>
      </c>
      <c r="W473">
        <v>5</v>
      </c>
      <c r="X473">
        <v>0.76</v>
      </c>
      <c r="Y473">
        <v>89728.5</v>
      </c>
      <c r="Z473" t="s">
        <v>189</v>
      </c>
      <c r="AA473">
        <v>2</v>
      </c>
      <c r="AB473">
        <v>14</v>
      </c>
      <c r="AC473">
        <v>80</v>
      </c>
      <c r="AD473">
        <v>5.7142857142857144</v>
      </c>
      <c r="AE473">
        <v>12.375</v>
      </c>
      <c r="AF473">
        <v>12.375</v>
      </c>
      <c r="AG473">
        <v>10</v>
      </c>
      <c r="AH473">
        <v>0.76</v>
      </c>
      <c r="AI473">
        <v>72508.5</v>
      </c>
      <c r="AJ473">
        <v>2.11</v>
      </c>
      <c r="AK473">
        <v>2.5</v>
      </c>
      <c r="AL473">
        <v>54</v>
      </c>
      <c r="AM473">
        <v>15</v>
      </c>
      <c r="AN473">
        <v>25</v>
      </c>
      <c r="AO473" t="s">
        <v>190</v>
      </c>
      <c r="AP473">
        <v>83</v>
      </c>
      <c r="AQ473">
        <v>-0.7</v>
      </c>
      <c r="AR473">
        <v>1.2</v>
      </c>
      <c r="AS473" t="s">
        <v>650</v>
      </c>
      <c r="AT473">
        <v>41</v>
      </c>
      <c r="AU473">
        <v>18</v>
      </c>
      <c r="AV473">
        <v>16</v>
      </c>
      <c r="AW473">
        <v>36</v>
      </c>
      <c r="AY473">
        <v>5</v>
      </c>
      <c r="AZ473">
        <v>180</v>
      </c>
      <c r="BA473">
        <v>2.8722222222222222</v>
      </c>
      <c r="BB473">
        <v>90774</v>
      </c>
      <c r="BC473">
        <v>151290</v>
      </c>
      <c r="BD473">
        <v>211806</v>
      </c>
      <c r="BE473">
        <v>11</v>
      </c>
      <c r="BF473">
        <v>4</v>
      </c>
      <c r="BG473">
        <v>144</v>
      </c>
      <c r="BH473">
        <v>3.5902777777777777</v>
      </c>
      <c r="BI473">
        <v>90774</v>
      </c>
      <c r="BJ473">
        <v>151290</v>
      </c>
      <c r="BK473">
        <v>211806</v>
      </c>
      <c r="BL473">
        <v>30</v>
      </c>
      <c r="BM473">
        <v>1</v>
      </c>
      <c r="BN473">
        <v>24</v>
      </c>
      <c r="BO473" t="s">
        <v>192</v>
      </c>
      <c r="BP473">
        <v>2.5710000000000002</v>
      </c>
      <c r="BQ473">
        <v>178</v>
      </c>
      <c r="BR473">
        <v>0</v>
      </c>
      <c r="BS473">
        <v>0</v>
      </c>
      <c r="BV473">
        <v>0</v>
      </c>
      <c r="BW473">
        <v>0</v>
      </c>
      <c r="BX473">
        <v>0</v>
      </c>
      <c r="BZ473" t="s">
        <v>193</v>
      </c>
      <c r="CA473" t="s">
        <v>194</v>
      </c>
      <c r="CB473" t="b">
        <v>0</v>
      </c>
    </row>
    <row r="474" spans="1:80" x14ac:dyDescent="0.3">
      <c r="A474">
        <v>473</v>
      </c>
      <c r="B474" t="s">
        <v>711</v>
      </c>
      <c r="C474" t="s">
        <v>179</v>
      </c>
      <c r="D474" t="s">
        <v>180</v>
      </c>
      <c r="E474" t="s">
        <v>649</v>
      </c>
      <c r="F474" t="s">
        <v>200</v>
      </c>
      <c r="G474" t="s">
        <v>183</v>
      </c>
      <c r="H474" t="s">
        <v>184</v>
      </c>
      <c r="J474">
        <v>0</v>
      </c>
      <c r="K474" t="s">
        <v>652</v>
      </c>
      <c r="L474" t="s">
        <v>186</v>
      </c>
      <c r="M474" t="s">
        <v>653</v>
      </c>
      <c r="N474" t="s">
        <v>20</v>
      </c>
      <c r="O474">
        <v>121</v>
      </c>
      <c r="P474" t="s">
        <v>459</v>
      </c>
      <c r="Q474">
        <v>3</v>
      </c>
      <c r="S474">
        <v>0</v>
      </c>
      <c r="T474">
        <v>10</v>
      </c>
      <c r="U474">
        <v>10</v>
      </c>
      <c r="V474">
        <v>10</v>
      </c>
      <c r="W474">
        <v>5</v>
      </c>
      <c r="X474">
        <v>0.76</v>
      </c>
      <c r="Y474">
        <v>89728.5</v>
      </c>
      <c r="Z474" t="s">
        <v>189</v>
      </c>
      <c r="AA474">
        <v>2</v>
      </c>
      <c r="AB474">
        <v>14</v>
      </c>
      <c r="AC474">
        <v>80</v>
      </c>
      <c r="AD474">
        <v>5.7142857142857144</v>
      </c>
      <c r="AE474">
        <v>12.375</v>
      </c>
      <c r="AF474">
        <v>12.375</v>
      </c>
      <c r="AG474">
        <v>10</v>
      </c>
      <c r="AH474">
        <v>0.76</v>
      </c>
      <c r="AI474">
        <v>72508.5</v>
      </c>
      <c r="AJ474">
        <v>2.35</v>
      </c>
      <c r="AK474">
        <v>2.5</v>
      </c>
      <c r="AL474">
        <v>48</v>
      </c>
      <c r="AM474">
        <v>15</v>
      </c>
      <c r="AN474">
        <v>25</v>
      </c>
      <c r="AO474" t="s">
        <v>190</v>
      </c>
      <c r="AP474">
        <v>83</v>
      </c>
      <c r="AQ474">
        <v>-0.7</v>
      </c>
      <c r="AR474">
        <v>1.2</v>
      </c>
      <c r="AS474" t="s">
        <v>650</v>
      </c>
      <c r="AT474">
        <v>41</v>
      </c>
      <c r="AU474">
        <v>18</v>
      </c>
      <c r="AV474">
        <v>16</v>
      </c>
      <c r="AW474">
        <v>36</v>
      </c>
      <c r="AY474">
        <v>5</v>
      </c>
      <c r="AZ474">
        <v>180</v>
      </c>
      <c r="BA474">
        <v>2.8722222222222222</v>
      </c>
      <c r="BB474">
        <v>90774</v>
      </c>
      <c r="BC474">
        <v>151290</v>
      </c>
      <c r="BD474">
        <v>211806</v>
      </c>
      <c r="BE474">
        <v>11</v>
      </c>
      <c r="BF474">
        <v>4</v>
      </c>
      <c r="BG474">
        <v>144</v>
      </c>
      <c r="BH474">
        <v>3.5902777777777777</v>
      </c>
      <c r="BI474">
        <v>90774</v>
      </c>
      <c r="BJ474">
        <v>151290</v>
      </c>
      <c r="BK474">
        <v>211806</v>
      </c>
      <c r="BL474">
        <v>30</v>
      </c>
      <c r="BM474">
        <v>1</v>
      </c>
      <c r="BN474">
        <v>24</v>
      </c>
      <c r="BO474" t="s">
        <v>192</v>
      </c>
      <c r="BP474">
        <v>2.9039999999999999</v>
      </c>
      <c r="BQ474">
        <v>49</v>
      </c>
      <c r="BR474">
        <v>1</v>
      </c>
      <c r="BS474">
        <v>2.0408163265306121E-2</v>
      </c>
      <c r="BV474">
        <v>0</v>
      </c>
      <c r="BW474">
        <v>0</v>
      </c>
      <c r="BX474">
        <v>0</v>
      </c>
      <c r="BZ474" t="s">
        <v>193</v>
      </c>
      <c r="CA474" t="s">
        <v>194</v>
      </c>
      <c r="CB474" t="b">
        <v>0</v>
      </c>
    </row>
    <row r="475" spans="1:80" x14ac:dyDescent="0.3">
      <c r="A475">
        <v>474</v>
      </c>
      <c r="B475" t="s">
        <v>712</v>
      </c>
      <c r="C475" t="s">
        <v>179</v>
      </c>
      <c r="D475" t="s">
        <v>180</v>
      </c>
      <c r="E475" t="s">
        <v>649</v>
      </c>
      <c r="F475" t="s">
        <v>202</v>
      </c>
      <c r="G475" t="s">
        <v>183</v>
      </c>
      <c r="H475" t="s">
        <v>184</v>
      </c>
      <c r="J475">
        <v>0</v>
      </c>
      <c r="K475" t="s">
        <v>652</v>
      </c>
      <c r="L475" t="s">
        <v>186</v>
      </c>
      <c r="M475" t="s">
        <v>653</v>
      </c>
      <c r="N475" t="s">
        <v>20</v>
      </c>
      <c r="O475">
        <v>134.875</v>
      </c>
      <c r="P475" t="s">
        <v>459</v>
      </c>
      <c r="Q475">
        <v>3</v>
      </c>
      <c r="S475">
        <v>0</v>
      </c>
      <c r="T475">
        <v>10</v>
      </c>
      <c r="U475">
        <v>10</v>
      </c>
      <c r="V475">
        <v>10</v>
      </c>
      <c r="W475">
        <v>5</v>
      </c>
      <c r="X475">
        <v>0.76</v>
      </c>
      <c r="Y475">
        <v>89728.5</v>
      </c>
      <c r="Z475" t="s">
        <v>189</v>
      </c>
      <c r="AA475">
        <v>2</v>
      </c>
      <c r="AB475">
        <v>14</v>
      </c>
      <c r="AC475">
        <v>80</v>
      </c>
      <c r="AD475">
        <v>5.7142857142857144</v>
      </c>
      <c r="AE475">
        <v>12.375</v>
      </c>
      <c r="AF475">
        <v>12.375</v>
      </c>
      <c r="AG475">
        <v>10</v>
      </c>
      <c r="AH475">
        <v>0.76</v>
      </c>
      <c r="AI475">
        <v>72508.5</v>
      </c>
      <c r="AJ475">
        <v>2.59</v>
      </c>
      <c r="AK475">
        <v>2.5</v>
      </c>
      <c r="AL475">
        <v>44</v>
      </c>
      <c r="AM475">
        <v>15</v>
      </c>
      <c r="AN475">
        <v>25</v>
      </c>
      <c r="AO475" t="s">
        <v>190</v>
      </c>
      <c r="AP475">
        <v>83</v>
      </c>
      <c r="AQ475">
        <v>-0.7</v>
      </c>
      <c r="AR475">
        <v>1.2</v>
      </c>
      <c r="AS475" t="s">
        <v>650</v>
      </c>
      <c r="AT475">
        <v>41</v>
      </c>
      <c r="AU475">
        <v>18</v>
      </c>
      <c r="AV475">
        <v>16</v>
      </c>
      <c r="AW475">
        <v>36</v>
      </c>
      <c r="AY475">
        <v>5</v>
      </c>
      <c r="AZ475">
        <v>180</v>
      </c>
      <c r="BA475">
        <v>2.8722222222222222</v>
      </c>
      <c r="BB475">
        <v>90774</v>
      </c>
      <c r="BC475">
        <v>151290</v>
      </c>
      <c r="BD475">
        <v>211806</v>
      </c>
      <c r="BE475">
        <v>11</v>
      </c>
      <c r="BF475">
        <v>4</v>
      </c>
      <c r="BG475">
        <v>144</v>
      </c>
      <c r="BH475">
        <v>3.5902777777777777</v>
      </c>
      <c r="BI475">
        <v>90774</v>
      </c>
      <c r="BJ475">
        <v>151290</v>
      </c>
      <c r="BK475">
        <v>211806</v>
      </c>
      <c r="BL475">
        <v>30</v>
      </c>
      <c r="BM475">
        <v>1</v>
      </c>
      <c r="BN475">
        <v>24</v>
      </c>
      <c r="BO475" t="s">
        <v>192</v>
      </c>
      <c r="BP475">
        <v>3.2370000000000001</v>
      </c>
      <c r="BQ475">
        <v>210</v>
      </c>
      <c r="BR475">
        <v>2</v>
      </c>
      <c r="BS475">
        <v>9.5238095238095247E-3</v>
      </c>
      <c r="BV475">
        <v>0</v>
      </c>
      <c r="BW475">
        <v>0</v>
      </c>
      <c r="BX475">
        <v>0</v>
      </c>
      <c r="BZ475" t="s">
        <v>193</v>
      </c>
      <c r="CA475" t="s">
        <v>194</v>
      </c>
      <c r="CB475" t="b">
        <v>0</v>
      </c>
    </row>
    <row r="476" spans="1:80" x14ac:dyDescent="0.3">
      <c r="A476">
        <v>475</v>
      </c>
      <c r="B476" t="s">
        <v>713</v>
      </c>
      <c r="C476" t="s">
        <v>179</v>
      </c>
      <c r="D476" t="s">
        <v>180</v>
      </c>
      <c r="E476" t="s">
        <v>649</v>
      </c>
      <c r="F476" t="s">
        <v>204</v>
      </c>
      <c r="G476" t="s">
        <v>183</v>
      </c>
      <c r="H476" t="s">
        <v>184</v>
      </c>
      <c r="J476">
        <v>0</v>
      </c>
      <c r="K476" t="s">
        <v>652</v>
      </c>
      <c r="L476" t="s">
        <v>186</v>
      </c>
      <c r="M476" t="s">
        <v>653</v>
      </c>
      <c r="N476" t="s">
        <v>20</v>
      </c>
      <c r="O476">
        <v>148.75</v>
      </c>
      <c r="P476" t="s">
        <v>459</v>
      </c>
      <c r="Q476">
        <v>3</v>
      </c>
      <c r="S476">
        <v>0</v>
      </c>
      <c r="T476">
        <v>10</v>
      </c>
      <c r="U476">
        <v>10</v>
      </c>
      <c r="V476">
        <v>10</v>
      </c>
      <c r="W476">
        <v>5</v>
      </c>
      <c r="X476">
        <v>0.76</v>
      </c>
      <c r="Y476">
        <v>89728.5</v>
      </c>
      <c r="Z476" t="s">
        <v>189</v>
      </c>
      <c r="AA476">
        <v>2</v>
      </c>
      <c r="AB476">
        <v>14</v>
      </c>
      <c r="AC476">
        <v>80</v>
      </c>
      <c r="AD476">
        <v>5.7142857142857144</v>
      </c>
      <c r="AE476">
        <v>12.375</v>
      </c>
      <c r="AF476">
        <v>12.375</v>
      </c>
      <c r="AG476">
        <v>10</v>
      </c>
      <c r="AH476">
        <v>0.76</v>
      </c>
      <c r="AI476">
        <v>72508.5</v>
      </c>
      <c r="AJ476">
        <v>2.83</v>
      </c>
      <c r="AK476">
        <v>2.5</v>
      </c>
      <c r="AL476">
        <v>40</v>
      </c>
      <c r="AM476">
        <v>15</v>
      </c>
      <c r="AN476">
        <v>25</v>
      </c>
      <c r="AO476" t="s">
        <v>190</v>
      </c>
      <c r="AP476">
        <v>83</v>
      </c>
      <c r="AQ476">
        <v>-0.7</v>
      </c>
      <c r="AR476">
        <v>1.2</v>
      </c>
      <c r="AS476" t="s">
        <v>650</v>
      </c>
      <c r="AT476">
        <v>41</v>
      </c>
      <c r="AU476">
        <v>18</v>
      </c>
      <c r="AV476">
        <v>16</v>
      </c>
      <c r="AW476">
        <v>36</v>
      </c>
      <c r="AY476">
        <v>5</v>
      </c>
      <c r="AZ476">
        <v>180</v>
      </c>
      <c r="BA476">
        <v>2.8722222222222222</v>
      </c>
      <c r="BB476">
        <v>90774</v>
      </c>
      <c r="BC476">
        <v>151290</v>
      </c>
      <c r="BD476">
        <v>211806</v>
      </c>
      <c r="BE476">
        <v>11</v>
      </c>
      <c r="BF476">
        <v>4</v>
      </c>
      <c r="BG476">
        <v>144</v>
      </c>
      <c r="BH476">
        <v>3.5902777777777777</v>
      </c>
      <c r="BI476">
        <v>90774</v>
      </c>
      <c r="BJ476">
        <v>151290</v>
      </c>
      <c r="BK476">
        <v>211806</v>
      </c>
      <c r="BL476">
        <v>30</v>
      </c>
      <c r="BM476">
        <v>1</v>
      </c>
      <c r="BN476">
        <v>24</v>
      </c>
      <c r="BO476" t="s">
        <v>192</v>
      </c>
      <c r="BP476">
        <v>3.57</v>
      </c>
      <c r="BQ476">
        <v>159</v>
      </c>
      <c r="BR476">
        <v>0</v>
      </c>
      <c r="BS476">
        <v>0</v>
      </c>
      <c r="BV476">
        <v>0</v>
      </c>
      <c r="BW476">
        <v>0</v>
      </c>
      <c r="BX476">
        <v>0</v>
      </c>
      <c r="BZ476" t="s">
        <v>193</v>
      </c>
      <c r="CA476" t="s">
        <v>194</v>
      </c>
      <c r="CB476" t="b">
        <v>0</v>
      </c>
    </row>
    <row r="477" spans="1:80" x14ac:dyDescent="0.3">
      <c r="A477">
        <v>476</v>
      </c>
      <c r="B477" t="s">
        <v>714</v>
      </c>
      <c r="C477" t="s">
        <v>179</v>
      </c>
      <c r="D477" t="s">
        <v>180</v>
      </c>
      <c r="E477" t="s">
        <v>649</v>
      </c>
      <c r="F477" t="s">
        <v>206</v>
      </c>
      <c r="G477" t="s">
        <v>183</v>
      </c>
      <c r="H477" t="s">
        <v>184</v>
      </c>
      <c r="J477">
        <v>0</v>
      </c>
      <c r="K477" t="s">
        <v>652</v>
      </c>
      <c r="L477" t="s">
        <v>186</v>
      </c>
      <c r="M477" t="s">
        <v>653</v>
      </c>
      <c r="N477" t="s">
        <v>20</v>
      </c>
      <c r="O477">
        <v>155.125</v>
      </c>
      <c r="P477" t="s">
        <v>459</v>
      </c>
      <c r="Q477">
        <v>3</v>
      </c>
      <c r="S477">
        <v>0</v>
      </c>
      <c r="T477">
        <v>10</v>
      </c>
      <c r="U477">
        <v>10</v>
      </c>
      <c r="V477">
        <v>10</v>
      </c>
      <c r="W477">
        <v>5</v>
      </c>
      <c r="X477">
        <v>0.76</v>
      </c>
      <c r="Y477">
        <v>89728.5</v>
      </c>
      <c r="Z477" t="s">
        <v>189</v>
      </c>
      <c r="AA477">
        <v>2</v>
      </c>
      <c r="AB477">
        <v>14</v>
      </c>
      <c r="AC477">
        <v>80</v>
      </c>
      <c r="AD477">
        <v>5.7142857142857144</v>
      </c>
      <c r="AE477">
        <v>12.375</v>
      </c>
      <c r="AF477">
        <v>12.375</v>
      </c>
      <c r="AG477">
        <v>10</v>
      </c>
      <c r="AH477">
        <v>0.76</v>
      </c>
      <c r="AI477">
        <v>72508.5</v>
      </c>
      <c r="AJ477">
        <v>3.07</v>
      </c>
      <c r="AK477">
        <v>2.5</v>
      </c>
      <c r="AL477">
        <v>37</v>
      </c>
      <c r="AM477">
        <v>15</v>
      </c>
      <c r="AN477">
        <v>25</v>
      </c>
      <c r="AO477" t="s">
        <v>190</v>
      </c>
      <c r="AP477">
        <v>83</v>
      </c>
      <c r="AQ477">
        <v>-0.7</v>
      </c>
      <c r="AR477">
        <v>1.2</v>
      </c>
      <c r="AS477" t="s">
        <v>650</v>
      </c>
      <c r="AT477">
        <v>41</v>
      </c>
      <c r="AU477">
        <v>18</v>
      </c>
      <c r="AV477">
        <v>16</v>
      </c>
      <c r="AW477">
        <v>36</v>
      </c>
      <c r="AY477">
        <v>5</v>
      </c>
      <c r="AZ477">
        <v>180</v>
      </c>
      <c r="BA477">
        <v>2.8722222222222222</v>
      </c>
      <c r="BB477">
        <v>90774</v>
      </c>
      <c r="BC477">
        <v>151290</v>
      </c>
      <c r="BD477">
        <v>211806</v>
      </c>
      <c r="BE477">
        <v>12</v>
      </c>
      <c r="BF477">
        <v>4</v>
      </c>
      <c r="BG477">
        <v>144</v>
      </c>
      <c r="BH477">
        <v>3.5902777777777777</v>
      </c>
      <c r="BI477">
        <v>90774</v>
      </c>
      <c r="BJ477">
        <v>151290</v>
      </c>
      <c r="BK477">
        <v>211806</v>
      </c>
      <c r="BL477">
        <v>30</v>
      </c>
      <c r="BM477">
        <v>1</v>
      </c>
      <c r="BN477">
        <v>24</v>
      </c>
      <c r="BO477" t="s">
        <v>192</v>
      </c>
      <c r="BP477">
        <v>3.7229999999999999</v>
      </c>
      <c r="BQ477">
        <v>155</v>
      </c>
      <c r="BR477">
        <v>0</v>
      </c>
      <c r="BS477">
        <v>0</v>
      </c>
      <c r="BV477">
        <v>0</v>
      </c>
      <c r="BW477">
        <v>0</v>
      </c>
      <c r="BX477">
        <v>0</v>
      </c>
      <c r="BZ477" t="s">
        <v>193</v>
      </c>
      <c r="CA477" t="s">
        <v>194</v>
      </c>
      <c r="CB477" t="b">
        <v>0</v>
      </c>
    </row>
    <row r="478" spans="1:80" x14ac:dyDescent="0.3">
      <c r="A478">
        <v>477</v>
      </c>
      <c r="B478" t="s">
        <v>715</v>
      </c>
      <c r="C478" t="s">
        <v>179</v>
      </c>
      <c r="D478" t="s">
        <v>180</v>
      </c>
      <c r="E478" t="s">
        <v>649</v>
      </c>
      <c r="F478" t="s">
        <v>316</v>
      </c>
      <c r="G478" t="s">
        <v>183</v>
      </c>
      <c r="H478" t="s">
        <v>184</v>
      </c>
      <c r="J478">
        <v>0</v>
      </c>
      <c r="K478" t="s">
        <v>652</v>
      </c>
      <c r="L478" t="s">
        <v>186</v>
      </c>
      <c r="M478" t="s">
        <v>653</v>
      </c>
      <c r="N478" t="s">
        <v>20</v>
      </c>
      <c r="O478">
        <v>176.5</v>
      </c>
      <c r="P478" t="s">
        <v>459</v>
      </c>
      <c r="Q478">
        <v>3</v>
      </c>
      <c r="S478">
        <v>0</v>
      </c>
      <c r="T478">
        <v>10</v>
      </c>
      <c r="U478">
        <v>10</v>
      </c>
      <c r="V478">
        <v>10</v>
      </c>
      <c r="W478">
        <v>5</v>
      </c>
      <c r="X478">
        <v>0.76</v>
      </c>
      <c r="Y478">
        <v>89728.5</v>
      </c>
      <c r="Z478" t="s">
        <v>189</v>
      </c>
      <c r="AA478">
        <v>2</v>
      </c>
      <c r="AB478">
        <v>14</v>
      </c>
      <c r="AC478">
        <v>80</v>
      </c>
      <c r="AD478">
        <v>5.7142857142857144</v>
      </c>
      <c r="AE478">
        <v>12.375</v>
      </c>
      <c r="AF478">
        <v>12.375</v>
      </c>
      <c r="AG478">
        <v>10</v>
      </c>
      <c r="AH478">
        <v>0.76</v>
      </c>
      <c r="AI478">
        <v>72508.5</v>
      </c>
      <c r="AJ478">
        <v>3.31</v>
      </c>
      <c r="AK478">
        <v>2.5</v>
      </c>
      <c r="AL478">
        <v>34</v>
      </c>
      <c r="AM478">
        <v>15</v>
      </c>
      <c r="AN478">
        <v>25</v>
      </c>
      <c r="AO478" t="s">
        <v>190</v>
      </c>
      <c r="AP478">
        <v>83</v>
      </c>
      <c r="AQ478">
        <v>-0.7</v>
      </c>
      <c r="AR478">
        <v>1.2</v>
      </c>
      <c r="AS478" t="s">
        <v>650</v>
      </c>
      <c r="AT478">
        <v>41</v>
      </c>
      <c r="AU478">
        <v>18</v>
      </c>
      <c r="AV478">
        <v>16</v>
      </c>
      <c r="AW478">
        <v>36</v>
      </c>
      <c r="AY478">
        <v>5</v>
      </c>
      <c r="AZ478">
        <v>180</v>
      </c>
      <c r="BA478">
        <v>2.8722222222222222</v>
      </c>
      <c r="BB478">
        <v>90774</v>
      </c>
      <c r="BC478">
        <v>151290</v>
      </c>
      <c r="BD478">
        <v>211806</v>
      </c>
      <c r="BE478">
        <v>12</v>
      </c>
      <c r="BF478">
        <v>4</v>
      </c>
      <c r="BG478">
        <v>144</v>
      </c>
      <c r="BH478">
        <v>3.5902777777777777</v>
      </c>
      <c r="BI478">
        <v>90774</v>
      </c>
      <c r="BJ478">
        <v>151290</v>
      </c>
      <c r="BK478">
        <v>211806</v>
      </c>
      <c r="BL478">
        <v>30</v>
      </c>
      <c r="BM478">
        <v>1</v>
      </c>
      <c r="BN478">
        <v>24</v>
      </c>
      <c r="BO478" t="s">
        <v>192</v>
      </c>
      <c r="BP478">
        <v>4.2359999999999998</v>
      </c>
      <c r="BQ478">
        <v>174</v>
      </c>
      <c r="BR478">
        <v>0</v>
      </c>
      <c r="BS478">
        <v>0</v>
      </c>
      <c r="BV478">
        <v>0</v>
      </c>
      <c r="BW478">
        <v>0</v>
      </c>
      <c r="BX478">
        <v>0</v>
      </c>
      <c r="BZ478" t="s">
        <v>193</v>
      </c>
      <c r="CA478" t="s">
        <v>194</v>
      </c>
      <c r="CB478" t="b">
        <v>0</v>
      </c>
    </row>
    <row r="479" spans="1:80" x14ac:dyDescent="0.3">
      <c r="A479">
        <v>478</v>
      </c>
      <c r="B479" t="s">
        <v>716</v>
      </c>
      <c r="C479" t="s">
        <v>179</v>
      </c>
      <c r="D479" t="s">
        <v>180</v>
      </c>
      <c r="E479" t="s">
        <v>649</v>
      </c>
      <c r="F479" t="s">
        <v>318</v>
      </c>
      <c r="G479" t="s">
        <v>183</v>
      </c>
      <c r="H479" t="s">
        <v>184</v>
      </c>
      <c r="J479">
        <v>0</v>
      </c>
      <c r="K479" t="s">
        <v>652</v>
      </c>
      <c r="L479" t="s">
        <v>186</v>
      </c>
      <c r="M479" t="s">
        <v>653</v>
      </c>
      <c r="N479" t="s">
        <v>20</v>
      </c>
      <c r="O479">
        <v>190.375</v>
      </c>
      <c r="P479" t="s">
        <v>459</v>
      </c>
      <c r="Q479">
        <v>3</v>
      </c>
      <c r="S479">
        <v>0</v>
      </c>
      <c r="T479">
        <v>10</v>
      </c>
      <c r="U479">
        <v>10</v>
      </c>
      <c r="V479">
        <v>10</v>
      </c>
      <c r="W479">
        <v>5</v>
      </c>
      <c r="X479">
        <v>0.76</v>
      </c>
      <c r="Y479">
        <v>89728.5</v>
      </c>
      <c r="Z479" t="s">
        <v>189</v>
      </c>
      <c r="AA479">
        <v>2</v>
      </c>
      <c r="AB479">
        <v>14</v>
      </c>
      <c r="AC479">
        <v>80</v>
      </c>
      <c r="AD479">
        <v>5.7142857142857144</v>
      </c>
      <c r="AE479">
        <v>12.375</v>
      </c>
      <c r="AF479">
        <v>12.375</v>
      </c>
      <c r="AG479">
        <v>10</v>
      </c>
      <c r="AH479">
        <v>0.76</v>
      </c>
      <c r="AI479">
        <v>72508.5</v>
      </c>
      <c r="AJ479">
        <v>3.55</v>
      </c>
      <c r="AK479">
        <v>2.5</v>
      </c>
      <c r="AL479">
        <v>32</v>
      </c>
      <c r="AM479">
        <v>15</v>
      </c>
      <c r="AN479">
        <v>25</v>
      </c>
      <c r="AO479" t="s">
        <v>190</v>
      </c>
      <c r="AP479">
        <v>83</v>
      </c>
      <c r="AQ479">
        <v>-0.7</v>
      </c>
      <c r="AR479">
        <v>1.2</v>
      </c>
      <c r="AS479" t="s">
        <v>650</v>
      </c>
      <c r="AT479">
        <v>41</v>
      </c>
      <c r="AU479">
        <v>18</v>
      </c>
      <c r="AV479">
        <v>16</v>
      </c>
      <c r="AW479">
        <v>36</v>
      </c>
      <c r="AY479">
        <v>5</v>
      </c>
      <c r="AZ479">
        <v>180</v>
      </c>
      <c r="BA479">
        <v>2.8722222222222222</v>
      </c>
      <c r="BB479">
        <v>90774</v>
      </c>
      <c r="BC479">
        <v>151290</v>
      </c>
      <c r="BD479">
        <v>211806</v>
      </c>
      <c r="BE479">
        <v>12</v>
      </c>
      <c r="BF479">
        <v>4</v>
      </c>
      <c r="BG479">
        <v>144</v>
      </c>
      <c r="BH479">
        <v>3.5902777777777777</v>
      </c>
      <c r="BI479">
        <v>90774</v>
      </c>
      <c r="BJ479">
        <v>151290</v>
      </c>
      <c r="BK479">
        <v>211806</v>
      </c>
      <c r="BL479">
        <v>30</v>
      </c>
      <c r="BM479">
        <v>1</v>
      </c>
      <c r="BN479">
        <v>24</v>
      </c>
      <c r="BO479" t="s">
        <v>192</v>
      </c>
      <c r="BP479">
        <v>4.569</v>
      </c>
      <c r="BQ479">
        <v>142</v>
      </c>
      <c r="BR479">
        <v>0</v>
      </c>
      <c r="BS479">
        <v>0</v>
      </c>
      <c r="BV479">
        <v>0</v>
      </c>
      <c r="BW479">
        <v>0</v>
      </c>
      <c r="BX479">
        <v>0</v>
      </c>
      <c r="BZ479" t="s">
        <v>193</v>
      </c>
      <c r="CA479" t="s">
        <v>194</v>
      </c>
      <c r="CB479" t="b">
        <v>0</v>
      </c>
    </row>
    <row r="480" spans="1:80" x14ac:dyDescent="0.3">
      <c r="A480">
        <v>479</v>
      </c>
      <c r="B480" t="s">
        <v>717</v>
      </c>
      <c r="C480" t="s">
        <v>179</v>
      </c>
      <c r="D480" t="s">
        <v>180</v>
      </c>
      <c r="E480" t="s">
        <v>649</v>
      </c>
      <c r="F480" t="s">
        <v>320</v>
      </c>
      <c r="G480" t="s">
        <v>183</v>
      </c>
      <c r="H480" t="s">
        <v>184</v>
      </c>
      <c r="J480">
        <v>0</v>
      </c>
      <c r="L480" t="s">
        <v>197</v>
      </c>
      <c r="M480" t="s">
        <v>197</v>
      </c>
      <c r="N480" t="s">
        <v>198</v>
      </c>
      <c r="P480" t="s">
        <v>459</v>
      </c>
      <c r="Q480">
        <v>3</v>
      </c>
      <c r="S480">
        <v>0</v>
      </c>
      <c r="T480">
        <v>10</v>
      </c>
      <c r="U480">
        <v>10</v>
      </c>
      <c r="V480">
        <v>10</v>
      </c>
      <c r="W480">
        <v>5</v>
      </c>
      <c r="X480">
        <v>0.76</v>
      </c>
      <c r="Y480">
        <v>89728.5</v>
      </c>
      <c r="Z480" t="s">
        <v>189</v>
      </c>
      <c r="AA480">
        <v>2</v>
      </c>
      <c r="AB480">
        <v>14</v>
      </c>
      <c r="AC480">
        <v>80</v>
      </c>
      <c r="AD480">
        <v>5.7142857142857144</v>
      </c>
      <c r="AE480">
        <v>12.375</v>
      </c>
      <c r="AF480">
        <v>12.375</v>
      </c>
      <c r="AG480">
        <v>10</v>
      </c>
      <c r="AH480">
        <v>0.76</v>
      </c>
      <c r="AI480">
        <v>72508.5</v>
      </c>
      <c r="AJ480">
        <v>3.79</v>
      </c>
      <c r="AK480">
        <v>2.5</v>
      </c>
      <c r="AL480">
        <v>30</v>
      </c>
      <c r="AM480">
        <v>15</v>
      </c>
      <c r="AN480">
        <v>25</v>
      </c>
      <c r="AO480" t="s">
        <v>190</v>
      </c>
      <c r="AP480">
        <v>83</v>
      </c>
      <c r="AQ480">
        <v>-0.7</v>
      </c>
      <c r="AR480">
        <v>1.2</v>
      </c>
      <c r="AS480" t="s">
        <v>650</v>
      </c>
      <c r="AT480">
        <v>41</v>
      </c>
      <c r="AU480">
        <v>18</v>
      </c>
      <c r="AV480">
        <v>16</v>
      </c>
      <c r="AW480">
        <v>36</v>
      </c>
      <c r="AY480">
        <v>5</v>
      </c>
      <c r="AZ480">
        <v>180</v>
      </c>
      <c r="BA480">
        <v>2.8722222222222222</v>
      </c>
      <c r="BB480">
        <v>90774</v>
      </c>
      <c r="BC480">
        <v>151290</v>
      </c>
      <c r="BD480">
        <v>211806</v>
      </c>
      <c r="BE480">
        <v>12</v>
      </c>
      <c r="BF480">
        <v>4</v>
      </c>
      <c r="BG480">
        <v>144</v>
      </c>
      <c r="BH480">
        <v>3.5902777777777777</v>
      </c>
      <c r="BI480">
        <v>90774</v>
      </c>
      <c r="BJ480">
        <v>151290</v>
      </c>
      <c r="BK480">
        <v>211806</v>
      </c>
      <c r="BL480">
        <v>30</v>
      </c>
      <c r="BM480">
        <v>1</v>
      </c>
      <c r="BN480">
        <v>24</v>
      </c>
      <c r="BO480" t="s">
        <v>192</v>
      </c>
      <c r="BP480">
        <v>0</v>
      </c>
      <c r="BQ480">
        <v>0</v>
      </c>
      <c r="BR480">
        <v>0</v>
      </c>
      <c r="BS480">
        <v>0</v>
      </c>
      <c r="BV480">
        <v>0</v>
      </c>
      <c r="BW480">
        <v>0</v>
      </c>
      <c r="BX480">
        <v>0</v>
      </c>
      <c r="BZ480" t="s">
        <v>193</v>
      </c>
      <c r="CA480" t="s">
        <v>194</v>
      </c>
      <c r="CB480" t="b">
        <v>0</v>
      </c>
    </row>
    <row r="481" spans="1:80" x14ac:dyDescent="0.3">
      <c r="A481">
        <v>480</v>
      </c>
      <c r="B481" t="s">
        <v>718</v>
      </c>
      <c r="C481" t="s">
        <v>179</v>
      </c>
      <c r="D481" t="s">
        <v>180</v>
      </c>
      <c r="E481" t="s">
        <v>649</v>
      </c>
      <c r="F481" t="s">
        <v>252</v>
      </c>
      <c r="G481" t="s">
        <v>183</v>
      </c>
      <c r="H481" t="s">
        <v>184</v>
      </c>
      <c r="J481">
        <v>0</v>
      </c>
      <c r="K481" t="s">
        <v>652</v>
      </c>
      <c r="L481" t="s">
        <v>186</v>
      </c>
      <c r="M481" t="s">
        <v>653</v>
      </c>
      <c r="N481" t="s">
        <v>20</v>
      </c>
      <c r="O481">
        <v>218.125</v>
      </c>
      <c r="P481" t="s">
        <v>459</v>
      </c>
      <c r="Q481">
        <v>3</v>
      </c>
      <c r="S481">
        <v>0</v>
      </c>
      <c r="T481">
        <v>10</v>
      </c>
      <c r="U481">
        <v>10</v>
      </c>
      <c r="V481">
        <v>10</v>
      </c>
      <c r="W481">
        <v>5</v>
      </c>
      <c r="X481">
        <v>0.76</v>
      </c>
      <c r="Y481">
        <v>89728.5</v>
      </c>
      <c r="Z481" t="s">
        <v>189</v>
      </c>
      <c r="AA481">
        <v>2</v>
      </c>
      <c r="AB481">
        <v>14</v>
      </c>
      <c r="AC481">
        <v>80</v>
      </c>
      <c r="AD481">
        <v>5.7142857142857144</v>
      </c>
      <c r="AE481">
        <v>12.375</v>
      </c>
      <c r="AF481">
        <v>12.375</v>
      </c>
      <c r="AG481">
        <v>10</v>
      </c>
      <c r="AH481">
        <v>0.76</v>
      </c>
      <c r="AI481">
        <v>72508.5</v>
      </c>
      <c r="AJ481">
        <v>4.03</v>
      </c>
      <c r="AK481">
        <v>2.5</v>
      </c>
      <c r="AL481">
        <v>28</v>
      </c>
      <c r="AM481">
        <v>15</v>
      </c>
      <c r="AN481">
        <v>25</v>
      </c>
      <c r="AO481" t="s">
        <v>190</v>
      </c>
      <c r="AP481">
        <v>83</v>
      </c>
      <c r="AQ481">
        <v>-0.7</v>
      </c>
      <c r="AR481">
        <v>1.2</v>
      </c>
      <c r="AS481" t="s">
        <v>650</v>
      </c>
      <c r="AT481">
        <v>41</v>
      </c>
      <c r="AU481">
        <v>18</v>
      </c>
      <c r="AV481">
        <v>16</v>
      </c>
      <c r="AW481">
        <v>36</v>
      </c>
      <c r="AY481">
        <v>5</v>
      </c>
      <c r="AZ481">
        <v>180</v>
      </c>
      <c r="BA481">
        <v>2.8722222222222222</v>
      </c>
      <c r="BB481">
        <v>90774</v>
      </c>
      <c r="BC481">
        <v>151290</v>
      </c>
      <c r="BD481">
        <v>211806</v>
      </c>
      <c r="BE481">
        <v>12</v>
      </c>
      <c r="BF481">
        <v>4</v>
      </c>
      <c r="BG481">
        <v>144</v>
      </c>
      <c r="BH481">
        <v>3.5902777777777777</v>
      </c>
      <c r="BI481">
        <v>90774</v>
      </c>
      <c r="BJ481">
        <v>151290</v>
      </c>
      <c r="BK481">
        <v>211806</v>
      </c>
      <c r="BL481">
        <v>30</v>
      </c>
      <c r="BM481">
        <v>1</v>
      </c>
      <c r="BN481">
        <v>24</v>
      </c>
      <c r="BO481" t="s">
        <v>192</v>
      </c>
      <c r="BP481">
        <v>5.2350000000000003</v>
      </c>
      <c r="BQ481">
        <v>325</v>
      </c>
      <c r="BR481">
        <v>0</v>
      </c>
      <c r="BS481">
        <v>0</v>
      </c>
      <c r="BV481">
        <v>0</v>
      </c>
      <c r="BW481">
        <v>0</v>
      </c>
      <c r="BX481">
        <v>0</v>
      </c>
      <c r="BZ481" t="s">
        <v>193</v>
      </c>
      <c r="CA481" t="s">
        <v>194</v>
      </c>
      <c r="CB481" t="b">
        <v>0</v>
      </c>
    </row>
    <row r="482" spans="1:80" x14ac:dyDescent="0.3">
      <c r="A482">
        <v>481</v>
      </c>
      <c r="B482" t="s">
        <v>719</v>
      </c>
      <c r="C482" t="s">
        <v>179</v>
      </c>
      <c r="D482" t="s">
        <v>180</v>
      </c>
      <c r="E482" t="s">
        <v>649</v>
      </c>
      <c r="F482" t="s">
        <v>471</v>
      </c>
      <c r="G482" t="s">
        <v>183</v>
      </c>
      <c r="H482" t="s">
        <v>184</v>
      </c>
      <c r="J482">
        <v>0</v>
      </c>
      <c r="L482" t="s">
        <v>197</v>
      </c>
      <c r="M482" t="s">
        <v>197</v>
      </c>
      <c r="N482" t="s">
        <v>198</v>
      </c>
      <c r="P482" t="s">
        <v>459</v>
      </c>
      <c r="Q482">
        <v>3</v>
      </c>
      <c r="S482">
        <v>0</v>
      </c>
      <c r="T482">
        <v>10</v>
      </c>
      <c r="U482">
        <v>10</v>
      </c>
      <c r="V482">
        <v>10</v>
      </c>
      <c r="W482">
        <v>5</v>
      </c>
      <c r="X482">
        <v>0.76</v>
      </c>
      <c r="Y482">
        <v>89728.5</v>
      </c>
      <c r="Z482" t="s">
        <v>189</v>
      </c>
      <c r="AA482">
        <v>2</v>
      </c>
      <c r="AB482">
        <v>14</v>
      </c>
      <c r="AC482">
        <v>80</v>
      </c>
      <c r="AD482">
        <v>5.7142857142857144</v>
      </c>
      <c r="AE482">
        <v>12.375</v>
      </c>
      <c r="AF482">
        <v>12.375</v>
      </c>
      <c r="AG482">
        <v>10</v>
      </c>
      <c r="AH482">
        <v>0.76</v>
      </c>
      <c r="AI482">
        <v>72508.5</v>
      </c>
      <c r="AJ482">
        <v>4.2699999999999996</v>
      </c>
      <c r="AK482">
        <v>2.5</v>
      </c>
      <c r="AL482">
        <v>27</v>
      </c>
      <c r="AM482">
        <v>15</v>
      </c>
      <c r="AN482">
        <v>25</v>
      </c>
      <c r="AO482" t="s">
        <v>190</v>
      </c>
      <c r="AP482">
        <v>83</v>
      </c>
      <c r="AQ482">
        <v>-0.7</v>
      </c>
      <c r="AR482">
        <v>1.2</v>
      </c>
      <c r="AS482" t="s">
        <v>650</v>
      </c>
      <c r="AT482">
        <v>41</v>
      </c>
      <c r="AU482">
        <v>18</v>
      </c>
      <c r="AV482">
        <v>16</v>
      </c>
      <c r="AW482">
        <v>36</v>
      </c>
      <c r="AY482">
        <v>5</v>
      </c>
      <c r="AZ482">
        <v>180</v>
      </c>
      <c r="BA482">
        <v>2.8722222222222222</v>
      </c>
      <c r="BB482">
        <v>90774</v>
      </c>
      <c r="BC482">
        <v>151290</v>
      </c>
      <c r="BD482">
        <v>211806</v>
      </c>
      <c r="BE482">
        <v>12</v>
      </c>
      <c r="BF482">
        <v>4</v>
      </c>
      <c r="BG482">
        <v>144</v>
      </c>
      <c r="BH482">
        <v>3.5902777777777777</v>
      </c>
      <c r="BI482">
        <v>90774</v>
      </c>
      <c r="BJ482">
        <v>151290</v>
      </c>
      <c r="BK482">
        <v>211806</v>
      </c>
      <c r="BL482">
        <v>30</v>
      </c>
      <c r="BM482">
        <v>1</v>
      </c>
      <c r="BN482">
        <v>24</v>
      </c>
      <c r="BO482" t="s">
        <v>192</v>
      </c>
      <c r="BP482">
        <v>0</v>
      </c>
      <c r="BQ482">
        <v>0</v>
      </c>
      <c r="BR482">
        <v>0</v>
      </c>
      <c r="BS482">
        <v>0</v>
      </c>
      <c r="BV482">
        <v>0</v>
      </c>
      <c r="BW482">
        <v>0</v>
      </c>
      <c r="BX482">
        <v>0</v>
      </c>
      <c r="BZ482" t="s">
        <v>193</v>
      </c>
      <c r="CA482" t="s">
        <v>194</v>
      </c>
      <c r="CB482" t="b">
        <v>0</v>
      </c>
    </row>
    <row r="483" spans="1:80" x14ac:dyDescent="0.3">
      <c r="A483">
        <v>482</v>
      </c>
      <c r="B483" t="s">
        <v>720</v>
      </c>
      <c r="C483" t="s">
        <v>179</v>
      </c>
      <c r="D483" t="s">
        <v>180</v>
      </c>
      <c r="E483" t="s">
        <v>649</v>
      </c>
      <c r="F483" t="s">
        <v>473</v>
      </c>
      <c r="G483" t="s">
        <v>183</v>
      </c>
      <c r="H483" t="s">
        <v>184</v>
      </c>
      <c r="J483">
        <v>0</v>
      </c>
      <c r="K483" t="s">
        <v>652</v>
      </c>
      <c r="L483" t="s">
        <v>186</v>
      </c>
      <c r="M483" t="s">
        <v>653</v>
      </c>
      <c r="N483" t="s">
        <v>20</v>
      </c>
      <c r="O483">
        <v>245.875</v>
      </c>
      <c r="P483" t="s">
        <v>459</v>
      </c>
      <c r="Q483">
        <v>3</v>
      </c>
      <c r="S483">
        <v>0</v>
      </c>
      <c r="T483">
        <v>10</v>
      </c>
      <c r="U483">
        <v>10</v>
      </c>
      <c r="V483">
        <v>10</v>
      </c>
      <c r="W483">
        <v>5</v>
      </c>
      <c r="X483">
        <v>0.76</v>
      </c>
      <c r="Y483">
        <v>89728.5</v>
      </c>
      <c r="Z483" t="s">
        <v>189</v>
      </c>
      <c r="AA483">
        <v>2</v>
      </c>
      <c r="AB483">
        <v>14</v>
      </c>
      <c r="AC483">
        <v>80</v>
      </c>
      <c r="AD483">
        <v>5.7142857142857144</v>
      </c>
      <c r="AE483">
        <v>12.375</v>
      </c>
      <c r="AF483">
        <v>12.375</v>
      </c>
      <c r="AG483">
        <v>10</v>
      </c>
      <c r="AH483">
        <v>0.76</v>
      </c>
      <c r="AI483">
        <v>72508.5</v>
      </c>
      <c r="AJ483">
        <v>4.51</v>
      </c>
      <c r="AK483">
        <v>2.5</v>
      </c>
      <c r="AL483">
        <v>25</v>
      </c>
      <c r="AM483">
        <v>15</v>
      </c>
      <c r="AN483">
        <v>25</v>
      </c>
      <c r="AO483" t="s">
        <v>190</v>
      </c>
      <c r="AP483">
        <v>83</v>
      </c>
      <c r="AQ483">
        <v>-0.7</v>
      </c>
      <c r="AR483">
        <v>1.2</v>
      </c>
      <c r="AS483" t="s">
        <v>650</v>
      </c>
      <c r="AT483">
        <v>41</v>
      </c>
      <c r="AU483">
        <v>18</v>
      </c>
      <c r="AV483">
        <v>16</v>
      </c>
      <c r="AW483">
        <v>36</v>
      </c>
      <c r="AY483">
        <v>5</v>
      </c>
      <c r="AZ483">
        <v>180</v>
      </c>
      <c r="BA483">
        <v>2.8722222222222222</v>
      </c>
      <c r="BB483">
        <v>90774</v>
      </c>
      <c r="BC483">
        <v>151290</v>
      </c>
      <c r="BD483">
        <v>211806</v>
      </c>
      <c r="BE483">
        <v>13</v>
      </c>
      <c r="BF483">
        <v>4</v>
      </c>
      <c r="BG483">
        <v>144</v>
      </c>
      <c r="BH483">
        <v>3.5902777777777777</v>
      </c>
      <c r="BI483">
        <v>90774</v>
      </c>
      <c r="BJ483">
        <v>151290</v>
      </c>
      <c r="BK483">
        <v>211806</v>
      </c>
      <c r="BL483">
        <v>30</v>
      </c>
      <c r="BM483">
        <v>1</v>
      </c>
      <c r="BN483">
        <v>24</v>
      </c>
      <c r="BO483" t="s">
        <v>192</v>
      </c>
      <c r="BP483">
        <v>5.9009999999999998</v>
      </c>
      <c r="BQ483">
        <v>580</v>
      </c>
      <c r="BR483">
        <v>98</v>
      </c>
      <c r="BS483">
        <v>0.16896551724137931</v>
      </c>
      <c r="BV483">
        <v>294</v>
      </c>
      <c r="BW483">
        <v>0</v>
      </c>
      <c r="BX483">
        <v>0</v>
      </c>
      <c r="BZ483" t="s">
        <v>193</v>
      </c>
      <c r="CA483" t="s">
        <v>194</v>
      </c>
      <c r="CB483" t="b">
        <v>0</v>
      </c>
    </row>
    <row r="484" spans="1:80" x14ac:dyDescent="0.3">
      <c r="A484">
        <v>483</v>
      </c>
      <c r="B484" t="s">
        <v>721</v>
      </c>
      <c r="C484" t="s">
        <v>179</v>
      </c>
      <c r="D484" t="s">
        <v>180</v>
      </c>
      <c r="E484" t="s">
        <v>649</v>
      </c>
      <c r="F484" t="s">
        <v>507</v>
      </c>
      <c r="G484" t="s">
        <v>183</v>
      </c>
      <c r="H484" t="s">
        <v>184</v>
      </c>
      <c r="J484">
        <v>0</v>
      </c>
      <c r="L484" t="s">
        <v>197</v>
      </c>
      <c r="M484" t="s">
        <v>197</v>
      </c>
      <c r="N484" t="s">
        <v>198</v>
      </c>
      <c r="P484" t="s">
        <v>459</v>
      </c>
      <c r="Q484">
        <v>3</v>
      </c>
      <c r="S484">
        <v>0</v>
      </c>
      <c r="T484">
        <v>10</v>
      </c>
      <c r="U484">
        <v>10</v>
      </c>
      <c r="V484">
        <v>10</v>
      </c>
      <c r="W484">
        <v>5</v>
      </c>
      <c r="X484">
        <v>0.76</v>
      </c>
      <c r="Y484">
        <v>89728.5</v>
      </c>
      <c r="Z484" t="s">
        <v>189</v>
      </c>
      <c r="AA484">
        <v>2</v>
      </c>
      <c r="AB484">
        <v>14</v>
      </c>
      <c r="AC484">
        <v>80</v>
      </c>
      <c r="AD484">
        <v>5.7142857142857144</v>
      </c>
      <c r="AE484">
        <v>12.375</v>
      </c>
      <c r="AF484">
        <v>12.375</v>
      </c>
      <c r="AG484">
        <v>10</v>
      </c>
      <c r="AH484">
        <v>0.76</v>
      </c>
      <c r="AI484">
        <v>72508.5</v>
      </c>
      <c r="AJ484">
        <v>4.75</v>
      </c>
      <c r="AK484">
        <v>2.5</v>
      </c>
      <c r="AL484">
        <v>24</v>
      </c>
      <c r="AM484">
        <v>15</v>
      </c>
      <c r="AN484">
        <v>25</v>
      </c>
      <c r="AO484" t="s">
        <v>190</v>
      </c>
      <c r="AP484">
        <v>83</v>
      </c>
      <c r="AQ484">
        <v>-0.7</v>
      </c>
      <c r="AR484">
        <v>1.2</v>
      </c>
      <c r="AS484" t="s">
        <v>650</v>
      </c>
      <c r="AT484">
        <v>41</v>
      </c>
      <c r="AU484">
        <v>18</v>
      </c>
      <c r="AV484">
        <v>16</v>
      </c>
      <c r="AW484">
        <v>36</v>
      </c>
      <c r="AY484">
        <v>5</v>
      </c>
      <c r="AZ484">
        <v>180</v>
      </c>
      <c r="BA484">
        <v>2.8722222222222222</v>
      </c>
      <c r="BB484">
        <v>90774</v>
      </c>
      <c r="BC484">
        <v>151290</v>
      </c>
      <c r="BD484">
        <v>211806</v>
      </c>
      <c r="BE484">
        <v>13</v>
      </c>
      <c r="BF484">
        <v>4</v>
      </c>
      <c r="BG484">
        <v>144</v>
      </c>
      <c r="BH484">
        <v>3.5902777777777777</v>
      </c>
      <c r="BI484">
        <v>90774</v>
      </c>
      <c r="BJ484">
        <v>151290</v>
      </c>
      <c r="BK484">
        <v>211806</v>
      </c>
      <c r="BL484">
        <v>30</v>
      </c>
      <c r="BM484">
        <v>1</v>
      </c>
      <c r="BN484">
        <v>24</v>
      </c>
      <c r="BO484" t="s">
        <v>192</v>
      </c>
      <c r="BP484">
        <v>0</v>
      </c>
      <c r="BQ484">
        <v>0</v>
      </c>
      <c r="BR484">
        <v>0</v>
      </c>
      <c r="BS484">
        <v>0</v>
      </c>
      <c r="BV484">
        <v>0</v>
      </c>
      <c r="BW484">
        <v>0</v>
      </c>
      <c r="BX484">
        <v>0</v>
      </c>
      <c r="BZ484" t="s">
        <v>193</v>
      </c>
      <c r="CA484" t="s">
        <v>194</v>
      </c>
      <c r="CB484" t="b">
        <v>0</v>
      </c>
    </row>
    <row r="485" spans="1:80" x14ac:dyDescent="0.3">
      <c r="A485">
        <v>484</v>
      </c>
      <c r="B485" t="s">
        <v>722</v>
      </c>
      <c r="C485" t="s">
        <v>179</v>
      </c>
      <c r="D485" t="s">
        <v>180</v>
      </c>
      <c r="E485" t="s">
        <v>649</v>
      </c>
      <c r="F485" t="s">
        <v>509</v>
      </c>
      <c r="G485" t="s">
        <v>183</v>
      </c>
      <c r="H485" t="s">
        <v>184</v>
      </c>
      <c r="J485">
        <v>0</v>
      </c>
      <c r="L485" t="s">
        <v>197</v>
      </c>
      <c r="M485" t="s">
        <v>197</v>
      </c>
      <c r="N485" t="s">
        <v>198</v>
      </c>
      <c r="P485" t="s">
        <v>459</v>
      </c>
      <c r="Q485">
        <v>3</v>
      </c>
      <c r="S485">
        <v>0</v>
      </c>
      <c r="T485">
        <v>10</v>
      </c>
      <c r="U485">
        <v>10</v>
      </c>
      <c r="V485">
        <v>10</v>
      </c>
      <c r="W485">
        <v>5</v>
      </c>
      <c r="X485">
        <v>0.76</v>
      </c>
      <c r="Y485">
        <v>89728.5</v>
      </c>
      <c r="Z485" t="s">
        <v>189</v>
      </c>
      <c r="AA485">
        <v>2</v>
      </c>
      <c r="AB485">
        <v>14</v>
      </c>
      <c r="AC485">
        <v>80</v>
      </c>
      <c r="AD485">
        <v>5.7142857142857144</v>
      </c>
      <c r="AE485">
        <v>12.375</v>
      </c>
      <c r="AF485">
        <v>12.375</v>
      </c>
      <c r="AG485">
        <v>10</v>
      </c>
      <c r="AH485">
        <v>0.76</v>
      </c>
      <c r="AI485">
        <v>72508.5</v>
      </c>
      <c r="AJ485">
        <v>4.99</v>
      </c>
      <c r="AK485">
        <v>2.5</v>
      </c>
      <c r="AL485">
        <v>23</v>
      </c>
      <c r="AM485">
        <v>15</v>
      </c>
      <c r="AN485">
        <v>25</v>
      </c>
      <c r="AO485" t="s">
        <v>190</v>
      </c>
      <c r="AP485">
        <v>83</v>
      </c>
      <c r="AQ485">
        <v>-0.7</v>
      </c>
      <c r="AR485">
        <v>1.2</v>
      </c>
      <c r="AS485" t="s">
        <v>650</v>
      </c>
      <c r="AT485">
        <v>41</v>
      </c>
      <c r="AU485">
        <v>18</v>
      </c>
      <c r="AV485">
        <v>16</v>
      </c>
      <c r="AW485">
        <v>36</v>
      </c>
      <c r="AY485">
        <v>5</v>
      </c>
      <c r="AZ485">
        <v>180</v>
      </c>
      <c r="BA485">
        <v>2.8722222222222222</v>
      </c>
      <c r="BB485">
        <v>90774</v>
      </c>
      <c r="BC485">
        <v>151290</v>
      </c>
      <c r="BD485">
        <v>211806</v>
      </c>
      <c r="BE485">
        <v>13</v>
      </c>
      <c r="BF485">
        <v>4</v>
      </c>
      <c r="BG485">
        <v>144</v>
      </c>
      <c r="BH485">
        <v>3.5902777777777777</v>
      </c>
      <c r="BI485">
        <v>90774</v>
      </c>
      <c r="BJ485">
        <v>151290</v>
      </c>
      <c r="BK485">
        <v>211806</v>
      </c>
      <c r="BL485">
        <v>30</v>
      </c>
      <c r="BM485">
        <v>1</v>
      </c>
      <c r="BN485">
        <v>14</v>
      </c>
      <c r="BO485" t="s">
        <v>192</v>
      </c>
      <c r="BP485">
        <v>0</v>
      </c>
      <c r="BQ485">
        <v>0</v>
      </c>
      <c r="BR485">
        <v>0</v>
      </c>
      <c r="BS485">
        <v>0</v>
      </c>
      <c r="BV485">
        <v>0</v>
      </c>
      <c r="BW485">
        <v>0</v>
      </c>
      <c r="BX485">
        <v>0</v>
      </c>
      <c r="BZ485" t="s">
        <v>193</v>
      </c>
      <c r="CA485" t="s">
        <v>194</v>
      </c>
      <c r="CB485" t="b">
        <v>0</v>
      </c>
    </row>
    <row r="486" spans="1:80" x14ac:dyDescent="0.3">
      <c r="A486">
        <v>485</v>
      </c>
      <c r="B486" t="s">
        <v>723</v>
      </c>
      <c r="C486" t="s">
        <v>179</v>
      </c>
      <c r="D486" t="s">
        <v>180</v>
      </c>
      <c r="E486" t="s">
        <v>649</v>
      </c>
      <c r="F486" t="s">
        <v>511</v>
      </c>
      <c r="G486" t="s">
        <v>183</v>
      </c>
      <c r="H486" t="s">
        <v>184</v>
      </c>
      <c r="J486">
        <v>0</v>
      </c>
      <c r="L486" t="s">
        <v>197</v>
      </c>
      <c r="M486" t="s">
        <v>197</v>
      </c>
      <c r="N486" t="s">
        <v>198</v>
      </c>
      <c r="P486" t="s">
        <v>459</v>
      </c>
      <c r="Q486">
        <v>3</v>
      </c>
      <c r="S486">
        <v>0</v>
      </c>
      <c r="T486">
        <v>10</v>
      </c>
      <c r="U486">
        <v>10</v>
      </c>
      <c r="V486">
        <v>10</v>
      </c>
      <c r="W486">
        <v>5</v>
      </c>
      <c r="X486">
        <v>0.76</v>
      </c>
      <c r="Y486">
        <v>89728.5</v>
      </c>
      <c r="Z486" t="s">
        <v>189</v>
      </c>
      <c r="AA486">
        <v>2</v>
      </c>
      <c r="AB486">
        <v>14</v>
      </c>
      <c r="AC486">
        <v>80</v>
      </c>
      <c r="AD486">
        <v>5.7142857142857144</v>
      </c>
      <c r="AE486">
        <v>12.375</v>
      </c>
      <c r="AF486">
        <v>12.375</v>
      </c>
      <c r="AG486">
        <v>10</v>
      </c>
      <c r="AH486">
        <v>0.76</v>
      </c>
      <c r="AI486">
        <v>72508.5</v>
      </c>
      <c r="AJ486">
        <v>5.23</v>
      </c>
      <c r="AK486">
        <v>2.5</v>
      </c>
      <c r="AL486">
        <v>22</v>
      </c>
      <c r="AM486">
        <v>15</v>
      </c>
      <c r="AN486">
        <v>25</v>
      </c>
      <c r="AO486" t="s">
        <v>190</v>
      </c>
      <c r="AP486">
        <v>83</v>
      </c>
      <c r="AQ486">
        <v>-0.7</v>
      </c>
      <c r="AR486">
        <v>1.2</v>
      </c>
      <c r="AS486" t="s">
        <v>650</v>
      </c>
      <c r="AT486">
        <v>41</v>
      </c>
      <c r="AU486">
        <v>18</v>
      </c>
      <c r="AV486">
        <v>16</v>
      </c>
      <c r="AW486">
        <v>36</v>
      </c>
      <c r="AY486">
        <v>5</v>
      </c>
      <c r="AZ486">
        <v>180</v>
      </c>
      <c r="BA486">
        <v>2.8722222222222222</v>
      </c>
      <c r="BB486">
        <v>90774</v>
      </c>
      <c r="BC486">
        <v>151290</v>
      </c>
      <c r="BD486">
        <v>211806</v>
      </c>
      <c r="BE486">
        <v>13</v>
      </c>
      <c r="BF486">
        <v>4</v>
      </c>
      <c r="BG486">
        <v>144</v>
      </c>
      <c r="BH486">
        <v>3.5902777777777777</v>
      </c>
      <c r="BI486">
        <v>90774</v>
      </c>
      <c r="BJ486">
        <v>151290</v>
      </c>
      <c r="BK486">
        <v>211806</v>
      </c>
      <c r="BL486">
        <v>30</v>
      </c>
      <c r="BM486">
        <v>1</v>
      </c>
      <c r="BN486">
        <v>14</v>
      </c>
      <c r="BO486" t="s">
        <v>192</v>
      </c>
      <c r="BP486">
        <v>0</v>
      </c>
      <c r="BQ486">
        <v>0</v>
      </c>
      <c r="BR486">
        <v>0</v>
      </c>
      <c r="BS486">
        <v>0</v>
      </c>
      <c r="BV486">
        <v>0</v>
      </c>
      <c r="BW486">
        <v>0</v>
      </c>
      <c r="BX486">
        <v>0</v>
      </c>
      <c r="BZ486" t="s">
        <v>193</v>
      </c>
      <c r="CA486" t="s">
        <v>194</v>
      </c>
      <c r="CB486" t="b">
        <v>0</v>
      </c>
    </row>
    <row r="487" spans="1:80" x14ac:dyDescent="0.3">
      <c r="A487">
        <v>486</v>
      </c>
      <c r="B487" t="s">
        <v>724</v>
      </c>
      <c r="C487" t="s">
        <v>179</v>
      </c>
      <c r="D487" t="s">
        <v>180</v>
      </c>
      <c r="E487" t="s">
        <v>649</v>
      </c>
      <c r="F487" t="s">
        <v>513</v>
      </c>
      <c r="G487" t="s">
        <v>183</v>
      </c>
      <c r="H487" t="s">
        <v>184</v>
      </c>
      <c r="J487">
        <v>0</v>
      </c>
      <c r="L487" t="s">
        <v>197</v>
      </c>
      <c r="M487" t="s">
        <v>197</v>
      </c>
      <c r="N487" t="s">
        <v>198</v>
      </c>
      <c r="P487" t="s">
        <v>459</v>
      </c>
      <c r="Q487">
        <v>3</v>
      </c>
      <c r="S487">
        <v>0</v>
      </c>
      <c r="T487">
        <v>10</v>
      </c>
      <c r="U487">
        <v>10</v>
      </c>
      <c r="V487">
        <v>10</v>
      </c>
      <c r="W487">
        <v>5</v>
      </c>
      <c r="X487">
        <v>0.76</v>
      </c>
      <c r="Y487">
        <v>89728.5</v>
      </c>
      <c r="Z487" t="s">
        <v>189</v>
      </c>
      <c r="AA487">
        <v>2</v>
      </c>
      <c r="AB487">
        <v>14</v>
      </c>
      <c r="AC487">
        <v>80</v>
      </c>
      <c r="AD487">
        <v>5.7142857142857144</v>
      </c>
      <c r="AE487">
        <v>12.375</v>
      </c>
      <c r="AF487">
        <v>12.375</v>
      </c>
      <c r="AG487">
        <v>10</v>
      </c>
      <c r="AH487">
        <v>0.76</v>
      </c>
      <c r="AI487">
        <v>72508.5</v>
      </c>
      <c r="AJ487">
        <v>5.46</v>
      </c>
      <c r="AK487">
        <v>2.5</v>
      </c>
      <c r="AL487">
        <v>21</v>
      </c>
      <c r="AM487">
        <v>15</v>
      </c>
      <c r="AN487">
        <v>25</v>
      </c>
      <c r="AO487" t="s">
        <v>190</v>
      </c>
      <c r="AP487">
        <v>83</v>
      </c>
      <c r="AQ487">
        <v>-0.7</v>
      </c>
      <c r="AR487">
        <v>1.2</v>
      </c>
      <c r="AS487" t="s">
        <v>650</v>
      </c>
      <c r="AT487">
        <v>41</v>
      </c>
      <c r="AU487">
        <v>18</v>
      </c>
      <c r="AV487">
        <v>16</v>
      </c>
      <c r="AW487">
        <v>36</v>
      </c>
      <c r="AY487">
        <v>5</v>
      </c>
      <c r="AZ487">
        <v>180</v>
      </c>
      <c r="BA487">
        <v>2.8722222222222222</v>
      </c>
      <c r="BB487">
        <v>90774</v>
      </c>
      <c r="BC487">
        <v>151290</v>
      </c>
      <c r="BD487">
        <v>211806</v>
      </c>
      <c r="BE487">
        <v>13</v>
      </c>
      <c r="BF487">
        <v>4</v>
      </c>
      <c r="BG487">
        <v>144</v>
      </c>
      <c r="BH487">
        <v>3.5902777777777777</v>
      </c>
      <c r="BI487">
        <v>90774</v>
      </c>
      <c r="BJ487">
        <v>151290</v>
      </c>
      <c r="BK487">
        <v>211806</v>
      </c>
      <c r="BL487">
        <v>30</v>
      </c>
      <c r="BM487">
        <v>1</v>
      </c>
      <c r="BN487">
        <v>12</v>
      </c>
      <c r="BO487" t="s">
        <v>192</v>
      </c>
      <c r="BP487">
        <v>0</v>
      </c>
      <c r="BQ487">
        <v>0</v>
      </c>
      <c r="BR487">
        <v>0</v>
      </c>
      <c r="BS487">
        <v>0</v>
      </c>
      <c r="BV487">
        <v>0</v>
      </c>
      <c r="BW487">
        <v>0</v>
      </c>
      <c r="BX487">
        <v>0</v>
      </c>
      <c r="BZ487" t="s">
        <v>193</v>
      </c>
      <c r="CA487" t="s">
        <v>194</v>
      </c>
      <c r="CB487" t="b">
        <v>0</v>
      </c>
    </row>
    <row r="488" spans="1:80" x14ac:dyDescent="0.3">
      <c r="A488">
        <v>487</v>
      </c>
      <c r="B488" t="s">
        <v>725</v>
      </c>
      <c r="C488" t="s">
        <v>179</v>
      </c>
      <c r="D488" t="s">
        <v>180</v>
      </c>
      <c r="E488" t="s">
        <v>649</v>
      </c>
      <c r="F488" t="s">
        <v>475</v>
      </c>
      <c r="G488" t="s">
        <v>183</v>
      </c>
      <c r="H488" t="s">
        <v>184</v>
      </c>
      <c r="J488">
        <v>0</v>
      </c>
      <c r="K488" t="s">
        <v>652</v>
      </c>
      <c r="L488" t="s">
        <v>186</v>
      </c>
      <c r="M488" t="s">
        <v>653</v>
      </c>
      <c r="N488" t="s">
        <v>20</v>
      </c>
      <c r="O488">
        <v>315.25</v>
      </c>
      <c r="P488" t="s">
        <v>459</v>
      </c>
      <c r="Q488">
        <v>3</v>
      </c>
      <c r="S488">
        <v>0</v>
      </c>
      <c r="T488">
        <v>10</v>
      </c>
      <c r="U488">
        <v>10</v>
      </c>
      <c r="V488">
        <v>10</v>
      </c>
      <c r="W488">
        <v>5</v>
      </c>
      <c r="X488">
        <v>0.76</v>
      </c>
      <c r="Y488">
        <v>89728.5</v>
      </c>
      <c r="Z488" t="s">
        <v>189</v>
      </c>
      <c r="AA488">
        <v>2</v>
      </c>
      <c r="AB488">
        <v>14</v>
      </c>
      <c r="AC488">
        <v>80</v>
      </c>
      <c r="AD488">
        <v>5.7142857142857144</v>
      </c>
      <c r="AE488">
        <v>12.375</v>
      </c>
      <c r="AF488">
        <v>12.375</v>
      </c>
      <c r="AG488">
        <v>10</v>
      </c>
      <c r="AH488">
        <v>0.76</v>
      </c>
      <c r="AI488">
        <v>72508.5</v>
      </c>
      <c r="AJ488">
        <v>5.7</v>
      </c>
      <c r="AK488">
        <v>2.5</v>
      </c>
      <c r="AL488">
        <v>20</v>
      </c>
      <c r="AM488">
        <v>15</v>
      </c>
      <c r="AN488">
        <v>25</v>
      </c>
      <c r="AO488" t="s">
        <v>190</v>
      </c>
      <c r="AP488">
        <v>83</v>
      </c>
      <c r="AQ488">
        <v>-0.7</v>
      </c>
      <c r="AR488">
        <v>1.2</v>
      </c>
      <c r="AS488" t="s">
        <v>650</v>
      </c>
      <c r="AT488">
        <v>41</v>
      </c>
      <c r="AU488">
        <v>18</v>
      </c>
      <c r="AV488">
        <v>16</v>
      </c>
      <c r="AW488">
        <v>36</v>
      </c>
      <c r="AY488">
        <v>5</v>
      </c>
      <c r="AZ488">
        <v>180</v>
      </c>
      <c r="BA488">
        <v>2.8722222222222222</v>
      </c>
      <c r="BB488">
        <v>90774</v>
      </c>
      <c r="BC488">
        <v>151290</v>
      </c>
      <c r="BD488">
        <v>211806</v>
      </c>
      <c r="BE488">
        <v>13</v>
      </c>
      <c r="BF488">
        <v>4</v>
      </c>
      <c r="BG488">
        <v>144</v>
      </c>
      <c r="BH488">
        <v>3.5902777777777777</v>
      </c>
      <c r="BI488">
        <v>90774</v>
      </c>
      <c r="BJ488">
        <v>151290</v>
      </c>
      <c r="BK488">
        <v>211806</v>
      </c>
      <c r="BL488">
        <v>30</v>
      </c>
      <c r="BM488">
        <v>1</v>
      </c>
      <c r="BN488">
        <v>12</v>
      </c>
      <c r="BO488" t="s">
        <v>192</v>
      </c>
      <c r="BP488">
        <v>3.7829999999999999</v>
      </c>
      <c r="BQ488">
        <v>399</v>
      </c>
      <c r="BR488">
        <v>129</v>
      </c>
      <c r="BS488">
        <v>0.32330827067669171</v>
      </c>
      <c r="BV488">
        <v>0</v>
      </c>
      <c r="BW488">
        <v>0</v>
      </c>
      <c r="BX488">
        <v>0</v>
      </c>
      <c r="BZ488" t="s">
        <v>193</v>
      </c>
      <c r="CA488" t="s">
        <v>194</v>
      </c>
      <c r="CB488" t="b">
        <v>0</v>
      </c>
    </row>
    <row r="489" spans="1:80" x14ac:dyDescent="0.3">
      <c r="A489">
        <v>488</v>
      </c>
      <c r="B489" t="s">
        <v>726</v>
      </c>
      <c r="C489" t="s">
        <v>179</v>
      </c>
      <c r="D489" t="s">
        <v>180</v>
      </c>
      <c r="E489" t="s">
        <v>649</v>
      </c>
      <c r="F489" t="s">
        <v>516</v>
      </c>
      <c r="G489" t="s">
        <v>183</v>
      </c>
      <c r="H489" t="s">
        <v>184</v>
      </c>
      <c r="J489">
        <v>0</v>
      </c>
      <c r="L489" t="s">
        <v>197</v>
      </c>
      <c r="M489" t="s">
        <v>197</v>
      </c>
      <c r="N489" t="s">
        <v>198</v>
      </c>
      <c r="P489" t="s">
        <v>459</v>
      </c>
      <c r="Q489">
        <v>3</v>
      </c>
      <c r="S489">
        <v>0</v>
      </c>
      <c r="T489">
        <v>10</v>
      </c>
      <c r="U489">
        <v>10</v>
      </c>
      <c r="V489">
        <v>10</v>
      </c>
      <c r="W489">
        <v>5</v>
      </c>
      <c r="X489">
        <v>0.76</v>
      </c>
      <c r="Y489">
        <v>89728.5</v>
      </c>
      <c r="Z489" t="s">
        <v>189</v>
      </c>
      <c r="AA489">
        <v>2</v>
      </c>
      <c r="AB489">
        <v>14</v>
      </c>
      <c r="AC489">
        <v>80</v>
      </c>
      <c r="AD489">
        <v>5.7142857142857144</v>
      </c>
      <c r="AE489">
        <v>12.375</v>
      </c>
      <c r="AF489">
        <v>12.375</v>
      </c>
      <c r="AG489">
        <v>10</v>
      </c>
      <c r="AH489">
        <v>0.76</v>
      </c>
      <c r="AI489">
        <v>72508.5</v>
      </c>
      <c r="AJ489">
        <v>5.94</v>
      </c>
      <c r="AK489">
        <v>2.5</v>
      </c>
      <c r="AL489">
        <v>19</v>
      </c>
      <c r="AM489">
        <v>15</v>
      </c>
      <c r="AN489">
        <v>25</v>
      </c>
      <c r="AO489" t="s">
        <v>190</v>
      </c>
      <c r="AP489">
        <v>83</v>
      </c>
      <c r="AQ489">
        <v>-0.7</v>
      </c>
      <c r="AR489">
        <v>1.2</v>
      </c>
      <c r="AS489" t="s">
        <v>650</v>
      </c>
      <c r="AT489">
        <v>41</v>
      </c>
      <c r="AU489">
        <v>18</v>
      </c>
      <c r="AV489">
        <v>16</v>
      </c>
      <c r="AW489">
        <v>36</v>
      </c>
      <c r="AY489">
        <v>5</v>
      </c>
      <c r="AZ489">
        <v>180</v>
      </c>
      <c r="BA489">
        <v>2.8722222222222222</v>
      </c>
      <c r="BB489">
        <v>90774</v>
      </c>
      <c r="BC489">
        <v>151290</v>
      </c>
      <c r="BD489">
        <v>211806</v>
      </c>
      <c r="BE489">
        <v>14</v>
      </c>
      <c r="BF489">
        <v>4</v>
      </c>
      <c r="BG489">
        <v>144</v>
      </c>
      <c r="BH489">
        <v>3.5902777777777777</v>
      </c>
      <c r="BI489">
        <v>90774</v>
      </c>
      <c r="BJ489">
        <v>151290</v>
      </c>
      <c r="BK489">
        <v>211806</v>
      </c>
      <c r="BL489">
        <v>30</v>
      </c>
      <c r="BM489">
        <v>1</v>
      </c>
      <c r="BN489">
        <v>12</v>
      </c>
      <c r="BO489" t="s">
        <v>192</v>
      </c>
      <c r="BP489">
        <v>0</v>
      </c>
      <c r="BQ489">
        <v>0</v>
      </c>
      <c r="BR489">
        <v>0</v>
      </c>
      <c r="BS489">
        <v>0</v>
      </c>
      <c r="BV489">
        <v>0</v>
      </c>
      <c r="BW489">
        <v>0</v>
      </c>
      <c r="BX489">
        <v>0</v>
      </c>
      <c r="BZ489" t="s">
        <v>193</v>
      </c>
      <c r="CA489" t="s">
        <v>194</v>
      </c>
      <c r="CB489" t="b">
        <v>0</v>
      </c>
    </row>
    <row r="490" spans="1:80" x14ac:dyDescent="0.3">
      <c r="A490">
        <v>489</v>
      </c>
      <c r="B490" t="s">
        <v>727</v>
      </c>
      <c r="C490" t="s">
        <v>179</v>
      </c>
      <c r="D490" t="s">
        <v>180</v>
      </c>
      <c r="E490" t="s">
        <v>649</v>
      </c>
      <c r="F490" t="s">
        <v>518</v>
      </c>
      <c r="G490" t="s">
        <v>183</v>
      </c>
      <c r="H490" t="s">
        <v>184</v>
      </c>
      <c r="J490">
        <v>0</v>
      </c>
      <c r="L490" t="s">
        <v>197</v>
      </c>
      <c r="M490" t="s">
        <v>197</v>
      </c>
      <c r="N490" t="s">
        <v>198</v>
      </c>
      <c r="P490" t="s">
        <v>459</v>
      </c>
      <c r="Q490">
        <v>3</v>
      </c>
      <c r="S490">
        <v>0</v>
      </c>
      <c r="T490">
        <v>10</v>
      </c>
      <c r="U490">
        <v>10</v>
      </c>
      <c r="V490">
        <v>10</v>
      </c>
      <c r="W490">
        <v>5</v>
      </c>
      <c r="X490">
        <v>0.76</v>
      </c>
      <c r="Y490">
        <v>89728.5</v>
      </c>
      <c r="Z490" t="s">
        <v>189</v>
      </c>
      <c r="AA490">
        <v>2</v>
      </c>
      <c r="AB490">
        <v>14</v>
      </c>
      <c r="AC490">
        <v>80</v>
      </c>
      <c r="AD490">
        <v>5.7142857142857144</v>
      </c>
      <c r="AE490">
        <v>12.375</v>
      </c>
      <c r="AF490">
        <v>12.375</v>
      </c>
      <c r="AG490">
        <v>10</v>
      </c>
      <c r="AH490">
        <v>0.76</v>
      </c>
      <c r="AI490">
        <v>72508.5</v>
      </c>
      <c r="AJ490">
        <v>6.18</v>
      </c>
      <c r="AK490">
        <v>2.5</v>
      </c>
      <c r="AL490">
        <v>19</v>
      </c>
      <c r="AM490">
        <v>15</v>
      </c>
      <c r="AN490">
        <v>25</v>
      </c>
      <c r="AO490" t="s">
        <v>190</v>
      </c>
      <c r="AP490">
        <v>83</v>
      </c>
      <c r="AQ490">
        <v>-0.7</v>
      </c>
      <c r="AR490">
        <v>1.2</v>
      </c>
      <c r="AS490" t="s">
        <v>650</v>
      </c>
      <c r="AT490">
        <v>41</v>
      </c>
      <c r="AU490">
        <v>18</v>
      </c>
      <c r="AV490">
        <v>16</v>
      </c>
      <c r="AW490">
        <v>36</v>
      </c>
      <c r="AY490">
        <v>5</v>
      </c>
      <c r="AZ490">
        <v>180</v>
      </c>
      <c r="BA490">
        <v>2.8722222222222222</v>
      </c>
      <c r="BB490">
        <v>90774</v>
      </c>
      <c r="BC490">
        <v>151290</v>
      </c>
      <c r="BD490">
        <v>211806</v>
      </c>
      <c r="BE490">
        <v>14</v>
      </c>
      <c r="BF490">
        <v>4</v>
      </c>
      <c r="BG490">
        <v>144</v>
      </c>
      <c r="BH490">
        <v>3.5902777777777777</v>
      </c>
      <c r="BI490">
        <v>90774</v>
      </c>
      <c r="BJ490">
        <v>151290</v>
      </c>
      <c r="BK490">
        <v>211806</v>
      </c>
      <c r="BL490">
        <v>30</v>
      </c>
      <c r="BM490">
        <v>1</v>
      </c>
      <c r="BN490">
        <v>8</v>
      </c>
      <c r="BO490" t="s">
        <v>192</v>
      </c>
      <c r="BP490">
        <v>0</v>
      </c>
      <c r="BQ490">
        <v>0</v>
      </c>
      <c r="BR490">
        <v>0</v>
      </c>
      <c r="BS490">
        <v>0</v>
      </c>
      <c r="BV490">
        <v>0</v>
      </c>
      <c r="BW490">
        <v>0</v>
      </c>
      <c r="BX490">
        <v>0</v>
      </c>
      <c r="BZ490" t="s">
        <v>193</v>
      </c>
      <c r="CA490" t="s">
        <v>194</v>
      </c>
      <c r="CB490" t="b">
        <v>0</v>
      </c>
    </row>
    <row r="491" spans="1:80" x14ac:dyDescent="0.3">
      <c r="A491">
        <v>490</v>
      </c>
      <c r="B491" t="s">
        <v>728</v>
      </c>
      <c r="C491" t="s">
        <v>179</v>
      </c>
      <c r="D491" t="s">
        <v>180</v>
      </c>
      <c r="E491" t="s">
        <v>649</v>
      </c>
      <c r="F491" t="s">
        <v>520</v>
      </c>
      <c r="G491" t="s">
        <v>183</v>
      </c>
      <c r="H491" t="s">
        <v>184</v>
      </c>
      <c r="J491">
        <v>0</v>
      </c>
      <c r="L491" t="s">
        <v>197</v>
      </c>
      <c r="M491" t="s">
        <v>197</v>
      </c>
      <c r="N491" t="s">
        <v>198</v>
      </c>
      <c r="P491" t="s">
        <v>459</v>
      </c>
      <c r="Q491">
        <v>3</v>
      </c>
      <c r="S491">
        <v>0</v>
      </c>
      <c r="T491">
        <v>10</v>
      </c>
      <c r="U491">
        <v>10</v>
      </c>
      <c r="V491">
        <v>10</v>
      </c>
      <c r="W491">
        <v>5</v>
      </c>
      <c r="X491">
        <v>0.76</v>
      </c>
      <c r="Y491">
        <v>89728.5</v>
      </c>
      <c r="Z491" t="s">
        <v>189</v>
      </c>
      <c r="AA491">
        <v>2</v>
      </c>
      <c r="AB491">
        <v>14</v>
      </c>
      <c r="AC491">
        <v>80</v>
      </c>
      <c r="AD491">
        <v>5.7142857142857144</v>
      </c>
      <c r="AE491">
        <v>12.375</v>
      </c>
      <c r="AF491">
        <v>12.375</v>
      </c>
      <c r="AG491">
        <v>10</v>
      </c>
      <c r="AH491">
        <v>0.76</v>
      </c>
      <c r="AI491">
        <v>72508.5</v>
      </c>
      <c r="AJ491">
        <v>6.42</v>
      </c>
      <c r="AK491">
        <v>2.5</v>
      </c>
      <c r="AL491">
        <v>18</v>
      </c>
      <c r="AM491">
        <v>15</v>
      </c>
      <c r="AN491">
        <v>25</v>
      </c>
      <c r="AO491" t="s">
        <v>190</v>
      </c>
      <c r="AP491">
        <v>83</v>
      </c>
      <c r="AQ491">
        <v>-0.7</v>
      </c>
      <c r="AR491">
        <v>1.2</v>
      </c>
      <c r="AS491" t="s">
        <v>650</v>
      </c>
      <c r="AT491">
        <v>41</v>
      </c>
      <c r="AU491">
        <v>18</v>
      </c>
      <c r="AV491">
        <v>16</v>
      </c>
      <c r="AW491">
        <v>36</v>
      </c>
      <c r="AY491">
        <v>5</v>
      </c>
      <c r="AZ491">
        <v>180</v>
      </c>
      <c r="BA491">
        <v>2.8722222222222222</v>
      </c>
      <c r="BB491">
        <v>90774</v>
      </c>
      <c r="BC491">
        <v>151290</v>
      </c>
      <c r="BD491">
        <v>211806</v>
      </c>
      <c r="BE491">
        <v>14</v>
      </c>
      <c r="BF491">
        <v>4</v>
      </c>
      <c r="BG491">
        <v>144</v>
      </c>
      <c r="BH491">
        <v>3.5902777777777777</v>
      </c>
      <c r="BI491">
        <v>90774</v>
      </c>
      <c r="BJ491">
        <v>151290</v>
      </c>
      <c r="BK491">
        <v>211806</v>
      </c>
      <c r="BL491">
        <v>30</v>
      </c>
      <c r="BM491">
        <v>1</v>
      </c>
      <c r="BN491">
        <v>8</v>
      </c>
      <c r="BO491" t="s">
        <v>192</v>
      </c>
      <c r="BP491">
        <v>0</v>
      </c>
      <c r="BQ491">
        <v>0</v>
      </c>
      <c r="BR491">
        <v>0</v>
      </c>
      <c r="BS491">
        <v>0</v>
      </c>
      <c r="BV491">
        <v>0</v>
      </c>
      <c r="BW491">
        <v>0</v>
      </c>
      <c r="BX491">
        <v>0</v>
      </c>
      <c r="BZ491" t="s">
        <v>193</v>
      </c>
      <c r="CA491" t="s">
        <v>194</v>
      </c>
      <c r="CB491" t="b">
        <v>0</v>
      </c>
    </row>
    <row r="492" spans="1:80" x14ac:dyDescent="0.3">
      <c r="A492">
        <v>491</v>
      </c>
      <c r="B492" t="s">
        <v>729</v>
      </c>
      <c r="C492" t="s">
        <v>179</v>
      </c>
      <c r="D492" t="s">
        <v>180</v>
      </c>
      <c r="E492" t="s">
        <v>649</v>
      </c>
      <c r="F492" t="s">
        <v>522</v>
      </c>
      <c r="G492" t="s">
        <v>183</v>
      </c>
      <c r="H492" t="s">
        <v>184</v>
      </c>
      <c r="J492">
        <v>0</v>
      </c>
      <c r="L492" t="s">
        <v>197</v>
      </c>
      <c r="M492" t="s">
        <v>197</v>
      </c>
      <c r="N492" t="s">
        <v>198</v>
      </c>
      <c r="P492" t="s">
        <v>459</v>
      </c>
      <c r="Q492">
        <v>3</v>
      </c>
      <c r="S492">
        <v>0</v>
      </c>
      <c r="T492">
        <v>10</v>
      </c>
      <c r="U492">
        <v>10</v>
      </c>
      <c r="V492">
        <v>10</v>
      </c>
      <c r="W492">
        <v>5</v>
      </c>
      <c r="X492">
        <v>0.76</v>
      </c>
      <c r="Y492">
        <v>89728.5</v>
      </c>
      <c r="Z492" t="s">
        <v>189</v>
      </c>
      <c r="AA492">
        <v>2</v>
      </c>
      <c r="AB492">
        <v>14</v>
      </c>
      <c r="AC492">
        <v>80</v>
      </c>
      <c r="AD492">
        <v>5.7142857142857144</v>
      </c>
      <c r="AE492">
        <v>12.375</v>
      </c>
      <c r="AF492">
        <v>12.375</v>
      </c>
      <c r="AG492">
        <v>10</v>
      </c>
      <c r="AH492">
        <v>0.76</v>
      </c>
      <c r="AI492">
        <v>72508.5</v>
      </c>
      <c r="AJ492">
        <v>6.65</v>
      </c>
      <c r="AK492">
        <v>2.5</v>
      </c>
      <c r="AL492">
        <v>17</v>
      </c>
      <c r="AM492">
        <v>15</v>
      </c>
      <c r="AN492">
        <v>25</v>
      </c>
      <c r="AO492" t="s">
        <v>190</v>
      </c>
      <c r="AP492">
        <v>83</v>
      </c>
      <c r="AQ492">
        <v>-0.7</v>
      </c>
      <c r="AR492">
        <v>1.2</v>
      </c>
      <c r="AS492" t="s">
        <v>650</v>
      </c>
      <c r="AT492">
        <v>41</v>
      </c>
      <c r="AU492">
        <v>18</v>
      </c>
      <c r="AV492">
        <v>16</v>
      </c>
      <c r="AW492">
        <v>36</v>
      </c>
      <c r="AY492">
        <v>5</v>
      </c>
      <c r="AZ492">
        <v>180</v>
      </c>
      <c r="BA492">
        <v>2.8722222222222222</v>
      </c>
      <c r="BB492">
        <v>90774</v>
      </c>
      <c r="BC492">
        <v>151290</v>
      </c>
      <c r="BD492">
        <v>211806</v>
      </c>
      <c r="BE492">
        <v>14</v>
      </c>
      <c r="BF492">
        <v>4</v>
      </c>
      <c r="BG492">
        <v>144</v>
      </c>
      <c r="BH492">
        <v>3.5902777777777777</v>
      </c>
      <c r="BI492">
        <v>90774</v>
      </c>
      <c r="BJ492">
        <v>151290</v>
      </c>
      <c r="BK492">
        <v>211806</v>
      </c>
      <c r="BL492">
        <v>30</v>
      </c>
      <c r="BM492">
        <v>1</v>
      </c>
      <c r="BN492">
        <v>8</v>
      </c>
      <c r="BO492" t="s">
        <v>192</v>
      </c>
      <c r="BP492">
        <v>0</v>
      </c>
      <c r="BQ492">
        <v>0</v>
      </c>
      <c r="BR492">
        <v>0</v>
      </c>
      <c r="BS492">
        <v>0</v>
      </c>
      <c r="BV492">
        <v>0</v>
      </c>
      <c r="BW492">
        <v>0</v>
      </c>
      <c r="BX492">
        <v>0</v>
      </c>
      <c r="BZ492" t="s">
        <v>193</v>
      </c>
      <c r="CA492" t="s">
        <v>194</v>
      </c>
      <c r="CB492" t="b">
        <v>0</v>
      </c>
    </row>
    <row r="493" spans="1:80" x14ac:dyDescent="0.3">
      <c r="A493">
        <v>492</v>
      </c>
      <c r="B493" t="s">
        <v>730</v>
      </c>
      <c r="C493" t="s">
        <v>179</v>
      </c>
      <c r="D493" t="s">
        <v>180</v>
      </c>
      <c r="E493" t="s">
        <v>649</v>
      </c>
      <c r="F493" t="s">
        <v>477</v>
      </c>
      <c r="G493" t="s">
        <v>183</v>
      </c>
      <c r="H493" t="s">
        <v>184</v>
      </c>
      <c r="J493">
        <v>0</v>
      </c>
      <c r="K493" t="s">
        <v>652</v>
      </c>
      <c r="L493" t="s">
        <v>186</v>
      </c>
      <c r="M493" t="s">
        <v>653</v>
      </c>
      <c r="N493" t="s">
        <v>20</v>
      </c>
      <c r="O493">
        <v>384.625</v>
      </c>
      <c r="P493" t="s">
        <v>459</v>
      </c>
      <c r="Q493">
        <v>3</v>
      </c>
      <c r="S493">
        <v>0</v>
      </c>
      <c r="T493">
        <v>10</v>
      </c>
      <c r="U493">
        <v>10</v>
      </c>
      <c r="V493">
        <v>10</v>
      </c>
      <c r="W493">
        <v>5</v>
      </c>
      <c r="X493">
        <v>0.76</v>
      </c>
      <c r="Y493">
        <v>89728.5</v>
      </c>
      <c r="Z493" t="s">
        <v>189</v>
      </c>
      <c r="AA493">
        <v>2</v>
      </c>
      <c r="AB493">
        <v>14</v>
      </c>
      <c r="AC493">
        <v>80</v>
      </c>
      <c r="AD493">
        <v>5.7142857142857144</v>
      </c>
      <c r="AE493">
        <v>12.375</v>
      </c>
      <c r="AF493">
        <v>12.375</v>
      </c>
      <c r="AG493">
        <v>10</v>
      </c>
      <c r="AH493">
        <v>0.76</v>
      </c>
      <c r="AI493">
        <v>72508.5</v>
      </c>
      <c r="AJ493">
        <v>6.89</v>
      </c>
      <c r="AK493">
        <v>2.5</v>
      </c>
      <c r="AL493">
        <v>17</v>
      </c>
      <c r="AM493">
        <v>15</v>
      </c>
      <c r="AN493">
        <v>25</v>
      </c>
      <c r="AO493" t="s">
        <v>190</v>
      </c>
      <c r="AP493">
        <v>83</v>
      </c>
      <c r="AQ493">
        <v>-0.7</v>
      </c>
      <c r="AR493">
        <v>1.2</v>
      </c>
      <c r="AS493" t="s">
        <v>650</v>
      </c>
      <c r="AT493">
        <v>41</v>
      </c>
      <c r="AU493">
        <v>18</v>
      </c>
      <c r="AV493">
        <v>16</v>
      </c>
      <c r="AW493">
        <v>36</v>
      </c>
      <c r="AY493">
        <v>5</v>
      </c>
      <c r="AZ493">
        <v>180</v>
      </c>
      <c r="BA493">
        <v>2.8722222222222222</v>
      </c>
      <c r="BB493">
        <v>90774</v>
      </c>
      <c r="BC493">
        <v>151290</v>
      </c>
      <c r="BD493">
        <v>211806</v>
      </c>
      <c r="BE493">
        <v>14</v>
      </c>
      <c r="BF493">
        <v>4</v>
      </c>
      <c r="BG493">
        <v>144</v>
      </c>
      <c r="BH493">
        <v>3.5902777777777777</v>
      </c>
      <c r="BI493">
        <v>90774</v>
      </c>
      <c r="BJ493">
        <v>151290</v>
      </c>
      <c r="BK493">
        <v>211806</v>
      </c>
      <c r="BL493">
        <v>30</v>
      </c>
      <c r="BM493">
        <v>1</v>
      </c>
      <c r="BN493">
        <v>8</v>
      </c>
      <c r="BO493" t="s">
        <v>192</v>
      </c>
      <c r="BP493">
        <v>3.077</v>
      </c>
      <c r="BQ493">
        <v>196</v>
      </c>
      <c r="BR493">
        <v>0</v>
      </c>
      <c r="BS493">
        <v>0</v>
      </c>
      <c r="BV493">
        <v>78</v>
      </c>
      <c r="BW493">
        <v>0</v>
      </c>
      <c r="BX493">
        <v>0</v>
      </c>
      <c r="BZ493" t="s">
        <v>193</v>
      </c>
      <c r="CA493" t="s">
        <v>194</v>
      </c>
      <c r="CB493" t="b">
        <v>0</v>
      </c>
    </row>
    <row r="494" spans="1:80" x14ac:dyDescent="0.3">
      <c r="A494">
        <v>493</v>
      </c>
      <c r="B494" t="s">
        <v>731</v>
      </c>
      <c r="C494" t="s">
        <v>179</v>
      </c>
      <c r="D494" t="s">
        <v>180</v>
      </c>
      <c r="E494" t="s">
        <v>649</v>
      </c>
      <c r="F494" t="s">
        <v>525</v>
      </c>
      <c r="G494" t="s">
        <v>183</v>
      </c>
      <c r="H494" t="s">
        <v>184</v>
      </c>
      <c r="J494">
        <v>0</v>
      </c>
      <c r="L494" t="s">
        <v>197</v>
      </c>
      <c r="M494" t="s">
        <v>197</v>
      </c>
      <c r="N494" t="s">
        <v>198</v>
      </c>
      <c r="P494" t="s">
        <v>459</v>
      </c>
      <c r="Q494">
        <v>3</v>
      </c>
      <c r="S494">
        <v>0</v>
      </c>
      <c r="T494">
        <v>10</v>
      </c>
      <c r="U494">
        <v>10</v>
      </c>
      <c r="V494">
        <v>10</v>
      </c>
      <c r="W494">
        <v>5</v>
      </c>
      <c r="X494">
        <v>0.76</v>
      </c>
      <c r="Y494">
        <v>89728.5</v>
      </c>
      <c r="Z494" t="s">
        <v>189</v>
      </c>
      <c r="AA494">
        <v>2</v>
      </c>
      <c r="AB494">
        <v>14</v>
      </c>
      <c r="AC494">
        <v>80</v>
      </c>
      <c r="AD494">
        <v>5.7142857142857144</v>
      </c>
      <c r="AE494">
        <v>12.375</v>
      </c>
      <c r="AF494">
        <v>12.375</v>
      </c>
      <c r="AG494">
        <v>10</v>
      </c>
      <c r="AH494">
        <v>0.76</v>
      </c>
      <c r="AI494">
        <v>72508.5</v>
      </c>
      <c r="AJ494">
        <v>7.1321000000000003</v>
      </c>
      <c r="AK494">
        <v>2.5</v>
      </c>
      <c r="AL494">
        <v>16</v>
      </c>
      <c r="AM494">
        <v>15</v>
      </c>
      <c r="AN494">
        <v>25</v>
      </c>
      <c r="AO494" t="s">
        <v>190</v>
      </c>
      <c r="AP494">
        <v>83</v>
      </c>
      <c r="AQ494">
        <v>-0.7</v>
      </c>
      <c r="AR494">
        <v>1.2</v>
      </c>
      <c r="AS494" t="s">
        <v>650</v>
      </c>
      <c r="AT494">
        <v>41</v>
      </c>
      <c r="AU494">
        <v>18</v>
      </c>
      <c r="AV494">
        <v>16</v>
      </c>
      <c r="AW494">
        <v>36</v>
      </c>
      <c r="AY494">
        <v>5</v>
      </c>
      <c r="AZ494">
        <v>180</v>
      </c>
      <c r="BA494">
        <v>2.8722222222222222</v>
      </c>
      <c r="BB494">
        <v>90774</v>
      </c>
      <c r="BC494">
        <v>151290</v>
      </c>
      <c r="BD494">
        <v>211806</v>
      </c>
      <c r="BE494">
        <v>14</v>
      </c>
      <c r="BF494">
        <v>4</v>
      </c>
      <c r="BG494">
        <v>144</v>
      </c>
      <c r="BH494">
        <v>3.5902777777777777</v>
      </c>
      <c r="BI494">
        <v>90774</v>
      </c>
      <c r="BJ494">
        <v>151290</v>
      </c>
      <c r="BK494">
        <v>211806</v>
      </c>
      <c r="BL494">
        <v>30</v>
      </c>
      <c r="BM494">
        <v>1</v>
      </c>
      <c r="BN494">
        <v>8</v>
      </c>
      <c r="BO494" t="s">
        <v>192</v>
      </c>
      <c r="BP494">
        <v>0</v>
      </c>
      <c r="BQ494">
        <v>0</v>
      </c>
      <c r="BR494">
        <v>0</v>
      </c>
      <c r="BS494">
        <v>0</v>
      </c>
      <c r="BV494">
        <v>0</v>
      </c>
      <c r="BW494">
        <v>0</v>
      </c>
      <c r="BX494">
        <v>0</v>
      </c>
      <c r="BZ494" t="s">
        <v>193</v>
      </c>
      <c r="CA494" t="s">
        <v>194</v>
      </c>
      <c r="CB494" t="b">
        <v>0</v>
      </c>
    </row>
    <row r="495" spans="1:80" x14ac:dyDescent="0.3">
      <c r="A495">
        <v>494</v>
      </c>
      <c r="B495" t="s">
        <v>732</v>
      </c>
      <c r="C495" t="s">
        <v>179</v>
      </c>
      <c r="D495" t="s">
        <v>180</v>
      </c>
      <c r="E495" t="s">
        <v>649</v>
      </c>
      <c r="F495" t="s">
        <v>527</v>
      </c>
      <c r="G495" t="s">
        <v>183</v>
      </c>
      <c r="H495" t="s">
        <v>184</v>
      </c>
      <c r="J495">
        <v>0</v>
      </c>
      <c r="L495" t="s">
        <v>197</v>
      </c>
      <c r="M495" t="s">
        <v>197</v>
      </c>
      <c r="N495" t="s">
        <v>198</v>
      </c>
      <c r="P495" t="s">
        <v>459</v>
      </c>
      <c r="Q495">
        <v>3</v>
      </c>
      <c r="S495">
        <v>0</v>
      </c>
      <c r="T495">
        <v>10</v>
      </c>
      <c r="U495">
        <v>10</v>
      </c>
      <c r="V495">
        <v>10</v>
      </c>
      <c r="W495">
        <v>5</v>
      </c>
      <c r="X495">
        <v>0.76</v>
      </c>
      <c r="Y495">
        <v>89728.5</v>
      </c>
      <c r="Z495" t="s">
        <v>189</v>
      </c>
      <c r="AA495">
        <v>2</v>
      </c>
      <c r="AB495">
        <v>14</v>
      </c>
      <c r="AC495">
        <v>80</v>
      </c>
      <c r="AD495">
        <v>5.7142857142857144</v>
      </c>
      <c r="AE495">
        <v>12.375</v>
      </c>
      <c r="AF495">
        <v>12.375</v>
      </c>
      <c r="AG495">
        <v>10</v>
      </c>
      <c r="AH495">
        <v>0.76</v>
      </c>
      <c r="AI495">
        <v>72508.5</v>
      </c>
      <c r="AJ495">
        <v>7.37</v>
      </c>
      <c r="AK495">
        <v>2.5</v>
      </c>
      <c r="AL495">
        <v>16</v>
      </c>
      <c r="AM495">
        <v>15</v>
      </c>
      <c r="AN495">
        <v>25</v>
      </c>
      <c r="AO495" t="s">
        <v>190</v>
      </c>
      <c r="AP495">
        <v>83</v>
      </c>
      <c r="AQ495">
        <v>-0.7</v>
      </c>
      <c r="AR495">
        <v>1.2</v>
      </c>
      <c r="AS495" t="s">
        <v>650</v>
      </c>
      <c r="AT495">
        <v>41</v>
      </c>
      <c r="AU495">
        <v>18</v>
      </c>
      <c r="AV495">
        <v>16</v>
      </c>
      <c r="AW495">
        <v>36</v>
      </c>
      <c r="AY495">
        <v>5</v>
      </c>
      <c r="AZ495">
        <v>180</v>
      </c>
      <c r="BA495">
        <v>2.8722222222222222</v>
      </c>
      <c r="BB495">
        <v>90774</v>
      </c>
      <c r="BC495">
        <v>151290</v>
      </c>
      <c r="BD495">
        <v>211806</v>
      </c>
      <c r="BE495">
        <v>14</v>
      </c>
      <c r="BF495">
        <v>4</v>
      </c>
      <c r="BG495">
        <v>144</v>
      </c>
      <c r="BH495">
        <v>3.5902777777777777</v>
      </c>
      <c r="BI495">
        <v>90774</v>
      </c>
      <c r="BJ495">
        <v>151290</v>
      </c>
      <c r="BK495">
        <v>211806</v>
      </c>
      <c r="BL495">
        <v>30</v>
      </c>
      <c r="BM495">
        <v>1</v>
      </c>
      <c r="BN495">
        <v>8</v>
      </c>
      <c r="BO495" t="s">
        <v>192</v>
      </c>
      <c r="BP495">
        <v>0</v>
      </c>
      <c r="BQ495">
        <v>0</v>
      </c>
      <c r="BR495">
        <v>0</v>
      </c>
      <c r="BS495">
        <v>0</v>
      </c>
      <c r="BV495">
        <v>0</v>
      </c>
      <c r="BW495">
        <v>0</v>
      </c>
      <c r="BX495">
        <v>0</v>
      </c>
      <c r="BZ495" t="s">
        <v>193</v>
      </c>
      <c r="CA495" t="s">
        <v>194</v>
      </c>
      <c r="CB495" t="b">
        <v>0</v>
      </c>
    </row>
    <row r="496" spans="1:80" x14ac:dyDescent="0.3">
      <c r="A496">
        <v>495</v>
      </c>
      <c r="B496" t="s">
        <v>733</v>
      </c>
      <c r="C496" t="s">
        <v>179</v>
      </c>
      <c r="D496" t="s">
        <v>180</v>
      </c>
      <c r="E496" t="s">
        <v>649</v>
      </c>
      <c r="F496" t="s">
        <v>475</v>
      </c>
      <c r="G496" t="s">
        <v>183</v>
      </c>
      <c r="H496" t="s">
        <v>184</v>
      </c>
      <c r="J496">
        <v>0</v>
      </c>
      <c r="L496" t="s">
        <v>197</v>
      </c>
      <c r="M496" t="s">
        <v>197</v>
      </c>
      <c r="N496" t="s">
        <v>198</v>
      </c>
      <c r="P496" t="s">
        <v>459</v>
      </c>
      <c r="Q496">
        <v>3</v>
      </c>
      <c r="S496">
        <v>0</v>
      </c>
      <c r="T496">
        <v>10</v>
      </c>
      <c r="U496">
        <v>10</v>
      </c>
      <c r="V496">
        <v>10</v>
      </c>
      <c r="W496">
        <v>5</v>
      </c>
      <c r="X496">
        <v>0.76</v>
      </c>
      <c r="Y496">
        <v>89728.5</v>
      </c>
      <c r="Z496" t="s">
        <v>189</v>
      </c>
      <c r="AA496">
        <v>2</v>
      </c>
      <c r="AB496">
        <v>14</v>
      </c>
      <c r="AC496">
        <v>80</v>
      </c>
      <c r="AD496">
        <v>5.7142857142857144</v>
      </c>
      <c r="AE496">
        <v>12.375</v>
      </c>
      <c r="AF496">
        <v>12.375</v>
      </c>
      <c r="AG496">
        <v>10</v>
      </c>
      <c r="AH496">
        <v>0.76</v>
      </c>
      <c r="AI496">
        <v>72508.5</v>
      </c>
      <c r="AL496">
        <v>0</v>
      </c>
      <c r="AM496">
        <v>15</v>
      </c>
      <c r="AN496">
        <v>25</v>
      </c>
      <c r="AO496" t="s">
        <v>190</v>
      </c>
      <c r="AP496">
        <v>83</v>
      </c>
      <c r="AQ496">
        <v>-0.7</v>
      </c>
      <c r="AR496">
        <v>1.2</v>
      </c>
      <c r="AS496" t="s">
        <v>650</v>
      </c>
      <c r="AT496">
        <v>41</v>
      </c>
      <c r="AU496">
        <v>18</v>
      </c>
      <c r="AV496">
        <v>16</v>
      </c>
      <c r="AW496">
        <v>36</v>
      </c>
      <c r="AY496">
        <v>5</v>
      </c>
      <c r="AZ496">
        <v>180</v>
      </c>
      <c r="BA496">
        <v>2.8722222222222222</v>
      </c>
      <c r="BB496">
        <v>90774</v>
      </c>
      <c r="BC496">
        <v>151290</v>
      </c>
      <c r="BD496">
        <v>211806</v>
      </c>
      <c r="BE496">
        <v>13</v>
      </c>
      <c r="BF496">
        <v>4</v>
      </c>
      <c r="BG496">
        <v>144</v>
      </c>
      <c r="BH496">
        <v>3.5902777777777777</v>
      </c>
      <c r="BI496">
        <v>90774</v>
      </c>
      <c r="BJ496">
        <v>151290</v>
      </c>
      <c r="BK496">
        <v>211806</v>
      </c>
      <c r="BL496">
        <v>40</v>
      </c>
      <c r="BM496">
        <v>1</v>
      </c>
      <c r="BO496" t="s">
        <v>192</v>
      </c>
      <c r="BP496">
        <v>0</v>
      </c>
      <c r="BR496">
        <v>0</v>
      </c>
      <c r="BS496">
        <v>0</v>
      </c>
      <c r="BV496">
        <v>0</v>
      </c>
      <c r="BW496">
        <v>0</v>
      </c>
      <c r="BX496">
        <v>0</v>
      </c>
      <c r="BZ496" t="s">
        <v>193</v>
      </c>
      <c r="CA496" t="s">
        <v>194</v>
      </c>
      <c r="CB496" t="b">
        <v>0</v>
      </c>
    </row>
    <row r="497" spans="1:80" x14ac:dyDescent="0.3">
      <c r="A497">
        <v>496</v>
      </c>
      <c r="B497" t="s">
        <v>734</v>
      </c>
      <c r="C497" t="s">
        <v>179</v>
      </c>
      <c r="D497" t="s">
        <v>180</v>
      </c>
      <c r="E497" t="s">
        <v>649</v>
      </c>
      <c r="F497" t="s">
        <v>182</v>
      </c>
      <c r="G497" t="s">
        <v>183</v>
      </c>
      <c r="H497" t="s">
        <v>184</v>
      </c>
      <c r="J497">
        <v>0</v>
      </c>
      <c r="K497" t="s">
        <v>652</v>
      </c>
      <c r="L497" t="s">
        <v>186</v>
      </c>
      <c r="M497" t="s">
        <v>653</v>
      </c>
      <c r="N497" t="s">
        <v>20</v>
      </c>
      <c r="O497">
        <v>93.25</v>
      </c>
      <c r="P497" t="s">
        <v>459</v>
      </c>
      <c r="Q497">
        <v>3</v>
      </c>
      <c r="S497">
        <v>0</v>
      </c>
      <c r="T497">
        <v>10</v>
      </c>
      <c r="U497">
        <v>10</v>
      </c>
      <c r="V497">
        <v>10</v>
      </c>
      <c r="W497">
        <v>5</v>
      </c>
      <c r="X497">
        <v>0.76</v>
      </c>
      <c r="Y497">
        <v>89728.5</v>
      </c>
      <c r="Z497" t="s">
        <v>189</v>
      </c>
      <c r="AA497">
        <v>2</v>
      </c>
      <c r="AB497">
        <v>14</v>
      </c>
      <c r="AC497">
        <v>80</v>
      </c>
      <c r="AD497">
        <v>5.7142857142857144</v>
      </c>
      <c r="AE497">
        <v>12.375</v>
      </c>
      <c r="AF497">
        <v>12.375</v>
      </c>
      <c r="AG497">
        <v>10</v>
      </c>
      <c r="AH497">
        <v>0.76</v>
      </c>
      <c r="AI497">
        <v>72508.5</v>
      </c>
      <c r="AJ497">
        <v>1.87</v>
      </c>
      <c r="AK497">
        <v>2.5</v>
      </c>
      <c r="AL497">
        <v>60</v>
      </c>
      <c r="AM497">
        <v>15</v>
      </c>
      <c r="AN497">
        <v>25</v>
      </c>
      <c r="AO497" t="s">
        <v>190</v>
      </c>
      <c r="AP497">
        <v>83</v>
      </c>
      <c r="AQ497">
        <v>-0.7</v>
      </c>
      <c r="AR497">
        <v>1.2</v>
      </c>
      <c r="AS497" t="s">
        <v>650</v>
      </c>
      <c r="AT497">
        <v>41</v>
      </c>
      <c r="AU497">
        <v>18</v>
      </c>
      <c r="AV497">
        <v>16</v>
      </c>
      <c r="AW497">
        <v>36</v>
      </c>
      <c r="AY497">
        <v>5</v>
      </c>
      <c r="AZ497">
        <v>180</v>
      </c>
      <c r="BA497">
        <v>2.8722222222222222</v>
      </c>
      <c r="BB497">
        <v>90774</v>
      </c>
      <c r="BC497">
        <v>151290</v>
      </c>
      <c r="BD497">
        <v>211806</v>
      </c>
      <c r="BE497">
        <v>11</v>
      </c>
      <c r="BF497">
        <v>4</v>
      </c>
      <c r="BG497">
        <v>144</v>
      </c>
      <c r="BH497">
        <v>3.5902777777777777</v>
      </c>
      <c r="BI497">
        <v>90774</v>
      </c>
      <c r="BJ497">
        <v>151290</v>
      </c>
      <c r="BK497">
        <v>211806</v>
      </c>
      <c r="BL497">
        <v>30</v>
      </c>
      <c r="BM497">
        <v>1</v>
      </c>
      <c r="BN497">
        <v>24</v>
      </c>
      <c r="BO497" t="s">
        <v>192</v>
      </c>
      <c r="BP497">
        <v>2.238</v>
      </c>
      <c r="BQ497">
        <v>1416</v>
      </c>
      <c r="BR497">
        <v>60</v>
      </c>
      <c r="BS497">
        <v>4.2372881355932202E-2</v>
      </c>
      <c r="BV497">
        <v>0</v>
      </c>
      <c r="BW497">
        <v>0</v>
      </c>
      <c r="BX497">
        <v>0</v>
      </c>
      <c r="BZ497" t="s">
        <v>193</v>
      </c>
      <c r="CA497" t="s">
        <v>194</v>
      </c>
      <c r="CB497" t="b">
        <v>0</v>
      </c>
    </row>
    <row r="498" spans="1:80" x14ac:dyDescent="0.3">
      <c r="A498">
        <v>497</v>
      </c>
      <c r="B498" t="s">
        <v>735</v>
      </c>
      <c r="C498" t="s">
        <v>179</v>
      </c>
      <c r="D498" t="s">
        <v>180</v>
      </c>
      <c r="E498" t="s">
        <v>649</v>
      </c>
      <c r="F498" t="s">
        <v>196</v>
      </c>
      <c r="G498" t="s">
        <v>183</v>
      </c>
      <c r="H498" t="s">
        <v>184</v>
      </c>
      <c r="J498">
        <v>0</v>
      </c>
      <c r="K498" t="s">
        <v>652</v>
      </c>
      <c r="L498" t="s">
        <v>186</v>
      </c>
      <c r="M498" t="s">
        <v>653</v>
      </c>
      <c r="N498" t="s">
        <v>20</v>
      </c>
      <c r="O498">
        <v>107.125</v>
      </c>
      <c r="P498" t="s">
        <v>459</v>
      </c>
      <c r="Q498">
        <v>3</v>
      </c>
      <c r="S498">
        <v>0</v>
      </c>
      <c r="T498">
        <v>10</v>
      </c>
      <c r="U498">
        <v>10</v>
      </c>
      <c r="V498">
        <v>10</v>
      </c>
      <c r="W498">
        <v>5</v>
      </c>
      <c r="X498">
        <v>0.76</v>
      </c>
      <c r="Y498">
        <v>89728.5</v>
      </c>
      <c r="Z498" t="s">
        <v>189</v>
      </c>
      <c r="AA498">
        <v>2</v>
      </c>
      <c r="AB498">
        <v>14</v>
      </c>
      <c r="AC498">
        <v>80</v>
      </c>
      <c r="AD498">
        <v>5.7142857142857144</v>
      </c>
      <c r="AE498">
        <v>12.375</v>
      </c>
      <c r="AF498">
        <v>12.375</v>
      </c>
      <c r="AG498">
        <v>10</v>
      </c>
      <c r="AH498">
        <v>0.76</v>
      </c>
      <c r="AI498">
        <v>72508.5</v>
      </c>
      <c r="AJ498">
        <v>2.11</v>
      </c>
      <c r="AK498">
        <v>2.5</v>
      </c>
      <c r="AL498">
        <v>54</v>
      </c>
      <c r="AM498">
        <v>15</v>
      </c>
      <c r="AN498">
        <v>25</v>
      </c>
      <c r="AO498" t="s">
        <v>190</v>
      </c>
      <c r="AP498">
        <v>83</v>
      </c>
      <c r="AQ498">
        <v>-0.7</v>
      </c>
      <c r="AR498">
        <v>1.2</v>
      </c>
      <c r="AS498" t="s">
        <v>650</v>
      </c>
      <c r="AT498">
        <v>41</v>
      </c>
      <c r="AU498">
        <v>18</v>
      </c>
      <c r="AV498">
        <v>16</v>
      </c>
      <c r="AW498">
        <v>36</v>
      </c>
      <c r="AY498">
        <v>5</v>
      </c>
      <c r="AZ498">
        <v>180</v>
      </c>
      <c r="BA498">
        <v>2.8722222222222222</v>
      </c>
      <c r="BB498">
        <v>90774</v>
      </c>
      <c r="BC498">
        <v>151290</v>
      </c>
      <c r="BD498">
        <v>211806</v>
      </c>
      <c r="BE498">
        <v>11</v>
      </c>
      <c r="BF498">
        <v>4</v>
      </c>
      <c r="BG498">
        <v>144</v>
      </c>
      <c r="BH498">
        <v>3.5902777777777777</v>
      </c>
      <c r="BI498">
        <v>90774</v>
      </c>
      <c r="BJ498">
        <v>151290</v>
      </c>
      <c r="BK498">
        <v>211806</v>
      </c>
      <c r="BL498">
        <v>30</v>
      </c>
      <c r="BM498">
        <v>1</v>
      </c>
      <c r="BN498">
        <v>24</v>
      </c>
      <c r="BO498" t="s">
        <v>192</v>
      </c>
      <c r="BP498">
        <v>2.5710000000000002</v>
      </c>
      <c r="BQ498">
        <v>2823</v>
      </c>
      <c r="BR498">
        <v>14</v>
      </c>
      <c r="BS498">
        <v>4.9592631951824303E-3</v>
      </c>
      <c r="BV498">
        <v>19</v>
      </c>
      <c r="BW498">
        <v>1000</v>
      </c>
      <c r="BX498">
        <v>52.631578947368418</v>
      </c>
      <c r="BZ498" t="s">
        <v>193</v>
      </c>
      <c r="CA498" t="s">
        <v>194</v>
      </c>
      <c r="CB498" t="b">
        <v>0</v>
      </c>
    </row>
    <row r="499" spans="1:80" x14ac:dyDescent="0.3">
      <c r="A499">
        <v>498</v>
      </c>
      <c r="B499" t="s">
        <v>736</v>
      </c>
      <c r="C499" t="s">
        <v>179</v>
      </c>
      <c r="D499" t="s">
        <v>180</v>
      </c>
      <c r="E499" t="s">
        <v>649</v>
      </c>
      <c r="F499" t="s">
        <v>200</v>
      </c>
      <c r="G499" t="s">
        <v>183</v>
      </c>
      <c r="H499" t="s">
        <v>184</v>
      </c>
      <c r="J499">
        <v>0</v>
      </c>
      <c r="K499" t="s">
        <v>652</v>
      </c>
      <c r="L499" t="s">
        <v>186</v>
      </c>
      <c r="M499" t="s">
        <v>653</v>
      </c>
      <c r="N499" t="s">
        <v>20</v>
      </c>
      <c r="O499">
        <v>121</v>
      </c>
      <c r="P499" t="s">
        <v>459</v>
      </c>
      <c r="Q499">
        <v>3</v>
      </c>
      <c r="S499">
        <v>0</v>
      </c>
      <c r="T499">
        <v>10</v>
      </c>
      <c r="U499">
        <v>10</v>
      </c>
      <c r="V499">
        <v>10</v>
      </c>
      <c r="W499">
        <v>5</v>
      </c>
      <c r="X499">
        <v>0.76</v>
      </c>
      <c r="Y499">
        <v>89728.5</v>
      </c>
      <c r="Z499" t="s">
        <v>189</v>
      </c>
      <c r="AA499">
        <v>2</v>
      </c>
      <c r="AB499">
        <v>14</v>
      </c>
      <c r="AC499">
        <v>80</v>
      </c>
      <c r="AD499">
        <v>5.7142857142857144</v>
      </c>
      <c r="AE499">
        <v>12.375</v>
      </c>
      <c r="AF499">
        <v>12.375</v>
      </c>
      <c r="AG499">
        <v>10</v>
      </c>
      <c r="AH499">
        <v>0.76</v>
      </c>
      <c r="AI499">
        <v>72508.5</v>
      </c>
      <c r="AJ499">
        <v>2.35</v>
      </c>
      <c r="AK499">
        <v>2.5</v>
      </c>
      <c r="AL499">
        <v>48</v>
      </c>
      <c r="AM499">
        <v>15</v>
      </c>
      <c r="AN499">
        <v>25</v>
      </c>
      <c r="AO499" t="s">
        <v>190</v>
      </c>
      <c r="AP499">
        <v>83</v>
      </c>
      <c r="AQ499">
        <v>-0.7</v>
      </c>
      <c r="AR499">
        <v>1.2</v>
      </c>
      <c r="AS499" t="s">
        <v>650</v>
      </c>
      <c r="AT499">
        <v>41</v>
      </c>
      <c r="AU499">
        <v>18</v>
      </c>
      <c r="AV499">
        <v>16</v>
      </c>
      <c r="AW499">
        <v>36</v>
      </c>
      <c r="AY499">
        <v>5</v>
      </c>
      <c r="AZ499">
        <v>180</v>
      </c>
      <c r="BA499">
        <v>2.8722222222222222</v>
      </c>
      <c r="BB499">
        <v>90774</v>
      </c>
      <c r="BC499">
        <v>151290</v>
      </c>
      <c r="BD499">
        <v>211806</v>
      </c>
      <c r="BE499">
        <v>11</v>
      </c>
      <c r="BF499">
        <v>4</v>
      </c>
      <c r="BG499">
        <v>144</v>
      </c>
      <c r="BH499">
        <v>3.5902777777777777</v>
      </c>
      <c r="BI499">
        <v>90774</v>
      </c>
      <c r="BJ499">
        <v>151290</v>
      </c>
      <c r="BK499">
        <v>211806</v>
      </c>
      <c r="BL499">
        <v>30</v>
      </c>
      <c r="BM499">
        <v>1</v>
      </c>
      <c r="BN499">
        <v>24</v>
      </c>
      <c r="BO499" t="s">
        <v>192</v>
      </c>
      <c r="BP499">
        <v>2.9039999999999999</v>
      </c>
      <c r="BQ499">
        <v>1309</v>
      </c>
      <c r="BR499">
        <v>218</v>
      </c>
      <c r="BS499">
        <v>0.16653934300993126</v>
      </c>
      <c r="BV499">
        <v>0</v>
      </c>
      <c r="BW499">
        <v>0</v>
      </c>
      <c r="BX499">
        <v>0</v>
      </c>
      <c r="BZ499" t="s">
        <v>193</v>
      </c>
      <c r="CA499" t="s">
        <v>194</v>
      </c>
      <c r="CB499" t="b">
        <v>0</v>
      </c>
    </row>
    <row r="500" spans="1:80" x14ac:dyDescent="0.3">
      <c r="A500">
        <v>499</v>
      </c>
      <c r="B500" t="s">
        <v>737</v>
      </c>
      <c r="C500" t="s">
        <v>179</v>
      </c>
      <c r="D500" t="s">
        <v>180</v>
      </c>
      <c r="E500" t="s">
        <v>649</v>
      </c>
      <c r="F500" t="s">
        <v>202</v>
      </c>
      <c r="G500" t="s">
        <v>183</v>
      </c>
      <c r="H500" t="s">
        <v>184</v>
      </c>
      <c r="J500">
        <v>0</v>
      </c>
      <c r="K500" t="s">
        <v>652</v>
      </c>
      <c r="L500" t="s">
        <v>186</v>
      </c>
      <c r="M500" t="s">
        <v>653</v>
      </c>
      <c r="N500" t="s">
        <v>20</v>
      </c>
      <c r="O500">
        <v>134.875</v>
      </c>
      <c r="P500" t="s">
        <v>459</v>
      </c>
      <c r="Q500">
        <v>3</v>
      </c>
      <c r="S500">
        <v>0</v>
      </c>
      <c r="T500">
        <v>10</v>
      </c>
      <c r="U500">
        <v>10</v>
      </c>
      <c r="V500">
        <v>10</v>
      </c>
      <c r="W500">
        <v>5</v>
      </c>
      <c r="X500">
        <v>0.76</v>
      </c>
      <c r="Y500">
        <v>89728.5</v>
      </c>
      <c r="Z500" t="s">
        <v>189</v>
      </c>
      <c r="AA500">
        <v>2</v>
      </c>
      <c r="AB500">
        <v>14</v>
      </c>
      <c r="AC500">
        <v>80</v>
      </c>
      <c r="AD500">
        <v>5.7142857142857144</v>
      </c>
      <c r="AE500">
        <v>12.375</v>
      </c>
      <c r="AF500">
        <v>12.375</v>
      </c>
      <c r="AG500">
        <v>10</v>
      </c>
      <c r="AH500">
        <v>0.76</v>
      </c>
      <c r="AI500">
        <v>72508.5</v>
      </c>
      <c r="AJ500">
        <v>2.59</v>
      </c>
      <c r="AK500">
        <v>2.5</v>
      </c>
      <c r="AL500">
        <v>44</v>
      </c>
      <c r="AM500">
        <v>15</v>
      </c>
      <c r="AN500">
        <v>25</v>
      </c>
      <c r="AO500" t="s">
        <v>190</v>
      </c>
      <c r="AP500">
        <v>83</v>
      </c>
      <c r="AQ500">
        <v>-0.7</v>
      </c>
      <c r="AR500">
        <v>1.2</v>
      </c>
      <c r="AS500" t="s">
        <v>650</v>
      </c>
      <c r="AT500">
        <v>41</v>
      </c>
      <c r="AU500">
        <v>18</v>
      </c>
      <c r="AV500">
        <v>16</v>
      </c>
      <c r="AW500">
        <v>36</v>
      </c>
      <c r="AY500">
        <v>5</v>
      </c>
      <c r="AZ500">
        <v>180</v>
      </c>
      <c r="BA500">
        <v>2.8722222222222222</v>
      </c>
      <c r="BB500">
        <v>90774</v>
      </c>
      <c r="BC500">
        <v>151290</v>
      </c>
      <c r="BD500">
        <v>211806</v>
      </c>
      <c r="BE500">
        <v>11</v>
      </c>
      <c r="BF500">
        <v>4</v>
      </c>
      <c r="BG500">
        <v>144</v>
      </c>
      <c r="BH500">
        <v>3.5902777777777777</v>
      </c>
      <c r="BI500">
        <v>90774</v>
      </c>
      <c r="BJ500">
        <v>151290</v>
      </c>
      <c r="BK500">
        <v>211806</v>
      </c>
      <c r="BL500">
        <v>30</v>
      </c>
      <c r="BM500">
        <v>1</v>
      </c>
      <c r="BN500">
        <v>24</v>
      </c>
      <c r="BO500" t="s">
        <v>192</v>
      </c>
      <c r="BP500">
        <v>3.2370000000000001</v>
      </c>
      <c r="BQ500">
        <v>2131</v>
      </c>
      <c r="BR500">
        <v>0</v>
      </c>
      <c r="BS500">
        <v>0</v>
      </c>
      <c r="BV500">
        <v>0</v>
      </c>
      <c r="BW500">
        <v>0</v>
      </c>
      <c r="BX500">
        <v>0</v>
      </c>
      <c r="BZ500" t="s">
        <v>193</v>
      </c>
      <c r="CA500" t="s">
        <v>194</v>
      </c>
      <c r="CB500" t="b">
        <v>0</v>
      </c>
    </row>
    <row r="501" spans="1:80" x14ac:dyDescent="0.3">
      <c r="A501">
        <v>500</v>
      </c>
      <c r="B501" t="s">
        <v>738</v>
      </c>
      <c r="C501" t="s">
        <v>179</v>
      </c>
      <c r="D501" t="s">
        <v>180</v>
      </c>
      <c r="E501" t="s">
        <v>649</v>
      </c>
      <c r="F501" t="s">
        <v>204</v>
      </c>
      <c r="G501" t="s">
        <v>183</v>
      </c>
      <c r="H501" t="s">
        <v>184</v>
      </c>
      <c r="J501">
        <v>0</v>
      </c>
      <c r="K501" t="s">
        <v>652</v>
      </c>
      <c r="L501" t="s">
        <v>186</v>
      </c>
      <c r="M501" t="s">
        <v>653</v>
      </c>
      <c r="N501" t="s">
        <v>20</v>
      </c>
      <c r="O501">
        <v>148.75</v>
      </c>
      <c r="P501" t="s">
        <v>459</v>
      </c>
      <c r="Q501">
        <v>3</v>
      </c>
      <c r="S501">
        <v>0</v>
      </c>
      <c r="T501">
        <v>10</v>
      </c>
      <c r="U501">
        <v>10</v>
      </c>
      <c r="V501">
        <v>10</v>
      </c>
      <c r="W501">
        <v>5</v>
      </c>
      <c r="X501">
        <v>0.76</v>
      </c>
      <c r="Y501">
        <v>89728.5</v>
      </c>
      <c r="Z501" t="s">
        <v>189</v>
      </c>
      <c r="AA501">
        <v>2</v>
      </c>
      <c r="AB501">
        <v>14</v>
      </c>
      <c r="AC501">
        <v>80</v>
      </c>
      <c r="AD501">
        <v>5.7142857142857144</v>
      </c>
      <c r="AE501">
        <v>12.375</v>
      </c>
      <c r="AF501">
        <v>12.375</v>
      </c>
      <c r="AG501">
        <v>10</v>
      </c>
      <c r="AH501">
        <v>0.76</v>
      </c>
      <c r="AI501">
        <v>72508.5</v>
      </c>
      <c r="AJ501">
        <v>2.83</v>
      </c>
      <c r="AK501">
        <v>2.5</v>
      </c>
      <c r="AL501">
        <v>40</v>
      </c>
      <c r="AM501">
        <v>15</v>
      </c>
      <c r="AN501">
        <v>25</v>
      </c>
      <c r="AO501" t="s">
        <v>190</v>
      </c>
      <c r="AP501">
        <v>83</v>
      </c>
      <c r="AQ501">
        <v>-0.7</v>
      </c>
      <c r="AR501">
        <v>1.2</v>
      </c>
      <c r="AS501" t="s">
        <v>650</v>
      </c>
      <c r="AT501">
        <v>41</v>
      </c>
      <c r="AU501">
        <v>18</v>
      </c>
      <c r="AV501">
        <v>16</v>
      </c>
      <c r="AW501">
        <v>36</v>
      </c>
      <c r="AY501">
        <v>5</v>
      </c>
      <c r="AZ501">
        <v>180</v>
      </c>
      <c r="BA501">
        <v>2.8722222222222222</v>
      </c>
      <c r="BB501">
        <v>90774</v>
      </c>
      <c r="BC501">
        <v>151290</v>
      </c>
      <c r="BD501">
        <v>211806</v>
      </c>
      <c r="BE501">
        <v>11</v>
      </c>
      <c r="BF501">
        <v>4</v>
      </c>
      <c r="BG501">
        <v>144</v>
      </c>
      <c r="BH501">
        <v>3.5902777777777777</v>
      </c>
      <c r="BI501">
        <v>90774</v>
      </c>
      <c r="BJ501">
        <v>151290</v>
      </c>
      <c r="BK501">
        <v>211806</v>
      </c>
      <c r="BL501">
        <v>30</v>
      </c>
      <c r="BM501">
        <v>1</v>
      </c>
      <c r="BN501">
        <v>24</v>
      </c>
      <c r="BO501" t="s">
        <v>192</v>
      </c>
      <c r="BP501">
        <v>3.57</v>
      </c>
      <c r="BQ501">
        <v>3450</v>
      </c>
      <c r="BR501">
        <v>0</v>
      </c>
      <c r="BS501">
        <v>0</v>
      </c>
      <c r="BV501">
        <v>980</v>
      </c>
      <c r="BW501">
        <v>0</v>
      </c>
      <c r="BX501">
        <v>0</v>
      </c>
      <c r="BZ501" t="s">
        <v>193</v>
      </c>
      <c r="CA501" t="s">
        <v>194</v>
      </c>
      <c r="CB501" t="b">
        <v>0</v>
      </c>
    </row>
    <row r="502" spans="1:80" x14ac:dyDescent="0.3">
      <c r="A502">
        <v>501</v>
      </c>
      <c r="B502" t="s">
        <v>739</v>
      </c>
      <c r="C502" t="s">
        <v>179</v>
      </c>
      <c r="D502" t="s">
        <v>180</v>
      </c>
      <c r="E502" t="s">
        <v>649</v>
      </c>
      <c r="F502" t="s">
        <v>206</v>
      </c>
      <c r="G502" t="s">
        <v>183</v>
      </c>
      <c r="H502" t="s">
        <v>184</v>
      </c>
      <c r="J502">
        <v>0</v>
      </c>
      <c r="K502" t="s">
        <v>652</v>
      </c>
      <c r="L502" t="s">
        <v>186</v>
      </c>
      <c r="M502" t="s">
        <v>653</v>
      </c>
      <c r="N502" t="s">
        <v>20</v>
      </c>
      <c r="O502">
        <v>162.625</v>
      </c>
      <c r="P502" t="s">
        <v>459</v>
      </c>
      <c r="Q502">
        <v>3</v>
      </c>
      <c r="S502">
        <v>0</v>
      </c>
      <c r="T502">
        <v>10</v>
      </c>
      <c r="U502">
        <v>10</v>
      </c>
      <c r="V502">
        <v>10</v>
      </c>
      <c r="W502">
        <v>5</v>
      </c>
      <c r="X502">
        <v>0.76</v>
      </c>
      <c r="Y502">
        <v>89728.5</v>
      </c>
      <c r="Z502" t="s">
        <v>189</v>
      </c>
      <c r="AA502">
        <v>2</v>
      </c>
      <c r="AB502">
        <v>14</v>
      </c>
      <c r="AC502">
        <v>80</v>
      </c>
      <c r="AD502">
        <v>5.7142857142857144</v>
      </c>
      <c r="AE502">
        <v>12.375</v>
      </c>
      <c r="AF502">
        <v>12.375</v>
      </c>
      <c r="AG502">
        <v>10</v>
      </c>
      <c r="AH502">
        <v>0.76</v>
      </c>
      <c r="AI502">
        <v>72508.5</v>
      </c>
      <c r="AJ502">
        <v>3.07</v>
      </c>
      <c r="AK502">
        <v>2.5</v>
      </c>
      <c r="AL502">
        <v>37</v>
      </c>
      <c r="AM502">
        <v>15</v>
      </c>
      <c r="AN502">
        <v>25</v>
      </c>
      <c r="AO502" t="s">
        <v>190</v>
      </c>
      <c r="AP502">
        <v>83</v>
      </c>
      <c r="AQ502">
        <v>-0.7</v>
      </c>
      <c r="AR502">
        <v>1.2</v>
      </c>
      <c r="AS502" t="s">
        <v>650</v>
      </c>
      <c r="AT502">
        <v>41</v>
      </c>
      <c r="AU502">
        <v>18</v>
      </c>
      <c r="AV502">
        <v>16</v>
      </c>
      <c r="AW502">
        <v>36</v>
      </c>
      <c r="AY502">
        <v>5</v>
      </c>
      <c r="AZ502">
        <v>180</v>
      </c>
      <c r="BA502">
        <v>2.8722222222222222</v>
      </c>
      <c r="BB502">
        <v>90774</v>
      </c>
      <c r="BC502">
        <v>151290</v>
      </c>
      <c r="BD502">
        <v>211806</v>
      </c>
      <c r="BE502">
        <v>12</v>
      </c>
      <c r="BF502">
        <v>4</v>
      </c>
      <c r="BG502">
        <v>144</v>
      </c>
      <c r="BH502">
        <v>3.5902777777777777</v>
      </c>
      <c r="BI502">
        <v>90774</v>
      </c>
      <c r="BJ502">
        <v>151290</v>
      </c>
      <c r="BK502">
        <v>211806</v>
      </c>
      <c r="BL502">
        <v>30</v>
      </c>
      <c r="BM502">
        <v>1</v>
      </c>
      <c r="BN502">
        <v>24</v>
      </c>
      <c r="BO502" t="s">
        <v>192</v>
      </c>
      <c r="BP502">
        <v>3.903</v>
      </c>
      <c r="BQ502">
        <v>2530</v>
      </c>
      <c r="BR502">
        <v>377</v>
      </c>
      <c r="BS502">
        <v>0.14901185770750988</v>
      </c>
      <c r="BV502">
        <v>0</v>
      </c>
      <c r="BW502">
        <v>0</v>
      </c>
      <c r="BX502">
        <v>0</v>
      </c>
      <c r="BZ502" t="s">
        <v>193</v>
      </c>
      <c r="CA502" t="s">
        <v>194</v>
      </c>
      <c r="CB502" t="b">
        <v>0</v>
      </c>
    </row>
    <row r="503" spans="1:80" x14ac:dyDescent="0.3">
      <c r="A503">
        <v>502</v>
      </c>
      <c r="B503" t="s">
        <v>740</v>
      </c>
      <c r="C503" t="s">
        <v>179</v>
      </c>
      <c r="D503" t="s">
        <v>180</v>
      </c>
      <c r="E503" t="s">
        <v>649</v>
      </c>
      <c r="F503" t="s">
        <v>316</v>
      </c>
      <c r="G503" t="s">
        <v>183</v>
      </c>
      <c r="H503" t="s">
        <v>184</v>
      </c>
      <c r="J503">
        <v>0</v>
      </c>
      <c r="K503" t="s">
        <v>652</v>
      </c>
      <c r="L503" t="s">
        <v>186</v>
      </c>
      <c r="M503" t="s">
        <v>653</v>
      </c>
      <c r="N503" t="s">
        <v>20</v>
      </c>
      <c r="O503">
        <v>176.5</v>
      </c>
      <c r="P503" t="s">
        <v>459</v>
      </c>
      <c r="Q503">
        <v>3</v>
      </c>
      <c r="S503">
        <v>0</v>
      </c>
      <c r="T503">
        <v>10</v>
      </c>
      <c r="U503">
        <v>10</v>
      </c>
      <c r="V503">
        <v>10</v>
      </c>
      <c r="W503">
        <v>5</v>
      </c>
      <c r="X503">
        <v>0.76</v>
      </c>
      <c r="Y503">
        <v>89728.5</v>
      </c>
      <c r="Z503" t="s">
        <v>189</v>
      </c>
      <c r="AA503">
        <v>2</v>
      </c>
      <c r="AB503">
        <v>14</v>
      </c>
      <c r="AC503">
        <v>80</v>
      </c>
      <c r="AD503">
        <v>5.7142857142857144</v>
      </c>
      <c r="AE503">
        <v>12.375</v>
      </c>
      <c r="AF503">
        <v>12.375</v>
      </c>
      <c r="AG503">
        <v>10</v>
      </c>
      <c r="AH503">
        <v>0.76</v>
      </c>
      <c r="AI503">
        <v>72508.5</v>
      </c>
      <c r="AJ503">
        <v>3.31</v>
      </c>
      <c r="AK503">
        <v>2.5</v>
      </c>
      <c r="AL503">
        <v>34</v>
      </c>
      <c r="AM503">
        <v>15</v>
      </c>
      <c r="AN503">
        <v>25</v>
      </c>
      <c r="AO503" t="s">
        <v>190</v>
      </c>
      <c r="AP503">
        <v>83</v>
      </c>
      <c r="AQ503">
        <v>-0.7</v>
      </c>
      <c r="AR503">
        <v>1.2</v>
      </c>
      <c r="AS503" t="s">
        <v>650</v>
      </c>
      <c r="AT503">
        <v>41</v>
      </c>
      <c r="AU503">
        <v>18</v>
      </c>
      <c r="AV503">
        <v>16</v>
      </c>
      <c r="AW503">
        <v>36</v>
      </c>
      <c r="AY503">
        <v>5</v>
      </c>
      <c r="AZ503">
        <v>180</v>
      </c>
      <c r="BA503">
        <v>2.8722222222222222</v>
      </c>
      <c r="BB503">
        <v>90774</v>
      </c>
      <c r="BC503">
        <v>151290</v>
      </c>
      <c r="BD503">
        <v>211806</v>
      </c>
      <c r="BE503">
        <v>12</v>
      </c>
      <c r="BF503">
        <v>4</v>
      </c>
      <c r="BG503">
        <v>144</v>
      </c>
      <c r="BH503">
        <v>3.5902777777777777</v>
      </c>
      <c r="BI503">
        <v>90774</v>
      </c>
      <c r="BJ503">
        <v>151290</v>
      </c>
      <c r="BK503">
        <v>211806</v>
      </c>
      <c r="BL503">
        <v>30</v>
      </c>
      <c r="BM503">
        <v>1</v>
      </c>
      <c r="BN503">
        <v>24</v>
      </c>
      <c r="BO503" t="s">
        <v>192</v>
      </c>
      <c r="BP503">
        <v>4.2359999999999998</v>
      </c>
      <c r="BQ503">
        <v>2057</v>
      </c>
      <c r="BR503">
        <v>111</v>
      </c>
      <c r="BS503">
        <v>5.3962080700048605E-2</v>
      </c>
      <c r="BV503">
        <v>715</v>
      </c>
      <c r="BW503">
        <v>0</v>
      </c>
      <c r="BX503">
        <v>0</v>
      </c>
      <c r="BZ503" t="s">
        <v>193</v>
      </c>
      <c r="CA503" t="s">
        <v>194</v>
      </c>
      <c r="CB503" t="b">
        <v>0</v>
      </c>
    </row>
    <row r="504" spans="1:80" x14ac:dyDescent="0.3">
      <c r="A504">
        <v>503</v>
      </c>
      <c r="B504" t="s">
        <v>741</v>
      </c>
      <c r="C504" t="s">
        <v>179</v>
      </c>
      <c r="D504" t="s">
        <v>180</v>
      </c>
      <c r="E504" t="s">
        <v>649</v>
      </c>
      <c r="F504" t="s">
        <v>318</v>
      </c>
      <c r="G504" t="s">
        <v>183</v>
      </c>
      <c r="H504" t="s">
        <v>184</v>
      </c>
      <c r="J504">
        <v>0</v>
      </c>
      <c r="K504" t="s">
        <v>652</v>
      </c>
      <c r="L504" t="s">
        <v>186</v>
      </c>
      <c r="M504" t="s">
        <v>653</v>
      </c>
      <c r="N504" t="s">
        <v>20</v>
      </c>
      <c r="O504">
        <v>190.375</v>
      </c>
      <c r="P504" t="s">
        <v>459</v>
      </c>
      <c r="Q504">
        <v>3</v>
      </c>
      <c r="S504">
        <v>0</v>
      </c>
      <c r="T504">
        <v>10</v>
      </c>
      <c r="U504">
        <v>10</v>
      </c>
      <c r="V504">
        <v>10</v>
      </c>
      <c r="W504">
        <v>5</v>
      </c>
      <c r="X504">
        <v>0.76</v>
      </c>
      <c r="Y504">
        <v>89728.5</v>
      </c>
      <c r="Z504" t="s">
        <v>189</v>
      </c>
      <c r="AA504">
        <v>2</v>
      </c>
      <c r="AB504">
        <v>14</v>
      </c>
      <c r="AC504">
        <v>80</v>
      </c>
      <c r="AD504">
        <v>5.7142857142857144</v>
      </c>
      <c r="AE504">
        <v>12.375</v>
      </c>
      <c r="AF504">
        <v>12.375</v>
      </c>
      <c r="AG504">
        <v>10</v>
      </c>
      <c r="AH504">
        <v>0.76</v>
      </c>
      <c r="AI504">
        <v>72508.5</v>
      </c>
      <c r="AJ504">
        <v>3.55</v>
      </c>
      <c r="AK504">
        <v>2.5</v>
      </c>
      <c r="AL504">
        <v>32</v>
      </c>
      <c r="AM504">
        <v>15</v>
      </c>
      <c r="AN504">
        <v>25</v>
      </c>
      <c r="AO504" t="s">
        <v>190</v>
      </c>
      <c r="AP504">
        <v>83</v>
      </c>
      <c r="AQ504">
        <v>-0.7</v>
      </c>
      <c r="AR504">
        <v>1.2</v>
      </c>
      <c r="AS504" t="s">
        <v>650</v>
      </c>
      <c r="AT504">
        <v>41</v>
      </c>
      <c r="AU504">
        <v>18</v>
      </c>
      <c r="AV504">
        <v>16</v>
      </c>
      <c r="AW504">
        <v>36</v>
      </c>
      <c r="AY504">
        <v>5</v>
      </c>
      <c r="AZ504">
        <v>180</v>
      </c>
      <c r="BA504">
        <v>2.8722222222222222</v>
      </c>
      <c r="BB504">
        <v>90774</v>
      </c>
      <c r="BC504">
        <v>151290</v>
      </c>
      <c r="BD504">
        <v>211806</v>
      </c>
      <c r="BE504">
        <v>12</v>
      </c>
      <c r="BF504">
        <v>4</v>
      </c>
      <c r="BG504">
        <v>144</v>
      </c>
      <c r="BH504">
        <v>3.5902777777777777</v>
      </c>
      <c r="BI504">
        <v>90774</v>
      </c>
      <c r="BJ504">
        <v>151290</v>
      </c>
      <c r="BK504">
        <v>211806</v>
      </c>
      <c r="BL504">
        <v>30</v>
      </c>
      <c r="BM504">
        <v>1</v>
      </c>
      <c r="BN504">
        <v>24</v>
      </c>
      <c r="BO504" t="s">
        <v>192</v>
      </c>
      <c r="BP504">
        <v>4.569</v>
      </c>
      <c r="BQ504">
        <v>4380</v>
      </c>
      <c r="BR504">
        <v>1848</v>
      </c>
      <c r="BS504">
        <v>0.42191780821917807</v>
      </c>
      <c r="BV504">
        <v>0</v>
      </c>
      <c r="BW504">
        <v>0</v>
      </c>
      <c r="BX504">
        <v>0</v>
      </c>
      <c r="BZ504" t="s">
        <v>193</v>
      </c>
      <c r="CA504" t="s">
        <v>194</v>
      </c>
      <c r="CB504" t="b">
        <v>0</v>
      </c>
    </row>
    <row r="505" spans="1:80" x14ac:dyDescent="0.3">
      <c r="A505">
        <v>504</v>
      </c>
      <c r="B505" t="s">
        <v>742</v>
      </c>
      <c r="C505" t="s">
        <v>179</v>
      </c>
      <c r="D505" t="s">
        <v>180</v>
      </c>
      <c r="E505" t="s">
        <v>649</v>
      </c>
      <c r="F505" t="s">
        <v>320</v>
      </c>
      <c r="G505" t="s">
        <v>183</v>
      </c>
      <c r="H505" t="s">
        <v>184</v>
      </c>
      <c r="J505">
        <v>0</v>
      </c>
      <c r="K505" t="s">
        <v>652</v>
      </c>
      <c r="L505" t="s">
        <v>186</v>
      </c>
      <c r="M505" t="s">
        <v>653</v>
      </c>
      <c r="N505" t="s">
        <v>20</v>
      </c>
      <c r="O505">
        <v>204.25</v>
      </c>
      <c r="P505" t="s">
        <v>459</v>
      </c>
      <c r="Q505">
        <v>3</v>
      </c>
      <c r="S505">
        <v>0</v>
      </c>
      <c r="T505">
        <v>10</v>
      </c>
      <c r="U505">
        <v>10</v>
      </c>
      <c r="V505">
        <v>10</v>
      </c>
      <c r="W505">
        <v>5</v>
      </c>
      <c r="X505">
        <v>0.76</v>
      </c>
      <c r="Y505">
        <v>89728.5</v>
      </c>
      <c r="Z505" t="s">
        <v>189</v>
      </c>
      <c r="AA505">
        <v>2</v>
      </c>
      <c r="AB505">
        <v>14</v>
      </c>
      <c r="AC505">
        <v>80</v>
      </c>
      <c r="AD505">
        <v>5.7142857142857144</v>
      </c>
      <c r="AE505">
        <v>12.375</v>
      </c>
      <c r="AF505">
        <v>12.375</v>
      </c>
      <c r="AG505">
        <v>10</v>
      </c>
      <c r="AH505">
        <v>0.76</v>
      </c>
      <c r="AI505">
        <v>72508.5</v>
      </c>
      <c r="AJ505">
        <v>3.79</v>
      </c>
      <c r="AK505">
        <v>2.5</v>
      </c>
      <c r="AL505">
        <v>30</v>
      </c>
      <c r="AM505">
        <v>15</v>
      </c>
      <c r="AN505">
        <v>25</v>
      </c>
      <c r="AO505" t="s">
        <v>190</v>
      </c>
      <c r="AP505">
        <v>83</v>
      </c>
      <c r="AQ505">
        <v>-0.7</v>
      </c>
      <c r="AR505">
        <v>1.2</v>
      </c>
      <c r="AS505" t="s">
        <v>650</v>
      </c>
      <c r="AT505">
        <v>41</v>
      </c>
      <c r="AU505">
        <v>18</v>
      </c>
      <c r="AV505">
        <v>16</v>
      </c>
      <c r="AW505">
        <v>36</v>
      </c>
      <c r="AY505">
        <v>5</v>
      </c>
      <c r="AZ505">
        <v>180</v>
      </c>
      <c r="BA505">
        <v>2.8722222222222222</v>
      </c>
      <c r="BB505">
        <v>90774</v>
      </c>
      <c r="BC505">
        <v>151290</v>
      </c>
      <c r="BD505">
        <v>211806</v>
      </c>
      <c r="BE505">
        <v>12</v>
      </c>
      <c r="BF505">
        <v>4</v>
      </c>
      <c r="BG505">
        <v>144</v>
      </c>
      <c r="BH505">
        <v>3.5902777777777777</v>
      </c>
      <c r="BI505">
        <v>90774</v>
      </c>
      <c r="BJ505">
        <v>151290</v>
      </c>
      <c r="BK505">
        <v>211806</v>
      </c>
      <c r="BL505">
        <v>30</v>
      </c>
      <c r="BM505">
        <v>1</v>
      </c>
      <c r="BN505">
        <v>24</v>
      </c>
      <c r="BO505" t="s">
        <v>192</v>
      </c>
      <c r="BP505">
        <v>4.9020000000000001</v>
      </c>
      <c r="BQ505">
        <v>1346</v>
      </c>
      <c r="BR505">
        <v>7</v>
      </c>
      <c r="BS505">
        <v>5.2005943536404158E-3</v>
      </c>
      <c r="BV505">
        <v>264</v>
      </c>
      <c r="BW505">
        <v>0</v>
      </c>
      <c r="BX505">
        <v>0</v>
      </c>
      <c r="BZ505" t="s">
        <v>193</v>
      </c>
      <c r="CA505" t="s">
        <v>194</v>
      </c>
      <c r="CB505" t="b">
        <v>0</v>
      </c>
    </row>
    <row r="506" spans="1:80" x14ac:dyDescent="0.3">
      <c r="A506">
        <v>505</v>
      </c>
      <c r="B506" t="s">
        <v>743</v>
      </c>
      <c r="C506" t="s">
        <v>179</v>
      </c>
      <c r="D506" t="s">
        <v>180</v>
      </c>
      <c r="E506" t="s">
        <v>649</v>
      </c>
      <c r="F506" t="s">
        <v>252</v>
      </c>
      <c r="G506" t="s">
        <v>183</v>
      </c>
      <c r="H506" t="s">
        <v>184</v>
      </c>
      <c r="J506">
        <v>0</v>
      </c>
      <c r="K506" t="s">
        <v>652</v>
      </c>
      <c r="L506" t="s">
        <v>186</v>
      </c>
      <c r="M506" t="s">
        <v>653</v>
      </c>
      <c r="N506" t="s">
        <v>20</v>
      </c>
      <c r="O506">
        <v>218.125</v>
      </c>
      <c r="P506" t="s">
        <v>459</v>
      </c>
      <c r="Q506">
        <v>3</v>
      </c>
      <c r="S506">
        <v>0</v>
      </c>
      <c r="T506">
        <v>10</v>
      </c>
      <c r="U506">
        <v>10</v>
      </c>
      <c r="V506">
        <v>10</v>
      </c>
      <c r="W506">
        <v>5</v>
      </c>
      <c r="X506">
        <v>0.76</v>
      </c>
      <c r="Y506">
        <v>89728.5</v>
      </c>
      <c r="Z506" t="s">
        <v>189</v>
      </c>
      <c r="AA506">
        <v>2</v>
      </c>
      <c r="AB506">
        <v>14</v>
      </c>
      <c r="AC506">
        <v>80</v>
      </c>
      <c r="AD506">
        <v>5.7142857142857144</v>
      </c>
      <c r="AE506">
        <v>12.375</v>
      </c>
      <c r="AF506">
        <v>12.375</v>
      </c>
      <c r="AG506">
        <v>10</v>
      </c>
      <c r="AH506">
        <v>0.76</v>
      </c>
      <c r="AI506">
        <v>72508.5</v>
      </c>
      <c r="AJ506">
        <v>4.03</v>
      </c>
      <c r="AK506">
        <v>2.5</v>
      </c>
      <c r="AL506">
        <v>28</v>
      </c>
      <c r="AM506">
        <v>15</v>
      </c>
      <c r="AN506">
        <v>25</v>
      </c>
      <c r="AO506" t="s">
        <v>190</v>
      </c>
      <c r="AP506">
        <v>83</v>
      </c>
      <c r="AQ506">
        <v>-0.7</v>
      </c>
      <c r="AR506">
        <v>1.2</v>
      </c>
      <c r="AS506" t="s">
        <v>650</v>
      </c>
      <c r="AT506">
        <v>41</v>
      </c>
      <c r="AU506">
        <v>18</v>
      </c>
      <c r="AV506">
        <v>16</v>
      </c>
      <c r="AW506">
        <v>36</v>
      </c>
      <c r="AY506">
        <v>5</v>
      </c>
      <c r="AZ506">
        <v>180</v>
      </c>
      <c r="BA506">
        <v>2.8722222222222222</v>
      </c>
      <c r="BB506">
        <v>90774</v>
      </c>
      <c r="BC506">
        <v>151290</v>
      </c>
      <c r="BD506">
        <v>211806</v>
      </c>
      <c r="BE506">
        <v>12</v>
      </c>
      <c r="BF506">
        <v>4</v>
      </c>
      <c r="BG506">
        <v>144</v>
      </c>
      <c r="BH506">
        <v>3.5902777777777777</v>
      </c>
      <c r="BI506">
        <v>90774</v>
      </c>
      <c r="BJ506">
        <v>151290</v>
      </c>
      <c r="BK506">
        <v>211806</v>
      </c>
      <c r="BL506">
        <v>30</v>
      </c>
      <c r="BM506">
        <v>1</v>
      </c>
      <c r="BN506">
        <v>24</v>
      </c>
      <c r="BO506" t="s">
        <v>192</v>
      </c>
      <c r="BP506">
        <v>5.2350000000000003</v>
      </c>
      <c r="BQ506">
        <v>4244</v>
      </c>
      <c r="BR506">
        <v>46</v>
      </c>
      <c r="BS506">
        <v>1.0838831291234684E-2</v>
      </c>
      <c r="BV506">
        <v>0</v>
      </c>
      <c r="BW506">
        <v>0</v>
      </c>
      <c r="BX506">
        <v>0</v>
      </c>
      <c r="BZ506" t="s">
        <v>193</v>
      </c>
      <c r="CA506" t="s">
        <v>194</v>
      </c>
      <c r="CB506" t="b">
        <v>0</v>
      </c>
    </row>
    <row r="507" spans="1:80" x14ac:dyDescent="0.3">
      <c r="A507">
        <v>506</v>
      </c>
      <c r="B507" t="s">
        <v>744</v>
      </c>
      <c r="C507" t="s">
        <v>179</v>
      </c>
      <c r="D507" t="s">
        <v>180</v>
      </c>
      <c r="E507" t="s">
        <v>649</v>
      </c>
      <c r="F507" t="s">
        <v>471</v>
      </c>
      <c r="G507" t="s">
        <v>183</v>
      </c>
      <c r="H507" t="s">
        <v>184</v>
      </c>
      <c r="J507">
        <v>0</v>
      </c>
      <c r="K507" t="s">
        <v>652</v>
      </c>
      <c r="L507" t="s">
        <v>186</v>
      </c>
      <c r="M507" t="s">
        <v>653</v>
      </c>
      <c r="N507" t="s">
        <v>20</v>
      </c>
      <c r="O507">
        <v>232</v>
      </c>
      <c r="P507" t="s">
        <v>459</v>
      </c>
      <c r="Q507">
        <v>3</v>
      </c>
      <c r="S507">
        <v>0</v>
      </c>
      <c r="T507">
        <v>10</v>
      </c>
      <c r="U507">
        <v>10</v>
      </c>
      <c r="V507">
        <v>10</v>
      </c>
      <c r="W507">
        <v>5</v>
      </c>
      <c r="X507">
        <v>0.76</v>
      </c>
      <c r="Y507">
        <v>89728.5</v>
      </c>
      <c r="Z507" t="s">
        <v>189</v>
      </c>
      <c r="AA507">
        <v>2</v>
      </c>
      <c r="AB507">
        <v>14</v>
      </c>
      <c r="AC507">
        <v>80</v>
      </c>
      <c r="AD507">
        <v>5.7142857142857144</v>
      </c>
      <c r="AE507">
        <v>12.375</v>
      </c>
      <c r="AF507">
        <v>12.375</v>
      </c>
      <c r="AG507">
        <v>10</v>
      </c>
      <c r="AH507">
        <v>0.76</v>
      </c>
      <c r="AI507">
        <v>72508.5</v>
      </c>
      <c r="AJ507">
        <v>4.2699999999999996</v>
      </c>
      <c r="AK507">
        <v>2.5</v>
      </c>
      <c r="AL507">
        <v>27</v>
      </c>
      <c r="AM507">
        <v>15</v>
      </c>
      <c r="AN507">
        <v>25</v>
      </c>
      <c r="AO507" t="s">
        <v>190</v>
      </c>
      <c r="AP507">
        <v>83</v>
      </c>
      <c r="AQ507">
        <v>-0.7</v>
      </c>
      <c r="AR507">
        <v>1.2</v>
      </c>
      <c r="AS507" t="s">
        <v>650</v>
      </c>
      <c r="AT507">
        <v>41</v>
      </c>
      <c r="AU507">
        <v>18</v>
      </c>
      <c r="AV507">
        <v>16</v>
      </c>
      <c r="AW507">
        <v>36</v>
      </c>
      <c r="AY507">
        <v>5</v>
      </c>
      <c r="AZ507">
        <v>180</v>
      </c>
      <c r="BA507">
        <v>2.8722222222222222</v>
      </c>
      <c r="BB507">
        <v>90774</v>
      </c>
      <c r="BC507">
        <v>151290</v>
      </c>
      <c r="BD507">
        <v>211806</v>
      </c>
      <c r="BE507">
        <v>12</v>
      </c>
      <c r="BF507">
        <v>4</v>
      </c>
      <c r="BG507">
        <v>144</v>
      </c>
      <c r="BH507">
        <v>3.5902777777777777</v>
      </c>
      <c r="BI507">
        <v>90774</v>
      </c>
      <c r="BJ507">
        <v>151290</v>
      </c>
      <c r="BK507">
        <v>211806</v>
      </c>
      <c r="BL507">
        <v>30</v>
      </c>
      <c r="BM507">
        <v>1</v>
      </c>
      <c r="BN507">
        <v>24</v>
      </c>
      <c r="BO507" t="s">
        <v>192</v>
      </c>
      <c r="BP507">
        <v>5.5679999999999996</v>
      </c>
      <c r="BQ507">
        <v>413</v>
      </c>
      <c r="BR507">
        <v>1</v>
      </c>
      <c r="BS507">
        <v>2.4213075060532689E-3</v>
      </c>
      <c r="BV507">
        <v>98</v>
      </c>
      <c r="BW507">
        <v>0</v>
      </c>
      <c r="BX507">
        <v>0</v>
      </c>
      <c r="BZ507" t="s">
        <v>193</v>
      </c>
      <c r="CA507" t="s">
        <v>194</v>
      </c>
      <c r="CB507" t="b">
        <v>0</v>
      </c>
    </row>
    <row r="508" spans="1:80" x14ac:dyDescent="0.3">
      <c r="A508">
        <v>507</v>
      </c>
      <c r="B508" t="s">
        <v>745</v>
      </c>
      <c r="C508" t="s">
        <v>179</v>
      </c>
      <c r="D508" t="s">
        <v>180</v>
      </c>
      <c r="E508" t="s">
        <v>649</v>
      </c>
      <c r="F508" t="s">
        <v>473</v>
      </c>
      <c r="G508" t="s">
        <v>183</v>
      </c>
      <c r="H508" t="s">
        <v>184</v>
      </c>
      <c r="J508">
        <v>0</v>
      </c>
      <c r="K508" t="s">
        <v>652</v>
      </c>
      <c r="L508" t="s">
        <v>186</v>
      </c>
      <c r="M508" t="s">
        <v>653</v>
      </c>
      <c r="N508" t="s">
        <v>20</v>
      </c>
      <c r="O508">
        <v>245.875</v>
      </c>
      <c r="P508" t="s">
        <v>459</v>
      </c>
      <c r="Q508">
        <v>3</v>
      </c>
      <c r="S508">
        <v>0</v>
      </c>
      <c r="T508">
        <v>10</v>
      </c>
      <c r="U508">
        <v>10</v>
      </c>
      <c r="V508">
        <v>10</v>
      </c>
      <c r="W508">
        <v>5</v>
      </c>
      <c r="X508">
        <v>0.76</v>
      </c>
      <c r="Y508">
        <v>89728.5</v>
      </c>
      <c r="Z508" t="s">
        <v>189</v>
      </c>
      <c r="AA508">
        <v>2</v>
      </c>
      <c r="AB508">
        <v>14</v>
      </c>
      <c r="AC508">
        <v>80</v>
      </c>
      <c r="AD508">
        <v>5.7142857142857144</v>
      </c>
      <c r="AE508">
        <v>12.375</v>
      </c>
      <c r="AF508">
        <v>12.375</v>
      </c>
      <c r="AG508">
        <v>10</v>
      </c>
      <c r="AH508">
        <v>0.76</v>
      </c>
      <c r="AI508">
        <v>72508.5</v>
      </c>
      <c r="AJ508">
        <v>4.51</v>
      </c>
      <c r="AK508">
        <v>2.5</v>
      </c>
      <c r="AL508">
        <v>25</v>
      </c>
      <c r="AM508">
        <v>15</v>
      </c>
      <c r="AN508">
        <v>25</v>
      </c>
      <c r="AO508" t="s">
        <v>190</v>
      </c>
      <c r="AP508">
        <v>83</v>
      </c>
      <c r="AQ508">
        <v>-0.7</v>
      </c>
      <c r="AR508">
        <v>1.2</v>
      </c>
      <c r="AS508" t="s">
        <v>650</v>
      </c>
      <c r="AT508">
        <v>41</v>
      </c>
      <c r="AU508">
        <v>18</v>
      </c>
      <c r="AV508">
        <v>16</v>
      </c>
      <c r="AW508">
        <v>36</v>
      </c>
      <c r="AY508">
        <v>5</v>
      </c>
      <c r="AZ508">
        <v>180</v>
      </c>
      <c r="BA508">
        <v>2.8722222222222222</v>
      </c>
      <c r="BB508">
        <v>90774</v>
      </c>
      <c r="BC508">
        <v>151290</v>
      </c>
      <c r="BD508">
        <v>211806</v>
      </c>
      <c r="BE508">
        <v>13</v>
      </c>
      <c r="BF508">
        <v>4</v>
      </c>
      <c r="BG508">
        <v>144</v>
      </c>
      <c r="BH508">
        <v>3.5902777777777777</v>
      </c>
      <c r="BI508">
        <v>90774</v>
      </c>
      <c r="BJ508">
        <v>151290</v>
      </c>
      <c r="BK508">
        <v>211806</v>
      </c>
      <c r="BL508">
        <v>30</v>
      </c>
      <c r="BM508">
        <v>1</v>
      </c>
      <c r="BN508">
        <v>24</v>
      </c>
      <c r="BO508" t="s">
        <v>192</v>
      </c>
      <c r="BP508">
        <v>5.9009999999999998</v>
      </c>
      <c r="BQ508">
        <v>3890</v>
      </c>
      <c r="BR508">
        <v>102</v>
      </c>
      <c r="BS508">
        <v>2.622107969151671E-2</v>
      </c>
      <c r="BV508">
        <v>98</v>
      </c>
      <c r="BW508">
        <v>1000</v>
      </c>
      <c r="BX508">
        <v>10.204081632653059</v>
      </c>
      <c r="BZ508" t="s">
        <v>193</v>
      </c>
      <c r="CA508" t="s">
        <v>194</v>
      </c>
      <c r="CB508" t="b">
        <v>0</v>
      </c>
    </row>
    <row r="509" spans="1:80" x14ac:dyDescent="0.3">
      <c r="A509">
        <v>508</v>
      </c>
      <c r="B509" t="s">
        <v>746</v>
      </c>
      <c r="C509" t="s">
        <v>179</v>
      </c>
      <c r="D509" t="s">
        <v>180</v>
      </c>
      <c r="E509" t="s">
        <v>649</v>
      </c>
      <c r="F509" t="s">
        <v>507</v>
      </c>
      <c r="G509" t="s">
        <v>183</v>
      </c>
      <c r="H509" t="s">
        <v>184</v>
      </c>
      <c r="J509">
        <v>0</v>
      </c>
      <c r="K509" t="s">
        <v>652</v>
      </c>
      <c r="L509" t="s">
        <v>186</v>
      </c>
      <c r="M509" t="s">
        <v>653</v>
      </c>
      <c r="N509" t="s">
        <v>20</v>
      </c>
      <c r="O509">
        <v>259.75</v>
      </c>
      <c r="P509" t="s">
        <v>459</v>
      </c>
      <c r="Q509">
        <v>3</v>
      </c>
      <c r="S509">
        <v>0</v>
      </c>
      <c r="T509">
        <v>10</v>
      </c>
      <c r="U509">
        <v>10</v>
      </c>
      <c r="V509">
        <v>10</v>
      </c>
      <c r="W509">
        <v>5</v>
      </c>
      <c r="X509">
        <v>0.76</v>
      </c>
      <c r="Y509">
        <v>89728.5</v>
      </c>
      <c r="Z509" t="s">
        <v>189</v>
      </c>
      <c r="AA509">
        <v>2</v>
      </c>
      <c r="AB509">
        <v>14</v>
      </c>
      <c r="AC509">
        <v>80</v>
      </c>
      <c r="AD509">
        <v>5.7142857142857144</v>
      </c>
      <c r="AE509">
        <v>12.375</v>
      </c>
      <c r="AF509">
        <v>12.375</v>
      </c>
      <c r="AG509">
        <v>10</v>
      </c>
      <c r="AH509">
        <v>0.76</v>
      </c>
      <c r="AI509">
        <v>72508.5</v>
      </c>
      <c r="AJ509">
        <v>4.75</v>
      </c>
      <c r="AK509">
        <v>2.5</v>
      </c>
      <c r="AL509">
        <v>24</v>
      </c>
      <c r="AM509">
        <v>15</v>
      </c>
      <c r="AN509">
        <v>25</v>
      </c>
      <c r="AO509" t="s">
        <v>190</v>
      </c>
      <c r="AP509">
        <v>83</v>
      </c>
      <c r="AQ509">
        <v>-0.7</v>
      </c>
      <c r="AR509">
        <v>1.2</v>
      </c>
      <c r="AS509" t="s">
        <v>650</v>
      </c>
      <c r="AT509">
        <v>41</v>
      </c>
      <c r="AU509">
        <v>18</v>
      </c>
      <c r="AV509">
        <v>16</v>
      </c>
      <c r="AW509">
        <v>36</v>
      </c>
      <c r="AY509">
        <v>5</v>
      </c>
      <c r="AZ509">
        <v>180</v>
      </c>
      <c r="BA509">
        <v>2.8722222222222222</v>
      </c>
      <c r="BB509">
        <v>90774</v>
      </c>
      <c r="BC509">
        <v>151290</v>
      </c>
      <c r="BD509">
        <v>211806</v>
      </c>
      <c r="BE509">
        <v>13</v>
      </c>
      <c r="BF509">
        <v>4</v>
      </c>
      <c r="BG509">
        <v>144</v>
      </c>
      <c r="BH509">
        <v>3.5902777777777777</v>
      </c>
      <c r="BI509">
        <v>90774</v>
      </c>
      <c r="BJ509">
        <v>151290</v>
      </c>
      <c r="BK509">
        <v>211806</v>
      </c>
      <c r="BL509">
        <v>30</v>
      </c>
      <c r="BM509">
        <v>1</v>
      </c>
      <c r="BN509">
        <v>24</v>
      </c>
      <c r="BO509" t="s">
        <v>192</v>
      </c>
      <c r="BP509">
        <v>6.234</v>
      </c>
      <c r="BQ509">
        <v>0</v>
      </c>
      <c r="BR509">
        <v>0</v>
      </c>
      <c r="BS509">
        <v>0</v>
      </c>
      <c r="BV509">
        <v>0</v>
      </c>
      <c r="BW509">
        <v>0</v>
      </c>
      <c r="BX509">
        <v>0</v>
      </c>
      <c r="BZ509" t="s">
        <v>193</v>
      </c>
      <c r="CA509" t="s">
        <v>194</v>
      </c>
      <c r="CB509" t="b">
        <v>0</v>
      </c>
    </row>
    <row r="510" spans="1:80" x14ac:dyDescent="0.3">
      <c r="A510">
        <v>509</v>
      </c>
      <c r="B510" t="s">
        <v>747</v>
      </c>
      <c r="C510" t="s">
        <v>179</v>
      </c>
      <c r="D510" t="s">
        <v>180</v>
      </c>
      <c r="E510" t="s">
        <v>649</v>
      </c>
      <c r="F510" t="s">
        <v>509</v>
      </c>
      <c r="G510" t="s">
        <v>183</v>
      </c>
      <c r="H510" t="s">
        <v>184</v>
      </c>
      <c r="J510">
        <v>0</v>
      </c>
      <c r="K510" t="s">
        <v>652</v>
      </c>
      <c r="L510" t="s">
        <v>186</v>
      </c>
      <c r="M510" t="s">
        <v>653</v>
      </c>
      <c r="N510" t="s">
        <v>20</v>
      </c>
      <c r="O510">
        <v>273.625</v>
      </c>
      <c r="P510" t="s">
        <v>459</v>
      </c>
      <c r="Q510">
        <v>3</v>
      </c>
      <c r="S510">
        <v>0</v>
      </c>
      <c r="T510">
        <v>10</v>
      </c>
      <c r="U510">
        <v>10</v>
      </c>
      <c r="V510">
        <v>10</v>
      </c>
      <c r="W510">
        <v>5</v>
      </c>
      <c r="X510">
        <v>0.76</v>
      </c>
      <c r="Y510">
        <v>89728.5</v>
      </c>
      <c r="Z510" t="s">
        <v>189</v>
      </c>
      <c r="AA510">
        <v>2</v>
      </c>
      <c r="AB510">
        <v>14</v>
      </c>
      <c r="AC510">
        <v>80</v>
      </c>
      <c r="AD510">
        <v>5.7142857142857144</v>
      </c>
      <c r="AE510">
        <v>12.375</v>
      </c>
      <c r="AF510">
        <v>12.375</v>
      </c>
      <c r="AG510">
        <v>10</v>
      </c>
      <c r="AH510">
        <v>0.76</v>
      </c>
      <c r="AI510">
        <v>72508.5</v>
      </c>
      <c r="AJ510">
        <v>4.99</v>
      </c>
      <c r="AK510">
        <v>2.5</v>
      </c>
      <c r="AL510">
        <v>23</v>
      </c>
      <c r="AM510">
        <v>15</v>
      </c>
      <c r="AN510">
        <v>25</v>
      </c>
      <c r="AO510" t="s">
        <v>190</v>
      </c>
      <c r="AP510">
        <v>83</v>
      </c>
      <c r="AQ510">
        <v>-0.7</v>
      </c>
      <c r="AR510">
        <v>1.2</v>
      </c>
      <c r="AS510" t="s">
        <v>650</v>
      </c>
      <c r="AT510">
        <v>41</v>
      </c>
      <c r="AU510">
        <v>18</v>
      </c>
      <c r="AV510">
        <v>16</v>
      </c>
      <c r="AW510">
        <v>36</v>
      </c>
      <c r="AY510">
        <v>5</v>
      </c>
      <c r="AZ510">
        <v>180</v>
      </c>
      <c r="BA510">
        <v>2.8722222222222222</v>
      </c>
      <c r="BB510">
        <v>90774</v>
      </c>
      <c r="BC510">
        <v>151290</v>
      </c>
      <c r="BD510">
        <v>211806</v>
      </c>
      <c r="BE510">
        <v>13</v>
      </c>
      <c r="BF510">
        <v>4</v>
      </c>
      <c r="BG510">
        <v>144</v>
      </c>
      <c r="BH510">
        <v>3.5902777777777777</v>
      </c>
      <c r="BI510">
        <v>90774</v>
      </c>
      <c r="BJ510">
        <v>151290</v>
      </c>
      <c r="BK510">
        <v>211806</v>
      </c>
      <c r="BL510">
        <v>30</v>
      </c>
      <c r="BM510">
        <v>1</v>
      </c>
      <c r="BN510">
        <v>14</v>
      </c>
      <c r="BO510" t="s">
        <v>192</v>
      </c>
      <c r="BP510">
        <v>3.8307500000000001</v>
      </c>
      <c r="BQ510">
        <v>0</v>
      </c>
      <c r="BR510">
        <v>0</v>
      </c>
      <c r="BS510">
        <v>0</v>
      </c>
      <c r="BV510">
        <v>0</v>
      </c>
      <c r="BW510">
        <v>0</v>
      </c>
      <c r="BX510">
        <v>0</v>
      </c>
      <c r="BZ510" t="s">
        <v>193</v>
      </c>
      <c r="CA510" t="s">
        <v>194</v>
      </c>
      <c r="CB510" t="b">
        <v>0</v>
      </c>
    </row>
    <row r="511" spans="1:80" x14ac:dyDescent="0.3">
      <c r="A511">
        <v>510</v>
      </c>
      <c r="B511" t="s">
        <v>748</v>
      </c>
      <c r="C511" t="s">
        <v>179</v>
      </c>
      <c r="D511" t="s">
        <v>180</v>
      </c>
      <c r="E511" t="s">
        <v>649</v>
      </c>
      <c r="F511" t="s">
        <v>511</v>
      </c>
      <c r="G511" t="s">
        <v>183</v>
      </c>
      <c r="H511" t="s">
        <v>184</v>
      </c>
      <c r="J511">
        <v>0</v>
      </c>
      <c r="K511" t="s">
        <v>652</v>
      </c>
      <c r="L511" t="s">
        <v>186</v>
      </c>
      <c r="M511" t="s">
        <v>653</v>
      </c>
      <c r="N511" t="s">
        <v>20</v>
      </c>
      <c r="O511">
        <v>287.5</v>
      </c>
      <c r="P511" t="s">
        <v>459</v>
      </c>
      <c r="Q511">
        <v>3</v>
      </c>
      <c r="S511">
        <v>0</v>
      </c>
      <c r="T511">
        <v>10</v>
      </c>
      <c r="U511">
        <v>10</v>
      </c>
      <c r="V511">
        <v>10</v>
      </c>
      <c r="W511">
        <v>5</v>
      </c>
      <c r="X511">
        <v>0.76</v>
      </c>
      <c r="Y511">
        <v>89728.5</v>
      </c>
      <c r="Z511" t="s">
        <v>189</v>
      </c>
      <c r="AA511">
        <v>2</v>
      </c>
      <c r="AB511">
        <v>14</v>
      </c>
      <c r="AC511">
        <v>80</v>
      </c>
      <c r="AD511">
        <v>5.7142857142857144</v>
      </c>
      <c r="AE511">
        <v>12.375</v>
      </c>
      <c r="AF511">
        <v>12.375</v>
      </c>
      <c r="AG511">
        <v>10</v>
      </c>
      <c r="AH511">
        <v>0.76</v>
      </c>
      <c r="AI511">
        <v>72508.5</v>
      </c>
      <c r="AJ511">
        <v>5.23</v>
      </c>
      <c r="AK511">
        <v>2.5</v>
      </c>
      <c r="AL511">
        <v>22</v>
      </c>
      <c r="AM511">
        <v>15</v>
      </c>
      <c r="AN511">
        <v>25</v>
      </c>
      <c r="AO511" t="s">
        <v>190</v>
      </c>
      <c r="AP511">
        <v>83</v>
      </c>
      <c r="AQ511">
        <v>-0.7</v>
      </c>
      <c r="AR511">
        <v>1.2</v>
      </c>
      <c r="AS511" t="s">
        <v>650</v>
      </c>
      <c r="AT511">
        <v>41</v>
      </c>
      <c r="AU511">
        <v>18</v>
      </c>
      <c r="AV511">
        <v>16</v>
      </c>
      <c r="AW511">
        <v>36</v>
      </c>
      <c r="AY511">
        <v>5</v>
      </c>
      <c r="AZ511">
        <v>180</v>
      </c>
      <c r="BA511">
        <v>2.8722222222222222</v>
      </c>
      <c r="BB511">
        <v>90774</v>
      </c>
      <c r="BC511">
        <v>151290</v>
      </c>
      <c r="BD511">
        <v>211806</v>
      </c>
      <c r="BE511">
        <v>13</v>
      </c>
      <c r="BF511">
        <v>4</v>
      </c>
      <c r="BG511">
        <v>144</v>
      </c>
      <c r="BH511">
        <v>3.5902777777777777</v>
      </c>
      <c r="BI511">
        <v>90774</v>
      </c>
      <c r="BJ511">
        <v>151290</v>
      </c>
      <c r="BK511">
        <v>211806</v>
      </c>
      <c r="BL511">
        <v>30</v>
      </c>
      <c r="BM511">
        <v>1</v>
      </c>
      <c r="BN511">
        <v>14</v>
      </c>
      <c r="BO511" t="s">
        <v>192</v>
      </c>
      <c r="BP511">
        <v>4.0250000000000004</v>
      </c>
      <c r="BQ511">
        <v>0</v>
      </c>
      <c r="BR511">
        <v>0</v>
      </c>
      <c r="BS511">
        <v>0</v>
      </c>
      <c r="BV511">
        <v>0</v>
      </c>
      <c r="BW511">
        <v>0</v>
      </c>
      <c r="BX511">
        <v>0</v>
      </c>
      <c r="BZ511" t="s">
        <v>193</v>
      </c>
      <c r="CA511" t="s">
        <v>194</v>
      </c>
      <c r="CB511" t="b">
        <v>0</v>
      </c>
    </row>
    <row r="512" spans="1:80" x14ac:dyDescent="0.3">
      <c r="A512">
        <v>511</v>
      </c>
      <c r="B512" t="s">
        <v>749</v>
      </c>
      <c r="C512" t="s">
        <v>179</v>
      </c>
      <c r="D512" t="s">
        <v>180</v>
      </c>
      <c r="E512" t="s">
        <v>649</v>
      </c>
      <c r="F512" t="s">
        <v>513</v>
      </c>
      <c r="G512" t="s">
        <v>183</v>
      </c>
      <c r="H512" t="s">
        <v>184</v>
      </c>
      <c r="J512">
        <v>0</v>
      </c>
      <c r="K512" t="s">
        <v>652</v>
      </c>
      <c r="L512" t="s">
        <v>186</v>
      </c>
      <c r="M512" t="s">
        <v>653</v>
      </c>
      <c r="N512" t="s">
        <v>20</v>
      </c>
      <c r="O512">
        <v>301.375</v>
      </c>
      <c r="P512" t="s">
        <v>459</v>
      </c>
      <c r="Q512">
        <v>3</v>
      </c>
      <c r="S512">
        <v>0</v>
      </c>
      <c r="T512">
        <v>10</v>
      </c>
      <c r="U512">
        <v>10</v>
      </c>
      <c r="V512">
        <v>10</v>
      </c>
      <c r="W512">
        <v>5</v>
      </c>
      <c r="X512">
        <v>0.76</v>
      </c>
      <c r="Y512">
        <v>89728.5</v>
      </c>
      <c r="Z512" t="s">
        <v>189</v>
      </c>
      <c r="AA512">
        <v>2</v>
      </c>
      <c r="AB512">
        <v>14</v>
      </c>
      <c r="AC512">
        <v>80</v>
      </c>
      <c r="AD512">
        <v>5.7142857142857144</v>
      </c>
      <c r="AE512">
        <v>12.375</v>
      </c>
      <c r="AF512">
        <v>12.375</v>
      </c>
      <c r="AG512">
        <v>10</v>
      </c>
      <c r="AH512">
        <v>0.76</v>
      </c>
      <c r="AI512">
        <v>72508.5</v>
      </c>
      <c r="AJ512">
        <v>5.46</v>
      </c>
      <c r="AK512">
        <v>2.5</v>
      </c>
      <c r="AL512">
        <v>21</v>
      </c>
      <c r="AM512">
        <v>15</v>
      </c>
      <c r="AN512">
        <v>25</v>
      </c>
      <c r="AO512" t="s">
        <v>190</v>
      </c>
      <c r="AP512">
        <v>83</v>
      </c>
      <c r="AQ512">
        <v>-0.7</v>
      </c>
      <c r="AR512">
        <v>1.2</v>
      </c>
      <c r="AS512" t="s">
        <v>650</v>
      </c>
      <c r="AT512">
        <v>41</v>
      </c>
      <c r="AU512">
        <v>18</v>
      </c>
      <c r="AV512">
        <v>16</v>
      </c>
      <c r="AW512">
        <v>36</v>
      </c>
      <c r="AY512">
        <v>5</v>
      </c>
      <c r="AZ512">
        <v>180</v>
      </c>
      <c r="BA512">
        <v>2.8722222222222222</v>
      </c>
      <c r="BB512">
        <v>90774</v>
      </c>
      <c r="BC512">
        <v>151290</v>
      </c>
      <c r="BD512">
        <v>211806</v>
      </c>
      <c r="BE512">
        <v>13</v>
      </c>
      <c r="BF512">
        <v>4</v>
      </c>
      <c r="BG512">
        <v>144</v>
      </c>
      <c r="BH512">
        <v>3.5902777777777777</v>
      </c>
      <c r="BI512">
        <v>90774</v>
      </c>
      <c r="BJ512">
        <v>151290</v>
      </c>
      <c r="BK512">
        <v>211806</v>
      </c>
      <c r="BL512">
        <v>30</v>
      </c>
      <c r="BM512">
        <v>1</v>
      </c>
      <c r="BN512">
        <v>12</v>
      </c>
      <c r="BO512" t="s">
        <v>192</v>
      </c>
      <c r="BP512">
        <v>3.6164999999999998</v>
      </c>
      <c r="BQ512">
        <v>0</v>
      </c>
      <c r="BR512">
        <v>0</v>
      </c>
      <c r="BS512">
        <v>0</v>
      </c>
      <c r="BV512">
        <v>0</v>
      </c>
      <c r="BW512">
        <v>0</v>
      </c>
      <c r="BX512">
        <v>0</v>
      </c>
      <c r="BZ512" t="s">
        <v>193</v>
      </c>
      <c r="CA512" t="s">
        <v>194</v>
      </c>
      <c r="CB512" t="b">
        <v>0</v>
      </c>
    </row>
    <row r="513" spans="1:80" x14ac:dyDescent="0.3">
      <c r="A513">
        <v>512</v>
      </c>
      <c r="B513" t="s">
        <v>750</v>
      </c>
      <c r="C513" t="s">
        <v>179</v>
      </c>
      <c r="D513" t="s">
        <v>180</v>
      </c>
      <c r="E513" t="s">
        <v>649</v>
      </c>
      <c r="F513" t="s">
        <v>475</v>
      </c>
      <c r="G513" t="s">
        <v>183</v>
      </c>
      <c r="H513" t="s">
        <v>184</v>
      </c>
      <c r="J513">
        <v>0</v>
      </c>
      <c r="K513" t="s">
        <v>652</v>
      </c>
      <c r="L513" t="s">
        <v>186</v>
      </c>
      <c r="M513" t="s">
        <v>653</v>
      </c>
      <c r="N513" t="s">
        <v>20</v>
      </c>
      <c r="O513">
        <v>315.25</v>
      </c>
      <c r="P513" t="s">
        <v>459</v>
      </c>
      <c r="Q513">
        <v>3</v>
      </c>
      <c r="S513">
        <v>0</v>
      </c>
      <c r="T513">
        <v>10</v>
      </c>
      <c r="U513">
        <v>10</v>
      </c>
      <c r="V513">
        <v>10</v>
      </c>
      <c r="W513">
        <v>5</v>
      </c>
      <c r="X513">
        <v>0.76</v>
      </c>
      <c r="Y513">
        <v>89728.5</v>
      </c>
      <c r="Z513" t="s">
        <v>189</v>
      </c>
      <c r="AA513">
        <v>2</v>
      </c>
      <c r="AB513">
        <v>14</v>
      </c>
      <c r="AC513">
        <v>80</v>
      </c>
      <c r="AD513">
        <v>5.7142857142857144</v>
      </c>
      <c r="AE513">
        <v>12.375</v>
      </c>
      <c r="AF513">
        <v>12.375</v>
      </c>
      <c r="AG513">
        <v>10</v>
      </c>
      <c r="AH513">
        <v>0.76</v>
      </c>
      <c r="AI513">
        <v>72508.5</v>
      </c>
      <c r="AJ513">
        <v>5.7</v>
      </c>
      <c r="AK513">
        <v>2.5</v>
      </c>
      <c r="AL513">
        <v>20</v>
      </c>
      <c r="AM513">
        <v>15</v>
      </c>
      <c r="AN513">
        <v>25</v>
      </c>
      <c r="AO513" t="s">
        <v>190</v>
      </c>
      <c r="AP513">
        <v>83</v>
      </c>
      <c r="AQ513">
        <v>-0.7</v>
      </c>
      <c r="AR513">
        <v>1.2</v>
      </c>
      <c r="AS513" t="s">
        <v>650</v>
      </c>
      <c r="AT513">
        <v>41</v>
      </c>
      <c r="AU513">
        <v>18</v>
      </c>
      <c r="AV513">
        <v>16</v>
      </c>
      <c r="AW513">
        <v>36</v>
      </c>
      <c r="AY513">
        <v>5</v>
      </c>
      <c r="AZ513">
        <v>180</v>
      </c>
      <c r="BA513">
        <v>2.8722222222222222</v>
      </c>
      <c r="BB513">
        <v>90774</v>
      </c>
      <c r="BC513">
        <v>151290</v>
      </c>
      <c r="BD513">
        <v>211806</v>
      </c>
      <c r="BE513">
        <v>13</v>
      </c>
      <c r="BF513">
        <v>4</v>
      </c>
      <c r="BG513">
        <v>144</v>
      </c>
      <c r="BH513">
        <v>3.5902777777777777</v>
      </c>
      <c r="BI513">
        <v>90774</v>
      </c>
      <c r="BJ513">
        <v>151290</v>
      </c>
      <c r="BK513">
        <v>211806</v>
      </c>
      <c r="BL513">
        <v>30</v>
      </c>
      <c r="BM513">
        <v>1</v>
      </c>
      <c r="BN513">
        <v>12</v>
      </c>
      <c r="BO513" t="s">
        <v>192</v>
      </c>
      <c r="BP513">
        <v>3.7829999999999999</v>
      </c>
      <c r="BQ513">
        <v>4201</v>
      </c>
      <c r="BR513">
        <v>74</v>
      </c>
      <c r="BS513">
        <v>1.7614853606284217E-2</v>
      </c>
      <c r="BV513">
        <v>323</v>
      </c>
      <c r="BW513">
        <v>0</v>
      </c>
      <c r="BX513">
        <v>0</v>
      </c>
      <c r="BZ513" t="s">
        <v>193</v>
      </c>
      <c r="CA513" t="s">
        <v>194</v>
      </c>
      <c r="CB513" t="b">
        <v>0</v>
      </c>
    </row>
    <row r="514" spans="1:80" x14ac:dyDescent="0.3">
      <c r="A514">
        <v>513</v>
      </c>
      <c r="B514" t="s">
        <v>751</v>
      </c>
      <c r="C514" t="s">
        <v>179</v>
      </c>
      <c r="D514" t="s">
        <v>180</v>
      </c>
      <c r="E514" t="s">
        <v>649</v>
      </c>
      <c r="F514" t="s">
        <v>516</v>
      </c>
      <c r="G514" t="s">
        <v>183</v>
      </c>
      <c r="H514" t="s">
        <v>184</v>
      </c>
      <c r="J514">
        <v>0</v>
      </c>
      <c r="K514" t="s">
        <v>652</v>
      </c>
      <c r="L514" t="s">
        <v>186</v>
      </c>
      <c r="M514" t="s">
        <v>653</v>
      </c>
      <c r="N514" t="s">
        <v>20</v>
      </c>
      <c r="O514">
        <v>329.125</v>
      </c>
      <c r="P514" t="s">
        <v>459</v>
      </c>
      <c r="Q514">
        <v>3</v>
      </c>
      <c r="S514">
        <v>0</v>
      </c>
      <c r="T514">
        <v>10</v>
      </c>
      <c r="U514">
        <v>10</v>
      </c>
      <c r="V514">
        <v>10</v>
      </c>
      <c r="W514">
        <v>5</v>
      </c>
      <c r="X514">
        <v>0.76</v>
      </c>
      <c r="Y514">
        <v>89728.5</v>
      </c>
      <c r="Z514" t="s">
        <v>189</v>
      </c>
      <c r="AA514">
        <v>2</v>
      </c>
      <c r="AB514">
        <v>14</v>
      </c>
      <c r="AC514">
        <v>80</v>
      </c>
      <c r="AD514">
        <v>5.7142857142857144</v>
      </c>
      <c r="AE514">
        <v>12.375</v>
      </c>
      <c r="AF514">
        <v>12.375</v>
      </c>
      <c r="AG514">
        <v>10</v>
      </c>
      <c r="AH514">
        <v>0.76</v>
      </c>
      <c r="AI514">
        <v>72508.5</v>
      </c>
      <c r="AJ514">
        <v>5.94</v>
      </c>
      <c r="AK514">
        <v>2.5</v>
      </c>
      <c r="AL514">
        <v>19</v>
      </c>
      <c r="AM514">
        <v>15</v>
      </c>
      <c r="AN514">
        <v>25</v>
      </c>
      <c r="AO514" t="s">
        <v>190</v>
      </c>
      <c r="AP514">
        <v>83</v>
      </c>
      <c r="AQ514">
        <v>-0.7</v>
      </c>
      <c r="AR514">
        <v>1.2</v>
      </c>
      <c r="AS514" t="s">
        <v>650</v>
      </c>
      <c r="AT514">
        <v>41</v>
      </c>
      <c r="AU514">
        <v>18</v>
      </c>
      <c r="AV514">
        <v>16</v>
      </c>
      <c r="AW514">
        <v>36</v>
      </c>
      <c r="AY514">
        <v>5</v>
      </c>
      <c r="AZ514">
        <v>180</v>
      </c>
      <c r="BA514">
        <v>2.8722222222222222</v>
      </c>
      <c r="BB514">
        <v>90774</v>
      </c>
      <c r="BC514">
        <v>151290</v>
      </c>
      <c r="BD514">
        <v>211806</v>
      </c>
      <c r="BE514">
        <v>14</v>
      </c>
      <c r="BF514">
        <v>4</v>
      </c>
      <c r="BG514">
        <v>144</v>
      </c>
      <c r="BH514">
        <v>3.5902777777777777</v>
      </c>
      <c r="BI514">
        <v>90774</v>
      </c>
      <c r="BJ514">
        <v>151290</v>
      </c>
      <c r="BK514">
        <v>211806</v>
      </c>
      <c r="BL514">
        <v>30</v>
      </c>
      <c r="BM514">
        <v>1</v>
      </c>
      <c r="BN514">
        <v>12</v>
      </c>
      <c r="BO514" t="s">
        <v>192</v>
      </c>
      <c r="BP514">
        <v>3.9495</v>
      </c>
      <c r="BQ514">
        <v>0</v>
      </c>
      <c r="BR514">
        <v>0</v>
      </c>
      <c r="BS514">
        <v>0</v>
      </c>
      <c r="BV514">
        <v>0</v>
      </c>
      <c r="BW514">
        <v>0</v>
      </c>
      <c r="BX514">
        <v>0</v>
      </c>
      <c r="BZ514" t="s">
        <v>193</v>
      </c>
      <c r="CA514" t="s">
        <v>194</v>
      </c>
      <c r="CB514" t="b">
        <v>0</v>
      </c>
    </row>
    <row r="515" spans="1:80" x14ac:dyDescent="0.3">
      <c r="A515">
        <v>514</v>
      </c>
      <c r="B515" t="s">
        <v>752</v>
      </c>
      <c r="C515" t="s">
        <v>179</v>
      </c>
      <c r="D515" t="s">
        <v>180</v>
      </c>
      <c r="E515" t="s">
        <v>649</v>
      </c>
      <c r="F515" t="s">
        <v>518</v>
      </c>
      <c r="G515" t="s">
        <v>183</v>
      </c>
      <c r="H515" t="s">
        <v>184</v>
      </c>
      <c r="J515">
        <v>0</v>
      </c>
      <c r="K515" t="s">
        <v>652</v>
      </c>
      <c r="L515" t="s">
        <v>186</v>
      </c>
      <c r="M515" t="s">
        <v>653</v>
      </c>
      <c r="N515" t="s">
        <v>20</v>
      </c>
      <c r="O515">
        <v>343</v>
      </c>
      <c r="P515" t="s">
        <v>459</v>
      </c>
      <c r="Q515">
        <v>3</v>
      </c>
      <c r="S515">
        <v>0</v>
      </c>
      <c r="T515">
        <v>10</v>
      </c>
      <c r="U515">
        <v>10</v>
      </c>
      <c r="V515">
        <v>10</v>
      </c>
      <c r="W515">
        <v>5</v>
      </c>
      <c r="X515">
        <v>0.76</v>
      </c>
      <c r="Y515">
        <v>89728.5</v>
      </c>
      <c r="Z515" t="s">
        <v>189</v>
      </c>
      <c r="AA515">
        <v>2</v>
      </c>
      <c r="AB515">
        <v>14</v>
      </c>
      <c r="AC515">
        <v>80</v>
      </c>
      <c r="AD515">
        <v>5.7142857142857144</v>
      </c>
      <c r="AE515">
        <v>12.375</v>
      </c>
      <c r="AF515">
        <v>12.375</v>
      </c>
      <c r="AG515">
        <v>10</v>
      </c>
      <c r="AH515">
        <v>0.76</v>
      </c>
      <c r="AI515">
        <v>72508.5</v>
      </c>
      <c r="AJ515">
        <v>6.18</v>
      </c>
      <c r="AK515">
        <v>2.5</v>
      </c>
      <c r="AL515">
        <v>19</v>
      </c>
      <c r="AM515">
        <v>15</v>
      </c>
      <c r="AN515">
        <v>25</v>
      </c>
      <c r="AO515" t="s">
        <v>190</v>
      </c>
      <c r="AP515">
        <v>83</v>
      </c>
      <c r="AQ515">
        <v>-0.7</v>
      </c>
      <c r="AR515">
        <v>1.2</v>
      </c>
      <c r="AS515" t="s">
        <v>650</v>
      </c>
      <c r="AT515">
        <v>41</v>
      </c>
      <c r="AU515">
        <v>18</v>
      </c>
      <c r="AV515">
        <v>16</v>
      </c>
      <c r="AW515">
        <v>36</v>
      </c>
      <c r="AY515">
        <v>5</v>
      </c>
      <c r="AZ515">
        <v>180</v>
      </c>
      <c r="BA515">
        <v>2.8722222222222222</v>
      </c>
      <c r="BB515">
        <v>90774</v>
      </c>
      <c r="BC515">
        <v>151290</v>
      </c>
      <c r="BD515">
        <v>211806</v>
      </c>
      <c r="BE515">
        <v>14</v>
      </c>
      <c r="BF515">
        <v>4</v>
      </c>
      <c r="BG515">
        <v>144</v>
      </c>
      <c r="BH515">
        <v>3.5902777777777777</v>
      </c>
      <c r="BI515">
        <v>90774</v>
      </c>
      <c r="BJ515">
        <v>151290</v>
      </c>
      <c r="BK515">
        <v>211806</v>
      </c>
      <c r="BL515">
        <v>30</v>
      </c>
      <c r="BM515">
        <v>1</v>
      </c>
      <c r="BN515">
        <v>8</v>
      </c>
      <c r="BO515" t="s">
        <v>192</v>
      </c>
      <c r="BP515">
        <v>2.7440000000000002</v>
      </c>
      <c r="BQ515">
        <v>85</v>
      </c>
      <c r="BR515">
        <v>1</v>
      </c>
      <c r="BS515">
        <v>1.1764705882352939E-2</v>
      </c>
      <c r="BV515">
        <v>19</v>
      </c>
      <c r="BW515">
        <v>0</v>
      </c>
      <c r="BX515">
        <v>0</v>
      </c>
      <c r="BZ515" t="s">
        <v>193</v>
      </c>
      <c r="CA515" t="s">
        <v>194</v>
      </c>
      <c r="CB515" t="b">
        <v>0</v>
      </c>
    </row>
    <row r="516" spans="1:80" x14ac:dyDescent="0.3">
      <c r="A516">
        <v>515</v>
      </c>
      <c r="B516" t="s">
        <v>753</v>
      </c>
      <c r="C516" t="s">
        <v>179</v>
      </c>
      <c r="D516" t="s">
        <v>180</v>
      </c>
      <c r="E516" t="s">
        <v>649</v>
      </c>
      <c r="F516" t="s">
        <v>520</v>
      </c>
      <c r="G516" t="s">
        <v>183</v>
      </c>
      <c r="H516" t="s">
        <v>184</v>
      </c>
      <c r="J516">
        <v>0</v>
      </c>
      <c r="K516" t="s">
        <v>652</v>
      </c>
      <c r="L516" t="s">
        <v>186</v>
      </c>
      <c r="M516" t="s">
        <v>653</v>
      </c>
      <c r="N516" t="s">
        <v>20</v>
      </c>
      <c r="O516">
        <v>356.875</v>
      </c>
      <c r="P516" t="s">
        <v>459</v>
      </c>
      <c r="Q516">
        <v>3</v>
      </c>
      <c r="S516">
        <v>0</v>
      </c>
      <c r="T516">
        <v>10</v>
      </c>
      <c r="U516">
        <v>10</v>
      </c>
      <c r="V516">
        <v>10</v>
      </c>
      <c r="W516">
        <v>5</v>
      </c>
      <c r="X516">
        <v>0.76</v>
      </c>
      <c r="Y516">
        <v>89728.5</v>
      </c>
      <c r="Z516" t="s">
        <v>189</v>
      </c>
      <c r="AA516">
        <v>2</v>
      </c>
      <c r="AB516">
        <v>14</v>
      </c>
      <c r="AC516">
        <v>80</v>
      </c>
      <c r="AD516">
        <v>5.7142857142857144</v>
      </c>
      <c r="AE516">
        <v>12.375</v>
      </c>
      <c r="AF516">
        <v>12.375</v>
      </c>
      <c r="AG516">
        <v>10</v>
      </c>
      <c r="AH516">
        <v>0.76</v>
      </c>
      <c r="AI516">
        <v>72508.5</v>
      </c>
      <c r="AJ516">
        <v>6.42</v>
      </c>
      <c r="AK516">
        <v>2.5</v>
      </c>
      <c r="AL516">
        <v>18</v>
      </c>
      <c r="AM516">
        <v>15</v>
      </c>
      <c r="AN516">
        <v>25</v>
      </c>
      <c r="AO516" t="s">
        <v>190</v>
      </c>
      <c r="AP516">
        <v>83</v>
      </c>
      <c r="AQ516">
        <v>-0.7</v>
      </c>
      <c r="AR516">
        <v>1.2</v>
      </c>
      <c r="AS516" t="s">
        <v>650</v>
      </c>
      <c r="AT516">
        <v>41</v>
      </c>
      <c r="AU516">
        <v>18</v>
      </c>
      <c r="AV516">
        <v>16</v>
      </c>
      <c r="AW516">
        <v>36</v>
      </c>
      <c r="AY516">
        <v>5</v>
      </c>
      <c r="AZ516">
        <v>180</v>
      </c>
      <c r="BA516">
        <v>2.8722222222222222</v>
      </c>
      <c r="BB516">
        <v>90774</v>
      </c>
      <c r="BC516">
        <v>151290</v>
      </c>
      <c r="BD516">
        <v>211806</v>
      </c>
      <c r="BE516">
        <v>14</v>
      </c>
      <c r="BF516">
        <v>4</v>
      </c>
      <c r="BG516">
        <v>144</v>
      </c>
      <c r="BH516">
        <v>3.5902777777777777</v>
      </c>
      <c r="BI516">
        <v>90774</v>
      </c>
      <c r="BJ516">
        <v>151290</v>
      </c>
      <c r="BK516">
        <v>211806</v>
      </c>
      <c r="BL516">
        <v>30</v>
      </c>
      <c r="BM516">
        <v>1</v>
      </c>
      <c r="BN516">
        <v>8</v>
      </c>
      <c r="BO516" t="s">
        <v>192</v>
      </c>
      <c r="BP516">
        <v>2.855</v>
      </c>
      <c r="BQ516">
        <v>0</v>
      </c>
      <c r="BR516">
        <v>0</v>
      </c>
      <c r="BS516">
        <v>0</v>
      </c>
      <c r="BV516">
        <v>0</v>
      </c>
      <c r="BW516">
        <v>0</v>
      </c>
      <c r="BX516">
        <v>0</v>
      </c>
      <c r="BZ516" t="s">
        <v>193</v>
      </c>
      <c r="CA516" t="s">
        <v>194</v>
      </c>
      <c r="CB516" t="b">
        <v>0</v>
      </c>
    </row>
    <row r="517" spans="1:80" x14ac:dyDescent="0.3">
      <c r="A517">
        <v>516</v>
      </c>
      <c r="B517" t="s">
        <v>754</v>
      </c>
      <c r="C517" t="s">
        <v>179</v>
      </c>
      <c r="D517" t="s">
        <v>180</v>
      </c>
      <c r="E517" t="s">
        <v>649</v>
      </c>
      <c r="F517" t="s">
        <v>522</v>
      </c>
      <c r="G517" t="s">
        <v>183</v>
      </c>
      <c r="H517" t="s">
        <v>184</v>
      </c>
      <c r="J517">
        <v>0</v>
      </c>
      <c r="K517" t="s">
        <v>652</v>
      </c>
      <c r="L517" t="s">
        <v>186</v>
      </c>
      <c r="M517" t="s">
        <v>653</v>
      </c>
      <c r="N517" t="s">
        <v>20</v>
      </c>
      <c r="O517">
        <v>370.75</v>
      </c>
      <c r="P517" t="s">
        <v>459</v>
      </c>
      <c r="Q517">
        <v>3</v>
      </c>
      <c r="S517">
        <v>0</v>
      </c>
      <c r="T517">
        <v>10</v>
      </c>
      <c r="U517">
        <v>10</v>
      </c>
      <c r="V517">
        <v>10</v>
      </c>
      <c r="W517">
        <v>5</v>
      </c>
      <c r="X517">
        <v>0.76</v>
      </c>
      <c r="Y517">
        <v>89728.5</v>
      </c>
      <c r="Z517" t="s">
        <v>189</v>
      </c>
      <c r="AA517">
        <v>2</v>
      </c>
      <c r="AB517">
        <v>14</v>
      </c>
      <c r="AC517">
        <v>80</v>
      </c>
      <c r="AD517">
        <v>5.7142857142857144</v>
      </c>
      <c r="AE517">
        <v>12.375</v>
      </c>
      <c r="AF517">
        <v>12.375</v>
      </c>
      <c r="AG517">
        <v>10</v>
      </c>
      <c r="AH517">
        <v>0.76</v>
      </c>
      <c r="AI517">
        <v>72508.5</v>
      </c>
      <c r="AJ517">
        <v>6.65</v>
      </c>
      <c r="AK517">
        <v>2.5</v>
      </c>
      <c r="AL517">
        <v>17</v>
      </c>
      <c r="AM517">
        <v>15</v>
      </c>
      <c r="AN517">
        <v>25</v>
      </c>
      <c r="AO517" t="s">
        <v>190</v>
      </c>
      <c r="AP517">
        <v>83</v>
      </c>
      <c r="AQ517">
        <v>-0.7</v>
      </c>
      <c r="AR517">
        <v>1.2</v>
      </c>
      <c r="AS517" t="s">
        <v>650</v>
      </c>
      <c r="AT517">
        <v>41</v>
      </c>
      <c r="AU517">
        <v>18</v>
      </c>
      <c r="AV517">
        <v>16</v>
      </c>
      <c r="AW517">
        <v>36</v>
      </c>
      <c r="AY517">
        <v>5</v>
      </c>
      <c r="AZ517">
        <v>180</v>
      </c>
      <c r="BA517">
        <v>2.8722222222222222</v>
      </c>
      <c r="BB517">
        <v>90774</v>
      </c>
      <c r="BC517">
        <v>151290</v>
      </c>
      <c r="BD517">
        <v>211806</v>
      </c>
      <c r="BE517">
        <v>14</v>
      </c>
      <c r="BF517">
        <v>4</v>
      </c>
      <c r="BG517">
        <v>144</v>
      </c>
      <c r="BH517">
        <v>3.5902777777777777</v>
      </c>
      <c r="BI517">
        <v>90774</v>
      </c>
      <c r="BJ517">
        <v>151290</v>
      </c>
      <c r="BK517">
        <v>211806</v>
      </c>
      <c r="BL517">
        <v>30</v>
      </c>
      <c r="BM517">
        <v>1</v>
      </c>
      <c r="BN517">
        <v>8</v>
      </c>
      <c r="BO517" t="s">
        <v>192</v>
      </c>
      <c r="BP517">
        <v>2.9660000000000002</v>
      </c>
      <c r="BQ517">
        <v>0</v>
      </c>
      <c r="BR517">
        <v>0</v>
      </c>
      <c r="BS517">
        <v>0</v>
      </c>
      <c r="BV517">
        <v>0</v>
      </c>
      <c r="BW517">
        <v>0</v>
      </c>
      <c r="BX517">
        <v>0</v>
      </c>
      <c r="BZ517" t="s">
        <v>193</v>
      </c>
      <c r="CA517" t="s">
        <v>194</v>
      </c>
      <c r="CB517" t="b">
        <v>0</v>
      </c>
    </row>
    <row r="518" spans="1:80" x14ac:dyDescent="0.3">
      <c r="A518">
        <v>517</v>
      </c>
      <c r="B518" t="s">
        <v>755</v>
      </c>
      <c r="C518" t="s">
        <v>179</v>
      </c>
      <c r="D518" t="s">
        <v>180</v>
      </c>
      <c r="E518" t="s">
        <v>649</v>
      </c>
      <c r="F518" t="s">
        <v>477</v>
      </c>
      <c r="G518" t="s">
        <v>183</v>
      </c>
      <c r="H518" t="s">
        <v>184</v>
      </c>
      <c r="J518">
        <v>0</v>
      </c>
      <c r="K518" t="s">
        <v>652</v>
      </c>
      <c r="L518" t="s">
        <v>186</v>
      </c>
      <c r="M518" t="s">
        <v>653</v>
      </c>
      <c r="N518" t="s">
        <v>20</v>
      </c>
      <c r="O518">
        <v>384.625</v>
      </c>
      <c r="P518" t="s">
        <v>459</v>
      </c>
      <c r="Q518">
        <v>3</v>
      </c>
      <c r="S518">
        <v>0</v>
      </c>
      <c r="T518">
        <v>10</v>
      </c>
      <c r="U518">
        <v>10</v>
      </c>
      <c r="V518">
        <v>10</v>
      </c>
      <c r="W518">
        <v>5</v>
      </c>
      <c r="X518">
        <v>0.76</v>
      </c>
      <c r="Y518">
        <v>89728.5</v>
      </c>
      <c r="Z518" t="s">
        <v>189</v>
      </c>
      <c r="AA518">
        <v>2</v>
      </c>
      <c r="AB518">
        <v>14</v>
      </c>
      <c r="AC518">
        <v>80</v>
      </c>
      <c r="AD518">
        <v>5.7142857142857144</v>
      </c>
      <c r="AE518">
        <v>12.375</v>
      </c>
      <c r="AF518">
        <v>12.375</v>
      </c>
      <c r="AG518">
        <v>10</v>
      </c>
      <c r="AH518">
        <v>0.76</v>
      </c>
      <c r="AI518">
        <v>72508.5</v>
      </c>
      <c r="AJ518">
        <v>6.89</v>
      </c>
      <c r="AK518">
        <v>2.5</v>
      </c>
      <c r="AL518">
        <v>17</v>
      </c>
      <c r="AM518">
        <v>15</v>
      </c>
      <c r="AN518">
        <v>25</v>
      </c>
      <c r="AO518" t="s">
        <v>190</v>
      </c>
      <c r="AP518">
        <v>83</v>
      </c>
      <c r="AQ518">
        <v>-0.7</v>
      </c>
      <c r="AR518">
        <v>1.2</v>
      </c>
      <c r="AS518" t="s">
        <v>650</v>
      </c>
      <c r="AT518">
        <v>41</v>
      </c>
      <c r="AU518">
        <v>18</v>
      </c>
      <c r="AV518">
        <v>16</v>
      </c>
      <c r="AW518">
        <v>36</v>
      </c>
      <c r="AY518">
        <v>5</v>
      </c>
      <c r="AZ518">
        <v>180</v>
      </c>
      <c r="BA518">
        <v>2.8722222222222222</v>
      </c>
      <c r="BB518">
        <v>90774</v>
      </c>
      <c r="BC518">
        <v>151290</v>
      </c>
      <c r="BD518">
        <v>211806</v>
      </c>
      <c r="BE518">
        <v>14</v>
      </c>
      <c r="BF518">
        <v>4</v>
      </c>
      <c r="BG518">
        <v>144</v>
      </c>
      <c r="BH518">
        <v>3.5902777777777777</v>
      </c>
      <c r="BI518">
        <v>90774</v>
      </c>
      <c r="BJ518">
        <v>151290</v>
      </c>
      <c r="BK518">
        <v>211806</v>
      </c>
      <c r="BL518">
        <v>30</v>
      </c>
      <c r="BM518">
        <v>1</v>
      </c>
      <c r="BN518">
        <v>8</v>
      </c>
      <c r="BO518" t="s">
        <v>192</v>
      </c>
      <c r="BP518">
        <v>3.077</v>
      </c>
      <c r="BQ518">
        <v>3643</v>
      </c>
      <c r="BR518">
        <v>261</v>
      </c>
      <c r="BS518">
        <v>7.1644249245127647E-2</v>
      </c>
      <c r="BV518">
        <v>470</v>
      </c>
      <c r="BW518">
        <v>1000</v>
      </c>
      <c r="BX518">
        <v>2.1276595744680851</v>
      </c>
      <c r="BZ518" t="s">
        <v>193</v>
      </c>
      <c r="CA518" t="s">
        <v>194</v>
      </c>
      <c r="CB518" t="b">
        <v>0</v>
      </c>
    </row>
    <row r="519" spans="1:80" x14ac:dyDescent="0.3">
      <c r="A519">
        <v>518</v>
      </c>
      <c r="B519" t="s">
        <v>756</v>
      </c>
      <c r="C519" t="s">
        <v>179</v>
      </c>
      <c r="D519" t="s">
        <v>180</v>
      </c>
      <c r="E519" t="s">
        <v>649</v>
      </c>
      <c r="F519" t="s">
        <v>525</v>
      </c>
      <c r="G519" t="s">
        <v>183</v>
      </c>
      <c r="H519" t="s">
        <v>184</v>
      </c>
      <c r="J519">
        <v>0</v>
      </c>
      <c r="K519" t="s">
        <v>652</v>
      </c>
      <c r="L519" t="s">
        <v>186</v>
      </c>
      <c r="M519" t="s">
        <v>653</v>
      </c>
      <c r="N519" t="s">
        <v>20</v>
      </c>
      <c r="O519">
        <v>398.5</v>
      </c>
      <c r="P519" t="s">
        <v>459</v>
      </c>
      <c r="Q519">
        <v>3</v>
      </c>
      <c r="S519">
        <v>0</v>
      </c>
      <c r="T519">
        <v>10</v>
      </c>
      <c r="U519">
        <v>10</v>
      </c>
      <c r="V519">
        <v>10</v>
      </c>
      <c r="W519">
        <v>5</v>
      </c>
      <c r="X519">
        <v>0.76</v>
      </c>
      <c r="Y519">
        <v>89728.5</v>
      </c>
      <c r="Z519" t="s">
        <v>189</v>
      </c>
      <c r="AA519">
        <v>2</v>
      </c>
      <c r="AB519">
        <v>14</v>
      </c>
      <c r="AC519">
        <v>80</v>
      </c>
      <c r="AD519">
        <v>5.7142857142857144</v>
      </c>
      <c r="AE519">
        <v>12.375</v>
      </c>
      <c r="AF519">
        <v>12.375</v>
      </c>
      <c r="AG519">
        <v>10</v>
      </c>
      <c r="AH519">
        <v>0.76</v>
      </c>
      <c r="AI519">
        <v>72508.5</v>
      </c>
      <c r="AJ519">
        <v>7.1321000000000003</v>
      </c>
      <c r="AK519">
        <v>2.5</v>
      </c>
      <c r="AL519">
        <v>16</v>
      </c>
      <c r="AM519">
        <v>15</v>
      </c>
      <c r="AN519">
        <v>25</v>
      </c>
      <c r="AO519" t="s">
        <v>190</v>
      </c>
      <c r="AP519">
        <v>83</v>
      </c>
      <c r="AQ519">
        <v>-0.7</v>
      </c>
      <c r="AR519">
        <v>1.2</v>
      </c>
      <c r="AS519" t="s">
        <v>650</v>
      </c>
      <c r="AT519">
        <v>41</v>
      </c>
      <c r="AU519">
        <v>18</v>
      </c>
      <c r="AV519">
        <v>16</v>
      </c>
      <c r="AW519">
        <v>36</v>
      </c>
      <c r="AY519">
        <v>5</v>
      </c>
      <c r="AZ519">
        <v>180</v>
      </c>
      <c r="BA519">
        <v>2.8722222222222222</v>
      </c>
      <c r="BB519">
        <v>90774</v>
      </c>
      <c r="BC519">
        <v>151290</v>
      </c>
      <c r="BD519">
        <v>211806</v>
      </c>
      <c r="BE519">
        <v>14</v>
      </c>
      <c r="BF519">
        <v>4</v>
      </c>
      <c r="BG519">
        <v>144</v>
      </c>
      <c r="BH519">
        <v>3.5902777777777777</v>
      </c>
      <c r="BI519">
        <v>90774</v>
      </c>
      <c r="BJ519">
        <v>151290</v>
      </c>
      <c r="BK519">
        <v>211806</v>
      </c>
      <c r="BL519">
        <v>30</v>
      </c>
      <c r="BM519">
        <v>1</v>
      </c>
      <c r="BN519">
        <v>8</v>
      </c>
      <c r="BO519" t="s">
        <v>192</v>
      </c>
      <c r="BP519">
        <v>3.1880000000000002</v>
      </c>
      <c r="BQ519">
        <v>0</v>
      </c>
      <c r="BR519">
        <v>0</v>
      </c>
      <c r="BS519">
        <v>0</v>
      </c>
      <c r="BV519">
        <v>0</v>
      </c>
      <c r="BW519">
        <v>0</v>
      </c>
      <c r="BX519">
        <v>0</v>
      </c>
      <c r="BZ519" t="s">
        <v>193</v>
      </c>
      <c r="CA519" t="s">
        <v>194</v>
      </c>
      <c r="CB519" t="b">
        <v>0</v>
      </c>
    </row>
    <row r="520" spans="1:80" x14ac:dyDescent="0.3">
      <c r="A520">
        <v>519</v>
      </c>
      <c r="B520" t="s">
        <v>757</v>
      </c>
      <c r="C520" t="s">
        <v>179</v>
      </c>
      <c r="D520" t="s">
        <v>180</v>
      </c>
      <c r="E520" t="s">
        <v>649</v>
      </c>
      <c r="F520" t="s">
        <v>527</v>
      </c>
      <c r="G520" t="s">
        <v>183</v>
      </c>
      <c r="H520" t="s">
        <v>184</v>
      </c>
      <c r="J520">
        <v>0</v>
      </c>
      <c r="K520" t="s">
        <v>652</v>
      </c>
      <c r="L520" t="s">
        <v>186</v>
      </c>
      <c r="M520" t="s">
        <v>653</v>
      </c>
      <c r="N520" t="s">
        <v>20</v>
      </c>
      <c r="O520">
        <v>412.375</v>
      </c>
      <c r="P520" t="s">
        <v>459</v>
      </c>
      <c r="Q520">
        <v>3</v>
      </c>
      <c r="S520">
        <v>0</v>
      </c>
      <c r="T520">
        <v>10</v>
      </c>
      <c r="U520">
        <v>10</v>
      </c>
      <c r="V520">
        <v>10</v>
      </c>
      <c r="W520">
        <v>5</v>
      </c>
      <c r="X520">
        <v>0.76</v>
      </c>
      <c r="Y520">
        <v>89728.5</v>
      </c>
      <c r="Z520" t="s">
        <v>189</v>
      </c>
      <c r="AA520">
        <v>2</v>
      </c>
      <c r="AB520">
        <v>14</v>
      </c>
      <c r="AC520">
        <v>80</v>
      </c>
      <c r="AD520">
        <v>5.7142857142857144</v>
      </c>
      <c r="AE520">
        <v>12.375</v>
      </c>
      <c r="AF520">
        <v>12.375</v>
      </c>
      <c r="AG520">
        <v>10</v>
      </c>
      <c r="AH520">
        <v>0.76</v>
      </c>
      <c r="AI520">
        <v>72508.5</v>
      </c>
      <c r="AJ520">
        <v>7.37</v>
      </c>
      <c r="AK520">
        <v>2.5</v>
      </c>
      <c r="AL520">
        <v>16</v>
      </c>
      <c r="AM520">
        <v>15</v>
      </c>
      <c r="AN520">
        <v>25</v>
      </c>
      <c r="AO520" t="s">
        <v>190</v>
      </c>
      <c r="AP520">
        <v>83</v>
      </c>
      <c r="AQ520">
        <v>-0.7</v>
      </c>
      <c r="AR520">
        <v>1.2</v>
      </c>
      <c r="AS520" t="s">
        <v>650</v>
      </c>
      <c r="AT520">
        <v>41</v>
      </c>
      <c r="AU520">
        <v>18</v>
      </c>
      <c r="AV520">
        <v>16</v>
      </c>
      <c r="AW520">
        <v>36</v>
      </c>
      <c r="AY520">
        <v>5</v>
      </c>
      <c r="AZ520">
        <v>180</v>
      </c>
      <c r="BA520">
        <v>2.8722222222222222</v>
      </c>
      <c r="BB520">
        <v>90774</v>
      </c>
      <c r="BC520">
        <v>151290</v>
      </c>
      <c r="BD520">
        <v>211806</v>
      </c>
      <c r="BE520">
        <v>14</v>
      </c>
      <c r="BF520">
        <v>4</v>
      </c>
      <c r="BG520">
        <v>144</v>
      </c>
      <c r="BH520">
        <v>3.5902777777777777</v>
      </c>
      <c r="BI520">
        <v>90774</v>
      </c>
      <c r="BJ520">
        <v>151290</v>
      </c>
      <c r="BK520">
        <v>211806</v>
      </c>
      <c r="BL520">
        <v>30</v>
      </c>
      <c r="BM520">
        <v>1</v>
      </c>
      <c r="BN520">
        <v>8</v>
      </c>
      <c r="BO520" t="s">
        <v>192</v>
      </c>
      <c r="BP520">
        <v>3.2989999999999999</v>
      </c>
      <c r="BQ520">
        <v>136</v>
      </c>
      <c r="BR520">
        <v>0</v>
      </c>
      <c r="BS520">
        <v>0</v>
      </c>
      <c r="BV520">
        <v>39</v>
      </c>
      <c r="BW520">
        <v>0</v>
      </c>
      <c r="BX520">
        <v>0</v>
      </c>
      <c r="BZ520" t="s">
        <v>193</v>
      </c>
      <c r="CA520" t="s">
        <v>194</v>
      </c>
      <c r="CB520" t="b">
        <v>0</v>
      </c>
    </row>
    <row r="521" spans="1:80" x14ac:dyDescent="0.3">
      <c r="A521">
        <v>520</v>
      </c>
      <c r="B521" t="s">
        <v>758</v>
      </c>
      <c r="C521" t="s">
        <v>179</v>
      </c>
      <c r="D521" t="s">
        <v>180</v>
      </c>
      <c r="E521" t="s">
        <v>649</v>
      </c>
      <c r="F521" t="s">
        <v>182</v>
      </c>
      <c r="G521" t="s">
        <v>183</v>
      </c>
      <c r="H521" t="s">
        <v>184</v>
      </c>
      <c r="J521">
        <v>0</v>
      </c>
      <c r="K521" t="s">
        <v>652</v>
      </c>
      <c r="L521" t="s">
        <v>186</v>
      </c>
      <c r="M521" t="s">
        <v>653</v>
      </c>
      <c r="N521" t="s">
        <v>20</v>
      </c>
      <c r="O521">
        <v>85.75</v>
      </c>
      <c r="P521" t="s">
        <v>459</v>
      </c>
      <c r="Q521">
        <v>3</v>
      </c>
      <c r="S521">
        <v>0</v>
      </c>
      <c r="T521">
        <v>10</v>
      </c>
      <c r="U521">
        <v>10</v>
      </c>
      <c r="V521">
        <v>10</v>
      </c>
      <c r="W521">
        <v>5</v>
      </c>
      <c r="X521">
        <v>0.76</v>
      </c>
      <c r="Y521">
        <v>89728.5</v>
      </c>
      <c r="Z521" t="s">
        <v>189</v>
      </c>
      <c r="AA521">
        <v>2</v>
      </c>
      <c r="AB521">
        <v>14</v>
      </c>
      <c r="AC521">
        <v>80</v>
      </c>
      <c r="AD521">
        <v>5.7142857142857144</v>
      </c>
      <c r="AE521">
        <v>12.375</v>
      </c>
      <c r="AF521">
        <v>12.375</v>
      </c>
      <c r="AG521">
        <v>10</v>
      </c>
      <c r="AH521">
        <v>0.76</v>
      </c>
      <c r="AI521">
        <v>72508.5</v>
      </c>
      <c r="AJ521">
        <v>1.87</v>
      </c>
      <c r="AK521">
        <v>2.5</v>
      </c>
      <c r="AL521">
        <v>60</v>
      </c>
      <c r="AM521">
        <v>15</v>
      </c>
      <c r="AN521">
        <v>25</v>
      </c>
      <c r="AO521" t="s">
        <v>190</v>
      </c>
      <c r="AP521">
        <v>83</v>
      </c>
      <c r="AQ521">
        <v>-0.7</v>
      </c>
      <c r="AR521">
        <v>1.2</v>
      </c>
      <c r="AS521" t="s">
        <v>650</v>
      </c>
      <c r="AT521">
        <v>41</v>
      </c>
      <c r="AU521">
        <v>18</v>
      </c>
      <c r="AV521">
        <v>16</v>
      </c>
      <c r="AW521">
        <v>36</v>
      </c>
      <c r="AY521">
        <v>5</v>
      </c>
      <c r="AZ521">
        <v>180</v>
      </c>
      <c r="BA521">
        <v>2.8722222222222222</v>
      </c>
      <c r="BB521">
        <v>90774</v>
      </c>
      <c r="BC521">
        <v>151290</v>
      </c>
      <c r="BD521">
        <v>211806</v>
      </c>
      <c r="BE521">
        <v>11</v>
      </c>
      <c r="BF521">
        <v>4</v>
      </c>
      <c r="BG521">
        <v>144</v>
      </c>
      <c r="BH521">
        <v>3.5902777777777777</v>
      </c>
      <c r="BI521">
        <v>90774</v>
      </c>
      <c r="BJ521">
        <v>151290</v>
      </c>
      <c r="BK521">
        <v>211806</v>
      </c>
      <c r="BL521">
        <v>30</v>
      </c>
      <c r="BM521">
        <v>1</v>
      </c>
      <c r="BN521">
        <v>24</v>
      </c>
      <c r="BO521" t="s">
        <v>192</v>
      </c>
      <c r="BP521">
        <v>2.0579999999999998</v>
      </c>
      <c r="BQ521">
        <v>190</v>
      </c>
      <c r="BR521">
        <v>28</v>
      </c>
      <c r="BS521">
        <v>0.14736842105263157</v>
      </c>
      <c r="BV521">
        <v>0</v>
      </c>
      <c r="BW521">
        <v>0</v>
      </c>
      <c r="BX521">
        <v>0</v>
      </c>
      <c r="BZ521" t="s">
        <v>193</v>
      </c>
      <c r="CA521" t="s">
        <v>194</v>
      </c>
      <c r="CB521" t="b">
        <v>0</v>
      </c>
    </row>
    <row r="522" spans="1:80" x14ac:dyDescent="0.3">
      <c r="A522">
        <v>521</v>
      </c>
      <c r="B522" t="s">
        <v>759</v>
      </c>
      <c r="C522" t="s">
        <v>179</v>
      </c>
      <c r="D522" t="s">
        <v>180</v>
      </c>
      <c r="E522" t="s">
        <v>649</v>
      </c>
      <c r="F522" t="s">
        <v>196</v>
      </c>
      <c r="G522" t="s">
        <v>183</v>
      </c>
      <c r="H522" t="s">
        <v>184</v>
      </c>
      <c r="J522">
        <v>0</v>
      </c>
      <c r="K522" t="s">
        <v>652</v>
      </c>
      <c r="L522" t="s">
        <v>186</v>
      </c>
      <c r="M522" t="s">
        <v>653</v>
      </c>
      <c r="N522" t="s">
        <v>20</v>
      </c>
      <c r="O522">
        <v>99.625</v>
      </c>
      <c r="P522" t="s">
        <v>459</v>
      </c>
      <c r="Q522">
        <v>3</v>
      </c>
      <c r="S522">
        <v>0</v>
      </c>
      <c r="T522">
        <v>10</v>
      </c>
      <c r="U522">
        <v>10</v>
      </c>
      <c r="V522">
        <v>10</v>
      </c>
      <c r="W522">
        <v>5</v>
      </c>
      <c r="X522">
        <v>0.76</v>
      </c>
      <c r="Y522">
        <v>89728.5</v>
      </c>
      <c r="Z522" t="s">
        <v>189</v>
      </c>
      <c r="AA522">
        <v>2</v>
      </c>
      <c r="AB522">
        <v>14</v>
      </c>
      <c r="AC522">
        <v>80</v>
      </c>
      <c r="AD522">
        <v>5.7142857142857144</v>
      </c>
      <c r="AE522">
        <v>12.375</v>
      </c>
      <c r="AF522">
        <v>12.375</v>
      </c>
      <c r="AG522">
        <v>10</v>
      </c>
      <c r="AH522">
        <v>0.76</v>
      </c>
      <c r="AI522">
        <v>72508.5</v>
      </c>
      <c r="AJ522">
        <v>2.11</v>
      </c>
      <c r="AK522">
        <v>2.5</v>
      </c>
      <c r="AL522">
        <v>54</v>
      </c>
      <c r="AM522">
        <v>15</v>
      </c>
      <c r="AN522">
        <v>25</v>
      </c>
      <c r="AO522" t="s">
        <v>190</v>
      </c>
      <c r="AP522">
        <v>83</v>
      </c>
      <c r="AQ522">
        <v>-0.7</v>
      </c>
      <c r="AR522">
        <v>1.2</v>
      </c>
      <c r="AS522" t="s">
        <v>650</v>
      </c>
      <c r="AT522">
        <v>41</v>
      </c>
      <c r="AU522">
        <v>18</v>
      </c>
      <c r="AV522">
        <v>16</v>
      </c>
      <c r="AW522">
        <v>36</v>
      </c>
      <c r="AY522">
        <v>5</v>
      </c>
      <c r="AZ522">
        <v>180</v>
      </c>
      <c r="BA522">
        <v>2.8722222222222222</v>
      </c>
      <c r="BB522">
        <v>90774</v>
      </c>
      <c r="BC522">
        <v>151290</v>
      </c>
      <c r="BD522">
        <v>211806</v>
      </c>
      <c r="BE522">
        <v>11</v>
      </c>
      <c r="BF522">
        <v>4</v>
      </c>
      <c r="BG522">
        <v>144</v>
      </c>
      <c r="BH522">
        <v>3.5902777777777777</v>
      </c>
      <c r="BI522">
        <v>90774</v>
      </c>
      <c r="BJ522">
        <v>151290</v>
      </c>
      <c r="BK522">
        <v>211806</v>
      </c>
      <c r="BL522">
        <v>30</v>
      </c>
      <c r="BM522">
        <v>1</v>
      </c>
      <c r="BN522">
        <v>24</v>
      </c>
      <c r="BO522" t="s">
        <v>192</v>
      </c>
      <c r="BP522">
        <v>2.391</v>
      </c>
      <c r="BQ522">
        <v>523</v>
      </c>
      <c r="BR522">
        <v>34</v>
      </c>
      <c r="BS522">
        <v>6.5009560229445512E-2</v>
      </c>
      <c r="BV522">
        <v>0</v>
      </c>
      <c r="BW522">
        <v>0</v>
      </c>
      <c r="BX522">
        <v>0</v>
      </c>
      <c r="BZ522" t="s">
        <v>193</v>
      </c>
      <c r="CA522" t="s">
        <v>194</v>
      </c>
      <c r="CB522" t="b">
        <v>0</v>
      </c>
    </row>
    <row r="523" spans="1:80" x14ac:dyDescent="0.3">
      <c r="A523">
        <v>522</v>
      </c>
      <c r="B523" t="s">
        <v>760</v>
      </c>
      <c r="C523" t="s">
        <v>179</v>
      </c>
      <c r="D523" t="s">
        <v>180</v>
      </c>
      <c r="E523" t="s">
        <v>649</v>
      </c>
      <c r="F523" t="s">
        <v>200</v>
      </c>
      <c r="G523" t="s">
        <v>183</v>
      </c>
      <c r="H523" t="s">
        <v>184</v>
      </c>
      <c r="J523">
        <v>0</v>
      </c>
      <c r="K523" t="s">
        <v>652</v>
      </c>
      <c r="L523" t="s">
        <v>186</v>
      </c>
      <c r="M523" t="s">
        <v>653</v>
      </c>
      <c r="N523" t="s">
        <v>20</v>
      </c>
      <c r="O523">
        <v>113.5</v>
      </c>
      <c r="P523" t="s">
        <v>459</v>
      </c>
      <c r="Q523">
        <v>3</v>
      </c>
      <c r="S523">
        <v>0</v>
      </c>
      <c r="T523">
        <v>10</v>
      </c>
      <c r="U523">
        <v>10</v>
      </c>
      <c r="V523">
        <v>10</v>
      </c>
      <c r="W523">
        <v>5</v>
      </c>
      <c r="X523">
        <v>0.76</v>
      </c>
      <c r="Y523">
        <v>89728.5</v>
      </c>
      <c r="Z523" t="s">
        <v>189</v>
      </c>
      <c r="AA523">
        <v>2</v>
      </c>
      <c r="AB523">
        <v>14</v>
      </c>
      <c r="AC523">
        <v>80</v>
      </c>
      <c r="AD523">
        <v>5.7142857142857144</v>
      </c>
      <c r="AE523">
        <v>12.375</v>
      </c>
      <c r="AF523">
        <v>12.375</v>
      </c>
      <c r="AG523">
        <v>10</v>
      </c>
      <c r="AH523">
        <v>0.76</v>
      </c>
      <c r="AI523">
        <v>72508.5</v>
      </c>
      <c r="AJ523">
        <v>2.35</v>
      </c>
      <c r="AK523">
        <v>2.5</v>
      </c>
      <c r="AL523">
        <v>48</v>
      </c>
      <c r="AM523">
        <v>15</v>
      </c>
      <c r="AN523">
        <v>25</v>
      </c>
      <c r="AO523" t="s">
        <v>190</v>
      </c>
      <c r="AP523">
        <v>83</v>
      </c>
      <c r="AQ523">
        <v>-0.7</v>
      </c>
      <c r="AR523">
        <v>1.2</v>
      </c>
      <c r="AS523" t="s">
        <v>650</v>
      </c>
      <c r="AT523">
        <v>41</v>
      </c>
      <c r="AU523">
        <v>18</v>
      </c>
      <c r="AV523">
        <v>16</v>
      </c>
      <c r="AW523">
        <v>36</v>
      </c>
      <c r="AY523">
        <v>5</v>
      </c>
      <c r="AZ523">
        <v>180</v>
      </c>
      <c r="BA523">
        <v>2.8722222222222222</v>
      </c>
      <c r="BB523">
        <v>90774</v>
      </c>
      <c r="BC523">
        <v>151290</v>
      </c>
      <c r="BD523">
        <v>211806</v>
      </c>
      <c r="BE523">
        <v>11</v>
      </c>
      <c r="BF523">
        <v>4</v>
      </c>
      <c r="BG523">
        <v>144</v>
      </c>
      <c r="BH523">
        <v>3.5902777777777777</v>
      </c>
      <c r="BI523">
        <v>90774</v>
      </c>
      <c r="BJ523">
        <v>151290</v>
      </c>
      <c r="BK523">
        <v>211806</v>
      </c>
      <c r="BL523">
        <v>30</v>
      </c>
      <c r="BM523">
        <v>1</v>
      </c>
      <c r="BN523">
        <v>24</v>
      </c>
      <c r="BO523" t="s">
        <v>192</v>
      </c>
      <c r="BP523">
        <v>2.7240000000000002</v>
      </c>
      <c r="BQ523">
        <v>2076</v>
      </c>
      <c r="BR523">
        <v>157</v>
      </c>
      <c r="BS523">
        <v>7.5626204238920997E-2</v>
      </c>
      <c r="BV523">
        <v>0</v>
      </c>
      <c r="BW523">
        <v>0</v>
      </c>
      <c r="BX523">
        <v>0</v>
      </c>
      <c r="BZ523" t="s">
        <v>193</v>
      </c>
      <c r="CA523" t="s">
        <v>194</v>
      </c>
      <c r="CB523" t="b">
        <v>0</v>
      </c>
    </row>
    <row r="524" spans="1:80" x14ac:dyDescent="0.3">
      <c r="A524">
        <v>523</v>
      </c>
      <c r="B524" t="s">
        <v>761</v>
      </c>
      <c r="C524" t="s">
        <v>179</v>
      </c>
      <c r="D524" t="s">
        <v>180</v>
      </c>
      <c r="E524" t="s">
        <v>649</v>
      </c>
      <c r="F524" t="s">
        <v>202</v>
      </c>
      <c r="G524" t="s">
        <v>183</v>
      </c>
      <c r="H524" t="s">
        <v>184</v>
      </c>
      <c r="J524">
        <v>0</v>
      </c>
      <c r="K524" t="s">
        <v>652</v>
      </c>
      <c r="L524" t="s">
        <v>186</v>
      </c>
      <c r="M524" t="s">
        <v>653</v>
      </c>
      <c r="N524" t="s">
        <v>20</v>
      </c>
      <c r="O524">
        <v>127.375</v>
      </c>
      <c r="P524" t="s">
        <v>459</v>
      </c>
      <c r="Q524">
        <v>3</v>
      </c>
      <c r="S524">
        <v>0</v>
      </c>
      <c r="T524">
        <v>10</v>
      </c>
      <c r="U524">
        <v>10</v>
      </c>
      <c r="V524">
        <v>10</v>
      </c>
      <c r="W524">
        <v>5</v>
      </c>
      <c r="X524">
        <v>0.76</v>
      </c>
      <c r="Y524">
        <v>89728.5</v>
      </c>
      <c r="Z524" t="s">
        <v>189</v>
      </c>
      <c r="AA524">
        <v>2</v>
      </c>
      <c r="AB524">
        <v>14</v>
      </c>
      <c r="AC524">
        <v>80</v>
      </c>
      <c r="AD524">
        <v>5.7142857142857144</v>
      </c>
      <c r="AE524">
        <v>12.375</v>
      </c>
      <c r="AF524">
        <v>12.375</v>
      </c>
      <c r="AG524">
        <v>10</v>
      </c>
      <c r="AH524">
        <v>0.76</v>
      </c>
      <c r="AI524">
        <v>72508.5</v>
      </c>
      <c r="AJ524">
        <v>2.59</v>
      </c>
      <c r="AK524">
        <v>2.5</v>
      </c>
      <c r="AL524">
        <v>44</v>
      </c>
      <c r="AM524">
        <v>15</v>
      </c>
      <c r="AN524">
        <v>25</v>
      </c>
      <c r="AO524" t="s">
        <v>190</v>
      </c>
      <c r="AP524">
        <v>83</v>
      </c>
      <c r="AQ524">
        <v>-0.7</v>
      </c>
      <c r="AR524">
        <v>1.2</v>
      </c>
      <c r="AS524" t="s">
        <v>650</v>
      </c>
      <c r="AT524">
        <v>41</v>
      </c>
      <c r="AU524">
        <v>18</v>
      </c>
      <c r="AV524">
        <v>16</v>
      </c>
      <c r="AW524">
        <v>36</v>
      </c>
      <c r="AY524">
        <v>5</v>
      </c>
      <c r="AZ524">
        <v>180</v>
      </c>
      <c r="BA524">
        <v>2.8722222222222222</v>
      </c>
      <c r="BB524">
        <v>90774</v>
      </c>
      <c r="BC524">
        <v>151290</v>
      </c>
      <c r="BD524">
        <v>211806</v>
      </c>
      <c r="BE524">
        <v>11</v>
      </c>
      <c r="BF524">
        <v>4</v>
      </c>
      <c r="BG524">
        <v>144</v>
      </c>
      <c r="BH524">
        <v>3.5902777777777777</v>
      </c>
      <c r="BI524">
        <v>90774</v>
      </c>
      <c r="BJ524">
        <v>151290</v>
      </c>
      <c r="BK524">
        <v>211806</v>
      </c>
      <c r="BL524">
        <v>30</v>
      </c>
      <c r="BM524">
        <v>1</v>
      </c>
      <c r="BN524">
        <v>24</v>
      </c>
      <c r="BO524" t="s">
        <v>192</v>
      </c>
      <c r="BP524">
        <v>3.0569999999999999</v>
      </c>
      <c r="BQ524">
        <v>1523</v>
      </c>
      <c r="BR524">
        <v>0</v>
      </c>
      <c r="BS524">
        <v>0</v>
      </c>
      <c r="BV524">
        <v>196</v>
      </c>
      <c r="BW524">
        <v>0</v>
      </c>
      <c r="BX524">
        <v>0</v>
      </c>
      <c r="BZ524" t="s">
        <v>193</v>
      </c>
      <c r="CA524" t="s">
        <v>194</v>
      </c>
      <c r="CB524" t="b">
        <v>0</v>
      </c>
    </row>
    <row r="525" spans="1:80" x14ac:dyDescent="0.3">
      <c r="A525">
        <v>524</v>
      </c>
      <c r="B525" t="s">
        <v>762</v>
      </c>
      <c r="C525" t="s">
        <v>179</v>
      </c>
      <c r="D525" t="s">
        <v>180</v>
      </c>
      <c r="E525" t="s">
        <v>649</v>
      </c>
      <c r="F525" t="s">
        <v>204</v>
      </c>
      <c r="G525" t="s">
        <v>183</v>
      </c>
      <c r="H525" t="s">
        <v>184</v>
      </c>
      <c r="J525">
        <v>0</v>
      </c>
      <c r="L525" t="s">
        <v>197</v>
      </c>
      <c r="M525" t="s">
        <v>197</v>
      </c>
      <c r="N525" t="s">
        <v>198</v>
      </c>
      <c r="P525" t="s">
        <v>459</v>
      </c>
      <c r="Q525">
        <v>3</v>
      </c>
      <c r="S525">
        <v>0</v>
      </c>
      <c r="T525">
        <v>10</v>
      </c>
      <c r="U525">
        <v>10</v>
      </c>
      <c r="V525">
        <v>10</v>
      </c>
      <c r="W525">
        <v>5</v>
      </c>
      <c r="X525">
        <v>0.76</v>
      </c>
      <c r="Y525">
        <v>89728.5</v>
      </c>
      <c r="Z525" t="s">
        <v>189</v>
      </c>
      <c r="AA525">
        <v>2</v>
      </c>
      <c r="AB525">
        <v>14</v>
      </c>
      <c r="AC525">
        <v>80</v>
      </c>
      <c r="AD525">
        <v>5.7142857142857144</v>
      </c>
      <c r="AE525">
        <v>12.375</v>
      </c>
      <c r="AF525">
        <v>12.375</v>
      </c>
      <c r="AG525">
        <v>10</v>
      </c>
      <c r="AH525">
        <v>0.76</v>
      </c>
      <c r="AI525">
        <v>72508.5</v>
      </c>
      <c r="AJ525">
        <v>2.83</v>
      </c>
      <c r="AK525">
        <v>2.5</v>
      </c>
      <c r="AL525">
        <v>40</v>
      </c>
      <c r="AM525">
        <v>15</v>
      </c>
      <c r="AN525">
        <v>25</v>
      </c>
      <c r="AO525" t="s">
        <v>190</v>
      </c>
      <c r="AP525">
        <v>83</v>
      </c>
      <c r="AQ525">
        <v>-0.7</v>
      </c>
      <c r="AR525">
        <v>1.2</v>
      </c>
      <c r="AS525" t="s">
        <v>650</v>
      </c>
      <c r="AT525">
        <v>41</v>
      </c>
      <c r="AU525">
        <v>18</v>
      </c>
      <c r="AV525">
        <v>16</v>
      </c>
      <c r="AW525">
        <v>36</v>
      </c>
      <c r="AY525">
        <v>5</v>
      </c>
      <c r="AZ525">
        <v>180</v>
      </c>
      <c r="BA525">
        <v>2.8722222222222222</v>
      </c>
      <c r="BB525">
        <v>90774</v>
      </c>
      <c r="BC525">
        <v>151290</v>
      </c>
      <c r="BD525">
        <v>211806</v>
      </c>
      <c r="BE525">
        <v>11</v>
      </c>
      <c r="BF525">
        <v>4</v>
      </c>
      <c r="BG525">
        <v>144</v>
      </c>
      <c r="BH525">
        <v>3.5902777777777777</v>
      </c>
      <c r="BI525">
        <v>90774</v>
      </c>
      <c r="BJ525">
        <v>151290</v>
      </c>
      <c r="BK525">
        <v>211806</v>
      </c>
      <c r="BL525">
        <v>30</v>
      </c>
      <c r="BM525">
        <v>1</v>
      </c>
      <c r="BN525">
        <v>24</v>
      </c>
      <c r="BO525" t="s">
        <v>192</v>
      </c>
      <c r="BP525">
        <v>0</v>
      </c>
      <c r="BQ525">
        <v>1870</v>
      </c>
      <c r="BR525">
        <v>0</v>
      </c>
      <c r="BS525">
        <v>0</v>
      </c>
      <c r="BV525">
        <v>0</v>
      </c>
      <c r="BW525">
        <v>0</v>
      </c>
      <c r="BX525">
        <v>0</v>
      </c>
      <c r="BZ525" t="s">
        <v>193</v>
      </c>
      <c r="CA525" t="s">
        <v>194</v>
      </c>
      <c r="CB525" t="b">
        <v>0</v>
      </c>
    </row>
    <row r="526" spans="1:80" x14ac:dyDescent="0.3">
      <c r="A526">
        <v>525</v>
      </c>
      <c r="B526" t="s">
        <v>763</v>
      </c>
      <c r="C526" t="s">
        <v>179</v>
      </c>
      <c r="D526" t="s">
        <v>180</v>
      </c>
      <c r="E526" t="s">
        <v>649</v>
      </c>
      <c r="F526" t="s">
        <v>206</v>
      </c>
      <c r="G526" t="s">
        <v>183</v>
      </c>
      <c r="H526" t="s">
        <v>184</v>
      </c>
      <c r="J526">
        <v>0</v>
      </c>
      <c r="K526" t="s">
        <v>652</v>
      </c>
      <c r="L526" t="s">
        <v>186</v>
      </c>
      <c r="M526" t="s">
        <v>653</v>
      </c>
      <c r="N526" t="s">
        <v>20</v>
      </c>
      <c r="O526">
        <v>155.125</v>
      </c>
      <c r="P526" t="s">
        <v>459</v>
      </c>
      <c r="Q526">
        <v>3</v>
      </c>
      <c r="S526">
        <v>0</v>
      </c>
      <c r="T526">
        <v>10</v>
      </c>
      <c r="U526">
        <v>10</v>
      </c>
      <c r="V526">
        <v>10</v>
      </c>
      <c r="W526">
        <v>5</v>
      </c>
      <c r="X526">
        <v>0.76</v>
      </c>
      <c r="Y526">
        <v>89728.5</v>
      </c>
      <c r="Z526" t="s">
        <v>189</v>
      </c>
      <c r="AA526">
        <v>2</v>
      </c>
      <c r="AB526">
        <v>14</v>
      </c>
      <c r="AC526">
        <v>80</v>
      </c>
      <c r="AD526">
        <v>5.7142857142857144</v>
      </c>
      <c r="AE526">
        <v>12.375</v>
      </c>
      <c r="AF526">
        <v>12.375</v>
      </c>
      <c r="AG526">
        <v>10</v>
      </c>
      <c r="AH526">
        <v>0.76</v>
      </c>
      <c r="AI526">
        <v>72508.5</v>
      </c>
      <c r="AJ526">
        <v>3.07</v>
      </c>
      <c r="AK526">
        <v>2.5</v>
      </c>
      <c r="AL526">
        <v>37</v>
      </c>
      <c r="AM526">
        <v>15</v>
      </c>
      <c r="AN526">
        <v>25</v>
      </c>
      <c r="AO526" t="s">
        <v>190</v>
      </c>
      <c r="AP526">
        <v>83</v>
      </c>
      <c r="AQ526">
        <v>-0.7</v>
      </c>
      <c r="AR526">
        <v>1.2</v>
      </c>
      <c r="AS526" t="s">
        <v>650</v>
      </c>
      <c r="AT526">
        <v>41</v>
      </c>
      <c r="AU526">
        <v>18</v>
      </c>
      <c r="AV526">
        <v>16</v>
      </c>
      <c r="AW526">
        <v>36</v>
      </c>
      <c r="AY526">
        <v>5</v>
      </c>
      <c r="AZ526">
        <v>180</v>
      </c>
      <c r="BA526">
        <v>2.8722222222222222</v>
      </c>
      <c r="BB526">
        <v>90774</v>
      </c>
      <c r="BC526">
        <v>151290</v>
      </c>
      <c r="BD526">
        <v>211806</v>
      </c>
      <c r="BE526">
        <v>12</v>
      </c>
      <c r="BF526">
        <v>4</v>
      </c>
      <c r="BG526">
        <v>144</v>
      </c>
      <c r="BH526">
        <v>3.5902777777777777</v>
      </c>
      <c r="BI526">
        <v>90774</v>
      </c>
      <c r="BJ526">
        <v>151290</v>
      </c>
      <c r="BK526">
        <v>211806</v>
      </c>
      <c r="BL526">
        <v>30</v>
      </c>
      <c r="BM526">
        <v>1</v>
      </c>
      <c r="BN526">
        <v>24</v>
      </c>
      <c r="BO526" t="s">
        <v>192</v>
      </c>
      <c r="BP526">
        <v>3.7229999999999999</v>
      </c>
      <c r="BQ526">
        <v>439</v>
      </c>
      <c r="BR526">
        <v>0</v>
      </c>
      <c r="BS526">
        <v>0</v>
      </c>
      <c r="BV526">
        <v>0</v>
      </c>
      <c r="BW526">
        <v>0</v>
      </c>
      <c r="BX526">
        <v>0</v>
      </c>
      <c r="BZ526" t="s">
        <v>193</v>
      </c>
      <c r="CA526" t="s">
        <v>194</v>
      </c>
      <c r="CB526" t="b">
        <v>0</v>
      </c>
    </row>
    <row r="527" spans="1:80" x14ac:dyDescent="0.3">
      <c r="A527">
        <v>526</v>
      </c>
      <c r="B527" t="s">
        <v>764</v>
      </c>
      <c r="C527" t="s">
        <v>179</v>
      </c>
      <c r="D527" t="s">
        <v>180</v>
      </c>
      <c r="E527" t="s">
        <v>649</v>
      </c>
      <c r="F527" t="s">
        <v>316</v>
      </c>
      <c r="G527" t="s">
        <v>183</v>
      </c>
      <c r="H527" t="s">
        <v>184</v>
      </c>
      <c r="J527">
        <v>0</v>
      </c>
      <c r="K527" t="s">
        <v>652</v>
      </c>
      <c r="L527" t="s">
        <v>186</v>
      </c>
      <c r="M527" t="s">
        <v>653</v>
      </c>
      <c r="N527" t="s">
        <v>20</v>
      </c>
      <c r="O527">
        <v>169</v>
      </c>
      <c r="P527" t="s">
        <v>459</v>
      </c>
      <c r="Q527">
        <v>3</v>
      </c>
      <c r="S527">
        <v>0</v>
      </c>
      <c r="T527">
        <v>10</v>
      </c>
      <c r="U527">
        <v>10</v>
      </c>
      <c r="V527">
        <v>10</v>
      </c>
      <c r="W527">
        <v>5</v>
      </c>
      <c r="X527">
        <v>0.76</v>
      </c>
      <c r="Y527">
        <v>89728.5</v>
      </c>
      <c r="Z527" t="s">
        <v>189</v>
      </c>
      <c r="AA527">
        <v>2</v>
      </c>
      <c r="AB527">
        <v>14</v>
      </c>
      <c r="AC527">
        <v>80</v>
      </c>
      <c r="AD527">
        <v>5.7142857142857144</v>
      </c>
      <c r="AE527">
        <v>12.375</v>
      </c>
      <c r="AF527">
        <v>12.375</v>
      </c>
      <c r="AG527">
        <v>10</v>
      </c>
      <c r="AH527">
        <v>0.76</v>
      </c>
      <c r="AI527">
        <v>72508.5</v>
      </c>
      <c r="AJ527">
        <v>3.31</v>
      </c>
      <c r="AK527">
        <v>2.5</v>
      </c>
      <c r="AL527">
        <v>34</v>
      </c>
      <c r="AM527">
        <v>15</v>
      </c>
      <c r="AN527">
        <v>25</v>
      </c>
      <c r="AO527" t="s">
        <v>190</v>
      </c>
      <c r="AP527">
        <v>83</v>
      </c>
      <c r="AQ527">
        <v>-0.7</v>
      </c>
      <c r="AR527">
        <v>1.2</v>
      </c>
      <c r="AS527" t="s">
        <v>650</v>
      </c>
      <c r="AT527">
        <v>41</v>
      </c>
      <c r="AU527">
        <v>18</v>
      </c>
      <c r="AV527">
        <v>16</v>
      </c>
      <c r="AW527">
        <v>36</v>
      </c>
      <c r="AY527">
        <v>5</v>
      </c>
      <c r="AZ527">
        <v>180</v>
      </c>
      <c r="BA527">
        <v>2.8722222222222222</v>
      </c>
      <c r="BB527">
        <v>90774</v>
      </c>
      <c r="BC527">
        <v>151290</v>
      </c>
      <c r="BD527">
        <v>211806</v>
      </c>
      <c r="BE527">
        <v>12</v>
      </c>
      <c r="BF527">
        <v>4</v>
      </c>
      <c r="BG527">
        <v>144</v>
      </c>
      <c r="BH527">
        <v>3.5902777777777777</v>
      </c>
      <c r="BI527">
        <v>90774</v>
      </c>
      <c r="BJ527">
        <v>151290</v>
      </c>
      <c r="BK527">
        <v>211806</v>
      </c>
      <c r="BL527">
        <v>30</v>
      </c>
      <c r="BM527">
        <v>1</v>
      </c>
      <c r="BN527">
        <v>24</v>
      </c>
      <c r="BO527" t="s">
        <v>192</v>
      </c>
      <c r="BP527">
        <v>4.056</v>
      </c>
      <c r="BQ527">
        <v>351</v>
      </c>
      <c r="BR527">
        <v>0</v>
      </c>
      <c r="BS527">
        <v>0</v>
      </c>
      <c r="BV527">
        <v>0</v>
      </c>
      <c r="BW527">
        <v>0</v>
      </c>
      <c r="BX527">
        <v>0</v>
      </c>
      <c r="BZ527" t="s">
        <v>193</v>
      </c>
      <c r="CA527" t="s">
        <v>194</v>
      </c>
      <c r="CB527" t="b">
        <v>0</v>
      </c>
    </row>
    <row r="528" spans="1:80" x14ac:dyDescent="0.3">
      <c r="A528">
        <v>527</v>
      </c>
      <c r="B528" t="s">
        <v>765</v>
      </c>
      <c r="C528" t="s">
        <v>179</v>
      </c>
      <c r="D528" t="s">
        <v>180</v>
      </c>
      <c r="E528" t="s">
        <v>649</v>
      </c>
      <c r="F528" t="s">
        <v>318</v>
      </c>
      <c r="G528" t="s">
        <v>183</v>
      </c>
      <c r="H528" t="s">
        <v>184</v>
      </c>
      <c r="J528">
        <v>0</v>
      </c>
      <c r="K528" t="s">
        <v>652</v>
      </c>
      <c r="L528" t="s">
        <v>186</v>
      </c>
      <c r="M528" t="s">
        <v>653</v>
      </c>
      <c r="N528" t="s">
        <v>20</v>
      </c>
      <c r="O528">
        <v>182.875</v>
      </c>
      <c r="P528" t="s">
        <v>459</v>
      </c>
      <c r="Q528">
        <v>3</v>
      </c>
      <c r="S528">
        <v>0</v>
      </c>
      <c r="T528">
        <v>10</v>
      </c>
      <c r="U528">
        <v>10</v>
      </c>
      <c r="V528">
        <v>10</v>
      </c>
      <c r="W528">
        <v>5</v>
      </c>
      <c r="X528">
        <v>0.76</v>
      </c>
      <c r="Y528">
        <v>89728.5</v>
      </c>
      <c r="Z528" t="s">
        <v>189</v>
      </c>
      <c r="AA528">
        <v>2</v>
      </c>
      <c r="AB528">
        <v>14</v>
      </c>
      <c r="AC528">
        <v>80</v>
      </c>
      <c r="AD528">
        <v>5.7142857142857144</v>
      </c>
      <c r="AE528">
        <v>12.375</v>
      </c>
      <c r="AF528">
        <v>12.375</v>
      </c>
      <c r="AG528">
        <v>10</v>
      </c>
      <c r="AH528">
        <v>0.76</v>
      </c>
      <c r="AI528">
        <v>72508.5</v>
      </c>
      <c r="AJ528">
        <v>3.55</v>
      </c>
      <c r="AK528">
        <v>2.5</v>
      </c>
      <c r="AL528">
        <v>32</v>
      </c>
      <c r="AM528">
        <v>15</v>
      </c>
      <c r="AN528">
        <v>25</v>
      </c>
      <c r="AO528" t="s">
        <v>190</v>
      </c>
      <c r="AP528">
        <v>83</v>
      </c>
      <c r="AQ528">
        <v>-0.7</v>
      </c>
      <c r="AR528">
        <v>1.2</v>
      </c>
      <c r="AS528" t="s">
        <v>650</v>
      </c>
      <c r="AT528">
        <v>41</v>
      </c>
      <c r="AU528">
        <v>18</v>
      </c>
      <c r="AV528">
        <v>16</v>
      </c>
      <c r="AW528">
        <v>36</v>
      </c>
      <c r="AY528">
        <v>5</v>
      </c>
      <c r="AZ528">
        <v>180</v>
      </c>
      <c r="BA528">
        <v>2.8722222222222222</v>
      </c>
      <c r="BB528">
        <v>90774</v>
      </c>
      <c r="BC528">
        <v>151290</v>
      </c>
      <c r="BD528">
        <v>211806</v>
      </c>
      <c r="BE528">
        <v>12</v>
      </c>
      <c r="BF528">
        <v>4</v>
      </c>
      <c r="BG528">
        <v>144</v>
      </c>
      <c r="BH528">
        <v>3.5902777777777777</v>
      </c>
      <c r="BI528">
        <v>90774</v>
      </c>
      <c r="BJ528">
        <v>151290</v>
      </c>
      <c r="BK528">
        <v>211806</v>
      </c>
      <c r="BL528">
        <v>30</v>
      </c>
      <c r="BM528">
        <v>1</v>
      </c>
      <c r="BN528">
        <v>24</v>
      </c>
      <c r="BO528" t="s">
        <v>192</v>
      </c>
      <c r="BP528">
        <v>4.3890000000000002</v>
      </c>
      <c r="BQ528">
        <v>153</v>
      </c>
      <c r="BR528">
        <v>0</v>
      </c>
      <c r="BS528">
        <v>0</v>
      </c>
      <c r="BV528">
        <v>0</v>
      </c>
      <c r="BW528">
        <v>0</v>
      </c>
      <c r="BX528">
        <v>0</v>
      </c>
      <c r="BZ528" t="s">
        <v>193</v>
      </c>
      <c r="CA528" t="s">
        <v>194</v>
      </c>
      <c r="CB528" t="b">
        <v>0</v>
      </c>
    </row>
    <row r="529" spans="1:80" x14ac:dyDescent="0.3">
      <c r="A529">
        <v>528</v>
      </c>
      <c r="B529" t="s">
        <v>766</v>
      </c>
      <c r="C529" t="s">
        <v>179</v>
      </c>
      <c r="D529" t="s">
        <v>180</v>
      </c>
      <c r="E529" t="s">
        <v>649</v>
      </c>
      <c r="F529" t="s">
        <v>320</v>
      </c>
      <c r="G529" t="s">
        <v>183</v>
      </c>
      <c r="H529" t="s">
        <v>184</v>
      </c>
      <c r="J529">
        <v>0</v>
      </c>
      <c r="L529" t="s">
        <v>197</v>
      </c>
      <c r="M529" t="s">
        <v>197</v>
      </c>
      <c r="N529" t="s">
        <v>198</v>
      </c>
      <c r="P529" t="s">
        <v>459</v>
      </c>
      <c r="Q529">
        <v>3</v>
      </c>
      <c r="S529">
        <v>0</v>
      </c>
      <c r="T529">
        <v>10</v>
      </c>
      <c r="U529">
        <v>10</v>
      </c>
      <c r="V529">
        <v>10</v>
      </c>
      <c r="W529">
        <v>5</v>
      </c>
      <c r="X529">
        <v>0.76</v>
      </c>
      <c r="Y529">
        <v>89728.5</v>
      </c>
      <c r="Z529" t="s">
        <v>189</v>
      </c>
      <c r="AA529">
        <v>2</v>
      </c>
      <c r="AB529">
        <v>14</v>
      </c>
      <c r="AC529">
        <v>80</v>
      </c>
      <c r="AD529">
        <v>5.7142857142857144</v>
      </c>
      <c r="AE529">
        <v>12.375</v>
      </c>
      <c r="AF529">
        <v>12.375</v>
      </c>
      <c r="AG529">
        <v>10</v>
      </c>
      <c r="AH529">
        <v>0.76</v>
      </c>
      <c r="AI529">
        <v>72508.5</v>
      </c>
      <c r="AJ529">
        <v>3.79</v>
      </c>
      <c r="AK529">
        <v>2.5</v>
      </c>
      <c r="AL529">
        <v>30</v>
      </c>
      <c r="AM529">
        <v>15</v>
      </c>
      <c r="AN529">
        <v>25</v>
      </c>
      <c r="AO529" t="s">
        <v>190</v>
      </c>
      <c r="AP529">
        <v>83</v>
      </c>
      <c r="AQ529">
        <v>-0.7</v>
      </c>
      <c r="AR529">
        <v>1.2</v>
      </c>
      <c r="AS529" t="s">
        <v>650</v>
      </c>
      <c r="AT529">
        <v>41</v>
      </c>
      <c r="AU529">
        <v>18</v>
      </c>
      <c r="AV529">
        <v>16</v>
      </c>
      <c r="AW529">
        <v>36</v>
      </c>
      <c r="AY529">
        <v>5</v>
      </c>
      <c r="AZ529">
        <v>180</v>
      </c>
      <c r="BA529">
        <v>2.8722222222222222</v>
      </c>
      <c r="BB529">
        <v>90774</v>
      </c>
      <c r="BC529">
        <v>151290</v>
      </c>
      <c r="BD529">
        <v>211806</v>
      </c>
      <c r="BE529">
        <v>12</v>
      </c>
      <c r="BF529">
        <v>4</v>
      </c>
      <c r="BG529">
        <v>144</v>
      </c>
      <c r="BH529">
        <v>3.5902777777777777</v>
      </c>
      <c r="BI529">
        <v>90774</v>
      </c>
      <c r="BJ529">
        <v>151290</v>
      </c>
      <c r="BK529">
        <v>211806</v>
      </c>
      <c r="BL529">
        <v>30</v>
      </c>
      <c r="BM529">
        <v>1</v>
      </c>
      <c r="BN529">
        <v>24</v>
      </c>
      <c r="BO529" t="s">
        <v>192</v>
      </c>
      <c r="BP529">
        <v>0</v>
      </c>
      <c r="BQ529">
        <v>150</v>
      </c>
      <c r="BR529">
        <v>0</v>
      </c>
      <c r="BS529">
        <v>0</v>
      </c>
      <c r="BV529">
        <v>0</v>
      </c>
      <c r="BW529">
        <v>0</v>
      </c>
      <c r="BX529">
        <v>0</v>
      </c>
      <c r="BZ529" t="s">
        <v>193</v>
      </c>
      <c r="CA529" t="s">
        <v>194</v>
      </c>
      <c r="CB529" t="b">
        <v>0</v>
      </c>
    </row>
    <row r="530" spans="1:80" x14ac:dyDescent="0.3">
      <c r="A530">
        <v>529</v>
      </c>
      <c r="B530" t="s">
        <v>767</v>
      </c>
      <c r="C530" t="s">
        <v>179</v>
      </c>
      <c r="D530" t="s">
        <v>180</v>
      </c>
      <c r="E530" t="s">
        <v>649</v>
      </c>
      <c r="F530" t="s">
        <v>252</v>
      </c>
      <c r="G530" t="s">
        <v>183</v>
      </c>
      <c r="H530" t="s">
        <v>184</v>
      </c>
      <c r="J530">
        <v>0</v>
      </c>
      <c r="K530" t="s">
        <v>652</v>
      </c>
      <c r="L530" t="s">
        <v>186</v>
      </c>
      <c r="M530" t="s">
        <v>653</v>
      </c>
      <c r="N530" t="s">
        <v>20</v>
      </c>
      <c r="O530">
        <v>210.625</v>
      </c>
      <c r="P530" t="s">
        <v>459</v>
      </c>
      <c r="Q530">
        <v>3</v>
      </c>
      <c r="S530">
        <v>0</v>
      </c>
      <c r="T530">
        <v>10</v>
      </c>
      <c r="U530">
        <v>10</v>
      </c>
      <c r="V530">
        <v>10</v>
      </c>
      <c r="W530">
        <v>5</v>
      </c>
      <c r="X530">
        <v>0.76</v>
      </c>
      <c r="Y530">
        <v>89728.5</v>
      </c>
      <c r="Z530" t="s">
        <v>189</v>
      </c>
      <c r="AA530">
        <v>2</v>
      </c>
      <c r="AB530">
        <v>14</v>
      </c>
      <c r="AC530">
        <v>80</v>
      </c>
      <c r="AD530">
        <v>5.7142857142857144</v>
      </c>
      <c r="AE530">
        <v>12.375</v>
      </c>
      <c r="AF530">
        <v>12.375</v>
      </c>
      <c r="AG530">
        <v>10</v>
      </c>
      <c r="AH530">
        <v>0.76</v>
      </c>
      <c r="AI530">
        <v>72508.5</v>
      </c>
      <c r="AJ530">
        <v>4.03</v>
      </c>
      <c r="AK530">
        <v>2.5</v>
      </c>
      <c r="AL530">
        <v>28</v>
      </c>
      <c r="AM530">
        <v>15</v>
      </c>
      <c r="AN530">
        <v>25</v>
      </c>
      <c r="AO530" t="s">
        <v>190</v>
      </c>
      <c r="AP530">
        <v>83</v>
      </c>
      <c r="AQ530">
        <v>-0.7</v>
      </c>
      <c r="AR530">
        <v>1.2</v>
      </c>
      <c r="AS530" t="s">
        <v>650</v>
      </c>
      <c r="AT530">
        <v>41</v>
      </c>
      <c r="AU530">
        <v>18</v>
      </c>
      <c r="AV530">
        <v>16</v>
      </c>
      <c r="AW530">
        <v>36</v>
      </c>
      <c r="AY530">
        <v>5</v>
      </c>
      <c r="AZ530">
        <v>180</v>
      </c>
      <c r="BA530">
        <v>2.8722222222222222</v>
      </c>
      <c r="BB530">
        <v>90774</v>
      </c>
      <c r="BC530">
        <v>151290</v>
      </c>
      <c r="BD530">
        <v>211806</v>
      </c>
      <c r="BE530">
        <v>12</v>
      </c>
      <c r="BF530">
        <v>4</v>
      </c>
      <c r="BG530">
        <v>144</v>
      </c>
      <c r="BH530">
        <v>3.5902777777777777</v>
      </c>
      <c r="BI530">
        <v>90774</v>
      </c>
      <c r="BJ530">
        <v>151290</v>
      </c>
      <c r="BK530">
        <v>211806</v>
      </c>
      <c r="BL530">
        <v>30</v>
      </c>
      <c r="BM530">
        <v>1</v>
      </c>
      <c r="BN530">
        <v>24</v>
      </c>
      <c r="BO530" t="s">
        <v>192</v>
      </c>
      <c r="BP530">
        <v>5.0549999999999997</v>
      </c>
      <c r="BQ530">
        <v>180</v>
      </c>
      <c r="BR530">
        <v>20</v>
      </c>
      <c r="BS530">
        <v>0.1111111111111111</v>
      </c>
      <c r="BV530">
        <v>0</v>
      </c>
      <c r="BW530">
        <v>0</v>
      </c>
      <c r="BX530">
        <v>0</v>
      </c>
      <c r="BZ530" t="s">
        <v>193</v>
      </c>
      <c r="CA530" t="s">
        <v>194</v>
      </c>
      <c r="CB530" t="b">
        <v>0</v>
      </c>
    </row>
    <row r="531" spans="1:80" x14ac:dyDescent="0.3">
      <c r="A531">
        <v>530</v>
      </c>
      <c r="B531" t="s">
        <v>768</v>
      </c>
      <c r="C531" t="s">
        <v>179</v>
      </c>
      <c r="D531" t="s">
        <v>180</v>
      </c>
      <c r="E531" t="s">
        <v>649</v>
      </c>
      <c r="F531" t="s">
        <v>471</v>
      </c>
      <c r="G531" t="s">
        <v>183</v>
      </c>
      <c r="H531" t="s">
        <v>184</v>
      </c>
      <c r="J531">
        <v>0</v>
      </c>
      <c r="L531" t="s">
        <v>197</v>
      </c>
      <c r="M531" t="s">
        <v>197</v>
      </c>
      <c r="N531" t="s">
        <v>198</v>
      </c>
      <c r="P531" t="s">
        <v>459</v>
      </c>
      <c r="Q531">
        <v>3</v>
      </c>
      <c r="S531">
        <v>0</v>
      </c>
      <c r="T531">
        <v>10</v>
      </c>
      <c r="U531">
        <v>10</v>
      </c>
      <c r="V531">
        <v>10</v>
      </c>
      <c r="W531">
        <v>5</v>
      </c>
      <c r="X531">
        <v>0.76</v>
      </c>
      <c r="Y531">
        <v>89728.5</v>
      </c>
      <c r="Z531" t="s">
        <v>189</v>
      </c>
      <c r="AA531">
        <v>2</v>
      </c>
      <c r="AB531">
        <v>14</v>
      </c>
      <c r="AC531">
        <v>80</v>
      </c>
      <c r="AD531">
        <v>5.7142857142857144</v>
      </c>
      <c r="AE531">
        <v>12.375</v>
      </c>
      <c r="AF531">
        <v>12.375</v>
      </c>
      <c r="AG531">
        <v>10</v>
      </c>
      <c r="AH531">
        <v>0.76</v>
      </c>
      <c r="AI531">
        <v>72508.5</v>
      </c>
      <c r="AJ531">
        <v>4.2699999999999996</v>
      </c>
      <c r="AK531">
        <v>2.5</v>
      </c>
      <c r="AL531">
        <v>27</v>
      </c>
      <c r="AM531">
        <v>15</v>
      </c>
      <c r="AN531">
        <v>25</v>
      </c>
      <c r="AO531" t="s">
        <v>190</v>
      </c>
      <c r="AP531">
        <v>83</v>
      </c>
      <c r="AQ531">
        <v>-0.7</v>
      </c>
      <c r="AR531">
        <v>1.2</v>
      </c>
      <c r="AS531" t="s">
        <v>650</v>
      </c>
      <c r="AT531">
        <v>41</v>
      </c>
      <c r="AU531">
        <v>18</v>
      </c>
      <c r="AV531">
        <v>16</v>
      </c>
      <c r="AW531">
        <v>36</v>
      </c>
      <c r="AY531">
        <v>5</v>
      </c>
      <c r="AZ531">
        <v>180</v>
      </c>
      <c r="BA531">
        <v>2.8722222222222222</v>
      </c>
      <c r="BB531">
        <v>90774</v>
      </c>
      <c r="BC531">
        <v>151290</v>
      </c>
      <c r="BD531">
        <v>211806</v>
      </c>
      <c r="BE531">
        <v>12</v>
      </c>
      <c r="BF531">
        <v>4</v>
      </c>
      <c r="BG531">
        <v>144</v>
      </c>
      <c r="BH531">
        <v>3.5902777777777777</v>
      </c>
      <c r="BI531">
        <v>90774</v>
      </c>
      <c r="BJ531">
        <v>151290</v>
      </c>
      <c r="BK531">
        <v>211806</v>
      </c>
      <c r="BL531">
        <v>30</v>
      </c>
      <c r="BM531">
        <v>1</v>
      </c>
      <c r="BN531">
        <v>24</v>
      </c>
      <c r="BO531" t="s">
        <v>192</v>
      </c>
      <c r="BP531">
        <v>0</v>
      </c>
      <c r="BQ531">
        <v>100</v>
      </c>
      <c r="BR531">
        <v>0</v>
      </c>
      <c r="BS531">
        <v>0</v>
      </c>
      <c r="BV531">
        <v>0</v>
      </c>
      <c r="BW531">
        <v>0</v>
      </c>
      <c r="BX531">
        <v>0</v>
      </c>
      <c r="BZ531" t="s">
        <v>193</v>
      </c>
      <c r="CA531" t="s">
        <v>194</v>
      </c>
      <c r="CB531" t="b">
        <v>0</v>
      </c>
    </row>
    <row r="532" spans="1:80" x14ac:dyDescent="0.3">
      <c r="A532">
        <v>531</v>
      </c>
      <c r="B532" t="s">
        <v>769</v>
      </c>
      <c r="C532" t="s">
        <v>179</v>
      </c>
      <c r="D532" t="s">
        <v>180</v>
      </c>
      <c r="E532" t="s">
        <v>649</v>
      </c>
      <c r="F532" t="s">
        <v>473</v>
      </c>
      <c r="G532" t="s">
        <v>183</v>
      </c>
      <c r="H532" t="s">
        <v>184</v>
      </c>
      <c r="J532">
        <v>0</v>
      </c>
      <c r="K532" t="s">
        <v>652</v>
      </c>
      <c r="L532" t="s">
        <v>186</v>
      </c>
      <c r="M532" t="s">
        <v>653</v>
      </c>
      <c r="N532" t="s">
        <v>20</v>
      </c>
      <c r="O532">
        <v>238.375</v>
      </c>
      <c r="P532" t="s">
        <v>459</v>
      </c>
      <c r="Q532">
        <v>3</v>
      </c>
      <c r="S532">
        <v>0</v>
      </c>
      <c r="T532">
        <v>10</v>
      </c>
      <c r="U532">
        <v>10</v>
      </c>
      <c r="V532">
        <v>10</v>
      </c>
      <c r="W532">
        <v>5</v>
      </c>
      <c r="X532">
        <v>0.76</v>
      </c>
      <c r="Y532">
        <v>89728.5</v>
      </c>
      <c r="Z532" t="s">
        <v>189</v>
      </c>
      <c r="AA532">
        <v>2</v>
      </c>
      <c r="AB532">
        <v>14</v>
      </c>
      <c r="AC532">
        <v>80</v>
      </c>
      <c r="AD532">
        <v>5.7142857142857144</v>
      </c>
      <c r="AE532">
        <v>12.375</v>
      </c>
      <c r="AF532">
        <v>12.375</v>
      </c>
      <c r="AG532">
        <v>10</v>
      </c>
      <c r="AH532">
        <v>0.76</v>
      </c>
      <c r="AI532">
        <v>72508.5</v>
      </c>
      <c r="AJ532">
        <v>4.51</v>
      </c>
      <c r="AK532">
        <v>2.5</v>
      </c>
      <c r="AL532">
        <v>25</v>
      </c>
      <c r="AM532">
        <v>15</v>
      </c>
      <c r="AN532">
        <v>25</v>
      </c>
      <c r="AO532" t="s">
        <v>190</v>
      </c>
      <c r="AP532">
        <v>83</v>
      </c>
      <c r="AQ532">
        <v>-0.7</v>
      </c>
      <c r="AR532">
        <v>1.2</v>
      </c>
      <c r="AS532" t="s">
        <v>650</v>
      </c>
      <c r="AT532">
        <v>41</v>
      </c>
      <c r="AU532">
        <v>18</v>
      </c>
      <c r="AV532">
        <v>16</v>
      </c>
      <c r="AW532">
        <v>36</v>
      </c>
      <c r="AY532">
        <v>5</v>
      </c>
      <c r="AZ532">
        <v>180</v>
      </c>
      <c r="BA532">
        <v>2.8722222222222222</v>
      </c>
      <c r="BB532">
        <v>90774</v>
      </c>
      <c r="BC532">
        <v>151290</v>
      </c>
      <c r="BD532">
        <v>211806</v>
      </c>
      <c r="BE532">
        <v>13</v>
      </c>
      <c r="BF532">
        <v>4</v>
      </c>
      <c r="BG532">
        <v>144</v>
      </c>
      <c r="BH532">
        <v>3.5902777777777777</v>
      </c>
      <c r="BI532">
        <v>90774</v>
      </c>
      <c r="BJ532">
        <v>151290</v>
      </c>
      <c r="BK532">
        <v>211806</v>
      </c>
      <c r="BL532">
        <v>30</v>
      </c>
      <c r="BM532">
        <v>1</v>
      </c>
      <c r="BN532">
        <v>24</v>
      </c>
      <c r="BO532" t="s">
        <v>192</v>
      </c>
      <c r="BP532">
        <v>5.7210000000000001</v>
      </c>
      <c r="BQ532">
        <v>305</v>
      </c>
      <c r="BR532">
        <v>1</v>
      </c>
      <c r="BS532">
        <v>3.2786885245901639E-3</v>
      </c>
      <c r="BV532">
        <v>0</v>
      </c>
      <c r="BW532">
        <v>0</v>
      </c>
      <c r="BX532">
        <v>0</v>
      </c>
      <c r="BZ532" t="s">
        <v>193</v>
      </c>
      <c r="CA532" t="s">
        <v>194</v>
      </c>
      <c r="CB532" t="b">
        <v>0</v>
      </c>
    </row>
    <row r="533" spans="1:80" x14ac:dyDescent="0.3">
      <c r="A533">
        <v>532</v>
      </c>
      <c r="B533" t="s">
        <v>770</v>
      </c>
      <c r="C533" t="s">
        <v>179</v>
      </c>
      <c r="D533" t="s">
        <v>180</v>
      </c>
      <c r="E533" t="s">
        <v>649</v>
      </c>
      <c r="F533" t="s">
        <v>507</v>
      </c>
      <c r="G533" t="s">
        <v>183</v>
      </c>
      <c r="H533" t="s">
        <v>184</v>
      </c>
      <c r="J533">
        <v>0</v>
      </c>
      <c r="L533" t="s">
        <v>197</v>
      </c>
      <c r="M533" t="s">
        <v>197</v>
      </c>
      <c r="N533" t="s">
        <v>198</v>
      </c>
      <c r="P533" t="s">
        <v>459</v>
      </c>
      <c r="Q533">
        <v>3</v>
      </c>
      <c r="S533">
        <v>0</v>
      </c>
      <c r="T533">
        <v>10</v>
      </c>
      <c r="U533">
        <v>10</v>
      </c>
      <c r="V533">
        <v>10</v>
      </c>
      <c r="W533">
        <v>5</v>
      </c>
      <c r="X533">
        <v>0.76</v>
      </c>
      <c r="Y533">
        <v>89728.5</v>
      </c>
      <c r="Z533" t="s">
        <v>189</v>
      </c>
      <c r="AA533">
        <v>2</v>
      </c>
      <c r="AB533">
        <v>14</v>
      </c>
      <c r="AC533">
        <v>80</v>
      </c>
      <c r="AD533">
        <v>5.7142857142857144</v>
      </c>
      <c r="AE533">
        <v>12.375</v>
      </c>
      <c r="AF533">
        <v>12.375</v>
      </c>
      <c r="AG533">
        <v>10</v>
      </c>
      <c r="AH533">
        <v>0.76</v>
      </c>
      <c r="AI533">
        <v>72508.5</v>
      </c>
      <c r="AJ533">
        <v>4.75</v>
      </c>
      <c r="AK533">
        <v>2.5</v>
      </c>
      <c r="AL533">
        <v>24</v>
      </c>
      <c r="AM533">
        <v>15</v>
      </c>
      <c r="AN533">
        <v>25</v>
      </c>
      <c r="AO533" t="s">
        <v>190</v>
      </c>
      <c r="AP533">
        <v>83</v>
      </c>
      <c r="AQ533">
        <v>-0.7</v>
      </c>
      <c r="AR533">
        <v>1.2</v>
      </c>
      <c r="AS533" t="s">
        <v>650</v>
      </c>
      <c r="AT533">
        <v>41</v>
      </c>
      <c r="AU533">
        <v>18</v>
      </c>
      <c r="AV533">
        <v>16</v>
      </c>
      <c r="AW533">
        <v>36</v>
      </c>
      <c r="AY533">
        <v>5</v>
      </c>
      <c r="AZ533">
        <v>180</v>
      </c>
      <c r="BA533">
        <v>2.8722222222222222</v>
      </c>
      <c r="BB533">
        <v>90774</v>
      </c>
      <c r="BC533">
        <v>151290</v>
      </c>
      <c r="BD533">
        <v>211806</v>
      </c>
      <c r="BE533">
        <v>13</v>
      </c>
      <c r="BF533">
        <v>4</v>
      </c>
      <c r="BG533">
        <v>144</v>
      </c>
      <c r="BH533">
        <v>3.5902777777777777</v>
      </c>
      <c r="BI533">
        <v>90774</v>
      </c>
      <c r="BJ533">
        <v>151290</v>
      </c>
      <c r="BK533">
        <v>211806</v>
      </c>
      <c r="BL533">
        <v>30</v>
      </c>
      <c r="BM533">
        <v>1</v>
      </c>
      <c r="BN533">
        <v>24</v>
      </c>
      <c r="BO533" t="s">
        <v>192</v>
      </c>
      <c r="BP533">
        <v>0</v>
      </c>
      <c r="BQ533">
        <v>0</v>
      </c>
      <c r="BR533">
        <v>0</v>
      </c>
      <c r="BS533">
        <v>0</v>
      </c>
      <c r="BV533">
        <v>0</v>
      </c>
      <c r="BW533">
        <v>0</v>
      </c>
      <c r="BX533">
        <v>0</v>
      </c>
      <c r="BZ533" t="s">
        <v>193</v>
      </c>
      <c r="CA533" t="s">
        <v>194</v>
      </c>
      <c r="CB533" t="b">
        <v>0</v>
      </c>
    </row>
    <row r="534" spans="1:80" x14ac:dyDescent="0.3">
      <c r="A534">
        <v>533</v>
      </c>
      <c r="B534" t="s">
        <v>771</v>
      </c>
      <c r="C534" t="s">
        <v>179</v>
      </c>
      <c r="D534" t="s">
        <v>180</v>
      </c>
      <c r="E534" t="s">
        <v>649</v>
      </c>
      <c r="F534" t="s">
        <v>509</v>
      </c>
      <c r="G534" t="s">
        <v>183</v>
      </c>
      <c r="H534" t="s">
        <v>184</v>
      </c>
      <c r="J534">
        <v>0</v>
      </c>
      <c r="L534" t="s">
        <v>197</v>
      </c>
      <c r="M534" t="s">
        <v>197</v>
      </c>
      <c r="N534" t="s">
        <v>198</v>
      </c>
      <c r="P534" t="s">
        <v>459</v>
      </c>
      <c r="Q534">
        <v>3</v>
      </c>
      <c r="S534">
        <v>0</v>
      </c>
      <c r="T534">
        <v>10</v>
      </c>
      <c r="U534">
        <v>10</v>
      </c>
      <c r="V534">
        <v>10</v>
      </c>
      <c r="W534">
        <v>5</v>
      </c>
      <c r="X534">
        <v>0.76</v>
      </c>
      <c r="Y534">
        <v>89728.5</v>
      </c>
      <c r="Z534" t="s">
        <v>189</v>
      </c>
      <c r="AA534">
        <v>2</v>
      </c>
      <c r="AB534">
        <v>14</v>
      </c>
      <c r="AC534">
        <v>80</v>
      </c>
      <c r="AD534">
        <v>5.7142857142857144</v>
      </c>
      <c r="AE534">
        <v>12.375</v>
      </c>
      <c r="AF534">
        <v>12.375</v>
      </c>
      <c r="AG534">
        <v>10</v>
      </c>
      <c r="AH534">
        <v>0.76</v>
      </c>
      <c r="AI534">
        <v>72508.5</v>
      </c>
      <c r="AJ534">
        <v>4.99</v>
      </c>
      <c r="AK534">
        <v>2.5</v>
      </c>
      <c r="AL534">
        <v>23</v>
      </c>
      <c r="AM534">
        <v>15</v>
      </c>
      <c r="AN534">
        <v>25</v>
      </c>
      <c r="AO534" t="s">
        <v>190</v>
      </c>
      <c r="AP534">
        <v>83</v>
      </c>
      <c r="AQ534">
        <v>-0.7</v>
      </c>
      <c r="AR534">
        <v>1.2</v>
      </c>
      <c r="AS534" t="s">
        <v>650</v>
      </c>
      <c r="AT534">
        <v>41</v>
      </c>
      <c r="AU534">
        <v>18</v>
      </c>
      <c r="AV534">
        <v>16</v>
      </c>
      <c r="AW534">
        <v>36</v>
      </c>
      <c r="AY534">
        <v>5</v>
      </c>
      <c r="AZ534">
        <v>180</v>
      </c>
      <c r="BA534">
        <v>2.8722222222222222</v>
      </c>
      <c r="BB534">
        <v>90774</v>
      </c>
      <c r="BC534">
        <v>151290</v>
      </c>
      <c r="BD534">
        <v>211806</v>
      </c>
      <c r="BE534">
        <v>13</v>
      </c>
      <c r="BF534">
        <v>4</v>
      </c>
      <c r="BG534">
        <v>144</v>
      </c>
      <c r="BH534">
        <v>3.5902777777777777</v>
      </c>
      <c r="BI534">
        <v>90774</v>
      </c>
      <c r="BJ534">
        <v>151290</v>
      </c>
      <c r="BK534">
        <v>211806</v>
      </c>
      <c r="BL534">
        <v>30</v>
      </c>
      <c r="BM534">
        <v>1</v>
      </c>
      <c r="BN534">
        <v>14</v>
      </c>
      <c r="BO534" t="s">
        <v>192</v>
      </c>
      <c r="BP534">
        <v>0</v>
      </c>
      <c r="BQ534">
        <v>0</v>
      </c>
      <c r="BR534">
        <v>0</v>
      </c>
      <c r="BS534">
        <v>0</v>
      </c>
      <c r="BV534">
        <v>0</v>
      </c>
      <c r="BW534">
        <v>0</v>
      </c>
      <c r="BX534">
        <v>0</v>
      </c>
      <c r="BZ534" t="s">
        <v>193</v>
      </c>
      <c r="CA534" t="s">
        <v>194</v>
      </c>
      <c r="CB534" t="b">
        <v>0</v>
      </c>
    </row>
    <row r="535" spans="1:80" x14ac:dyDescent="0.3">
      <c r="A535">
        <v>534</v>
      </c>
      <c r="B535" t="s">
        <v>772</v>
      </c>
      <c r="C535" t="s">
        <v>179</v>
      </c>
      <c r="D535" t="s">
        <v>180</v>
      </c>
      <c r="E535" t="s">
        <v>649</v>
      </c>
      <c r="F535" t="s">
        <v>511</v>
      </c>
      <c r="G535" t="s">
        <v>183</v>
      </c>
      <c r="H535" t="s">
        <v>184</v>
      </c>
      <c r="J535">
        <v>0</v>
      </c>
      <c r="L535" t="s">
        <v>197</v>
      </c>
      <c r="M535" t="s">
        <v>197</v>
      </c>
      <c r="N535" t="s">
        <v>198</v>
      </c>
      <c r="P535" t="s">
        <v>459</v>
      </c>
      <c r="Q535">
        <v>3</v>
      </c>
      <c r="S535">
        <v>0</v>
      </c>
      <c r="T535">
        <v>10</v>
      </c>
      <c r="U535">
        <v>10</v>
      </c>
      <c r="V535">
        <v>10</v>
      </c>
      <c r="W535">
        <v>5</v>
      </c>
      <c r="X535">
        <v>0.76</v>
      </c>
      <c r="Y535">
        <v>89728.5</v>
      </c>
      <c r="Z535" t="s">
        <v>189</v>
      </c>
      <c r="AA535">
        <v>2</v>
      </c>
      <c r="AB535">
        <v>14</v>
      </c>
      <c r="AC535">
        <v>80</v>
      </c>
      <c r="AD535">
        <v>5.7142857142857144</v>
      </c>
      <c r="AE535">
        <v>12.375</v>
      </c>
      <c r="AF535">
        <v>12.375</v>
      </c>
      <c r="AG535">
        <v>10</v>
      </c>
      <c r="AH535">
        <v>0.76</v>
      </c>
      <c r="AI535">
        <v>72508.5</v>
      </c>
      <c r="AJ535">
        <v>5.23</v>
      </c>
      <c r="AK535">
        <v>2.5</v>
      </c>
      <c r="AL535">
        <v>22</v>
      </c>
      <c r="AM535">
        <v>15</v>
      </c>
      <c r="AN535">
        <v>25</v>
      </c>
      <c r="AO535" t="s">
        <v>190</v>
      </c>
      <c r="AP535">
        <v>83</v>
      </c>
      <c r="AQ535">
        <v>-0.7</v>
      </c>
      <c r="AR535">
        <v>1.2</v>
      </c>
      <c r="AS535" t="s">
        <v>650</v>
      </c>
      <c r="AT535">
        <v>41</v>
      </c>
      <c r="AU535">
        <v>18</v>
      </c>
      <c r="AV535">
        <v>16</v>
      </c>
      <c r="AW535">
        <v>36</v>
      </c>
      <c r="AY535">
        <v>5</v>
      </c>
      <c r="AZ535">
        <v>180</v>
      </c>
      <c r="BA535">
        <v>2.8722222222222222</v>
      </c>
      <c r="BB535">
        <v>90774</v>
      </c>
      <c r="BC535">
        <v>151290</v>
      </c>
      <c r="BD535">
        <v>211806</v>
      </c>
      <c r="BE535">
        <v>13</v>
      </c>
      <c r="BF535">
        <v>4</v>
      </c>
      <c r="BG535">
        <v>144</v>
      </c>
      <c r="BH535">
        <v>3.5902777777777777</v>
      </c>
      <c r="BI535">
        <v>90774</v>
      </c>
      <c r="BJ535">
        <v>151290</v>
      </c>
      <c r="BK535">
        <v>211806</v>
      </c>
      <c r="BL535">
        <v>30</v>
      </c>
      <c r="BM535">
        <v>1</v>
      </c>
      <c r="BN535">
        <v>14</v>
      </c>
      <c r="BO535" t="s">
        <v>192</v>
      </c>
      <c r="BP535">
        <v>0</v>
      </c>
      <c r="BQ535">
        <v>0</v>
      </c>
      <c r="BR535">
        <v>0</v>
      </c>
      <c r="BS535">
        <v>0</v>
      </c>
      <c r="BV535">
        <v>0</v>
      </c>
      <c r="BW535">
        <v>0</v>
      </c>
      <c r="BX535">
        <v>0</v>
      </c>
      <c r="BZ535" t="s">
        <v>193</v>
      </c>
      <c r="CA535" t="s">
        <v>194</v>
      </c>
      <c r="CB535" t="b">
        <v>0</v>
      </c>
    </row>
    <row r="536" spans="1:80" x14ac:dyDescent="0.3">
      <c r="A536">
        <v>535</v>
      </c>
      <c r="B536" t="s">
        <v>773</v>
      </c>
      <c r="C536" t="s">
        <v>179</v>
      </c>
      <c r="D536" t="s">
        <v>180</v>
      </c>
      <c r="E536" t="s">
        <v>649</v>
      </c>
      <c r="F536" t="s">
        <v>513</v>
      </c>
      <c r="G536" t="s">
        <v>183</v>
      </c>
      <c r="H536" t="s">
        <v>184</v>
      </c>
      <c r="J536">
        <v>0</v>
      </c>
      <c r="L536" t="s">
        <v>197</v>
      </c>
      <c r="M536" t="s">
        <v>197</v>
      </c>
      <c r="N536" t="s">
        <v>198</v>
      </c>
      <c r="P536" t="s">
        <v>459</v>
      </c>
      <c r="Q536">
        <v>3</v>
      </c>
      <c r="S536">
        <v>0</v>
      </c>
      <c r="T536">
        <v>10</v>
      </c>
      <c r="U536">
        <v>10</v>
      </c>
      <c r="V536">
        <v>10</v>
      </c>
      <c r="W536">
        <v>5</v>
      </c>
      <c r="X536">
        <v>0.76</v>
      </c>
      <c r="Y536">
        <v>89728.5</v>
      </c>
      <c r="Z536" t="s">
        <v>189</v>
      </c>
      <c r="AA536">
        <v>2</v>
      </c>
      <c r="AB536">
        <v>14</v>
      </c>
      <c r="AC536">
        <v>80</v>
      </c>
      <c r="AD536">
        <v>5.7142857142857144</v>
      </c>
      <c r="AE536">
        <v>12.375</v>
      </c>
      <c r="AF536">
        <v>12.375</v>
      </c>
      <c r="AG536">
        <v>10</v>
      </c>
      <c r="AH536">
        <v>0.76</v>
      </c>
      <c r="AI536">
        <v>72508.5</v>
      </c>
      <c r="AJ536">
        <v>5.46</v>
      </c>
      <c r="AK536">
        <v>2.5</v>
      </c>
      <c r="AL536">
        <v>21</v>
      </c>
      <c r="AM536">
        <v>15</v>
      </c>
      <c r="AN536">
        <v>25</v>
      </c>
      <c r="AO536" t="s">
        <v>190</v>
      </c>
      <c r="AP536">
        <v>83</v>
      </c>
      <c r="AQ536">
        <v>-0.7</v>
      </c>
      <c r="AR536">
        <v>1.2</v>
      </c>
      <c r="AS536" t="s">
        <v>650</v>
      </c>
      <c r="AT536">
        <v>41</v>
      </c>
      <c r="AU536">
        <v>18</v>
      </c>
      <c r="AV536">
        <v>16</v>
      </c>
      <c r="AW536">
        <v>36</v>
      </c>
      <c r="AY536">
        <v>5</v>
      </c>
      <c r="AZ536">
        <v>180</v>
      </c>
      <c r="BA536">
        <v>2.8722222222222222</v>
      </c>
      <c r="BB536">
        <v>90774</v>
      </c>
      <c r="BC536">
        <v>151290</v>
      </c>
      <c r="BD536">
        <v>211806</v>
      </c>
      <c r="BE536">
        <v>13</v>
      </c>
      <c r="BF536">
        <v>4</v>
      </c>
      <c r="BG536">
        <v>144</v>
      </c>
      <c r="BH536">
        <v>3.5902777777777777</v>
      </c>
      <c r="BI536">
        <v>90774</v>
      </c>
      <c r="BJ536">
        <v>151290</v>
      </c>
      <c r="BK536">
        <v>211806</v>
      </c>
      <c r="BL536">
        <v>30</v>
      </c>
      <c r="BM536">
        <v>1</v>
      </c>
      <c r="BN536">
        <v>12</v>
      </c>
      <c r="BO536" t="s">
        <v>192</v>
      </c>
      <c r="BP536">
        <v>0</v>
      </c>
      <c r="BQ536">
        <v>0</v>
      </c>
      <c r="BR536">
        <v>0</v>
      </c>
      <c r="BS536">
        <v>0</v>
      </c>
      <c r="BV536">
        <v>0</v>
      </c>
      <c r="BW536">
        <v>0</v>
      </c>
      <c r="BX536">
        <v>0</v>
      </c>
      <c r="BZ536" t="s">
        <v>193</v>
      </c>
      <c r="CA536" t="s">
        <v>194</v>
      </c>
      <c r="CB536" t="b">
        <v>0</v>
      </c>
    </row>
    <row r="537" spans="1:80" x14ac:dyDescent="0.3">
      <c r="A537">
        <v>536</v>
      </c>
      <c r="B537" t="s">
        <v>774</v>
      </c>
      <c r="C537" t="s">
        <v>179</v>
      </c>
      <c r="D537" t="s">
        <v>180</v>
      </c>
      <c r="E537" t="s">
        <v>649</v>
      </c>
      <c r="F537" t="s">
        <v>475</v>
      </c>
      <c r="G537" t="s">
        <v>183</v>
      </c>
      <c r="H537" t="s">
        <v>184</v>
      </c>
      <c r="J537">
        <v>0</v>
      </c>
      <c r="K537" t="s">
        <v>652</v>
      </c>
      <c r="L537" t="s">
        <v>186</v>
      </c>
      <c r="M537" t="s">
        <v>653</v>
      </c>
      <c r="N537" t="s">
        <v>20</v>
      </c>
      <c r="O537">
        <v>307.75</v>
      </c>
      <c r="P537" t="s">
        <v>459</v>
      </c>
      <c r="Q537">
        <v>3</v>
      </c>
      <c r="S537">
        <v>0</v>
      </c>
      <c r="T537">
        <v>10</v>
      </c>
      <c r="U537">
        <v>10</v>
      </c>
      <c r="V537">
        <v>10</v>
      </c>
      <c r="W537">
        <v>5</v>
      </c>
      <c r="X537">
        <v>0.76</v>
      </c>
      <c r="Y537">
        <v>89728.5</v>
      </c>
      <c r="Z537" t="s">
        <v>189</v>
      </c>
      <c r="AA537">
        <v>2</v>
      </c>
      <c r="AB537">
        <v>14</v>
      </c>
      <c r="AC537">
        <v>80</v>
      </c>
      <c r="AD537">
        <v>5.7142857142857144</v>
      </c>
      <c r="AE537">
        <v>12.375</v>
      </c>
      <c r="AF537">
        <v>12.375</v>
      </c>
      <c r="AG537">
        <v>10</v>
      </c>
      <c r="AH537">
        <v>0.76</v>
      </c>
      <c r="AI537">
        <v>72508.5</v>
      </c>
      <c r="AJ537">
        <v>5.7</v>
      </c>
      <c r="AK537">
        <v>2.5</v>
      </c>
      <c r="AL537">
        <v>20</v>
      </c>
      <c r="AM537">
        <v>15</v>
      </c>
      <c r="AN537">
        <v>25</v>
      </c>
      <c r="AO537" t="s">
        <v>190</v>
      </c>
      <c r="AP537">
        <v>83</v>
      </c>
      <c r="AQ537">
        <v>-0.7</v>
      </c>
      <c r="AR537">
        <v>1.2</v>
      </c>
      <c r="AS537" t="s">
        <v>650</v>
      </c>
      <c r="AT537">
        <v>41</v>
      </c>
      <c r="AU537">
        <v>18</v>
      </c>
      <c r="AV537">
        <v>16</v>
      </c>
      <c r="AW537">
        <v>36</v>
      </c>
      <c r="AY537">
        <v>5</v>
      </c>
      <c r="AZ537">
        <v>180</v>
      </c>
      <c r="BA537">
        <v>2.8722222222222222</v>
      </c>
      <c r="BB537">
        <v>90774</v>
      </c>
      <c r="BC537">
        <v>151290</v>
      </c>
      <c r="BD537">
        <v>211806</v>
      </c>
      <c r="BE537">
        <v>13</v>
      </c>
      <c r="BF537">
        <v>4</v>
      </c>
      <c r="BG537">
        <v>144</v>
      </c>
      <c r="BH537">
        <v>3.5902777777777777</v>
      </c>
      <c r="BI537">
        <v>90774</v>
      </c>
      <c r="BJ537">
        <v>151290</v>
      </c>
      <c r="BK537">
        <v>211806</v>
      </c>
      <c r="BL537">
        <v>30</v>
      </c>
      <c r="BM537">
        <v>1</v>
      </c>
      <c r="BN537">
        <v>12</v>
      </c>
      <c r="BO537" t="s">
        <v>192</v>
      </c>
      <c r="BP537">
        <v>3.6930000000000001</v>
      </c>
      <c r="BQ537">
        <v>2495</v>
      </c>
      <c r="BR537">
        <v>103</v>
      </c>
      <c r="BS537">
        <v>4.1282565130260518E-2</v>
      </c>
      <c r="BV537">
        <v>0</v>
      </c>
      <c r="BW537">
        <v>0</v>
      </c>
      <c r="BX537">
        <v>0</v>
      </c>
      <c r="BZ537" t="s">
        <v>193</v>
      </c>
      <c r="CA537" t="s">
        <v>194</v>
      </c>
      <c r="CB537" t="b">
        <v>0</v>
      </c>
    </row>
    <row r="538" spans="1:80" x14ac:dyDescent="0.3">
      <c r="A538">
        <v>537</v>
      </c>
      <c r="B538" t="s">
        <v>775</v>
      </c>
      <c r="C538" t="s">
        <v>179</v>
      </c>
      <c r="D538" t="s">
        <v>180</v>
      </c>
      <c r="E538" t="s">
        <v>649</v>
      </c>
      <c r="F538" t="s">
        <v>516</v>
      </c>
      <c r="G538" t="s">
        <v>183</v>
      </c>
      <c r="H538" t="s">
        <v>184</v>
      </c>
      <c r="J538">
        <v>0</v>
      </c>
      <c r="L538" t="s">
        <v>197</v>
      </c>
      <c r="M538" t="s">
        <v>197</v>
      </c>
      <c r="N538" t="s">
        <v>198</v>
      </c>
      <c r="P538" t="s">
        <v>459</v>
      </c>
      <c r="Q538">
        <v>3</v>
      </c>
      <c r="S538">
        <v>0</v>
      </c>
      <c r="T538">
        <v>10</v>
      </c>
      <c r="U538">
        <v>10</v>
      </c>
      <c r="V538">
        <v>10</v>
      </c>
      <c r="W538">
        <v>5</v>
      </c>
      <c r="X538">
        <v>0.76</v>
      </c>
      <c r="Y538">
        <v>89728.5</v>
      </c>
      <c r="Z538" t="s">
        <v>189</v>
      </c>
      <c r="AA538">
        <v>2</v>
      </c>
      <c r="AB538">
        <v>14</v>
      </c>
      <c r="AC538">
        <v>80</v>
      </c>
      <c r="AD538">
        <v>5.7142857142857144</v>
      </c>
      <c r="AE538">
        <v>12.375</v>
      </c>
      <c r="AF538">
        <v>12.375</v>
      </c>
      <c r="AG538">
        <v>10</v>
      </c>
      <c r="AH538">
        <v>0.76</v>
      </c>
      <c r="AI538">
        <v>72508.5</v>
      </c>
      <c r="AJ538">
        <v>5.94</v>
      </c>
      <c r="AK538">
        <v>2.5</v>
      </c>
      <c r="AL538">
        <v>19</v>
      </c>
      <c r="AM538">
        <v>15</v>
      </c>
      <c r="AN538">
        <v>25</v>
      </c>
      <c r="AO538" t="s">
        <v>190</v>
      </c>
      <c r="AP538">
        <v>83</v>
      </c>
      <c r="AQ538">
        <v>-0.7</v>
      </c>
      <c r="AR538">
        <v>1.2</v>
      </c>
      <c r="AS538" t="s">
        <v>650</v>
      </c>
      <c r="AT538">
        <v>41</v>
      </c>
      <c r="AU538">
        <v>18</v>
      </c>
      <c r="AV538">
        <v>16</v>
      </c>
      <c r="AW538">
        <v>36</v>
      </c>
      <c r="AY538">
        <v>5</v>
      </c>
      <c r="AZ538">
        <v>180</v>
      </c>
      <c r="BA538">
        <v>2.8722222222222222</v>
      </c>
      <c r="BB538">
        <v>90774</v>
      </c>
      <c r="BC538">
        <v>151290</v>
      </c>
      <c r="BD538">
        <v>211806</v>
      </c>
      <c r="BE538">
        <v>14</v>
      </c>
      <c r="BF538">
        <v>4</v>
      </c>
      <c r="BG538">
        <v>144</v>
      </c>
      <c r="BH538">
        <v>3.5902777777777777</v>
      </c>
      <c r="BI538">
        <v>90774</v>
      </c>
      <c r="BJ538">
        <v>151290</v>
      </c>
      <c r="BK538">
        <v>211806</v>
      </c>
      <c r="BL538">
        <v>30</v>
      </c>
      <c r="BM538">
        <v>1</v>
      </c>
      <c r="BN538">
        <v>12</v>
      </c>
      <c r="BO538" t="s">
        <v>192</v>
      </c>
      <c r="BP538">
        <v>0</v>
      </c>
      <c r="BQ538">
        <v>0</v>
      </c>
      <c r="BR538">
        <v>0</v>
      </c>
      <c r="BS538">
        <v>0</v>
      </c>
      <c r="BV538">
        <v>0</v>
      </c>
      <c r="BW538">
        <v>0</v>
      </c>
      <c r="BX538">
        <v>0</v>
      </c>
      <c r="BZ538" t="s">
        <v>193</v>
      </c>
      <c r="CA538" t="s">
        <v>194</v>
      </c>
      <c r="CB538" t="b">
        <v>0</v>
      </c>
    </row>
    <row r="539" spans="1:80" x14ac:dyDescent="0.3">
      <c r="A539">
        <v>538</v>
      </c>
      <c r="B539" t="s">
        <v>776</v>
      </c>
      <c r="C539" t="s">
        <v>179</v>
      </c>
      <c r="D539" t="s">
        <v>180</v>
      </c>
      <c r="E539" t="s">
        <v>649</v>
      </c>
      <c r="F539" t="s">
        <v>518</v>
      </c>
      <c r="G539" t="s">
        <v>183</v>
      </c>
      <c r="H539" t="s">
        <v>184</v>
      </c>
      <c r="J539">
        <v>0</v>
      </c>
      <c r="L539" t="s">
        <v>197</v>
      </c>
      <c r="M539" t="s">
        <v>197</v>
      </c>
      <c r="N539" t="s">
        <v>198</v>
      </c>
      <c r="P539" t="s">
        <v>459</v>
      </c>
      <c r="Q539">
        <v>3</v>
      </c>
      <c r="S539">
        <v>0</v>
      </c>
      <c r="T539">
        <v>10</v>
      </c>
      <c r="U539">
        <v>10</v>
      </c>
      <c r="V539">
        <v>10</v>
      </c>
      <c r="W539">
        <v>5</v>
      </c>
      <c r="X539">
        <v>0.76</v>
      </c>
      <c r="Y539">
        <v>89728.5</v>
      </c>
      <c r="Z539" t="s">
        <v>189</v>
      </c>
      <c r="AA539">
        <v>2</v>
      </c>
      <c r="AB539">
        <v>14</v>
      </c>
      <c r="AC539">
        <v>80</v>
      </c>
      <c r="AD539">
        <v>5.7142857142857144</v>
      </c>
      <c r="AE539">
        <v>12.375</v>
      </c>
      <c r="AF539">
        <v>12.375</v>
      </c>
      <c r="AG539">
        <v>10</v>
      </c>
      <c r="AH539">
        <v>0.76</v>
      </c>
      <c r="AI539">
        <v>72508.5</v>
      </c>
      <c r="AJ539">
        <v>6.18</v>
      </c>
      <c r="AK539">
        <v>2.5</v>
      </c>
      <c r="AL539">
        <v>19</v>
      </c>
      <c r="AM539">
        <v>15</v>
      </c>
      <c r="AN539">
        <v>25</v>
      </c>
      <c r="AO539" t="s">
        <v>190</v>
      </c>
      <c r="AP539">
        <v>83</v>
      </c>
      <c r="AQ539">
        <v>-0.7</v>
      </c>
      <c r="AR539">
        <v>1.2</v>
      </c>
      <c r="AS539" t="s">
        <v>650</v>
      </c>
      <c r="AT539">
        <v>41</v>
      </c>
      <c r="AU539">
        <v>18</v>
      </c>
      <c r="AV539">
        <v>16</v>
      </c>
      <c r="AW539">
        <v>36</v>
      </c>
      <c r="AY539">
        <v>5</v>
      </c>
      <c r="AZ539">
        <v>180</v>
      </c>
      <c r="BA539">
        <v>2.8722222222222222</v>
      </c>
      <c r="BB539">
        <v>90774</v>
      </c>
      <c r="BC539">
        <v>151290</v>
      </c>
      <c r="BD539">
        <v>211806</v>
      </c>
      <c r="BE539">
        <v>14</v>
      </c>
      <c r="BF539">
        <v>4</v>
      </c>
      <c r="BG539">
        <v>144</v>
      </c>
      <c r="BH539">
        <v>3.5902777777777777</v>
      </c>
      <c r="BI539">
        <v>90774</v>
      </c>
      <c r="BJ539">
        <v>151290</v>
      </c>
      <c r="BK539">
        <v>211806</v>
      </c>
      <c r="BL539">
        <v>30</v>
      </c>
      <c r="BM539">
        <v>1</v>
      </c>
      <c r="BN539">
        <v>8</v>
      </c>
      <c r="BO539" t="s">
        <v>192</v>
      </c>
      <c r="BP539">
        <v>0</v>
      </c>
      <c r="BQ539">
        <v>0</v>
      </c>
      <c r="BR539">
        <v>0</v>
      </c>
      <c r="BS539">
        <v>0</v>
      </c>
      <c r="BV539">
        <v>0</v>
      </c>
      <c r="BW539">
        <v>0</v>
      </c>
      <c r="BX539">
        <v>0</v>
      </c>
      <c r="BZ539" t="s">
        <v>193</v>
      </c>
      <c r="CA539" t="s">
        <v>194</v>
      </c>
      <c r="CB539" t="b">
        <v>0</v>
      </c>
    </row>
    <row r="540" spans="1:80" x14ac:dyDescent="0.3">
      <c r="A540">
        <v>539</v>
      </c>
      <c r="B540" t="s">
        <v>777</v>
      </c>
      <c r="C540" t="s">
        <v>179</v>
      </c>
      <c r="D540" t="s">
        <v>180</v>
      </c>
      <c r="E540" t="s">
        <v>649</v>
      </c>
      <c r="F540" t="s">
        <v>520</v>
      </c>
      <c r="G540" t="s">
        <v>183</v>
      </c>
      <c r="H540" t="s">
        <v>184</v>
      </c>
      <c r="J540">
        <v>0</v>
      </c>
      <c r="L540" t="s">
        <v>197</v>
      </c>
      <c r="M540" t="s">
        <v>197</v>
      </c>
      <c r="N540" t="s">
        <v>198</v>
      </c>
      <c r="P540" t="s">
        <v>459</v>
      </c>
      <c r="Q540">
        <v>3</v>
      </c>
      <c r="S540">
        <v>0</v>
      </c>
      <c r="T540">
        <v>10</v>
      </c>
      <c r="U540">
        <v>10</v>
      </c>
      <c r="V540">
        <v>10</v>
      </c>
      <c r="W540">
        <v>5</v>
      </c>
      <c r="X540">
        <v>0.76</v>
      </c>
      <c r="Y540">
        <v>89728.5</v>
      </c>
      <c r="Z540" t="s">
        <v>189</v>
      </c>
      <c r="AA540">
        <v>2</v>
      </c>
      <c r="AB540">
        <v>14</v>
      </c>
      <c r="AC540">
        <v>80</v>
      </c>
      <c r="AD540">
        <v>5.7142857142857144</v>
      </c>
      <c r="AE540">
        <v>12.375</v>
      </c>
      <c r="AF540">
        <v>12.375</v>
      </c>
      <c r="AG540">
        <v>10</v>
      </c>
      <c r="AH540">
        <v>0.76</v>
      </c>
      <c r="AI540">
        <v>72508.5</v>
      </c>
      <c r="AJ540">
        <v>6.42</v>
      </c>
      <c r="AK540">
        <v>2.5</v>
      </c>
      <c r="AL540">
        <v>18</v>
      </c>
      <c r="AM540">
        <v>15</v>
      </c>
      <c r="AN540">
        <v>25</v>
      </c>
      <c r="AO540" t="s">
        <v>190</v>
      </c>
      <c r="AP540">
        <v>83</v>
      </c>
      <c r="AQ540">
        <v>-0.7</v>
      </c>
      <c r="AR540">
        <v>1.2</v>
      </c>
      <c r="AS540" t="s">
        <v>650</v>
      </c>
      <c r="AT540">
        <v>41</v>
      </c>
      <c r="AU540">
        <v>18</v>
      </c>
      <c r="AV540">
        <v>16</v>
      </c>
      <c r="AW540">
        <v>36</v>
      </c>
      <c r="AY540">
        <v>5</v>
      </c>
      <c r="AZ540">
        <v>180</v>
      </c>
      <c r="BA540">
        <v>2.8722222222222222</v>
      </c>
      <c r="BB540">
        <v>90774</v>
      </c>
      <c r="BC540">
        <v>151290</v>
      </c>
      <c r="BD540">
        <v>211806</v>
      </c>
      <c r="BE540">
        <v>14</v>
      </c>
      <c r="BF540">
        <v>4</v>
      </c>
      <c r="BG540">
        <v>144</v>
      </c>
      <c r="BH540">
        <v>3.5902777777777777</v>
      </c>
      <c r="BI540">
        <v>90774</v>
      </c>
      <c r="BJ540">
        <v>151290</v>
      </c>
      <c r="BK540">
        <v>211806</v>
      </c>
      <c r="BL540">
        <v>30</v>
      </c>
      <c r="BM540">
        <v>1</v>
      </c>
      <c r="BN540">
        <v>8</v>
      </c>
      <c r="BO540" t="s">
        <v>192</v>
      </c>
      <c r="BP540">
        <v>0</v>
      </c>
      <c r="BQ540">
        <v>0</v>
      </c>
      <c r="BR540">
        <v>0</v>
      </c>
      <c r="BS540">
        <v>0</v>
      </c>
      <c r="BV540">
        <v>0</v>
      </c>
      <c r="BW540">
        <v>0</v>
      </c>
      <c r="BX540">
        <v>0</v>
      </c>
      <c r="BZ540" t="s">
        <v>193</v>
      </c>
      <c r="CA540" t="s">
        <v>194</v>
      </c>
      <c r="CB540" t="b">
        <v>0</v>
      </c>
    </row>
    <row r="541" spans="1:80" x14ac:dyDescent="0.3">
      <c r="A541">
        <v>540</v>
      </c>
      <c r="B541" t="s">
        <v>778</v>
      </c>
      <c r="C541" t="s">
        <v>179</v>
      </c>
      <c r="D541" t="s">
        <v>180</v>
      </c>
      <c r="E541" t="s">
        <v>649</v>
      </c>
      <c r="F541" t="s">
        <v>522</v>
      </c>
      <c r="G541" t="s">
        <v>183</v>
      </c>
      <c r="H541" t="s">
        <v>184</v>
      </c>
      <c r="J541">
        <v>0</v>
      </c>
      <c r="L541" t="s">
        <v>197</v>
      </c>
      <c r="M541" t="s">
        <v>197</v>
      </c>
      <c r="N541" t="s">
        <v>198</v>
      </c>
      <c r="P541" t="s">
        <v>459</v>
      </c>
      <c r="Q541">
        <v>3</v>
      </c>
      <c r="S541">
        <v>0</v>
      </c>
      <c r="T541">
        <v>10</v>
      </c>
      <c r="U541">
        <v>10</v>
      </c>
      <c r="V541">
        <v>10</v>
      </c>
      <c r="W541">
        <v>5</v>
      </c>
      <c r="X541">
        <v>0.76</v>
      </c>
      <c r="Y541">
        <v>89728.5</v>
      </c>
      <c r="Z541" t="s">
        <v>189</v>
      </c>
      <c r="AA541">
        <v>2</v>
      </c>
      <c r="AB541">
        <v>14</v>
      </c>
      <c r="AC541">
        <v>80</v>
      </c>
      <c r="AD541">
        <v>5.7142857142857144</v>
      </c>
      <c r="AE541">
        <v>12.375</v>
      </c>
      <c r="AF541">
        <v>12.375</v>
      </c>
      <c r="AG541">
        <v>10</v>
      </c>
      <c r="AH541">
        <v>0.76</v>
      </c>
      <c r="AI541">
        <v>72508.5</v>
      </c>
      <c r="AJ541">
        <v>6.65</v>
      </c>
      <c r="AK541">
        <v>2.5</v>
      </c>
      <c r="AL541">
        <v>17</v>
      </c>
      <c r="AM541">
        <v>15</v>
      </c>
      <c r="AN541">
        <v>25</v>
      </c>
      <c r="AO541" t="s">
        <v>190</v>
      </c>
      <c r="AP541">
        <v>83</v>
      </c>
      <c r="AQ541">
        <v>-0.7</v>
      </c>
      <c r="AR541">
        <v>1.2</v>
      </c>
      <c r="AS541" t="s">
        <v>650</v>
      </c>
      <c r="AT541">
        <v>41</v>
      </c>
      <c r="AU541">
        <v>18</v>
      </c>
      <c r="AV541">
        <v>16</v>
      </c>
      <c r="AW541">
        <v>36</v>
      </c>
      <c r="AY541">
        <v>5</v>
      </c>
      <c r="AZ541">
        <v>180</v>
      </c>
      <c r="BA541">
        <v>2.8722222222222222</v>
      </c>
      <c r="BB541">
        <v>90774</v>
      </c>
      <c r="BC541">
        <v>151290</v>
      </c>
      <c r="BD541">
        <v>211806</v>
      </c>
      <c r="BE541">
        <v>14</v>
      </c>
      <c r="BF541">
        <v>4</v>
      </c>
      <c r="BG541">
        <v>144</v>
      </c>
      <c r="BH541">
        <v>3.5902777777777777</v>
      </c>
      <c r="BI541">
        <v>90774</v>
      </c>
      <c r="BJ541">
        <v>151290</v>
      </c>
      <c r="BK541">
        <v>211806</v>
      </c>
      <c r="BL541">
        <v>30</v>
      </c>
      <c r="BM541">
        <v>1</v>
      </c>
      <c r="BN541">
        <v>8</v>
      </c>
      <c r="BO541" t="s">
        <v>192</v>
      </c>
      <c r="BP541">
        <v>0</v>
      </c>
      <c r="BQ541">
        <v>0</v>
      </c>
      <c r="BR541">
        <v>0</v>
      </c>
      <c r="BS541">
        <v>0</v>
      </c>
      <c r="BV541">
        <v>0</v>
      </c>
      <c r="BW541">
        <v>0</v>
      </c>
      <c r="BX541">
        <v>0</v>
      </c>
      <c r="BZ541" t="s">
        <v>193</v>
      </c>
      <c r="CA541" t="s">
        <v>194</v>
      </c>
      <c r="CB541" t="b">
        <v>0</v>
      </c>
    </row>
    <row r="542" spans="1:80" x14ac:dyDescent="0.3">
      <c r="A542">
        <v>541</v>
      </c>
      <c r="B542" t="s">
        <v>779</v>
      </c>
      <c r="C542" t="s">
        <v>179</v>
      </c>
      <c r="D542" t="s">
        <v>180</v>
      </c>
      <c r="E542" t="s">
        <v>649</v>
      </c>
      <c r="F542" t="s">
        <v>477</v>
      </c>
      <c r="G542" t="s">
        <v>183</v>
      </c>
      <c r="H542" t="s">
        <v>184</v>
      </c>
      <c r="J542">
        <v>0</v>
      </c>
      <c r="K542" t="s">
        <v>652</v>
      </c>
      <c r="L542" t="s">
        <v>186</v>
      </c>
      <c r="M542" t="s">
        <v>653</v>
      </c>
      <c r="N542" t="s">
        <v>20</v>
      </c>
      <c r="O542">
        <v>377.125</v>
      </c>
      <c r="P542" t="s">
        <v>459</v>
      </c>
      <c r="Q542">
        <v>3</v>
      </c>
      <c r="S542">
        <v>0</v>
      </c>
      <c r="T542">
        <v>10</v>
      </c>
      <c r="U542">
        <v>10</v>
      </c>
      <c r="V542">
        <v>10</v>
      </c>
      <c r="W542">
        <v>5</v>
      </c>
      <c r="X542">
        <v>0.76</v>
      </c>
      <c r="Y542">
        <v>89728.5</v>
      </c>
      <c r="Z542" t="s">
        <v>189</v>
      </c>
      <c r="AA542">
        <v>2</v>
      </c>
      <c r="AB542">
        <v>14</v>
      </c>
      <c r="AC542">
        <v>80</v>
      </c>
      <c r="AD542">
        <v>5.7142857142857144</v>
      </c>
      <c r="AE542">
        <v>12.375</v>
      </c>
      <c r="AF542">
        <v>12.375</v>
      </c>
      <c r="AG542">
        <v>10</v>
      </c>
      <c r="AH542">
        <v>0.76</v>
      </c>
      <c r="AI542">
        <v>72508.5</v>
      </c>
      <c r="AJ542">
        <v>6.89</v>
      </c>
      <c r="AK542">
        <v>2.5</v>
      </c>
      <c r="AL542">
        <v>17</v>
      </c>
      <c r="AM542">
        <v>15</v>
      </c>
      <c r="AN542">
        <v>25</v>
      </c>
      <c r="AO542" t="s">
        <v>190</v>
      </c>
      <c r="AP542">
        <v>83</v>
      </c>
      <c r="AQ542">
        <v>-0.7</v>
      </c>
      <c r="AR542">
        <v>1.2</v>
      </c>
      <c r="AS542" t="s">
        <v>650</v>
      </c>
      <c r="AT542">
        <v>41</v>
      </c>
      <c r="AU542">
        <v>18</v>
      </c>
      <c r="AV542">
        <v>16</v>
      </c>
      <c r="AW542">
        <v>36</v>
      </c>
      <c r="AY542">
        <v>5</v>
      </c>
      <c r="AZ542">
        <v>180</v>
      </c>
      <c r="BA542">
        <v>2.8722222222222222</v>
      </c>
      <c r="BB542">
        <v>90774</v>
      </c>
      <c r="BC542">
        <v>151290</v>
      </c>
      <c r="BD542">
        <v>211806</v>
      </c>
      <c r="BE542">
        <v>14</v>
      </c>
      <c r="BF542">
        <v>4</v>
      </c>
      <c r="BG542">
        <v>144</v>
      </c>
      <c r="BH542">
        <v>3.5902777777777777</v>
      </c>
      <c r="BI542">
        <v>90774</v>
      </c>
      <c r="BJ542">
        <v>151290</v>
      </c>
      <c r="BK542">
        <v>211806</v>
      </c>
      <c r="BL542">
        <v>30</v>
      </c>
      <c r="BM542">
        <v>1</v>
      </c>
      <c r="BN542">
        <v>8</v>
      </c>
      <c r="BO542" t="s">
        <v>192</v>
      </c>
      <c r="BP542">
        <v>3.0169999999999999</v>
      </c>
      <c r="BQ542">
        <v>240</v>
      </c>
      <c r="BR542">
        <v>8</v>
      </c>
      <c r="BS542">
        <v>3.3333333333333333E-2</v>
      </c>
      <c r="BV542">
        <v>0</v>
      </c>
      <c r="BW542">
        <v>0</v>
      </c>
      <c r="BX542">
        <v>0</v>
      </c>
      <c r="BZ542" t="s">
        <v>193</v>
      </c>
      <c r="CA542" t="s">
        <v>194</v>
      </c>
      <c r="CB542" t="b">
        <v>0</v>
      </c>
    </row>
    <row r="543" spans="1:80" x14ac:dyDescent="0.3">
      <c r="A543">
        <v>542</v>
      </c>
      <c r="B543" t="s">
        <v>780</v>
      </c>
      <c r="C543" t="s">
        <v>179</v>
      </c>
      <c r="D543" t="s">
        <v>180</v>
      </c>
      <c r="E543" t="s">
        <v>649</v>
      </c>
      <c r="F543" t="s">
        <v>525</v>
      </c>
      <c r="G543" t="s">
        <v>183</v>
      </c>
      <c r="H543" t="s">
        <v>184</v>
      </c>
      <c r="J543">
        <v>0</v>
      </c>
      <c r="L543" t="s">
        <v>197</v>
      </c>
      <c r="M543" t="s">
        <v>197</v>
      </c>
      <c r="N543" t="s">
        <v>198</v>
      </c>
      <c r="P543" t="s">
        <v>459</v>
      </c>
      <c r="Q543">
        <v>3</v>
      </c>
      <c r="S543">
        <v>0</v>
      </c>
      <c r="T543">
        <v>10</v>
      </c>
      <c r="U543">
        <v>10</v>
      </c>
      <c r="V543">
        <v>10</v>
      </c>
      <c r="W543">
        <v>5</v>
      </c>
      <c r="X543">
        <v>0.76</v>
      </c>
      <c r="Y543">
        <v>89728.5</v>
      </c>
      <c r="Z543" t="s">
        <v>189</v>
      </c>
      <c r="AA543">
        <v>2</v>
      </c>
      <c r="AB543">
        <v>14</v>
      </c>
      <c r="AC543">
        <v>80</v>
      </c>
      <c r="AD543">
        <v>5.7142857142857144</v>
      </c>
      <c r="AE543">
        <v>12.375</v>
      </c>
      <c r="AF543">
        <v>12.375</v>
      </c>
      <c r="AG543">
        <v>10</v>
      </c>
      <c r="AH543">
        <v>0.76</v>
      </c>
      <c r="AI543">
        <v>72508.5</v>
      </c>
      <c r="AJ543">
        <v>7.1321000000000003</v>
      </c>
      <c r="AK543">
        <v>2.5</v>
      </c>
      <c r="AL543">
        <v>16</v>
      </c>
      <c r="AM543">
        <v>15</v>
      </c>
      <c r="AN543">
        <v>25</v>
      </c>
      <c r="AO543" t="s">
        <v>190</v>
      </c>
      <c r="AP543">
        <v>83</v>
      </c>
      <c r="AQ543">
        <v>-0.7</v>
      </c>
      <c r="AR543">
        <v>1.2</v>
      </c>
      <c r="AS543" t="s">
        <v>650</v>
      </c>
      <c r="AT543">
        <v>41</v>
      </c>
      <c r="AU543">
        <v>18</v>
      </c>
      <c r="AV543">
        <v>16</v>
      </c>
      <c r="AW543">
        <v>36</v>
      </c>
      <c r="AY543">
        <v>5</v>
      </c>
      <c r="AZ543">
        <v>180</v>
      </c>
      <c r="BA543">
        <v>2.8722222222222222</v>
      </c>
      <c r="BB543">
        <v>90774</v>
      </c>
      <c r="BC543">
        <v>151290</v>
      </c>
      <c r="BD543">
        <v>211806</v>
      </c>
      <c r="BE543">
        <v>14</v>
      </c>
      <c r="BF543">
        <v>4</v>
      </c>
      <c r="BG543">
        <v>144</v>
      </c>
      <c r="BH543">
        <v>3.5902777777777777</v>
      </c>
      <c r="BI543">
        <v>90774</v>
      </c>
      <c r="BJ543">
        <v>151290</v>
      </c>
      <c r="BK543">
        <v>211806</v>
      </c>
      <c r="BL543">
        <v>30</v>
      </c>
      <c r="BM543">
        <v>1</v>
      </c>
      <c r="BN543">
        <v>8</v>
      </c>
      <c r="BO543" t="s">
        <v>192</v>
      </c>
      <c r="BP543">
        <v>0</v>
      </c>
      <c r="BQ543">
        <v>0</v>
      </c>
      <c r="BR543">
        <v>0</v>
      </c>
      <c r="BS543">
        <v>0</v>
      </c>
      <c r="BV543">
        <v>0</v>
      </c>
      <c r="BW543">
        <v>0</v>
      </c>
      <c r="BX543">
        <v>0</v>
      </c>
      <c r="BZ543" t="s">
        <v>193</v>
      </c>
      <c r="CA543" t="s">
        <v>194</v>
      </c>
      <c r="CB543" t="b">
        <v>0</v>
      </c>
    </row>
    <row r="544" spans="1:80" x14ac:dyDescent="0.3">
      <c r="A544">
        <v>543</v>
      </c>
      <c r="B544" t="s">
        <v>781</v>
      </c>
      <c r="C544" t="s">
        <v>179</v>
      </c>
      <c r="D544" t="s">
        <v>180</v>
      </c>
      <c r="E544" t="s">
        <v>649</v>
      </c>
      <c r="F544" t="s">
        <v>527</v>
      </c>
      <c r="G544" t="s">
        <v>183</v>
      </c>
      <c r="H544" t="s">
        <v>184</v>
      </c>
      <c r="J544">
        <v>0</v>
      </c>
      <c r="L544" t="s">
        <v>197</v>
      </c>
      <c r="M544" t="s">
        <v>197</v>
      </c>
      <c r="N544" t="s">
        <v>198</v>
      </c>
      <c r="P544" t="s">
        <v>459</v>
      </c>
      <c r="Q544">
        <v>3</v>
      </c>
      <c r="S544">
        <v>0</v>
      </c>
      <c r="T544">
        <v>10</v>
      </c>
      <c r="U544">
        <v>10</v>
      </c>
      <c r="V544">
        <v>10</v>
      </c>
      <c r="W544">
        <v>5</v>
      </c>
      <c r="X544">
        <v>0.76</v>
      </c>
      <c r="Y544">
        <v>89728.5</v>
      </c>
      <c r="Z544" t="s">
        <v>189</v>
      </c>
      <c r="AA544">
        <v>2</v>
      </c>
      <c r="AB544">
        <v>14</v>
      </c>
      <c r="AC544">
        <v>80</v>
      </c>
      <c r="AD544">
        <v>5.7142857142857144</v>
      </c>
      <c r="AE544">
        <v>12.375</v>
      </c>
      <c r="AF544">
        <v>12.375</v>
      </c>
      <c r="AG544">
        <v>10</v>
      </c>
      <c r="AH544">
        <v>0.76</v>
      </c>
      <c r="AI544">
        <v>72508.5</v>
      </c>
      <c r="AJ544">
        <v>7.37</v>
      </c>
      <c r="AK544">
        <v>2.5</v>
      </c>
      <c r="AL544">
        <v>16</v>
      </c>
      <c r="AM544">
        <v>15</v>
      </c>
      <c r="AN544">
        <v>25</v>
      </c>
      <c r="AO544" t="s">
        <v>190</v>
      </c>
      <c r="AP544">
        <v>83</v>
      </c>
      <c r="AQ544">
        <v>-0.7</v>
      </c>
      <c r="AR544">
        <v>1.2</v>
      </c>
      <c r="AS544" t="s">
        <v>650</v>
      </c>
      <c r="AT544">
        <v>41</v>
      </c>
      <c r="AU544">
        <v>18</v>
      </c>
      <c r="AV544">
        <v>16</v>
      </c>
      <c r="AW544">
        <v>36</v>
      </c>
      <c r="AY544">
        <v>5</v>
      </c>
      <c r="AZ544">
        <v>180</v>
      </c>
      <c r="BA544">
        <v>2.8722222222222222</v>
      </c>
      <c r="BB544">
        <v>90774</v>
      </c>
      <c r="BC544">
        <v>151290</v>
      </c>
      <c r="BD544">
        <v>211806</v>
      </c>
      <c r="BE544">
        <v>14</v>
      </c>
      <c r="BF544">
        <v>4</v>
      </c>
      <c r="BG544">
        <v>144</v>
      </c>
      <c r="BH544">
        <v>3.5902777777777777</v>
      </c>
      <c r="BI544">
        <v>90774</v>
      </c>
      <c r="BJ544">
        <v>151290</v>
      </c>
      <c r="BK544">
        <v>211806</v>
      </c>
      <c r="BL544">
        <v>30</v>
      </c>
      <c r="BM544">
        <v>1</v>
      </c>
      <c r="BN544">
        <v>8</v>
      </c>
      <c r="BO544" t="s">
        <v>192</v>
      </c>
      <c r="BP544">
        <v>0</v>
      </c>
      <c r="BQ544">
        <v>0</v>
      </c>
      <c r="BR544">
        <v>0</v>
      </c>
      <c r="BS544">
        <v>0</v>
      </c>
      <c r="BV544">
        <v>0</v>
      </c>
      <c r="BW544">
        <v>0</v>
      </c>
      <c r="BX544">
        <v>0</v>
      </c>
      <c r="BZ544" t="s">
        <v>193</v>
      </c>
      <c r="CA544" t="s">
        <v>194</v>
      </c>
      <c r="CB544" t="b">
        <v>0</v>
      </c>
    </row>
    <row r="545" spans="1:80" x14ac:dyDescent="0.3">
      <c r="A545">
        <v>544</v>
      </c>
      <c r="B545" t="s">
        <v>782</v>
      </c>
      <c r="C545" t="s">
        <v>179</v>
      </c>
      <c r="D545" t="s">
        <v>180</v>
      </c>
      <c r="E545" t="s">
        <v>649</v>
      </c>
      <c r="F545" t="s">
        <v>182</v>
      </c>
      <c r="G545" t="s">
        <v>183</v>
      </c>
      <c r="H545" t="s">
        <v>184</v>
      </c>
      <c r="J545">
        <v>0</v>
      </c>
      <c r="K545" t="s">
        <v>652</v>
      </c>
      <c r="L545" t="s">
        <v>186</v>
      </c>
      <c r="M545" t="s">
        <v>653</v>
      </c>
      <c r="N545" t="s">
        <v>20</v>
      </c>
      <c r="O545">
        <v>85.75</v>
      </c>
      <c r="P545" t="s">
        <v>459</v>
      </c>
      <c r="Q545">
        <v>3</v>
      </c>
      <c r="S545">
        <v>0</v>
      </c>
      <c r="T545">
        <v>10</v>
      </c>
      <c r="U545">
        <v>10</v>
      </c>
      <c r="V545">
        <v>10</v>
      </c>
      <c r="W545">
        <v>5</v>
      </c>
      <c r="X545">
        <v>0.76</v>
      </c>
      <c r="Y545">
        <v>89728.5</v>
      </c>
      <c r="Z545" t="s">
        <v>189</v>
      </c>
      <c r="AA545">
        <v>2</v>
      </c>
      <c r="AB545">
        <v>14</v>
      </c>
      <c r="AC545">
        <v>80</v>
      </c>
      <c r="AD545">
        <v>5.7142857142857144</v>
      </c>
      <c r="AE545">
        <v>12.375</v>
      </c>
      <c r="AF545">
        <v>12.375</v>
      </c>
      <c r="AG545">
        <v>10</v>
      </c>
      <c r="AH545">
        <v>0.76</v>
      </c>
      <c r="AI545">
        <v>72508.5</v>
      </c>
      <c r="AJ545">
        <v>1.87</v>
      </c>
      <c r="AK545">
        <v>2.5</v>
      </c>
      <c r="AL545">
        <v>60</v>
      </c>
      <c r="AM545">
        <v>15</v>
      </c>
      <c r="AN545">
        <v>25</v>
      </c>
      <c r="AO545" t="s">
        <v>190</v>
      </c>
      <c r="AP545">
        <v>83</v>
      </c>
      <c r="AQ545">
        <v>-0.7</v>
      </c>
      <c r="AR545">
        <v>1.2</v>
      </c>
      <c r="AS545" t="s">
        <v>650</v>
      </c>
      <c r="AT545">
        <v>41</v>
      </c>
      <c r="AU545">
        <v>18</v>
      </c>
      <c r="AV545">
        <v>16</v>
      </c>
      <c r="AW545">
        <v>36</v>
      </c>
      <c r="AY545">
        <v>5</v>
      </c>
      <c r="AZ545">
        <v>180</v>
      </c>
      <c r="BA545">
        <v>2.8722222222222222</v>
      </c>
      <c r="BB545">
        <v>90774</v>
      </c>
      <c r="BC545">
        <v>151290</v>
      </c>
      <c r="BD545">
        <v>211806</v>
      </c>
      <c r="BE545">
        <v>11</v>
      </c>
      <c r="BF545">
        <v>4</v>
      </c>
      <c r="BG545">
        <v>144</v>
      </c>
      <c r="BH545">
        <v>3.5902777777777777</v>
      </c>
      <c r="BI545">
        <v>90774</v>
      </c>
      <c r="BJ545">
        <v>151290</v>
      </c>
      <c r="BK545">
        <v>211806</v>
      </c>
      <c r="BL545">
        <v>30</v>
      </c>
      <c r="BM545">
        <v>1</v>
      </c>
      <c r="BN545">
        <v>24</v>
      </c>
      <c r="BO545" t="s">
        <v>192</v>
      </c>
      <c r="BP545">
        <v>2.0579999999999998</v>
      </c>
      <c r="BQ545">
        <v>716</v>
      </c>
      <c r="BR545">
        <v>1</v>
      </c>
      <c r="BS545">
        <v>1.3966480446927377E-3</v>
      </c>
      <c r="BV545">
        <v>0</v>
      </c>
      <c r="BW545">
        <v>0</v>
      </c>
      <c r="BX545">
        <v>0</v>
      </c>
      <c r="BZ545" t="s">
        <v>193</v>
      </c>
      <c r="CA545" t="s">
        <v>194</v>
      </c>
      <c r="CB545" t="b">
        <v>0</v>
      </c>
    </row>
    <row r="546" spans="1:80" x14ac:dyDescent="0.3">
      <c r="A546">
        <v>545</v>
      </c>
      <c r="B546" t="s">
        <v>783</v>
      </c>
      <c r="C546" t="s">
        <v>179</v>
      </c>
      <c r="D546" t="s">
        <v>180</v>
      </c>
      <c r="E546" t="s">
        <v>649</v>
      </c>
      <c r="F546" t="s">
        <v>196</v>
      </c>
      <c r="G546" t="s">
        <v>183</v>
      </c>
      <c r="H546" t="s">
        <v>184</v>
      </c>
      <c r="J546">
        <v>0</v>
      </c>
      <c r="K546" t="s">
        <v>652</v>
      </c>
      <c r="L546" t="s">
        <v>186</v>
      </c>
      <c r="M546" t="s">
        <v>653</v>
      </c>
      <c r="N546" t="s">
        <v>20</v>
      </c>
      <c r="O546">
        <v>99.625</v>
      </c>
      <c r="P546" t="s">
        <v>459</v>
      </c>
      <c r="Q546">
        <v>3</v>
      </c>
      <c r="S546">
        <v>0</v>
      </c>
      <c r="T546">
        <v>10</v>
      </c>
      <c r="U546">
        <v>10</v>
      </c>
      <c r="V546">
        <v>10</v>
      </c>
      <c r="W546">
        <v>5</v>
      </c>
      <c r="X546">
        <v>0.76</v>
      </c>
      <c r="Y546">
        <v>89728.5</v>
      </c>
      <c r="Z546" t="s">
        <v>189</v>
      </c>
      <c r="AA546">
        <v>2</v>
      </c>
      <c r="AB546">
        <v>14</v>
      </c>
      <c r="AC546">
        <v>80</v>
      </c>
      <c r="AD546">
        <v>5.7142857142857144</v>
      </c>
      <c r="AE546">
        <v>12.375</v>
      </c>
      <c r="AF546">
        <v>12.375</v>
      </c>
      <c r="AG546">
        <v>10</v>
      </c>
      <c r="AH546">
        <v>0.76</v>
      </c>
      <c r="AI546">
        <v>72508.5</v>
      </c>
      <c r="AJ546">
        <v>2.11</v>
      </c>
      <c r="AK546">
        <v>2.5</v>
      </c>
      <c r="AL546">
        <v>54</v>
      </c>
      <c r="AM546">
        <v>15</v>
      </c>
      <c r="AN546">
        <v>25</v>
      </c>
      <c r="AO546" t="s">
        <v>190</v>
      </c>
      <c r="AP546">
        <v>83</v>
      </c>
      <c r="AQ546">
        <v>-0.7</v>
      </c>
      <c r="AR546">
        <v>1.2</v>
      </c>
      <c r="AS546" t="s">
        <v>650</v>
      </c>
      <c r="AT546">
        <v>41</v>
      </c>
      <c r="AU546">
        <v>18</v>
      </c>
      <c r="AV546">
        <v>16</v>
      </c>
      <c r="AW546">
        <v>36</v>
      </c>
      <c r="AY546">
        <v>5</v>
      </c>
      <c r="AZ546">
        <v>180</v>
      </c>
      <c r="BA546">
        <v>2.8722222222222222</v>
      </c>
      <c r="BB546">
        <v>90774</v>
      </c>
      <c r="BC546">
        <v>151290</v>
      </c>
      <c r="BD546">
        <v>211806</v>
      </c>
      <c r="BE546">
        <v>11</v>
      </c>
      <c r="BF546">
        <v>4</v>
      </c>
      <c r="BG546">
        <v>144</v>
      </c>
      <c r="BH546">
        <v>3.5902777777777777</v>
      </c>
      <c r="BI546">
        <v>90774</v>
      </c>
      <c r="BJ546">
        <v>151290</v>
      </c>
      <c r="BK546">
        <v>211806</v>
      </c>
      <c r="BL546">
        <v>30</v>
      </c>
      <c r="BM546">
        <v>1</v>
      </c>
      <c r="BN546">
        <v>24</v>
      </c>
      <c r="BO546" t="s">
        <v>192</v>
      </c>
      <c r="BP546">
        <v>2.391</v>
      </c>
      <c r="BQ546">
        <v>622</v>
      </c>
      <c r="BR546">
        <v>72</v>
      </c>
      <c r="BS546">
        <v>0.1157556270096463</v>
      </c>
      <c r="BV546">
        <v>19</v>
      </c>
      <c r="BW546">
        <v>1000</v>
      </c>
      <c r="BX546">
        <v>52.631578947368418</v>
      </c>
      <c r="BZ546" t="s">
        <v>193</v>
      </c>
      <c r="CA546" t="s">
        <v>194</v>
      </c>
      <c r="CB546" t="b">
        <v>0</v>
      </c>
    </row>
    <row r="547" spans="1:80" x14ac:dyDescent="0.3">
      <c r="A547">
        <v>546</v>
      </c>
      <c r="B547" t="s">
        <v>784</v>
      </c>
      <c r="C547" t="s">
        <v>179</v>
      </c>
      <c r="D547" t="s">
        <v>180</v>
      </c>
      <c r="E547" t="s">
        <v>649</v>
      </c>
      <c r="F547" t="s">
        <v>200</v>
      </c>
      <c r="G547" t="s">
        <v>183</v>
      </c>
      <c r="H547" t="s">
        <v>184</v>
      </c>
      <c r="J547">
        <v>0</v>
      </c>
      <c r="K547" t="s">
        <v>652</v>
      </c>
      <c r="L547" t="s">
        <v>186</v>
      </c>
      <c r="M547" t="s">
        <v>653</v>
      </c>
      <c r="N547" t="s">
        <v>20</v>
      </c>
      <c r="O547">
        <v>113.5</v>
      </c>
      <c r="P547" t="s">
        <v>459</v>
      </c>
      <c r="Q547">
        <v>3</v>
      </c>
      <c r="S547">
        <v>0</v>
      </c>
      <c r="T547">
        <v>10</v>
      </c>
      <c r="U547">
        <v>10</v>
      </c>
      <c r="V547">
        <v>10</v>
      </c>
      <c r="W547">
        <v>5</v>
      </c>
      <c r="X547">
        <v>0.76</v>
      </c>
      <c r="Y547">
        <v>89728.5</v>
      </c>
      <c r="Z547" t="s">
        <v>189</v>
      </c>
      <c r="AA547">
        <v>2</v>
      </c>
      <c r="AB547">
        <v>14</v>
      </c>
      <c r="AC547">
        <v>80</v>
      </c>
      <c r="AD547">
        <v>5.7142857142857144</v>
      </c>
      <c r="AE547">
        <v>12.375</v>
      </c>
      <c r="AF547">
        <v>12.375</v>
      </c>
      <c r="AG547">
        <v>10</v>
      </c>
      <c r="AH547">
        <v>0.76</v>
      </c>
      <c r="AI547">
        <v>72508.5</v>
      </c>
      <c r="AJ547">
        <v>2.35</v>
      </c>
      <c r="AK547">
        <v>2.5</v>
      </c>
      <c r="AL547">
        <v>48</v>
      </c>
      <c r="AM547">
        <v>15</v>
      </c>
      <c r="AN547">
        <v>25</v>
      </c>
      <c r="AO547" t="s">
        <v>190</v>
      </c>
      <c r="AP547">
        <v>83</v>
      </c>
      <c r="AQ547">
        <v>-0.7</v>
      </c>
      <c r="AR547">
        <v>1.2</v>
      </c>
      <c r="AS547" t="s">
        <v>650</v>
      </c>
      <c r="AT547">
        <v>41</v>
      </c>
      <c r="AU547">
        <v>18</v>
      </c>
      <c r="AV547">
        <v>16</v>
      </c>
      <c r="AW547">
        <v>36</v>
      </c>
      <c r="AY547">
        <v>5</v>
      </c>
      <c r="AZ547">
        <v>180</v>
      </c>
      <c r="BA547">
        <v>2.8722222222222222</v>
      </c>
      <c r="BB547">
        <v>90774</v>
      </c>
      <c r="BC547">
        <v>151290</v>
      </c>
      <c r="BD547">
        <v>211806</v>
      </c>
      <c r="BE547">
        <v>11</v>
      </c>
      <c r="BF547">
        <v>4</v>
      </c>
      <c r="BG547">
        <v>144</v>
      </c>
      <c r="BH547">
        <v>3.5902777777777777</v>
      </c>
      <c r="BI547">
        <v>90774</v>
      </c>
      <c r="BJ547">
        <v>151290</v>
      </c>
      <c r="BK547">
        <v>211806</v>
      </c>
      <c r="BL547">
        <v>30</v>
      </c>
      <c r="BM547">
        <v>1</v>
      </c>
      <c r="BN547">
        <v>24</v>
      </c>
      <c r="BO547" t="s">
        <v>192</v>
      </c>
      <c r="BP547">
        <v>2.7240000000000002</v>
      </c>
      <c r="BQ547">
        <v>1755</v>
      </c>
      <c r="BR547">
        <v>22</v>
      </c>
      <c r="BS547">
        <v>1.2535612535612537E-2</v>
      </c>
      <c r="BV547">
        <v>68</v>
      </c>
      <c r="BW547">
        <v>0</v>
      </c>
      <c r="BX547">
        <v>0</v>
      </c>
      <c r="BZ547" t="s">
        <v>193</v>
      </c>
      <c r="CA547" t="s">
        <v>194</v>
      </c>
      <c r="CB547" t="b">
        <v>0</v>
      </c>
    </row>
    <row r="548" spans="1:80" x14ac:dyDescent="0.3">
      <c r="A548">
        <v>547</v>
      </c>
      <c r="B548" t="s">
        <v>785</v>
      </c>
      <c r="C548" t="s">
        <v>179</v>
      </c>
      <c r="D548" t="s">
        <v>180</v>
      </c>
      <c r="E548" t="s">
        <v>649</v>
      </c>
      <c r="F548" t="s">
        <v>202</v>
      </c>
      <c r="G548" t="s">
        <v>183</v>
      </c>
      <c r="H548" t="s">
        <v>184</v>
      </c>
      <c r="J548">
        <v>0</v>
      </c>
      <c r="K548" t="s">
        <v>652</v>
      </c>
      <c r="L548" t="s">
        <v>186</v>
      </c>
      <c r="M548" t="s">
        <v>653</v>
      </c>
      <c r="N548" t="s">
        <v>20</v>
      </c>
      <c r="O548">
        <v>127.375</v>
      </c>
      <c r="P548" t="s">
        <v>459</v>
      </c>
      <c r="Q548">
        <v>3</v>
      </c>
      <c r="S548">
        <v>0</v>
      </c>
      <c r="T548">
        <v>10</v>
      </c>
      <c r="U548">
        <v>10</v>
      </c>
      <c r="V548">
        <v>10</v>
      </c>
      <c r="W548">
        <v>5</v>
      </c>
      <c r="X548">
        <v>0.76</v>
      </c>
      <c r="Y548">
        <v>89728.5</v>
      </c>
      <c r="Z548" t="s">
        <v>189</v>
      </c>
      <c r="AA548">
        <v>2</v>
      </c>
      <c r="AB548">
        <v>14</v>
      </c>
      <c r="AC548">
        <v>80</v>
      </c>
      <c r="AD548">
        <v>5.7142857142857144</v>
      </c>
      <c r="AE548">
        <v>12.375</v>
      </c>
      <c r="AF548">
        <v>12.375</v>
      </c>
      <c r="AG548">
        <v>10</v>
      </c>
      <c r="AH548">
        <v>0.76</v>
      </c>
      <c r="AI548">
        <v>72508.5</v>
      </c>
      <c r="AJ548">
        <v>2.59</v>
      </c>
      <c r="AK548">
        <v>2.5</v>
      </c>
      <c r="AL548">
        <v>44</v>
      </c>
      <c r="AM548">
        <v>15</v>
      </c>
      <c r="AN548">
        <v>25</v>
      </c>
      <c r="AO548" t="s">
        <v>190</v>
      </c>
      <c r="AP548">
        <v>83</v>
      </c>
      <c r="AQ548">
        <v>-0.7</v>
      </c>
      <c r="AR548">
        <v>1.2</v>
      </c>
      <c r="AS548" t="s">
        <v>650</v>
      </c>
      <c r="AT548">
        <v>41</v>
      </c>
      <c r="AU548">
        <v>18</v>
      </c>
      <c r="AV548">
        <v>16</v>
      </c>
      <c r="AW548">
        <v>36</v>
      </c>
      <c r="AY548">
        <v>5</v>
      </c>
      <c r="AZ548">
        <v>180</v>
      </c>
      <c r="BA548">
        <v>2.8722222222222222</v>
      </c>
      <c r="BB548">
        <v>90774</v>
      </c>
      <c r="BC548">
        <v>151290</v>
      </c>
      <c r="BD548">
        <v>211806</v>
      </c>
      <c r="BE548">
        <v>11</v>
      </c>
      <c r="BF548">
        <v>4</v>
      </c>
      <c r="BG548">
        <v>144</v>
      </c>
      <c r="BH548">
        <v>3.5902777777777777</v>
      </c>
      <c r="BI548">
        <v>90774</v>
      </c>
      <c r="BJ548">
        <v>151290</v>
      </c>
      <c r="BK548">
        <v>211806</v>
      </c>
      <c r="BL548">
        <v>30</v>
      </c>
      <c r="BM548">
        <v>1</v>
      </c>
      <c r="BN548">
        <v>24</v>
      </c>
      <c r="BO548" t="s">
        <v>192</v>
      </c>
      <c r="BP548">
        <v>3.0569999999999999</v>
      </c>
      <c r="BQ548">
        <v>2277</v>
      </c>
      <c r="BR548">
        <v>1093</v>
      </c>
      <c r="BS548">
        <v>0.48001756697408871</v>
      </c>
      <c r="BV548">
        <v>0</v>
      </c>
      <c r="BW548">
        <v>1000</v>
      </c>
      <c r="BX548">
        <v>0</v>
      </c>
      <c r="BZ548" t="s">
        <v>193</v>
      </c>
      <c r="CA548" t="s">
        <v>194</v>
      </c>
      <c r="CB548" t="b">
        <v>0</v>
      </c>
    </row>
    <row r="549" spans="1:80" x14ac:dyDescent="0.3">
      <c r="A549">
        <v>548</v>
      </c>
      <c r="B549" t="s">
        <v>786</v>
      </c>
      <c r="C549" t="s">
        <v>179</v>
      </c>
      <c r="D549" t="s">
        <v>180</v>
      </c>
      <c r="E549" t="s">
        <v>649</v>
      </c>
      <c r="F549" t="s">
        <v>204</v>
      </c>
      <c r="G549" t="s">
        <v>183</v>
      </c>
      <c r="H549" t="s">
        <v>184</v>
      </c>
      <c r="J549">
        <v>0</v>
      </c>
      <c r="K549" t="s">
        <v>652</v>
      </c>
      <c r="L549" t="s">
        <v>186</v>
      </c>
      <c r="M549" t="s">
        <v>653</v>
      </c>
      <c r="N549" t="s">
        <v>20</v>
      </c>
      <c r="O549">
        <v>141.25</v>
      </c>
      <c r="P549" t="s">
        <v>459</v>
      </c>
      <c r="Q549">
        <v>3</v>
      </c>
      <c r="S549">
        <v>0</v>
      </c>
      <c r="T549">
        <v>10</v>
      </c>
      <c r="U549">
        <v>10</v>
      </c>
      <c r="V549">
        <v>10</v>
      </c>
      <c r="W549">
        <v>5</v>
      </c>
      <c r="X549">
        <v>0.76</v>
      </c>
      <c r="Y549">
        <v>89728.5</v>
      </c>
      <c r="Z549" t="s">
        <v>189</v>
      </c>
      <c r="AA549">
        <v>2</v>
      </c>
      <c r="AB549">
        <v>14</v>
      </c>
      <c r="AC549">
        <v>80</v>
      </c>
      <c r="AD549">
        <v>5.7142857142857144</v>
      </c>
      <c r="AE549">
        <v>12.375</v>
      </c>
      <c r="AF549">
        <v>12.375</v>
      </c>
      <c r="AG549">
        <v>10</v>
      </c>
      <c r="AH549">
        <v>0.76</v>
      </c>
      <c r="AI549">
        <v>72508.5</v>
      </c>
      <c r="AJ549">
        <v>2.83</v>
      </c>
      <c r="AK549">
        <v>2.5</v>
      </c>
      <c r="AL549">
        <v>40</v>
      </c>
      <c r="AM549">
        <v>15</v>
      </c>
      <c r="AN549">
        <v>25</v>
      </c>
      <c r="AO549" t="s">
        <v>190</v>
      </c>
      <c r="AP549">
        <v>83</v>
      </c>
      <c r="AQ549">
        <v>-0.7</v>
      </c>
      <c r="AR549">
        <v>1.2</v>
      </c>
      <c r="AS549" t="s">
        <v>650</v>
      </c>
      <c r="AT549">
        <v>41</v>
      </c>
      <c r="AU549">
        <v>18</v>
      </c>
      <c r="AV549">
        <v>16</v>
      </c>
      <c r="AW549">
        <v>36</v>
      </c>
      <c r="AY549">
        <v>5</v>
      </c>
      <c r="AZ549">
        <v>180</v>
      </c>
      <c r="BA549">
        <v>2.8722222222222222</v>
      </c>
      <c r="BB549">
        <v>90774</v>
      </c>
      <c r="BC549">
        <v>151290</v>
      </c>
      <c r="BD549">
        <v>211806</v>
      </c>
      <c r="BE549">
        <v>11</v>
      </c>
      <c r="BF549">
        <v>4</v>
      </c>
      <c r="BG549">
        <v>144</v>
      </c>
      <c r="BH549">
        <v>3.5902777777777777</v>
      </c>
      <c r="BI549">
        <v>90774</v>
      </c>
      <c r="BJ549">
        <v>151290</v>
      </c>
      <c r="BK549">
        <v>211806</v>
      </c>
      <c r="BL549">
        <v>30</v>
      </c>
      <c r="BM549">
        <v>1</v>
      </c>
      <c r="BN549">
        <v>24</v>
      </c>
      <c r="BO549" t="s">
        <v>192</v>
      </c>
      <c r="BP549">
        <v>3.39</v>
      </c>
      <c r="BQ549">
        <v>3797</v>
      </c>
      <c r="BR549">
        <v>585</v>
      </c>
      <c r="BS549">
        <v>0.1540690018435607</v>
      </c>
      <c r="BV549">
        <v>264</v>
      </c>
      <c r="BW549">
        <v>1000</v>
      </c>
      <c r="BX549">
        <v>3.7878787878787881</v>
      </c>
      <c r="BZ549" t="s">
        <v>193</v>
      </c>
      <c r="CA549" t="s">
        <v>194</v>
      </c>
      <c r="CB549" t="b">
        <v>0</v>
      </c>
    </row>
    <row r="550" spans="1:80" x14ac:dyDescent="0.3">
      <c r="A550">
        <v>549</v>
      </c>
      <c r="B550" t="s">
        <v>787</v>
      </c>
      <c r="C550" t="s">
        <v>179</v>
      </c>
      <c r="D550" t="s">
        <v>180</v>
      </c>
      <c r="E550" t="s">
        <v>649</v>
      </c>
      <c r="F550" t="s">
        <v>206</v>
      </c>
      <c r="G550" t="s">
        <v>183</v>
      </c>
      <c r="H550" t="s">
        <v>184</v>
      </c>
      <c r="J550">
        <v>0</v>
      </c>
      <c r="K550" t="s">
        <v>652</v>
      </c>
      <c r="L550" t="s">
        <v>186</v>
      </c>
      <c r="M550" t="s">
        <v>653</v>
      </c>
      <c r="N550" t="s">
        <v>20</v>
      </c>
      <c r="O550">
        <v>155.125</v>
      </c>
      <c r="P550" t="s">
        <v>459</v>
      </c>
      <c r="Q550">
        <v>3</v>
      </c>
      <c r="S550">
        <v>0</v>
      </c>
      <c r="T550">
        <v>10</v>
      </c>
      <c r="U550">
        <v>10</v>
      </c>
      <c r="V550">
        <v>10</v>
      </c>
      <c r="W550">
        <v>5</v>
      </c>
      <c r="X550">
        <v>0.76</v>
      </c>
      <c r="Y550">
        <v>89728.5</v>
      </c>
      <c r="Z550" t="s">
        <v>189</v>
      </c>
      <c r="AA550">
        <v>2</v>
      </c>
      <c r="AB550">
        <v>14</v>
      </c>
      <c r="AC550">
        <v>80</v>
      </c>
      <c r="AD550">
        <v>5.7142857142857144</v>
      </c>
      <c r="AE550">
        <v>12.375</v>
      </c>
      <c r="AF550">
        <v>12.375</v>
      </c>
      <c r="AG550">
        <v>10</v>
      </c>
      <c r="AH550">
        <v>0.76</v>
      </c>
      <c r="AI550">
        <v>72508.5</v>
      </c>
      <c r="AJ550">
        <v>3.07</v>
      </c>
      <c r="AK550">
        <v>2.5</v>
      </c>
      <c r="AL550">
        <v>37</v>
      </c>
      <c r="AM550">
        <v>15</v>
      </c>
      <c r="AN550">
        <v>25</v>
      </c>
      <c r="AO550" t="s">
        <v>190</v>
      </c>
      <c r="AP550">
        <v>83</v>
      </c>
      <c r="AQ550">
        <v>-0.7</v>
      </c>
      <c r="AR550">
        <v>1.2</v>
      </c>
      <c r="AS550" t="s">
        <v>650</v>
      </c>
      <c r="AT550">
        <v>41</v>
      </c>
      <c r="AU550">
        <v>18</v>
      </c>
      <c r="AV550">
        <v>16</v>
      </c>
      <c r="AW550">
        <v>36</v>
      </c>
      <c r="AY550">
        <v>5</v>
      </c>
      <c r="AZ550">
        <v>180</v>
      </c>
      <c r="BA550">
        <v>2.8722222222222222</v>
      </c>
      <c r="BB550">
        <v>90774</v>
      </c>
      <c r="BC550">
        <v>151290</v>
      </c>
      <c r="BD550">
        <v>211806</v>
      </c>
      <c r="BE550">
        <v>12</v>
      </c>
      <c r="BF550">
        <v>4</v>
      </c>
      <c r="BG550">
        <v>144</v>
      </c>
      <c r="BH550">
        <v>3.5902777777777777</v>
      </c>
      <c r="BI550">
        <v>90774</v>
      </c>
      <c r="BJ550">
        <v>151290</v>
      </c>
      <c r="BK550">
        <v>211806</v>
      </c>
      <c r="BL550">
        <v>30</v>
      </c>
      <c r="BM550">
        <v>1</v>
      </c>
      <c r="BN550">
        <v>24</v>
      </c>
      <c r="BO550" t="s">
        <v>192</v>
      </c>
      <c r="BP550">
        <v>3.7229999999999999</v>
      </c>
      <c r="BQ550">
        <v>2130</v>
      </c>
      <c r="BR550">
        <v>57</v>
      </c>
      <c r="BS550">
        <v>2.6760563380281689E-2</v>
      </c>
      <c r="BV550">
        <v>0</v>
      </c>
      <c r="BW550">
        <v>0</v>
      </c>
      <c r="BX550">
        <v>0</v>
      </c>
      <c r="BZ550" t="s">
        <v>193</v>
      </c>
      <c r="CA550" t="s">
        <v>194</v>
      </c>
      <c r="CB550" t="b">
        <v>0</v>
      </c>
    </row>
    <row r="551" spans="1:80" x14ac:dyDescent="0.3">
      <c r="A551">
        <v>550</v>
      </c>
      <c r="B551" t="s">
        <v>788</v>
      </c>
      <c r="C551" t="s">
        <v>179</v>
      </c>
      <c r="D551" t="s">
        <v>180</v>
      </c>
      <c r="E551" t="s">
        <v>649</v>
      </c>
      <c r="F551" t="s">
        <v>316</v>
      </c>
      <c r="G551" t="s">
        <v>183</v>
      </c>
      <c r="H551" t="s">
        <v>184</v>
      </c>
      <c r="J551">
        <v>0</v>
      </c>
      <c r="K551" t="s">
        <v>652</v>
      </c>
      <c r="L551" t="s">
        <v>186</v>
      </c>
      <c r="M551" t="s">
        <v>653</v>
      </c>
      <c r="N551" t="s">
        <v>20</v>
      </c>
      <c r="O551">
        <v>169</v>
      </c>
      <c r="P551" t="s">
        <v>459</v>
      </c>
      <c r="Q551">
        <v>3</v>
      </c>
      <c r="S551">
        <v>0</v>
      </c>
      <c r="T551">
        <v>10</v>
      </c>
      <c r="U551">
        <v>10</v>
      </c>
      <c r="V551">
        <v>10</v>
      </c>
      <c r="W551">
        <v>5</v>
      </c>
      <c r="X551">
        <v>0.76</v>
      </c>
      <c r="Y551">
        <v>89728.5</v>
      </c>
      <c r="Z551" t="s">
        <v>189</v>
      </c>
      <c r="AA551">
        <v>2</v>
      </c>
      <c r="AB551">
        <v>14</v>
      </c>
      <c r="AC551">
        <v>80</v>
      </c>
      <c r="AD551">
        <v>5.7142857142857144</v>
      </c>
      <c r="AE551">
        <v>12.375</v>
      </c>
      <c r="AF551">
        <v>12.375</v>
      </c>
      <c r="AG551">
        <v>10</v>
      </c>
      <c r="AH551">
        <v>0.76</v>
      </c>
      <c r="AI551">
        <v>72508.5</v>
      </c>
      <c r="AJ551">
        <v>3.31</v>
      </c>
      <c r="AK551">
        <v>2.5</v>
      </c>
      <c r="AL551">
        <v>34</v>
      </c>
      <c r="AM551">
        <v>15</v>
      </c>
      <c r="AN551">
        <v>25</v>
      </c>
      <c r="AO551" t="s">
        <v>190</v>
      </c>
      <c r="AP551">
        <v>83</v>
      </c>
      <c r="AQ551">
        <v>-0.7</v>
      </c>
      <c r="AR551">
        <v>1.2</v>
      </c>
      <c r="AS551" t="s">
        <v>650</v>
      </c>
      <c r="AT551">
        <v>41</v>
      </c>
      <c r="AU551">
        <v>18</v>
      </c>
      <c r="AV551">
        <v>16</v>
      </c>
      <c r="AW551">
        <v>36</v>
      </c>
      <c r="AY551">
        <v>5</v>
      </c>
      <c r="AZ551">
        <v>180</v>
      </c>
      <c r="BA551">
        <v>2.8722222222222222</v>
      </c>
      <c r="BB551">
        <v>90774</v>
      </c>
      <c r="BC551">
        <v>151290</v>
      </c>
      <c r="BD551">
        <v>211806</v>
      </c>
      <c r="BE551">
        <v>12</v>
      </c>
      <c r="BF551">
        <v>4</v>
      </c>
      <c r="BG551">
        <v>144</v>
      </c>
      <c r="BH551">
        <v>3.5902777777777777</v>
      </c>
      <c r="BI551">
        <v>90774</v>
      </c>
      <c r="BJ551">
        <v>151290</v>
      </c>
      <c r="BK551">
        <v>211806</v>
      </c>
      <c r="BL551">
        <v>30</v>
      </c>
      <c r="BM551">
        <v>1</v>
      </c>
      <c r="BN551">
        <v>24</v>
      </c>
      <c r="BO551" t="s">
        <v>192</v>
      </c>
      <c r="BP551">
        <v>4.056</v>
      </c>
      <c r="BQ551">
        <v>373</v>
      </c>
      <c r="BR551">
        <v>183</v>
      </c>
      <c r="BS551">
        <v>0.4906166219839142</v>
      </c>
      <c r="BV551">
        <v>0</v>
      </c>
      <c r="BW551">
        <v>50</v>
      </c>
      <c r="BX551">
        <v>0</v>
      </c>
      <c r="BZ551" t="s">
        <v>193</v>
      </c>
      <c r="CA551" t="s">
        <v>194</v>
      </c>
      <c r="CB551" t="b">
        <v>0</v>
      </c>
    </row>
    <row r="552" spans="1:80" x14ac:dyDescent="0.3">
      <c r="A552">
        <v>551</v>
      </c>
      <c r="B552" t="s">
        <v>789</v>
      </c>
      <c r="C552" t="s">
        <v>179</v>
      </c>
      <c r="D552" t="s">
        <v>180</v>
      </c>
      <c r="E552" t="s">
        <v>649</v>
      </c>
      <c r="F552" t="s">
        <v>318</v>
      </c>
      <c r="G552" t="s">
        <v>183</v>
      </c>
      <c r="H552" t="s">
        <v>184</v>
      </c>
      <c r="J552">
        <v>0</v>
      </c>
      <c r="K552" t="s">
        <v>652</v>
      </c>
      <c r="L552" t="s">
        <v>186</v>
      </c>
      <c r="M552" t="s">
        <v>653</v>
      </c>
      <c r="N552" t="s">
        <v>20</v>
      </c>
      <c r="O552">
        <v>182.875</v>
      </c>
      <c r="P552" t="s">
        <v>459</v>
      </c>
      <c r="Q552">
        <v>3</v>
      </c>
      <c r="S552">
        <v>0</v>
      </c>
      <c r="T552">
        <v>10</v>
      </c>
      <c r="U552">
        <v>10</v>
      </c>
      <c r="V552">
        <v>10</v>
      </c>
      <c r="W552">
        <v>5</v>
      </c>
      <c r="X552">
        <v>0.76</v>
      </c>
      <c r="Y552">
        <v>89728.5</v>
      </c>
      <c r="Z552" t="s">
        <v>189</v>
      </c>
      <c r="AA552">
        <v>2</v>
      </c>
      <c r="AB552">
        <v>14</v>
      </c>
      <c r="AC552">
        <v>80</v>
      </c>
      <c r="AD552">
        <v>5.7142857142857144</v>
      </c>
      <c r="AE552">
        <v>12.375</v>
      </c>
      <c r="AF552">
        <v>12.375</v>
      </c>
      <c r="AG552">
        <v>10</v>
      </c>
      <c r="AH552">
        <v>0.76</v>
      </c>
      <c r="AI552">
        <v>72508.5</v>
      </c>
      <c r="AJ552">
        <v>3.55</v>
      </c>
      <c r="AK552">
        <v>2.5</v>
      </c>
      <c r="AL552">
        <v>32</v>
      </c>
      <c r="AM552">
        <v>15</v>
      </c>
      <c r="AN552">
        <v>25</v>
      </c>
      <c r="AO552" t="s">
        <v>190</v>
      </c>
      <c r="AP552">
        <v>83</v>
      </c>
      <c r="AQ552">
        <v>-0.7</v>
      </c>
      <c r="AR552">
        <v>1.2</v>
      </c>
      <c r="AS552" t="s">
        <v>650</v>
      </c>
      <c r="AT552">
        <v>41</v>
      </c>
      <c r="AU552">
        <v>18</v>
      </c>
      <c r="AV552">
        <v>16</v>
      </c>
      <c r="AW552">
        <v>36</v>
      </c>
      <c r="AY552">
        <v>5</v>
      </c>
      <c r="AZ552">
        <v>180</v>
      </c>
      <c r="BA552">
        <v>2.8722222222222222</v>
      </c>
      <c r="BB552">
        <v>90774</v>
      </c>
      <c r="BC552">
        <v>151290</v>
      </c>
      <c r="BD552">
        <v>211806</v>
      </c>
      <c r="BE552">
        <v>12</v>
      </c>
      <c r="BF552">
        <v>4</v>
      </c>
      <c r="BG552">
        <v>144</v>
      </c>
      <c r="BH552">
        <v>3.5902777777777777</v>
      </c>
      <c r="BI552">
        <v>90774</v>
      </c>
      <c r="BJ552">
        <v>151290</v>
      </c>
      <c r="BK552">
        <v>211806</v>
      </c>
      <c r="BL552">
        <v>30</v>
      </c>
      <c r="BM552">
        <v>1</v>
      </c>
      <c r="BN552">
        <v>24</v>
      </c>
      <c r="BO552" t="s">
        <v>192</v>
      </c>
      <c r="BP552">
        <v>4.3890000000000002</v>
      </c>
      <c r="BQ552">
        <v>1229</v>
      </c>
      <c r="BR552">
        <v>101</v>
      </c>
      <c r="BS552">
        <v>8.2180634662327098E-2</v>
      </c>
      <c r="BV552">
        <v>0</v>
      </c>
      <c r="BW552">
        <v>0</v>
      </c>
      <c r="BX552">
        <v>0</v>
      </c>
      <c r="BZ552" t="s">
        <v>193</v>
      </c>
      <c r="CA552" t="s">
        <v>194</v>
      </c>
      <c r="CB552" t="b">
        <v>0</v>
      </c>
    </row>
    <row r="553" spans="1:80" x14ac:dyDescent="0.3">
      <c r="A553">
        <v>552</v>
      </c>
      <c r="B553" t="s">
        <v>790</v>
      </c>
      <c r="C553" t="s">
        <v>179</v>
      </c>
      <c r="D553" t="s">
        <v>180</v>
      </c>
      <c r="E553" t="s">
        <v>649</v>
      </c>
      <c r="F553" t="s">
        <v>320</v>
      </c>
      <c r="G553" t="s">
        <v>183</v>
      </c>
      <c r="H553" t="s">
        <v>184</v>
      </c>
      <c r="J553">
        <v>0</v>
      </c>
      <c r="K553" t="s">
        <v>652</v>
      </c>
      <c r="L553" t="s">
        <v>186</v>
      </c>
      <c r="M553" t="s">
        <v>653</v>
      </c>
      <c r="N553" t="s">
        <v>20</v>
      </c>
      <c r="O553">
        <v>196.75</v>
      </c>
      <c r="P553" t="s">
        <v>459</v>
      </c>
      <c r="Q553">
        <v>3</v>
      </c>
      <c r="S553">
        <v>0</v>
      </c>
      <c r="T553">
        <v>10</v>
      </c>
      <c r="U553">
        <v>10</v>
      </c>
      <c r="V553">
        <v>10</v>
      </c>
      <c r="W553">
        <v>5</v>
      </c>
      <c r="X553">
        <v>0.76</v>
      </c>
      <c r="Y553">
        <v>89728.5</v>
      </c>
      <c r="Z553" t="s">
        <v>189</v>
      </c>
      <c r="AA553">
        <v>2</v>
      </c>
      <c r="AB553">
        <v>14</v>
      </c>
      <c r="AC553">
        <v>80</v>
      </c>
      <c r="AD553">
        <v>5.7142857142857144</v>
      </c>
      <c r="AE553">
        <v>12.375</v>
      </c>
      <c r="AF553">
        <v>12.375</v>
      </c>
      <c r="AG553">
        <v>10</v>
      </c>
      <c r="AH553">
        <v>0.76</v>
      </c>
      <c r="AI553">
        <v>72508.5</v>
      </c>
      <c r="AJ553">
        <v>3.79</v>
      </c>
      <c r="AK553">
        <v>2.5</v>
      </c>
      <c r="AL553">
        <v>30</v>
      </c>
      <c r="AM553">
        <v>15</v>
      </c>
      <c r="AN553">
        <v>25</v>
      </c>
      <c r="AO553" t="s">
        <v>190</v>
      </c>
      <c r="AP553">
        <v>83</v>
      </c>
      <c r="AQ553">
        <v>-0.7</v>
      </c>
      <c r="AR553">
        <v>1.2</v>
      </c>
      <c r="AS553" t="s">
        <v>650</v>
      </c>
      <c r="AT553">
        <v>41</v>
      </c>
      <c r="AU553">
        <v>18</v>
      </c>
      <c r="AV553">
        <v>16</v>
      </c>
      <c r="AW553">
        <v>36</v>
      </c>
      <c r="AY553">
        <v>5</v>
      </c>
      <c r="AZ553">
        <v>180</v>
      </c>
      <c r="BA553">
        <v>2.8722222222222222</v>
      </c>
      <c r="BB553">
        <v>90774</v>
      </c>
      <c r="BC553">
        <v>151290</v>
      </c>
      <c r="BD553">
        <v>211806</v>
      </c>
      <c r="BE553">
        <v>12</v>
      </c>
      <c r="BF553">
        <v>4</v>
      </c>
      <c r="BG553">
        <v>144</v>
      </c>
      <c r="BH553">
        <v>3.5902777777777777</v>
      </c>
      <c r="BI553">
        <v>90774</v>
      </c>
      <c r="BJ553">
        <v>151290</v>
      </c>
      <c r="BK553">
        <v>211806</v>
      </c>
      <c r="BL553">
        <v>30</v>
      </c>
      <c r="BM553">
        <v>1</v>
      </c>
      <c r="BN553">
        <v>24</v>
      </c>
      <c r="BO553" t="s">
        <v>192</v>
      </c>
      <c r="BP553">
        <v>4.7220000000000004</v>
      </c>
      <c r="BQ553">
        <v>574</v>
      </c>
      <c r="BR553">
        <v>1</v>
      </c>
      <c r="BS553">
        <v>1.7421602787456446E-3</v>
      </c>
      <c r="BV553">
        <v>166</v>
      </c>
      <c r="BW553">
        <v>0</v>
      </c>
      <c r="BX553">
        <v>0</v>
      </c>
      <c r="BZ553" t="s">
        <v>193</v>
      </c>
      <c r="CA553" t="s">
        <v>194</v>
      </c>
      <c r="CB553" t="b">
        <v>0</v>
      </c>
    </row>
    <row r="554" spans="1:80" x14ac:dyDescent="0.3">
      <c r="A554">
        <v>553</v>
      </c>
      <c r="B554" t="s">
        <v>791</v>
      </c>
      <c r="C554" t="s">
        <v>179</v>
      </c>
      <c r="D554" t="s">
        <v>180</v>
      </c>
      <c r="E554" t="s">
        <v>649</v>
      </c>
      <c r="F554" t="s">
        <v>252</v>
      </c>
      <c r="G554" t="s">
        <v>183</v>
      </c>
      <c r="H554" t="s">
        <v>184</v>
      </c>
      <c r="J554">
        <v>0</v>
      </c>
      <c r="K554" t="s">
        <v>652</v>
      </c>
      <c r="L554" t="s">
        <v>186</v>
      </c>
      <c r="M554" t="s">
        <v>653</v>
      </c>
      <c r="N554" t="s">
        <v>20</v>
      </c>
      <c r="O554">
        <v>210.625</v>
      </c>
      <c r="P554" t="s">
        <v>459</v>
      </c>
      <c r="Q554">
        <v>3</v>
      </c>
      <c r="S554">
        <v>0</v>
      </c>
      <c r="T554">
        <v>10</v>
      </c>
      <c r="U554">
        <v>10</v>
      </c>
      <c r="V554">
        <v>10</v>
      </c>
      <c r="W554">
        <v>5</v>
      </c>
      <c r="X554">
        <v>0.76</v>
      </c>
      <c r="Y554">
        <v>89728.5</v>
      </c>
      <c r="Z554" t="s">
        <v>189</v>
      </c>
      <c r="AA554">
        <v>2</v>
      </c>
      <c r="AB554">
        <v>14</v>
      </c>
      <c r="AC554">
        <v>80</v>
      </c>
      <c r="AD554">
        <v>5.7142857142857144</v>
      </c>
      <c r="AE554">
        <v>12.375</v>
      </c>
      <c r="AF554">
        <v>12.375</v>
      </c>
      <c r="AG554">
        <v>10</v>
      </c>
      <c r="AH554">
        <v>0.76</v>
      </c>
      <c r="AI554">
        <v>72508.5</v>
      </c>
      <c r="AJ554">
        <v>4.03</v>
      </c>
      <c r="AK554">
        <v>2.5</v>
      </c>
      <c r="AL554">
        <v>28</v>
      </c>
      <c r="AM554">
        <v>15</v>
      </c>
      <c r="AN554">
        <v>25</v>
      </c>
      <c r="AO554" t="s">
        <v>190</v>
      </c>
      <c r="AP554">
        <v>83</v>
      </c>
      <c r="AQ554">
        <v>-0.7</v>
      </c>
      <c r="AR554">
        <v>1.2</v>
      </c>
      <c r="AS554" t="s">
        <v>650</v>
      </c>
      <c r="AT554">
        <v>41</v>
      </c>
      <c r="AU554">
        <v>18</v>
      </c>
      <c r="AV554">
        <v>16</v>
      </c>
      <c r="AW554">
        <v>36</v>
      </c>
      <c r="AY554">
        <v>5</v>
      </c>
      <c r="AZ554">
        <v>180</v>
      </c>
      <c r="BA554">
        <v>2.8722222222222222</v>
      </c>
      <c r="BB554">
        <v>90774</v>
      </c>
      <c r="BC554">
        <v>151290</v>
      </c>
      <c r="BD554">
        <v>211806</v>
      </c>
      <c r="BE554">
        <v>12</v>
      </c>
      <c r="BF554">
        <v>4</v>
      </c>
      <c r="BG554">
        <v>144</v>
      </c>
      <c r="BH554">
        <v>3.5902777777777777</v>
      </c>
      <c r="BI554">
        <v>90774</v>
      </c>
      <c r="BJ554">
        <v>151290</v>
      </c>
      <c r="BK554">
        <v>211806</v>
      </c>
      <c r="BL554">
        <v>30</v>
      </c>
      <c r="BM554">
        <v>1</v>
      </c>
      <c r="BN554">
        <v>24</v>
      </c>
      <c r="BO554" t="s">
        <v>192</v>
      </c>
      <c r="BP554">
        <v>5.0549999999999997</v>
      </c>
      <c r="BQ554">
        <v>2427</v>
      </c>
      <c r="BR554">
        <v>97</v>
      </c>
      <c r="BS554">
        <v>3.996703749484961E-2</v>
      </c>
      <c r="BV554">
        <v>0</v>
      </c>
      <c r="BW554">
        <v>0</v>
      </c>
      <c r="BX554">
        <v>0</v>
      </c>
      <c r="BZ554" t="s">
        <v>193</v>
      </c>
      <c r="CA554" t="s">
        <v>194</v>
      </c>
      <c r="CB554" t="b">
        <v>0</v>
      </c>
    </row>
    <row r="555" spans="1:80" x14ac:dyDescent="0.3">
      <c r="A555">
        <v>554</v>
      </c>
      <c r="B555" t="s">
        <v>792</v>
      </c>
      <c r="C555" t="s">
        <v>179</v>
      </c>
      <c r="D555" t="s">
        <v>180</v>
      </c>
      <c r="E555" t="s">
        <v>649</v>
      </c>
      <c r="F555" t="s">
        <v>471</v>
      </c>
      <c r="G555" t="s">
        <v>183</v>
      </c>
      <c r="H555" t="s">
        <v>184</v>
      </c>
      <c r="J555">
        <v>0</v>
      </c>
      <c r="K555" t="s">
        <v>652</v>
      </c>
      <c r="L555" t="s">
        <v>186</v>
      </c>
      <c r="M555" t="s">
        <v>653</v>
      </c>
      <c r="N555" t="s">
        <v>20</v>
      </c>
      <c r="O555">
        <v>224.5</v>
      </c>
      <c r="P555" t="s">
        <v>459</v>
      </c>
      <c r="Q555">
        <v>3</v>
      </c>
      <c r="S555">
        <v>0</v>
      </c>
      <c r="T555">
        <v>10</v>
      </c>
      <c r="U555">
        <v>10</v>
      </c>
      <c r="V555">
        <v>10</v>
      </c>
      <c r="W555">
        <v>5</v>
      </c>
      <c r="X555">
        <v>0.76</v>
      </c>
      <c r="Y555">
        <v>89728.5</v>
      </c>
      <c r="Z555" t="s">
        <v>189</v>
      </c>
      <c r="AA555">
        <v>2</v>
      </c>
      <c r="AB555">
        <v>14</v>
      </c>
      <c r="AC555">
        <v>80</v>
      </c>
      <c r="AD555">
        <v>5.7142857142857144</v>
      </c>
      <c r="AE555">
        <v>12.375</v>
      </c>
      <c r="AF555">
        <v>12.375</v>
      </c>
      <c r="AG555">
        <v>10</v>
      </c>
      <c r="AH555">
        <v>0.76</v>
      </c>
      <c r="AI555">
        <v>72508.5</v>
      </c>
      <c r="AJ555">
        <v>4.2699999999999996</v>
      </c>
      <c r="AK555">
        <v>2.5</v>
      </c>
      <c r="AL555">
        <v>27</v>
      </c>
      <c r="AM555">
        <v>15</v>
      </c>
      <c r="AN555">
        <v>25</v>
      </c>
      <c r="AO555" t="s">
        <v>190</v>
      </c>
      <c r="AP555">
        <v>83</v>
      </c>
      <c r="AQ555">
        <v>-0.7</v>
      </c>
      <c r="AR555">
        <v>1.2</v>
      </c>
      <c r="AS555" t="s">
        <v>650</v>
      </c>
      <c r="AT555">
        <v>41</v>
      </c>
      <c r="AU555">
        <v>18</v>
      </c>
      <c r="AV555">
        <v>16</v>
      </c>
      <c r="AW555">
        <v>36</v>
      </c>
      <c r="AY555">
        <v>5</v>
      </c>
      <c r="AZ555">
        <v>180</v>
      </c>
      <c r="BA555">
        <v>2.8722222222222222</v>
      </c>
      <c r="BB555">
        <v>90774</v>
      </c>
      <c r="BC555">
        <v>151290</v>
      </c>
      <c r="BD555">
        <v>211806</v>
      </c>
      <c r="BE555">
        <v>12</v>
      </c>
      <c r="BF555">
        <v>4</v>
      </c>
      <c r="BG555">
        <v>144</v>
      </c>
      <c r="BH555">
        <v>3.5902777777777777</v>
      </c>
      <c r="BI555">
        <v>90774</v>
      </c>
      <c r="BJ555">
        <v>151290</v>
      </c>
      <c r="BK555">
        <v>211806</v>
      </c>
      <c r="BL555">
        <v>30</v>
      </c>
      <c r="BM555">
        <v>1</v>
      </c>
      <c r="BN555">
        <v>24</v>
      </c>
      <c r="BO555" t="s">
        <v>192</v>
      </c>
      <c r="BP555">
        <v>5.3879999999999999</v>
      </c>
      <c r="BQ555">
        <v>279</v>
      </c>
      <c r="BR555">
        <v>442</v>
      </c>
      <c r="BS555">
        <v>1.5842293906810037</v>
      </c>
      <c r="BV555">
        <v>0</v>
      </c>
      <c r="BW555">
        <v>0</v>
      </c>
      <c r="BX555">
        <v>0</v>
      </c>
      <c r="BZ555" t="s">
        <v>193</v>
      </c>
      <c r="CA555" t="s">
        <v>194</v>
      </c>
      <c r="CB555" t="b">
        <v>0</v>
      </c>
    </row>
    <row r="556" spans="1:80" x14ac:dyDescent="0.3">
      <c r="A556">
        <v>555</v>
      </c>
      <c r="B556" t="s">
        <v>793</v>
      </c>
      <c r="C556" t="s">
        <v>179</v>
      </c>
      <c r="D556" t="s">
        <v>180</v>
      </c>
      <c r="E556" t="s">
        <v>649</v>
      </c>
      <c r="F556" t="s">
        <v>473</v>
      </c>
      <c r="G556" t="s">
        <v>183</v>
      </c>
      <c r="H556" t="s">
        <v>184</v>
      </c>
      <c r="J556">
        <v>0</v>
      </c>
      <c r="K556" t="s">
        <v>652</v>
      </c>
      <c r="L556" t="s">
        <v>186</v>
      </c>
      <c r="M556" t="s">
        <v>653</v>
      </c>
      <c r="N556" t="s">
        <v>20</v>
      </c>
      <c r="O556">
        <v>238.375</v>
      </c>
      <c r="P556" t="s">
        <v>459</v>
      </c>
      <c r="Q556">
        <v>3</v>
      </c>
      <c r="S556">
        <v>0</v>
      </c>
      <c r="T556">
        <v>10</v>
      </c>
      <c r="U556">
        <v>10</v>
      </c>
      <c r="V556">
        <v>10</v>
      </c>
      <c r="W556">
        <v>5</v>
      </c>
      <c r="X556">
        <v>0.76</v>
      </c>
      <c r="Y556">
        <v>89728.5</v>
      </c>
      <c r="Z556" t="s">
        <v>189</v>
      </c>
      <c r="AA556">
        <v>2</v>
      </c>
      <c r="AB556">
        <v>14</v>
      </c>
      <c r="AC556">
        <v>80</v>
      </c>
      <c r="AD556">
        <v>5.7142857142857144</v>
      </c>
      <c r="AE556">
        <v>12.375</v>
      </c>
      <c r="AF556">
        <v>12.375</v>
      </c>
      <c r="AG556">
        <v>10</v>
      </c>
      <c r="AH556">
        <v>0.76</v>
      </c>
      <c r="AI556">
        <v>72508.5</v>
      </c>
      <c r="AJ556">
        <v>4.51</v>
      </c>
      <c r="AK556">
        <v>2.5</v>
      </c>
      <c r="AL556">
        <v>25</v>
      </c>
      <c r="AM556">
        <v>15</v>
      </c>
      <c r="AN556">
        <v>25</v>
      </c>
      <c r="AO556" t="s">
        <v>190</v>
      </c>
      <c r="AP556">
        <v>83</v>
      </c>
      <c r="AQ556">
        <v>-0.7</v>
      </c>
      <c r="AR556">
        <v>1.2</v>
      </c>
      <c r="AS556" t="s">
        <v>650</v>
      </c>
      <c r="AT556">
        <v>41</v>
      </c>
      <c r="AU556">
        <v>18</v>
      </c>
      <c r="AV556">
        <v>16</v>
      </c>
      <c r="AW556">
        <v>36</v>
      </c>
      <c r="AY556">
        <v>5</v>
      </c>
      <c r="AZ556">
        <v>180</v>
      </c>
      <c r="BA556">
        <v>2.8722222222222222</v>
      </c>
      <c r="BB556">
        <v>90774</v>
      </c>
      <c r="BC556">
        <v>151290</v>
      </c>
      <c r="BD556">
        <v>211806</v>
      </c>
      <c r="BE556">
        <v>13</v>
      </c>
      <c r="BF556">
        <v>4</v>
      </c>
      <c r="BG556">
        <v>144</v>
      </c>
      <c r="BH556">
        <v>3.5902777777777777</v>
      </c>
      <c r="BI556">
        <v>90774</v>
      </c>
      <c r="BJ556">
        <v>151290</v>
      </c>
      <c r="BK556">
        <v>211806</v>
      </c>
      <c r="BL556">
        <v>30</v>
      </c>
      <c r="BM556">
        <v>1</v>
      </c>
      <c r="BN556">
        <v>24</v>
      </c>
      <c r="BO556" t="s">
        <v>192</v>
      </c>
      <c r="BP556">
        <v>5.7210000000000001</v>
      </c>
      <c r="BQ556">
        <v>1104</v>
      </c>
      <c r="BR556">
        <v>2</v>
      </c>
      <c r="BS556">
        <v>1.8115942028985507E-3</v>
      </c>
      <c r="BV556">
        <v>196</v>
      </c>
      <c r="BW556">
        <v>200</v>
      </c>
      <c r="BX556">
        <v>1.0204081632653059</v>
      </c>
      <c r="BZ556" t="s">
        <v>193</v>
      </c>
      <c r="CA556" t="s">
        <v>194</v>
      </c>
      <c r="CB556" t="b">
        <v>0</v>
      </c>
    </row>
    <row r="557" spans="1:80" x14ac:dyDescent="0.3">
      <c r="A557">
        <v>556</v>
      </c>
      <c r="B557" t="s">
        <v>794</v>
      </c>
      <c r="C557" t="s">
        <v>179</v>
      </c>
      <c r="D557" t="s">
        <v>180</v>
      </c>
      <c r="E557" t="s">
        <v>649</v>
      </c>
      <c r="F557" t="s">
        <v>507</v>
      </c>
      <c r="G557" t="s">
        <v>183</v>
      </c>
      <c r="H557" t="s">
        <v>184</v>
      </c>
      <c r="J557">
        <v>0</v>
      </c>
      <c r="L557" t="s">
        <v>197</v>
      </c>
      <c r="M557" t="s">
        <v>197</v>
      </c>
      <c r="N557" t="s">
        <v>198</v>
      </c>
      <c r="P557" t="s">
        <v>459</v>
      </c>
      <c r="Q557">
        <v>3</v>
      </c>
      <c r="S557">
        <v>0</v>
      </c>
      <c r="T557">
        <v>10</v>
      </c>
      <c r="U557">
        <v>10</v>
      </c>
      <c r="V557">
        <v>10</v>
      </c>
      <c r="W557">
        <v>5</v>
      </c>
      <c r="X557">
        <v>0.76</v>
      </c>
      <c r="Y557">
        <v>89728.5</v>
      </c>
      <c r="Z557" t="s">
        <v>189</v>
      </c>
      <c r="AA557">
        <v>2</v>
      </c>
      <c r="AB557">
        <v>14</v>
      </c>
      <c r="AC557">
        <v>80</v>
      </c>
      <c r="AD557">
        <v>5.7142857142857144</v>
      </c>
      <c r="AE557">
        <v>12.375</v>
      </c>
      <c r="AF557">
        <v>12.375</v>
      </c>
      <c r="AG557">
        <v>10</v>
      </c>
      <c r="AH557">
        <v>0.76</v>
      </c>
      <c r="AI557">
        <v>72508.5</v>
      </c>
      <c r="AJ557">
        <v>4.75</v>
      </c>
      <c r="AK557">
        <v>2.5</v>
      </c>
      <c r="AL557">
        <v>24</v>
      </c>
      <c r="AM557">
        <v>15</v>
      </c>
      <c r="AN557">
        <v>25</v>
      </c>
      <c r="AO557" t="s">
        <v>190</v>
      </c>
      <c r="AP557">
        <v>83</v>
      </c>
      <c r="AQ557">
        <v>-0.7</v>
      </c>
      <c r="AR557">
        <v>1.2</v>
      </c>
      <c r="AS557" t="s">
        <v>650</v>
      </c>
      <c r="AT557">
        <v>41</v>
      </c>
      <c r="AU557">
        <v>18</v>
      </c>
      <c r="AV557">
        <v>16</v>
      </c>
      <c r="AW557">
        <v>36</v>
      </c>
      <c r="AY557">
        <v>5</v>
      </c>
      <c r="AZ557">
        <v>180</v>
      </c>
      <c r="BA557">
        <v>2.8722222222222222</v>
      </c>
      <c r="BB557">
        <v>90774</v>
      </c>
      <c r="BC557">
        <v>151290</v>
      </c>
      <c r="BD557">
        <v>211806</v>
      </c>
      <c r="BE557">
        <v>13</v>
      </c>
      <c r="BF557">
        <v>4</v>
      </c>
      <c r="BG557">
        <v>144</v>
      </c>
      <c r="BH557">
        <v>3.5902777777777777</v>
      </c>
      <c r="BI557">
        <v>90774</v>
      </c>
      <c r="BJ557">
        <v>151290</v>
      </c>
      <c r="BK557">
        <v>211806</v>
      </c>
      <c r="BL557">
        <v>30</v>
      </c>
      <c r="BM557">
        <v>1</v>
      </c>
      <c r="BN557">
        <v>24</v>
      </c>
      <c r="BO557" t="s">
        <v>192</v>
      </c>
      <c r="BP557">
        <v>0</v>
      </c>
      <c r="BQ557">
        <v>0</v>
      </c>
      <c r="BR557">
        <v>0</v>
      </c>
      <c r="BS557">
        <v>0</v>
      </c>
      <c r="BV557">
        <v>0</v>
      </c>
      <c r="BW557">
        <v>0</v>
      </c>
      <c r="BX557">
        <v>0</v>
      </c>
      <c r="BZ557" t="s">
        <v>193</v>
      </c>
      <c r="CA557" t="s">
        <v>194</v>
      </c>
      <c r="CB557" t="b">
        <v>0</v>
      </c>
    </row>
    <row r="558" spans="1:80" x14ac:dyDescent="0.3">
      <c r="A558">
        <v>557</v>
      </c>
      <c r="B558" t="s">
        <v>795</v>
      </c>
      <c r="C558" t="s">
        <v>179</v>
      </c>
      <c r="D558" t="s">
        <v>180</v>
      </c>
      <c r="E558" t="s">
        <v>649</v>
      </c>
      <c r="F558" t="s">
        <v>509</v>
      </c>
      <c r="G558" t="s">
        <v>183</v>
      </c>
      <c r="H558" t="s">
        <v>184</v>
      </c>
      <c r="J558">
        <v>0</v>
      </c>
      <c r="L558" t="s">
        <v>197</v>
      </c>
      <c r="M558" t="s">
        <v>197</v>
      </c>
      <c r="N558" t="s">
        <v>198</v>
      </c>
      <c r="P558" t="s">
        <v>459</v>
      </c>
      <c r="Q558">
        <v>3</v>
      </c>
      <c r="S558">
        <v>0</v>
      </c>
      <c r="T558">
        <v>10</v>
      </c>
      <c r="U558">
        <v>10</v>
      </c>
      <c r="V558">
        <v>10</v>
      </c>
      <c r="W558">
        <v>5</v>
      </c>
      <c r="X558">
        <v>0.76</v>
      </c>
      <c r="Y558">
        <v>89728.5</v>
      </c>
      <c r="Z558" t="s">
        <v>189</v>
      </c>
      <c r="AA558">
        <v>2</v>
      </c>
      <c r="AB558">
        <v>14</v>
      </c>
      <c r="AC558">
        <v>80</v>
      </c>
      <c r="AD558">
        <v>5.7142857142857144</v>
      </c>
      <c r="AE558">
        <v>12.375</v>
      </c>
      <c r="AF558">
        <v>12.375</v>
      </c>
      <c r="AG558">
        <v>10</v>
      </c>
      <c r="AH558">
        <v>0.76</v>
      </c>
      <c r="AI558">
        <v>72508.5</v>
      </c>
      <c r="AJ558">
        <v>4.99</v>
      </c>
      <c r="AK558">
        <v>2.5</v>
      </c>
      <c r="AL558">
        <v>23</v>
      </c>
      <c r="AM558">
        <v>15</v>
      </c>
      <c r="AN558">
        <v>25</v>
      </c>
      <c r="AO558" t="s">
        <v>190</v>
      </c>
      <c r="AP558">
        <v>83</v>
      </c>
      <c r="AQ558">
        <v>-0.7</v>
      </c>
      <c r="AR558">
        <v>1.2</v>
      </c>
      <c r="AS558" t="s">
        <v>650</v>
      </c>
      <c r="AT558">
        <v>41</v>
      </c>
      <c r="AU558">
        <v>18</v>
      </c>
      <c r="AV558">
        <v>16</v>
      </c>
      <c r="AW558">
        <v>36</v>
      </c>
      <c r="AY558">
        <v>5</v>
      </c>
      <c r="AZ558">
        <v>180</v>
      </c>
      <c r="BA558">
        <v>2.8722222222222222</v>
      </c>
      <c r="BB558">
        <v>90774</v>
      </c>
      <c r="BC558">
        <v>151290</v>
      </c>
      <c r="BD558">
        <v>211806</v>
      </c>
      <c r="BE558">
        <v>13</v>
      </c>
      <c r="BF558">
        <v>4</v>
      </c>
      <c r="BG558">
        <v>144</v>
      </c>
      <c r="BH558">
        <v>3.5902777777777777</v>
      </c>
      <c r="BI558">
        <v>90774</v>
      </c>
      <c r="BJ558">
        <v>151290</v>
      </c>
      <c r="BK558">
        <v>211806</v>
      </c>
      <c r="BL558">
        <v>30</v>
      </c>
      <c r="BM558">
        <v>1</v>
      </c>
      <c r="BN558">
        <v>14</v>
      </c>
      <c r="BO558" t="s">
        <v>192</v>
      </c>
      <c r="BP558">
        <v>0</v>
      </c>
      <c r="BQ558">
        <v>0</v>
      </c>
      <c r="BR558">
        <v>0</v>
      </c>
      <c r="BS558">
        <v>0</v>
      </c>
      <c r="BV558">
        <v>0</v>
      </c>
      <c r="BW558">
        <v>0</v>
      </c>
      <c r="BX558">
        <v>0</v>
      </c>
      <c r="BZ558" t="s">
        <v>193</v>
      </c>
      <c r="CA558" t="s">
        <v>194</v>
      </c>
      <c r="CB558" t="b">
        <v>0</v>
      </c>
    </row>
    <row r="559" spans="1:80" x14ac:dyDescent="0.3">
      <c r="A559">
        <v>558</v>
      </c>
      <c r="B559" t="s">
        <v>796</v>
      </c>
      <c r="C559" t="s">
        <v>179</v>
      </c>
      <c r="D559" t="s">
        <v>180</v>
      </c>
      <c r="E559" t="s">
        <v>649</v>
      </c>
      <c r="F559" t="s">
        <v>511</v>
      </c>
      <c r="G559" t="s">
        <v>183</v>
      </c>
      <c r="H559" t="s">
        <v>184</v>
      </c>
      <c r="J559">
        <v>0</v>
      </c>
      <c r="L559" t="s">
        <v>197</v>
      </c>
      <c r="M559" t="s">
        <v>197</v>
      </c>
      <c r="N559" t="s">
        <v>198</v>
      </c>
      <c r="P559" t="s">
        <v>459</v>
      </c>
      <c r="Q559">
        <v>3</v>
      </c>
      <c r="S559">
        <v>0</v>
      </c>
      <c r="T559">
        <v>10</v>
      </c>
      <c r="U559">
        <v>10</v>
      </c>
      <c r="V559">
        <v>10</v>
      </c>
      <c r="W559">
        <v>5</v>
      </c>
      <c r="X559">
        <v>0.76</v>
      </c>
      <c r="Y559">
        <v>89728.5</v>
      </c>
      <c r="Z559" t="s">
        <v>189</v>
      </c>
      <c r="AA559">
        <v>2</v>
      </c>
      <c r="AB559">
        <v>14</v>
      </c>
      <c r="AC559">
        <v>80</v>
      </c>
      <c r="AD559">
        <v>5.7142857142857144</v>
      </c>
      <c r="AE559">
        <v>12.375</v>
      </c>
      <c r="AF559">
        <v>12.375</v>
      </c>
      <c r="AG559">
        <v>10</v>
      </c>
      <c r="AH559">
        <v>0.76</v>
      </c>
      <c r="AI559">
        <v>72508.5</v>
      </c>
      <c r="AJ559">
        <v>5.23</v>
      </c>
      <c r="AK559">
        <v>2.5</v>
      </c>
      <c r="AL559">
        <v>22</v>
      </c>
      <c r="AM559">
        <v>15</v>
      </c>
      <c r="AN559">
        <v>25</v>
      </c>
      <c r="AO559" t="s">
        <v>190</v>
      </c>
      <c r="AP559">
        <v>83</v>
      </c>
      <c r="AQ559">
        <v>-0.7</v>
      </c>
      <c r="AR559">
        <v>1.2</v>
      </c>
      <c r="AS559" t="s">
        <v>650</v>
      </c>
      <c r="AT559">
        <v>41</v>
      </c>
      <c r="AU559">
        <v>18</v>
      </c>
      <c r="AV559">
        <v>16</v>
      </c>
      <c r="AW559">
        <v>36</v>
      </c>
      <c r="AY559">
        <v>5</v>
      </c>
      <c r="AZ559">
        <v>180</v>
      </c>
      <c r="BA559">
        <v>2.8722222222222222</v>
      </c>
      <c r="BB559">
        <v>90774</v>
      </c>
      <c r="BC559">
        <v>151290</v>
      </c>
      <c r="BD559">
        <v>211806</v>
      </c>
      <c r="BE559">
        <v>13</v>
      </c>
      <c r="BF559">
        <v>4</v>
      </c>
      <c r="BG559">
        <v>144</v>
      </c>
      <c r="BH559">
        <v>3.5902777777777777</v>
      </c>
      <c r="BI559">
        <v>90774</v>
      </c>
      <c r="BJ559">
        <v>151290</v>
      </c>
      <c r="BK559">
        <v>211806</v>
      </c>
      <c r="BL559">
        <v>30</v>
      </c>
      <c r="BM559">
        <v>1</v>
      </c>
      <c r="BN559">
        <v>14</v>
      </c>
      <c r="BO559" t="s">
        <v>192</v>
      </c>
      <c r="BP559">
        <v>0</v>
      </c>
      <c r="BQ559">
        <v>0</v>
      </c>
      <c r="BR559">
        <v>0</v>
      </c>
      <c r="BS559">
        <v>0</v>
      </c>
      <c r="BV559">
        <v>0</v>
      </c>
      <c r="BW559">
        <v>0</v>
      </c>
      <c r="BX559">
        <v>0</v>
      </c>
      <c r="BZ559" t="s">
        <v>193</v>
      </c>
      <c r="CA559" t="s">
        <v>194</v>
      </c>
      <c r="CB559" t="b">
        <v>0</v>
      </c>
    </row>
    <row r="560" spans="1:80" x14ac:dyDescent="0.3">
      <c r="A560">
        <v>559</v>
      </c>
      <c r="B560" t="s">
        <v>797</v>
      </c>
      <c r="C560" t="s">
        <v>179</v>
      </c>
      <c r="D560" t="s">
        <v>180</v>
      </c>
      <c r="E560" t="s">
        <v>649</v>
      </c>
      <c r="F560" t="s">
        <v>513</v>
      </c>
      <c r="G560" t="s">
        <v>183</v>
      </c>
      <c r="H560" t="s">
        <v>184</v>
      </c>
      <c r="J560">
        <v>0</v>
      </c>
      <c r="L560" t="s">
        <v>197</v>
      </c>
      <c r="M560" t="s">
        <v>197</v>
      </c>
      <c r="N560" t="s">
        <v>198</v>
      </c>
      <c r="P560" t="s">
        <v>459</v>
      </c>
      <c r="Q560">
        <v>3</v>
      </c>
      <c r="S560">
        <v>0</v>
      </c>
      <c r="T560">
        <v>10</v>
      </c>
      <c r="U560">
        <v>10</v>
      </c>
      <c r="V560">
        <v>10</v>
      </c>
      <c r="W560">
        <v>5</v>
      </c>
      <c r="X560">
        <v>0.76</v>
      </c>
      <c r="Y560">
        <v>89728.5</v>
      </c>
      <c r="Z560" t="s">
        <v>189</v>
      </c>
      <c r="AA560">
        <v>2</v>
      </c>
      <c r="AB560">
        <v>14</v>
      </c>
      <c r="AC560">
        <v>80</v>
      </c>
      <c r="AD560">
        <v>5.7142857142857144</v>
      </c>
      <c r="AE560">
        <v>12.375</v>
      </c>
      <c r="AF560">
        <v>12.375</v>
      </c>
      <c r="AG560">
        <v>10</v>
      </c>
      <c r="AH560">
        <v>0.76</v>
      </c>
      <c r="AI560">
        <v>72508.5</v>
      </c>
      <c r="AJ560">
        <v>5.46</v>
      </c>
      <c r="AK560">
        <v>2.5</v>
      </c>
      <c r="AL560">
        <v>21</v>
      </c>
      <c r="AM560">
        <v>15</v>
      </c>
      <c r="AN560">
        <v>25</v>
      </c>
      <c r="AO560" t="s">
        <v>190</v>
      </c>
      <c r="AP560">
        <v>83</v>
      </c>
      <c r="AQ560">
        <v>-0.7</v>
      </c>
      <c r="AR560">
        <v>1.2</v>
      </c>
      <c r="AS560" t="s">
        <v>650</v>
      </c>
      <c r="AT560">
        <v>41</v>
      </c>
      <c r="AU560">
        <v>18</v>
      </c>
      <c r="AV560">
        <v>16</v>
      </c>
      <c r="AW560">
        <v>36</v>
      </c>
      <c r="AY560">
        <v>5</v>
      </c>
      <c r="AZ560">
        <v>180</v>
      </c>
      <c r="BA560">
        <v>2.8722222222222222</v>
      </c>
      <c r="BB560">
        <v>90774</v>
      </c>
      <c r="BC560">
        <v>151290</v>
      </c>
      <c r="BD560">
        <v>211806</v>
      </c>
      <c r="BE560">
        <v>13</v>
      </c>
      <c r="BF560">
        <v>4</v>
      </c>
      <c r="BG560">
        <v>144</v>
      </c>
      <c r="BH560">
        <v>3.5902777777777777</v>
      </c>
      <c r="BI560">
        <v>90774</v>
      </c>
      <c r="BJ560">
        <v>151290</v>
      </c>
      <c r="BK560">
        <v>211806</v>
      </c>
      <c r="BL560">
        <v>30</v>
      </c>
      <c r="BM560">
        <v>1</v>
      </c>
      <c r="BN560">
        <v>12</v>
      </c>
      <c r="BO560" t="s">
        <v>192</v>
      </c>
      <c r="BP560">
        <v>0</v>
      </c>
      <c r="BQ560">
        <v>0</v>
      </c>
      <c r="BR560">
        <v>0</v>
      </c>
      <c r="BS560">
        <v>0</v>
      </c>
      <c r="BV560">
        <v>0</v>
      </c>
      <c r="BW560">
        <v>0</v>
      </c>
      <c r="BX560">
        <v>0</v>
      </c>
      <c r="BZ560" t="s">
        <v>193</v>
      </c>
      <c r="CA560" t="s">
        <v>194</v>
      </c>
      <c r="CB560" t="b">
        <v>0</v>
      </c>
    </row>
    <row r="561" spans="1:80" x14ac:dyDescent="0.3">
      <c r="A561">
        <v>560</v>
      </c>
      <c r="B561" t="s">
        <v>798</v>
      </c>
      <c r="C561" t="s">
        <v>179</v>
      </c>
      <c r="D561" t="s">
        <v>180</v>
      </c>
      <c r="E561" t="s">
        <v>649</v>
      </c>
      <c r="F561" t="s">
        <v>475</v>
      </c>
      <c r="G561" t="s">
        <v>183</v>
      </c>
      <c r="H561" t="s">
        <v>184</v>
      </c>
      <c r="J561">
        <v>0</v>
      </c>
      <c r="K561" t="s">
        <v>652</v>
      </c>
      <c r="L561" t="s">
        <v>186</v>
      </c>
      <c r="M561" t="s">
        <v>653</v>
      </c>
      <c r="N561" t="s">
        <v>20</v>
      </c>
      <c r="O561">
        <v>307.75</v>
      </c>
      <c r="P561" t="s">
        <v>459</v>
      </c>
      <c r="Q561">
        <v>3</v>
      </c>
      <c r="S561">
        <v>0</v>
      </c>
      <c r="T561">
        <v>10</v>
      </c>
      <c r="U561">
        <v>10</v>
      </c>
      <c r="V561">
        <v>10</v>
      </c>
      <c r="W561">
        <v>5</v>
      </c>
      <c r="X561">
        <v>0.76</v>
      </c>
      <c r="Y561">
        <v>89728.5</v>
      </c>
      <c r="Z561" t="s">
        <v>189</v>
      </c>
      <c r="AA561">
        <v>2</v>
      </c>
      <c r="AB561">
        <v>14</v>
      </c>
      <c r="AC561">
        <v>80</v>
      </c>
      <c r="AD561">
        <v>5.7142857142857144</v>
      </c>
      <c r="AE561">
        <v>12.375</v>
      </c>
      <c r="AF561">
        <v>12.375</v>
      </c>
      <c r="AG561">
        <v>10</v>
      </c>
      <c r="AH561">
        <v>0.76</v>
      </c>
      <c r="AI561">
        <v>72508.5</v>
      </c>
      <c r="AJ561">
        <v>5.7</v>
      </c>
      <c r="AK561">
        <v>2.5</v>
      </c>
      <c r="AL561">
        <v>20</v>
      </c>
      <c r="AM561">
        <v>15</v>
      </c>
      <c r="AN561">
        <v>25</v>
      </c>
      <c r="AO561" t="s">
        <v>190</v>
      </c>
      <c r="AP561">
        <v>83</v>
      </c>
      <c r="AQ561">
        <v>-0.7</v>
      </c>
      <c r="AR561">
        <v>1.2</v>
      </c>
      <c r="AS561" t="s">
        <v>650</v>
      </c>
      <c r="AT561">
        <v>41</v>
      </c>
      <c r="AU561">
        <v>18</v>
      </c>
      <c r="AV561">
        <v>16</v>
      </c>
      <c r="AW561">
        <v>36</v>
      </c>
      <c r="AY561">
        <v>5</v>
      </c>
      <c r="AZ561">
        <v>180</v>
      </c>
      <c r="BA561">
        <v>2.8722222222222222</v>
      </c>
      <c r="BB561">
        <v>90774</v>
      </c>
      <c r="BC561">
        <v>151290</v>
      </c>
      <c r="BD561">
        <v>211806</v>
      </c>
      <c r="BE561">
        <v>13</v>
      </c>
      <c r="BF561">
        <v>4</v>
      </c>
      <c r="BG561">
        <v>144</v>
      </c>
      <c r="BH561">
        <v>3.5902777777777777</v>
      </c>
      <c r="BI561">
        <v>90774</v>
      </c>
      <c r="BJ561">
        <v>151290</v>
      </c>
      <c r="BK561">
        <v>211806</v>
      </c>
      <c r="BL561">
        <v>30</v>
      </c>
      <c r="BM561">
        <v>1</v>
      </c>
      <c r="BN561">
        <v>12</v>
      </c>
      <c r="BO561" t="s">
        <v>192</v>
      </c>
      <c r="BP561">
        <v>3.6930000000000001</v>
      </c>
      <c r="BQ561">
        <v>575</v>
      </c>
      <c r="BR561">
        <v>235</v>
      </c>
      <c r="BS561">
        <v>0.40869565217391302</v>
      </c>
      <c r="BV561">
        <v>58</v>
      </c>
      <c r="BW561">
        <v>0</v>
      </c>
      <c r="BX561">
        <v>0</v>
      </c>
      <c r="BZ561" t="s">
        <v>193</v>
      </c>
      <c r="CA561" t="s">
        <v>194</v>
      </c>
      <c r="CB561" t="b">
        <v>0</v>
      </c>
    </row>
    <row r="562" spans="1:80" x14ac:dyDescent="0.3">
      <c r="A562">
        <v>561</v>
      </c>
      <c r="B562" t="s">
        <v>799</v>
      </c>
      <c r="C562" t="s">
        <v>179</v>
      </c>
      <c r="D562" t="s">
        <v>180</v>
      </c>
      <c r="E562" t="s">
        <v>649</v>
      </c>
      <c r="F562" t="s">
        <v>516</v>
      </c>
      <c r="G562" t="s">
        <v>183</v>
      </c>
      <c r="H562" t="s">
        <v>184</v>
      </c>
      <c r="J562">
        <v>0</v>
      </c>
      <c r="L562" t="s">
        <v>197</v>
      </c>
      <c r="M562" t="s">
        <v>197</v>
      </c>
      <c r="N562" t="s">
        <v>198</v>
      </c>
      <c r="P562" t="s">
        <v>459</v>
      </c>
      <c r="Q562">
        <v>3</v>
      </c>
      <c r="S562">
        <v>0</v>
      </c>
      <c r="T562">
        <v>10</v>
      </c>
      <c r="U562">
        <v>10</v>
      </c>
      <c r="V562">
        <v>10</v>
      </c>
      <c r="W562">
        <v>5</v>
      </c>
      <c r="X562">
        <v>0.76</v>
      </c>
      <c r="Y562">
        <v>89728.5</v>
      </c>
      <c r="Z562" t="s">
        <v>189</v>
      </c>
      <c r="AA562">
        <v>2</v>
      </c>
      <c r="AB562">
        <v>14</v>
      </c>
      <c r="AC562">
        <v>80</v>
      </c>
      <c r="AD562">
        <v>5.7142857142857144</v>
      </c>
      <c r="AE562">
        <v>12.375</v>
      </c>
      <c r="AF562">
        <v>12.375</v>
      </c>
      <c r="AG562">
        <v>10</v>
      </c>
      <c r="AH562">
        <v>0.76</v>
      </c>
      <c r="AI562">
        <v>72508.5</v>
      </c>
      <c r="AJ562">
        <v>5.94</v>
      </c>
      <c r="AK562">
        <v>2.5</v>
      </c>
      <c r="AL562">
        <v>19</v>
      </c>
      <c r="AM562">
        <v>15</v>
      </c>
      <c r="AN562">
        <v>25</v>
      </c>
      <c r="AO562" t="s">
        <v>190</v>
      </c>
      <c r="AP562">
        <v>83</v>
      </c>
      <c r="AQ562">
        <v>-0.7</v>
      </c>
      <c r="AR562">
        <v>1.2</v>
      </c>
      <c r="AS562" t="s">
        <v>650</v>
      </c>
      <c r="AT562">
        <v>41</v>
      </c>
      <c r="AU562">
        <v>18</v>
      </c>
      <c r="AV562">
        <v>16</v>
      </c>
      <c r="AW562">
        <v>36</v>
      </c>
      <c r="AY562">
        <v>5</v>
      </c>
      <c r="AZ562">
        <v>180</v>
      </c>
      <c r="BA562">
        <v>2.8722222222222222</v>
      </c>
      <c r="BB562">
        <v>90774</v>
      </c>
      <c r="BC562">
        <v>151290</v>
      </c>
      <c r="BD562">
        <v>211806</v>
      </c>
      <c r="BE562">
        <v>14</v>
      </c>
      <c r="BF562">
        <v>4</v>
      </c>
      <c r="BG562">
        <v>144</v>
      </c>
      <c r="BH562">
        <v>3.5902777777777777</v>
      </c>
      <c r="BI562">
        <v>90774</v>
      </c>
      <c r="BJ562">
        <v>151290</v>
      </c>
      <c r="BK562">
        <v>211806</v>
      </c>
      <c r="BL562">
        <v>30</v>
      </c>
      <c r="BM562">
        <v>1</v>
      </c>
      <c r="BN562">
        <v>12</v>
      </c>
      <c r="BO562" t="s">
        <v>192</v>
      </c>
      <c r="BP562">
        <v>0</v>
      </c>
      <c r="BQ562">
        <v>0</v>
      </c>
      <c r="BR562">
        <v>0</v>
      </c>
      <c r="BS562">
        <v>0</v>
      </c>
      <c r="BV562">
        <v>0</v>
      </c>
      <c r="BW562">
        <v>0</v>
      </c>
      <c r="BX562">
        <v>0</v>
      </c>
      <c r="BZ562" t="s">
        <v>193</v>
      </c>
      <c r="CA562" t="s">
        <v>194</v>
      </c>
      <c r="CB562" t="b">
        <v>0</v>
      </c>
    </row>
    <row r="563" spans="1:80" x14ac:dyDescent="0.3">
      <c r="A563">
        <v>562</v>
      </c>
      <c r="B563" t="s">
        <v>800</v>
      </c>
      <c r="C563" t="s">
        <v>179</v>
      </c>
      <c r="D563" t="s">
        <v>180</v>
      </c>
      <c r="E563" t="s">
        <v>649</v>
      </c>
      <c r="F563" t="s">
        <v>518</v>
      </c>
      <c r="G563" t="s">
        <v>183</v>
      </c>
      <c r="H563" t="s">
        <v>184</v>
      </c>
      <c r="J563">
        <v>0</v>
      </c>
      <c r="L563" t="s">
        <v>197</v>
      </c>
      <c r="M563" t="s">
        <v>197</v>
      </c>
      <c r="N563" t="s">
        <v>198</v>
      </c>
      <c r="P563" t="s">
        <v>459</v>
      </c>
      <c r="Q563">
        <v>3</v>
      </c>
      <c r="S563">
        <v>0</v>
      </c>
      <c r="T563">
        <v>10</v>
      </c>
      <c r="U563">
        <v>10</v>
      </c>
      <c r="V563">
        <v>10</v>
      </c>
      <c r="W563">
        <v>5</v>
      </c>
      <c r="X563">
        <v>0.76</v>
      </c>
      <c r="Y563">
        <v>89728.5</v>
      </c>
      <c r="Z563" t="s">
        <v>189</v>
      </c>
      <c r="AA563">
        <v>2</v>
      </c>
      <c r="AB563">
        <v>14</v>
      </c>
      <c r="AC563">
        <v>80</v>
      </c>
      <c r="AD563">
        <v>5.7142857142857144</v>
      </c>
      <c r="AE563">
        <v>12.375</v>
      </c>
      <c r="AF563">
        <v>12.375</v>
      </c>
      <c r="AG563">
        <v>10</v>
      </c>
      <c r="AH563">
        <v>0.76</v>
      </c>
      <c r="AI563">
        <v>72508.5</v>
      </c>
      <c r="AJ563">
        <v>6.18</v>
      </c>
      <c r="AK563">
        <v>2.5</v>
      </c>
      <c r="AL563">
        <v>19</v>
      </c>
      <c r="AM563">
        <v>15</v>
      </c>
      <c r="AN563">
        <v>25</v>
      </c>
      <c r="AO563" t="s">
        <v>190</v>
      </c>
      <c r="AP563">
        <v>83</v>
      </c>
      <c r="AQ563">
        <v>-0.7</v>
      </c>
      <c r="AR563">
        <v>1.2</v>
      </c>
      <c r="AS563" t="s">
        <v>650</v>
      </c>
      <c r="AT563">
        <v>41</v>
      </c>
      <c r="AU563">
        <v>18</v>
      </c>
      <c r="AV563">
        <v>16</v>
      </c>
      <c r="AW563">
        <v>36</v>
      </c>
      <c r="AY563">
        <v>5</v>
      </c>
      <c r="AZ563">
        <v>180</v>
      </c>
      <c r="BA563">
        <v>2.8722222222222222</v>
      </c>
      <c r="BB563">
        <v>90774</v>
      </c>
      <c r="BC563">
        <v>151290</v>
      </c>
      <c r="BD563">
        <v>211806</v>
      </c>
      <c r="BE563">
        <v>14</v>
      </c>
      <c r="BF563">
        <v>4</v>
      </c>
      <c r="BG563">
        <v>144</v>
      </c>
      <c r="BH563">
        <v>3.5902777777777777</v>
      </c>
      <c r="BI563">
        <v>90774</v>
      </c>
      <c r="BJ563">
        <v>151290</v>
      </c>
      <c r="BK563">
        <v>211806</v>
      </c>
      <c r="BL563">
        <v>30</v>
      </c>
      <c r="BM563">
        <v>1</v>
      </c>
      <c r="BN563">
        <v>8</v>
      </c>
      <c r="BO563" t="s">
        <v>192</v>
      </c>
      <c r="BP563">
        <v>0</v>
      </c>
      <c r="BQ563">
        <v>0</v>
      </c>
      <c r="BR563">
        <v>0</v>
      </c>
      <c r="BS563">
        <v>0</v>
      </c>
      <c r="BV563">
        <v>0</v>
      </c>
      <c r="BW563">
        <v>0</v>
      </c>
      <c r="BX563">
        <v>0</v>
      </c>
      <c r="BZ563" t="s">
        <v>193</v>
      </c>
      <c r="CA563" t="s">
        <v>194</v>
      </c>
      <c r="CB563" t="b">
        <v>0</v>
      </c>
    </row>
    <row r="564" spans="1:80" x14ac:dyDescent="0.3">
      <c r="A564">
        <v>563</v>
      </c>
      <c r="B564" t="s">
        <v>801</v>
      </c>
      <c r="C564" t="s">
        <v>179</v>
      </c>
      <c r="D564" t="s">
        <v>180</v>
      </c>
      <c r="E564" t="s">
        <v>649</v>
      </c>
      <c r="F564" t="s">
        <v>520</v>
      </c>
      <c r="G564" t="s">
        <v>183</v>
      </c>
      <c r="H564" t="s">
        <v>184</v>
      </c>
      <c r="J564">
        <v>0</v>
      </c>
      <c r="L564" t="s">
        <v>197</v>
      </c>
      <c r="M564" t="s">
        <v>197</v>
      </c>
      <c r="N564" t="s">
        <v>198</v>
      </c>
      <c r="P564" t="s">
        <v>459</v>
      </c>
      <c r="Q564">
        <v>3</v>
      </c>
      <c r="S564">
        <v>0</v>
      </c>
      <c r="T564">
        <v>10</v>
      </c>
      <c r="U564">
        <v>10</v>
      </c>
      <c r="V564">
        <v>10</v>
      </c>
      <c r="W564">
        <v>5</v>
      </c>
      <c r="X564">
        <v>0.76</v>
      </c>
      <c r="Y564">
        <v>89728.5</v>
      </c>
      <c r="Z564" t="s">
        <v>189</v>
      </c>
      <c r="AA564">
        <v>2</v>
      </c>
      <c r="AB564">
        <v>14</v>
      </c>
      <c r="AC564">
        <v>80</v>
      </c>
      <c r="AD564">
        <v>5.7142857142857144</v>
      </c>
      <c r="AE564">
        <v>12.375</v>
      </c>
      <c r="AF564">
        <v>12.375</v>
      </c>
      <c r="AG564">
        <v>10</v>
      </c>
      <c r="AH564">
        <v>0.76</v>
      </c>
      <c r="AI564">
        <v>72508.5</v>
      </c>
      <c r="AJ564">
        <v>6.42</v>
      </c>
      <c r="AK564">
        <v>2.5</v>
      </c>
      <c r="AL564">
        <v>18</v>
      </c>
      <c r="AM564">
        <v>15</v>
      </c>
      <c r="AN564">
        <v>25</v>
      </c>
      <c r="AO564" t="s">
        <v>190</v>
      </c>
      <c r="AP564">
        <v>83</v>
      </c>
      <c r="AQ564">
        <v>-0.7</v>
      </c>
      <c r="AR564">
        <v>1.2</v>
      </c>
      <c r="AS564" t="s">
        <v>650</v>
      </c>
      <c r="AT564">
        <v>41</v>
      </c>
      <c r="AU564">
        <v>18</v>
      </c>
      <c r="AV564">
        <v>16</v>
      </c>
      <c r="AW564">
        <v>36</v>
      </c>
      <c r="AY564">
        <v>5</v>
      </c>
      <c r="AZ564">
        <v>180</v>
      </c>
      <c r="BA564">
        <v>2.8722222222222222</v>
      </c>
      <c r="BB564">
        <v>90774</v>
      </c>
      <c r="BC564">
        <v>151290</v>
      </c>
      <c r="BD564">
        <v>211806</v>
      </c>
      <c r="BE564">
        <v>14</v>
      </c>
      <c r="BF564">
        <v>4</v>
      </c>
      <c r="BG564">
        <v>144</v>
      </c>
      <c r="BH564">
        <v>3.5902777777777777</v>
      </c>
      <c r="BI564">
        <v>90774</v>
      </c>
      <c r="BJ564">
        <v>151290</v>
      </c>
      <c r="BK564">
        <v>211806</v>
      </c>
      <c r="BL564">
        <v>30</v>
      </c>
      <c r="BM564">
        <v>1</v>
      </c>
      <c r="BN564">
        <v>8</v>
      </c>
      <c r="BO564" t="s">
        <v>192</v>
      </c>
      <c r="BP564">
        <v>0</v>
      </c>
      <c r="BQ564">
        <v>0</v>
      </c>
      <c r="BR564">
        <v>0</v>
      </c>
      <c r="BS564">
        <v>0</v>
      </c>
      <c r="BV564">
        <v>0</v>
      </c>
      <c r="BW564">
        <v>0</v>
      </c>
      <c r="BX564">
        <v>0</v>
      </c>
      <c r="BZ564" t="s">
        <v>193</v>
      </c>
      <c r="CA564" t="s">
        <v>194</v>
      </c>
      <c r="CB564" t="b">
        <v>0</v>
      </c>
    </row>
    <row r="565" spans="1:80" x14ac:dyDescent="0.3">
      <c r="A565">
        <v>564</v>
      </c>
      <c r="B565" t="s">
        <v>802</v>
      </c>
      <c r="C565" t="s">
        <v>179</v>
      </c>
      <c r="D565" t="s">
        <v>180</v>
      </c>
      <c r="E565" t="s">
        <v>649</v>
      </c>
      <c r="F565" t="s">
        <v>522</v>
      </c>
      <c r="G565" t="s">
        <v>183</v>
      </c>
      <c r="H565" t="s">
        <v>184</v>
      </c>
      <c r="J565">
        <v>0</v>
      </c>
      <c r="L565" t="s">
        <v>197</v>
      </c>
      <c r="M565" t="s">
        <v>197</v>
      </c>
      <c r="N565" t="s">
        <v>198</v>
      </c>
      <c r="P565" t="s">
        <v>459</v>
      </c>
      <c r="Q565">
        <v>3</v>
      </c>
      <c r="S565">
        <v>0</v>
      </c>
      <c r="T565">
        <v>10</v>
      </c>
      <c r="U565">
        <v>10</v>
      </c>
      <c r="V565">
        <v>10</v>
      </c>
      <c r="W565">
        <v>5</v>
      </c>
      <c r="X565">
        <v>0.76</v>
      </c>
      <c r="Y565">
        <v>89728.5</v>
      </c>
      <c r="Z565" t="s">
        <v>189</v>
      </c>
      <c r="AA565">
        <v>2</v>
      </c>
      <c r="AB565">
        <v>14</v>
      </c>
      <c r="AC565">
        <v>80</v>
      </c>
      <c r="AD565">
        <v>5.7142857142857144</v>
      </c>
      <c r="AE565">
        <v>12.375</v>
      </c>
      <c r="AF565">
        <v>12.375</v>
      </c>
      <c r="AG565">
        <v>10</v>
      </c>
      <c r="AH565">
        <v>0.76</v>
      </c>
      <c r="AI565">
        <v>72508.5</v>
      </c>
      <c r="AJ565">
        <v>6.65</v>
      </c>
      <c r="AK565">
        <v>2.5</v>
      </c>
      <c r="AL565">
        <v>17</v>
      </c>
      <c r="AM565">
        <v>15</v>
      </c>
      <c r="AN565">
        <v>25</v>
      </c>
      <c r="AO565" t="s">
        <v>190</v>
      </c>
      <c r="AP565">
        <v>83</v>
      </c>
      <c r="AQ565">
        <v>-0.7</v>
      </c>
      <c r="AR565">
        <v>1.2</v>
      </c>
      <c r="AS565" t="s">
        <v>650</v>
      </c>
      <c r="AT565">
        <v>41</v>
      </c>
      <c r="AU565">
        <v>18</v>
      </c>
      <c r="AV565">
        <v>16</v>
      </c>
      <c r="AW565">
        <v>36</v>
      </c>
      <c r="AY565">
        <v>5</v>
      </c>
      <c r="AZ565">
        <v>180</v>
      </c>
      <c r="BA565">
        <v>2.8722222222222222</v>
      </c>
      <c r="BB565">
        <v>90774</v>
      </c>
      <c r="BC565">
        <v>151290</v>
      </c>
      <c r="BD565">
        <v>211806</v>
      </c>
      <c r="BE565">
        <v>14</v>
      </c>
      <c r="BF565">
        <v>4</v>
      </c>
      <c r="BG565">
        <v>144</v>
      </c>
      <c r="BH565">
        <v>3.5902777777777777</v>
      </c>
      <c r="BI565">
        <v>90774</v>
      </c>
      <c r="BJ565">
        <v>151290</v>
      </c>
      <c r="BK565">
        <v>211806</v>
      </c>
      <c r="BL565">
        <v>30</v>
      </c>
      <c r="BM565">
        <v>1</v>
      </c>
      <c r="BN565">
        <v>8</v>
      </c>
      <c r="BO565" t="s">
        <v>192</v>
      </c>
      <c r="BP565">
        <v>0</v>
      </c>
      <c r="BQ565">
        <v>0</v>
      </c>
      <c r="BR565">
        <v>0</v>
      </c>
      <c r="BS565">
        <v>0</v>
      </c>
      <c r="BV565">
        <v>0</v>
      </c>
      <c r="BW565">
        <v>0</v>
      </c>
      <c r="BX565">
        <v>0</v>
      </c>
      <c r="BZ565" t="s">
        <v>193</v>
      </c>
      <c r="CA565" t="s">
        <v>194</v>
      </c>
      <c r="CB565" t="b">
        <v>0</v>
      </c>
    </row>
    <row r="566" spans="1:80" x14ac:dyDescent="0.3">
      <c r="A566">
        <v>565</v>
      </c>
      <c r="B566" t="s">
        <v>803</v>
      </c>
      <c r="C566" t="s">
        <v>179</v>
      </c>
      <c r="D566" t="s">
        <v>180</v>
      </c>
      <c r="E566" t="s">
        <v>649</v>
      </c>
      <c r="F566" t="s">
        <v>477</v>
      </c>
      <c r="G566" t="s">
        <v>183</v>
      </c>
      <c r="H566" t="s">
        <v>184</v>
      </c>
      <c r="J566">
        <v>0</v>
      </c>
      <c r="K566" t="s">
        <v>652</v>
      </c>
      <c r="L566" t="s">
        <v>186</v>
      </c>
      <c r="M566" t="s">
        <v>653</v>
      </c>
      <c r="N566" t="s">
        <v>20</v>
      </c>
      <c r="O566">
        <v>377.125</v>
      </c>
      <c r="P566" t="s">
        <v>459</v>
      </c>
      <c r="Q566">
        <v>3</v>
      </c>
      <c r="S566">
        <v>0</v>
      </c>
      <c r="T566">
        <v>10</v>
      </c>
      <c r="U566">
        <v>10</v>
      </c>
      <c r="V566">
        <v>10</v>
      </c>
      <c r="W566">
        <v>5</v>
      </c>
      <c r="X566">
        <v>0.76</v>
      </c>
      <c r="Y566">
        <v>89728.5</v>
      </c>
      <c r="Z566" t="s">
        <v>189</v>
      </c>
      <c r="AA566">
        <v>2</v>
      </c>
      <c r="AB566">
        <v>14</v>
      </c>
      <c r="AC566">
        <v>80</v>
      </c>
      <c r="AD566">
        <v>5.7142857142857144</v>
      </c>
      <c r="AE566">
        <v>12.375</v>
      </c>
      <c r="AF566">
        <v>12.375</v>
      </c>
      <c r="AG566">
        <v>10</v>
      </c>
      <c r="AH566">
        <v>0.76</v>
      </c>
      <c r="AI566">
        <v>72508.5</v>
      </c>
      <c r="AJ566">
        <v>6.89</v>
      </c>
      <c r="AK566">
        <v>2.5</v>
      </c>
      <c r="AL566">
        <v>17</v>
      </c>
      <c r="AM566">
        <v>15</v>
      </c>
      <c r="AN566">
        <v>25</v>
      </c>
      <c r="AO566" t="s">
        <v>190</v>
      </c>
      <c r="AP566">
        <v>83</v>
      </c>
      <c r="AQ566">
        <v>-0.7</v>
      </c>
      <c r="AR566">
        <v>1.2</v>
      </c>
      <c r="AS566" t="s">
        <v>650</v>
      </c>
      <c r="AT566">
        <v>41</v>
      </c>
      <c r="AU566">
        <v>18</v>
      </c>
      <c r="AV566">
        <v>16</v>
      </c>
      <c r="AW566">
        <v>36</v>
      </c>
      <c r="AY566">
        <v>5</v>
      </c>
      <c r="AZ566">
        <v>180</v>
      </c>
      <c r="BA566">
        <v>2.8722222222222222</v>
      </c>
      <c r="BB566">
        <v>90774</v>
      </c>
      <c r="BC566">
        <v>151290</v>
      </c>
      <c r="BD566">
        <v>211806</v>
      </c>
      <c r="BE566">
        <v>14</v>
      </c>
      <c r="BF566">
        <v>4</v>
      </c>
      <c r="BG566">
        <v>144</v>
      </c>
      <c r="BH566">
        <v>3.5902777777777777</v>
      </c>
      <c r="BI566">
        <v>90774</v>
      </c>
      <c r="BJ566">
        <v>151290</v>
      </c>
      <c r="BK566">
        <v>211806</v>
      </c>
      <c r="BL566">
        <v>30</v>
      </c>
      <c r="BM566">
        <v>1</v>
      </c>
      <c r="BN566">
        <v>8</v>
      </c>
      <c r="BO566" t="s">
        <v>192</v>
      </c>
      <c r="BP566">
        <v>3.0169999999999999</v>
      </c>
      <c r="BQ566">
        <v>707</v>
      </c>
      <c r="BR566">
        <v>80</v>
      </c>
      <c r="BS566">
        <v>0.11315417256011316</v>
      </c>
      <c r="BV566">
        <v>196</v>
      </c>
      <c r="BW566">
        <v>0</v>
      </c>
      <c r="BX566">
        <v>0</v>
      </c>
      <c r="BZ566" t="s">
        <v>193</v>
      </c>
      <c r="CA566" t="s">
        <v>194</v>
      </c>
      <c r="CB566" t="b">
        <v>0</v>
      </c>
    </row>
    <row r="567" spans="1:80" x14ac:dyDescent="0.3">
      <c r="A567">
        <v>566</v>
      </c>
      <c r="B567" t="s">
        <v>804</v>
      </c>
      <c r="C567" t="s">
        <v>179</v>
      </c>
      <c r="D567" t="s">
        <v>180</v>
      </c>
      <c r="E567" t="s">
        <v>649</v>
      </c>
      <c r="F567" t="s">
        <v>525</v>
      </c>
      <c r="G567" t="s">
        <v>183</v>
      </c>
      <c r="H567" t="s">
        <v>184</v>
      </c>
      <c r="J567">
        <v>0</v>
      </c>
      <c r="L567" t="s">
        <v>197</v>
      </c>
      <c r="M567" t="s">
        <v>197</v>
      </c>
      <c r="N567" t="s">
        <v>198</v>
      </c>
      <c r="P567" t="s">
        <v>459</v>
      </c>
      <c r="Q567">
        <v>3</v>
      </c>
      <c r="S567">
        <v>0</v>
      </c>
      <c r="T567">
        <v>10</v>
      </c>
      <c r="U567">
        <v>10</v>
      </c>
      <c r="V567">
        <v>10</v>
      </c>
      <c r="W567">
        <v>5</v>
      </c>
      <c r="X567">
        <v>0.76</v>
      </c>
      <c r="Y567">
        <v>89728.5</v>
      </c>
      <c r="Z567" t="s">
        <v>189</v>
      </c>
      <c r="AA567">
        <v>2</v>
      </c>
      <c r="AB567">
        <v>14</v>
      </c>
      <c r="AC567">
        <v>80</v>
      </c>
      <c r="AD567">
        <v>5.7142857142857144</v>
      </c>
      <c r="AE567">
        <v>12.375</v>
      </c>
      <c r="AF567">
        <v>12.375</v>
      </c>
      <c r="AG567">
        <v>10</v>
      </c>
      <c r="AH567">
        <v>0.76</v>
      </c>
      <c r="AI567">
        <v>72508.5</v>
      </c>
      <c r="AJ567">
        <v>7.1321000000000003</v>
      </c>
      <c r="AK567">
        <v>2.5</v>
      </c>
      <c r="AL567">
        <v>16</v>
      </c>
      <c r="AM567">
        <v>15</v>
      </c>
      <c r="AN567">
        <v>25</v>
      </c>
      <c r="AO567" t="s">
        <v>190</v>
      </c>
      <c r="AP567">
        <v>83</v>
      </c>
      <c r="AQ567">
        <v>-0.7</v>
      </c>
      <c r="AR567">
        <v>1.2</v>
      </c>
      <c r="AS567" t="s">
        <v>650</v>
      </c>
      <c r="AT567">
        <v>41</v>
      </c>
      <c r="AU567">
        <v>18</v>
      </c>
      <c r="AV567">
        <v>16</v>
      </c>
      <c r="AW567">
        <v>36</v>
      </c>
      <c r="AY567">
        <v>5</v>
      </c>
      <c r="AZ567">
        <v>180</v>
      </c>
      <c r="BA567">
        <v>2.8722222222222222</v>
      </c>
      <c r="BB567">
        <v>90774</v>
      </c>
      <c r="BC567">
        <v>151290</v>
      </c>
      <c r="BD567">
        <v>211806</v>
      </c>
      <c r="BE567">
        <v>14</v>
      </c>
      <c r="BF567">
        <v>4</v>
      </c>
      <c r="BG567">
        <v>144</v>
      </c>
      <c r="BH567">
        <v>3.5902777777777777</v>
      </c>
      <c r="BI567">
        <v>90774</v>
      </c>
      <c r="BJ567">
        <v>151290</v>
      </c>
      <c r="BK567">
        <v>211806</v>
      </c>
      <c r="BL567">
        <v>30</v>
      </c>
      <c r="BM567">
        <v>1</v>
      </c>
      <c r="BN567">
        <v>8</v>
      </c>
      <c r="BO567" t="s">
        <v>192</v>
      </c>
      <c r="BP567">
        <v>0</v>
      </c>
      <c r="BQ567">
        <v>0</v>
      </c>
      <c r="BR567">
        <v>0</v>
      </c>
      <c r="BS567">
        <v>0</v>
      </c>
      <c r="BV567">
        <v>0</v>
      </c>
      <c r="BW567">
        <v>0</v>
      </c>
      <c r="BX567">
        <v>0</v>
      </c>
      <c r="BZ567" t="s">
        <v>193</v>
      </c>
      <c r="CA567" t="s">
        <v>194</v>
      </c>
      <c r="CB567" t="b">
        <v>0</v>
      </c>
    </row>
    <row r="568" spans="1:80" x14ac:dyDescent="0.3">
      <c r="A568">
        <v>567</v>
      </c>
      <c r="B568" t="s">
        <v>805</v>
      </c>
      <c r="C568" t="s">
        <v>179</v>
      </c>
      <c r="D568" t="s">
        <v>180</v>
      </c>
      <c r="E568" t="s">
        <v>649</v>
      </c>
      <c r="F568" t="s">
        <v>527</v>
      </c>
      <c r="G568" t="s">
        <v>183</v>
      </c>
      <c r="H568" t="s">
        <v>184</v>
      </c>
      <c r="J568">
        <v>0</v>
      </c>
      <c r="L568" t="s">
        <v>197</v>
      </c>
      <c r="M568" t="s">
        <v>197</v>
      </c>
      <c r="N568" t="s">
        <v>198</v>
      </c>
      <c r="P568" t="s">
        <v>459</v>
      </c>
      <c r="Q568">
        <v>3</v>
      </c>
      <c r="S568">
        <v>0</v>
      </c>
      <c r="T568">
        <v>10</v>
      </c>
      <c r="U568">
        <v>10</v>
      </c>
      <c r="V568">
        <v>10</v>
      </c>
      <c r="W568">
        <v>5</v>
      </c>
      <c r="X568">
        <v>0.76</v>
      </c>
      <c r="Y568">
        <v>89728.5</v>
      </c>
      <c r="Z568" t="s">
        <v>189</v>
      </c>
      <c r="AA568">
        <v>2</v>
      </c>
      <c r="AB568">
        <v>14</v>
      </c>
      <c r="AC568">
        <v>80</v>
      </c>
      <c r="AD568">
        <v>5.7142857142857144</v>
      </c>
      <c r="AE568">
        <v>12.375</v>
      </c>
      <c r="AF568">
        <v>12.375</v>
      </c>
      <c r="AG568">
        <v>10</v>
      </c>
      <c r="AH568">
        <v>0.76</v>
      </c>
      <c r="AI568">
        <v>72508.5</v>
      </c>
      <c r="AJ568">
        <v>7.37</v>
      </c>
      <c r="AK568">
        <v>2.5</v>
      </c>
      <c r="AL568">
        <v>16</v>
      </c>
      <c r="AM568">
        <v>15</v>
      </c>
      <c r="AN568">
        <v>25</v>
      </c>
      <c r="AO568" t="s">
        <v>190</v>
      </c>
      <c r="AP568">
        <v>83</v>
      </c>
      <c r="AQ568">
        <v>-0.7</v>
      </c>
      <c r="AR568">
        <v>1.2</v>
      </c>
      <c r="AS568" t="s">
        <v>650</v>
      </c>
      <c r="AT568">
        <v>41</v>
      </c>
      <c r="AU568">
        <v>18</v>
      </c>
      <c r="AV568">
        <v>16</v>
      </c>
      <c r="AW568">
        <v>36</v>
      </c>
      <c r="AY568">
        <v>5</v>
      </c>
      <c r="AZ568">
        <v>180</v>
      </c>
      <c r="BA568">
        <v>2.8722222222222222</v>
      </c>
      <c r="BB568">
        <v>90774</v>
      </c>
      <c r="BC568">
        <v>151290</v>
      </c>
      <c r="BD568">
        <v>211806</v>
      </c>
      <c r="BE568">
        <v>14</v>
      </c>
      <c r="BF568">
        <v>4</v>
      </c>
      <c r="BG568">
        <v>144</v>
      </c>
      <c r="BH568">
        <v>3.5902777777777777</v>
      </c>
      <c r="BI568">
        <v>90774</v>
      </c>
      <c r="BJ568">
        <v>151290</v>
      </c>
      <c r="BK568">
        <v>211806</v>
      </c>
      <c r="BL568">
        <v>30</v>
      </c>
      <c r="BM568">
        <v>1</v>
      </c>
      <c r="BN568">
        <v>8</v>
      </c>
      <c r="BO568" t="s">
        <v>192</v>
      </c>
      <c r="BP568">
        <v>0</v>
      </c>
      <c r="BQ568">
        <v>0</v>
      </c>
      <c r="BR568">
        <v>0</v>
      </c>
      <c r="BS568">
        <v>0</v>
      </c>
      <c r="BV568">
        <v>0</v>
      </c>
      <c r="BW568">
        <v>0</v>
      </c>
      <c r="BX568">
        <v>0</v>
      </c>
      <c r="BZ568" t="s">
        <v>193</v>
      </c>
      <c r="CA568" t="s">
        <v>194</v>
      </c>
      <c r="CB568" t="b">
        <v>0</v>
      </c>
    </row>
    <row r="569" spans="1:80" x14ac:dyDescent="0.3">
      <c r="A569">
        <v>568</v>
      </c>
      <c r="B569" t="s">
        <v>806</v>
      </c>
      <c r="C569" t="s">
        <v>179</v>
      </c>
      <c r="D569" t="s">
        <v>180</v>
      </c>
      <c r="E569" t="s">
        <v>649</v>
      </c>
      <c r="F569" t="s">
        <v>182</v>
      </c>
      <c r="G569" t="s">
        <v>183</v>
      </c>
      <c r="H569" t="s">
        <v>184</v>
      </c>
      <c r="J569">
        <v>0</v>
      </c>
      <c r="K569" t="s">
        <v>652</v>
      </c>
      <c r="L569" t="s">
        <v>186</v>
      </c>
      <c r="M569" t="s">
        <v>653</v>
      </c>
      <c r="N569" t="s">
        <v>20</v>
      </c>
      <c r="O569">
        <v>85.75</v>
      </c>
      <c r="P569" t="s">
        <v>459</v>
      </c>
      <c r="Q569">
        <v>3</v>
      </c>
      <c r="S569">
        <v>0</v>
      </c>
      <c r="T569">
        <v>10</v>
      </c>
      <c r="U569">
        <v>10</v>
      </c>
      <c r="V569">
        <v>10</v>
      </c>
      <c r="W569">
        <v>5</v>
      </c>
      <c r="X569">
        <v>0.76</v>
      </c>
      <c r="Y569">
        <v>89728.5</v>
      </c>
      <c r="Z569" t="s">
        <v>189</v>
      </c>
      <c r="AA569">
        <v>2</v>
      </c>
      <c r="AB569">
        <v>14</v>
      </c>
      <c r="AC569">
        <v>80</v>
      </c>
      <c r="AD569">
        <v>5.7142857142857144</v>
      </c>
      <c r="AE569">
        <v>12.375</v>
      </c>
      <c r="AF569">
        <v>12.375</v>
      </c>
      <c r="AG569">
        <v>10</v>
      </c>
      <c r="AH569">
        <v>0.76</v>
      </c>
      <c r="AI569">
        <v>72508.5</v>
      </c>
      <c r="AJ569">
        <v>1.87</v>
      </c>
      <c r="AK569">
        <v>2.5</v>
      </c>
      <c r="AL569">
        <v>60</v>
      </c>
      <c r="AM569">
        <v>15</v>
      </c>
      <c r="AN569">
        <v>25</v>
      </c>
      <c r="AO569" t="s">
        <v>190</v>
      </c>
      <c r="AP569">
        <v>83</v>
      </c>
      <c r="AQ569">
        <v>-0.7</v>
      </c>
      <c r="AR569">
        <v>1.2</v>
      </c>
      <c r="AS569" t="s">
        <v>650</v>
      </c>
      <c r="AT569">
        <v>41</v>
      </c>
      <c r="AU569">
        <v>18</v>
      </c>
      <c r="AV569">
        <v>16</v>
      </c>
      <c r="AW569">
        <v>36</v>
      </c>
      <c r="AY569">
        <v>5</v>
      </c>
      <c r="AZ569">
        <v>180</v>
      </c>
      <c r="BA569">
        <v>2.8722222222222222</v>
      </c>
      <c r="BB569">
        <v>90774</v>
      </c>
      <c r="BC569">
        <v>151290</v>
      </c>
      <c r="BD569">
        <v>211806</v>
      </c>
      <c r="BE569">
        <v>11</v>
      </c>
      <c r="BF569">
        <v>4</v>
      </c>
      <c r="BG569">
        <v>144</v>
      </c>
      <c r="BH569">
        <v>3.5902777777777777</v>
      </c>
      <c r="BI569">
        <v>90774</v>
      </c>
      <c r="BJ569">
        <v>151290</v>
      </c>
      <c r="BK569">
        <v>211806</v>
      </c>
      <c r="BL569">
        <v>30</v>
      </c>
      <c r="BM569">
        <v>1</v>
      </c>
      <c r="BN569">
        <v>24</v>
      </c>
      <c r="BO569" t="s">
        <v>192</v>
      </c>
      <c r="BP569">
        <v>2.0579999999999998</v>
      </c>
      <c r="BQ569">
        <v>3819</v>
      </c>
      <c r="BR569">
        <v>19</v>
      </c>
      <c r="BS569">
        <v>4.9751243781094526E-3</v>
      </c>
      <c r="BV569">
        <v>0</v>
      </c>
      <c r="BW569">
        <v>0</v>
      </c>
      <c r="BX569">
        <v>0</v>
      </c>
      <c r="BZ569" t="s">
        <v>193</v>
      </c>
      <c r="CA569" t="s">
        <v>194</v>
      </c>
      <c r="CB569" t="b">
        <v>0</v>
      </c>
    </row>
    <row r="570" spans="1:80" x14ac:dyDescent="0.3">
      <c r="A570">
        <v>569</v>
      </c>
      <c r="B570" t="s">
        <v>807</v>
      </c>
      <c r="C570" t="s">
        <v>179</v>
      </c>
      <c r="D570" t="s">
        <v>180</v>
      </c>
      <c r="E570" t="s">
        <v>649</v>
      </c>
      <c r="F570" t="s">
        <v>196</v>
      </c>
      <c r="G570" t="s">
        <v>183</v>
      </c>
      <c r="H570" t="s">
        <v>184</v>
      </c>
      <c r="J570">
        <v>0</v>
      </c>
      <c r="K570" t="s">
        <v>652</v>
      </c>
      <c r="L570" t="s">
        <v>186</v>
      </c>
      <c r="M570" t="s">
        <v>653</v>
      </c>
      <c r="N570" t="s">
        <v>20</v>
      </c>
      <c r="O570">
        <v>99.625</v>
      </c>
      <c r="P570" t="s">
        <v>459</v>
      </c>
      <c r="Q570">
        <v>3</v>
      </c>
      <c r="S570">
        <v>0</v>
      </c>
      <c r="T570">
        <v>10</v>
      </c>
      <c r="U570">
        <v>10</v>
      </c>
      <c r="V570">
        <v>10</v>
      </c>
      <c r="W570">
        <v>5</v>
      </c>
      <c r="X570">
        <v>0.76</v>
      </c>
      <c r="Y570">
        <v>89728.5</v>
      </c>
      <c r="Z570" t="s">
        <v>189</v>
      </c>
      <c r="AA570">
        <v>2</v>
      </c>
      <c r="AB570">
        <v>14</v>
      </c>
      <c r="AC570">
        <v>80</v>
      </c>
      <c r="AD570">
        <v>5.7142857142857144</v>
      </c>
      <c r="AE570">
        <v>12.375</v>
      </c>
      <c r="AF570">
        <v>12.375</v>
      </c>
      <c r="AG570">
        <v>10</v>
      </c>
      <c r="AH570">
        <v>0.76</v>
      </c>
      <c r="AI570">
        <v>72508.5</v>
      </c>
      <c r="AJ570">
        <v>2.11</v>
      </c>
      <c r="AK570">
        <v>2.5</v>
      </c>
      <c r="AL570">
        <v>54</v>
      </c>
      <c r="AM570">
        <v>15</v>
      </c>
      <c r="AN570">
        <v>25</v>
      </c>
      <c r="AO570" t="s">
        <v>190</v>
      </c>
      <c r="AP570">
        <v>83</v>
      </c>
      <c r="AQ570">
        <v>-0.7</v>
      </c>
      <c r="AR570">
        <v>1.2</v>
      </c>
      <c r="AS570" t="s">
        <v>650</v>
      </c>
      <c r="AT570">
        <v>41</v>
      </c>
      <c r="AU570">
        <v>18</v>
      </c>
      <c r="AV570">
        <v>16</v>
      </c>
      <c r="AW570">
        <v>36</v>
      </c>
      <c r="AY570">
        <v>5</v>
      </c>
      <c r="AZ570">
        <v>180</v>
      </c>
      <c r="BA570">
        <v>2.8722222222222222</v>
      </c>
      <c r="BB570">
        <v>90774</v>
      </c>
      <c r="BC570">
        <v>151290</v>
      </c>
      <c r="BD570">
        <v>211806</v>
      </c>
      <c r="BE570">
        <v>11</v>
      </c>
      <c r="BF570">
        <v>4</v>
      </c>
      <c r="BG570">
        <v>144</v>
      </c>
      <c r="BH570">
        <v>3.5902777777777777</v>
      </c>
      <c r="BI570">
        <v>90774</v>
      </c>
      <c r="BJ570">
        <v>151290</v>
      </c>
      <c r="BK570">
        <v>211806</v>
      </c>
      <c r="BL570">
        <v>30</v>
      </c>
      <c r="BM570">
        <v>1</v>
      </c>
      <c r="BN570">
        <v>24</v>
      </c>
      <c r="BO570" t="s">
        <v>192</v>
      </c>
      <c r="BP570">
        <v>2.391</v>
      </c>
      <c r="BQ570">
        <v>1495</v>
      </c>
      <c r="BR570">
        <v>123</v>
      </c>
      <c r="BS570">
        <v>8.2274247491638794E-2</v>
      </c>
      <c r="BV570">
        <v>284</v>
      </c>
      <c r="BW570">
        <v>1000</v>
      </c>
      <c r="BX570">
        <v>3.5211267605633805</v>
      </c>
      <c r="BZ570" t="s">
        <v>193</v>
      </c>
      <c r="CA570" t="s">
        <v>194</v>
      </c>
      <c r="CB570" t="b">
        <v>0</v>
      </c>
    </row>
    <row r="571" spans="1:80" x14ac:dyDescent="0.3">
      <c r="A571">
        <v>570</v>
      </c>
      <c r="B571" t="s">
        <v>808</v>
      </c>
      <c r="C571" t="s">
        <v>179</v>
      </c>
      <c r="D571" t="s">
        <v>180</v>
      </c>
      <c r="E571" t="s">
        <v>649</v>
      </c>
      <c r="F571" t="s">
        <v>200</v>
      </c>
      <c r="G571" t="s">
        <v>183</v>
      </c>
      <c r="H571" t="s">
        <v>184</v>
      </c>
      <c r="J571">
        <v>0</v>
      </c>
      <c r="K571" t="s">
        <v>652</v>
      </c>
      <c r="L571" t="s">
        <v>186</v>
      </c>
      <c r="M571" t="s">
        <v>653</v>
      </c>
      <c r="N571" t="s">
        <v>20</v>
      </c>
      <c r="O571">
        <v>113.5</v>
      </c>
      <c r="P571" t="s">
        <v>459</v>
      </c>
      <c r="Q571">
        <v>3</v>
      </c>
      <c r="S571">
        <v>0</v>
      </c>
      <c r="T571">
        <v>10</v>
      </c>
      <c r="U571">
        <v>10</v>
      </c>
      <c r="V571">
        <v>10</v>
      </c>
      <c r="W571">
        <v>5</v>
      </c>
      <c r="X571">
        <v>0.76</v>
      </c>
      <c r="Y571">
        <v>89728.5</v>
      </c>
      <c r="Z571" t="s">
        <v>189</v>
      </c>
      <c r="AA571">
        <v>2</v>
      </c>
      <c r="AB571">
        <v>14</v>
      </c>
      <c r="AC571">
        <v>80</v>
      </c>
      <c r="AD571">
        <v>5.7142857142857144</v>
      </c>
      <c r="AE571">
        <v>12.375</v>
      </c>
      <c r="AF571">
        <v>12.375</v>
      </c>
      <c r="AG571">
        <v>10</v>
      </c>
      <c r="AH571">
        <v>0.76</v>
      </c>
      <c r="AI571">
        <v>72508.5</v>
      </c>
      <c r="AJ571">
        <v>2.35</v>
      </c>
      <c r="AK571">
        <v>2.5</v>
      </c>
      <c r="AL571">
        <v>48</v>
      </c>
      <c r="AM571">
        <v>15</v>
      </c>
      <c r="AN571">
        <v>25</v>
      </c>
      <c r="AO571" t="s">
        <v>190</v>
      </c>
      <c r="AP571">
        <v>83</v>
      </c>
      <c r="AQ571">
        <v>-0.7</v>
      </c>
      <c r="AR571">
        <v>1.2</v>
      </c>
      <c r="AS571" t="s">
        <v>650</v>
      </c>
      <c r="AT571">
        <v>41</v>
      </c>
      <c r="AU571">
        <v>18</v>
      </c>
      <c r="AV571">
        <v>16</v>
      </c>
      <c r="AW571">
        <v>36</v>
      </c>
      <c r="AY571">
        <v>5</v>
      </c>
      <c r="AZ571">
        <v>180</v>
      </c>
      <c r="BA571">
        <v>2.8722222222222222</v>
      </c>
      <c r="BB571">
        <v>90774</v>
      </c>
      <c r="BC571">
        <v>151290</v>
      </c>
      <c r="BD571">
        <v>211806</v>
      </c>
      <c r="BE571">
        <v>11</v>
      </c>
      <c r="BF571">
        <v>4</v>
      </c>
      <c r="BG571">
        <v>144</v>
      </c>
      <c r="BH571">
        <v>3.5902777777777777</v>
      </c>
      <c r="BI571">
        <v>90774</v>
      </c>
      <c r="BJ571">
        <v>151290</v>
      </c>
      <c r="BK571">
        <v>211806</v>
      </c>
      <c r="BL571">
        <v>30</v>
      </c>
      <c r="BM571">
        <v>1</v>
      </c>
      <c r="BN571">
        <v>24</v>
      </c>
      <c r="BO571" t="s">
        <v>192</v>
      </c>
      <c r="BP571">
        <v>2.7240000000000002</v>
      </c>
      <c r="BQ571">
        <v>2189</v>
      </c>
      <c r="BR571">
        <v>32</v>
      </c>
      <c r="BS571">
        <v>1.4618547281863865E-2</v>
      </c>
      <c r="BV571">
        <v>0</v>
      </c>
      <c r="BW571">
        <v>0</v>
      </c>
      <c r="BX571">
        <v>0</v>
      </c>
      <c r="BZ571" t="s">
        <v>193</v>
      </c>
      <c r="CA571" t="s">
        <v>194</v>
      </c>
      <c r="CB571" t="b">
        <v>0</v>
      </c>
    </row>
    <row r="572" spans="1:80" x14ac:dyDescent="0.3">
      <c r="A572">
        <v>571</v>
      </c>
      <c r="B572" t="s">
        <v>809</v>
      </c>
      <c r="C572" t="s">
        <v>179</v>
      </c>
      <c r="D572" t="s">
        <v>180</v>
      </c>
      <c r="E572" t="s">
        <v>649</v>
      </c>
      <c r="F572" t="s">
        <v>202</v>
      </c>
      <c r="G572" t="s">
        <v>183</v>
      </c>
      <c r="H572" t="s">
        <v>184</v>
      </c>
      <c r="J572">
        <v>0</v>
      </c>
      <c r="K572" t="s">
        <v>652</v>
      </c>
      <c r="L572" t="s">
        <v>186</v>
      </c>
      <c r="M572" t="s">
        <v>653</v>
      </c>
      <c r="N572" t="s">
        <v>20</v>
      </c>
      <c r="O572">
        <v>127.375</v>
      </c>
      <c r="P572" t="s">
        <v>459</v>
      </c>
      <c r="Q572">
        <v>3</v>
      </c>
      <c r="S572">
        <v>0</v>
      </c>
      <c r="T572">
        <v>10</v>
      </c>
      <c r="U572">
        <v>10</v>
      </c>
      <c r="V572">
        <v>10</v>
      </c>
      <c r="W572">
        <v>5</v>
      </c>
      <c r="X572">
        <v>0.76</v>
      </c>
      <c r="Y572">
        <v>89728.5</v>
      </c>
      <c r="Z572" t="s">
        <v>189</v>
      </c>
      <c r="AA572">
        <v>2</v>
      </c>
      <c r="AB572">
        <v>14</v>
      </c>
      <c r="AC572">
        <v>80</v>
      </c>
      <c r="AD572">
        <v>5.7142857142857144</v>
      </c>
      <c r="AE572">
        <v>12.375</v>
      </c>
      <c r="AF572">
        <v>12.375</v>
      </c>
      <c r="AG572">
        <v>10</v>
      </c>
      <c r="AH572">
        <v>0.76</v>
      </c>
      <c r="AI572">
        <v>72508.5</v>
      </c>
      <c r="AJ572">
        <v>2.59</v>
      </c>
      <c r="AK572">
        <v>2.5</v>
      </c>
      <c r="AL572">
        <v>44</v>
      </c>
      <c r="AM572">
        <v>15</v>
      </c>
      <c r="AN572">
        <v>25</v>
      </c>
      <c r="AO572" t="s">
        <v>190</v>
      </c>
      <c r="AP572">
        <v>83</v>
      </c>
      <c r="AQ572">
        <v>-0.7</v>
      </c>
      <c r="AR572">
        <v>1.2</v>
      </c>
      <c r="AS572" t="s">
        <v>650</v>
      </c>
      <c r="AT572">
        <v>41</v>
      </c>
      <c r="AU572">
        <v>18</v>
      </c>
      <c r="AV572">
        <v>16</v>
      </c>
      <c r="AW572">
        <v>36</v>
      </c>
      <c r="AY572">
        <v>5</v>
      </c>
      <c r="AZ572">
        <v>180</v>
      </c>
      <c r="BA572">
        <v>2.8722222222222222</v>
      </c>
      <c r="BB572">
        <v>90774</v>
      </c>
      <c r="BC572">
        <v>151290</v>
      </c>
      <c r="BD572">
        <v>211806</v>
      </c>
      <c r="BE572">
        <v>11</v>
      </c>
      <c r="BF572">
        <v>4</v>
      </c>
      <c r="BG572">
        <v>144</v>
      </c>
      <c r="BH572">
        <v>3.5902777777777777</v>
      </c>
      <c r="BI572">
        <v>90774</v>
      </c>
      <c r="BJ572">
        <v>151290</v>
      </c>
      <c r="BK572">
        <v>211806</v>
      </c>
      <c r="BL572">
        <v>30</v>
      </c>
      <c r="BM572">
        <v>1</v>
      </c>
      <c r="BN572">
        <v>24</v>
      </c>
      <c r="BO572" t="s">
        <v>192</v>
      </c>
      <c r="BP572">
        <v>3.0569999999999999</v>
      </c>
      <c r="BQ572">
        <v>4800</v>
      </c>
      <c r="BR572">
        <v>0</v>
      </c>
      <c r="BS572">
        <v>0</v>
      </c>
      <c r="BV572">
        <v>891</v>
      </c>
      <c r="BW572">
        <v>1000</v>
      </c>
      <c r="BX572">
        <v>1.122334455667789</v>
      </c>
      <c r="BZ572" t="s">
        <v>193</v>
      </c>
      <c r="CA572" t="s">
        <v>194</v>
      </c>
      <c r="CB572" t="b">
        <v>0</v>
      </c>
    </row>
    <row r="573" spans="1:80" x14ac:dyDescent="0.3">
      <c r="A573">
        <v>572</v>
      </c>
      <c r="B573" t="s">
        <v>810</v>
      </c>
      <c r="C573" t="s">
        <v>179</v>
      </c>
      <c r="D573" t="s">
        <v>180</v>
      </c>
      <c r="E573" t="s">
        <v>649</v>
      </c>
      <c r="F573" t="s">
        <v>204</v>
      </c>
      <c r="G573" t="s">
        <v>183</v>
      </c>
      <c r="H573" t="s">
        <v>184</v>
      </c>
      <c r="J573">
        <v>0</v>
      </c>
      <c r="K573" t="s">
        <v>652</v>
      </c>
      <c r="L573" t="s">
        <v>186</v>
      </c>
      <c r="M573" t="s">
        <v>653</v>
      </c>
      <c r="N573" t="s">
        <v>20</v>
      </c>
      <c r="O573">
        <v>141.25</v>
      </c>
      <c r="P573" t="s">
        <v>459</v>
      </c>
      <c r="Q573">
        <v>3</v>
      </c>
      <c r="S573">
        <v>0</v>
      </c>
      <c r="T573">
        <v>10</v>
      </c>
      <c r="U573">
        <v>10</v>
      </c>
      <c r="V573">
        <v>10</v>
      </c>
      <c r="W573">
        <v>5</v>
      </c>
      <c r="X573">
        <v>0.76</v>
      </c>
      <c r="Y573">
        <v>89728.5</v>
      </c>
      <c r="Z573" t="s">
        <v>189</v>
      </c>
      <c r="AA573">
        <v>2</v>
      </c>
      <c r="AB573">
        <v>14</v>
      </c>
      <c r="AC573">
        <v>80</v>
      </c>
      <c r="AD573">
        <v>5.7142857142857144</v>
      </c>
      <c r="AE573">
        <v>12.375</v>
      </c>
      <c r="AF573">
        <v>12.375</v>
      </c>
      <c r="AG573">
        <v>10</v>
      </c>
      <c r="AH573">
        <v>0.76</v>
      </c>
      <c r="AI573">
        <v>72508.5</v>
      </c>
      <c r="AJ573">
        <v>2.83</v>
      </c>
      <c r="AK573">
        <v>2.5</v>
      </c>
      <c r="AL573">
        <v>40</v>
      </c>
      <c r="AM573">
        <v>15</v>
      </c>
      <c r="AN573">
        <v>25</v>
      </c>
      <c r="AO573" t="s">
        <v>190</v>
      </c>
      <c r="AP573">
        <v>83</v>
      </c>
      <c r="AQ573">
        <v>-0.7</v>
      </c>
      <c r="AR573">
        <v>1.2</v>
      </c>
      <c r="AS573" t="s">
        <v>650</v>
      </c>
      <c r="AT573">
        <v>41</v>
      </c>
      <c r="AU573">
        <v>18</v>
      </c>
      <c r="AV573">
        <v>16</v>
      </c>
      <c r="AW573">
        <v>36</v>
      </c>
      <c r="AY573">
        <v>5</v>
      </c>
      <c r="AZ573">
        <v>180</v>
      </c>
      <c r="BA573">
        <v>2.8722222222222222</v>
      </c>
      <c r="BB573">
        <v>90774</v>
      </c>
      <c r="BC573">
        <v>151290</v>
      </c>
      <c r="BD573">
        <v>211806</v>
      </c>
      <c r="BE573">
        <v>11</v>
      </c>
      <c r="BF573">
        <v>4</v>
      </c>
      <c r="BG573">
        <v>144</v>
      </c>
      <c r="BH573">
        <v>3.5902777777777777</v>
      </c>
      <c r="BI573">
        <v>90774</v>
      </c>
      <c r="BJ573">
        <v>151290</v>
      </c>
      <c r="BK573">
        <v>211806</v>
      </c>
      <c r="BL573">
        <v>30</v>
      </c>
      <c r="BM573">
        <v>1</v>
      </c>
      <c r="BN573">
        <v>24</v>
      </c>
      <c r="BO573" t="s">
        <v>192</v>
      </c>
      <c r="BP573">
        <v>3.39</v>
      </c>
      <c r="BQ573">
        <v>5289</v>
      </c>
      <c r="BR573">
        <v>180</v>
      </c>
      <c r="BS573">
        <v>3.4032898468519569E-2</v>
      </c>
      <c r="BV573">
        <v>0</v>
      </c>
      <c r="BW573">
        <v>0</v>
      </c>
      <c r="BX573">
        <v>0</v>
      </c>
      <c r="BZ573" t="s">
        <v>193</v>
      </c>
      <c r="CA573" t="s">
        <v>194</v>
      </c>
      <c r="CB573" t="b">
        <v>0</v>
      </c>
    </row>
    <row r="574" spans="1:80" x14ac:dyDescent="0.3">
      <c r="A574">
        <v>573</v>
      </c>
      <c r="B574" t="s">
        <v>811</v>
      </c>
      <c r="C574" t="s">
        <v>179</v>
      </c>
      <c r="D574" t="s">
        <v>180</v>
      </c>
      <c r="E574" t="s">
        <v>649</v>
      </c>
      <c r="F574" t="s">
        <v>206</v>
      </c>
      <c r="G574" t="s">
        <v>183</v>
      </c>
      <c r="H574" t="s">
        <v>184</v>
      </c>
      <c r="J574">
        <v>0</v>
      </c>
      <c r="K574" t="s">
        <v>652</v>
      </c>
      <c r="L574" t="s">
        <v>186</v>
      </c>
      <c r="M574" t="s">
        <v>653</v>
      </c>
      <c r="N574" t="s">
        <v>20</v>
      </c>
      <c r="O574">
        <v>155.125</v>
      </c>
      <c r="P574" t="s">
        <v>459</v>
      </c>
      <c r="Q574">
        <v>3</v>
      </c>
      <c r="S574">
        <v>0</v>
      </c>
      <c r="T574">
        <v>10</v>
      </c>
      <c r="U574">
        <v>10</v>
      </c>
      <c r="V574">
        <v>10</v>
      </c>
      <c r="W574">
        <v>5</v>
      </c>
      <c r="X574">
        <v>0.76</v>
      </c>
      <c r="Y574">
        <v>89728.5</v>
      </c>
      <c r="Z574" t="s">
        <v>189</v>
      </c>
      <c r="AA574">
        <v>2</v>
      </c>
      <c r="AB574">
        <v>14</v>
      </c>
      <c r="AC574">
        <v>80</v>
      </c>
      <c r="AD574">
        <v>5.7142857142857144</v>
      </c>
      <c r="AE574">
        <v>12.375</v>
      </c>
      <c r="AF574">
        <v>12.375</v>
      </c>
      <c r="AG574">
        <v>10</v>
      </c>
      <c r="AH574">
        <v>0.76</v>
      </c>
      <c r="AI574">
        <v>72508.5</v>
      </c>
      <c r="AJ574">
        <v>3.07</v>
      </c>
      <c r="AK574">
        <v>2.5</v>
      </c>
      <c r="AL574">
        <v>37</v>
      </c>
      <c r="AM574">
        <v>15</v>
      </c>
      <c r="AN574">
        <v>25</v>
      </c>
      <c r="AO574" t="s">
        <v>190</v>
      </c>
      <c r="AP574">
        <v>83</v>
      </c>
      <c r="AQ574">
        <v>-0.7</v>
      </c>
      <c r="AR574">
        <v>1.2</v>
      </c>
      <c r="AS574" t="s">
        <v>650</v>
      </c>
      <c r="AT574">
        <v>41</v>
      </c>
      <c r="AU574">
        <v>18</v>
      </c>
      <c r="AV574">
        <v>16</v>
      </c>
      <c r="AW574">
        <v>36</v>
      </c>
      <c r="AY574">
        <v>5</v>
      </c>
      <c r="AZ574">
        <v>180</v>
      </c>
      <c r="BA574">
        <v>2.8722222222222222</v>
      </c>
      <c r="BB574">
        <v>90774</v>
      </c>
      <c r="BC574">
        <v>151290</v>
      </c>
      <c r="BD574">
        <v>211806</v>
      </c>
      <c r="BE574">
        <v>12</v>
      </c>
      <c r="BF574">
        <v>4</v>
      </c>
      <c r="BG574">
        <v>144</v>
      </c>
      <c r="BH574">
        <v>3.5902777777777777</v>
      </c>
      <c r="BI574">
        <v>90774</v>
      </c>
      <c r="BJ574">
        <v>151290</v>
      </c>
      <c r="BK574">
        <v>211806</v>
      </c>
      <c r="BL574">
        <v>30</v>
      </c>
      <c r="BM574">
        <v>1</v>
      </c>
      <c r="BN574">
        <v>24</v>
      </c>
      <c r="BO574" t="s">
        <v>192</v>
      </c>
      <c r="BP574">
        <v>3.7229999999999999</v>
      </c>
      <c r="BQ574">
        <v>4767</v>
      </c>
      <c r="BR574">
        <v>37</v>
      </c>
      <c r="BS574">
        <v>7.7616949863645902E-3</v>
      </c>
      <c r="BV574">
        <v>1019</v>
      </c>
      <c r="BW574">
        <v>0</v>
      </c>
      <c r="BX574">
        <v>0</v>
      </c>
      <c r="BZ574" t="s">
        <v>193</v>
      </c>
      <c r="CA574" t="s">
        <v>194</v>
      </c>
      <c r="CB574" t="b">
        <v>0</v>
      </c>
    </row>
    <row r="575" spans="1:80" x14ac:dyDescent="0.3">
      <c r="A575">
        <v>574</v>
      </c>
      <c r="B575" t="s">
        <v>812</v>
      </c>
      <c r="C575" t="s">
        <v>179</v>
      </c>
      <c r="D575" t="s">
        <v>180</v>
      </c>
      <c r="E575" t="s">
        <v>649</v>
      </c>
      <c r="F575" t="s">
        <v>316</v>
      </c>
      <c r="G575" t="s">
        <v>183</v>
      </c>
      <c r="H575" t="s">
        <v>184</v>
      </c>
      <c r="J575">
        <v>0</v>
      </c>
      <c r="K575" t="s">
        <v>652</v>
      </c>
      <c r="L575" t="s">
        <v>186</v>
      </c>
      <c r="M575" t="s">
        <v>653</v>
      </c>
      <c r="N575" t="s">
        <v>20</v>
      </c>
      <c r="O575">
        <v>169</v>
      </c>
      <c r="P575" t="s">
        <v>459</v>
      </c>
      <c r="Q575">
        <v>3</v>
      </c>
      <c r="S575">
        <v>0</v>
      </c>
      <c r="T575">
        <v>10</v>
      </c>
      <c r="U575">
        <v>10</v>
      </c>
      <c r="V575">
        <v>10</v>
      </c>
      <c r="W575">
        <v>5</v>
      </c>
      <c r="X575">
        <v>0.76</v>
      </c>
      <c r="Y575">
        <v>89728.5</v>
      </c>
      <c r="Z575" t="s">
        <v>189</v>
      </c>
      <c r="AA575">
        <v>2</v>
      </c>
      <c r="AB575">
        <v>14</v>
      </c>
      <c r="AC575">
        <v>80</v>
      </c>
      <c r="AD575">
        <v>5.7142857142857144</v>
      </c>
      <c r="AE575">
        <v>12.375</v>
      </c>
      <c r="AF575">
        <v>12.375</v>
      </c>
      <c r="AG575">
        <v>10</v>
      </c>
      <c r="AH575">
        <v>0.76</v>
      </c>
      <c r="AI575">
        <v>72508.5</v>
      </c>
      <c r="AJ575">
        <v>3.31</v>
      </c>
      <c r="AK575">
        <v>2.5</v>
      </c>
      <c r="AL575">
        <v>34</v>
      </c>
      <c r="AM575">
        <v>15</v>
      </c>
      <c r="AN575">
        <v>25</v>
      </c>
      <c r="AO575" t="s">
        <v>190</v>
      </c>
      <c r="AP575">
        <v>83</v>
      </c>
      <c r="AQ575">
        <v>-0.7</v>
      </c>
      <c r="AR575">
        <v>1.2</v>
      </c>
      <c r="AS575" t="s">
        <v>650</v>
      </c>
      <c r="AT575">
        <v>41</v>
      </c>
      <c r="AU575">
        <v>18</v>
      </c>
      <c r="AV575">
        <v>16</v>
      </c>
      <c r="AW575">
        <v>36</v>
      </c>
      <c r="AY575">
        <v>5</v>
      </c>
      <c r="AZ575">
        <v>180</v>
      </c>
      <c r="BA575">
        <v>2.8722222222222222</v>
      </c>
      <c r="BB575">
        <v>90774</v>
      </c>
      <c r="BC575">
        <v>151290</v>
      </c>
      <c r="BD575">
        <v>211806</v>
      </c>
      <c r="BE575">
        <v>12</v>
      </c>
      <c r="BF575">
        <v>4</v>
      </c>
      <c r="BG575">
        <v>144</v>
      </c>
      <c r="BH575">
        <v>3.5902777777777777</v>
      </c>
      <c r="BI575">
        <v>90774</v>
      </c>
      <c r="BJ575">
        <v>151290</v>
      </c>
      <c r="BK575">
        <v>211806</v>
      </c>
      <c r="BL575">
        <v>30</v>
      </c>
      <c r="BM575">
        <v>1</v>
      </c>
      <c r="BN575">
        <v>24</v>
      </c>
      <c r="BO575" t="s">
        <v>192</v>
      </c>
      <c r="BP575">
        <v>4.056</v>
      </c>
      <c r="BQ575">
        <v>3984</v>
      </c>
      <c r="BR575">
        <v>4</v>
      </c>
      <c r="BS575">
        <v>1.004016064257028E-3</v>
      </c>
      <c r="BV575">
        <v>0</v>
      </c>
      <c r="BW575">
        <v>1000</v>
      </c>
      <c r="BX575">
        <v>0</v>
      </c>
      <c r="BZ575" t="s">
        <v>193</v>
      </c>
      <c r="CA575" t="s">
        <v>194</v>
      </c>
      <c r="CB575" t="b">
        <v>0</v>
      </c>
    </row>
    <row r="576" spans="1:80" x14ac:dyDescent="0.3">
      <c r="A576">
        <v>575</v>
      </c>
      <c r="B576" t="s">
        <v>813</v>
      </c>
      <c r="C576" t="s">
        <v>179</v>
      </c>
      <c r="D576" t="s">
        <v>180</v>
      </c>
      <c r="E576" t="s">
        <v>649</v>
      </c>
      <c r="F576" t="s">
        <v>318</v>
      </c>
      <c r="G576" t="s">
        <v>183</v>
      </c>
      <c r="H576" t="s">
        <v>184</v>
      </c>
      <c r="J576">
        <v>0</v>
      </c>
      <c r="K576" t="s">
        <v>652</v>
      </c>
      <c r="L576" t="s">
        <v>186</v>
      </c>
      <c r="M576" t="s">
        <v>653</v>
      </c>
      <c r="N576" t="s">
        <v>20</v>
      </c>
      <c r="O576">
        <v>182.875</v>
      </c>
      <c r="P576" t="s">
        <v>459</v>
      </c>
      <c r="Q576">
        <v>3</v>
      </c>
      <c r="S576">
        <v>0</v>
      </c>
      <c r="T576">
        <v>10</v>
      </c>
      <c r="U576">
        <v>10</v>
      </c>
      <c r="V576">
        <v>10</v>
      </c>
      <c r="W576">
        <v>5</v>
      </c>
      <c r="X576">
        <v>0.76</v>
      </c>
      <c r="Y576">
        <v>89728.5</v>
      </c>
      <c r="Z576" t="s">
        <v>189</v>
      </c>
      <c r="AA576">
        <v>2</v>
      </c>
      <c r="AB576">
        <v>14</v>
      </c>
      <c r="AC576">
        <v>80</v>
      </c>
      <c r="AD576">
        <v>5.7142857142857144</v>
      </c>
      <c r="AE576">
        <v>12.375</v>
      </c>
      <c r="AF576">
        <v>12.375</v>
      </c>
      <c r="AG576">
        <v>10</v>
      </c>
      <c r="AH576">
        <v>0.76</v>
      </c>
      <c r="AI576">
        <v>72508.5</v>
      </c>
      <c r="AJ576">
        <v>3.55</v>
      </c>
      <c r="AK576">
        <v>2.5</v>
      </c>
      <c r="AL576">
        <v>32</v>
      </c>
      <c r="AM576">
        <v>15</v>
      </c>
      <c r="AN576">
        <v>25</v>
      </c>
      <c r="AO576" t="s">
        <v>190</v>
      </c>
      <c r="AP576">
        <v>83</v>
      </c>
      <c r="AQ576">
        <v>-0.7</v>
      </c>
      <c r="AR576">
        <v>1.2</v>
      </c>
      <c r="AS576" t="s">
        <v>650</v>
      </c>
      <c r="AT576">
        <v>41</v>
      </c>
      <c r="AU576">
        <v>18</v>
      </c>
      <c r="AV576">
        <v>16</v>
      </c>
      <c r="AW576">
        <v>36</v>
      </c>
      <c r="AY576">
        <v>5</v>
      </c>
      <c r="AZ576">
        <v>180</v>
      </c>
      <c r="BA576">
        <v>2.8722222222222222</v>
      </c>
      <c r="BB576">
        <v>90774</v>
      </c>
      <c r="BC576">
        <v>151290</v>
      </c>
      <c r="BD576">
        <v>211806</v>
      </c>
      <c r="BE576">
        <v>12</v>
      </c>
      <c r="BF576">
        <v>4</v>
      </c>
      <c r="BG576">
        <v>144</v>
      </c>
      <c r="BH576">
        <v>3.5902777777777777</v>
      </c>
      <c r="BI576">
        <v>90774</v>
      </c>
      <c r="BJ576">
        <v>151290</v>
      </c>
      <c r="BK576">
        <v>211806</v>
      </c>
      <c r="BL576">
        <v>30</v>
      </c>
      <c r="BM576">
        <v>1</v>
      </c>
      <c r="BN576">
        <v>24</v>
      </c>
      <c r="BO576" t="s">
        <v>192</v>
      </c>
      <c r="BP576">
        <v>4.3890000000000002</v>
      </c>
      <c r="BQ576">
        <v>6248</v>
      </c>
      <c r="BR576">
        <v>265</v>
      </c>
      <c r="BS576">
        <v>4.2413572343149811E-2</v>
      </c>
      <c r="BV576">
        <v>0</v>
      </c>
      <c r="BW576">
        <v>0</v>
      </c>
      <c r="BX576">
        <v>0</v>
      </c>
      <c r="BZ576" t="s">
        <v>193</v>
      </c>
      <c r="CA576" t="s">
        <v>194</v>
      </c>
      <c r="CB576" t="b">
        <v>0</v>
      </c>
    </row>
    <row r="577" spans="1:80" x14ac:dyDescent="0.3">
      <c r="A577">
        <v>576</v>
      </c>
      <c r="B577" t="s">
        <v>814</v>
      </c>
      <c r="C577" t="s">
        <v>179</v>
      </c>
      <c r="D577" t="s">
        <v>180</v>
      </c>
      <c r="E577" t="s">
        <v>649</v>
      </c>
      <c r="F577" t="s">
        <v>320</v>
      </c>
      <c r="G577" t="s">
        <v>183</v>
      </c>
      <c r="H577" t="s">
        <v>184</v>
      </c>
      <c r="J577">
        <v>0</v>
      </c>
      <c r="K577" t="s">
        <v>652</v>
      </c>
      <c r="L577" t="s">
        <v>186</v>
      </c>
      <c r="M577" t="s">
        <v>653</v>
      </c>
      <c r="N577" t="s">
        <v>20</v>
      </c>
      <c r="O577">
        <v>196.75</v>
      </c>
      <c r="P577" t="s">
        <v>459</v>
      </c>
      <c r="Q577">
        <v>3</v>
      </c>
      <c r="S577">
        <v>0</v>
      </c>
      <c r="T577">
        <v>10</v>
      </c>
      <c r="U577">
        <v>10</v>
      </c>
      <c r="V577">
        <v>10</v>
      </c>
      <c r="W577">
        <v>5</v>
      </c>
      <c r="X577">
        <v>0.76</v>
      </c>
      <c r="Y577">
        <v>89728.5</v>
      </c>
      <c r="Z577" t="s">
        <v>189</v>
      </c>
      <c r="AA577">
        <v>2</v>
      </c>
      <c r="AB577">
        <v>14</v>
      </c>
      <c r="AC577">
        <v>80</v>
      </c>
      <c r="AD577">
        <v>5.7142857142857144</v>
      </c>
      <c r="AE577">
        <v>12.375</v>
      </c>
      <c r="AF577">
        <v>12.375</v>
      </c>
      <c r="AG577">
        <v>10</v>
      </c>
      <c r="AH577">
        <v>0.76</v>
      </c>
      <c r="AI577">
        <v>72508.5</v>
      </c>
      <c r="AJ577">
        <v>3.79</v>
      </c>
      <c r="AK577">
        <v>2.5</v>
      </c>
      <c r="AL577">
        <v>30</v>
      </c>
      <c r="AM577">
        <v>15</v>
      </c>
      <c r="AN577">
        <v>25</v>
      </c>
      <c r="AO577" t="s">
        <v>190</v>
      </c>
      <c r="AP577">
        <v>83</v>
      </c>
      <c r="AQ577">
        <v>-0.7</v>
      </c>
      <c r="AR577">
        <v>1.2</v>
      </c>
      <c r="AS577" t="s">
        <v>650</v>
      </c>
      <c r="AT577">
        <v>41</v>
      </c>
      <c r="AU577">
        <v>18</v>
      </c>
      <c r="AV577">
        <v>16</v>
      </c>
      <c r="AW577">
        <v>36</v>
      </c>
      <c r="AY577">
        <v>5</v>
      </c>
      <c r="AZ577">
        <v>180</v>
      </c>
      <c r="BA577">
        <v>2.8722222222222222</v>
      </c>
      <c r="BB577">
        <v>90774</v>
      </c>
      <c r="BC577">
        <v>151290</v>
      </c>
      <c r="BD577">
        <v>211806</v>
      </c>
      <c r="BE577">
        <v>12</v>
      </c>
      <c r="BF577">
        <v>4</v>
      </c>
      <c r="BG577">
        <v>144</v>
      </c>
      <c r="BH577">
        <v>3.5902777777777777</v>
      </c>
      <c r="BI577">
        <v>90774</v>
      </c>
      <c r="BJ577">
        <v>151290</v>
      </c>
      <c r="BK577">
        <v>211806</v>
      </c>
      <c r="BL577">
        <v>30</v>
      </c>
      <c r="BM577">
        <v>1</v>
      </c>
      <c r="BN577">
        <v>24</v>
      </c>
      <c r="BO577" t="s">
        <v>192</v>
      </c>
      <c r="BP577">
        <v>4.7220000000000004</v>
      </c>
      <c r="BQ577">
        <v>1992</v>
      </c>
      <c r="BR577">
        <v>29</v>
      </c>
      <c r="BS577">
        <v>1.4558232931726908E-2</v>
      </c>
      <c r="BV577">
        <v>0</v>
      </c>
      <c r="BW577">
        <v>0</v>
      </c>
      <c r="BX577">
        <v>0</v>
      </c>
      <c r="BZ577" t="s">
        <v>193</v>
      </c>
      <c r="CA577" t="s">
        <v>194</v>
      </c>
      <c r="CB577" t="b">
        <v>0</v>
      </c>
    </row>
    <row r="578" spans="1:80" x14ac:dyDescent="0.3">
      <c r="A578">
        <v>577</v>
      </c>
      <c r="B578" t="s">
        <v>815</v>
      </c>
      <c r="C578" t="s">
        <v>179</v>
      </c>
      <c r="D578" t="s">
        <v>180</v>
      </c>
      <c r="E578" t="s">
        <v>649</v>
      </c>
      <c r="F578" t="s">
        <v>252</v>
      </c>
      <c r="G578" t="s">
        <v>183</v>
      </c>
      <c r="H578" t="s">
        <v>184</v>
      </c>
      <c r="J578">
        <v>0</v>
      </c>
      <c r="K578" t="s">
        <v>652</v>
      </c>
      <c r="L578" t="s">
        <v>186</v>
      </c>
      <c r="M578" t="s">
        <v>653</v>
      </c>
      <c r="N578" t="s">
        <v>20</v>
      </c>
      <c r="O578">
        <v>210.625</v>
      </c>
      <c r="P578" t="s">
        <v>459</v>
      </c>
      <c r="Q578">
        <v>3</v>
      </c>
      <c r="S578">
        <v>0</v>
      </c>
      <c r="T578">
        <v>10</v>
      </c>
      <c r="U578">
        <v>10</v>
      </c>
      <c r="V578">
        <v>10</v>
      </c>
      <c r="W578">
        <v>5</v>
      </c>
      <c r="X578">
        <v>0.76</v>
      </c>
      <c r="Y578">
        <v>89728.5</v>
      </c>
      <c r="Z578" t="s">
        <v>189</v>
      </c>
      <c r="AA578">
        <v>2</v>
      </c>
      <c r="AB578">
        <v>14</v>
      </c>
      <c r="AC578">
        <v>80</v>
      </c>
      <c r="AD578">
        <v>5.7142857142857144</v>
      </c>
      <c r="AE578">
        <v>12.375</v>
      </c>
      <c r="AF578">
        <v>12.375</v>
      </c>
      <c r="AG578">
        <v>10</v>
      </c>
      <c r="AH578">
        <v>0.76</v>
      </c>
      <c r="AI578">
        <v>72508.5</v>
      </c>
      <c r="AJ578">
        <v>4.03</v>
      </c>
      <c r="AK578">
        <v>2.5</v>
      </c>
      <c r="AL578">
        <v>28</v>
      </c>
      <c r="AM578">
        <v>15</v>
      </c>
      <c r="AN578">
        <v>25</v>
      </c>
      <c r="AO578" t="s">
        <v>190</v>
      </c>
      <c r="AP578">
        <v>83</v>
      </c>
      <c r="AQ578">
        <v>-0.7</v>
      </c>
      <c r="AR578">
        <v>1.2</v>
      </c>
      <c r="AS578" t="s">
        <v>650</v>
      </c>
      <c r="AT578">
        <v>41</v>
      </c>
      <c r="AU578">
        <v>18</v>
      </c>
      <c r="AV578">
        <v>16</v>
      </c>
      <c r="AW578">
        <v>36</v>
      </c>
      <c r="AY578">
        <v>5</v>
      </c>
      <c r="AZ578">
        <v>180</v>
      </c>
      <c r="BA578">
        <v>2.8722222222222222</v>
      </c>
      <c r="BB578">
        <v>90774</v>
      </c>
      <c r="BC578">
        <v>151290</v>
      </c>
      <c r="BD578">
        <v>211806</v>
      </c>
      <c r="BE578">
        <v>12</v>
      </c>
      <c r="BF578">
        <v>4</v>
      </c>
      <c r="BG578">
        <v>144</v>
      </c>
      <c r="BH578">
        <v>3.5902777777777777</v>
      </c>
      <c r="BI578">
        <v>90774</v>
      </c>
      <c r="BJ578">
        <v>151290</v>
      </c>
      <c r="BK578">
        <v>211806</v>
      </c>
      <c r="BL578">
        <v>30</v>
      </c>
      <c r="BM578">
        <v>1</v>
      </c>
      <c r="BN578">
        <v>24</v>
      </c>
      <c r="BO578" t="s">
        <v>192</v>
      </c>
      <c r="BP578">
        <v>5.0549999999999997</v>
      </c>
      <c r="BQ578">
        <v>3928</v>
      </c>
      <c r="BR578">
        <v>0</v>
      </c>
      <c r="BS578">
        <v>0</v>
      </c>
      <c r="BV578">
        <v>1146</v>
      </c>
      <c r="BW578">
        <v>0</v>
      </c>
      <c r="BX578">
        <v>0</v>
      </c>
      <c r="BZ578" t="s">
        <v>193</v>
      </c>
      <c r="CA578" t="s">
        <v>194</v>
      </c>
      <c r="CB578" t="b">
        <v>0</v>
      </c>
    </row>
    <row r="579" spans="1:80" x14ac:dyDescent="0.3">
      <c r="A579">
        <v>578</v>
      </c>
      <c r="B579" t="s">
        <v>816</v>
      </c>
      <c r="C579" t="s">
        <v>179</v>
      </c>
      <c r="D579" t="s">
        <v>180</v>
      </c>
      <c r="E579" t="s">
        <v>649</v>
      </c>
      <c r="F579" t="s">
        <v>471</v>
      </c>
      <c r="G579" t="s">
        <v>183</v>
      </c>
      <c r="H579" t="s">
        <v>184</v>
      </c>
      <c r="J579">
        <v>0</v>
      </c>
      <c r="K579" t="s">
        <v>652</v>
      </c>
      <c r="L579" t="s">
        <v>186</v>
      </c>
      <c r="M579" t="s">
        <v>653</v>
      </c>
      <c r="N579" t="s">
        <v>20</v>
      </c>
      <c r="O579">
        <v>224.5</v>
      </c>
      <c r="P579" t="s">
        <v>459</v>
      </c>
      <c r="Q579">
        <v>3</v>
      </c>
      <c r="S579">
        <v>0</v>
      </c>
      <c r="T579">
        <v>10</v>
      </c>
      <c r="U579">
        <v>10</v>
      </c>
      <c r="V579">
        <v>10</v>
      </c>
      <c r="W579">
        <v>5</v>
      </c>
      <c r="X579">
        <v>0.76</v>
      </c>
      <c r="Y579">
        <v>89728.5</v>
      </c>
      <c r="Z579" t="s">
        <v>189</v>
      </c>
      <c r="AA579">
        <v>2</v>
      </c>
      <c r="AB579">
        <v>14</v>
      </c>
      <c r="AC579">
        <v>80</v>
      </c>
      <c r="AD579">
        <v>5.7142857142857144</v>
      </c>
      <c r="AE579">
        <v>12.375</v>
      </c>
      <c r="AF579">
        <v>12.375</v>
      </c>
      <c r="AG579">
        <v>10</v>
      </c>
      <c r="AH579">
        <v>0.76</v>
      </c>
      <c r="AI579">
        <v>72508.5</v>
      </c>
      <c r="AJ579">
        <v>4.2699999999999996</v>
      </c>
      <c r="AK579">
        <v>2.5</v>
      </c>
      <c r="AL579">
        <v>27</v>
      </c>
      <c r="AM579">
        <v>15</v>
      </c>
      <c r="AN579">
        <v>25</v>
      </c>
      <c r="AO579" t="s">
        <v>190</v>
      </c>
      <c r="AP579">
        <v>83</v>
      </c>
      <c r="AQ579">
        <v>-0.7</v>
      </c>
      <c r="AR579">
        <v>1.2</v>
      </c>
      <c r="AS579" t="s">
        <v>650</v>
      </c>
      <c r="AT579">
        <v>41</v>
      </c>
      <c r="AU579">
        <v>18</v>
      </c>
      <c r="AV579">
        <v>16</v>
      </c>
      <c r="AW579">
        <v>36</v>
      </c>
      <c r="AY579">
        <v>5</v>
      </c>
      <c r="AZ579">
        <v>180</v>
      </c>
      <c r="BA579">
        <v>2.8722222222222222</v>
      </c>
      <c r="BB579">
        <v>90774</v>
      </c>
      <c r="BC579">
        <v>151290</v>
      </c>
      <c r="BD579">
        <v>211806</v>
      </c>
      <c r="BE579">
        <v>12</v>
      </c>
      <c r="BF579">
        <v>4</v>
      </c>
      <c r="BG579">
        <v>144</v>
      </c>
      <c r="BH579">
        <v>3.5902777777777777</v>
      </c>
      <c r="BI579">
        <v>90774</v>
      </c>
      <c r="BJ579">
        <v>151290</v>
      </c>
      <c r="BK579">
        <v>211806</v>
      </c>
      <c r="BL579">
        <v>30</v>
      </c>
      <c r="BM579">
        <v>1</v>
      </c>
      <c r="BN579">
        <v>24</v>
      </c>
      <c r="BO579" t="s">
        <v>192</v>
      </c>
      <c r="BP579">
        <v>5.3879999999999999</v>
      </c>
      <c r="BQ579">
        <v>690</v>
      </c>
      <c r="BR579">
        <v>0</v>
      </c>
      <c r="BS579">
        <v>0</v>
      </c>
      <c r="BV579">
        <v>19</v>
      </c>
      <c r="BW579">
        <v>0</v>
      </c>
      <c r="BX579">
        <v>0</v>
      </c>
      <c r="BZ579" t="s">
        <v>193</v>
      </c>
      <c r="CA579" t="s">
        <v>194</v>
      </c>
      <c r="CB579" t="b">
        <v>0</v>
      </c>
    </row>
    <row r="580" spans="1:80" x14ac:dyDescent="0.3">
      <c r="A580">
        <v>579</v>
      </c>
      <c r="B580" t="s">
        <v>817</v>
      </c>
      <c r="C580" t="s">
        <v>179</v>
      </c>
      <c r="D580" t="s">
        <v>180</v>
      </c>
      <c r="E580" t="s">
        <v>649</v>
      </c>
      <c r="F580" t="s">
        <v>473</v>
      </c>
      <c r="G580" t="s">
        <v>183</v>
      </c>
      <c r="H580" t="s">
        <v>184</v>
      </c>
      <c r="J580">
        <v>0</v>
      </c>
      <c r="K580" t="s">
        <v>652</v>
      </c>
      <c r="L580" t="s">
        <v>186</v>
      </c>
      <c r="M580" t="s">
        <v>653</v>
      </c>
      <c r="N580" t="s">
        <v>20</v>
      </c>
      <c r="O580">
        <v>238.375</v>
      </c>
      <c r="P580" t="s">
        <v>459</v>
      </c>
      <c r="Q580">
        <v>3</v>
      </c>
      <c r="S580">
        <v>0</v>
      </c>
      <c r="T580">
        <v>10</v>
      </c>
      <c r="U580">
        <v>10</v>
      </c>
      <c r="V580">
        <v>10</v>
      </c>
      <c r="W580">
        <v>5</v>
      </c>
      <c r="X580">
        <v>0.76</v>
      </c>
      <c r="Y580">
        <v>89728.5</v>
      </c>
      <c r="Z580" t="s">
        <v>189</v>
      </c>
      <c r="AA580">
        <v>2</v>
      </c>
      <c r="AB580">
        <v>14</v>
      </c>
      <c r="AC580">
        <v>80</v>
      </c>
      <c r="AD580">
        <v>5.7142857142857144</v>
      </c>
      <c r="AE580">
        <v>12.375</v>
      </c>
      <c r="AF580">
        <v>12.375</v>
      </c>
      <c r="AG580">
        <v>10</v>
      </c>
      <c r="AH580">
        <v>0.76</v>
      </c>
      <c r="AI580">
        <v>72508.5</v>
      </c>
      <c r="AJ580">
        <v>4.51</v>
      </c>
      <c r="AK580">
        <v>2.5</v>
      </c>
      <c r="AL580">
        <v>25</v>
      </c>
      <c r="AM580">
        <v>15</v>
      </c>
      <c r="AN580">
        <v>25</v>
      </c>
      <c r="AO580" t="s">
        <v>190</v>
      </c>
      <c r="AP580">
        <v>83</v>
      </c>
      <c r="AQ580">
        <v>-0.7</v>
      </c>
      <c r="AR580">
        <v>1.2</v>
      </c>
      <c r="AS580" t="s">
        <v>650</v>
      </c>
      <c r="AT580">
        <v>41</v>
      </c>
      <c r="AU580">
        <v>18</v>
      </c>
      <c r="AV580">
        <v>16</v>
      </c>
      <c r="AW580">
        <v>36</v>
      </c>
      <c r="AY580">
        <v>5</v>
      </c>
      <c r="AZ580">
        <v>180</v>
      </c>
      <c r="BA580">
        <v>2.8722222222222222</v>
      </c>
      <c r="BB580">
        <v>90774</v>
      </c>
      <c r="BC580">
        <v>151290</v>
      </c>
      <c r="BD580">
        <v>211806</v>
      </c>
      <c r="BE580">
        <v>13</v>
      </c>
      <c r="BF580">
        <v>4</v>
      </c>
      <c r="BG580">
        <v>144</v>
      </c>
      <c r="BH580">
        <v>3.5902777777777777</v>
      </c>
      <c r="BI580">
        <v>90774</v>
      </c>
      <c r="BJ580">
        <v>151290</v>
      </c>
      <c r="BK580">
        <v>211806</v>
      </c>
      <c r="BL580">
        <v>30</v>
      </c>
      <c r="BM580">
        <v>1</v>
      </c>
      <c r="BN580">
        <v>24</v>
      </c>
      <c r="BO580" t="s">
        <v>192</v>
      </c>
      <c r="BP580">
        <v>5.7210000000000001</v>
      </c>
      <c r="BQ580">
        <v>4251</v>
      </c>
      <c r="BR580">
        <v>64</v>
      </c>
      <c r="BS580">
        <v>1.5055281110326982E-2</v>
      </c>
      <c r="BV580">
        <v>0</v>
      </c>
      <c r="BW580">
        <v>1000</v>
      </c>
      <c r="BX580">
        <v>0</v>
      </c>
      <c r="BZ580" t="s">
        <v>193</v>
      </c>
      <c r="CA580" t="s">
        <v>194</v>
      </c>
      <c r="CB580" t="b">
        <v>0</v>
      </c>
    </row>
    <row r="581" spans="1:80" x14ac:dyDescent="0.3">
      <c r="A581">
        <v>580</v>
      </c>
      <c r="B581" t="s">
        <v>818</v>
      </c>
      <c r="C581" t="s">
        <v>179</v>
      </c>
      <c r="D581" t="s">
        <v>180</v>
      </c>
      <c r="E581" t="s">
        <v>649</v>
      </c>
      <c r="F581" t="s">
        <v>507</v>
      </c>
      <c r="G581" t="s">
        <v>183</v>
      </c>
      <c r="H581" t="s">
        <v>184</v>
      </c>
      <c r="J581">
        <v>0</v>
      </c>
      <c r="L581" t="s">
        <v>197</v>
      </c>
      <c r="M581" t="s">
        <v>197</v>
      </c>
      <c r="N581" t="s">
        <v>198</v>
      </c>
      <c r="P581" t="s">
        <v>459</v>
      </c>
      <c r="Q581">
        <v>3</v>
      </c>
      <c r="S581">
        <v>0</v>
      </c>
      <c r="T581">
        <v>10</v>
      </c>
      <c r="U581">
        <v>10</v>
      </c>
      <c r="V581">
        <v>10</v>
      </c>
      <c r="W581">
        <v>5</v>
      </c>
      <c r="X581">
        <v>0.76</v>
      </c>
      <c r="Y581">
        <v>89728.5</v>
      </c>
      <c r="Z581" t="s">
        <v>189</v>
      </c>
      <c r="AA581">
        <v>2</v>
      </c>
      <c r="AB581">
        <v>14</v>
      </c>
      <c r="AC581">
        <v>80</v>
      </c>
      <c r="AD581">
        <v>5.7142857142857144</v>
      </c>
      <c r="AE581">
        <v>12.375</v>
      </c>
      <c r="AF581">
        <v>12.375</v>
      </c>
      <c r="AG581">
        <v>10</v>
      </c>
      <c r="AH581">
        <v>0.76</v>
      </c>
      <c r="AI581">
        <v>72508.5</v>
      </c>
      <c r="AJ581">
        <v>4.75</v>
      </c>
      <c r="AK581">
        <v>2.5</v>
      </c>
      <c r="AL581">
        <v>24</v>
      </c>
      <c r="AM581">
        <v>15</v>
      </c>
      <c r="AN581">
        <v>25</v>
      </c>
      <c r="AO581" t="s">
        <v>190</v>
      </c>
      <c r="AP581">
        <v>83</v>
      </c>
      <c r="AQ581">
        <v>-0.7</v>
      </c>
      <c r="AR581">
        <v>1.2</v>
      </c>
      <c r="AS581" t="s">
        <v>650</v>
      </c>
      <c r="AT581">
        <v>41</v>
      </c>
      <c r="AU581">
        <v>18</v>
      </c>
      <c r="AV581">
        <v>16</v>
      </c>
      <c r="AW581">
        <v>36</v>
      </c>
      <c r="AY581">
        <v>5</v>
      </c>
      <c r="AZ581">
        <v>180</v>
      </c>
      <c r="BA581">
        <v>2.8722222222222222</v>
      </c>
      <c r="BB581">
        <v>90774</v>
      </c>
      <c r="BC581">
        <v>151290</v>
      </c>
      <c r="BD581">
        <v>211806</v>
      </c>
      <c r="BE581">
        <v>13</v>
      </c>
      <c r="BF581">
        <v>4</v>
      </c>
      <c r="BG581">
        <v>144</v>
      </c>
      <c r="BH581">
        <v>3.5902777777777777</v>
      </c>
      <c r="BI581">
        <v>90774</v>
      </c>
      <c r="BJ581">
        <v>151290</v>
      </c>
      <c r="BK581">
        <v>211806</v>
      </c>
      <c r="BL581">
        <v>30</v>
      </c>
      <c r="BM581">
        <v>1</v>
      </c>
      <c r="BN581">
        <v>24</v>
      </c>
      <c r="BO581" t="s">
        <v>192</v>
      </c>
      <c r="BP581">
        <v>0</v>
      </c>
      <c r="BQ581">
        <v>0</v>
      </c>
      <c r="BR581">
        <v>0</v>
      </c>
      <c r="BS581">
        <v>0</v>
      </c>
      <c r="BV581">
        <v>0</v>
      </c>
      <c r="BW581">
        <v>0</v>
      </c>
      <c r="BX581">
        <v>0</v>
      </c>
      <c r="BZ581" t="s">
        <v>193</v>
      </c>
      <c r="CA581" t="s">
        <v>194</v>
      </c>
      <c r="CB581" t="b">
        <v>0</v>
      </c>
    </row>
    <row r="582" spans="1:80" x14ac:dyDescent="0.3">
      <c r="A582">
        <v>581</v>
      </c>
      <c r="B582" t="s">
        <v>819</v>
      </c>
      <c r="C582" t="s">
        <v>179</v>
      </c>
      <c r="D582" t="s">
        <v>180</v>
      </c>
      <c r="E582" t="s">
        <v>649</v>
      </c>
      <c r="F582" t="s">
        <v>509</v>
      </c>
      <c r="G582" t="s">
        <v>183</v>
      </c>
      <c r="H582" t="s">
        <v>184</v>
      </c>
      <c r="J582">
        <v>0</v>
      </c>
      <c r="L582" t="s">
        <v>197</v>
      </c>
      <c r="M582" t="s">
        <v>197</v>
      </c>
      <c r="N582" t="s">
        <v>198</v>
      </c>
      <c r="P582" t="s">
        <v>459</v>
      </c>
      <c r="Q582">
        <v>3</v>
      </c>
      <c r="S582">
        <v>0</v>
      </c>
      <c r="T582">
        <v>10</v>
      </c>
      <c r="U582">
        <v>10</v>
      </c>
      <c r="V582">
        <v>10</v>
      </c>
      <c r="W582">
        <v>5</v>
      </c>
      <c r="X582">
        <v>0.76</v>
      </c>
      <c r="Y582">
        <v>89728.5</v>
      </c>
      <c r="Z582" t="s">
        <v>189</v>
      </c>
      <c r="AA582">
        <v>2</v>
      </c>
      <c r="AB582">
        <v>14</v>
      </c>
      <c r="AC582">
        <v>80</v>
      </c>
      <c r="AD582">
        <v>5.7142857142857144</v>
      </c>
      <c r="AE582">
        <v>12.375</v>
      </c>
      <c r="AF582">
        <v>12.375</v>
      </c>
      <c r="AG582">
        <v>10</v>
      </c>
      <c r="AH582">
        <v>0.76</v>
      </c>
      <c r="AI582">
        <v>72508.5</v>
      </c>
      <c r="AJ582">
        <v>4.99</v>
      </c>
      <c r="AK582">
        <v>2.5</v>
      </c>
      <c r="AL582">
        <v>23</v>
      </c>
      <c r="AM582">
        <v>15</v>
      </c>
      <c r="AN582">
        <v>25</v>
      </c>
      <c r="AO582" t="s">
        <v>190</v>
      </c>
      <c r="AP582">
        <v>83</v>
      </c>
      <c r="AQ582">
        <v>-0.7</v>
      </c>
      <c r="AR582">
        <v>1.2</v>
      </c>
      <c r="AS582" t="s">
        <v>650</v>
      </c>
      <c r="AT582">
        <v>41</v>
      </c>
      <c r="AU582">
        <v>18</v>
      </c>
      <c r="AV582">
        <v>16</v>
      </c>
      <c r="AW582">
        <v>36</v>
      </c>
      <c r="AY582">
        <v>5</v>
      </c>
      <c r="AZ582">
        <v>180</v>
      </c>
      <c r="BA582">
        <v>2.8722222222222222</v>
      </c>
      <c r="BB582">
        <v>90774</v>
      </c>
      <c r="BC582">
        <v>151290</v>
      </c>
      <c r="BD582">
        <v>211806</v>
      </c>
      <c r="BE582">
        <v>13</v>
      </c>
      <c r="BF582">
        <v>4</v>
      </c>
      <c r="BG582">
        <v>144</v>
      </c>
      <c r="BH582">
        <v>3.5902777777777777</v>
      </c>
      <c r="BI582">
        <v>90774</v>
      </c>
      <c r="BJ582">
        <v>151290</v>
      </c>
      <c r="BK582">
        <v>211806</v>
      </c>
      <c r="BL582">
        <v>30</v>
      </c>
      <c r="BM582">
        <v>1</v>
      </c>
      <c r="BN582">
        <v>14</v>
      </c>
      <c r="BO582" t="s">
        <v>192</v>
      </c>
      <c r="BP582">
        <v>0</v>
      </c>
      <c r="BQ582">
        <v>0</v>
      </c>
      <c r="BR582">
        <v>0</v>
      </c>
      <c r="BS582">
        <v>0</v>
      </c>
      <c r="BV582">
        <v>0</v>
      </c>
      <c r="BW582">
        <v>0</v>
      </c>
      <c r="BX582">
        <v>0</v>
      </c>
      <c r="BZ582" t="s">
        <v>193</v>
      </c>
      <c r="CA582" t="s">
        <v>194</v>
      </c>
      <c r="CB582" t="b">
        <v>0</v>
      </c>
    </row>
    <row r="583" spans="1:80" x14ac:dyDescent="0.3">
      <c r="A583">
        <v>582</v>
      </c>
      <c r="B583" t="s">
        <v>820</v>
      </c>
      <c r="C583" t="s">
        <v>179</v>
      </c>
      <c r="D583" t="s">
        <v>180</v>
      </c>
      <c r="E583" t="s">
        <v>649</v>
      </c>
      <c r="F583" t="s">
        <v>511</v>
      </c>
      <c r="G583" t="s">
        <v>183</v>
      </c>
      <c r="H583" t="s">
        <v>184</v>
      </c>
      <c r="J583">
        <v>0</v>
      </c>
      <c r="L583" t="s">
        <v>197</v>
      </c>
      <c r="M583" t="s">
        <v>197</v>
      </c>
      <c r="N583" t="s">
        <v>198</v>
      </c>
      <c r="P583" t="s">
        <v>459</v>
      </c>
      <c r="Q583">
        <v>3</v>
      </c>
      <c r="S583">
        <v>0</v>
      </c>
      <c r="T583">
        <v>10</v>
      </c>
      <c r="U583">
        <v>10</v>
      </c>
      <c r="V583">
        <v>10</v>
      </c>
      <c r="W583">
        <v>5</v>
      </c>
      <c r="X583">
        <v>0.76</v>
      </c>
      <c r="Y583">
        <v>89728.5</v>
      </c>
      <c r="Z583" t="s">
        <v>189</v>
      </c>
      <c r="AA583">
        <v>2</v>
      </c>
      <c r="AB583">
        <v>14</v>
      </c>
      <c r="AC583">
        <v>80</v>
      </c>
      <c r="AD583">
        <v>5.7142857142857144</v>
      </c>
      <c r="AE583">
        <v>12.375</v>
      </c>
      <c r="AF583">
        <v>12.375</v>
      </c>
      <c r="AG583">
        <v>10</v>
      </c>
      <c r="AH583">
        <v>0.76</v>
      </c>
      <c r="AI583">
        <v>72508.5</v>
      </c>
      <c r="AJ583">
        <v>5.23</v>
      </c>
      <c r="AK583">
        <v>2.5</v>
      </c>
      <c r="AL583">
        <v>22</v>
      </c>
      <c r="AM583">
        <v>15</v>
      </c>
      <c r="AN583">
        <v>25</v>
      </c>
      <c r="AO583" t="s">
        <v>190</v>
      </c>
      <c r="AP583">
        <v>83</v>
      </c>
      <c r="AQ583">
        <v>-0.7</v>
      </c>
      <c r="AR583">
        <v>1.2</v>
      </c>
      <c r="AS583" t="s">
        <v>650</v>
      </c>
      <c r="AT583">
        <v>41</v>
      </c>
      <c r="AU583">
        <v>18</v>
      </c>
      <c r="AV583">
        <v>16</v>
      </c>
      <c r="AW583">
        <v>36</v>
      </c>
      <c r="AY583">
        <v>5</v>
      </c>
      <c r="AZ583">
        <v>180</v>
      </c>
      <c r="BA583">
        <v>2.8722222222222222</v>
      </c>
      <c r="BB583">
        <v>90774</v>
      </c>
      <c r="BC583">
        <v>151290</v>
      </c>
      <c r="BD583">
        <v>211806</v>
      </c>
      <c r="BE583">
        <v>13</v>
      </c>
      <c r="BF583">
        <v>4</v>
      </c>
      <c r="BG583">
        <v>144</v>
      </c>
      <c r="BH583">
        <v>3.5902777777777777</v>
      </c>
      <c r="BI583">
        <v>90774</v>
      </c>
      <c r="BJ583">
        <v>151290</v>
      </c>
      <c r="BK583">
        <v>211806</v>
      </c>
      <c r="BL583">
        <v>30</v>
      </c>
      <c r="BM583">
        <v>1</v>
      </c>
      <c r="BN583">
        <v>14</v>
      </c>
      <c r="BO583" t="s">
        <v>192</v>
      </c>
      <c r="BP583">
        <v>0</v>
      </c>
      <c r="BQ583">
        <v>0</v>
      </c>
      <c r="BR583">
        <v>0</v>
      </c>
      <c r="BS583">
        <v>0</v>
      </c>
      <c r="BV583">
        <v>0</v>
      </c>
      <c r="BW583">
        <v>0</v>
      </c>
      <c r="BX583">
        <v>0</v>
      </c>
      <c r="BZ583" t="s">
        <v>193</v>
      </c>
      <c r="CA583" t="s">
        <v>194</v>
      </c>
      <c r="CB583" t="b">
        <v>0</v>
      </c>
    </row>
    <row r="584" spans="1:80" x14ac:dyDescent="0.3">
      <c r="A584">
        <v>583</v>
      </c>
      <c r="B584" t="s">
        <v>821</v>
      </c>
      <c r="C584" t="s">
        <v>179</v>
      </c>
      <c r="D584" t="s">
        <v>180</v>
      </c>
      <c r="E584" t="s">
        <v>649</v>
      </c>
      <c r="F584" t="s">
        <v>513</v>
      </c>
      <c r="G584" t="s">
        <v>183</v>
      </c>
      <c r="H584" t="s">
        <v>184</v>
      </c>
      <c r="J584">
        <v>0</v>
      </c>
      <c r="L584" t="s">
        <v>197</v>
      </c>
      <c r="M584" t="s">
        <v>197</v>
      </c>
      <c r="N584" t="s">
        <v>198</v>
      </c>
      <c r="P584" t="s">
        <v>459</v>
      </c>
      <c r="Q584">
        <v>3</v>
      </c>
      <c r="S584">
        <v>0</v>
      </c>
      <c r="T584">
        <v>10</v>
      </c>
      <c r="U584">
        <v>10</v>
      </c>
      <c r="V584">
        <v>10</v>
      </c>
      <c r="W584">
        <v>5</v>
      </c>
      <c r="X584">
        <v>0.76</v>
      </c>
      <c r="Y584">
        <v>89728.5</v>
      </c>
      <c r="Z584" t="s">
        <v>189</v>
      </c>
      <c r="AA584">
        <v>2</v>
      </c>
      <c r="AB584">
        <v>14</v>
      </c>
      <c r="AC584">
        <v>80</v>
      </c>
      <c r="AD584">
        <v>5.7142857142857144</v>
      </c>
      <c r="AE584">
        <v>12.375</v>
      </c>
      <c r="AF584">
        <v>12.375</v>
      </c>
      <c r="AG584">
        <v>10</v>
      </c>
      <c r="AH584">
        <v>0.76</v>
      </c>
      <c r="AI584">
        <v>72508.5</v>
      </c>
      <c r="AJ584">
        <v>5.46</v>
      </c>
      <c r="AK584">
        <v>2.5</v>
      </c>
      <c r="AL584">
        <v>21</v>
      </c>
      <c r="AM584">
        <v>15</v>
      </c>
      <c r="AN584">
        <v>25</v>
      </c>
      <c r="AO584" t="s">
        <v>190</v>
      </c>
      <c r="AP584">
        <v>83</v>
      </c>
      <c r="AQ584">
        <v>-0.7</v>
      </c>
      <c r="AR584">
        <v>1.2</v>
      </c>
      <c r="AS584" t="s">
        <v>650</v>
      </c>
      <c r="AT584">
        <v>41</v>
      </c>
      <c r="AU584">
        <v>18</v>
      </c>
      <c r="AV584">
        <v>16</v>
      </c>
      <c r="AW584">
        <v>36</v>
      </c>
      <c r="AY584">
        <v>5</v>
      </c>
      <c r="AZ584">
        <v>180</v>
      </c>
      <c r="BA584">
        <v>2.8722222222222222</v>
      </c>
      <c r="BB584">
        <v>90774</v>
      </c>
      <c r="BC584">
        <v>151290</v>
      </c>
      <c r="BD584">
        <v>211806</v>
      </c>
      <c r="BE584">
        <v>13</v>
      </c>
      <c r="BF584">
        <v>4</v>
      </c>
      <c r="BG584">
        <v>144</v>
      </c>
      <c r="BH584">
        <v>3.5902777777777777</v>
      </c>
      <c r="BI584">
        <v>90774</v>
      </c>
      <c r="BJ584">
        <v>151290</v>
      </c>
      <c r="BK584">
        <v>211806</v>
      </c>
      <c r="BL584">
        <v>30</v>
      </c>
      <c r="BM584">
        <v>1</v>
      </c>
      <c r="BN584">
        <v>12</v>
      </c>
      <c r="BO584" t="s">
        <v>192</v>
      </c>
      <c r="BP584">
        <v>0</v>
      </c>
      <c r="BQ584">
        <v>0</v>
      </c>
      <c r="BR584">
        <v>0</v>
      </c>
      <c r="BS584">
        <v>0</v>
      </c>
      <c r="BV584">
        <v>0</v>
      </c>
      <c r="BW584">
        <v>0</v>
      </c>
      <c r="BX584">
        <v>0</v>
      </c>
      <c r="BZ584" t="s">
        <v>193</v>
      </c>
      <c r="CA584" t="s">
        <v>194</v>
      </c>
      <c r="CB584" t="b">
        <v>0</v>
      </c>
    </row>
    <row r="585" spans="1:80" x14ac:dyDescent="0.3">
      <c r="A585">
        <v>584</v>
      </c>
      <c r="B585" t="s">
        <v>822</v>
      </c>
      <c r="C585" t="s">
        <v>179</v>
      </c>
      <c r="D585" t="s">
        <v>180</v>
      </c>
      <c r="E585" t="s">
        <v>649</v>
      </c>
      <c r="F585" t="s">
        <v>475</v>
      </c>
      <c r="G585" t="s">
        <v>183</v>
      </c>
      <c r="H585" t="s">
        <v>184</v>
      </c>
      <c r="J585">
        <v>0</v>
      </c>
      <c r="K585" t="s">
        <v>652</v>
      </c>
      <c r="L585" t="s">
        <v>186</v>
      </c>
      <c r="M585" t="s">
        <v>653</v>
      </c>
      <c r="N585" t="s">
        <v>20</v>
      </c>
      <c r="O585">
        <v>307.75</v>
      </c>
      <c r="P585" t="s">
        <v>459</v>
      </c>
      <c r="Q585">
        <v>3</v>
      </c>
      <c r="S585">
        <v>0</v>
      </c>
      <c r="T585">
        <v>10</v>
      </c>
      <c r="U585">
        <v>10</v>
      </c>
      <c r="V585">
        <v>10</v>
      </c>
      <c r="W585">
        <v>5</v>
      </c>
      <c r="X585">
        <v>0.76</v>
      </c>
      <c r="Y585">
        <v>89728.5</v>
      </c>
      <c r="Z585" t="s">
        <v>189</v>
      </c>
      <c r="AA585">
        <v>2</v>
      </c>
      <c r="AB585">
        <v>14</v>
      </c>
      <c r="AC585">
        <v>80</v>
      </c>
      <c r="AD585">
        <v>5.7142857142857144</v>
      </c>
      <c r="AE585">
        <v>12.375</v>
      </c>
      <c r="AF585">
        <v>12.375</v>
      </c>
      <c r="AG585">
        <v>10</v>
      </c>
      <c r="AH585">
        <v>0.76</v>
      </c>
      <c r="AI585">
        <v>72508.5</v>
      </c>
      <c r="AJ585">
        <v>5.7</v>
      </c>
      <c r="AK585">
        <v>2.5</v>
      </c>
      <c r="AL585">
        <v>20</v>
      </c>
      <c r="AM585">
        <v>15</v>
      </c>
      <c r="AN585">
        <v>25</v>
      </c>
      <c r="AO585" t="s">
        <v>190</v>
      </c>
      <c r="AP585">
        <v>83</v>
      </c>
      <c r="AQ585">
        <v>-0.7</v>
      </c>
      <c r="AR585">
        <v>1.2</v>
      </c>
      <c r="AS585" t="s">
        <v>650</v>
      </c>
      <c r="AT585">
        <v>41</v>
      </c>
      <c r="AU585">
        <v>18</v>
      </c>
      <c r="AV585">
        <v>16</v>
      </c>
      <c r="AW585">
        <v>36</v>
      </c>
      <c r="AY585">
        <v>5</v>
      </c>
      <c r="AZ585">
        <v>180</v>
      </c>
      <c r="BA585">
        <v>2.8722222222222222</v>
      </c>
      <c r="BB585">
        <v>90774</v>
      </c>
      <c r="BC585">
        <v>151290</v>
      </c>
      <c r="BD585">
        <v>211806</v>
      </c>
      <c r="BE585">
        <v>13</v>
      </c>
      <c r="BF585">
        <v>4</v>
      </c>
      <c r="BG585">
        <v>144</v>
      </c>
      <c r="BH585">
        <v>3.5902777777777777</v>
      </c>
      <c r="BI585">
        <v>90774</v>
      </c>
      <c r="BJ585">
        <v>151290</v>
      </c>
      <c r="BK585">
        <v>211806</v>
      </c>
      <c r="BL585">
        <v>30</v>
      </c>
      <c r="BM585">
        <v>1</v>
      </c>
      <c r="BN585">
        <v>12</v>
      </c>
      <c r="BO585" t="s">
        <v>192</v>
      </c>
      <c r="BP585">
        <v>3.6930000000000001</v>
      </c>
      <c r="BQ585">
        <v>2438</v>
      </c>
      <c r="BR585">
        <v>275</v>
      </c>
      <c r="BS585">
        <v>0.11279737489745692</v>
      </c>
      <c r="BV585">
        <v>58</v>
      </c>
      <c r="BW585">
        <v>1000</v>
      </c>
      <c r="BX585">
        <v>17.241379310344829</v>
      </c>
      <c r="BZ585" t="s">
        <v>193</v>
      </c>
      <c r="CA585" t="s">
        <v>194</v>
      </c>
      <c r="CB585" t="b">
        <v>0</v>
      </c>
    </row>
    <row r="586" spans="1:80" x14ac:dyDescent="0.3">
      <c r="A586">
        <v>585</v>
      </c>
      <c r="B586" t="s">
        <v>823</v>
      </c>
      <c r="C586" t="s">
        <v>179</v>
      </c>
      <c r="D586" t="s">
        <v>180</v>
      </c>
      <c r="E586" t="s">
        <v>649</v>
      </c>
      <c r="F586" t="s">
        <v>516</v>
      </c>
      <c r="G586" t="s">
        <v>183</v>
      </c>
      <c r="H586" t="s">
        <v>184</v>
      </c>
      <c r="J586">
        <v>0</v>
      </c>
      <c r="L586" t="s">
        <v>197</v>
      </c>
      <c r="M586" t="s">
        <v>197</v>
      </c>
      <c r="N586" t="s">
        <v>198</v>
      </c>
      <c r="P586" t="s">
        <v>459</v>
      </c>
      <c r="Q586">
        <v>3</v>
      </c>
      <c r="S586">
        <v>0</v>
      </c>
      <c r="T586">
        <v>10</v>
      </c>
      <c r="U586">
        <v>10</v>
      </c>
      <c r="V586">
        <v>10</v>
      </c>
      <c r="W586">
        <v>5</v>
      </c>
      <c r="X586">
        <v>0.76</v>
      </c>
      <c r="Y586">
        <v>89728.5</v>
      </c>
      <c r="Z586" t="s">
        <v>189</v>
      </c>
      <c r="AA586">
        <v>2</v>
      </c>
      <c r="AB586">
        <v>14</v>
      </c>
      <c r="AC586">
        <v>80</v>
      </c>
      <c r="AD586">
        <v>5.7142857142857144</v>
      </c>
      <c r="AE586">
        <v>12.375</v>
      </c>
      <c r="AF586">
        <v>12.375</v>
      </c>
      <c r="AG586">
        <v>10</v>
      </c>
      <c r="AH586">
        <v>0.76</v>
      </c>
      <c r="AI586">
        <v>72508.5</v>
      </c>
      <c r="AJ586">
        <v>5.94</v>
      </c>
      <c r="AK586">
        <v>2.5</v>
      </c>
      <c r="AL586">
        <v>19</v>
      </c>
      <c r="AM586">
        <v>15</v>
      </c>
      <c r="AN586">
        <v>25</v>
      </c>
      <c r="AO586" t="s">
        <v>190</v>
      </c>
      <c r="AP586">
        <v>83</v>
      </c>
      <c r="AQ586">
        <v>-0.7</v>
      </c>
      <c r="AR586">
        <v>1.2</v>
      </c>
      <c r="AS586" t="s">
        <v>650</v>
      </c>
      <c r="AT586">
        <v>41</v>
      </c>
      <c r="AU586">
        <v>18</v>
      </c>
      <c r="AV586">
        <v>16</v>
      </c>
      <c r="AW586">
        <v>36</v>
      </c>
      <c r="AY586">
        <v>5</v>
      </c>
      <c r="AZ586">
        <v>180</v>
      </c>
      <c r="BA586">
        <v>2.8722222222222222</v>
      </c>
      <c r="BB586">
        <v>90774</v>
      </c>
      <c r="BC586">
        <v>151290</v>
      </c>
      <c r="BD586">
        <v>211806</v>
      </c>
      <c r="BE586">
        <v>14</v>
      </c>
      <c r="BF586">
        <v>4</v>
      </c>
      <c r="BG586">
        <v>144</v>
      </c>
      <c r="BH586">
        <v>3.5902777777777777</v>
      </c>
      <c r="BI586">
        <v>90774</v>
      </c>
      <c r="BJ586">
        <v>151290</v>
      </c>
      <c r="BK586">
        <v>211806</v>
      </c>
      <c r="BL586">
        <v>30</v>
      </c>
      <c r="BM586">
        <v>1</v>
      </c>
      <c r="BN586">
        <v>12</v>
      </c>
      <c r="BO586" t="s">
        <v>192</v>
      </c>
      <c r="BP586">
        <v>0</v>
      </c>
      <c r="BQ586">
        <v>0</v>
      </c>
      <c r="BR586">
        <v>0</v>
      </c>
      <c r="BS586">
        <v>0</v>
      </c>
      <c r="BV586">
        <v>0</v>
      </c>
      <c r="BW586">
        <v>0</v>
      </c>
      <c r="BX586">
        <v>0</v>
      </c>
      <c r="BZ586" t="s">
        <v>193</v>
      </c>
      <c r="CA586" t="s">
        <v>194</v>
      </c>
      <c r="CB586" t="b">
        <v>0</v>
      </c>
    </row>
    <row r="587" spans="1:80" x14ac:dyDescent="0.3">
      <c r="A587">
        <v>586</v>
      </c>
      <c r="B587" t="s">
        <v>824</v>
      </c>
      <c r="C587" t="s">
        <v>179</v>
      </c>
      <c r="D587" t="s">
        <v>180</v>
      </c>
      <c r="E587" t="s">
        <v>649</v>
      </c>
      <c r="F587" t="s">
        <v>518</v>
      </c>
      <c r="G587" t="s">
        <v>183</v>
      </c>
      <c r="H587" t="s">
        <v>184</v>
      </c>
      <c r="J587">
        <v>0</v>
      </c>
      <c r="K587" t="s">
        <v>652</v>
      </c>
      <c r="L587" t="s">
        <v>186</v>
      </c>
      <c r="M587" t="s">
        <v>653</v>
      </c>
      <c r="N587" t="s">
        <v>20</v>
      </c>
      <c r="O587">
        <v>335.5</v>
      </c>
      <c r="P587" t="s">
        <v>459</v>
      </c>
      <c r="Q587">
        <v>3</v>
      </c>
      <c r="S587">
        <v>0</v>
      </c>
      <c r="T587">
        <v>10</v>
      </c>
      <c r="U587">
        <v>10</v>
      </c>
      <c r="V587">
        <v>10</v>
      </c>
      <c r="W587">
        <v>5</v>
      </c>
      <c r="X587">
        <v>0.76</v>
      </c>
      <c r="Y587">
        <v>89728.5</v>
      </c>
      <c r="Z587" t="s">
        <v>189</v>
      </c>
      <c r="AA587">
        <v>2</v>
      </c>
      <c r="AB587">
        <v>14</v>
      </c>
      <c r="AC587">
        <v>80</v>
      </c>
      <c r="AD587">
        <v>5.7142857142857144</v>
      </c>
      <c r="AE587">
        <v>12.375</v>
      </c>
      <c r="AF587">
        <v>12.375</v>
      </c>
      <c r="AG587">
        <v>10</v>
      </c>
      <c r="AH587">
        <v>0.76</v>
      </c>
      <c r="AI587">
        <v>72508.5</v>
      </c>
      <c r="AJ587">
        <v>6.18</v>
      </c>
      <c r="AK587">
        <v>2.5</v>
      </c>
      <c r="AL587">
        <v>19</v>
      </c>
      <c r="AM587">
        <v>15</v>
      </c>
      <c r="AN587">
        <v>25</v>
      </c>
      <c r="AO587" t="s">
        <v>190</v>
      </c>
      <c r="AP587">
        <v>83</v>
      </c>
      <c r="AQ587">
        <v>-0.7</v>
      </c>
      <c r="AR587">
        <v>1.2</v>
      </c>
      <c r="AS587" t="s">
        <v>650</v>
      </c>
      <c r="AT587">
        <v>41</v>
      </c>
      <c r="AU587">
        <v>18</v>
      </c>
      <c r="AV587">
        <v>16</v>
      </c>
      <c r="AW587">
        <v>36</v>
      </c>
      <c r="AY587">
        <v>5</v>
      </c>
      <c r="AZ587">
        <v>180</v>
      </c>
      <c r="BA587">
        <v>2.8722222222222222</v>
      </c>
      <c r="BB587">
        <v>90774</v>
      </c>
      <c r="BC587">
        <v>151290</v>
      </c>
      <c r="BD587">
        <v>211806</v>
      </c>
      <c r="BE587">
        <v>14</v>
      </c>
      <c r="BF587">
        <v>4</v>
      </c>
      <c r="BG587">
        <v>144</v>
      </c>
      <c r="BH587">
        <v>3.5902777777777777</v>
      </c>
      <c r="BI587">
        <v>90774</v>
      </c>
      <c r="BJ587">
        <v>151290</v>
      </c>
      <c r="BK587">
        <v>211806</v>
      </c>
      <c r="BL587">
        <v>30</v>
      </c>
      <c r="BM587">
        <v>1</v>
      </c>
      <c r="BN587">
        <v>8</v>
      </c>
      <c r="BO587" t="s">
        <v>192</v>
      </c>
      <c r="BP587">
        <v>2.6840000000000002</v>
      </c>
      <c r="BQ587">
        <v>0</v>
      </c>
      <c r="BR587">
        <v>0</v>
      </c>
      <c r="BS587">
        <v>0</v>
      </c>
      <c r="BV587">
        <v>0</v>
      </c>
      <c r="BW587">
        <v>0</v>
      </c>
      <c r="BX587">
        <v>0</v>
      </c>
      <c r="BZ587" t="s">
        <v>193</v>
      </c>
      <c r="CA587" t="s">
        <v>194</v>
      </c>
      <c r="CB587" t="b">
        <v>0</v>
      </c>
    </row>
    <row r="588" spans="1:80" x14ac:dyDescent="0.3">
      <c r="A588">
        <v>587</v>
      </c>
      <c r="B588" t="s">
        <v>825</v>
      </c>
      <c r="C588" t="s">
        <v>179</v>
      </c>
      <c r="D588" t="s">
        <v>180</v>
      </c>
      <c r="E588" t="s">
        <v>649</v>
      </c>
      <c r="F588" t="s">
        <v>520</v>
      </c>
      <c r="G588" t="s">
        <v>183</v>
      </c>
      <c r="H588" t="s">
        <v>184</v>
      </c>
      <c r="J588">
        <v>0</v>
      </c>
      <c r="K588" t="s">
        <v>652</v>
      </c>
      <c r="L588" t="s">
        <v>186</v>
      </c>
      <c r="M588" t="s">
        <v>653</v>
      </c>
      <c r="N588" t="s">
        <v>20</v>
      </c>
      <c r="O588">
        <v>356.875</v>
      </c>
      <c r="P588" t="s">
        <v>459</v>
      </c>
      <c r="Q588">
        <v>3</v>
      </c>
      <c r="S588">
        <v>0</v>
      </c>
      <c r="T588">
        <v>10</v>
      </c>
      <c r="U588">
        <v>10</v>
      </c>
      <c r="V588">
        <v>10</v>
      </c>
      <c r="W588">
        <v>5</v>
      </c>
      <c r="X588">
        <v>0.76</v>
      </c>
      <c r="Y588">
        <v>89728.5</v>
      </c>
      <c r="Z588" t="s">
        <v>189</v>
      </c>
      <c r="AA588">
        <v>2</v>
      </c>
      <c r="AB588">
        <v>14</v>
      </c>
      <c r="AC588">
        <v>80</v>
      </c>
      <c r="AD588">
        <v>5.7142857142857144</v>
      </c>
      <c r="AE588">
        <v>12.375</v>
      </c>
      <c r="AF588">
        <v>12.375</v>
      </c>
      <c r="AG588">
        <v>10</v>
      </c>
      <c r="AH588">
        <v>0.76</v>
      </c>
      <c r="AI588">
        <v>72508.5</v>
      </c>
      <c r="AJ588">
        <v>6.42</v>
      </c>
      <c r="AK588">
        <v>2.5</v>
      </c>
      <c r="AL588">
        <v>18</v>
      </c>
      <c r="AM588">
        <v>15</v>
      </c>
      <c r="AN588">
        <v>25</v>
      </c>
      <c r="AO588" t="s">
        <v>190</v>
      </c>
      <c r="AP588">
        <v>83</v>
      </c>
      <c r="AQ588">
        <v>-0.7</v>
      </c>
      <c r="AR588">
        <v>1.2</v>
      </c>
      <c r="AS588" t="s">
        <v>650</v>
      </c>
      <c r="AT588">
        <v>41</v>
      </c>
      <c r="AU588">
        <v>18</v>
      </c>
      <c r="AV588">
        <v>16</v>
      </c>
      <c r="AW588">
        <v>36</v>
      </c>
      <c r="AY588">
        <v>5</v>
      </c>
      <c r="AZ588">
        <v>180</v>
      </c>
      <c r="BA588">
        <v>2.8722222222222222</v>
      </c>
      <c r="BB588">
        <v>90774</v>
      </c>
      <c r="BC588">
        <v>151290</v>
      </c>
      <c r="BD588">
        <v>211806</v>
      </c>
      <c r="BE588">
        <v>14</v>
      </c>
      <c r="BF588">
        <v>4</v>
      </c>
      <c r="BG588">
        <v>144</v>
      </c>
      <c r="BH588">
        <v>3.5902777777777777</v>
      </c>
      <c r="BI588">
        <v>90774</v>
      </c>
      <c r="BJ588">
        <v>151290</v>
      </c>
      <c r="BK588">
        <v>211806</v>
      </c>
      <c r="BL588">
        <v>30</v>
      </c>
      <c r="BM588">
        <v>1</v>
      </c>
      <c r="BN588">
        <v>8</v>
      </c>
      <c r="BO588" t="s">
        <v>192</v>
      </c>
      <c r="BP588">
        <v>2.855</v>
      </c>
      <c r="BQ588">
        <v>0</v>
      </c>
      <c r="BR588">
        <v>0</v>
      </c>
      <c r="BS588">
        <v>0</v>
      </c>
      <c r="BV588">
        <v>0</v>
      </c>
      <c r="BW588">
        <v>0</v>
      </c>
      <c r="BX588">
        <v>0</v>
      </c>
      <c r="BZ588" t="s">
        <v>193</v>
      </c>
      <c r="CA588" t="s">
        <v>194</v>
      </c>
      <c r="CB588" t="b">
        <v>0</v>
      </c>
    </row>
    <row r="589" spans="1:80" x14ac:dyDescent="0.3">
      <c r="A589">
        <v>588</v>
      </c>
      <c r="B589" t="s">
        <v>826</v>
      </c>
      <c r="C589" t="s">
        <v>179</v>
      </c>
      <c r="D589" t="s">
        <v>180</v>
      </c>
      <c r="E589" t="s">
        <v>649</v>
      </c>
      <c r="F589" t="s">
        <v>522</v>
      </c>
      <c r="G589" t="s">
        <v>183</v>
      </c>
      <c r="H589" t="s">
        <v>184</v>
      </c>
      <c r="J589">
        <v>0</v>
      </c>
      <c r="L589" t="s">
        <v>197</v>
      </c>
      <c r="M589" t="s">
        <v>197</v>
      </c>
      <c r="N589" t="s">
        <v>198</v>
      </c>
      <c r="P589" t="s">
        <v>459</v>
      </c>
      <c r="Q589">
        <v>3</v>
      </c>
      <c r="S589">
        <v>0</v>
      </c>
      <c r="T589">
        <v>10</v>
      </c>
      <c r="U589">
        <v>10</v>
      </c>
      <c r="V589">
        <v>10</v>
      </c>
      <c r="W589">
        <v>5</v>
      </c>
      <c r="X589">
        <v>0.76</v>
      </c>
      <c r="Y589">
        <v>89728.5</v>
      </c>
      <c r="Z589" t="s">
        <v>189</v>
      </c>
      <c r="AA589">
        <v>2</v>
      </c>
      <c r="AB589">
        <v>14</v>
      </c>
      <c r="AC589">
        <v>80</v>
      </c>
      <c r="AD589">
        <v>5.7142857142857144</v>
      </c>
      <c r="AE589">
        <v>12.375</v>
      </c>
      <c r="AF589">
        <v>12.375</v>
      </c>
      <c r="AG589">
        <v>10</v>
      </c>
      <c r="AH589">
        <v>0.76</v>
      </c>
      <c r="AI589">
        <v>72508.5</v>
      </c>
      <c r="AJ589">
        <v>6.65</v>
      </c>
      <c r="AK589">
        <v>2.5</v>
      </c>
      <c r="AL589">
        <v>17</v>
      </c>
      <c r="AM589">
        <v>15</v>
      </c>
      <c r="AN589">
        <v>25</v>
      </c>
      <c r="AO589" t="s">
        <v>190</v>
      </c>
      <c r="AP589">
        <v>83</v>
      </c>
      <c r="AQ589">
        <v>-0.7</v>
      </c>
      <c r="AR589">
        <v>1.2</v>
      </c>
      <c r="AS589" t="s">
        <v>650</v>
      </c>
      <c r="AT589">
        <v>41</v>
      </c>
      <c r="AU589">
        <v>18</v>
      </c>
      <c r="AV589">
        <v>16</v>
      </c>
      <c r="AW589">
        <v>36</v>
      </c>
      <c r="AY589">
        <v>5</v>
      </c>
      <c r="AZ589">
        <v>180</v>
      </c>
      <c r="BA589">
        <v>2.8722222222222222</v>
      </c>
      <c r="BB589">
        <v>90774</v>
      </c>
      <c r="BC589">
        <v>151290</v>
      </c>
      <c r="BD589">
        <v>211806</v>
      </c>
      <c r="BE589">
        <v>14</v>
      </c>
      <c r="BF589">
        <v>4</v>
      </c>
      <c r="BG589">
        <v>144</v>
      </c>
      <c r="BH589">
        <v>3.5902777777777777</v>
      </c>
      <c r="BI589">
        <v>90774</v>
      </c>
      <c r="BJ589">
        <v>151290</v>
      </c>
      <c r="BK589">
        <v>211806</v>
      </c>
      <c r="BL589">
        <v>30</v>
      </c>
      <c r="BM589">
        <v>1</v>
      </c>
      <c r="BN589">
        <v>8</v>
      </c>
      <c r="BO589" t="s">
        <v>192</v>
      </c>
      <c r="BP589">
        <v>0</v>
      </c>
      <c r="BQ589">
        <v>0</v>
      </c>
      <c r="BR589">
        <v>0</v>
      </c>
      <c r="BS589">
        <v>0</v>
      </c>
      <c r="BV589">
        <v>0</v>
      </c>
      <c r="BW589">
        <v>0</v>
      </c>
      <c r="BX589">
        <v>0</v>
      </c>
      <c r="BZ589" t="s">
        <v>193</v>
      </c>
      <c r="CA589" t="s">
        <v>194</v>
      </c>
      <c r="CB589" t="b">
        <v>0</v>
      </c>
    </row>
    <row r="590" spans="1:80" x14ac:dyDescent="0.3">
      <c r="A590">
        <v>589</v>
      </c>
      <c r="B590" t="s">
        <v>827</v>
      </c>
      <c r="C590" t="s">
        <v>179</v>
      </c>
      <c r="D590" t="s">
        <v>180</v>
      </c>
      <c r="E590" t="s">
        <v>649</v>
      </c>
      <c r="F590" t="s">
        <v>477</v>
      </c>
      <c r="G590" t="s">
        <v>183</v>
      </c>
      <c r="H590" t="s">
        <v>184</v>
      </c>
      <c r="J590">
        <v>0</v>
      </c>
      <c r="K590" t="s">
        <v>652</v>
      </c>
      <c r="L590" t="s">
        <v>186</v>
      </c>
      <c r="M590" t="s">
        <v>653</v>
      </c>
      <c r="N590" t="s">
        <v>20</v>
      </c>
      <c r="O590">
        <v>377.125</v>
      </c>
      <c r="P590" t="s">
        <v>459</v>
      </c>
      <c r="Q590">
        <v>3</v>
      </c>
      <c r="S590">
        <v>0</v>
      </c>
      <c r="T590">
        <v>10</v>
      </c>
      <c r="U590">
        <v>10</v>
      </c>
      <c r="V590">
        <v>10</v>
      </c>
      <c r="W590">
        <v>5</v>
      </c>
      <c r="X590">
        <v>0.76</v>
      </c>
      <c r="Y590">
        <v>89728.5</v>
      </c>
      <c r="Z590" t="s">
        <v>189</v>
      </c>
      <c r="AA590">
        <v>2</v>
      </c>
      <c r="AB590">
        <v>14</v>
      </c>
      <c r="AC590">
        <v>80</v>
      </c>
      <c r="AD590">
        <v>5.7142857142857144</v>
      </c>
      <c r="AE590">
        <v>12.375</v>
      </c>
      <c r="AF590">
        <v>12.375</v>
      </c>
      <c r="AG590">
        <v>10</v>
      </c>
      <c r="AH590">
        <v>0.76</v>
      </c>
      <c r="AI590">
        <v>72508.5</v>
      </c>
      <c r="AJ590">
        <v>6.89</v>
      </c>
      <c r="AK590">
        <v>2.5</v>
      </c>
      <c r="AL590">
        <v>17</v>
      </c>
      <c r="AM590">
        <v>15</v>
      </c>
      <c r="AN590">
        <v>25</v>
      </c>
      <c r="AO590" t="s">
        <v>190</v>
      </c>
      <c r="AP590">
        <v>83</v>
      </c>
      <c r="AQ590">
        <v>-0.7</v>
      </c>
      <c r="AR590">
        <v>1.2</v>
      </c>
      <c r="AS590" t="s">
        <v>650</v>
      </c>
      <c r="AT590">
        <v>41</v>
      </c>
      <c r="AU590">
        <v>18</v>
      </c>
      <c r="AV590">
        <v>16</v>
      </c>
      <c r="AW590">
        <v>36</v>
      </c>
      <c r="AY590">
        <v>5</v>
      </c>
      <c r="AZ590">
        <v>180</v>
      </c>
      <c r="BA590">
        <v>2.8722222222222222</v>
      </c>
      <c r="BB590">
        <v>90774</v>
      </c>
      <c r="BC590">
        <v>151290</v>
      </c>
      <c r="BD590">
        <v>211806</v>
      </c>
      <c r="BE590">
        <v>14</v>
      </c>
      <c r="BF590">
        <v>4</v>
      </c>
      <c r="BG590">
        <v>144</v>
      </c>
      <c r="BH590">
        <v>3.5902777777777777</v>
      </c>
      <c r="BI590">
        <v>90774</v>
      </c>
      <c r="BJ590">
        <v>151290</v>
      </c>
      <c r="BK590">
        <v>211806</v>
      </c>
      <c r="BL590">
        <v>30</v>
      </c>
      <c r="BM590">
        <v>1</v>
      </c>
      <c r="BN590">
        <v>8</v>
      </c>
      <c r="BO590" t="s">
        <v>192</v>
      </c>
      <c r="BP590">
        <v>3.0169999999999999</v>
      </c>
      <c r="BQ590">
        <v>1677</v>
      </c>
      <c r="BR590">
        <v>89</v>
      </c>
      <c r="BS590">
        <v>5.3070960047704237E-2</v>
      </c>
      <c r="BV590">
        <v>137</v>
      </c>
      <c r="BW590">
        <v>0</v>
      </c>
      <c r="BX590">
        <v>0</v>
      </c>
      <c r="BZ590" t="s">
        <v>193</v>
      </c>
      <c r="CA590" t="s">
        <v>194</v>
      </c>
      <c r="CB590" t="b">
        <v>0</v>
      </c>
    </row>
    <row r="591" spans="1:80" x14ac:dyDescent="0.3">
      <c r="A591">
        <v>590</v>
      </c>
      <c r="B591" t="s">
        <v>828</v>
      </c>
      <c r="C591" t="s">
        <v>179</v>
      </c>
      <c r="D591" t="s">
        <v>180</v>
      </c>
      <c r="E591" t="s">
        <v>649</v>
      </c>
      <c r="F591" t="s">
        <v>525</v>
      </c>
      <c r="G591" t="s">
        <v>183</v>
      </c>
      <c r="H591" t="s">
        <v>184</v>
      </c>
      <c r="J591">
        <v>0</v>
      </c>
      <c r="L591" t="s">
        <v>197</v>
      </c>
      <c r="M591" t="s">
        <v>197</v>
      </c>
      <c r="N591" t="s">
        <v>198</v>
      </c>
      <c r="P591" t="s">
        <v>459</v>
      </c>
      <c r="Q591">
        <v>3</v>
      </c>
      <c r="S591">
        <v>0</v>
      </c>
      <c r="T591">
        <v>10</v>
      </c>
      <c r="U591">
        <v>10</v>
      </c>
      <c r="V591">
        <v>10</v>
      </c>
      <c r="W591">
        <v>5</v>
      </c>
      <c r="X591">
        <v>0.76</v>
      </c>
      <c r="Y591">
        <v>89728.5</v>
      </c>
      <c r="Z591" t="s">
        <v>189</v>
      </c>
      <c r="AA591">
        <v>2</v>
      </c>
      <c r="AB591">
        <v>14</v>
      </c>
      <c r="AC591">
        <v>80</v>
      </c>
      <c r="AD591">
        <v>5.7142857142857144</v>
      </c>
      <c r="AE591">
        <v>12.375</v>
      </c>
      <c r="AF591">
        <v>12.375</v>
      </c>
      <c r="AG591">
        <v>10</v>
      </c>
      <c r="AH591">
        <v>0.76</v>
      </c>
      <c r="AI591">
        <v>72508.5</v>
      </c>
      <c r="AJ591">
        <v>7.1321000000000003</v>
      </c>
      <c r="AK591">
        <v>2.5</v>
      </c>
      <c r="AL591">
        <v>16</v>
      </c>
      <c r="AM591">
        <v>15</v>
      </c>
      <c r="AN591">
        <v>25</v>
      </c>
      <c r="AO591" t="s">
        <v>190</v>
      </c>
      <c r="AP591">
        <v>83</v>
      </c>
      <c r="AQ591">
        <v>-0.7</v>
      </c>
      <c r="AR591">
        <v>1.2</v>
      </c>
      <c r="AS591" t="s">
        <v>650</v>
      </c>
      <c r="AT591">
        <v>41</v>
      </c>
      <c r="AU591">
        <v>18</v>
      </c>
      <c r="AV591">
        <v>16</v>
      </c>
      <c r="AW591">
        <v>36</v>
      </c>
      <c r="AY591">
        <v>5</v>
      </c>
      <c r="AZ591">
        <v>180</v>
      </c>
      <c r="BA591">
        <v>2.8722222222222222</v>
      </c>
      <c r="BB591">
        <v>90774</v>
      </c>
      <c r="BC591">
        <v>151290</v>
      </c>
      <c r="BD591">
        <v>211806</v>
      </c>
      <c r="BE591">
        <v>14</v>
      </c>
      <c r="BF591">
        <v>4</v>
      </c>
      <c r="BG591">
        <v>144</v>
      </c>
      <c r="BH591">
        <v>3.5902777777777777</v>
      </c>
      <c r="BI591">
        <v>90774</v>
      </c>
      <c r="BJ591">
        <v>151290</v>
      </c>
      <c r="BK591">
        <v>211806</v>
      </c>
      <c r="BL591">
        <v>30</v>
      </c>
      <c r="BM591">
        <v>1</v>
      </c>
      <c r="BN591">
        <v>8</v>
      </c>
      <c r="BO591" t="s">
        <v>192</v>
      </c>
      <c r="BP591">
        <v>0</v>
      </c>
      <c r="BQ591">
        <v>0</v>
      </c>
      <c r="BR591">
        <v>0</v>
      </c>
      <c r="BS591">
        <v>0</v>
      </c>
      <c r="BV591">
        <v>0</v>
      </c>
      <c r="BW591">
        <v>0</v>
      </c>
      <c r="BX591">
        <v>0</v>
      </c>
      <c r="BZ591" t="s">
        <v>193</v>
      </c>
      <c r="CA591" t="s">
        <v>194</v>
      </c>
      <c r="CB591" t="b">
        <v>0</v>
      </c>
    </row>
    <row r="592" spans="1:80" x14ac:dyDescent="0.3">
      <c r="A592">
        <v>591</v>
      </c>
      <c r="B592" t="s">
        <v>829</v>
      </c>
      <c r="C592" t="s">
        <v>179</v>
      </c>
      <c r="D592" t="s">
        <v>180</v>
      </c>
      <c r="E592" t="s">
        <v>649</v>
      </c>
      <c r="F592" t="s">
        <v>527</v>
      </c>
      <c r="G592" t="s">
        <v>183</v>
      </c>
      <c r="H592" t="s">
        <v>184</v>
      </c>
      <c r="J592">
        <v>0</v>
      </c>
      <c r="K592" t="s">
        <v>652</v>
      </c>
      <c r="L592" t="s">
        <v>186</v>
      </c>
      <c r="M592" t="s">
        <v>653</v>
      </c>
      <c r="N592" t="s">
        <v>20</v>
      </c>
      <c r="O592">
        <v>412.375</v>
      </c>
      <c r="P592" t="s">
        <v>459</v>
      </c>
      <c r="Q592">
        <v>3</v>
      </c>
      <c r="S592">
        <v>0</v>
      </c>
      <c r="T592">
        <v>10</v>
      </c>
      <c r="U592">
        <v>10</v>
      </c>
      <c r="V592">
        <v>10</v>
      </c>
      <c r="W592">
        <v>5</v>
      </c>
      <c r="X592">
        <v>0.76</v>
      </c>
      <c r="Y592">
        <v>89728.5</v>
      </c>
      <c r="Z592" t="s">
        <v>189</v>
      </c>
      <c r="AA592">
        <v>2</v>
      </c>
      <c r="AB592">
        <v>14</v>
      </c>
      <c r="AC592">
        <v>80</v>
      </c>
      <c r="AD592">
        <v>5.7142857142857144</v>
      </c>
      <c r="AE592">
        <v>12.375</v>
      </c>
      <c r="AF592">
        <v>12.375</v>
      </c>
      <c r="AG592">
        <v>10</v>
      </c>
      <c r="AH592">
        <v>0.76</v>
      </c>
      <c r="AI592">
        <v>72508.5</v>
      </c>
      <c r="AJ592">
        <v>7.37</v>
      </c>
      <c r="AK592">
        <v>2.5</v>
      </c>
      <c r="AL592">
        <v>16</v>
      </c>
      <c r="AM592">
        <v>15</v>
      </c>
      <c r="AN592">
        <v>25</v>
      </c>
      <c r="AO592" t="s">
        <v>190</v>
      </c>
      <c r="AP592">
        <v>83</v>
      </c>
      <c r="AQ592">
        <v>-0.7</v>
      </c>
      <c r="AR592">
        <v>1.2</v>
      </c>
      <c r="AS592" t="s">
        <v>650</v>
      </c>
      <c r="AT592">
        <v>41</v>
      </c>
      <c r="AU592">
        <v>18</v>
      </c>
      <c r="AV592">
        <v>16</v>
      </c>
      <c r="AW592">
        <v>36</v>
      </c>
      <c r="AY592">
        <v>5</v>
      </c>
      <c r="AZ592">
        <v>180</v>
      </c>
      <c r="BA592">
        <v>2.8722222222222222</v>
      </c>
      <c r="BB592">
        <v>90774</v>
      </c>
      <c r="BC592">
        <v>151290</v>
      </c>
      <c r="BD592">
        <v>211806</v>
      </c>
      <c r="BE592">
        <v>14</v>
      </c>
      <c r="BF592">
        <v>4</v>
      </c>
      <c r="BG592">
        <v>144</v>
      </c>
      <c r="BH592">
        <v>3.5902777777777777</v>
      </c>
      <c r="BI592">
        <v>90774</v>
      </c>
      <c r="BJ592">
        <v>151290</v>
      </c>
      <c r="BK592">
        <v>211806</v>
      </c>
      <c r="BL592">
        <v>30</v>
      </c>
      <c r="BM592">
        <v>1</v>
      </c>
      <c r="BN592">
        <v>8</v>
      </c>
      <c r="BO592" t="s">
        <v>192</v>
      </c>
      <c r="BP592">
        <v>3.2989999999999999</v>
      </c>
      <c r="BQ592">
        <v>0</v>
      </c>
      <c r="BR592">
        <v>0</v>
      </c>
      <c r="BS592">
        <v>0</v>
      </c>
      <c r="BV592">
        <v>0</v>
      </c>
      <c r="BW592">
        <v>0</v>
      </c>
      <c r="BX592">
        <v>0</v>
      </c>
      <c r="BZ592" t="s">
        <v>193</v>
      </c>
      <c r="CA592" t="s">
        <v>194</v>
      </c>
      <c r="CB592" t="b">
        <v>0</v>
      </c>
    </row>
    <row r="593" spans="1:80" x14ac:dyDescent="0.3">
      <c r="A593">
        <v>592</v>
      </c>
      <c r="B593" t="s">
        <v>830</v>
      </c>
      <c r="C593" t="s">
        <v>179</v>
      </c>
      <c r="D593" t="s">
        <v>180</v>
      </c>
      <c r="E593" t="s">
        <v>649</v>
      </c>
      <c r="F593" t="s">
        <v>202</v>
      </c>
      <c r="G593" t="s">
        <v>183</v>
      </c>
      <c r="H593" t="s">
        <v>184</v>
      </c>
      <c r="J593">
        <v>0</v>
      </c>
      <c r="K593" t="s">
        <v>652</v>
      </c>
      <c r="L593" t="s">
        <v>186</v>
      </c>
      <c r="M593" t="s">
        <v>653</v>
      </c>
      <c r="N593" t="s">
        <v>20</v>
      </c>
      <c r="O593">
        <v>155</v>
      </c>
      <c r="P593" t="s">
        <v>459</v>
      </c>
      <c r="Q593">
        <v>3</v>
      </c>
      <c r="S593">
        <v>0</v>
      </c>
      <c r="T593">
        <v>10</v>
      </c>
      <c r="U593">
        <v>10</v>
      </c>
      <c r="V593">
        <v>10</v>
      </c>
      <c r="W593">
        <v>5</v>
      </c>
      <c r="X593">
        <v>0.76</v>
      </c>
      <c r="Y593">
        <v>89728.5</v>
      </c>
      <c r="Z593" t="s">
        <v>189</v>
      </c>
      <c r="AA593">
        <v>2</v>
      </c>
      <c r="AB593">
        <v>14</v>
      </c>
      <c r="AC593">
        <v>80</v>
      </c>
      <c r="AD593">
        <v>5.7142857142857144</v>
      </c>
      <c r="AE593">
        <v>12.375</v>
      </c>
      <c r="AF593">
        <v>12.375</v>
      </c>
      <c r="AG593">
        <v>10</v>
      </c>
      <c r="AH593">
        <v>0.76</v>
      </c>
      <c r="AI593">
        <v>72508.5</v>
      </c>
      <c r="AJ593">
        <v>3.07</v>
      </c>
      <c r="AK593">
        <v>2.5</v>
      </c>
      <c r="AL593">
        <v>37</v>
      </c>
      <c r="AM593">
        <v>15</v>
      </c>
      <c r="AN593">
        <v>25</v>
      </c>
      <c r="AO593" t="s">
        <v>190</v>
      </c>
      <c r="AP593">
        <v>83</v>
      </c>
      <c r="AQ593">
        <v>-0.7</v>
      </c>
      <c r="AR593">
        <v>1.2</v>
      </c>
      <c r="AS593" t="s">
        <v>650</v>
      </c>
      <c r="AT593">
        <v>41</v>
      </c>
      <c r="AU593">
        <v>18</v>
      </c>
      <c r="AV593">
        <v>16</v>
      </c>
      <c r="AW593">
        <v>36</v>
      </c>
      <c r="AY593">
        <v>5</v>
      </c>
      <c r="AZ593">
        <v>180</v>
      </c>
      <c r="BA593">
        <v>2.8722222222222222</v>
      </c>
      <c r="BB593">
        <v>90774</v>
      </c>
      <c r="BC593">
        <v>151290</v>
      </c>
      <c r="BD593">
        <v>211806</v>
      </c>
      <c r="BE593">
        <v>11</v>
      </c>
      <c r="BF593">
        <v>4</v>
      </c>
      <c r="BG593">
        <v>144</v>
      </c>
      <c r="BH593">
        <v>3.5902777777777777</v>
      </c>
      <c r="BI593">
        <v>90774</v>
      </c>
      <c r="BJ593">
        <v>151290</v>
      </c>
      <c r="BK593">
        <v>211806</v>
      </c>
      <c r="BL593">
        <v>30</v>
      </c>
      <c r="BM593">
        <v>1</v>
      </c>
      <c r="BN593">
        <v>24</v>
      </c>
      <c r="BO593" t="s">
        <v>192</v>
      </c>
      <c r="BP593">
        <v>3.72</v>
      </c>
      <c r="BQ593">
        <v>0</v>
      </c>
      <c r="BR593">
        <v>0</v>
      </c>
      <c r="BS593">
        <v>0</v>
      </c>
      <c r="BV593">
        <v>0</v>
      </c>
      <c r="BW593">
        <v>0</v>
      </c>
      <c r="BX593">
        <v>0</v>
      </c>
      <c r="BZ593" t="s">
        <v>193</v>
      </c>
      <c r="CA593" t="s">
        <v>194</v>
      </c>
      <c r="CB593" t="b">
        <v>0</v>
      </c>
    </row>
    <row r="594" spans="1:80" x14ac:dyDescent="0.3">
      <c r="A594">
        <v>593</v>
      </c>
      <c r="B594" t="s">
        <v>831</v>
      </c>
      <c r="C594" t="s">
        <v>179</v>
      </c>
      <c r="D594" t="s">
        <v>180</v>
      </c>
      <c r="E594" t="s">
        <v>649</v>
      </c>
      <c r="F594" t="s">
        <v>206</v>
      </c>
      <c r="G594" t="s">
        <v>183</v>
      </c>
      <c r="H594" t="s">
        <v>184</v>
      </c>
      <c r="J594">
        <v>0</v>
      </c>
      <c r="K594" t="s">
        <v>652</v>
      </c>
      <c r="L594" t="s">
        <v>186</v>
      </c>
      <c r="M594" t="s">
        <v>653</v>
      </c>
      <c r="N594" t="s">
        <v>20</v>
      </c>
      <c r="O594">
        <v>180.53542009884677</v>
      </c>
      <c r="P594" t="s">
        <v>459</v>
      </c>
      <c r="Q594">
        <v>3</v>
      </c>
      <c r="S594">
        <v>0</v>
      </c>
      <c r="T594">
        <v>10</v>
      </c>
      <c r="U594">
        <v>10</v>
      </c>
      <c r="V594">
        <v>10</v>
      </c>
      <c r="W594">
        <v>5</v>
      </c>
      <c r="X594">
        <v>0.76</v>
      </c>
      <c r="Y594">
        <v>89728.5</v>
      </c>
      <c r="Z594" t="s">
        <v>189</v>
      </c>
      <c r="AA594">
        <v>2</v>
      </c>
      <c r="AB594">
        <v>14</v>
      </c>
      <c r="AC594">
        <v>80</v>
      </c>
      <c r="AD594">
        <v>5.7142857142857144</v>
      </c>
      <c r="AE594">
        <v>12.375</v>
      </c>
      <c r="AF594">
        <v>12.375</v>
      </c>
      <c r="AG594">
        <v>10</v>
      </c>
      <c r="AH594">
        <v>0.76</v>
      </c>
      <c r="AI594">
        <v>72508.5</v>
      </c>
      <c r="AJ594">
        <v>3.55</v>
      </c>
      <c r="AK594">
        <v>2.5</v>
      </c>
      <c r="AL594">
        <v>32</v>
      </c>
      <c r="AM594">
        <v>15</v>
      </c>
      <c r="AN594">
        <v>25</v>
      </c>
      <c r="AO594" t="s">
        <v>190</v>
      </c>
      <c r="AP594">
        <v>83</v>
      </c>
      <c r="AQ594">
        <v>-0.7</v>
      </c>
      <c r="AR594">
        <v>1.2</v>
      </c>
      <c r="AS594" t="s">
        <v>650</v>
      </c>
      <c r="AT594">
        <v>41</v>
      </c>
      <c r="AU594">
        <v>18</v>
      </c>
      <c r="AV594">
        <v>16</v>
      </c>
      <c r="AW594">
        <v>36</v>
      </c>
      <c r="AY594">
        <v>5</v>
      </c>
      <c r="AZ594">
        <v>180</v>
      </c>
      <c r="BA594">
        <v>2.8722222222222222</v>
      </c>
      <c r="BB594">
        <v>90774</v>
      </c>
      <c r="BC594">
        <v>151290</v>
      </c>
      <c r="BD594">
        <v>211806</v>
      </c>
      <c r="BE594">
        <v>12</v>
      </c>
      <c r="BF594">
        <v>4</v>
      </c>
      <c r="BG594">
        <v>144</v>
      </c>
      <c r="BH594">
        <v>3.5902777777777777</v>
      </c>
      <c r="BI594">
        <v>90774</v>
      </c>
      <c r="BJ594">
        <v>151290</v>
      </c>
      <c r="BK594">
        <v>211806</v>
      </c>
      <c r="BL594">
        <v>30</v>
      </c>
      <c r="BM594">
        <v>1</v>
      </c>
      <c r="BN594">
        <v>24</v>
      </c>
      <c r="BO594" t="s">
        <v>192</v>
      </c>
      <c r="BP594">
        <v>4.3328500823723228</v>
      </c>
      <c r="BQ594">
        <v>0</v>
      </c>
      <c r="BR594">
        <v>0</v>
      </c>
      <c r="BS594">
        <v>0</v>
      </c>
      <c r="BV594">
        <v>0</v>
      </c>
      <c r="BW594">
        <v>0</v>
      </c>
      <c r="BX594">
        <v>0</v>
      </c>
      <c r="BZ594" t="s">
        <v>193</v>
      </c>
      <c r="CA594" t="s">
        <v>194</v>
      </c>
      <c r="CB594" t="b">
        <v>0</v>
      </c>
    </row>
    <row r="595" spans="1:80" x14ac:dyDescent="0.3">
      <c r="A595">
        <v>594</v>
      </c>
      <c r="B595" t="s">
        <v>832</v>
      </c>
      <c r="C595" t="s">
        <v>179</v>
      </c>
      <c r="D595" t="s">
        <v>180</v>
      </c>
      <c r="E595" t="s">
        <v>833</v>
      </c>
      <c r="F595" t="s">
        <v>196</v>
      </c>
      <c r="G595" t="s">
        <v>183</v>
      </c>
      <c r="H595" t="s">
        <v>184</v>
      </c>
      <c r="J595">
        <v>0</v>
      </c>
      <c r="L595" t="s">
        <v>197</v>
      </c>
      <c r="M595" t="s">
        <v>197</v>
      </c>
      <c r="N595" t="s">
        <v>198</v>
      </c>
      <c r="P595" t="s">
        <v>459</v>
      </c>
      <c r="Q595">
        <v>3</v>
      </c>
      <c r="S595">
        <v>0</v>
      </c>
      <c r="T595">
        <v>10</v>
      </c>
      <c r="U595">
        <v>10</v>
      </c>
      <c r="V595">
        <v>10</v>
      </c>
      <c r="W595">
        <v>5</v>
      </c>
      <c r="X595">
        <v>0.76</v>
      </c>
      <c r="Y595">
        <v>89728.5</v>
      </c>
      <c r="Z595" t="s">
        <v>189</v>
      </c>
      <c r="AA595">
        <v>2</v>
      </c>
      <c r="AB595">
        <v>14</v>
      </c>
      <c r="AC595">
        <v>80</v>
      </c>
      <c r="AD595">
        <v>5.7142857142857144</v>
      </c>
      <c r="AE595">
        <v>12.375</v>
      </c>
      <c r="AF595">
        <v>12.375</v>
      </c>
      <c r="AG595">
        <v>10</v>
      </c>
      <c r="AH595">
        <v>0.76</v>
      </c>
      <c r="AI595">
        <v>72508.5</v>
      </c>
      <c r="AJ595">
        <v>3.3875000000000002</v>
      </c>
      <c r="AK595">
        <v>2.5</v>
      </c>
      <c r="AL595">
        <v>34</v>
      </c>
      <c r="AM595">
        <v>15</v>
      </c>
      <c r="AN595">
        <v>25</v>
      </c>
      <c r="AO595" t="s">
        <v>190</v>
      </c>
      <c r="AP595">
        <v>83</v>
      </c>
      <c r="AQ595">
        <v>-0.7</v>
      </c>
      <c r="AR595">
        <v>1.2</v>
      </c>
      <c r="AS595" t="s">
        <v>834</v>
      </c>
      <c r="AT595">
        <v>36</v>
      </c>
      <c r="AU595">
        <v>18</v>
      </c>
      <c r="AV595">
        <v>16</v>
      </c>
      <c r="AW595">
        <v>24</v>
      </c>
      <c r="AY595">
        <v>5</v>
      </c>
      <c r="AZ595">
        <v>120</v>
      </c>
      <c r="BA595">
        <v>4.3083333333333336</v>
      </c>
      <c r="BB595">
        <v>53136</v>
      </c>
      <c r="BC595">
        <v>88560</v>
      </c>
      <c r="BD595">
        <v>123984</v>
      </c>
      <c r="BE595">
        <v>15</v>
      </c>
      <c r="BF595">
        <v>4</v>
      </c>
      <c r="BG595">
        <v>96</v>
      </c>
      <c r="BH595">
        <v>5.385416666666667</v>
      </c>
      <c r="BI595">
        <v>53136</v>
      </c>
      <c r="BJ595">
        <v>88560</v>
      </c>
      <c r="BK595">
        <v>123984</v>
      </c>
      <c r="BL595">
        <v>30</v>
      </c>
      <c r="BM595">
        <v>1</v>
      </c>
      <c r="BN595">
        <v>15</v>
      </c>
      <c r="BO595" t="s">
        <v>192</v>
      </c>
      <c r="BP595">
        <v>0</v>
      </c>
      <c r="BQ595">
        <v>0</v>
      </c>
      <c r="BR595">
        <v>0</v>
      </c>
      <c r="BS595">
        <v>0</v>
      </c>
      <c r="BV595">
        <v>0</v>
      </c>
      <c r="BW595">
        <v>0</v>
      </c>
      <c r="BX595">
        <v>0</v>
      </c>
      <c r="BZ595" t="s">
        <v>193</v>
      </c>
      <c r="CA595" t="s">
        <v>194</v>
      </c>
      <c r="CB595" t="b">
        <v>0</v>
      </c>
    </row>
    <row r="596" spans="1:80" x14ac:dyDescent="0.3">
      <c r="A596">
        <v>595</v>
      </c>
      <c r="B596" t="s">
        <v>835</v>
      </c>
      <c r="C596" t="s">
        <v>179</v>
      </c>
      <c r="D596" t="s">
        <v>180</v>
      </c>
      <c r="E596" t="s">
        <v>833</v>
      </c>
      <c r="F596" t="s">
        <v>200</v>
      </c>
      <c r="G596" t="s">
        <v>183</v>
      </c>
      <c r="H596" t="s">
        <v>184</v>
      </c>
      <c r="J596">
        <v>0</v>
      </c>
      <c r="L596" t="s">
        <v>197</v>
      </c>
      <c r="M596" t="s">
        <v>197</v>
      </c>
      <c r="N596" t="s">
        <v>198</v>
      </c>
      <c r="P596" t="s">
        <v>459</v>
      </c>
      <c r="Q596">
        <v>3</v>
      </c>
      <c r="S596">
        <v>0</v>
      </c>
      <c r="T596">
        <v>10</v>
      </c>
      <c r="U596">
        <v>10</v>
      </c>
      <c r="V596">
        <v>10</v>
      </c>
      <c r="W596">
        <v>5</v>
      </c>
      <c r="X596">
        <v>0.76</v>
      </c>
      <c r="Y596">
        <v>89728.5</v>
      </c>
      <c r="Z596" t="s">
        <v>189</v>
      </c>
      <c r="AA596">
        <v>2</v>
      </c>
      <c r="AB596">
        <v>14</v>
      </c>
      <c r="AC596">
        <v>80</v>
      </c>
      <c r="AD596">
        <v>5.7142857142857144</v>
      </c>
      <c r="AE596">
        <v>12.375</v>
      </c>
      <c r="AF596">
        <v>12.375</v>
      </c>
      <c r="AG596">
        <v>10</v>
      </c>
      <c r="AH596">
        <v>0.76</v>
      </c>
      <c r="AI596">
        <v>72508.5</v>
      </c>
      <c r="AJ596">
        <v>3.6762000000000001</v>
      </c>
      <c r="AK596">
        <v>2.5</v>
      </c>
      <c r="AL596">
        <v>31</v>
      </c>
      <c r="AM596">
        <v>15</v>
      </c>
      <c r="AN596">
        <v>25</v>
      </c>
      <c r="AO596" t="s">
        <v>190</v>
      </c>
      <c r="AP596">
        <v>83</v>
      </c>
      <c r="AQ596">
        <v>-0.7</v>
      </c>
      <c r="AR596">
        <v>1.2</v>
      </c>
      <c r="AS596" t="s">
        <v>834</v>
      </c>
      <c r="AT596">
        <v>36</v>
      </c>
      <c r="AU596">
        <v>18</v>
      </c>
      <c r="AV596">
        <v>16</v>
      </c>
      <c r="AW596">
        <v>24</v>
      </c>
      <c r="AY596">
        <v>5</v>
      </c>
      <c r="AZ596">
        <v>120</v>
      </c>
      <c r="BA596">
        <v>4.3083333333333336</v>
      </c>
      <c r="BB596">
        <v>53136</v>
      </c>
      <c r="BC596">
        <v>88560</v>
      </c>
      <c r="BD596">
        <v>123984</v>
      </c>
      <c r="BE596">
        <v>15</v>
      </c>
      <c r="BF596">
        <v>4</v>
      </c>
      <c r="BG596">
        <v>96</v>
      </c>
      <c r="BH596">
        <v>5.385416666666667</v>
      </c>
      <c r="BI596">
        <v>53136</v>
      </c>
      <c r="BJ596">
        <v>88560</v>
      </c>
      <c r="BK596">
        <v>123984</v>
      </c>
      <c r="BL596">
        <v>30</v>
      </c>
      <c r="BM596">
        <v>1</v>
      </c>
      <c r="BN596">
        <v>15</v>
      </c>
      <c r="BO596" t="s">
        <v>192</v>
      </c>
      <c r="BP596">
        <v>0</v>
      </c>
      <c r="BQ596">
        <v>0</v>
      </c>
      <c r="BR596">
        <v>0</v>
      </c>
      <c r="BS596">
        <v>0</v>
      </c>
      <c r="BV596">
        <v>0</v>
      </c>
      <c r="BW596">
        <v>0</v>
      </c>
      <c r="BX596">
        <v>0</v>
      </c>
      <c r="BZ596" t="s">
        <v>193</v>
      </c>
      <c r="CA596" t="s">
        <v>194</v>
      </c>
      <c r="CB596" t="b">
        <v>0</v>
      </c>
    </row>
    <row r="597" spans="1:80" x14ac:dyDescent="0.3">
      <c r="A597">
        <v>596</v>
      </c>
      <c r="B597" t="s">
        <v>836</v>
      </c>
      <c r="C597" t="s">
        <v>179</v>
      </c>
      <c r="D597" t="s">
        <v>180</v>
      </c>
      <c r="E597" t="s">
        <v>833</v>
      </c>
      <c r="F597" t="s">
        <v>202</v>
      </c>
      <c r="G597" t="s">
        <v>183</v>
      </c>
      <c r="H597" t="s">
        <v>184</v>
      </c>
      <c r="J597">
        <v>0</v>
      </c>
      <c r="K597" t="s">
        <v>839</v>
      </c>
      <c r="L597" t="s">
        <v>186</v>
      </c>
      <c r="M597" t="s">
        <v>653</v>
      </c>
      <c r="N597" t="s">
        <v>20</v>
      </c>
      <c r="O597">
        <v>189.73</v>
      </c>
      <c r="P597" t="s">
        <v>459</v>
      </c>
      <c r="Q597">
        <v>3</v>
      </c>
      <c r="S597">
        <v>0</v>
      </c>
      <c r="T597">
        <v>10</v>
      </c>
      <c r="U597">
        <v>10</v>
      </c>
      <c r="V597">
        <v>10</v>
      </c>
      <c r="W597">
        <v>5</v>
      </c>
      <c r="X597">
        <v>0.76</v>
      </c>
      <c r="Y597">
        <v>89728.5</v>
      </c>
      <c r="Z597" t="s">
        <v>189</v>
      </c>
      <c r="AA597">
        <v>2</v>
      </c>
      <c r="AB597">
        <v>14</v>
      </c>
      <c r="AC597">
        <v>80</v>
      </c>
      <c r="AD597">
        <v>5.7142857142857144</v>
      </c>
      <c r="AE597">
        <v>12.375</v>
      </c>
      <c r="AF597">
        <v>12.375</v>
      </c>
      <c r="AG597">
        <v>10</v>
      </c>
      <c r="AH597">
        <v>0.76</v>
      </c>
      <c r="AI597">
        <v>72508.5</v>
      </c>
      <c r="AJ597">
        <v>3.9649999999999999</v>
      </c>
      <c r="AK597">
        <v>2.5</v>
      </c>
      <c r="AL597">
        <v>29</v>
      </c>
      <c r="AM597">
        <v>15</v>
      </c>
      <c r="AN597">
        <v>25</v>
      </c>
      <c r="AO597" t="s">
        <v>190</v>
      </c>
      <c r="AP597">
        <v>83</v>
      </c>
      <c r="AQ597">
        <v>-0.7</v>
      </c>
      <c r="AR597">
        <v>1.2</v>
      </c>
      <c r="AS597" t="s">
        <v>834</v>
      </c>
      <c r="AT597">
        <v>36</v>
      </c>
      <c r="AU597">
        <v>18</v>
      </c>
      <c r="AV597">
        <v>16</v>
      </c>
      <c r="AW597">
        <v>24</v>
      </c>
      <c r="AY597">
        <v>5</v>
      </c>
      <c r="AZ597">
        <v>120</v>
      </c>
      <c r="BA597">
        <v>4.3083333333333336</v>
      </c>
      <c r="BB597">
        <v>53136</v>
      </c>
      <c r="BC597">
        <v>88560</v>
      </c>
      <c r="BD597">
        <v>123984</v>
      </c>
      <c r="BE597">
        <v>15</v>
      </c>
      <c r="BF597">
        <v>4</v>
      </c>
      <c r="BG597">
        <v>96</v>
      </c>
      <c r="BH597">
        <v>5.385416666666667</v>
      </c>
      <c r="BI597">
        <v>53136</v>
      </c>
      <c r="BJ597">
        <v>88560</v>
      </c>
      <c r="BK597">
        <v>123984</v>
      </c>
      <c r="BL597">
        <v>30</v>
      </c>
      <c r="BM597">
        <v>1</v>
      </c>
      <c r="BN597">
        <v>15</v>
      </c>
      <c r="BO597" t="s">
        <v>192</v>
      </c>
      <c r="BP597">
        <v>2.8459500000000002</v>
      </c>
      <c r="BQ597">
        <v>0</v>
      </c>
      <c r="BR597">
        <v>0</v>
      </c>
      <c r="BS597">
        <v>0</v>
      </c>
      <c r="BV597">
        <v>0</v>
      </c>
      <c r="BW597">
        <v>0</v>
      </c>
      <c r="BX597">
        <v>0</v>
      </c>
      <c r="BZ597" t="s">
        <v>193</v>
      </c>
      <c r="CA597" t="s">
        <v>194</v>
      </c>
      <c r="CB597" t="b">
        <v>0</v>
      </c>
    </row>
    <row r="598" spans="1:80" x14ac:dyDescent="0.3">
      <c r="A598">
        <v>597</v>
      </c>
      <c r="B598" t="s">
        <v>837</v>
      </c>
      <c r="C598" t="s">
        <v>179</v>
      </c>
      <c r="D598" t="s">
        <v>180</v>
      </c>
      <c r="E598" t="s">
        <v>833</v>
      </c>
      <c r="F598" t="s">
        <v>204</v>
      </c>
      <c r="G598" t="s">
        <v>183</v>
      </c>
      <c r="H598" t="s">
        <v>184</v>
      </c>
      <c r="J598">
        <v>0</v>
      </c>
      <c r="L598" t="s">
        <v>197</v>
      </c>
      <c r="M598" t="s">
        <v>197</v>
      </c>
      <c r="N598" t="s">
        <v>198</v>
      </c>
      <c r="P598" t="s">
        <v>459</v>
      </c>
      <c r="Q598">
        <v>3</v>
      </c>
      <c r="S598">
        <v>0</v>
      </c>
      <c r="T598">
        <v>10</v>
      </c>
      <c r="U598">
        <v>10</v>
      </c>
      <c r="V598">
        <v>10</v>
      </c>
      <c r="W598">
        <v>5</v>
      </c>
      <c r="X598">
        <v>0.76</v>
      </c>
      <c r="Y598">
        <v>89728.5</v>
      </c>
      <c r="Z598" t="s">
        <v>189</v>
      </c>
      <c r="AA598">
        <v>2</v>
      </c>
      <c r="AB598">
        <v>14</v>
      </c>
      <c r="AC598">
        <v>80</v>
      </c>
      <c r="AD598">
        <v>5.7142857142857144</v>
      </c>
      <c r="AE598">
        <v>12.375</v>
      </c>
      <c r="AF598">
        <v>12.375</v>
      </c>
      <c r="AG598">
        <v>10</v>
      </c>
      <c r="AH598">
        <v>0.76</v>
      </c>
      <c r="AI598">
        <v>72508.5</v>
      </c>
      <c r="AJ598">
        <v>4.2537000000000003</v>
      </c>
      <c r="AK598">
        <v>2.5</v>
      </c>
      <c r="AL598">
        <v>27</v>
      </c>
      <c r="AM598">
        <v>15</v>
      </c>
      <c r="AN598">
        <v>25</v>
      </c>
      <c r="AO598" t="s">
        <v>190</v>
      </c>
      <c r="AP598">
        <v>83</v>
      </c>
      <c r="AQ598">
        <v>-0.7</v>
      </c>
      <c r="AR598">
        <v>1.2</v>
      </c>
      <c r="AS598" t="s">
        <v>834</v>
      </c>
      <c r="AT598">
        <v>36</v>
      </c>
      <c r="AU598">
        <v>18</v>
      </c>
      <c r="AV598">
        <v>16</v>
      </c>
      <c r="AW598">
        <v>24</v>
      </c>
      <c r="AY598">
        <v>5</v>
      </c>
      <c r="AZ598">
        <v>120</v>
      </c>
      <c r="BA598">
        <v>4.3083333333333336</v>
      </c>
      <c r="BB598">
        <v>53136</v>
      </c>
      <c r="BC598">
        <v>88560</v>
      </c>
      <c r="BD598">
        <v>123984</v>
      </c>
      <c r="BE598">
        <v>16</v>
      </c>
      <c r="BF598">
        <v>4</v>
      </c>
      <c r="BG598">
        <v>96</v>
      </c>
      <c r="BH598">
        <v>5.385416666666667</v>
      </c>
      <c r="BI598">
        <v>53136</v>
      </c>
      <c r="BJ598">
        <v>88560</v>
      </c>
      <c r="BK598">
        <v>123984</v>
      </c>
      <c r="BL598">
        <v>30</v>
      </c>
      <c r="BM598">
        <v>1</v>
      </c>
      <c r="BN598">
        <v>15</v>
      </c>
      <c r="BO598" t="s">
        <v>192</v>
      </c>
      <c r="BP598">
        <v>0</v>
      </c>
      <c r="BQ598">
        <v>0</v>
      </c>
      <c r="BR598">
        <v>0</v>
      </c>
      <c r="BS598">
        <v>0</v>
      </c>
      <c r="BV598">
        <v>0</v>
      </c>
      <c r="BW598">
        <v>0</v>
      </c>
      <c r="BX598">
        <v>0</v>
      </c>
      <c r="BZ598" t="s">
        <v>193</v>
      </c>
      <c r="CA598" t="s">
        <v>194</v>
      </c>
      <c r="CB598" t="b">
        <v>0</v>
      </c>
    </row>
    <row r="599" spans="1:80" x14ac:dyDescent="0.3">
      <c r="A599">
        <v>598</v>
      </c>
      <c r="B599" t="s">
        <v>838</v>
      </c>
      <c r="C599" t="s">
        <v>179</v>
      </c>
      <c r="D599" t="s">
        <v>180</v>
      </c>
      <c r="E599" t="s">
        <v>833</v>
      </c>
      <c r="F599" t="s">
        <v>206</v>
      </c>
      <c r="G599" t="s">
        <v>183</v>
      </c>
      <c r="H599" t="s">
        <v>184</v>
      </c>
      <c r="J599">
        <v>0</v>
      </c>
      <c r="K599" t="s">
        <v>839</v>
      </c>
      <c r="L599" t="s">
        <v>186</v>
      </c>
      <c r="M599" t="s">
        <v>653</v>
      </c>
      <c r="N599" t="s">
        <v>20</v>
      </c>
      <c r="O599">
        <v>265</v>
      </c>
      <c r="P599" t="s">
        <v>459</v>
      </c>
      <c r="Q599">
        <v>3</v>
      </c>
      <c r="S599">
        <v>0</v>
      </c>
      <c r="T599">
        <v>10</v>
      </c>
      <c r="U599">
        <v>10</v>
      </c>
      <c r="V599">
        <v>10</v>
      </c>
      <c r="W599">
        <v>5</v>
      </c>
      <c r="X599">
        <v>0.76</v>
      </c>
      <c r="Y599">
        <v>89728.5</v>
      </c>
      <c r="Z599" t="s">
        <v>189</v>
      </c>
      <c r="AA599">
        <v>2</v>
      </c>
      <c r="AB599">
        <v>14</v>
      </c>
      <c r="AC599">
        <v>80</v>
      </c>
      <c r="AD599">
        <v>5.7142857142857144</v>
      </c>
      <c r="AE599">
        <v>12.375</v>
      </c>
      <c r="AF599">
        <v>12.375</v>
      </c>
      <c r="AG599">
        <v>10</v>
      </c>
      <c r="AH599">
        <v>0.76</v>
      </c>
      <c r="AI599">
        <v>72508.5</v>
      </c>
      <c r="AJ599">
        <v>4.5423999999999998</v>
      </c>
      <c r="AK599">
        <v>2.5</v>
      </c>
      <c r="AL599">
        <v>25</v>
      </c>
      <c r="AM599">
        <v>15</v>
      </c>
      <c r="AN599">
        <v>25</v>
      </c>
      <c r="AO599" t="s">
        <v>190</v>
      </c>
      <c r="AP599">
        <v>83</v>
      </c>
      <c r="AQ599">
        <v>-0.7</v>
      </c>
      <c r="AR599">
        <v>1.2</v>
      </c>
      <c r="AS599" t="s">
        <v>834</v>
      </c>
      <c r="AT599">
        <v>36</v>
      </c>
      <c r="AU599">
        <v>18</v>
      </c>
      <c r="AV599">
        <v>16</v>
      </c>
      <c r="AW599">
        <v>24</v>
      </c>
      <c r="AY599">
        <v>5</v>
      </c>
      <c r="AZ599">
        <v>120</v>
      </c>
      <c r="BA599">
        <v>4.3083333333333336</v>
      </c>
      <c r="BB599">
        <v>53136</v>
      </c>
      <c r="BC599">
        <v>88560</v>
      </c>
      <c r="BD599">
        <v>123984</v>
      </c>
      <c r="BE599">
        <v>16</v>
      </c>
      <c r="BF599">
        <v>4</v>
      </c>
      <c r="BG599">
        <v>96</v>
      </c>
      <c r="BH599">
        <v>5.385416666666667</v>
      </c>
      <c r="BI599">
        <v>53136</v>
      </c>
      <c r="BJ599">
        <v>88560</v>
      </c>
      <c r="BK599">
        <v>123984</v>
      </c>
      <c r="BL599">
        <v>30</v>
      </c>
      <c r="BM599">
        <v>1</v>
      </c>
      <c r="BN599">
        <v>15</v>
      </c>
      <c r="BO599" t="s">
        <v>192</v>
      </c>
      <c r="BP599">
        <v>3.9750000000000001</v>
      </c>
      <c r="BQ599">
        <v>0</v>
      </c>
      <c r="BR599">
        <v>0</v>
      </c>
      <c r="BS599">
        <v>0</v>
      </c>
      <c r="BV599">
        <v>0</v>
      </c>
      <c r="BW599">
        <v>0</v>
      </c>
      <c r="BX599">
        <v>0</v>
      </c>
      <c r="BZ599" t="s">
        <v>193</v>
      </c>
      <c r="CA599" t="s">
        <v>194</v>
      </c>
      <c r="CB599" t="b">
        <v>0</v>
      </c>
    </row>
    <row r="600" spans="1:80" x14ac:dyDescent="0.3">
      <c r="A600">
        <v>599</v>
      </c>
      <c r="B600" t="s">
        <v>840</v>
      </c>
      <c r="C600" t="s">
        <v>179</v>
      </c>
      <c r="D600" t="s">
        <v>180</v>
      </c>
      <c r="E600" t="s">
        <v>833</v>
      </c>
      <c r="F600" t="s">
        <v>316</v>
      </c>
      <c r="G600" t="s">
        <v>183</v>
      </c>
      <c r="H600" t="s">
        <v>184</v>
      </c>
      <c r="J600">
        <v>0</v>
      </c>
      <c r="L600" t="s">
        <v>197</v>
      </c>
      <c r="M600" t="s">
        <v>197</v>
      </c>
      <c r="N600" t="s">
        <v>198</v>
      </c>
      <c r="P600" t="s">
        <v>459</v>
      </c>
      <c r="Q600">
        <v>3</v>
      </c>
      <c r="S600">
        <v>0</v>
      </c>
      <c r="T600">
        <v>10</v>
      </c>
      <c r="U600">
        <v>10</v>
      </c>
      <c r="V600">
        <v>10</v>
      </c>
      <c r="W600">
        <v>5</v>
      </c>
      <c r="X600">
        <v>0.76</v>
      </c>
      <c r="Y600">
        <v>89728.5</v>
      </c>
      <c r="Z600" t="s">
        <v>189</v>
      </c>
      <c r="AA600">
        <v>2</v>
      </c>
      <c r="AB600">
        <v>14</v>
      </c>
      <c r="AC600">
        <v>80</v>
      </c>
      <c r="AD600">
        <v>5.7142857142857144</v>
      </c>
      <c r="AE600">
        <v>12.375</v>
      </c>
      <c r="AF600">
        <v>12.375</v>
      </c>
      <c r="AG600">
        <v>10</v>
      </c>
      <c r="AH600">
        <v>0.76</v>
      </c>
      <c r="AI600">
        <v>72508.5</v>
      </c>
      <c r="AJ600">
        <v>4.8311000000000002</v>
      </c>
      <c r="AK600">
        <v>2.5</v>
      </c>
      <c r="AL600">
        <v>24</v>
      </c>
      <c r="AM600">
        <v>15</v>
      </c>
      <c r="AN600">
        <v>25</v>
      </c>
      <c r="AO600" t="s">
        <v>190</v>
      </c>
      <c r="AP600">
        <v>83</v>
      </c>
      <c r="AQ600">
        <v>-0.7</v>
      </c>
      <c r="AR600">
        <v>1.2</v>
      </c>
      <c r="AS600" t="s">
        <v>834</v>
      </c>
      <c r="AT600">
        <v>36</v>
      </c>
      <c r="AU600">
        <v>18</v>
      </c>
      <c r="AV600">
        <v>16</v>
      </c>
      <c r="AW600">
        <v>24</v>
      </c>
      <c r="AY600">
        <v>5</v>
      </c>
      <c r="AZ600">
        <v>120</v>
      </c>
      <c r="BA600">
        <v>4.3083333333333336</v>
      </c>
      <c r="BB600">
        <v>53136</v>
      </c>
      <c r="BC600">
        <v>88560</v>
      </c>
      <c r="BD600">
        <v>123984</v>
      </c>
      <c r="BE600">
        <v>16</v>
      </c>
      <c r="BF600">
        <v>4</v>
      </c>
      <c r="BG600">
        <v>96</v>
      </c>
      <c r="BH600">
        <v>5.385416666666667</v>
      </c>
      <c r="BI600">
        <v>53136</v>
      </c>
      <c r="BJ600">
        <v>88560</v>
      </c>
      <c r="BK600">
        <v>123984</v>
      </c>
      <c r="BL600">
        <v>30</v>
      </c>
      <c r="BM600">
        <v>1</v>
      </c>
      <c r="BN600">
        <v>15</v>
      </c>
      <c r="BO600" t="s">
        <v>192</v>
      </c>
      <c r="BP600">
        <v>0</v>
      </c>
      <c r="BQ600">
        <v>0</v>
      </c>
      <c r="BR600">
        <v>0</v>
      </c>
      <c r="BS600">
        <v>0</v>
      </c>
      <c r="BV600">
        <v>0</v>
      </c>
      <c r="BW600">
        <v>0</v>
      </c>
      <c r="BX600">
        <v>0</v>
      </c>
      <c r="BZ600" t="s">
        <v>193</v>
      </c>
      <c r="CA600" t="s">
        <v>194</v>
      </c>
      <c r="CB600" t="b">
        <v>0</v>
      </c>
    </row>
    <row r="601" spans="1:80" x14ac:dyDescent="0.3">
      <c r="A601">
        <v>600</v>
      </c>
      <c r="B601" t="s">
        <v>841</v>
      </c>
      <c r="C601" t="s">
        <v>179</v>
      </c>
      <c r="D601" t="s">
        <v>180</v>
      </c>
      <c r="E601" t="s">
        <v>833</v>
      </c>
      <c r="F601" t="s">
        <v>318</v>
      </c>
      <c r="G601" t="s">
        <v>183</v>
      </c>
      <c r="H601" t="s">
        <v>184</v>
      </c>
      <c r="J601">
        <v>0</v>
      </c>
      <c r="L601" t="s">
        <v>197</v>
      </c>
      <c r="M601" t="s">
        <v>197</v>
      </c>
      <c r="N601" t="s">
        <v>198</v>
      </c>
      <c r="P601" t="s">
        <v>459</v>
      </c>
      <c r="Q601">
        <v>3</v>
      </c>
      <c r="S601">
        <v>0</v>
      </c>
      <c r="T601">
        <v>10</v>
      </c>
      <c r="U601">
        <v>10</v>
      </c>
      <c r="V601">
        <v>10</v>
      </c>
      <c r="W601">
        <v>5</v>
      </c>
      <c r="X601">
        <v>0.76</v>
      </c>
      <c r="Y601">
        <v>89728.5</v>
      </c>
      <c r="Z601" t="s">
        <v>189</v>
      </c>
      <c r="AA601">
        <v>2</v>
      </c>
      <c r="AB601">
        <v>14</v>
      </c>
      <c r="AC601">
        <v>80</v>
      </c>
      <c r="AD601">
        <v>5.7142857142857144</v>
      </c>
      <c r="AE601">
        <v>12.375</v>
      </c>
      <c r="AF601">
        <v>12.375</v>
      </c>
      <c r="AG601">
        <v>10</v>
      </c>
      <c r="AH601">
        <v>0.76</v>
      </c>
      <c r="AI601">
        <v>72508.5</v>
      </c>
      <c r="AJ601">
        <v>5.1197999999999997</v>
      </c>
      <c r="AK601">
        <v>2.5</v>
      </c>
      <c r="AL601">
        <v>22</v>
      </c>
      <c r="AM601">
        <v>15</v>
      </c>
      <c r="AN601">
        <v>25</v>
      </c>
      <c r="AO601" t="s">
        <v>190</v>
      </c>
      <c r="AP601">
        <v>83</v>
      </c>
      <c r="AQ601">
        <v>-0.7</v>
      </c>
      <c r="AR601">
        <v>1.2</v>
      </c>
      <c r="AS601" t="s">
        <v>834</v>
      </c>
      <c r="AT601">
        <v>36</v>
      </c>
      <c r="AU601">
        <v>18</v>
      </c>
      <c r="AV601">
        <v>16</v>
      </c>
      <c r="AW601">
        <v>24</v>
      </c>
      <c r="AY601">
        <v>5</v>
      </c>
      <c r="AZ601">
        <v>120</v>
      </c>
      <c r="BA601">
        <v>4.3083333333333336</v>
      </c>
      <c r="BB601">
        <v>53136</v>
      </c>
      <c r="BC601">
        <v>88560</v>
      </c>
      <c r="BD601">
        <v>123984</v>
      </c>
      <c r="BE601">
        <v>16</v>
      </c>
      <c r="BF601">
        <v>4</v>
      </c>
      <c r="BG601">
        <v>96</v>
      </c>
      <c r="BH601">
        <v>5.385416666666667</v>
      </c>
      <c r="BI601">
        <v>53136</v>
      </c>
      <c r="BJ601">
        <v>88560</v>
      </c>
      <c r="BK601">
        <v>123984</v>
      </c>
      <c r="BL601">
        <v>30</v>
      </c>
      <c r="BM601">
        <v>1</v>
      </c>
      <c r="BN601">
        <v>15</v>
      </c>
      <c r="BO601" t="s">
        <v>192</v>
      </c>
      <c r="BP601">
        <v>0</v>
      </c>
      <c r="BQ601">
        <v>0</v>
      </c>
      <c r="BR601">
        <v>0</v>
      </c>
      <c r="BS601">
        <v>0</v>
      </c>
      <c r="BV601">
        <v>0</v>
      </c>
      <c r="BW601">
        <v>0</v>
      </c>
      <c r="BX601">
        <v>0</v>
      </c>
      <c r="BZ601" t="s">
        <v>193</v>
      </c>
      <c r="CA601" t="s">
        <v>194</v>
      </c>
      <c r="CB601" t="b">
        <v>0</v>
      </c>
    </row>
    <row r="602" spans="1:80" x14ac:dyDescent="0.3">
      <c r="A602">
        <v>601</v>
      </c>
      <c r="B602" t="s">
        <v>842</v>
      </c>
      <c r="C602" t="s">
        <v>179</v>
      </c>
      <c r="D602" t="s">
        <v>180</v>
      </c>
      <c r="E602" t="s">
        <v>833</v>
      </c>
      <c r="F602" t="s">
        <v>320</v>
      </c>
      <c r="G602" t="s">
        <v>183</v>
      </c>
      <c r="H602" t="s">
        <v>184</v>
      </c>
      <c r="J602">
        <v>0</v>
      </c>
      <c r="L602" t="s">
        <v>197</v>
      </c>
      <c r="M602" t="s">
        <v>197</v>
      </c>
      <c r="N602" t="s">
        <v>198</v>
      </c>
      <c r="P602" t="s">
        <v>459</v>
      </c>
      <c r="Q602">
        <v>3</v>
      </c>
      <c r="S602">
        <v>0</v>
      </c>
      <c r="T602">
        <v>10</v>
      </c>
      <c r="U602">
        <v>10</v>
      </c>
      <c r="V602">
        <v>10</v>
      </c>
      <c r="W602">
        <v>5</v>
      </c>
      <c r="X602">
        <v>0.76</v>
      </c>
      <c r="Y602">
        <v>89728.5</v>
      </c>
      <c r="Z602" t="s">
        <v>189</v>
      </c>
      <c r="AA602">
        <v>2</v>
      </c>
      <c r="AB602">
        <v>14</v>
      </c>
      <c r="AC602">
        <v>80</v>
      </c>
      <c r="AD602">
        <v>5.7142857142857144</v>
      </c>
      <c r="AE602">
        <v>12.375</v>
      </c>
      <c r="AF602">
        <v>12.375</v>
      </c>
      <c r="AG602">
        <v>10</v>
      </c>
      <c r="AH602">
        <v>0.76</v>
      </c>
      <c r="AI602">
        <v>72508.5</v>
      </c>
      <c r="AJ602">
        <v>5.4085000000000001</v>
      </c>
      <c r="AK602">
        <v>2.5</v>
      </c>
      <c r="AL602">
        <v>21</v>
      </c>
      <c r="AM602">
        <v>15</v>
      </c>
      <c r="AN602">
        <v>25</v>
      </c>
      <c r="AO602" t="s">
        <v>190</v>
      </c>
      <c r="AP602">
        <v>83</v>
      </c>
      <c r="AQ602">
        <v>-0.7</v>
      </c>
      <c r="AR602">
        <v>1.2</v>
      </c>
      <c r="AS602" t="s">
        <v>834</v>
      </c>
      <c r="AT602">
        <v>36</v>
      </c>
      <c r="AU602">
        <v>18</v>
      </c>
      <c r="AV602">
        <v>16</v>
      </c>
      <c r="AW602">
        <v>24</v>
      </c>
      <c r="AY602">
        <v>5</v>
      </c>
      <c r="AZ602">
        <v>120</v>
      </c>
      <c r="BA602">
        <v>4.3083333333333336</v>
      </c>
      <c r="BB602">
        <v>53136</v>
      </c>
      <c r="BC602">
        <v>88560</v>
      </c>
      <c r="BD602">
        <v>123984</v>
      </c>
      <c r="BE602">
        <v>16</v>
      </c>
      <c r="BF602">
        <v>4</v>
      </c>
      <c r="BG602">
        <v>96</v>
      </c>
      <c r="BH602">
        <v>5.385416666666667</v>
      </c>
      <c r="BI602">
        <v>53136</v>
      </c>
      <c r="BJ602">
        <v>88560</v>
      </c>
      <c r="BK602">
        <v>123984</v>
      </c>
      <c r="BL602">
        <v>30</v>
      </c>
      <c r="BM602">
        <v>1</v>
      </c>
      <c r="BN602">
        <v>15</v>
      </c>
      <c r="BO602" t="s">
        <v>192</v>
      </c>
      <c r="BP602">
        <v>0</v>
      </c>
      <c r="BQ602">
        <v>0</v>
      </c>
      <c r="BR602">
        <v>0</v>
      </c>
      <c r="BS602">
        <v>0</v>
      </c>
      <c r="BV602">
        <v>0</v>
      </c>
      <c r="BW602">
        <v>0</v>
      </c>
      <c r="BX602">
        <v>0</v>
      </c>
      <c r="BZ602" t="s">
        <v>193</v>
      </c>
      <c r="CA602" t="s">
        <v>194</v>
      </c>
      <c r="CB602" t="b">
        <v>0</v>
      </c>
    </row>
    <row r="603" spans="1:80" x14ac:dyDescent="0.3">
      <c r="A603">
        <v>602</v>
      </c>
      <c r="B603" t="s">
        <v>843</v>
      </c>
      <c r="C603" t="s">
        <v>179</v>
      </c>
      <c r="D603" t="s">
        <v>180</v>
      </c>
      <c r="E603" t="s">
        <v>833</v>
      </c>
      <c r="F603" t="s">
        <v>252</v>
      </c>
      <c r="G603" t="s">
        <v>183</v>
      </c>
      <c r="H603" t="s">
        <v>184</v>
      </c>
      <c r="J603">
        <v>0</v>
      </c>
      <c r="L603" t="s">
        <v>197</v>
      </c>
      <c r="M603" t="s">
        <v>197</v>
      </c>
      <c r="N603" t="s">
        <v>198</v>
      </c>
      <c r="P603" t="s">
        <v>459</v>
      </c>
      <c r="Q603">
        <v>3</v>
      </c>
      <c r="S603">
        <v>0</v>
      </c>
      <c r="T603">
        <v>10</v>
      </c>
      <c r="U603">
        <v>10</v>
      </c>
      <c r="V603">
        <v>10</v>
      </c>
      <c r="W603">
        <v>5</v>
      </c>
      <c r="X603">
        <v>0.76</v>
      </c>
      <c r="Y603">
        <v>89728.5</v>
      </c>
      <c r="Z603" t="s">
        <v>189</v>
      </c>
      <c r="AA603">
        <v>2</v>
      </c>
      <c r="AB603">
        <v>14</v>
      </c>
      <c r="AC603">
        <v>80</v>
      </c>
      <c r="AD603">
        <v>5.7142857142857144</v>
      </c>
      <c r="AE603">
        <v>12.375</v>
      </c>
      <c r="AF603">
        <v>12.375</v>
      </c>
      <c r="AG603">
        <v>10</v>
      </c>
      <c r="AH603">
        <v>0.76</v>
      </c>
      <c r="AI603">
        <v>72508.5</v>
      </c>
      <c r="AJ603">
        <v>5.6971999999999996</v>
      </c>
      <c r="AK603">
        <v>2.5</v>
      </c>
      <c r="AL603">
        <v>20</v>
      </c>
      <c r="AM603">
        <v>15</v>
      </c>
      <c r="AN603">
        <v>25</v>
      </c>
      <c r="AO603" t="s">
        <v>190</v>
      </c>
      <c r="AP603">
        <v>83</v>
      </c>
      <c r="AQ603">
        <v>-0.7</v>
      </c>
      <c r="AR603">
        <v>1.2</v>
      </c>
      <c r="AS603" t="s">
        <v>834</v>
      </c>
      <c r="AT603">
        <v>36</v>
      </c>
      <c r="AU603">
        <v>18</v>
      </c>
      <c r="AV603">
        <v>16</v>
      </c>
      <c r="AW603">
        <v>24</v>
      </c>
      <c r="AY603">
        <v>5</v>
      </c>
      <c r="AZ603">
        <v>120</v>
      </c>
      <c r="BA603">
        <v>4.3083333333333336</v>
      </c>
      <c r="BB603">
        <v>53136</v>
      </c>
      <c r="BC603">
        <v>88560</v>
      </c>
      <c r="BD603">
        <v>123984</v>
      </c>
      <c r="BE603">
        <v>16</v>
      </c>
      <c r="BF603">
        <v>4</v>
      </c>
      <c r="BG603">
        <v>96</v>
      </c>
      <c r="BH603">
        <v>5.385416666666667</v>
      </c>
      <c r="BI603">
        <v>53136</v>
      </c>
      <c r="BJ603">
        <v>88560</v>
      </c>
      <c r="BK603">
        <v>123984</v>
      </c>
      <c r="BL603">
        <v>30</v>
      </c>
      <c r="BM603">
        <v>1</v>
      </c>
      <c r="BN603">
        <v>15</v>
      </c>
      <c r="BO603" t="s">
        <v>192</v>
      </c>
      <c r="BP603">
        <v>0</v>
      </c>
      <c r="BQ603">
        <v>0</v>
      </c>
      <c r="BR603">
        <v>0</v>
      </c>
      <c r="BS603">
        <v>0</v>
      </c>
      <c r="BV603">
        <v>0</v>
      </c>
      <c r="BW603">
        <v>0</v>
      </c>
      <c r="BX603">
        <v>0</v>
      </c>
      <c r="BZ603" t="s">
        <v>193</v>
      </c>
      <c r="CA603" t="s">
        <v>194</v>
      </c>
      <c r="CB603" t="b">
        <v>0</v>
      </c>
    </row>
    <row r="604" spans="1:80" x14ac:dyDescent="0.3">
      <c r="A604">
        <v>603</v>
      </c>
      <c r="B604" t="s">
        <v>844</v>
      </c>
      <c r="C604" t="s">
        <v>179</v>
      </c>
      <c r="D604" t="s">
        <v>180</v>
      </c>
      <c r="E604" t="s">
        <v>833</v>
      </c>
      <c r="F604" t="s">
        <v>471</v>
      </c>
      <c r="G604" t="s">
        <v>183</v>
      </c>
      <c r="H604" t="s">
        <v>184</v>
      </c>
      <c r="J604">
        <v>0</v>
      </c>
      <c r="L604" t="s">
        <v>197</v>
      </c>
      <c r="M604" t="s">
        <v>197</v>
      </c>
      <c r="N604" t="s">
        <v>198</v>
      </c>
      <c r="P604" t="s">
        <v>459</v>
      </c>
      <c r="Q604">
        <v>3</v>
      </c>
      <c r="S604">
        <v>0</v>
      </c>
      <c r="T604">
        <v>10</v>
      </c>
      <c r="U604">
        <v>10</v>
      </c>
      <c r="V604">
        <v>10</v>
      </c>
      <c r="W604">
        <v>5</v>
      </c>
      <c r="X604">
        <v>0.76</v>
      </c>
      <c r="Y604">
        <v>89728.5</v>
      </c>
      <c r="Z604" t="s">
        <v>189</v>
      </c>
      <c r="AA604">
        <v>2</v>
      </c>
      <c r="AB604">
        <v>14</v>
      </c>
      <c r="AC604">
        <v>80</v>
      </c>
      <c r="AD604">
        <v>5.7142857142857144</v>
      </c>
      <c r="AE604">
        <v>12.375</v>
      </c>
      <c r="AF604">
        <v>12.375</v>
      </c>
      <c r="AG604">
        <v>10</v>
      </c>
      <c r="AH604">
        <v>0.76</v>
      </c>
      <c r="AI604">
        <v>72508.5</v>
      </c>
      <c r="AJ604">
        <v>5.9859</v>
      </c>
      <c r="AK604">
        <v>2.5</v>
      </c>
      <c r="AL604">
        <v>19</v>
      </c>
      <c r="AM604">
        <v>15</v>
      </c>
      <c r="AN604">
        <v>25</v>
      </c>
      <c r="AO604" t="s">
        <v>190</v>
      </c>
      <c r="AP604">
        <v>83</v>
      </c>
      <c r="AQ604">
        <v>-0.7</v>
      </c>
      <c r="AR604">
        <v>1.2</v>
      </c>
      <c r="AS604" t="s">
        <v>834</v>
      </c>
      <c r="AT604">
        <v>36</v>
      </c>
      <c r="AU604">
        <v>18</v>
      </c>
      <c r="AV604">
        <v>16</v>
      </c>
      <c r="AW604">
        <v>24</v>
      </c>
      <c r="AY604">
        <v>5</v>
      </c>
      <c r="AZ604">
        <v>120</v>
      </c>
      <c r="BA604">
        <v>4.3083333333333336</v>
      </c>
      <c r="BB604">
        <v>53136</v>
      </c>
      <c r="BC604">
        <v>88560</v>
      </c>
      <c r="BD604">
        <v>123984</v>
      </c>
      <c r="BE604">
        <v>17</v>
      </c>
      <c r="BF604">
        <v>4</v>
      </c>
      <c r="BG604">
        <v>96</v>
      </c>
      <c r="BH604">
        <v>5.385416666666667</v>
      </c>
      <c r="BI604">
        <v>53136</v>
      </c>
      <c r="BJ604">
        <v>88560</v>
      </c>
      <c r="BK604">
        <v>123984</v>
      </c>
      <c r="BL604">
        <v>30</v>
      </c>
      <c r="BM604">
        <v>1</v>
      </c>
      <c r="BN604">
        <v>15</v>
      </c>
      <c r="BO604" t="s">
        <v>192</v>
      </c>
      <c r="BP604">
        <v>0</v>
      </c>
      <c r="BQ604">
        <v>0</v>
      </c>
      <c r="BR604">
        <v>0</v>
      </c>
      <c r="BS604">
        <v>0</v>
      </c>
      <c r="BV604">
        <v>0</v>
      </c>
      <c r="BW604">
        <v>0</v>
      </c>
      <c r="BX604">
        <v>0</v>
      </c>
      <c r="BZ604" t="s">
        <v>193</v>
      </c>
      <c r="CA604" t="s">
        <v>194</v>
      </c>
      <c r="CB604" t="b">
        <v>0</v>
      </c>
    </row>
    <row r="605" spans="1:80" x14ac:dyDescent="0.3">
      <c r="A605">
        <v>604</v>
      </c>
      <c r="B605" t="s">
        <v>845</v>
      </c>
      <c r="C605" t="s">
        <v>179</v>
      </c>
      <c r="D605" t="s">
        <v>180</v>
      </c>
      <c r="E605" t="s">
        <v>833</v>
      </c>
      <c r="F605" t="s">
        <v>473</v>
      </c>
      <c r="G605" t="s">
        <v>183</v>
      </c>
      <c r="H605" t="s">
        <v>184</v>
      </c>
      <c r="J605">
        <v>0</v>
      </c>
      <c r="K605" t="s">
        <v>839</v>
      </c>
      <c r="L605" t="s">
        <v>186</v>
      </c>
      <c r="M605" t="s">
        <v>653</v>
      </c>
      <c r="N605" t="s">
        <v>20</v>
      </c>
      <c r="O605">
        <v>395</v>
      </c>
      <c r="P605" t="s">
        <v>459</v>
      </c>
      <c r="Q605">
        <v>3</v>
      </c>
      <c r="S605">
        <v>0</v>
      </c>
      <c r="T605">
        <v>10</v>
      </c>
      <c r="U605">
        <v>10</v>
      </c>
      <c r="V605">
        <v>10</v>
      </c>
      <c r="W605">
        <v>5</v>
      </c>
      <c r="X605">
        <v>0.76</v>
      </c>
      <c r="Y605">
        <v>89728.5</v>
      </c>
      <c r="Z605" t="s">
        <v>189</v>
      </c>
      <c r="AA605">
        <v>2</v>
      </c>
      <c r="AB605">
        <v>14</v>
      </c>
      <c r="AC605">
        <v>80</v>
      </c>
      <c r="AD605">
        <v>5.7142857142857144</v>
      </c>
      <c r="AE605">
        <v>12.375</v>
      </c>
      <c r="AF605">
        <v>12.375</v>
      </c>
      <c r="AG605">
        <v>10</v>
      </c>
      <c r="AH605">
        <v>0.76</v>
      </c>
      <c r="AI605">
        <v>72508.5</v>
      </c>
      <c r="AJ605">
        <v>6.13</v>
      </c>
      <c r="AK605">
        <v>2.5</v>
      </c>
      <c r="AL605">
        <v>19</v>
      </c>
      <c r="AM605">
        <v>15</v>
      </c>
      <c r="AN605">
        <v>25</v>
      </c>
      <c r="AO605" t="s">
        <v>190</v>
      </c>
      <c r="AP605">
        <v>83</v>
      </c>
      <c r="AQ605">
        <v>-0.7</v>
      </c>
      <c r="AR605">
        <v>1.2</v>
      </c>
      <c r="AS605" t="s">
        <v>834</v>
      </c>
      <c r="AT605">
        <v>36</v>
      </c>
      <c r="AU605">
        <v>18</v>
      </c>
      <c r="AV605">
        <v>16</v>
      </c>
      <c r="AW605">
        <v>24</v>
      </c>
      <c r="AY605">
        <v>5</v>
      </c>
      <c r="AZ605">
        <v>120</v>
      </c>
      <c r="BA605">
        <v>4.3083333333333336</v>
      </c>
      <c r="BB605">
        <v>53136</v>
      </c>
      <c r="BC605">
        <v>88560</v>
      </c>
      <c r="BD605">
        <v>123984</v>
      </c>
      <c r="BE605">
        <v>17</v>
      </c>
      <c r="BF605">
        <v>4</v>
      </c>
      <c r="BG605">
        <v>96</v>
      </c>
      <c r="BH605">
        <v>5.385416666666667</v>
      </c>
      <c r="BI605">
        <v>53136</v>
      </c>
      <c r="BJ605">
        <v>88560</v>
      </c>
      <c r="BK605">
        <v>123984</v>
      </c>
      <c r="BL605">
        <v>30</v>
      </c>
      <c r="BM605">
        <v>1</v>
      </c>
      <c r="BN605">
        <v>10</v>
      </c>
      <c r="BO605" t="s">
        <v>192</v>
      </c>
      <c r="BP605">
        <v>3.95</v>
      </c>
      <c r="BQ605">
        <v>50</v>
      </c>
      <c r="BR605">
        <v>220</v>
      </c>
      <c r="BS605">
        <v>4.4000000000000004</v>
      </c>
      <c r="BV605">
        <v>0</v>
      </c>
      <c r="BW605">
        <v>0</v>
      </c>
      <c r="BX605">
        <v>0</v>
      </c>
      <c r="BZ605" t="s">
        <v>193</v>
      </c>
      <c r="CA605" t="s">
        <v>194</v>
      </c>
      <c r="CB605" t="b">
        <v>0</v>
      </c>
    </row>
    <row r="606" spans="1:80" x14ac:dyDescent="0.3">
      <c r="A606">
        <v>605</v>
      </c>
      <c r="B606" t="s">
        <v>846</v>
      </c>
      <c r="C606" t="s">
        <v>179</v>
      </c>
      <c r="D606" t="s">
        <v>180</v>
      </c>
      <c r="E606" t="s">
        <v>833</v>
      </c>
      <c r="F606" t="s">
        <v>475</v>
      </c>
      <c r="G606" t="s">
        <v>183</v>
      </c>
      <c r="H606" t="s">
        <v>184</v>
      </c>
      <c r="J606">
        <v>0</v>
      </c>
      <c r="L606" t="s">
        <v>197</v>
      </c>
      <c r="M606" t="s">
        <v>197</v>
      </c>
      <c r="N606" t="s">
        <v>198</v>
      </c>
      <c r="P606" t="s">
        <v>459</v>
      </c>
      <c r="Q606">
        <v>3</v>
      </c>
      <c r="S606">
        <v>0</v>
      </c>
      <c r="T606">
        <v>10</v>
      </c>
      <c r="U606">
        <v>10</v>
      </c>
      <c r="V606">
        <v>10</v>
      </c>
      <c r="W606">
        <v>5</v>
      </c>
      <c r="X606">
        <v>0.76</v>
      </c>
      <c r="Y606">
        <v>89728.5</v>
      </c>
      <c r="Z606" t="s">
        <v>189</v>
      </c>
      <c r="AA606">
        <v>2</v>
      </c>
      <c r="AB606">
        <v>14</v>
      </c>
      <c r="AC606">
        <v>80</v>
      </c>
      <c r="AD606">
        <v>5.7142857142857144</v>
      </c>
      <c r="AE606">
        <v>12.375</v>
      </c>
      <c r="AF606">
        <v>12.375</v>
      </c>
      <c r="AG606">
        <v>10</v>
      </c>
      <c r="AH606">
        <v>0.76</v>
      </c>
      <c r="AI606">
        <v>72508.5</v>
      </c>
      <c r="AJ606">
        <v>7.7182000000000004</v>
      </c>
      <c r="AK606">
        <v>2.5</v>
      </c>
      <c r="AL606">
        <v>15</v>
      </c>
      <c r="AM606">
        <v>15</v>
      </c>
      <c r="AN606">
        <v>25</v>
      </c>
      <c r="AO606" t="s">
        <v>190</v>
      </c>
      <c r="AP606">
        <v>83</v>
      </c>
      <c r="AQ606">
        <v>-0.7</v>
      </c>
      <c r="AR606">
        <v>1.2</v>
      </c>
      <c r="AS606" t="s">
        <v>834</v>
      </c>
      <c r="AT606">
        <v>36</v>
      </c>
      <c r="AU606">
        <v>18</v>
      </c>
      <c r="AV606">
        <v>16</v>
      </c>
      <c r="AW606">
        <v>24</v>
      </c>
      <c r="AY606">
        <v>5</v>
      </c>
      <c r="AZ606">
        <v>120</v>
      </c>
      <c r="BA606">
        <v>4.3083333333333336</v>
      </c>
      <c r="BB606">
        <v>53136</v>
      </c>
      <c r="BC606">
        <v>88560</v>
      </c>
      <c r="BD606">
        <v>123984</v>
      </c>
      <c r="BE606">
        <v>17</v>
      </c>
      <c r="BF606">
        <v>4</v>
      </c>
      <c r="BG606">
        <v>96</v>
      </c>
      <c r="BH606">
        <v>5.385416666666667</v>
      </c>
      <c r="BI606">
        <v>53136</v>
      </c>
      <c r="BJ606">
        <v>88560</v>
      </c>
      <c r="BK606">
        <v>123984</v>
      </c>
      <c r="BL606">
        <v>30</v>
      </c>
      <c r="BM606">
        <v>1</v>
      </c>
      <c r="BN606">
        <v>6</v>
      </c>
      <c r="BO606" t="s">
        <v>192</v>
      </c>
      <c r="BP606">
        <v>0</v>
      </c>
      <c r="BQ606">
        <v>0</v>
      </c>
      <c r="BR606">
        <v>0</v>
      </c>
      <c r="BS606">
        <v>0</v>
      </c>
      <c r="BV606">
        <v>0</v>
      </c>
      <c r="BW606">
        <v>0</v>
      </c>
      <c r="BX606">
        <v>0</v>
      </c>
      <c r="BZ606" t="s">
        <v>193</v>
      </c>
      <c r="CA606" t="s">
        <v>194</v>
      </c>
      <c r="CB606" t="b">
        <v>0</v>
      </c>
    </row>
    <row r="607" spans="1:80" x14ac:dyDescent="0.3">
      <c r="A607">
        <v>606</v>
      </c>
      <c r="B607" t="s">
        <v>847</v>
      </c>
      <c r="C607" t="s">
        <v>179</v>
      </c>
      <c r="D607" t="s">
        <v>180</v>
      </c>
      <c r="E607" t="s">
        <v>833</v>
      </c>
      <c r="F607" t="s">
        <v>477</v>
      </c>
      <c r="G607" t="s">
        <v>183</v>
      </c>
      <c r="H607" t="s">
        <v>184</v>
      </c>
      <c r="J607">
        <v>0</v>
      </c>
      <c r="K607" t="s">
        <v>839</v>
      </c>
      <c r="L607" t="s">
        <v>186</v>
      </c>
      <c r="M607" t="s">
        <v>653</v>
      </c>
      <c r="N607" t="s">
        <v>20</v>
      </c>
      <c r="O607">
        <v>590</v>
      </c>
      <c r="P607" t="s">
        <v>459</v>
      </c>
      <c r="Q607">
        <v>3</v>
      </c>
      <c r="S607">
        <v>0</v>
      </c>
      <c r="T607">
        <v>10</v>
      </c>
      <c r="U607">
        <v>10</v>
      </c>
      <c r="V607">
        <v>10</v>
      </c>
      <c r="W607">
        <v>5</v>
      </c>
      <c r="X607">
        <v>0.76</v>
      </c>
      <c r="Y607">
        <v>89728.5</v>
      </c>
      <c r="Z607" t="s">
        <v>189</v>
      </c>
      <c r="AA607">
        <v>2</v>
      </c>
      <c r="AB607">
        <v>14</v>
      </c>
      <c r="AC607">
        <v>80</v>
      </c>
      <c r="AD607">
        <v>5.7142857142857144</v>
      </c>
      <c r="AE607">
        <v>12.375</v>
      </c>
      <c r="AF607">
        <v>12.375</v>
      </c>
      <c r="AG607">
        <v>10</v>
      </c>
      <c r="AH607">
        <v>0.76</v>
      </c>
      <c r="AI607">
        <v>72508.5</v>
      </c>
      <c r="AJ607">
        <v>9.1617999999999995</v>
      </c>
      <c r="AK607">
        <v>2.5</v>
      </c>
      <c r="AL607">
        <v>13</v>
      </c>
      <c r="AM607">
        <v>15</v>
      </c>
      <c r="AN607">
        <v>25</v>
      </c>
      <c r="AO607" t="s">
        <v>190</v>
      </c>
      <c r="AP607">
        <v>83</v>
      </c>
      <c r="AQ607">
        <v>-0.7</v>
      </c>
      <c r="AR607">
        <v>1.2</v>
      </c>
      <c r="AS607" t="s">
        <v>834</v>
      </c>
      <c r="AT607">
        <v>36</v>
      </c>
      <c r="AU607">
        <v>18</v>
      </c>
      <c r="AV607">
        <v>16</v>
      </c>
      <c r="AW607">
        <v>24</v>
      </c>
      <c r="AY607">
        <v>5</v>
      </c>
      <c r="AZ607">
        <v>120</v>
      </c>
      <c r="BA607">
        <v>4.3083333333333336</v>
      </c>
      <c r="BB607">
        <v>53136</v>
      </c>
      <c r="BC607">
        <v>88560</v>
      </c>
      <c r="BD607">
        <v>123984</v>
      </c>
      <c r="BE607">
        <v>18</v>
      </c>
      <c r="BF607">
        <v>4</v>
      </c>
      <c r="BG607">
        <v>96</v>
      </c>
      <c r="BH607">
        <v>5.385416666666667</v>
      </c>
      <c r="BI607">
        <v>53136</v>
      </c>
      <c r="BJ607">
        <v>88560</v>
      </c>
      <c r="BK607">
        <v>123984</v>
      </c>
      <c r="BL607">
        <v>30</v>
      </c>
      <c r="BM607">
        <v>1</v>
      </c>
      <c r="BN607">
        <v>6</v>
      </c>
      <c r="BO607" t="s">
        <v>192</v>
      </c>
      <c r="BP607">
        <v>3.54</v>
      </c>
      <c r="BQ607">
        <v>0</v>
      </c>
      <c r="BR607">
        <v>0</v>
      </c>
      <c r="BS607">
        <v>0</v>
      </c>
      <c r="BV607">
        <v>0</v>
      </c>
      <c r="BW607">
        <v>0</v>
      </c>
      <c r="BX607">
        <v>0</v>
      </c>
      <c r="BZ607" t="s">
        <v>193</v>
      </c>
      <c r="CA607" t="s">
        <v>194</v>
      </c>
      <c r="CB607" t="b">
        <v>0</v>
      </c>
    </row>
    <row r="608" spans="1:80" x14ac:dyDescent="0.3">
      <c r="A608">
        <v>607</v>
      </c>
      <c r="B608" t="s">
        <v>848</v>
      </c>
      <c r="C608" t="s">
        <v>179</v>
      </c>
      <c r="D608" t="s">
        <v>180</v>
      </c>
      <c r="E608" t="s">
        <v>833</v>
      </c>
      <c r="F608" t="s">
        <v>196</v>
      </c>
      <c r="G608" t="s">
        <v>183</v>
      </c>
      <c r="H608" t="s">
        <v>184</v>
      </c>
      <c r="J608">
        <v>0</v>
      </c>
      <c r="L608" t="s">
        <v>197</v>
      </c>
      <c r="M608" t="s">
        <v>197</v>
      </c>
      <c r="N608" t="s">
        <v>198</v>
      </c>
      <c r="P608" t="s">
        <v>459</v>
      </c>
      <c r="Q608">
        <v>3</v>
      </c>
      <c r="S608">
        <v>0</v>
      </c>
      <c r="T608">
        <v>10</v>
      </c>
      <c r="U608">
        <v>10</v>
      </c>
      <c r="V608">
        <v>10</v>
      </c>
      <c r="W608">
        <v>5</v>
      </c>
      <c r="X608">
        <v>0.76</v>
      </c>
      <c r="Y608">
        <v>89728.5</v>
      </c>
      <c r="Z608" t="s">
        <v>189</v>
      </c>
      <c r="AA608">
        <v>2</v>
      </c>
      <c r="AB608">
        <v>14</v>
      </c>
      <c r="AC608">
        <v>80</v>
      </c>
      <c r="AD608">
        <v>5.7142857142857144</v>
      </c>
      <c r="AE608">
        <v>12.375</v>
      </c>
      <c r="AF608">
        <v>12.375</v>
      </c>
      <c r="AG608">
        <v>10</v>
      </c>
      <c r="AH608">
        <v>0.76</v>
      </c>
      <c r="AI608">
        <v>72508.5</v>
      </c>
      <c r="AJ608">
        <v>3.3940000000000001</v>
      </c>
      <c r="AK608">
        <v>2.5</v>
      </c>
      <c r="AL608">
        <v>33</v>
      </c>
      <c r="AM608">
        <v>15</v>
      </c>
      <c r="AN608">
        <v>25</v>
      </c>
      <c r="AO608" t="s">
        <v>190</v>
      </c>
      <c r="AP608">
        <v>83</v>
      </c>
      <c r="AQ608">
        <v>-0.7</v>
      </c>
      <c r="AR608">
        <v>1.2</v>
      </c>
      <c r="AS608" t="s">
        <v>834</v>
      </c>
      <c r="AT608">
        <v>36</v>
      </c>
      <c r="AU608">
        <v>18</v>
      </c>
      <c r="AV608">
        <v>16</v>
      </c>
      <c r="AW608">
        <v>24</v>
      </c>
      <c r="AY608">
        <v>5</v>
      </c>
      <c r="AZ608">
        <v>120</v>
      </c>
      <c r="BA608">
        <v>4.3083333333333336</v>
      </c>
      <c r="BB608">
        <v>53136</v>
      </c>
      <c r="BC608">
        <v>88560</v>
      </c>
      <c r="BD608">
        <v>123984</v>
      </c>
      <c r="BE608">
        <v>15</v>
      </c>
      <c r="BF608">
        <v>4</v>
      </c>
      <c r="BG608">
        <v>96</v>
      </c>
      <c r="BH608">
        <v>5.385416666666667</v>
      </c>
      <c r="BI608">
        <v>53136</v>
      </c>
      <c r="BJ608">
        <v>88560</v>
      </c>
      <c r="BK608">
        <v>123984</v>
      </c>
      <c r="BL608">
        <v>30</v>
      </c>
      <c r="BM608">
        <v>1</v>
      </c>
      <c r="BN608">
        <v>15</v>
      </c>
      <c r="BO608" t="s">
        <v>192</v>
      </c>
      <c r="BP608">
        <v>0</v>
      </c>
      <c r="BQ608">
        <v>0</v>
      </c>
      <c r="BR608">
        <v>0</v>
      </c>
      <c r="BS608">
        <v>0</v>
      </c>
      <c r="BV608">
        <v>0</v>
      </c>
      <c r="BW608">
        <v>0</v>
      </c>
      <c r="BX608">
        <v>0</v>
      </c>
      <c r="BZ608" t="s">
        <v>193</v>
      </c>
      <c r="CA608" t="s">
        <v>194</v>
      </c>
      <c r="CB608" t="b">
        <v>0</v>
      </c>
    </row>
    <row r="609" spans="1:80" x14ac:dyDescent="0.3">
      <c r="A609">
        <v>608</v>
      </c>
      <c r="B609" t="s">
        <v>849</v>
      </c>
      <c r="C609" t="s">
        <v>179</v>
      </c>
      <c r="D609" t="s">
        <v>180</v>
      </c>
      <c r="E609" t="s">
        <v>833</v>
      </c>
      <c r="F609" t="s">
        <v>200</v>
      </c>
      <c r="G609" t="s">
        <v>183</v>
      </c>
      <c r="H609" t="s">
        <v>184</v>
      </c>
      <c r="J609">
        <v>0</v>
      </c>
      <c r="L609" t="s">
        <v>197</v>
      </c>
      <c r="M609" t="s">
        <v>197</v>
      </c>
      <c r="N609" t="s">
        <v>198</v>
      </c>
      <c r="P609" t="s">
        <v>459</v>
      </c>
      <c r="Q609">
        <v>3</v>
      </c>
      <c r="S609">
        <v>0</v>
      </c>
      <c r="T609">
        <v>10</v>
      </c>
      <c r="U609">
        <v>10</v>
      </c>
      <c r="V609">
        <v>10</v>
      </c>
      <c r="W609">
        <v>5</v>
      </c>
      <c r="X609">
        <v>0.76</v>
      </c>
      <c r="Y609">
        <v>89728.5</v>
      </c>
      <c r="Z609" t="s">
        <v>189</v>
      </c>
      <c r="AA609">
        <v>2</v>
      </c>
      <c r="AB609">
        <v>14</v>
      </c>
      <c r="AC609">
        <v>80</v>
      </c>
      <c r="AD609">
        <v>5.7142857142857144</v>
      </c>
      <c r="AE609">
        <v>12.375</v>
      </c>
      <c r="AF609">
        <v>12.375</v>
      </c>
      <c r="AG609">
        <v>10</v>
      </c>
      <c r="AH609">
        <v>0.76</v>
      </c>
      <c r="AI609">
        <v>72508.5</v>
      </c>
      <c r="AJ609">
        <v>3.6827000000000001</v>
      </c>
      <c r="AK609">
        <v>2.5</v>
      </c>
      <c r="AL609">
        <v>31</v>
      </c>
      <c r="AM609">
        <v>15</v>
      </c>
      <c r="AN609">
        <v>25</v>
      </c>
      <c r="AO609" t="s">
        <v>190</v>
      </c>
      <c r="AP609">
        <v>83</v>
      </c>
      <c r="AQ609">
        <v>-0.7</v>
      </c>
      <c r="AR609">
        <v>1.2</v>
      </c>
      <c r="AS609" t="s">
        <v>834</v>
      </c>
      <c r="AT609">
        <v>36</v>
      </c>
      <c r="AU609">
        <v>18</v>
      </c>
      <c r="AV609">
        <v>16</v>
      </c>
      <c r="AW609">
        <v>24</v>
      </c>
      <c r="AY609">
        <v>5</v>
      </c>
      <c r="AZ609">
        <v>120</v>
      </c>
      <c r="BA609">
        <v>4.3083333333333336</v>
      </c>
      <c r="BB609">
        <v>53136</v>
      </c>
      <c r="BC609">
        <v>88560</v>
      </c>
      <c r="BD609">
        <v>123984</v>
      </c>
      <c r="BE609">
        <v>15</v>
      </c>
      <c r="BF609">
        <v>4</v>
      </c>
      <c r="BG609">
        <v>96</v>
      </c>
      <c r="BH609">
        <v>5.385416666666667</v>
      </c>
      <c r="BI609">
        <v>53136</v>
      </c>
      <c r="BJ609">
        <v>88560</v>
      </c>
      <c r="BK609">
        <v>123984</v>
      </c>
      <c r="BL609">
        <v>30</v>
      </c>
      <c r="BM609">
        <v>1</v>
      </c>
      <c r="BN609">
        <v>15</v>
      </c>
      <c r="BO609" t="s">
        <v>192</v>
      </c>
      <c r="BP609">
        <v>0</v>
      </c>
      <c r="BQ609">
        <v>0</v>
      </c>
      <c r="BR609">
        <v>0</v>
      </c>
      <c r="BS609">
        <v>0</v>
      </c>
      <c r="BV609">
        <v>0</v>
      </c>
      <c r="BW609">
        <v>0</v>
      </c>
      <c r="BX609">
        <v>0</v>
      </c>
      <c r="BZ609" t="s">
        <v>193</v>
      </c>
      <c r="CA609" t="s">
        <v>194</v>
      </c>
      <c r="CB609" t="b">
        <v>0</v>
      </c>
    </row>
    <row r="610" spans="1:80" x14ac:dyDescent="0.3">
      <c r="A610">
        <v>609</v>
      </c>
      <c r="B610" t="s">
        <v>850</v>
      </c>
      <c r="C610" t="s">
        <v>179</v>
      </c>
      <c r="D610" t="s">
        <v>180</v>
      </c>
      <c r="E610" t="s">
        <v>833</v>
      </c>
      <c r="F610" t="s">
        <v>202</v>
      </c>
      <c r="G610" t="s">
        <v>183</v>
      </c>
      <c r="H610" t="s">
        <v>184</v>
      </c>
      <c r="J610">
        <v>0</v>
      </c>
      <c r="K610" t="s">
        <v>839</v>
      </c>
      <c r="L610" t="s">
        <v>186</v>
      </c>
      <c r="M610" t="s">
        <v>653</v>
      </c>
      <c r="N610" t="s">
        <v>20</v>
      </c>
      <c r="O610">
        <v>189.73</v>
      </c>
      <c r="P610" t="s">
        <v>459</v>
      </c>
      <c r="Q610">
        <v>3</v>
      </c>
      <c r="S610">
        <v>0</v>
      </c>
      <c r="T610">
        <v>10</v>
      </c>
      <c r="U610">
        <v>10</v>
      </c>
      <c r="V610">
        <v>10</v>
      </c>
      <c r="W610">
        <v>5</v>
      </c>
      <c r="X610">
        <v>0.76</v>
      </c>
      <c r="Y610">
        <v>89728.5</v>
      </c>
      <c r="Z610" t="s">
        <v>189</v>
      </c>
      <c r="AA610">
        <v>2</v>
      </c>
      <c r="AB610">
        <v>14</v>
      </c>
      <c r="AC610">
        <v>80</v>
      </c>
      <c r="AD610">
        <v>5.7142857142857144</v>
      </c>
      <c r="AE610">
        <v>12.375</v>
      </c>
      <c r="AF610">
        <v>12.375</v>
      </c>
      <c r="AG610">
        <v>10</v>
      </c>
      <c r="AH610">
        <v>0.76</v>
      </c>
      <c r="AI610">
        <v>72508.5</v>
      </c>
      <c r="AJ610">
        <v>3.9714</v>
      </c>
      <c r="AK610">
        <v>2.5</v>
      </c>
      <c r="AL610">
        <v>29</v>
      </c>
      <c r="AM610">
        <v>15</v>
      </c>
      <c r="AN610">
        <v>25</v>
      </c>
      <c r="AO610" t="s">
        <v>190</v>
      </c>
      <c r="AP610">
        <v>83</v>
      </c>
      <c r="AQ610">
        <v>-0.7</v>
      </c>
      <c r="AR610">
        <v>1.2</v>
      </c>
      <c r="AS610" t="s">
        <v>834</v>
      </c>
      <c r="AT610">
        <v>36</v>
      </c>
      <c r="AU610">
        <v>18</v>
      </c>
      <c r="AV610">
        <v>16</v>
      </c>
      <c r="AW610">
        <v>24</v>
      </c>
      <c r="AY610">
        <v>5</v>
      </c>
      <c r="AZ610">
        <v>120</v>
      </c>
      <c r="BA610">
        <v>4.3083333333333336</v>
      </c>
      <c r="BB610">
        <v>53136</v>
      </c>
      <c r="BC610">
        <v>88560</v>
      </c>
      <c r="BD610">
        <v>123984</v>
      </c>
      <c r="BE610">
        <v>15</v>
      </c>
      <c r="BF610">
        <v>4</v>
      </c>
      <c r="BG610">
        <v>96</v>
      </c>
      <c r="BH610">
        <v>5.385416666666667</v>
      </c>
      <c r="BI610">
        <v>53136</v>
      </c>
      <c r="BJ610">
        <v>88560</v>
      </c>
      <c r="BK610">
        <v>123984</v>
      </c>
      <c r="BL610">
        <v>30</v>
      </c>
      <c r="BM610">
        <v>1</v>
      </c>
      <c r="BN610">
        <v>15</v>
      </c>
      <c r="BO610" t="s">
        <v>192</v>
      </c>
      <c r="BP610">
        <v>2.8459500000000002</v>
      </c>
      <c r="BQ610">
        <v>0</v>
      </c>
      <c r="BR610">
        <v>0</v>
      </c>
      <c r="BS610">
        <v>0</v>
      </c>
      <c r="BV610">
        <v>0</v>
      </c>
      <c r="BW610">
        <v>0</v>
      </c>
      <c r="BX610">
        <v>0</v>
      </c>
      <c r="BZ610" t="s">
        <v>193</v>
      </c>
      <c r="CA610" t="s">
        <v>194</v>
      </c>
      <c r="CB610" t="b">
        <v>0</v>
      </c>
    </row>
    <row r="611" spans="1:80" x14ac:dyDescent="0.3">
      <c r="A611">
        <v>610</v>
      </c>
      <c r="B611" t="s">
        <v>851</v>
      </c>
      <c r="C611" t="s">
        <v>179</v>
      </c>
      <c r="D611" t="s">
        <v>180</v>
      </c>
      <c r="E611" t="s">
        <v>833</v>
      </c>
      <c r="F611" t="s">
        <v>204</v>
      </c>
      <c r="G611" t="s">
        <v>183</v>
      </c>
      <c r="H611" t="s">
        <v>184</v>
      </c>
      <c r="J611">
        <v>0</v>
      </c>
      <c r="L611" t="s">
        <v>197</v>
      </c>
      <c r="M611" t="s">
        <v>197</v>
      </c>
      <c r="N611" t="s">
        <v>198</v>
      </c>
      <c r="P611" t="s">
        <v>459</v>
      </c>
      <c r="Q611">
        <v>3</v>
      </c>
      <c r="S611">
        <v>0</v>
      </c>
      <c r="T611">
        <v>10</v>
      </c>
      <c r="U611">
        <v>10</v>
      </c>
      <c r="V611">
        <v>10</v>
      </c>
      <c r="W611">
        <v>5</v>
      </c>
      <c r="X611">
        <v>0.76</v>
      </c>
      <c r="Y611">
        <v>89728.5</v>
      </c>
      <c r="Z611" t="s">
        <v>189</v>
      </c>
      <c r="AA611">
        <v>2</v>
      </c>
      <c r="AB611">
        <v>14</v>
      </c>
      <c r="AC611">
        <v>80</v>
      </c>
      <c r="AD611">
        <v>5.7142857142857144</v>
      </c>
      <c r="AE611">
        <v>12.375</v>
      </c>
      <c r="AF611">
        <v>12.375</v>
      </c>
      <c r="AG611">
        <v>10</v>
      </c>
      <c r="AH611">
        <v>0.76</v>
      </c>
      <c r="AI611">
        <v>72508.5</v>
      </c>
      <c r="AJ611">
        <v>4.2601000000000004</v>
      </c>
      <c r="AK611">
        <v>2.5</v>
      </c>
      <c r="AL611">
        <v>27</v>
      </c>
      <c r="AM611">
        <v>15</v>
      </c>
      <c r="AN611">
        <v>25</v>
      </c>
      <c r="AO611" t="s">
        <v>190</v>
      </c>
      <c r="AP611">
        <v>83</v>
      </c>
      <c r="AQ611">
        <v>-0.7</v>
      </c>
      <c r="AR611">
        <v>1.2</v>
      </c>
      <c r="AS611" t="s">
        <v>834</v>
      </c>
      <c r="AT611">
        <v>36</v>
      </c>
      <c r="AU611">
        <v>18</v>
      </c>
      <c r="AV611">
        <v>16</v>
      </c>
      <c r="AW611">
        <v>24</v>
      </c>
      <c r="AY611">
        <v>5</v>
      </c>
      <c r="AZ611">
        <v>120</v>
      </c>
      <c r="BA611">
        <v>4.3083333333333336</v>
      </c>
      <c r="BB611">
        <v>53136</v>
      </c>
      <c r="BC611">
        <v>88560</v>
      </c>
      <c r="BD611">
        <v>123984</v>
      </c>
      <c r="BE611">
        <v>16</v>
      </c>
      <c r="BF611">
        <v>4</v>
      </c>
      <c r="BG611">
        <v>96</v>
      </c>
      <c r="BH611">
        <v>5.385416666666667</v>
      </c>
      <c r="BI611">
        <v>53136</v>
      </c>
      <c r="BJ611">
        <v>88560</v>
      </c>
      <c r="BK611">
        <v>123984</v>
      </c>
      <c r="BL611">
        <v>30</v>
      </c>
      <c r="BM611">
        <v>1</v>
      </c>
      <c r="BN611">
        <v>15</v>
      </c>
      <c r="BO611" t="s">
        <v>192</v>
      </c>
      <c r="BP611">
        <v>0</v>
      </c>
      <c r="BQ611">
        <v>0</v>
      </c>
      <c r="BR611">
        <v>0</v>
      </c>
      <c r="BS611">
        <v>0</v>
      </c>
      <c r="BV611">
        <v>0</v>
      </c>
      <c r="BW611">
        <v>0</v>
      </c>
      <c r="BX611">
        <v>0</v>
      </c>
      <c r="BZ611" t="s">
        <v>193</v>
      </c>
      <c r="CA611" t="s">
        <v>194</v>
      </c>
      <c r="CB611" t="b">
        <v>0</v>
      </c>
    </row>
    <row r="612" spans="1:80" x14ac:dyDescent="0.3">
      <c r="A612">
        <v>611</v>
      </c>
      <c r="B612" t="s">
        <v>852</v>
      </c>
      <c r="C612" t="s">
        <v>179</v>
      </c>
      <c r="D612" t="s">
        <v>180</v>
      </c>
      <c r="E612" t="s">
        <v>833</v>
      </c>
      <c r="F612" t="s">
        <v>206</v>
      </c>
      <c r="G612" t="s">
        <v>183</v>
      </c>
      <c r="H612" t="s">
        <v>184</v>
      </c>
      <c r="J612">
        <v>0</v>
      </c>
      <c r="L612" t="s">
        <v>197</v>
      </c>
      <c r="M612" t="s">
        <v>197</v>
      </c>
      <c r="N612" t="s">
        <v>198</v>
      </c>
      <c r="P612" t="s">
        <v>459</v>
      </c>
      <c r="Q612">
        <v>3</v>
      </c>
      <c r="S612">
        <v>0</v>
      </c>
      <c r="T612">
        <v>10</v>
      </c>
      <c r="U612">
        <v>10</v>
      </c>
      <c r="V612">
        <v>10</v>
      </c>
      <c r="W612">
        <v>5</v>
      </c>
      <c r="X612">
        <v>0.76</v>
      </c>
      <c r="Y612">
        <v>89728.5</v>
      </c>
      <c r="Z612" t="s">
        <v>189</v>
      </c>
      <c r="AA612">
        <v>2</v>
      </c>
      <c r="AB612">
        <v>14</v>
      </c>
      <c r="AC612">
        <v>80</v>
      </c>
      <c r="AD612">
        <v>5.7142857142857144</v>
      </c>
      <c r="AE612">
        <v>12.375</v>
      </c>
      <c r="AF612">
        <v>12.375</v>
      </c>
      <c r="AG612">
        <v>10</v>
      </c>
      <c r="AH612">
        <v>0.76</v>
      </c>
      <c r="AI612">
        <v>72508.5</v>
      </c>
      <c r="AJ612">
        <v>4.5488999999999997</v>
      </c>
      <c r="AK612">
        <v>2.5</v>
      </c>
      <c r="AL612">
        <v>25</v>
      </c>
      <c r="AM612">
        <v>15</v>
      </c>
      <c r="AN612">
        <v>25</v>
      </c>
      <c r="AO612" t="s">
        <v>190</v>
      </c>
      <c r="AP612">
        <v>83</v>
      </c>
      <c r="AQ612">
        <v>-0.7</v>
      </c>
      <c r="AR612">
        <v>1.2</v>
      </c>
      <c r="AS612" t="s">
        <v>834</v>
      </c>
      <c r="AT612">
        <v>36</v>
      </c>
      <c r="AU612">
        <v>18</v>
      </c>
      <c r="AV612">
        <v>16</v>
      </c>
      <c r="AW612">
        <v>24</v>
      </c>
      <c r="AY612">
        <v>5</v>
      </c>
      <c r="AZ612">
        <v>120</v>
      </c>
      <c r="BA612">
        <v>4.3083333333333336</v>
      </c>
      <c r="BB612">
        <v>53136</v>
      </c>
      <c r="BC612">
        <v>88560</v>
      </c>
      <c r="BD612">
        <v>123984</v>
      </c>
      <c r="BE612">
        <v>16</v>
      </c>
      <c r="BF612">
        <v>4</v>
      </c>
      <c r="BG612">
        <v>96</v>
      </c>
      <c r="BH612">
        <v>5.385416666666667</v>
      </c>
      <c r="BI612">
        <v>53136</v>
      </c>
      <c r="BJ612">
        <v>88560</v>
      </c>
      <c r="BK612">
        <v>123984</v>
      </c>
      <c r="BL612">
        <v>30</v>
      </c>
      <c r="BM612">
        <v>1</v>
      </c>
      <c r="BN612">
        <v>15</v>
      </c>
      <c r="BO612" t="s">
        <v>192</v>
      </c>
      <c r="BP612">
        <v>0</v>
      </c>
      <c r="BQ612">
        <v>60</v>
      </c>
      <c r="BR612">
        <v>0</v>
      </c>
      <c r="BS612">
        <v>0</v>
      </c>
      <c r="BV612">
        <v>0</v>
      </c>
      <c r="BW612">
        <v>0</v>
      </c>
      <c r="BX612">
        <v>0</v>
      </c>
      <c r="BZ612" t="s">
        <v>193</v>
      </c>
      <c r="CA612" t="s">
        <v>194</v>
      </c>
      <c r="CB612" t="b">
        <v>0</v>
      </c>
    </row>
    <row r="613" spans="1:80" x14ac:dyDescent="0.3">
      <c r="A613">
        <v>612</v>
      </c>
      <c r="B613" t="s">
        <v>853</v>
      </c>
      <c r="C613" t="s">
        <v>179</v>
      </c>
      <c r="D613" t="s">
        <v>180</v>
      </c>
      <c r="E613" t="s">
        <v>833</v>
      </c>
      <c r="F613" t="s">
        <v>316</v>
      </c>
      <c r="G613" t="s">
        <v>183</v>
      </c>
      <c r="H613" t="s">
        <v>184</v>
      </c>
      <c r="J613">
        <v>0</v>
      </c>
      <c r="L613" t="s">
        <v>197</v>
      </c>
      <c r="M613" t="s">
        <v>197</v>
      </c>
      <c r="N613" t="s">
        <v>198</v>
      </c>
      <c r="P613" t="s">
        <v>459</v>
      </c>
      <c r="Q613">
        <v>3</v>
      </c>
      <c r="S613">
        <v>0</v>
      </c>
      <c r="T613">
        <v>10</v>
      </c>
      <c r="U613">
        <v>10</v>
      </c>
      <c r="V613">
        <v>10</v>
      </c>
      <c r="W613">
        <v>5</v>
      </c>
      <c r="X613">
        <v>0.76</v>
      </c>
      <c r="Y613">
        <v>89728.5</v>
      </c>
      <c r="Z613" t="s">
        <v>189</v>
      </c>
      <c r="AA613">
        <v>2</v>
      </c>
      <c r="AB613">
        <v>14</v>
      </c>
      <c r="AC613">
        <v>80</v>
      </c>
      <c r="AD613">
        <v>5.7142857142857144</v>
      </c>
      <c r="AE613">
        <v>12.375</v>
      </c>
      <c r="AF613">
        <v>12.375</v>
      </c>
      <c r="AG613">
        <v>10</v>
      </c>
      <c r="AH613">
        <v>0.76</v>
      </c>
      <c r="AI613">
        <v>72508.5</v>
      </c>
      <c r="AJ613">
        <v>4.8376000000000001</v>
      </c>
      <c r="AK613">
        <v>2.5</v>
      </c>
      <c r="AL613">
        <v>24</v>
      </c>
      <c r="AM613">
        <v>15</v>
      </c>
      <c r="AN613">
        <v>25</v>
      </c>
      <c r="AO613" t="s">
        <v>190</v>
      </c>
      <c r="AP613">
        <v>83</v>
      </c>
      <c r="AQ613">
        <v>-0.7</v>
      </c>
      <c r="AR613">
        <v>1.2</v>
      </c>
      <c r="AS613" t="s">
        <v>834</v>
      </c>
      <c r="AT613">
        <v>36</v>
      </c>
      <c r="AU613">
        <v>18</v>
      </c>
      <c r="AV613">
        <v>16</v>
      </c>
      <c r="AW613">
        <v>24</v>
      </c>
      <c r="AY613">
        <v>5</v>
      </c>
      <c r="AZ613">
        <v>120</v>
      </c>
      <c r="BA613">
        <v>4.3083333333333336</v>
      </c>
      <c r="BB613">
        <v>53136</v>
      </c>
      <c r="BC613">
        <v>88560</v>
      </c>
      <c r="BD613">
        <v>123984</v>
      </c>
      <c r="BE613">
        <v>16</v>
      </c>
      <c r="BF613">
        <v>4</v>
      </c>
      <c r="BG613">
        <v>96</v>
      </c>
      <c r="BH613">
        <v>5.385416666666667</v>
      </c>
      <c r="BI613">
        <v>53136</v>
      </c>
      <c r="BJ613">
        <v>88560</v>
      </c>
      <c r="BK613">
        <v>123984</v>
      </c>
      <c r="BL613">
        <v>30</v>
      </c>
      <c r="BM613">
        <v>1</v>
      </c>
      <c r="BN613">
        <v>15</v>
      </c>
      <c r="BO613" t="s">
        <v>192</v>
      </c>
      <c r="BP613">
        <v>0</v>
      </c>
      <c r="BQ613">
        <v>390</v>
      </c>
      <c r="BR613">
        <v>0</v>
      </c>
      <c r="BS613">
        <v>0</v>
      </c>
      <c r="BV613">
        <v>0</v>
      </c>
      <c r="BW613">
        <v>0</v>
      </c>
      <c r="BX613">
        <v>0</v>
      </c>
      <c r="BZ613" t="s">
        <v>193</v>
      </c>
      <c r="CA613" t="s">
        <v>194</v>
      </c>
      <c r="CB613" t="b">
        <v>0</v>
      </c>
    </row>
    <row r="614" spans="1:80" x14ac:dyDescent="0.3">
      <c r="A614">
        <v>613</v>
      </c>
      <c r="B614" t="s">
        <v>854</v>
      </c>
      <c r="C614" t="s">
        <v>179</v>
      </c>
      <c r="D614" t="s">
        <v>180</v>
      </c>
      <c r="E614" t="s">
        <v>833</v>
      </c>
      <c r="F614" t="s">
        <v>318</v>
      </c>
      <c r="G614" t="s">
        <v>183</v>
      </c>
      <c r="H614" t="s">
        <v>184</v>
      </c>
      <c r="J614">
        <v>0</v>
      </c>
      <c r="L614" t="s">
        <v>197</v>
      </c>
      <c r="M614" t="s">
        <v>197</v>
      </c>
      <c r="N614" t="s">
        <v>198</v>
      </c>
      <c r="P614" t="s">
        <v>459</v>
      </c>
      <c r="Q614">
        <v>3</v>
      </c>
      <c r="S614">
        <v>0</v>
      </c>
      <c r="T614">
        <v>10</v>
      </c>
      <c r="U614">
        <v>10</v>
      </c>
      <c r="V614">
        <v>10</v>
      </c>
      <c r="W614">
        <v>5</v>
      </c>
      <c r="X614">
        <v>0.76</v>
      </c>
      <c r="Y614">
        <v>89728.5</v>
      </c>
      <c r="Z614" t="s">
        <v>189</v>
      </c>
      <c r="AA614">
        <v>2</v>
      </c>
      <c r="AB614">
        <v>14</v>
      </c>
      <c r="AC614">
        <v>80</v>
      </c>
      <c r="AD614">
        <v>5.7142857142857144</v>
      </c>
      <c r="AE614">
        <v>12.375</v>
      </c>
      <c r="AF614">
        <v>12.375</v>
      </c>
      <c r="AG614">
        <v>10</v>
      </c>
      <c r="AH614">
        <v>0.76</v>
      </c>
      <c r="AI614">
        <v>72508.5</v>
      </c>
      <c r="AJ614">
        <v>5.1262999999999996</v>
      </c>
      <c r="AK614">
        <v>2.5</v>
      </c>
      <c r="AL614">
        <v>22</v>
      </c>
      <c r="AM614">
        <v>15</v>
      </c>
      <c r="AN614">
        <v>25</v>
      </c>
      <c r="AO614" t="s">
        <v>190</v>
      </c>
      <c r="AP614">
        <v>83</v>
      </c>
      <c r="AQ614">
        <v>-0.7</v>
      </c>
      <c r="AR614">
        <v>1.2</v>
      </c>
      <c r="AS614" t="s">
        <v>834</v>
      </c>
      <c r="AT614">
        <v>36</v>
      </c>
      <c r="AU614">
        <v>18</v>
      </c>
      <c r="AV614">
        <v>16</v>
      </c>
      <c r="AW614">
        <v>24</v>
      </c>
      <c r="AY614">
        <v>5</v>
      </c>
      <c r="AZ614">
        <v>120</v>
      </c>
      <c r="BA614">
        <v>4.3083333333333336</v>
      </c>
      <c r="BB614">
        <v>53136</v>
      </c>
      <c r="BC614">
        <v>88560</v>
      </c>
      <c r="BD614">
        <v>123984</v>
      </c>
      <c r="BE614">
        <v>16</v>
      </c>
      <c r="BF614">
        <v>4</v>
      </c>
      <c r="BG614">
        <v>96</v>
      </c>
      <c r="BH614">
        <v>5.385416666666667</v>
      </c>
      <c r="BI614">
        <v>53136</v>
      </c>
      <c r="BJ614">
        <v>88560</v>
      </c>
      <c r="BK614">
        <v>123984</v>
      </c>
      <c r="BL614">
        <v>30</v>
      </c>
      <c r="BM614">
        <v>1</v>
      </c>
      <c r="BN614">
        <v>15</v>
      </c>
      <c r="BO614" t="s">
        <v>192</v>
      </c>
      <c r="BP614">
        <v>0</v>
      </c>
      <c r="BQ614">
        <v>0</v>
      </c>
      <c r="BR614">
        <v>0</v>
      </c>
      <c r="BS614">
        <v>0</v>
      </c>
      <c r="BV614">
        <v>0</v>
      </c>
      <c r="BW614">
        <v>0</v>
      </c>
      <c r="BX614">
        <v>0</v>
      </c>
      <c r="BZ614" t="s">
        <v>193</v>
      </c>
      <c r="CA614" t="s">
        <v>194</v>
      </c>
      <c r="CB614" t="b">
        <v>0</v>
      </c>
    </row>
    <row r="615" spans="1:80" x14ac:dyDescent="0.3">
      <c r="A615">
        <v>614</v>
      </c>
      <c r="B615" t="s">
        <v>855</v>
      </c>
      <c r="C615" t="s">
        <v>179</v>
      </c>
      <c r="D615" t="s">
        <v>180</v>
      </c>
      <c r="E615" t="s">
        <v>833</v>
      </c>
      <c r="F615" t="s">
        <v>320</v>
      </c>
      <c r="G615" t="s">
        <v>183</v>
      </c>
      <c r="H615" t="s">
        <v>184</v>
      </c>
      <c r="J615">
        <v>0</v>
      </c>
      <c r="L615" t="s">
        <v>197</v>
      </c>
      <c r="M615" t="s">
        <v>197</v>
      </c>
      <c r="N615" t="s">
        <v>198</v>
      </c>
      <c r="P615" t="s">
        <v>459</v>
      </c>
      <c r="Q615">
        <v>3</v>
      </c>
      <c r="S615">
        <v>0</v>
      </c>
      <c r="T615">
        <v>10</v>
      </c>
      <c r="U615">
        <v>10</v>
      </c>
      <c r="V615">
        <v>10</v>
      </c>
      <c r="W615">
        <v>5</v>
      </c>
      <c r="X615">
        <v>0.76</v>
      </c>
      <c r="Y615">
        <v>89728.5</v>
      </c>
      <c r="Z615" t="s">
        <v>189</v>
      </c>
      <c r="AA615">
        <v>2</v>
      </c>
      <c r="AB615">
        <v>14</v>
      </c>
      <c r="AC615">
        <v>80</v>
      </c>
      <c r="AD615">
        <v>5.7142857142857144</v>
      </c>
      <c r="AE615">
        <v>12.375</v>
      </c>
      <c r="AF615">
        <v>12.375</v>
      </c>
      <c r="AG615">
        <v>10</v>
      </c>
      <c r="AH615">
        <v>0.76</v>
      </c>
      <c r="AI615">
        <v>72508.5</v>
      </c>
      <c r="AJ615">
        <v>5.415</v>
      </c>
      <c r="AK615">
        <v>2.5</v>
      </c>
      <c r="AL615">
        <v>21</v>
      </c>
      <c r="AM615">
        <v>15</v>
      </c>
      <c r="AN615">
        <v>25</v>
      </c>
      <c r="AO615" t="s">
        <v>190</v>
      </c>
      <c r="AP615">
        <v>83</v>
      </c>
      <c r="AQ615">
        <v>-0.7</v>
      </c>
      <c r="AR615">
        <v>1.2</v>
      </c>
      <c r="AS615" t="s">
        <v>834</v>
      </c>
      <c r="AT615">
        <v>36</v>
      </c>
      <c r="AU615">
        <v>18</v>
      </c>
      <c r="AV615">
        <v>16</v>
      </c>
      <c r="AW615">
        <v>24</v>
      </c>
      <c r="AY615">
        <v>5</v>
      </c>
      <c r="AZ615">
        <v>120</v>
      </c>
      <c r="BA615">
        <v>4.3083333333333336</v>
      </c>
      <c r="BB615">
        <v>53136</v>
      </c>
      <c r="BC615">
        <v>88560</v>
      </c>
      <c r="BD615">
        <v>123984</v>
      </c>
      <c r="BE615">
        <v>16</v>
      </c>
      <c r="BF615">
        <v>4</v>
      </c>
      <c r="BG615">
        <v>96</v>
      </c>
      <c r="BH615">
        <v>5.385416666666667</v>
      </c>
      <c r="BI615">
        <v>53136</v>
      </c>
      <c r="BJ615">
        <v>88560</v>
      </c>
      <c r="BK615">
        <v>123984</v>
      </c>
      <c r="BL615">
        <v>30</v>
      </c>
      <c r="BM615">
        <v>1</v>
      </c>
      <c r="BN615">
        <v>15</v>
      </c>
      <c r="BO615" t="s">
        <v>192</v>
      </c>
      <c r="BP615">
        <v>0</v>
      </c>
      <c r="BQ615">
        <v>0</v>
      </c>
      <c r="BR615">
        <v>0</v>
      </c>
      <c r="BS615">
        <v>0</v>
      </c>
      <c r="BV615">
        <v>0</v>
      </c>
      <c r="BW615">
        <v>0</v>
      </c>
      <c r="BX615">
        <v>0</v>
      </c>
      <c r="BZ615" t="s">
        <v>193</v>
      </c>
      <c r="CA615" t="s">
        <v>194</v>
      </c>
      <c r="CB615" t="b">
        <v>0</v>
      </c>
    </row>
    <row r="616" spans="1:80" x14ac:dyDescent="0.3">
      <c r="A616">
        <v>615</v>
      </c>
      <c r="B616" t="s">
        <v>856</v>
      </c>
      <c r="C616" t="s">
        <v>179</v>
      </c>
      <c r="D616" t="s">
        <v>180</v>
      </c>
      <c r="E616" t="s">
        <v>833</v>
      </c>
      <c r="F616" t="s">
        <v>252</v>
      </c>
      <c r="G616" t="s">
        <v>183</v>
      </c>
      <c r="H616" t="s">
        <v>184</v>
      </c>
      <c r="J616">
        <v>0</v>
      </c>
      <c r="L616" t="s">
        <v>197</v>
      </c>
      <c r="M616" t="s">
        <v>197</v>
      </c>
      <c r="N616" t="s">
        <v>198</v>
      </c>
      <c r="P616" t="s">
        <v>459</v>
      </c>
      <c r="Q616">
        <v>3</v>
      </c>
      <c r="S616">
        <v>0</v>
      </c>
      <c r="T616">
        <v>10</v>
      </c>
      <c r="U616">
        <v>10</v>
      </c>
      <c r="V616">
        <v>10</v>
      </c>
      <c r="W616">
        <v>5</v>
      </c>
      <c r="X616">
        <v>0.76</v>
      </c>
      <c r="Y616">
        <v>89728.5</v>
      </c>
      <c r="Z616" t="s">
        <v>189</v>
      </c>
      <c r="AA616">
        <v>2</v>
      </c>
      <c r="AB616">
        <v>14</v>
      </c>
      <c r="AC616">
        <v>80</v>
      </c>
      <c r="AD616">
        <v>5.7142857142857144</v>
      </c>
      <c r="AE616">
        <v>12.375</v>
      </c>
      <c r="AF616">
        <v>12.375</v>
      </c>
      <c r="AG616">
        <v>10</v>
      </c>
      <c r="AH616">
        <v>0.76</v>
      </c>
      <c r="AI616">
        <v>72508.5</v>
      </c>
      <c r="AJ616">
        <v>5.7037000000000004</v>
      </c>
      <c r="AK616">
        <v>2.5</v>
      </c>
      <c r="AL616">
        <v>20</v>
      </c>
      <c r="AM616">
        <v>15</v>
      </c>
      <c r="AN616">
        <v>25</v>
      </c>
      <c r="AO616" t="s">
        <v>190</v>
      </c>
      <c r="AP616">
        <v>83</v>
      </c>
      <c r="AQ616">
        <v>-0.7</v>
      </c>
      <c r="AR616">
        <v>1.2</v>
      </c>
      <c r="AS616" t="s">
        <v>834</v>
      </c>
      <c r="AT616">
        <v>36</v>
      </c>
      <c r="AU616">
        <v>18</v>
      </c>
      <c r="AV616">
        <v>16</v>
      </c>
      <c r="AW616">
        <v>24</v>
      </c>
      <c r="AY616">
        <v>5</v>
      </c>
      <c r="AZ616">
        <v>120</v>
      </c>
      <c r="BA616">
        <v>4.3083333333333336</v>
      </c>
      <c r="BB616">
        <v>53136</v>
      </c>
      <c r="BC616">
        <v>88560</v>
      </c>
      <c r="BD616">
        <v>123984</v>
      </c>
      <c r="BE616">
        <v>16</v>
      </c>
      <c r="BF616">
        <v>4</v>
      </c>
      <c r="BG616">
        <v>96</v>
      </c>
      <c r="BH616">
        <v>5.385416666666667</v>
      </c>
      <c r="BI616">
        <v>53136</v>
      </c>
      <c r="BJ616">
        <v>88560</v>
      </c>
      <c r="BK616">
        <v>123984</v>
      </c>
      <c r="BL616">
        <v>30</v>
      </c>
      <c r="BM616">
        <v>1</v>
      </c>
      <c r="BN616">
        <v>15</v>
      </c>
      <c r="BO616" t="s">
        <v>192</v>
      </c>
      <c r="BP616">
        <v>0</v>
      </c>
      <c r="BQ616">
        <v>0</v>
      </c>
      <c r="BR616">
        <v>0</v>
      </c>
      <c r="BS616">
        <v>0</v>
      </c>
      <c r="BV616">
        <v>0</v>
      </c>
      <c r="BW616">
        <v>0</v>
      </c>
      <c r="BX616">
        <v>0</v>
      </c>
      <c r="BZ616" t="s">
        <v>193</v>
      </c>
      <c r="CA616" t="s">
        <v>194</v>
      </c>
      <c r="CB616" t="b">
        <v>0</v>
      </c>
    </row>
    <row r="617" spans="1:80" x14ac:dyDescent="0.3">
      <c r="A617">
        <v>616</v>
      </c>
      <c r="B617" t="s">
        <v>857</v>
      </c>
      <c r="C617" t="s">
        <v>179</v>
      </c>
      <c r="D617" t="s">
        <v>180</v>
      </c>
      <c r="E617" t="s">
        <v>833</v>
      </c>
      <c r="F617" t="s">
        <v>471</v>
      </c>
      <c r="G617" t="s">
        <v>183</v>
      </c>
      <c r="H617" t="s">
        <v>184</v>
      </c>
      <c r="J617">
        <v>0</v>
      </c>
      <c r="L617" t="s">
        <v>197</v>
      </c>
      <c r="M617" t="s">
        <v>197</v>
      </c>
      <c r="N617" t="s">
        <v>198</v>
      </c>
      <c r="P617" t="s">
        <v>459</v>
      </c>
      <c r="Q617">
        <v>3</v>
      </c>
      <c r="S617">
        <v>0</v>
      </c>
      <c r="T617">
        <v>10</v>
      </c>
      <c r="U617">
        <v>10</v>
      </c>
      <c r="V617">
        <v>10</v>
      </c>
      <c r="W617">
        <v>5</v>
      </c>
      <c r="X617">
        <v>0.76</v>
      </c>
      <c r="Y617">
        <v>89728.5</v>
      </c>
      <c r="Z617" t="s">
        <v>189</v>
      </c>
      <c r="AA617">
        <v>2</v>
      </c>
      <c r="AB617">
        <v>14</v>
      </c>
      <c r="AC617">
        <v>80</v>
      </c>
      <c r="AD617">
        <v>5.7142857142857144</v>
      </c>
      <c r="AE617">
        <v>12.375</v>
      </c>
      <c r="AF617">
        <v>12.375</v>
      </c>
      <c r="AG617">
        <v>10</v>
      </c>
      <c r="AH617">
        <v>0.76</v>
      </c>
      <c r="AI617">
        <v>72508.5</v>
      </c>
      <c r="AJ617">
        <v>5.9923999999999999</v>
      </c>
      <c r="AK617">
        <v>2.5</v>
      </c>
      <c r="AL617">
        <v>19</v>
      </c>
      <c r="AM617">
        <v>15</v>
      </c>
      <c r="AN617">
        <v>25</v>
      </c>
      <c r="AO617" t="s">
        <v>190</v>
      </c>
      <c r="AP617">
        <v>83</v>
      </c>
      <c r="AQ617">
        <v>-0.7</v>
      </c>
      <c r="AR617">
        <v>1.2</v>
      </c>
      <c r="AS617" t="s">
        <v>834</v>
      </c>
      <c r="AT617">
        <v>36</v>
      </c>
      <c r="AU617">
        <v>18</v>
      </c>
      <c r="AV617">
        <v>16</v>
      </c>
      <c r="AW617">
        <v>24</v>
      </c>
      <c r="AY617">
        <v>5</v>
      </c>
      <c r="AZ617">
        <v>120</v>
      </c>
      <c r="BA617">
        <v>4.3083333333333336</v>
      </c>
      <c r="BB617">
        <v>53136</v>
      </c>
      <c r="BC617">
        <v>88560</v>
      </c>
      <c r="BD617">
        <v>123984</v>
      </c>
      <c r="BE617">
        <v>17</v>
      </c>
      <c r="BF617">
        <v>4</v>
      </c>
      <c r="BG617">
        <v>96</v>
      </c>
      <c r="BH617">
        <v>5.385416666666667</v>
      </c>
      <c r="BI617">
        <v>53136</v>
      </c>
      <c r="BJ617">
        <v>88560</v>
      </c>
      <c r="BK617">
        <v>123984</v>
      </c>
      <c r="BL617">
        <v>30</v>
      </c>
      <c r="BM617">
        <v>1</v>
      </c>
      <c r="BN617">
        <v>15</v>
      </c>
      <c r="BO617" t="s">
        <v>192</v>
      </c>
      <c r="BP617">
        <v>0</v>
      </c>
      <c r="BQ617">
        <v>0</v>
      </c>
      <c r="BR617">
        <v>0</v>
      </c>
      <c r="BS617">
        <v>0</v>
      </c>
      <c r="BV617">
        <v>0</v>
      </c>
      <c r="BW617">
        <v>0</v>
      </c>
      <c r="BX617">
        <v>0</v>
      </c>
      <c r="BZ617" t="s">
        <v>193</v>
      </c>
      <c r="CA617" t="s">
        <v>194</v>
      </c>
      <c r="CB617" t="b">
        <v>0</v>
      </c>
    </row>
    <row r="618" spans="1:80" x14ac:dyDescent="0.3">
      <c r="A618">
        <v>617</v>
      </c>
      <c r="B618" t="s">
        <v>858</v>
      </c>
      <c r="C618" t="s">
        <v>179</v>
      </c>
      <c r="D618" t="s">
        <v>180</v>
      </c>
      <c r="E618" t="s">
        <v>833</v>
      </c>
      <c r="F618" t="s">
        <v>473</v>
      </c>
      <c r="G618" t="s">
        <v>183</v>
      </c>
      <c r="H618" t="s">
        <v>184</v>
      </c>
      <c r="J618">
        <v>0</v>
      </c>
      <c r="L618" t="s">
        <v>197</v>
      </c>
      <c r="M618" t="s">
        <v>197</v>
      </c>
      <c r="N618" t="s">
        <v>198</v>
      </c>
      <c r="P618" t="s">
        <v>459</v>
      </c>
      <c r="Q618">
        <v>3</v>
      </c>
      <c r="S618">
        <v>0</v>
      </c>
      <c r="T618">
        <v>10</v>
      </c>
      <c r="U618">
        <v>10</v>
      </c>
      <c r="V618">
        <v>10</v>
      </c>
      <c r="W618">
        <v>5</v>
      </c>
      <c r="X618">
        <v>0.76</v>
      </c>
      <c r="Y618">
        <v>89728.5</v>
      </c>
      <c r="Z618" t="s">
        <v>189</v>
      </c>
      <c r="AA618">
        <v>2</v>
      </c>
      <c r="AB618">
        <v>14</v>
      </c>
      <c r="AC618">
        <v>80</v>
      </c>
      <c r="AD618">
        <v>5.7142857142857144</v>
      </c>
      <c r="AE618">
        <v>12.375</v>
      </c>
      <c r="AF618">
        <v>12.375</v>
      </c>
      <c r="AG618">
        <v>10</v>
      </c>
      <c r="AH618">
        <v>0.76</v>
      </c>
      <c r="AI618">
        <v>72508.5</v>
      </c>
      <c r="AJ618">
        <v>6.2811000000000003</v>
      </c>
      <c r="AK618">
        <v>2.5</v>
      </c>
      <c r="AL618">
        <v>18</v>
      </c>
      <c r="AM618">
        <v>15</v>
      </c>
      <c r="AN618">
        <v>25</v>
      </c>
      <c r="AO618" t="s">
        <v>190</v>
      </c>
      <c r="AP618">
        <v>83</v>
      </c>
      <c r="AQ618">
        <v>-0.7</v>
      </c>
      <c r="AR618">
        <v>1.2</v>
      </c>
      <c r="AS618" t="s">
        <v>834</v>
      </c>
      <c r="AT618">
        <v>36</v>
      </c>
      <c r="AU618">
        <v>18</v>
      </c>
      <c r="AV618">
        <v>16</v>
      </c>
      <c r="AW618">
        <v>24</v>
      </c>
      <c r="AY618">
        <v>5</v>
      </c>
      <c r="AZ618">
        <v>120</v>
      </c>
      <c r="BA618">
        <v>4.3083333333333336</v>
      </c>
      <c r="BB618">
        <v>53136</v>
      </c>
      <c r="BC618">
        <v>88560</v>
      </c>
      <c r="BD618">
        <v>123984</v>
      </c>
      <c r="BE618">
        <v>17</v>
      </c>
      <c r="BF618">
        <v>4</v>
      </c>
      <c r="BG618">
        <v>96</v>
      </c>
      <c r="BH618">
        <v>5.385416666666667</v>
      </c>
      <c r="BI618">
        <v>53136</v>
      </c>
      <c r="BJ618">
        <v>88560</v>
      </c>
      <c r="BK618">
        <v>123984</v>
      </c>
      <c r="BL618">
        <v>30</v>
      </c>
      <c r="BM618">
        <v>1</v>
      </c>
      <c r="BN618">
        <v>10</v>
      </c>
      <c r="BO618" t="s">
        <v>192</v>
      </c>
      <c r="BP618">
        <v>0</v>
      </c>
      <c r="BQ618">
        <v>0</v>
      </c>
      <c r="BR618">
        <v>0</v>
      </c>
      <c r="BS618">
        <v>0</v>
      </c>
      <c r="BV618">
        <v>0</v>
      </c>
      <c r="BW618">
        <v>0</v>
      </c>
      <c r="BX618">
        <v>0</v>
      </c>
      <c r="BZ618" t="s">
        <v>193</v>
      </c>
      <c r="CA618" t="s">
        <v>194</v>
      </c>
      <c r="CB618" t="b">
        <v>0</v>
      </c>
    </row>
    <row r="619" spans="1:80" x14ac:dyDescent="0.3">
      <c r="A619">
        <v>618</v>
      </c>
      <c r="B619" t="s">
        <v>859</v>
      </c>
      <c r="C619" t="s">
        <v>179</v>
      </c>
      <c r="D619" t="s">
        <v>180</v>
      </c>
      <c r="E619" t="s">
        <v>833</v>
      </c>
      <c r="F619" t="s">
        <v>475</v>
      </c>
      <c r="G619" t="s">
        <v>183</v>
      </c>
      <c r="H619" t="s">
        <v>184</v>
      </c>
      <c r="J619">
        <v>0</v>
      </c>
      <c r="L619" t="s">
        <v>197</v>
      </c>
      <c r="M619" t="s">
        <v>197</v>
      </c>
      <c r="N619" t="s">
        <v>198</v>
      </c>
      <c r="P619" t="s">
        <v>459</v>
      </c>
      <c r="Q619">
        <v>3</v>
      </c>
      <c r="S619">
        <v>0</v>
      </c>
      <c r="T619">
        <v>10</v>
      </c>
      <c r="U619">
        <v>10</v>
      </c>
      <c r="V619">
        <v>10</v>
      </c>
      <c r="W619">
        <v>5</v>
      </c>
      <c r="X619">
        <v>0.76</v>
      </c>
      <c r="Y619">
        <v>89728.5</v>
      </c>
      <c r="Z619" t="s">
        <v>189</v>
      </c>
      <c r="AA619">
        <v>2</v>
      </c>
      <c r="AB619">
        <v>14</v>
      </c>
      <c r="AC619">
        <v>80</v>
      </c>
      <c r="AD619">
        <v>5.7142857142857144</v>
      </c>
      <c r="AE619">
        <v>12.375</v>
      </c>
      <c r="AF619">
        <v>12.375</v>
      </c>
      <c r="AG619">
        <v>10</v>
      </c>
      <c r="AH619">
        <v>0.76</v>
      </c>
      <c r="AI619">
        <v>72508.5</v>
      </c>
      <c r="AJ619">
        <v>7.7247000000000003</v>
      </c>
      <c r="AK619">
        <v>2.5</v>
      </c>
      <c r="AL619">
        <v>15</v>
      </c>
      <c r="AM619">
        <v>15</v>
      </c>
      <c r="AN619">
        <v>25</v>
      </c>
      <c r="AO619" t="s">
        <v>190</v>
      </c>
      <c r="AP619">
        <v>83</v>
      </c>
      <c r="AQ619">
        <v>-0.7</v>
      </c>
      <c r="AR619">
        <v>1.2</v>
      </c>
      <c r="AS619" t="s">
        <v>834</v>
      </c>
      <c r="AT619">
        <v>36</v>
      </c>
      <c r="AU619">
        <v>18</v>
      </c>
      <c r="AV619">
        <v>16</v>
      </c>
      <c r="AW619">
        <v>24</v>
      </c>
      <c r="AY619">
        <v>5</v>
      </c>
      <c r="AZ619">
        <v>120</v>
      </c>
      <c r="BA619">
        <v>4.3083333333333336</v>
      </c>
      <c r="BB619">
        <v>53136</v>
      </c>
      <c r="BC619">
        <v>88560</v>
      </c>
      <c r="BD619">
        <v>123984</v>
      </c>
      <c r="BE619">
        <v>17</v>
      </c>
      <c r="BF619">
        <v>4</v>
      </c>
      <c r="BG619">
        <v>96</v>
      </c>
      <c r="BH619">
        <v>5.385416666666667</v>
      </c>
      <c r="BI619">
        <v>53136</v>
      </c>
      <c r="BJ619">
        <v>88560</v>
      </c>
      <c r="BK619">
        <v>123984</v>
      </c>
      <c r="BL619">
        <v>30</v>
      </c>
      <c r="BM619">
        <v>1</v>
      </c>
      <c r="BN619">
        <v>6</v>
      </c>
      <c r="BO619" t="s">
        <v>192</v>
      </c>
      <c r="BP619">
        <v>0</v>
      </c>
      <c r="BQ619">
        <v>0</v>
      </c>
      <c r="BR619">
        <v>0</v>
      </c>
      <c r="BS619">
        <v>0</v>
      </c>
      <c r="BV619">
        <v>0</v>
      </c>
      <c r="BW619">
        <v>0</v>
      </c>
      <c r="BX619">
        <v>0</v>
      </c>
      <c r="BZ619" t="s">
        <v>193</v>
      </c>
      <c r="CA619" t="s">
        <v>194</v>
      </c>
      <c r="CB619" t="b">
        <v>0</v>
      </c>
    </row>
    <row r="620" spans="1:80" x14ac:dyDescent="0.3">
      <c r="A620">
        <v>619</v>
      </c>
      <c r="B620" t="s">
        <v>860</v>
      </c>
      <c r="C620" t="s">
        <v>179</v>
      </c>
      <c r="D620" t="s">
        <v>180</v>
      </c>
      <c r="E620" t="s">
        <v>833</v>
      </c>
      <c r="F620" t="s">
        <v>477</v>
      </c>
      <c r="G620" t="s">
        <v>183</v>
      </c>
      <c r="H620" t="s">
        <v>184</v>
      </c>
      <c r="J620">
        <v>0</v>
      </c>
      <c r="L620" t="s">
        <v>197</v>
      </c>
      <c r="M620" t="s">
        <v>197</v>
      </c>
      <c r="N620" t="s">
        <v>198</v>
      </c>
      <c r="P620" t="s">
        <v>459</v>
      </c>
      <c r="Q620">
        <v>3</v>
      </c>
      <c r="S620">
        <v>0</v>
      </c>
      <c r="T620">
        <v>10</v>
      </c>
      <c r="U620">
        <v>10</v>
      </c>
      <c r="V620">
        <v>10</v>
      </c>
      <c r="W620">
        <v>5</v>
      </c>
      <c r="X620">
        <v>0.76</v>
      </c>
      <c r="Y620">
        <v>89728.5</v>
      </c>
      <c r="Z620" t="s">
        <v>189</v>
      </c>
      <c r="AA620">
        <v>2</v>
      </c>
      <c r="AB620">
        <v>14</v>
      </c>
      <c r="AC620">
        <v>80</v>
      </c>
      <c r="AD620">
        <v>5.7142857142857144</v>
      </c>
      <c r="AE620">
        <v>12.375</v>
      </c>
      <c r="AF620">
        <v>12.375</v>
      </c>
      <c r="AG620">
        <v>10</v>
      </c>
      <c r="AH620">
        <v>0.76</v>
      </c>
      <c r="AI620">
        <v>72508.5</v>
      </c>
      <c r="AJ620">
        <v>9.1683000000000003</v>
      </c>
      <c r="AK620">
        <v>2.5</v>
      </c>
      <c r="AL620">
        <v>13</v>
      </c>
      <c r="AM620">
        <v>15</v>
      </c>
      <c r="AN620">
        <v>25</v>
      </c>
      <c r="AO620" t="s">
        <v>190</v>
      </c>
      <c r="AP620">
        <v>83</v>
      </c>
      <c r="AQ620">
        <v>-0.7</v>
      </c>
      <c r="AR620">
        <v>1.2</v>
      </c>
      <c r="AS620" t="s">
        <v>834</v>
      </c>
      <c r="AT620">
        <v>36</v>
      </c>
      <c r="AU620">
        <v>18</v>
      </c>
      <c r="AV620">
        <v>16</v>
      </c>
      <c r="AW620">
        <v>24</v>
      </c>
      <c r="AY620">
        <v>5</v>
      </c>
      <c r="AZ620">
        <v>120</v>
      </c>
      <c r="BA620">
        <v>4.3083333333333336</v>
      </c>
      <c r="BB620">
        <v>53136</v>
      </c>
      <c r="BC620">
        <v>88560</v>
      </c>
      <c r="BD620">
        <v>123984</v>
      </c>
      <c r="BE620">
        <v>18</v>
      </c>
      <c r="BF620">
        <v>4</v>
      </c>
      <c r="BG620">
        <v>96</v>
      </c>
      <c r="BH620">
        <v>5.385416666666667</v>
      </c>
      <c r="BI620">
        <v>53136</v>
      </c>
      <c r="BJ620">
        <v>88560</v>
      </c>
      <c r="BK620">
        <v>123984</v>
      </c>
      <c r="BL620">
        <v>30</v>
      </c>
      <c r="BM620">
        <v>1</v>
      </c>
      <c r="BN620">
        <v>6</v>
      </c>
      <c r="BO620" t="s">
        <v>192</v>
      </c>
      <c r="BP620">
        <v>0</v>
      </c>
      <c r="BQ620">
        <v>0</v>
      </c>
      <c r="BR620">
        <v>0</v>
      </c>
      <c r="BS620">
        <v>0</v>
      </c>
      <c r="BV620">
        <v>0</v>
      </c>
      <c r="BW620">
        <v>0</v>
      </c>
      <c r="BX620">
        <v>0</v>
      </c>
      <c r="BZ620" t="s">
        <v>193</v>
      </c>
      <c r="CA620" t="s">
        <v>194</v>
      </c>
      <c r="CB620" t="b">
        <v>0</v>
      </c>
    </row>
    <row r="621" spans="1:80" x14ac:dyDescent="0.3">
      <c r="A621">
        <v>620</v>
      </c>
      <c r="B621" t="s">
        <v>861</v>
      </c>
      <c r="C621" t="s">
        <v>179</v>
      </c>
      <c r="D621" t="s">
        <v>180</v>
      </c>
      <c r="E621" t="s">
        <v>833</v>
      </c>
      <c r="F621" t="s">
        <v>196</v>
      </c>
      <c r="G621" t="s">
        <v>180</v>
      </c>
      <c r="H621" t="s">
        <v>184</v>
      </c>
      <c r="J621">
        <v>0</v>
      </c>
      <c r="K621" t="s">
        <v>839</v>
      </c>
      <c r="L621" t="s">
        <v>186</v>
      </c>
      <c r="M621" t="s">
        <v>653</v>
      </c>
      <c r="N621" t="s">
        <v>20</v>
      </c>
      <c r="O621">
        <v>190.56179775280901</v>
      </c>
      <c r="P621" t="s">
        <v>459</v>
      </c>
      <c r="Q621">
        <v>3</v>
      </c>
      <c r="S621">
        <v>0</v>
      </c>
      <c r="T621">
        <v>10</v>
      </c>
      <c r="U621">
        <v>10</v>
      </c>
      <c r="V621">
        <v>10</v>
      </c>
      <c r="W621">
        <v>5</v>
      </c>
      <c r="X621">
        <v>0.76</v>
      </c>
      <c r="Y621">
        <v>89728.5</v>
      </c>
      <c r="AA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2.9</v>
      </c>
      <c r="AK621">
        <v>2.5</v>
      </c>
      <c r="AL621">
        <v>39</v>
      </c>
      <c r="AM621">
        <v>15</v>
      </c>
      <c r="AN621">
        <v>25</v>
      </c>
      <c r="AO621" t="s">
        <v>190</v>
      </c>
      <c r="AP621">
        <v>83</v>
      </c>
      <c r="AQ621">
        <v>-0.7</v>
      </c>
      <c r="AR621">
        <v>1.2</v>
      </c>
      <c r="AS621" t="s">
        <v>834</v>
      </c>
      <c r="AT621">
        <v>36</v>
      </c>
      <c r="AU621">
        <v>18</v>
      </c>
      <c r="AV621">
        <v>16</v>
      </c>
      <c r="AW621">
        <v>24</v>
      </c>
      <c r="AY621">
        <v>5</v>
      </c>
      <c r="AZ621">
        <v>120</v>
      </c>
      <c r="BA621">
        <v>4.3083333333333336</v>
      </c>
      <c r="BB621">
        <v>53136</v>
      </c>
      <c r="BC621">
        <v>88560</v>
      </c>
      <c r="BD621">
        <v>123984</v>
      </c>
      <c r="BE621">
        <v>15</v>
      </c>
      <c r="BF621">
        <v>4</v>
      </c>
      <c r="BG621">
        <v>96</v>
      </c>
      <c r="BH621">
        <v>5.385416666666667</v>
      </c>
      <c r="BI621">
        <v>53136</v>
      </c>
      <c r="BJ621">
        <v>88560</v>
      </c>
      <c r="BK621">
        <v>123984</v>
      </c>
      <c r="BL621">
        <v>30</v>
      </c>
      <c r="BM621">
        <v>1</v>
      </c>
      <c r="BN621">
        <v>15</v>
      </c>
      <c r="BO621" t="s">
        <v>192</v>
      </c>
      <c r="BP621">
        <v>2.8584269662921349</v>
      </c>
      <c r="BR621">
        <v>0</v>
      </c>
      <c r="BS621">
        <v>0</v>
      </c>
      <c r="BV621">
        <v>0</v>
      </c>
      <c r="BW621">
        <v>0</v>
      </c>
      <c r="BX621">
        <v>0</v>
      </c>
      <c r="BZ621" t="s">
        <v>193</v>
      </c>
      <c r="CA621" t="s">
        <v>194</v>
      </c>
      <c r="CB621" t="b">
        <v>0</v>
      </c>
    </row>
    <row r="622" spans="1:80" x14ac:dyDescent="0.3">
      <c r="A622">
        <v>621</v>
      </c>
      <c r="B622" t="s">
        <v>862</v>
      </c>
      <c r="C622" t="s">
        <v>179</v>
      </c>
      <c r="D622" t="s">
        <v>180</v>
      </c>
      <c r="E622" t="s">
        <v>833</v>
      </c>
      <c r="F622" t="s">
        <v>202</v>
      </c>
      <c r="H622" t="s">
        <v>184</v>
      </c>
      <c r="J622">
        <v>0</v>
      </c>
      <c r="K622" t="s">
        <v>839</v>
      </c>
      <c r="L622" t="s">
        <v>186</v>
      </c>
      <c r="M622" t="s">
        <v>653</v>
      </c>
      <c r="N622" t="s">
        <v>20</v>
      </c>
      <c r="O622">
        <v>189.73</v>
      </c>
      <c r="P622" t="s">
        <v>459</v>
      </c>
      <c r="Q622">
        <v>3</v>
      </c>
      <c r="S622">
        <v>0</v>
      </c>
      <c r="T622">
        <v>10</v>
      </c>
      <c r="U622">
        <v>10</v>
      </c>
      <c r="V622">
        <v>10</v>
      </c>
      <c r="W622">
        <v>5</v>
      </c>
      <c r="X622">
        <v>0.76</v>
      </c>
      <c r="Y622">
        <v>89728.5</v>
      </c>
      <c r="AA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3.48</v>
      </c>
      <c r="AK622">
        <v>2.5</v>
      </c>
      <c r="AL622">
        <v>33</v>
      </c>
      <c r="AM622">
        <v>15</v>
      </c>
      <c r="AN622">
        <v>25</v>
      </c>
      <c r="AO622" t="s">
        <v>190</v>
      </c>
      <c r="AP622">
        <v>83</v>
      </c>
      <c r="AQ622">
        <v>-0.7</v>
      </c>
      <c r="AR622">
        <v>1.2</v>
      </c>
      <c r="AS622" t="s">
        <v>834</v>
      </c>
      <c r="AT622">
        <v>36</v>
      </c>
      <c r="AU622">
        <v>18</v>
      </c>
      <c r="AV622">
        <v>16</v>
      </c>
      <c r="AW622">
        <v>24</v>
      </c>
      <c r="AY622">
        <v>5</v>
      </c>
      <c r="AZ622">
        <v>120</v>
      </c>
      <c r="BA622">
        <v>4.3083333333333336</v>
      </c>
      <c r="BB622">
        <v>53136</v>
      </c>
      <c r="BC622">
        <v>88560</v>
      </c>
      <c r="BD622">
        <v>123984</v>
      </c>
      <c r="BE622">
        <v>15</v>
      </c>
      <c r="BF622">
        <v>4</v>
      </c>
      <c r="BG622">
        <v>96</v>
      </c>
      <c r="BH622">
        <v>5.385416666666667</v>
      </c>
      <c r="BI622">
        <v>53136</v>
      </c>
      <c r="BJ622">
        <v>88560</v>
      </c>
      <c r="BK622">
        <v>123984</v>
      </c>
      <c r="BL622">
        <v>30</v>
      </c>
      <c r="BM622">
        <v>1</v>
      </c>
      <c r="BN622">
        <v>15</v>
      </c>
      <c r="BO622" t="s">
        <v>192</v>
      </c>
      <c r="BP622">
        <v>2.8459500000000002</v>
      </c>
      <c r="BR622">
        <v>0</v>
      </c>
      <c r="BS622">
        <v>0</v>
      </c>
      <c r="BV622">
        <v>0</v>
      </c>
      <c r="BW622">
        <v>0</v>
      </c>
      <c r="BX622">
        <v>0</v>
      </c>
      <c r="BZ622" t="s">
        <v>193</v>
      </c>
      <c r="CA622" t="s">
        <v>194</v>
      </c>
      <c r="CB622" t="b">
        <v>0</v>
      </c>
    </row>
    <row r="623" spans="1:80" x14ac:dyDescent="0.3">
      <c r="A623">
        <v>622</v>
      </c>
      <c r="B623" t="s">
        <v>863</v>
      </c>
      <c r="C623" t="s">
        <v>179</v>
      </c>
      <c r="D623" t="s">
        <v>180</v>
      </c>
      <c r="E623" t="s">
        <v>833</v>
      </c>
      <c r="F623" t="s">
        <v>206</v>
      </c>
      <c r="G623" t="s">
        <v>183</v>
      </c>
      <c r="H623" t="s">
        <v>184</v>
      </c>
      <c r="J623">
        <v>0</v>
      </c>
      <c r="K623" t="s">
        <v>839</v>
      </c>
      <c r="L623" t="s">
        <v>186</v>
      </c>
      <c r="M623" t="s">
        <v>653</v>
      </c>
      <c r="N623" t="s">
        <v>20</v>
      </c>
      <c r="O623">
        <v>265</v>
      </c>
      <c r="P623" t="s">
        <v>459</v>
      </c>
      <c r="Q623">
        <v>3</v>
      </c>
      <c r="S623">
        <v>0</v>
      </c>
      <c r="T623">
        <v>10</v>
      </c>
      <c r="U623">
        <v>10</v>
      </c>
      <c r="V623">
        <v>10</v>
      </c>
      <c r="W623">
        <v>5</v>
      </c>
      <c r="X623">
        <v>0.76</v>
      </c>
      <c r="Y623">
        <v>89728.5</v>
      </c>
      <c r="Z623" t="s">
        <v>189</v>
      </c>
      <c r="AA623">
        <v>2</v>
      </c>
      <c r="AB623">
        <v>14</v>
      </c>
      <c r="AC623">
        <v>80</v>
      </c>
      <c r="AD623">
        <v>5.7142857142857144</v>
      </c>
      <c r="AE623">
        <v>12.375</v>
      </c>
      <c r="AF623">
        <v>12.375</v>
      </c>
      <c r="AG623">
        <v>10</v>
      </c>
      <c r="AH623">
        <v>0.76</v>
      </c>
      <c r="AI623">
        <v>72508.5</v>
      </c>
      <c r="AJ623">
        <v>4.05</v>
      </c>
      <c r="AK623">
        <v>2.5</v>
      </c>
      <c r="AL623">
        <v>28</v>
      </c>
      <c r="AM623">
        <v>15</v>
      </c>
      <c r="AN623">
        <v>25</v>
      </c>
      <c r="AO623" t="s">
        <v>190</v>
      </c>
      <c r="AP623">
        <v>83</v>
      </c>
      <c r="AQ623">
        <v>-0.7</v>
      </c>
      <c r="AR623">
        <v>1.2</v>
      </c>
      <c r="AS623" t="s">
        <v>834</v>
      </c>
      <c r="AT623">
        <v>36</v>
      </c>
      <c r="AU623">
        <v>18</v>
      </c>
      <c r="AV623">
        <v>16</v>
      </c>
      <c r="AW623">
        <v>24</v>
      </c>
      <c r="AY623">
        <v>5</v>
      </c>
      <c r="AZ623">
        <v>120</v>
      </c>
      <c r="BA623">
        <v>4.3083333333333336</v>
      </c>
      <c r="BB623">
        <v>53136</v>
      </c>
      <c r="BC623">
        <v>88560</v>
      </c>
      <c r="BD623">
        <v>123984</v>
      </c>
      <c r="BE623">
        <v>16</v>
      </c>
      <c r="BF623">
        <v>4</v>
      </c>
      <c r="BG623">
        <v>96</v>
      </c>
      <c r="BH623">
        <v>5.385416666666667</v>
      </c>
      <c r="BI623">
        <v>53136</v>
      </c>
      <c r="BJ623">
        <v>88560</v>
      </c>
      <c r="BK623">
        <v>123984</v>
      </c>
      <c r="BL623">
        <v>30</v>
      </c>
      <c r="BM623">
        <v>1</v>
      </c>
      <c r="BN623">
        <v>15</v>
      </c>
      <c r="BO623" t="s">
        <v>192</v>
      </c>
      <c r="BP623">
        <v>3.9750000000000001</v>
      </c>
      <c r="BR623">
        <v>16</v>
      </c>
      <c r="BS623">
        <v>0</v>
      </c>
      <c r="BV623">
        <v>0</v>
      </c>
      <c r="BW623">
        <v>0</v>
      </c>
      <c r="BX623">
        <v>0</v>
      </c>
      <c r="BZ623" t="s">
        <v>193</v>
      </c>
      <c r="CA623" t="s">
        <v>194</v>
      </c>
      <c r="CB623" t="b">
        <v>0</v>
      </c>
    </row>
    <row r="624" spans="1:80" x14ac:dyDescent="0.3">
      <c r="A624">
        <v>623</v>
      </c>
      <c r="B624" t="s">
        <v>864</v>
      </c>
      <c r="C624" t="s">
        <v>179</v>
      </c>
      <c r="D624" t="s">
        <v>180</v>
      </c>
      <c r="E624" t="s">
        <v>833</v>
      </c>
      <c r="F624" t="s">
        <v>318</v>
      </c>
      <c r="H624" t="s">
        <v>184</v>
      </c>
      <c r="J624">
        <v>0</v>
      </c>
      <c r="K624" t="s">
        <v>839</v>
      </c>
      <c r="L624" t="s">
        <v>186</v>
      </c>
      <c r="M624" t="s">
        <v>653</v>
      </c>
      <c r="N624" t="s">
        <v>20</v>
      </c>
      <c r="O624">
        <v>272.90999999999997</v>
      </c>
      <c r="P624" t="s">
        <v>459</v>
      </c>
      <c r="Q624">
        <v>3</v>
      </c>
      <c r="S624">
        <v>0</v>
      </c>
      <c r="T624">
        <v>10</v>
      </c>
      <c r="U624">
        <v>10</v>
      </c>
      <c r="V624">
        <v>10</v>
      </c>
      <c r="W624">
        <v>5</v>
      </c>
      <c r="X624">
        <v>0.76</v>
      </c>
      <c r="Y624">
        <v>89728.5</v>
      </c>
      <c r="AA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4.63</v>
      </c>
      <c r="AK624">
        <v>2.5</v>
      </c>
      <c r="AL624">
        <v>25</v>
      </c>
      <c r="AM624">
        <v>15</v>
      </c>
      <c r="AN624">
        <v>25</v>
      </c>
      <c r="AO624" t="s">
        <v>190</v>
      </c>
      <c r="AP624">
        <v>83</v>
      </c>
      <c r="AQ624">
        <v>-0.7</v>
      </c>
      <c r="AR624">
        <v>1.2</v>
      </c>
      <c r="AS624" t="s">
        <v>834</v>
      </c>
      <c r="AT624">
        <v>36</v>
      </c>
      <c r="AU624">
        <v>18</v>
      </c>
      <c r="AV624">
        <v>16</v>
      </c>
      <c r="AW624">
        <v>24</v>
      </c>
      <c r="AY624">
        <v>5</v>
      </c>
      <c r="AZ624">
        <v>120</v>
      </c>
      <c r="BA624">
        <v>4.3083333333333336</v>
      </c>
      <c r="BB624">
        <v>53136</v>
      </c>
      <c r="BC624">
        <v>88560</v>
      </c>
      <c r="BD624">
        <v>123984</v>
      </c>
      <c r="BE624">
        <v>16</v>
      </c>
      <c r="BF624">
        <v>4</v>
      </c>
      <c r="BG624">
        <v>96</v>
      </c>
      <c r="BH624">
        <v>5.385416666666667</v>
      </c>
      <c r="BI624">
        <v>53136</v>
      </c>
      <c r="BJ624">
        <v>88560</v>
      </c>
      <c r="BK624">
        <v>123984</v>
      </c>
      <c r="BL624">
        <v>30</v>
      </c>
      <c r="BM624">
        <v>1</v>
      </c>
      <c r="BN624">
        <v>15</v>
      </c>
      <c r="BO624" t="s">
        <v>192</v>
      </c>
      <c r="BP624">
        <v>4.0936499999999993</v>
      </c>
      <c r="BR624">
        <v>30</v>
      </c>
      <c r="BS624">
        <v>0</v>
      </c>
      <c r="BV624">
        <v>0</v>
      </c>
      <c r="BW624">
        <v>0</v>
      </c>
      <c r="BX624">
        <v>0</v>
      </c>
      <c r="BZ624" t="s">
        <v>193</v>
      </c>
      <c r="CA624" t="s">
        <v>194</v>
      </c>
      <c r="CB624" t="b">
        <v>0</v>
      </c>
    </row>
    <row r="625" spans="1:80" x14ac:dyDescent="0.3">
      <c r="A625">
        <v>624</v>
      </c>
      <c r="B625" t="s">
        <v>865</v>
      </c>
      <c r="C625" t="s">
        <v>179</v>
      </c>
      <c r="D625" t="s">
        <v>180</v>
      </c>
      <c r="E625" t="s">
        <v>833</v>
      </c>
      <c r="F625" t="s">
        <v>202</v>
      </c>
      <c r="H625" t="s">
        <v>184</v>
      </c>
      <c r="J625">
        <v>0</v>
      </c>
      <c r="K625" t="s">
        <v>839</v>
      </c>
      <c r="L625" t="s">
        <v>186</v>
      </c>
      <c r="M625" t="s">
        <v>653</v>
      </c>
      <c r="N625" t="s">
        <v>20</v>
      </c>
      <c r="O625">
        <v>189.73</v>
      </c>
      <c r="P625" t="s">
        <v>459</v>
      </c>
      <c r="Q625">
        <v>3</v>
      </c>
      <c r="S625">
        <v>0</v>
      </c>
      <c r="T625">
        <v>10</v>
      </c>
      <c r="U625">
        <v>10</v>
      </c>
      <c r="V625">
        <v>10</v>
      </c>
      <c r="W625">
        <v>5</v>
      </c>
      <c r="X625">
        <v>0.76</v>
      </c>
      <c r="Y625">
        <v>89728.5</v>
      </c>
      <c r="AA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3.48</v>
      </c>
      <c r="AK625">
        <v>2.5</v>
      </c>
      <c r="AL625">
        <v>33</v>
      </c>
      <c r="AM625">
        <v>15</v>
      </c>
      <c r="AN625">
        <v>25</v>
      </c>
      <c r="AO625" t="s">
        <v>190</v>
      </c>
      <c r="AP625">
        <v>83</v>
      </c>
      <c r="AQ625">
        <v>-0.7</v>
      </c>
      <c r="AR625">
        <v>1.2</v>
      </c>
      <c r="AS625" t="s">
        <v>834</v>
      </c>
      <c r="AT625">
        <v>36</v>
      </c>
      <c r="AU625">
        <v>18</v>
      </c>
      <c r="AV625">
        <v>16</v>
      </c>
      <c r="AW625">
        <v>24</v>
      </c>
      <c r="AY625">
        <v>5</v>
      </c>
      <c r="AZ625">
        <v>120</v>
      </c>
      <c r="BA625">
        <v>4.3083333333333336</v>
      </c>
      <c r="BB625">
        <v>53136</v>
      </c>
      <c r="BC625">
        <v>88560</v>
      </c>
      <c r="BD625">
        <v>123984</v>
      </c>
      <c r="BE625">
        <v>15</v>
      </c>
      <c r="BF625">
        <v>4</v>
      </c>
      <c r="BG625">
        <v>96</v>
      </c>
      <c r="BH625">
        <v>5.385416666666667</v>
      </c>
      <c r="BI625">
        <v>53136</v>
      </c>
      <c r="BJ625">
        <v>88560</v>
      </c>
      <c r="BK625">
        <v>123984</v>
      </c>
      <c r="BL625">
        <v>30</v>
      </c>
      <c r="BM625">
        <v>1</v>
      </c>
      <c r="BN625">
        <v>15</v>
      </c>
      <c r="BO625" t="s">
        <v>192</v>
      </c>
      <c r="BP625">
        <v>2.8459500000000002</v>
      </c>
      <c r="BR625">
        <v>30</v>
      </c>
      <c r="BS625">
        <v>0</v>
      </c>
      <c r="BV625">
        <v>0</v>
      </c>
      <c r="BW625">
        <v>0</v>
      </c>
      <c r="BX625">
        <v>0</v>
      </c>
      <c r="BZ625" t="s">
        <v>193</v>
      </c>
      <c r="CA625" t="s">
        <v>194</v>
      </c>
      <c r="CB625" t="b">
        <v>0</v>
      </c>
    </row>
    <row r="626" spans="1:80" x14ac:dyDescent="0.3">
      <c r="A626">
        <v>625</v>
      </c>
      <c r="B626" t="s">
        <v>3841</v>
      </c>
      <c r="C626" t="s">
        <v>179</v>
      </c>
      <c r="D626" t="s">
        <v>180</v>
      </c>
      <c r="E626" t="s">
        <v>833</v>
      </c>
      <c r="F626" t="s">
        <v>318</v>
      </c>
      <c r="H626" t="s">
        <v>184</v>
      </c>
      <c r="J626">
        <v>0</v>
      </c>
      <c r="L626" t="s">
        <v>197</v>
      </c>
      <c r="M626" t="s">
        <v>197</v>
      </c>
      <c r="N626" t="s">
        <v>198</v>
      </c>
      <c r="P626" t="s">
        <v>459</v>
      </c>
      <c r="Q626">
        <v>3</v>
      </c>
      <c r="S626">
        <v>0</v>
      </c>
      <c r="T626">
        <v>10</v>
      </c>
      <c r="U626">
        <v>10</v>
      </c>
      <c r="V626">
        <v>10</v>
      </c>
      <c r="W626">
        <v>5</v>
      </c>
      <c r="X626">
        <v>0.76</v>
      </c>
      <c r="Y626">
        <v>89728.5</v>
      </c>
      <c r="AA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L626">
        <v>0</v>
      </c>
      <c r="AP626" t="s">
        <v>197</v>
      </c>
      <c r="AQ626" t="s">
        <v>197</v>
      </c>
      <c r="AR626" t="s">
        <v>197</v>
      </c>
      <c r="AS626" t="s">
        <v>834</v>
      </c>
      <c r="AT626">
        <v>36</v>
      </c>
      <c r="AU626">
        <v>18</v>
      </c>
      <c r="AV626">
        <v>16</v>
      </c>
      <c r="AW626">
        <v>24</v>
      </c>
      <c r="AY626">
        <v>5</v>
      </c>
      <c r="AZ626">
        <v>120</v>
      </c>
      <c r="BA626">
        <v>4.3083333333333336</v>
      </c>
      <c r="BB626">
        <v>53136</v>
      </c>
      <c r="BC626">
        <v>88560</v>
      </c>
      <c r="BD626">
        <v>123984</v>
      </c>
      <c r="BE626">
        <v>16</v>
      </c>
      <c r="BF626">
        <v>4</v>
      </c>
      <c r="BG626">
        <v>96</v>
      </c>
      <c r="BH626">
        <v>5.385416666666667</v>
      </c>
      <c r="BI626">
        <v>53136</v>
      </c>
      <c r="BJ626">
        <v>88560</v>
      </c>
      <c r="BK626">
        <v>123984</v>
      </c>
      <c r="BL626">
        <v>30</v>
      </c>
      <c r="BM626">
        <v>1</v>
      </c>
      <c r="BP626">
        <v>0</v>
      </c>
      <c r="BS626">
        <v>0</v>
      </c>
      <c r="BV626">
        <v>0</v>
      </c>
      <c r="BW626">
        <v>0</v>
      </c>
      <c r="BX626">
        <v>0</v>
      </c>
      <c r="BZ626" t="s">
        <v>193</v>
      </c>
      <c r="CA626" t="s">
        <v>194</v>
      </c>
      <c r="CB626" t="b">
        <v>0</v>
      </c>
    </row>
    <row r="627" spans="1:80" x14ac:dyDescent="0.3">
      <c r="A627">
        <v>626</v>
      </c>
      <c r="B627" t="s">
        <v>866</v>
      </c>
      <c r="C627" t="s">
        <v>179</v>
      </c>
      <c r="D627" t="s">
        <v>180</v>
      </c>
      <c r="E627" t="s">
        <v>833</v>
      </c>
      <c r="F627" t="s">
        <v>196</v>
      </c>
      <c r="G627" t="s">
        <v>183</v>
      </c>
      <c r="H627" t="s">
        <v>184</v>
      </c>
      <c r="J627">
        <v>0</v>
      </c>
      <c r="L627" t="s">
        <v>197</v>
      </c>
      <c r="M627" t="s">
        <v>197</v>
      </c>
      <c r="N627" t="s">
        <v>198</v>
      </c>
      <c r="P627" t="s">
        <v>459</v>
      </c>
      <c r="Q627">
        <v>3</v>
      </c>
      <c r="S627">
        <v>0</v>
      </c>
      <c r="T627">
        <v>10</v>
      </c>
      <c r="U627">
        <v>10</v>
      </c>
      <c r="V627">
        <v>10</v>
      </c>
      <c r="W627">
        <v>5</v>
      </c>
      <c r="X627">
        <v>0.76</v>
      </c>
      <c r="Y627">
        <v>89728.5</v>
      </c>
      <c r="Z627" t="s">
        <v>189</v>
      </c>
      <c r="AA627">
        <v>2</v>
      </c>
      <c r="AB627">
        <v>14</v>
      </c>
      <c r="AC627">
        <v>80</v>
      </c>
      <c r="AD627">
        <v>5.7142857142857144</v>
      </c>
      <c r="AE627">
        <v>12.375</v>
      </c>
      <c r="AF627">
        <v>12.375</v>
      </c>
      <c r="AG627">
        <v>10</v>
      </c>
      <c r="AH627">
        <v>0.76</v>
      </c>
      <c r="AI627">
        <v>72508.5</v>
      </c>
      <c r="AJ627">
        <v>2.68</v>
      </c>
      <c r="AK627">
        <v>2.5</v>
      </c>
      <c r="AL627">
        <v>42</v>
      </c>
      <c r="AM627">
        <v>15</v>
      </c>
      <c r="AN627">
        <v>25</v>
      </c>
      <c r="AO627" t="s">
        <v>190</v>
      </c>
      <c r="AP627">
        <v>83</v>
      </c>
      <c r="AQ627">
        <v>-0.7</v>
      </c>
      <c r="AR627">
        <v>1.2</v>
      </c>
      <c r="AS627" t="s">
        <v>834</v>
      </c>
      <c r="AT627">
        <v>36</v>
      </c>
      <c r="AU627">
        <v>18</v>
      </c>
      <c r="AV627">
        <v>16</v>
      </c>
      <c r="AW627">
        <v>24</v>
      </c>
      <c r="AY627">
        <v>5</v>
      </c>
      <c r="AZ627">
        <v>120</v>
      </c>
      <c r="BA627">
        <v>4.3083333333333336</v>
      </c>
      <c r="BB627">
        <v>53136</v>
      </c>
      <c r="BC627">
        <v>88560</v>
      </c>
      <c r="BD627">
        <v>123984</v>
      </c>
      <c r="BE627">
        <v>15</v>
      </c>
      <c r="BF627">
        <v>4</v>
      </c>
      <c r="BG627">
        <v>96</v>
      </c>
      <c r="BH627">
        <v>5.385416666666667</v>
      </c>
      <c r="BI627">
        <v>53136</v>
      </c>
      <c r="BJ627">
        <v>88560</v>
      </c>
      <c r="BK627">
        <v>123984</v>
      </c>
      <c r="BL627">
        <v>30</v>
      </c>
      <c r="BM627">
        <v>1</v>
      </c>
      <c r="BN627">
        <v>30</v>
      </c>
      <c r="BO627" t="s">
        <v>192</v>
      </c>
      <c r="BP627">
        <v>0</v>
      </c>
      <c r="BQ627">
        <v>0</v>
      </c>
      <c r="BR627">
        <v>0</v>
      </c>
      <c r="BS627">
        <v>0</v>
      </c>
      <c r="BV627">
        <v>0</v>
      </c>
      <c r="BW627">
        <v>0</v>
      </c>
      <c r="BX627">
        <v>0</v>
      </c>
      <c r="BZ627" t="s">
        <v>193</v>
      </c>
      <c r="CA627" t="s">
        <v>194</v>
      </c>
      <c r="CB627" t="b">
        <v>0</v>
      </c>
    </row>
    <row r="628" spans="1:80" x14ac:dyDescent="0.3">
      <c r="A628">
        <v>627</v>
      </c>
      <c r="B628" t="s">
        <v>867</v>
      </c>
      <c r="C628" t="s">
        <v>179</v>
      </c>
      <c r="D628" t="s">
        <v>180</v>
      </c>
      <c r="E628" t="s">
        <v>833</v>
      </c>
      <c r="F628" t="s">
        <v>200</v>
      </c>
      <c r="G628" t="s">
        <v>183</v>
      </c>
      <c r="H628" t="s">
        <v>184</v>
      </c>
      <c r="J628">
        <v>0</v>
      </c>
      <c r="K628" t="s">
        <v>839</v>
      </c>
      <c r="L628" t="s">
        <v>186</v>
      </c>
      <c r="M628" t="s">
        <v>653</v>
      </c>
      <c r="N628" t="s">
        <v>20</v>
      </c>
      <c r="O628">
        <v>168.93500000000003</v>
      </c>
      <c r="P628" t="s">
        <v>459</v>
      </c>
      <c r="Q628">
        <v>3</v>
      </c>
      <c r="S628">
        <v>0</v>
      </c>
      <c r="T628">
        <v>10</v>
      </c>
      <c r="U628">
        <v>10</v>
      </c>
      <c r="V628">
        <v>10</v>
      </c>
      <c r="W628">
        <v>5</v>
      </c>
      <c r="X628">
        <v>0.76</v>
      </c>
      <c r="Y628">
        <v>89728.5</v>
      </c>
      <c r="Z628" t="s">
        <v>189</v>
      </c>
      <c r="AA628">
        <v>2</v>
      </c>
      <c r="AB628">
        <v>14</v>
      </c>
      <c r="AC628">
        <v>80</v>
      </c>
      <c r="AD628">
        <v>5.7142857142857144</v>
      </c>
      <c r="AE628">
        <v>12.375</v>
      </c>
      <c r="AF628">
        <v>12.375</v>
      </c>
      <c r="AG628">
        <v>10</v>
      </c>
      <c r="AH628">
        <v>0.76</v>
      </c>
      <c r="AI628">
        <v>72508.5</v>
      </c>
      <c r="AJ628">
        <v>2.97</v>
      </c>
      <c r="AK628">
        <v>2.5</v>
      </c>
      <c r="AL628">
        <v>38</v>
      </c>
      <c r="AM628">
        <v>15</v>
      </c>
      <c r="AN628">
        <v>25</v>
      </c>
      <c r="AO628" t="s">
        <v>190</v>
      </c>
      <c r="AP628">
        <v>83</v>
      </c>
      <c r="AQ628">
        <v>-0.7</v>
      </c>
      <c r="AR628">
        <v>1.2</v>
      </c>
      <c r="AS628" t="s">
        <v>834</v>
      </c>
      <c r="AT628">
        <v>36</v>
      </c>
      <c r="AU628">
        <v>18</v>
      </c>
      <c r="AV628">
        <v>16</v>
      </c>
      <c r="AW628">
        <v>24</v>
      </c>
      <c r="AY628">
        <v>5</v>
      </c>
      <c r="AZ628">
        <v>120</v>
      </c>
      <c r="BA628">
        <v>4.3083333333333336</v>
      </c>
      <c r="BB628">
        <v>53136</v>
      </c>
      <c r="BC628">
        <v>88560</v>
      </c>
      <c r="BD628">
        <v>123984</v>
      </c>
      <c r="BE628">
        <v>15</v>
      </c>
      <c r="BF628">
        <v>4</v>
      </c>
      <c r="BG628">
        <v>96</v>
      </c>
      <c r="BH628">
        <v>5.385416666666667</v>
      </c>
      <c r="BI628">
        <v>53136</v>
      </c>
      <c r="BJ628">
        <v>88560</v>
      </c>
      <c r="BK628">
        <v>123984</v>
      </c>
      <c r="BL628">
        <v>30</v>
      </c>
      <c r="BM628">
        <v>1</v>
      </c>
      <c r="BN628">
        <v>30</v>
      </c>
      <c r="BO628" t="s">
        <v>192</v>
      </c>
      <c r="BP628">
        <v>5.0680500000000013</v>
      </c>
      <c r="BQ628">
        <v>0</v>
      </c>
      <c r="BR628">
        <v>0</v>
      </c>
      <c r="BS628">
        <v>0</v>
      </c>
      <c r="BV628">
        <v>0</v>
      </c>
      <c r="BW628">
        <v>0</v>
      </c>
      <c r="BX628">
        <v>0</v>
      </c>
      <c r="BZ628" t="s">
        <v>193</v>
      </c>
      <c r="CA628" t="s">
        <v>194</v>
      </c>
      <c r="CB628" t="b">
        <v>0</v>
      </c>
    </row>
    <row r="629" spans="1:80" x14ac:dyDescent="0.3">
      <c r="A629">
        <v>628</v>
      </c>
      <c r="B629" t="s">
        <v>868</v>
      </c>
      <c r="C629" t="s">
        <v>179</v>
      </c>
      <c r="D629" t="s">
        <v>180</v>
      </c>
      <c r="E629" t="s">
        <v>833</v>
      </c>
      <c r="F629" t="s">
        <v>202</v>
      </c>
      <c r="G629" t="s">
        <v>183</v>
      </c>
      <c r="H629" t="s">
        <v>184</v>
      </c>
      <c r="J629">
        <v>0</v>
      </c>
      <c r="K629" t="s">
        <v>839</v>
      </c>
      <c r="L629" t="s">
        <v>186</v>
      </c>
      <c r="M629" t="s">
        <v>653</v>
      </c>
      <c r="N629" t="s">
        <v>20</v>
      </c>
      <c r="O629">
        <v>189.73</v>
      </c>
      <c r="P629" t="s">
        <v>459</v>
      </c>
      <c r="Q629">
        <v>3</v>
      </c>
      <c r="S629">
        <v>0</v>
      </c>
      <c r="T629">
        <v>10</v>
      </c>
      <c r="U629">
        <v>10</v>
      </c>
      <c r="V629">
        <v>10</v>
      </c>
      <c r="W629">
        <v>5</v>
      </c>
      <c r="X629">
        <v>0.76</v>
      </c>
      <c r="Y629">
        <v>89728.5</v>
      </c>
      <c r="Z629" t="s">
        <v>189</v>
      </c>
      <c r="AA629">
        <v>2</v>
      </c>
      <c r="AB629">
        <v>14</v>
      </c>
      <c r="AC629">
        <v>80</v>
      </c>
      <c r="AD629">
        <v>5.7142857142857144</v>
      </c>
      <c r="AE629">
        <v>12.375</v>
      </c>
      <c r="AF629">
        <v>12.375</v>
      </c>
      <c r="AG629">
        <v>10</v>
      </c>
      <c r="AH629">
        <v>0.76</v>
      </c>
      <c r="AI629">
        <v>72508.5</v>
      </c>
      <c r="AJ629">
        <v>3.26</v>
      </c>
      <c r="AK629">
        <v>2.5</v>
      </c>
      <c r="AL629">
        <v>35</v>
      </c>
      <c r="AM629">
        <v>15</v>
      </c>
      <c r="AN629">
        <v>25</v>
      </c>
      <c r="AO629" t="s">
        <v>190</v>
      </c>
      <c r="AP629">
        <v>83</v>
      </c>
      <c r="AQ629">
        <v>-0.7</v>
      </c>
      <c r="AR629">
        <v>1.2</v>
      </c>
      <c r="AS629" t="s">
        <v>834</v>
      </c>
      <c r="AT629">
        <v>36</v>
      </c>
      <c r="AU629">
        <v>18</v>
      </c>
      <c r="AV629">
        <v>16</v>
      </c>
      <c r="AW629">
        <v>24</v>
      </c>
      <c r="AY629">
        <v>5</v>
      </c>
      <c r="AZ629">
        <v>120</v>
      </c>
      <c r="BA629">
        <v>4.3083333333333336</v>
      </c>
      <c r="BB629">
        <v>53136</v>
      </c>
      <c r="BC629">
        <v>88560</v>
      </c>
      <c r="BD629">
        <v>123984</v>
      </c>
      <c r="BE629">
        <v>15</v>
      </c>
      <c r="BF629">
        <v>4</v>
      </c>
      <c r="BG629">
        <v>96</v>
      </c>
      <c r="BH629">
        <v>5.385416666666667</v>
      </c>
      <c r="BI629">
        <v>53136</v>
      </c>
      <c r="BJ629">
        <v>88560</v>
      </c>
      <c r="BK629">
        <v>123984</v>
      </c>
      <c r="BL629">
        <v>30</v>
      </c>
      <c r="BM629">
        <v>1</v>
      </c>
      <c r="BN629">
        <v>15</v>
      </c>
      <c r="BO629" t="s">
        <v>192</v>
      </c>
      <c r="BP629">
        <v>2.8459500000000002</v>
      </c>
      <c r="BQ629">
        <v>300</v>
      </c>
      <c r="BR629">
        <v>0</v>
      </c>
      <c r="BS629">
        <v>0</v>
      </c>
      <c r="BV629">
        <v>0</v>
      </c>
      <c r="BW629">
        <v>0</v>
      </c>
      <c r="BX629">
        <v>0</v>
      </c>
      <c r="BZ629" t="s">
        <v>193</v>
      </c>
      <c r="CA629" t="s">
        <v>194</v>
      </c>
      <c r="CB629" t="b">
        <v>0</v>
      </c>
    </row>
    <row r="630" spans="1:80" x14ac:dyDescent="0.3">
      <c r="A630">
        <v>629</v>
      </c>
      <c r="B630" t="s">
        <v>869</v>
      </c>
      <c r="C630" t="s">
        <v>179</v>
      </c>
      <c r="D630" t="s">
        <v>180</v>
      </c>
      <c r="E630" t="s">
        <v>833</v>
      </c>
      <c r="F630" t="s">
        <v>204</v>
      </c>
      <c r="G630" t="s">
        <v>183</v>
      </c>
      <c r="H630" t="s">
        <v>184</v>
      </c>
      <c r="J630">
        <v>0</v>
      </c>
      <c r="K630" t="s">
        <v>839</v>
      </c>
      <c r="L630" t="s">
        <v>186</v>
      </c>
      <c r="M630" t="s">
        <v>653</v>
      </c>
      <c r="N630" t="s">
        <v>20</v>
      </c>
      <c r="O630">
        <v>210.52500000000003</v>
      </c>
      <c r="P630" t="s">
        <v>459</v>
      </c>
      <c r="Q630">
        <v>3</v>
      </c>
      <c r="S630">
        <v>0</v>
      </c>
      <c r="T630">
        <v>10</v>
      </c>
      <c r="U630">
        <v>10</v>
      </c>
      <c r="V630">
        <v>10</v>
      </c>
      <c r="W630">
        <v>5</v>
      </c>
      <c r="X630">
        <v>0.76</v>
      </c>
      <c r="Y630">
        <v>89728.5</v>
      </c>
      <c r="Z630" t="s">
        <v>189</v>
      </c>
      <c r="AA630">
        <v>2</v>
      </c>
      <c r="AB630">
        <v>14</v>
      </c>
      <c r="AC630">
        <v>80</v>
      </c>
      <c r="AD630">
        <v>5.7142857142857144</v>
      </c>
      <c r="AE630">
        <v>12.375</v>
      </c>
      <c r="AF630">
        <v>12.375</v>
      </c>
      <c r="AG630">
        <v>10</v>
      </c>
      <c r="AH630">
        <v>0.76</v>
      </c>
      <c r="AI630">
        <v>72508.5</v>
      </c>
      <c r="AJ630">
        <v>3.54</v>
      </c>
      <c r="AK630">
        <v>2.5</v>
      </c>
      <c r="AL630">
        <v>32</v>
      </c>
      <c r="AM630">
        <v>15</v>
      </c>
      <c r="AN630">
        <v>25</v>
      </c>
      <c r="AO630" t="s">
        <v>190</v>
      </c>
      <c r="AP630">
        <v>83</v>
      </c>
      <c r="AQ630">
        <v>-0.7</v>
      </c>
      <c r="AR630">
        <v>1.2</v>
      </c>
      <c r="AS630" t="s">
        <v>834</v>
      </c>
      <c r="AT630">
        <v>36</v>
      </c>
      <c r="AU630">
        <v>18</v>
      </c>
      <c r="AV630">
        <v>16</v>
      </c>
      <c r="AW630">
        <v>24</v>
      </c>
      <c r="AY630">
        <v>5</v>
      </c>
      <c r="AZ630">
        <v>120</v>
      </c>
      <c r="BA630">
        <v>4.3083333333333336</v>
      </c>
      <c r="BB630">
        <v>53136</v>
      </c>
      <c r="BC630">
        <v>88560</v>
      </c>
      <c r="BD630">
        <v>123984</v>
      </c>
      <c r="BE630">
        <v>16</v>
      </c>
      <c r="BF630">
        <v>4</v>
      </c>
      <c r="BG630">
        <v>96</v>
      </c>
      <c r="BH630">
        <v>5.385416666666667</v>
      </c>
      <c r="BI630">
        <v>53136</v>
      </c>
      <c r="BJ630">
        <v>88560</v>
      </c>
      <c r="BK630">
        <v>123984</v>
      </c>
      <c r="BL630">
        <v>30</v>
      </c>
      <c r="BM630">
        <v>1</v>
      </c>
      <c r="BN630">
        <v>15</v>
      </c>
      <c r="BO630" t="s">
        <v>192</v>
      </c>
      <c r="BP630">
        <v>3.1578750000000007</v>
      </c>
      <c r="BQ630">
        <v>121</v>
      </c>
      <c r="BR630">
        <v>0</v>
      </c>
      <c r="BS630">
        <v>0</v>
      </c>
      <c r="BV630">
        <v>0</v>
      </c>
      <c r="BW630">
        <v>0</v>
      </c>
      <c r="BX630">
        <v>0</v>
      </c>
      <c r="BZ630" t="s">
        <v>193</v>
      </c>
      <c r="CA630" t="s">
        <v>194</v>
      </c>
      <c r="CB630" t="b">
        <v>0</v>
      </c>
    </row>
    <row r="631" spans="1:80" x14ac:dyDescent="0.3">
      <c r="A631">
        <v>630</v>
      </c>
      <c r="B631" t="s">
        <v>870</v>
      </c>
      <c r="C631" t="s">
        <v>179</v>
      </c>
      <c r="D631" t="s">
        <v>180</v>
      </c>
      <c r="E631" t="s">
        <v>833</v>
      </c>
      <c r="F631" t="s">
        <v>206</v>
      </c>
      <c r="G631" t="s">
        <v>183</v>
      </c>
      <c r="H631" t="s">
        <v>184</v>
      </c>
      <c r="J631">
        <v>0</v>
      </c>
      <c r="K631" t="s">
        <v>839</v>
      </c>
      <c r="L631" t="s">
        <v>186</v>
      </c>
      <c r="M631" t="s">
        <v>653</v>
      </c>
      <c r="N631" t="s">
        <v>20</v>
      </c>
      <c r="O631">
        <v>231.32000000000005</v>
      </c>
      <c r="P631" t="s">
        <v>459</v>
      </c>
      <c r="Q631">
        <v>3</v>
      </c>
      <c r="S631">
        <v>0</v>
      </c>
      <c r="T631">
        <v>10</v>
      </c>
      <c r="U631">
        <v>10</v>
      </c>
      <c r="V631">
        <v>10</v>
      </c>
      <c r="W631">
        <v>5</v>
      </c>
      <c r="X631">
        <v>0.76</v>
      </c>
      <c r="Y631">
        <v>89728.5</v>
      </c>
      <c r="Z631" t="s">
        <v>189</v>
      </c>
      <c r="AA631">
        <v>2</v>
      </c>
      <c r="AB631">
        <v>14</v>
      </c>
      <c r="AC631">
        <v>80</v>
      </c>
      <c r="AD631">
        <v>5.7142857142857144</v>
      </c>
      <c r="AE631">
        <v>12.375</v>
      </c>
      <c r="AF631">
        <v>12.375</v>
      </c>
      <c r="AG631">
        <v>10</v>
      </c>
      <c r="AH631">
        <v>0.76</v>
      </c>
      <c r="AI631">
        <v>72508.5</v>
      </c>
      <c r="AJ631">
        <v>3.83</v>
      </c>
      <c r="AK631">
        <v>2.5</v>
      </c>
      <c r="AL631">
        <v>30</v>
      </c>
      <c r="AM631">
        <v>15</v>
      </c>
      <c r="AN631">
        <v>25</v>
      </c>
      <c r="AO631" t="s">
        <v>190</v>
      </c>
      <c r="AP631">
        <v>83</v>
      </c>
      <c r="AQ631">
        <v>-0.7</v>
      </c>
      <c r="AR631">
        <v>1.2</v>
      </c>
      <c r="AS631" t="s">
        <v>834</v>
      </c>
      <c r="AT631">
        <v>36</v>
      </c>
      <c r="AU631">
        <v>18</v>
      </c>
      <c r="AV631">
        <v>16</v>
      </c>
      <c r="AW631">
        <v>24</v>
      </c>
      <c r="AY631">
        <v>5</v>
      </c>
      <c r="AZ631">
        <v>120</v>
      </c>
      <c r="BA631">
        <v>4.3083333333333336</v>
      </c>
      <c r="BB631">
        <v>53136</v>
      </c>
      <c r="BC631">
        <v>88560</v>
      </c>
      <c r="BD631">
        <v>123984</v>
      </c>
      <c r="BE631">
        <v>16</v>
      </c>
      <c r="BF631">
        <v>4</v>
      </c>
      <c r="BG631">
        <v>96</v>
      </c>
      <c r="BH631">
        <v>5.385416666666667</v>
      </c>
      <c r="BI631">
        <v>53136</v>
      </c>
      <c r="BJ631">
        <v>88560</v>
      </c>
      <c r="BK631">
        <v>123984</v>
      </c>
      <c r="BL631">
        <v>30</v>
      </c>
      <c r="BM631">
        <v>1</v>
      </c>
      <c r="BN631">
        <v>15</v>
      </c>
      <c r="BO631" t="s">
        <v>192</v>
      </c>
      <c r="BP631">
        <v>3.4698000000000007</v>
      </c>
      <c r="BQ631">
        <v>69</v>
      </c>
      <c r="BR631">
        <v>0</v>
      </c>
      <c r="BS631">
        <v>0</v>
      </c>
      <c r="BV631">
        <v>0</v>
      </c>
      <c r="BW631">
        <v>0</v>
      </c>
      <c r="BX631">
        <v>0</v>
      </c>
      <c r="BZ631" t="s">
        <v>193</v>
      </c>
      <c r="CA631" t="s">
        <v>194</v>
      </c>
      <c r="CB631" t="b">
        <v>0</v>
      </c>
    </row>
    <row r="632" spans="1:80" x14ac:dyDescent="0.3">
      <c r="A632">
        <v>631</v>
      </c>
      <c r="B632" t="s">
        <v>871</v>
      </c>
      <c r="C632" t="s">
        <v>179</v>
      </c>
      <c r="D632" t="s">
        <v>180</v>
      </c>
      <c r="E632" t="s">
        <v>833</v>
      </c>
      <c r="F632" t="s">
        <v>316</v>
      </c>
      <c r="G632" t="s">
        <v>183</v>
      </c>
      <c r="H632" t="s">
        <v>184</v>
      </c>
      <c r="J632">
        <v>0</v>
      </c>
      <c r="K632" t="s">
        <v>839</v>
      </c>
      <c r="L632" t="s">
        <v>186</v>
      </c>
      <c r="M632" t="s">
        <v>653</v>
      </c>
      <c r="N632" t="s">
        <v>20</v>
      </c>
      <c r="O632">
        <v>252.11500000000001</v>
      </c>
      <c r="P632" t="s">
        <v>459</v>
      </c>
      <c r="Q632">
        <v>3</v>
      </c>
      <c r="S632">
        <v>0</v>
      </c>
      <c r="T632">
        <v>10</v>
      </c>
      <c r="U632">
        <v>10</v>
      </c>
      <c r="V632">
        <v>10</v>
      </c>
      <c r="W632">
        <v>5</v>
      </c>
      <c r="X632">
        <v>0.76</v>
      </c>
      <c r="Y632">
        <v>89728.5</v>
      </c>
      <c r="Z632" t="s">
        <v>189</v>
      </c>
      <c r="AA632">
        <v>2</v>
      </c>
      <c r="AB632">
        <v>14</v>
      </c>
      <c r="AC632">
        <v>80</v>
      </c>
      <c r="AD632">
        <v>5.7142857142857144</v>
      </c>
      <c r="AE632">
        <v>12.375</v>
      </c>
      <c r="AF632">
        <v>12.375</v>
      </c>
      <c r="AG632">
        <v>10</v>
      </c>
      <c r="AH632">
        <v>0.76</v>
      </c>
      <c r="AI632">
        <v>72508.5</v>
      </c>
      <c r="AJ632">
        <v>4.12</v>
      </c>
      <c r="AK632">
        <v>2.5</v>
      </c>
      <c r="AL632">
        <v>28</v>
      </c>
      <c r="AM632">
        <v>15</v>
      </c>
      <c r="AN632">
        <v>25</v>
      </c>
      <c r="AO632" t="s">
        <v>190</v>
      </c>
      <c r="AP632">
        <v>83</v>
      </c>
      <c r="AQ632">
        <v>-0.7</v>
      </c>
      <c r="AR632">
        <v>1.2</v>
      </c>
      <c r="AS632" t="s">
        <v>834</v>
      </c>
      <c r="AT632">
        <v>36</v>
      </c>
      <c r="AU632">
        <v>18</v>
      </c>
      <c r="AV632">
        <v>16</v>
      </c>
      <c r="AW632">
        <v>24</v>
      </c>
      <c r="AY632">
        <v>5</v>
      </c>
      <c r="AZ632">
        <v>120</v>
      </c>
      <c r="BA632">
        <v>4.3083333333333336</v>
      </c>
      <c r="BB632">
        <v>53136</v>
      </c>
      <c r="BC632">
        <v>88560</v>
      </c>
      <c r="BD632">
        <v>123984</v>
      </c>
      <c r="BE632">
        <v>16</v>
      </c>
      <c r="BF632">
        <v>4</v>
      </c>
      <c r="BG632">
        <v>96</v>
      </c>
      <c r="BH632">
        <v>5.385416666666667</v>
      </c>
      <c r="BI632">
        <v>53136</v>
      </c>
      <c r="BJ632">
        <v>88560</v>
      </c>
      <c r="BK632">
        <v>123984</v>
      </c>
      <c r="BL632">
        <v>30</v>
      </c>
      <c r="BM632">
        <v>1</v>
      </c>
      <c r="BN632">
        <v>15</v>
      </c>
      <c r="BO632" t="s">
        <v>192</v>
      </c>
      <c r="BP632">
        <v>3.7817249999999998</v>
      </c>
      <c r="BQ632">
        <v>25</v>
      </c>
      <c r="BR632">
        <v>0</v>
      </c>
      <c r="BS632">
        <v>0</v>
      </c>
      <c r="BV632">
        <v>0</v>
      </c>
      <c r="BW632">
        <v>0</v>
      </c>
      <c r="BX632">
        <v>0</v>
      </c>
      <c r="BZ632" t="s">
        <v>193</v>
      </c>
      <c r="CA632" t="s">
        <v>194</v>
      </c>
      <c r="CB632" t="b">
        <v>0</v>
      </c>
    </row>
    <row r="633" spans="1:80" x14ac:dyDescent="0.3">
      <c r="A633">
        <v>632</v>
      </c>
      <c r="B633" t="s">
        <v>872</v>
      </c>
      <c r="C633" t="s">
        <v>179</v>
      </c>
      <c r="D633" t="s">
        <v>180</v>
      </c>
      <c r="E633" t="s">
        <v>833</v>
      </c>
      <c r="F633" t="s">
        <v>318</v>
      </c>
      <c r="G633" t="s">
        <v>183</v>
      </c>
      <c r="H633" t="s">
        <v>184</v>
      </c>
      <c r="J633">
        <v>0</v>
      </c>
      <c r="K633" t="s">
        <v>839</v>
      </c>
      <c r="L633" t="s">
        <v>186</v>
      </c>
      <c r="M633" t="s">
        <v>653</v>
      </c>
      <c r="N633" t="s">
        <v>20</v>
      </c>
      <c r="O633">
        <v>272.90999999999997</v>
      </c>
      <c r="P633" t="s">
        <v>459</v>
      </c>
      <c r="Q633">
        <v>3</v>
      </c>
      <c r="S633">
        <v>0</v>
      </c>
      <c r="T633">
        <v>10</v>
      </c>
      <c r="U633">
        <v>10</v>
      </c>
      <c r="V633">
        <v>10</v>
      </c>
      <c r="W633">
        <v>5</v>
      </c>
      <c r="X633">
        <v>0.76</v>
      </c>
      <c r="Y633">
        <v>89728.5</v>
      </c>
      <c r="Z633" t="s">
        <v>189</v>
      </c>
      <c r="AA633">
        <v>2</v>
      </c>
      <c r="AB633">
        <v>14</v>
      </c>
      <c r="AC633">
        <v>80</v>
      </c>
      <c r="AD633">
        <v>5.7142857142857144</v>
      </c>
      <c r="AE633">
        <v>12.375</v>
      </c>
      <c r="AF633">
        <v>12.375</v>
      </c>
      <c r="AG633">
        <v>10</v>
      </c>
      <c r="AH633">
        <v>0.76</v>
      </c>
      <c r="AI633">
        <v>72508.5</v>
      </c>
      <c r="AJ633">
        <v>4.41</v>
      </c>
      <c r="AK633">
        <v>2.5</v>
      </c>
      <c r="AL633">
        <v>26</v>
      </c>
      <c r="AM633">
        <v>15</v>
      </c>
      <c r="AN633">
        <v>25</v>
      </c>
      <c r="AO633" t="s">
        <v>190</v>
      </c>
      <c r="AP633">
        <v>83</v>
      </c>
      <c r="AQ633">
        <v>-0.7</v>
      </c>
      <c r="AR633">
        <v>1.2</v>
      </c>
      <c r="AS633" t="s">
        <v>834</v>
      </c>
      <c r="AT633">
        <v>36</v>
      </c>
      <c r="AU633">
        <v>18</v>
      </c>
      <c r="AV633">
        <v>16</v>
      </c>
      <c r="AW633">
        <v>24</v>
      </c>
      <c r="AY633">
        <v>5</v>
      </c>
      <c r="AZ633">
        <v>120</v>
      </c>
      <c r="BA633">
        <v>4.3083333333333336</v>
      </c>
      <c r="BB633">
        <v>53136</v>
      </c>
      <c r="BC633">
        <v>88560</v>
      </c>
      <c r="BD633">
        <v>123984</v>
      </c>
      <c r="BE633">
        <v>16</v>
      </c>
      <c r="BF633">
        <v>4</v>
      </c>
      <c r="BG633">
        <v>96</v>
      </c>
      <c r="BH633">
        <v>5.385416666666667</v>
      </c>
      <c r="BI633">
        <v>53136</v>
      </c>
      <c r="BJ633">
        <v>88560</v>
      </c>
      <c r="BK633">
        <v>123984</v>
      </c>
      <c r="BL633">
        <v>30</v>
      </c>
      <c r="BM633">
        <v>1</v>
      </c>
      <c r="BN633">
        <v>15</v>
      </c>
      <c r="BO633" t="s">
        <v>192</v>
      </c>
      <c r="BP633">
        <v>4.0936499999999993</v>
      </c>
      <c r="BQ633">
        <v>180</v>
      </c>
      <c r="BR633">
        <v>0</v>
      </c>
      <c r="BS633">
        <v>0</v>
      </c>
      <c r="BV633">
        <v>0</v>
      </c>
      <c r="BW633">
        <v>0</v>
      </c>
      <c r="BX633">
        <v>0</v>
      </c>
      <c r="BZ633" t="s">
        <v>193</v>
      </c>
      <c r="CA633" t="s">
        <v>194</v>
      </c>
      <c r="CB633" t="b">
        <v>0</v>
      </c>
    </row>
    <row r="634" spans="1:80" x14ac:dyDescent="0.3">
      <c r="A634">
        <v>633</v>
      </c>
      <c r="B634" t="s">
        <v>873</v>
      </c>
      <c r="C634" t="s">
        <v>179</v>
      </c>
      <c r="D634" t="s">
        <v>180</v>
      </c>
      <c r="E634" t="s">
        <v>833</v>
      </c>
      <c r="F634" t="s">
        <v>320</v>
      </c>
      <c r="G634" t="s">
        <v>183</v>
      </c>
      <c r="H634" t="s">
        <v>184</v>
      </c>
      <c r="J634">
        <v>0</v>
      </c>
      <c r="L634" t="s">
        <v>197</v>
      </c>
      <c r="M634" t="s">
        <v>197</v>
      </c>
      <c r="N634" t="s">
        <v>198</v>
      </c>
      <c r="P634" t="s">
        <v>459</v>
      </c>
      <c r="Q634">
        <v>3</v>
      </c>
      <c r="S634">
        <v>0</v>
      </c>
      <c r="T634">
        <v>10</v>
      </c>
      <c r="U634">
        <v>10</v>
      </c>
      <c r="V634">
        <v>10</v>
      </c>
      <c r="W634">
        <v>5</v>
      </c>
      <c r="X634">
        <v>0.76</v>
      </c>
      <c r="Y634">
        <v>89728.5</v>
      </c>
      <c r="Z634" t="s">
        <v>189</v>
      </c>
      <c r="AA634">
        <v>2</v>
      </c>
      <c r="AB634">
        <v>14</v>
      </c>
      <c r="AC634">
        <v>80</v>
      </c>
      <c r="AD634">
        <v>5.7142857142857144</v>
      </c>
      <c r="AE634">
        <v>12.375</v>
      </c>
      <c r="AF634">
        <v>12.375</v>
      </c>
      <c r="AG634">
        <v>10</v>
      </c>
      <c r="AH634">
        <v>0.76</v>
      </c>
      <c r="AI634">
        <v>72508.5</v>
      </c>
      <c r="AJ634">
        <v>4.6900000000000004</v>
      </c>
      <c r="AK634">
        <v>2.5</v>
      </c>
      <c r="AL634">
        <v>24</v>
      </c>
      <c r="AM634">
        <v>15</v>
      </c>
      <c r="AN634">
        <v>25</v>
      </c>
      <c r="AO634" t="s">
        <v>190</v>
      </c>
      <c r="AP634">
        <v>83</v>
      </c>
      <c r="AQ634">
        <v>-0.7</v>
      </c>
      <c r="AR634">
        <v>1.2</v>
      </c>
      <c r="AS634" t="s">
        <v>834</v>
      </c>
      <c r="AT634">
        <v>36</v>
      </c>
      <c r="AU634">
        <v>18</v>
      </c>
      <c r="AV634">
        <v>16</v>
      </c>
      <c r="AW634">
        <v>24</v>
      </c>
      <c r="AY634">
        <v>5</v>
      </c>
      <c r="AZ634">
        <v>120</v>
      </c>
      <c r="BA634">
        <v>4.3083333333333336</v>
      </c>
      <c r="BB634">
        <v>53136</v>
      </c>
      <c r="BC634">
        <v>88560</v>
      </c>
      <c r="BD634">
        <v>123984</v>
      </c>
      <c r="BE634">
        <v>16</v>
      </c>
      <c r="BF634">
        <v>4</v>
      </c>
      <c r="BG634">
        <v>96</v>
      </c>
      <c r="BH634">
        <v>5.385416666666667</v>
      </c>
      <c r="BI634">
        <v>53136</v>
      </c>
      <c r="BJ634">
        <v>88560</v>
      </c>
      <c r="BK634">
        <v>123984</v>
      </c>
      <c r="BL634">
        <v>30</v>
      </c>
      <c r="BM634">
        <v>1</v>
      </c>
      <c r="BN634">
        <v>15</v>
      </c>
      <c r="BO634" t="s">
        <v>192</v>
      </c>
      <c r="BP634">
        <v>0</v>
      </c>
      <c r="BQ634">
        <v>0</v>
      </c>
      <c r="BR634">
        <v>0</v>
      </c>
      <c r="BS634">
        <v>0</v>
      </c>
      <c r="BV634">
        <v>0</v>
      </c>
      <c r="BW634">
        <v>0</v>
      </c>
      <c r="BX634">
        <v>0</v>
      </c>
      <c r="BZ634" t="s">
        <v>193</v>
      </c>
      <c r="CA634" t="s">
        <v>194</v>
      </c>
      <c r="CB634" t="b">
        <v>0</v>
      </c>
    </row>
    <row r="635" spans="1:80" x14ac:dyDescent="0.3">
      <c r="A635">
        <v>634</v>
      </c>
      <c r="B635" t="s">
        <v>874</v>
      </c>
      <c r="C635" t="s">
        <v>179</v>
      </c>
      <c r="D635" t="s">
        <v>180</v>
      </c>
      <c r="E635" t="s">
        <v>833</v>
      </c>
      <c r="F635" t="s">
        <v>252</v>
      </c>
      <c r="G635" t="s">
        <v>183</v>
      </c>
      <c r="H635" t="s">
        <v>184</v>
      </c>
      <c r="J635">
        <v>0</v>
      </c>
      <c r="K635" t="s">
        <v>839</v>
      </c>
      <c r="L635" t="s">
        <v>186</v>
      </c>
      <c r="M635" t="s">
        <v>653</v>
      </c>
      <c r="N635" t="s">
        <v>20</v>
      </c>
      <c r="O635">
        <v>314.5</v>
      </c>
      <c r="P635" t="s">
        <v>459</v>
      </c>
      <c r="Q635">
        <v>3</v>
      </c>
      <c r="S635">
        <v>0</v>
      </c>
      <c r="T635">
        <v>10</v>
      </c>
      <c r="U635">
        <v>10</v>
      </c>
      <c r="V635">
        <v>10</v>
      </c>
      <c r="W635">
        <v>5</v>
      </c>
      <c r="X635">
        <v>0.76</v>
      </c>
      <c r="Y635">
        <v>89728.5</v>
      </c>
      <c r="Z635" t="s">
        <v>189</v>
      </c>
      <c r="AA635">
        <v>2</v>
      </c>
      <c r="AB635">
        <v>14</v>
      </c>
      <c r="AC635">
        <v>80</v>
      </c>
      <c r="AD635">
        <v>5.7142857142857144</v>
      </c>
      <c r="AE635">
        <v>12.375</v>
      </c>
      <c r="AF635">
        <v>12.375</v>
      </c>
      <c r="AG635">
        <v>10</v>
      </c>
      <c r="AH635">
        <v>0.76</v>
      </c>
      <c r="AI635">
        <v>72508.5</v>
      </c>
      <c r="AJ635">
        <v>4.9800000000000004</v>
      </c>
      <c r="AK635">
        <v>2.5</v>
      </c>
      <c r="AL635">
        <v>23</v>
      </c>
      <c r="AM635">
        <v>15</v>
      </c>
      <c r="AN635">
        <v>25</v>
      </c>
      <c r="AO635" t="s">
        <v>190</v>
      </c>
      <c r="AP635">
        <v>83</v>
      </c>
      <c r="AQ635">
        <v>-0.7</v>
      </c>
      <c r="AR635">
        <v>1.2</v>
      </c>
      <c r="AS635" t="s">
        <v>834</v>
      </c>
      <c r="AT635">
        <v>36</v>
      </c>
      <c r="AU635">
        <v>18</v>
      </c>
      <c r="AV635">
        <v>16</v>
      </c>
      <c r="AW635">
        <v>24</v>
      </c>
      <c r="AY635">
        <v>5</v>
      </c>
      <c r="AZ635">
        <v>120</v>
      </c>
      <c r="BA635">
        <v>4.3083333333333336</v>
      </c>
      <c r="BB635">
        <v>53136</v>
      </c>
      <c r="BC635">
        <v>88560</v>
      </c>
      <c r="BD635">
        <v>123984</v>
      </c>
      <c r="BE635">
        <v>16</v>
      </c>
      <c r="BF635">
        <v>4</v>
      </c>
      <c r="BG635">
        <v>96</v>
      </c>
      <c r="BH635">
        <v>5.385416666666667</v>
      </c>
      <c r="BI635">
        <v>53136</v>
      </c>
      <c r="BJ635">
        <v>88560</v>
      </c>
      <c r="BK635">
        <v>123984</v>
      </c>
      <c r="BL635">
        <v>30</v>
      </c>
      <c r="BM635">
        <v>1</v>
      </c>
      <c r="BN635">
        <v>15</v>
      </c>
      <c r="BO635" t="s">
        <v>192</v>
      </c>
      <c r="BP635">
        <v>4.7175000000000002</v>
      </c>
      <c r="BQ635">
        <v>187</v>
      </c>
      <c r="BR635">
        <v>14</v>
      </c>
      <c r="BS635">
        <v>7.4866310160427801E-2</v>
      </c>
      <c r="BV635">
        <v>0</v>
      </c>
      <c r="BW635">
        <v>0</v>
      </c>
      <c r="BX635">
        <v>0</v>
      </c>
      <c r="BZ635" t="s">
        <v>193</v>
      </c>
      <c r="CA635" t="s">
        <v>194</v>
      </c>
      <c r="CB635" t="b">
        <v>0</v>
      </c>
    </row>
    <row r="636" spans="1:80" x14ac:dyDescent="0.3">
      <c r="A636">
        <v>635</v>
      </c>
      <c r="B636" t="s">
        <v>875</v>
      </c>
      <c r="C636" t="s">
        <v>179</v>
      </c>
      <c r="D636" t="s">
        <v>180</v>
      </c>
      <c r="E636" t="s">
        <v>833</v>
      </c>
      <c r="F636" t="s">
        <v>471</v>
      </c>
      <c r="G636" t="s">
        <v>183</v>
      </c>
      <c r="H636" t="s">
        <v>184</v>
      </c>
      <c r="J636">
        <v>0</v>
      </c>
      <c r="L636" t="s">
        <v>197</v>
      </c>
      <c r="M636" t="s">
        <v>197</v>
      </c>
      <c r="N636" t="s">
        <v>198</v>
      </c>
      <c r="P636" t="s">
        <v>459</v>
      </c>
      <c r="Q636">
        <v>3</v>
      </c>
      <c r="S636">
        <v>0</v>
      </c>
      <c r="T636">
        <v>10</v>
      </c>
      <c r="U636">
        <v>10</v>
      </c>
      <c r="V636">
        <v>10</v>
      </c>
      <c r="W636">
        <v>5</v>
      </c>
      <c r="X636">
        <v>0.76</v>
      </c>
      <c r="Y636">
        <v>89728.5</v>
      </c>
      <c r="Z636" t="s">
        <v>189</v>
      </c>
      <c r="AA636">
        <v>2</v>
      </c>
      <c r="AB636">
        <v>14</v>
      </c>
      <c r="AC636">
        <v>80</v>
      </c>
      <c r="AD636">
        <v>5.7142857142857144</v>
      </c>
      <c r="AE636">
        <v>12.375</v>
      </c>
      <c r="AF636">
        <v>12.375</v>
      </c>
      <c r="AG636">
        <v>10</v>
      </c>
      <c r="AH636">
        <v>0.76</v>
      </c>
      <c r="AI636">
        <v>72508.5</v>
      </c>
      <c r="AJ636">
        <v>5.27</v>
      </c>
      <c r="AK636">
        <v>2.5</v>
      </c>
      <c r="AL636">
        <v>22</v>
      </c>
      <c r="AM636">
        <v>15</v>
      </c>
      <c r="AN636">
        <v>25</v>
      </c>
      <c r="AO636" t="s">
        <v>190</v>
      </c>
      <c r="AP636">
        <v>83</v>
      </c>
      <c r="AQ636">
        <v>-0.7</v>
      </c>
      <c r="AR636">
        <v>1.2</v>
      </c>
      <c r="AS636" t="s">
        <v>834</v>
      </c>
      <c r="AT636">
        <v>36</v>
      </c>
      <c r="AU636">
        <v>18</v>
      </c>
      <c r="AV636">
        <v>16</v>
      </c>
      <c r="AW636">
        <v>24</v>
      </c>
      <c r="AY636">
        <v>5</v>
      </c>
      <c r="AZ636">
        <v>120</v>
      </c>
      <c r="BA636">
        <v>4.3083333333333336</v>
      </c>
      <c r="BB636">
        <v>53136</v>
      </c>
      <c r="BC636">
        <v>88560</v>
      </c>
      <c r="BD636">
        <v>123984</v>
      </c>
      <c r="BE636">
        <v>17</v>
      </c>
      <c r="BF636">
        <v>4</v>
      </c>
      <c r="BG636">
        <v>96</v>
      </c>
      <c r="BH636">
        <v>5.385416666666667</v>
      </c>
      <c r="BI636">
        <v>53136</v>
      </c>
      <c r="BJ636">
        <v>88560</v>
      </c>
      <c r="BK636">
        <v>123984</v>
      </c>
      <c r="BL636">
        <v>30</v>
      </c>
      <c r="BM636">
        <v>1</v>
      </c>
      <c r="BN636">
        <v>15</v>
      </c>
      <c r="BO636" t="s">
        <v>192</v>
      </c>
      <c r="BP636">
        <v>0</v>
      </c>
      <c r="BQ636">
        <v>0</v>
      </c>
      <c r="BR636">
        <v>0</v>
      </c>
      <c r="BS636">
        <v>0</v>
      </c>
      <c r="BV636">
        <v>0</v>
      </c>
      <c r="BW636">
        <v>0</v>
      </c>
      <c r="BX636">
        <v>0</v>
      </c>
      <c r="BZ636" t="s">
        <v>193</v>
      </c>
      <c r="CA636" t="s">
        <v>194</v>
      </c>
      <c r="CB636" t="b">
        <v>0</v>
      </c>
    </row>
    <row r="637" spans="1:80" x14ac:dyDescent="0.3">
      <c r="A637">
        <v>636</v>
      </c>
      <c r="B637" t="s">
        <v>876</v>
      </c>
      <c r="C637" t="s">
        <v>179</v>
      </c>
      <c r="D637" t="s">
        <v>180</v>
      </c>
      <c r="E637" t="s">
        <v>833</v>
      </c>
      <c r="F637" t="s">
        <v>473</v>
      </c>
      <c r="G637" t="s">
        <v>183</v>
      </c>
      <c r="H637" t="s">
        <v>184</v>
      </c>
      <c r="J637">
        <v>0</v>
      </c>
      <c r="K637" t="s">
        <v>839</v>
      </c>
      <c r="L637" t="s">
        <v>186</v>
      </c>
      <c r="M637" t="s">
        <v>653</v>
      </c>
      <c r="N637" t="s">
        <v>20</v>
      </c>
      <c r="O637">
        <v>356.09</v>
      </c>
      <c r="P637" t="s">
        <v>459</v>
      </c>
      <c r="Q637">
        <v>3</v>
      </c>
      <c r="S637">
        <v>0</v>
      </c>
      <c r="T637">
        <v>10</v>
      </c>
      <c r="U637">
        <v>10</v>
      </c>
      <c r="V637">
        <v>10</v>
      </c>
      <c r="W637">
        <v>5</v>
      </c>
      <c r="X637">
        <v>0.76</v>
      </c>
      <c r="Y637">
        <v>89728.5</v>
      </c>
      <c r="Z637" t="s">
        <v>189</v>
      </c>
      <c r="AA637">
        <v>2</v>
      </c>
      <c r="AB637">
        <v>14</v>
      </c>
      <c r="AC637">
        <v>80</v>
      </c>
      <c r="AD637">
        <v>5.7142857142857144</v>
      </c>
      <c r="AE637">
        <v>12.375</v>
      </c>
      <c r="AF637">
        <v>12.375</v>
      </c>
      <c r="AG637">
        <v>10</v>
      </c>
      <c r="AH637">
        <v>0.76</v>
      </c>
      <c r="AI637">
        <v>72508.5</v>
      </c>
      <c r="AJ637">
        <v>5.56</v>
      </c>
      <c r="AK637">
        <v>2.5</v>
      </c>
      <c r="AL637">
        <v>21</v>
      </c>
      <c r="AM637">
        <v>15</v>
      </c>
      <c r="AN637">
        <v>25</v>
      </c>
      <c r="AO637" t="s">
        <v>190</v>
      </c>
      <c r="AP637">
        <v>83</v>
      </c>
      <c r="AQ637">
        <v>-0.7</v>
      </c>
      <c r="AR637">
        <v>1.2</v>
      </c>
      <c r="AS637" t="s">
        <v>834</v>
      </c>
      <c r="AT637">
        <v>36</v>
      </c>
      <c r="AU637">
        <v>18</v>
      </c>
      <c r="AV637">
        <v>16</v>
      </c>
      <c r="AW637">
        <v>24</v>
      </c>
      <c r="AY637">
        <v>5</v>
      </c>
      <c r="AZ637">
        <v>120</v>
      </c>
      <c r="BA637">
        <v>4.3083333333333336</v>
      </c>
      <c r="BB637">
        <v>53136</v>
      </c>
      <c r="BC637">
        <v>88560</v>
      </c>
      <c r="BD637">
        <v>123984</v>
      </c>
      <c r="BE637">
        <v>17</v>
      </c>
      <c r="BF637">
        <v>4</v>
      </c>
      <c r="BG637">
        <v>96</v>
      </c>
      <c r="BH637">
        <v>5.385416666666667</v>
      </c>
      <c r="BI637">
        <v>53136</v>
      </c>
      <c r="BJ637">
        <v>88560</v>
      </c>
      <c r="BK637">
        <v>123984</v>
      </c>
      <c r="BL637">
        <v>30</v>
      </c>
      <c r="BM637">
        <v>1</v>
      </c>
      <c r="BN637">
        <v>15</v>
      </c>
      <c r="BO637" t="s">
        <v>192</v>
      </c>
      <c r="BP637">
        <v>5.3413499999999994</v>
      </c>
      <c r="BQ637">
        <v>48</v>
      </c>
      <c r="BR637">
        <v>56</v>
      </c>
      <c r="BS637">
        <v>1.1666666666666667</v>
      </c>
      <c r="BV637">
        <v>78</v>
      </c>
      <c r="BW637">
        <v>138</v>
      </c>
      <c r="BX637">
        <v>1.7692307692307692</v>
      </c>
      <c r="BZ637" t="s">
        <v>193</v>
      </c>
      <c r="CA637" t="s">
        <v>194</v>
      </c>
      <c r="CB637" t="b">
        <v>0</v>
      </c>
    </row>
    <row r="638" spans="1:80" x14ac:dyDescent="0.3">
      <c r="A638">
        <v>637</v>
      </c>
      <c r="B638" t="s">
        <v>877</v>
      </c>
      <c r="C638" t="s">
        <v>179</v>
      </c>
      <c r="D638" t="s">
        <v>180</v>
      </c>
      <c r="E638" t="s">
        <v>833</v>
      </c>
      <c r="F638" t="s">
        <v>507</v>
      </c>
      <c r="G638" t="s">
        <v>183</v>
      </c>
      <c r="H638" t="s">
        <v>184</v>
      </c>
      <c r="J638">
        <v>0</v>
      </c>
      <c r="L638" t="s">
        <v>197</v>
      </c>
      <c r="M638" t="s">
        <v>197</v>
      </c>
      <c r="N638" t="s">
        <v>198</v>
      </c>
      <c r="P638" t="s">
        <v>459</v>
      </c>
      <c r="Q638">
        <v>3</v>
      </c>
      <c r="S638">
        <v>0</v>
      </c>
      <c r="T638">
        <v>10</v>
      </c>
      <c r="U638">
        <v>10</v>
      </c>
      <c r="V638">
        <v>10</v>
      </c>
      <c r="W638">
        <v>5</v>
      </c>
      <c r="X638">
        <v>0.76</v>
      </c>
      <c r="Y638">
        <v>89728.5</v>
      </c>
      <c r="Z638" t="s">
        <v>189</v>
      </c>
      <c r="AA638">
        <v>2</v>
      </c>
      <c r="AB638">
        <v>14</v>
      </c>
      <c r="AC638">
        <v>80</v>
      </c>
      <c r="AD638">
        <v>5.7142857142857144</v>
      </c>
      <c r="AE638">
        <v>12.375</v>
      </c>
      <c r="AF638">
        <v>12.375</v>
      </c>
      <c r="AG638">
        <v>10</v>
      </c>
      <c r="AH638">
        <v>0.76</v>
      </c>
      <c r="AI638">
        <v>72508.5</v>
      </c>
      <c r="AJ638">
        <v>5.84</v>
      </c>
      <c r="AK638">
        <v>2.5</v>
      </c>
      <c r="AL638">
        <v>20</v>
      </c>
      <c r="AM638">
        <v>15</v>
      </c>
      <c r="AN638">
        <v>25</v>
      </c>
      <c r="AO638" t="s">
        <v>190</v>
      </c>
      <c r="AP638">
        <v>83</v>
      </c>
      <c r="AQ638">
        <v>-0.7</v>
      </c>
      <c r="AR638">
        <v>1.2</v>
      </c>
      <c r="AS638" t="s">
        <v>834</v>
      </c>
      <c r="AT638">
        <v>36</v>
      </c>
      <c r="AU638">
        <v>18</v>
      </c>
      <c r="AV638">
        <v>16</v>
      </c>
      <c r="AW638">
        <v>24</v>
      </c>
      <c r="AY638">
        <v>5</v>
      </c>
      <c r="AZ638">
        <v>120</v>
      </c>
      <c r="BA638">
        <v>4.3083333333333336</v>
      </c>
      <c r="BB638">
        <v>53136</v>
      </c>
      <c r="BC638">
        <v>88560</v>
      </c>
      <c r="BD638">
        <v>123984</v>
      </c>
      <c r="BE638">
        <v>17</v>
      </c>
      <c r="BF638">
        <v>4</v>
      </c>
      <c r="BG638">
        <v>96</v>
      </c>
      <c r="BH638">
        <v>5.385416666666667</v>
      </c>
      <c r="BI638">
        <v>53136</v>
      </c>
      <c r="BJ638">
        <v>88560</v>
      </c>
      <c r="BK638">
        <v>123984</v>
      </c>
      <c r="BL638">
        <v>30</v>
      </c>
      <c r="BM638">
        <v>1</v>
      </c>
      <c r="BN638">
        <v>15</v>
      </c>
      <c r="BO638" t="s">
        <v>192</v>
      </c>
      <c r="BP638">
        <v>0</v>
      </c>
      <c r="BQ638">
        <v>0</v>
      </c>
      <c r="BR638">
        <v>0</v>
      </c>
      <c r="BS638">
        <v>0</v>
      </c>
      <c r="BV638">
        <v>0</v>
      </c>
      <c r="BW638">
        <v>0</v>
      </c>
      <c r="BX638">
        <v>0</v>
      </c>
      <c r="BZ638" t="s">
        <v>193</v>
      </c>
      <c r="CA638" t="s">
        <v>194</v>
      </c>
      <c r="CB638" t="b">
        <v>0</v>
      </c>
    </row>
    <row r="639" spans="1:80" x14ac:dyDescent="0.3">
      <c r="A639">
        <v>638</v>
      </c>
      <c r="B639" t="s">
        <v>878</v>
      </c>
      <c r="C639" t="s">
        <v>179</v>
      </c>
      <c r="D639" t="s">
        <v>180</v>
      </c>
      <c r="E639" t="s">
        <v>833</v>
      </c>
      <c r="F639" t="s">
        <v>509</v>
      </c>
      <c r="G639" t="s">
        <v>183</v>
      </c>
      <c r="H639" t="s">
        <v>184</v>
      </c>
      <c r="J639">
        <v>0</v>
      </c>
      <c r="L639" t="s">
        <v>197</v>
      </c>
      <c r="M639" t="s">
        <v>197</v>
      </c>
      <c r="N639" t="s">
        <v>198</v>
      </c>
      <c r="P639" t="s">
        <v>459</v>
      </c>
      <c r="Q639">
        <v>3</v>
      </c>
      <c r="S639">
        <v>0</v>
      </c>
      <c r="T639">
        <v>10</v>
      </c>
      <c r="U639">
        <v>10</v>
      </c>
      <c r="V639">
        <v>10</v>
      </c>
      <c r="W639">
        <v>5</v>
      </c>
      <c r="X639">
        <v>0.76</v>
      </c>
      <c r="Y639">
        <v>89728.5</v>
      </c>
      <c r="Z639" t="s">
        <v>189</v>
      </c>
      <c r="AA639">
        <v>2</v>
      </c>
      <c r="AB639">
        <v>14</v>
      </c>
      <c r="AC639">
        <v>80</v>
      </c>
      <c r="AD639">
        <v>5.7142857142857144</v>
      </c>
      <c r="AE639">
        <v>12.375</v>
      </c>
      <c r="AF639">
        <v>12.375</v>
      </c>
      <c r="AG639">
        <v>10</v>
      </c>
      <c r="AH639">
        <v>0.76</v>
      </c>
      <c r="AI639">
        <v>72508.5</v>
      </c>
      <c r="AJ639">
        <v>6.13</v>
      </c>
      <c r="AK639">
        <v>2.5</v>
      </c>
      <c r="AL639">
        <v>19</v>
      </c>
      <c r="AM639">
        <v>15</v>
      </c>
      <c r="AN639">
        <v>25</v>
      </c>
      <c r="AO639" t="s">
        <v>190</v>
      </c>
      <c r="AP639">
        <v>83</v>
      </c>
      <c r="AQ639">
        <v>-0.7</v>
      </c>
      <c r="AR639">
        <v>1.2</v>
      </c>
      <c r="AS639" t="s">
        <v>834</v>
      </c>
      <c r="AT639">
        <v>36</v>
      </c>
      <c r="AU639">
        <v>18</v>
      </c>
      <c r="AV639">
        <v>16</v>
      </c>
      <c r="AW639">
        <v>24</v>
      </c>
      <c r="AY639">
        <v>5</v>
      </c>
      <c r="AZ639">
        <v>120</v>
      </c>
      <c r="BA639">
        <v>4.3083333333333336</v>
      </c>
      <c r="BB639">
        <v>53136</v>
      </c>
      <c r="BC639">
        <v>88560</v>
      </c>
      <c r="BD639">
        <v>123984</v>
      </c>
      <c r="BE639">
        <v>17</v>
      </c>
      <c r="BF639">
        <v>4</v>
      </c>
      <c r="BG639">
        <v>96</v>
      </c>
      <c r="BH639">
        <v>5.385416666666667</v>
      </c>
      <c r="BI639">
        <v>53136</v>
      </c>
      <c r="BJ639">
        <v>88560</v>
      </c>
      <c r="BK639">
        <v>123984</v>
      </c>
      <c r="BL639">
        <v>30</v>
      </c>
      <c r="BM639">
        <v>1</v>
      </c>
      <c r="BN639">
        <v>10</v>
      </c>
      <c r="BO639" t="s">
        <v>192</v>
      </c>
      <c r="BP639">
        <v>0</v>
      </c>
      <c r="BQ639">
        <v>0</v>
      </c>
      <c r="BR639">
        <v>0</v>
      </c>
      <c r="BS639">
        <v>0</v>
      </c>
      <c r="BV639">
        <v>0</v>
      </c>
      <c r="BW639">
        <v>0</v>
      </c>
      <c r="BX639">
        <v>0</v>
      </c>
      <c r="BZ639" t="s">
        <v>193</v>
      </c>
      <c r="CA639" t="s">
        <v>194</v>
      </c>
      <c r="CB639" t="b">
        <v>0</v>
      </c>
    </row>
    <row r="640" spans="1:80" x14ac:dyDescent="0.3">
      <c r="A640">
        <v>639</v>
      </c>
      <c r="B640" t="s">
        <v>879</v>
      </c>
      <c r="C640" t="s">
        <v>179</v>
      </c>
      <c r="D640" t="s">
        <v>180</v>
      </c>
      <c r="E640" t="s">
        <v>833</v>
      </c>
      <c r="F640" t="s">
        <v>511</v>
      </c>
      <c r="G640" t="s">
        <v>183</v>
      </c>
      <c r="H640" t="s">
        <v>184</v>
      </c>
      <c r="J640">
        <v>0</v>
      </c>
      <c r="L640" t="s">
        <v>197</v>
      </c>
      <c r="M640" t="s">
        <v>197</v>
      </c>
      <c r="N640" t="s">
        <v>198</v>
      </c>
      <c r="P640" t="s">
        <v>459</v>
      </c>
      <c r="Q640">
        <v>3</v>
      </c>
      <c r="S640">
        <v>0</v>
      </c>
      <c r="T640">
        <v>10</v>
      </c>
      <c r="U640">
        <v>10</v>
      </c>
      <c r="V640">
        <v>10</v>
      </c>
      <c r="W640">
        <v>5</v>
      </c>
      <c r="X640">
        <v>0.76</v>
      </c>
      <c r="Y640">
        <v>89728.5</v>
      </c>
      <c r="Z640" t="s">
        <v>189</v>
      </c>
      <c r="AA640">
        <v>2</v>
      </c>
      <c r="AB640">
        <v>14</v>
      </c>
      <c r="AC640">
        <v>80</v>
      </c>
      <c r="AD640">
        <v>5.7142857142857144</v>
      </c>
      <c r="AE640">
        <v>12.375</v>
      </c>
      <c r="AF640">
        <v>12.375</v>
      </c>
      <c r="AG640">
        <v>10</v>
      </c>
      <c r="AH640">
        <v>0.76</v>
      </c>
      <c r="AI640">
        <v>72508.5</v>
      </c>
      <c r="AJ640">
        <v>6.42</v>
      </c>
      <c r="AK640">
        <v>2.5</v>
      </c>
      <c r="AL640">
        <v>18</v>
      </c>
      <c r="AM640">
        <v>15</v>
      </c>
      <c r="AN640">
        <v>25</v>
      </c>
      <c r="AO640" t="s">
        <v>190</v>
      </c>
      <c r="AP640">
        <v>83</v>
      </c>
      <c r="AQ640">
        <v>-0.7</v>
      </c>
      <c r="AR640">
        <v>1.2</v>
      </c>
      <c r="AS640" t="s">
        <v>834</v>
      </c>
      <c r="AT640">
        <v>36</v>
      </c>
      <c r="AU640">
        <v>18</v>
      </c>
      <c r="AV640">
        <v>16</v>
      </c>
      <c r="AW640">
        <v>24</v>
      </c>
      <c r="AY640">
        <v>5</v>
      </c>
      <c r="AZ640">
        <v>120</v>
      </c>
      <c r="BA640">
        <v>4.3083333333333336</v>
      </c>
      <c r="BB640">
        <v>53136</v>
      </c>
      <c r="BC640">
        <v>88560</v>
      </c>
      <c r="BD640">
        <v>123984</v>
      </c>
      <c r="BE640">
        <v>17</v>
      </c>
      <c r="BF640">
        <v>4</v>
      </c>
      <c r="BG640">
        <v>96</v>
      </c>
      <c r="BH640">
        <v>5.385416666666667</v>
      </c>
      <c r="BI640">
        <v>53136</v>
      </c>
      <c r="BJ640">
        <v>88560</v>
      </c>
      <c r="BK640">
        <v>123984</v>
      </c>
      <c r="BL640">
        <v>30</v>
      </c>
      <c r="BM640">
        <v>1</v>
      </c>
      <c r="BN640">
        <v>9</v>
      </c>
      <c r="BO640" t="s">
        <v>192</v>
      </c>
      <c r="BP640">
        <v>0</v>
      </c>
      <c r="BQ640">
        <v>0</v>
      </c>
      <c r="BR640">
        <v>0</v>
      </c>
      <c r="BS640">
        <v>0</v>
      </c>
      <c r="BV640">
        <v>0</v>
      </c>
      <c r="BW640">
        <v>0</v>
      </c>
      <c r="BX640">
        <v>0</v>
      </c>
      <c r="BZ640" t="s">
        <v>193</v>
      </c>
      <c r="CA640" t="s">
        <v>194</v>
      </c>
      <c r="CB640" t="b">
        <v>0</v>
      </c>
    </row>
    <row r="641" spans="1:80" x14ac:dyDescent="0.3">
      <c r="A641">
        <v>640</v>
      </c>
      <c r="B641" t="s">
        <v>880</v>
      </c>
      <c r="C641" t="s">
        <v>179</v>
      </c>
      <c r="D641" t="s">
        <v>180</v>
      </c>
      <c r="E641" t="s">
        <v>833</v>
      </c>
      <c r="F641" t="s">
        <v>513</v>
      </c>
      <c r="G641" t="s">
        <v>183</v>
      </c>
      <c r="H641" t="s">
        <v>184</v>
      </c>
      <c r="J641">
        <v>0</v>
      </c>
      <c r="L641" t="s">
        <v>197</v>
      </c>
      <c r="M641" t="s">
        <v>197</v>
      </c>
      <c r="N641" t="s">
        <v>198</v>
      </c>
      <c r="P641" t="s">
        <v>459</v>
      </c>
      <c r="Q641">
        <v>3</v>
      </c>
      <c r="S641">
        <v>0</v>
      </c>
      <c r="T641">
        <v>10</v>
      </c>
      <c r="U641">
        <v>10</v>
      </c>
      <c r="V641">
        <v>10</v>
      </c>
      <c r="W641">
        <v>5</v>
      </c>
      <c r="X641">
        <v>0.76</v>
      </c>
      <c r="Y641">
        <v>89728.5</v>
      </c>
      <c r="Z641" t="s">
        <v>189</v>
      </c>
      <c r="AA641">
        <v>2</v>
      </c>
      <c r="AB641">
        <v>14</v>
      </c>
      <c r="AC641">
        <v>80</v>
      </c>
      <c r="AD641">
        <v>5.7142857142857144</v>
      </c>
      <c r="AE641">
        <v>12.375</v>
      </c>
      <c r="AF641">
        <v>12.375</v>
      </c>
      <c r="AG641">
        <v>10</v>
      </c>
      <c r="AH641">
        <v>0.76</v>
      </c>
      <c r="AI641">
        <v>72508.5</v>
      </c>
      <c r="AJ641">
        <v>6.71</v>
      </c>
      <c r="AK641">
        <v>2.5</v>
      </c>
      <c r="AL641">
        <v>17</v>
      </c>
      <c r="AM641">
        <v>15</v>
      </c>
      <c r="AN641">
        <v>25</v>
      </c>
      <c r="AO641" t="s">
        <v>190</v>
      </c>
      <c r="AP641">
        <v>83</v>
      </c>
      <c r="AQ641">
        <v>-0.7</v>
      </c>
      <c r="AR641">
        <v>1.2</v>
      </c>
      <c r="AS641" t="s">
        <v>834</v>
      </c>
      <c r="AT641">
        <v>36</v>
      </c>
      <c r="AU641">
        <v>18</v>
      </c>
      <c r="AV641">
        <v>16</v>
      </c>
      <c r="AW641">
        <v>24</v>
      </c>
      <c r="AY641">
        <v>5</v>
      </c>
      <c r="AZ641">
        <v>120</v>
      </c>
      <c r="BA641">
        <v>4.3083333333333336</v>
      </c>
      <c r="BB641">
        <v>53136</v>
      </c>
      <c r="BC641">
        <v>88560</v>
      </c>
      <c r="BD641">
        <v>123984</v>
      </c>
      <c r="BE641">
        <v>17</v>
      </c>
      <c r="BF641">
        <v>4</v>
      </c>
      <c r="BG641">
        <v>96</v>
      </c>
      <c r="BH641">
        <v>5.385416666666667</v>
      </c>
      <c r="BI641">
        <v>53136</v>
      </c>
      <c r="BJ641">
        <v>88560</v>
      </c>
      <c r="BK641">
        <v>123984</v>
      </c>
      <c r="BL641">
        <v>30</v>
      </c>
      <c r="BM641">
        <v>1</v>
      </c>
      <c r="BN641">
        <v>9</v>
      </c>
      <c r="BO641" t="s">
        <v>192</v>
      </c>
      <c r="BP641">
        <v>0</v>
      </c>
      <c r="BQ641">
        <v>0</v>
      </c>
      <c r="BR641">
        <v>0</v>
      </c>
      <c r="BS641">
        <v>0</v>
      </c>
      <c r="BV641">
        <v>0</v>
      </c>
      <c r="BW641">
        <v>0</v>
      </c>
      <c r="BX641">
        <v>0</v>
      </c>
      <c r="BZ641" t="s">
        <v>193</v>
      </c>
      <c r="CA641" t="s">
        <v>194</v>
      </c>
      <c r="CB641" t="b">
        <v>0</v>
      </c>
    </row>
    <row r="642" spans="1:80" x14ac:dyDescent="0.3">
      <c r="A642">
        <v>641</v>
      </c>
      <c r="B642" t="s">
        <v>881</v>
      </c>
      <c r="C642" t="s">
        <v>179</v>
      </c>
      <c r="D642" t="s">
        <v>180</v>
      </c>
      <c r="E642" t="s">
        <v>833</v>
      </c>
      <c r="F642" t="s">
        <v>475</v>
      </c>
      <c r="G642" t="s">
        <v>183</v>
      </c>
      <c r="H642" t="s">
        <v>184</v>
      </c>
      <c r="J642">
        <v>0</v>
      </c>
      <c r="K642" t="s">
        <v>839</v>
      </c>
      <c r="L642" t="s">
        <v>186</v>
      </c>
      <c r="M642" t="s">
        <v>653</v>
      </c>
      <c r="N642" t="s">
        <v>20</v>
      </c>
      <c r="O642">
        <v>460.065</v>
      </c>
      <c r="P642" t="s">
        <v>459</v>
      </c>
      <c r="Q642">
        <v>3</v>
      </c>
      <c r="S642">
        <v>0</v>
      </c>
      <c r="T642">
        <v>10</v>
      </c>
      <c r="U642">
        <v>10</v>
      </c>
      <c r="V642">
        <v>10</v>
      </c>
      <c r="W642">
        <v>5</v>
      </c>
      <c r="X642">
        <v>0.76</v>
      </c>
      <c r="Y642">
        <v>89728.5</v>
      </c>
      <c r="Z642" t="s">
        <v>189</v>
      </c>
      <c r="AA642">
        <v>2</v>
      </c>
      <c r="AB642">
        <v>14</v>
      </c>
      <c r="AC642">
        <v>80</v>
      </c>
      <c r="AD642">
        <v>5.7142857142857144</v>
      </c>
      <c r="AE642">
        <v>12.375</v>
      </c>
      <c r="AF642">
        <v>12.375</v>
      </c>
      <c r="AG642">
        <v>10</v>
      </c>
      <c r="AH642">
        <v>0.76</v>
      </c>
      <c r="AI642">
        <v>72508.5</v>
      </c>
      <c r="AJ642">
        <v>6.99</v>
      </c>
      <c r="AK642">
        <v>2.5</v>
      </c>
      <c r="AL642">
        <v>17</v>
      </c>
      <c r="AM642">
        <v>15</v>
      </c>
      <c r="AN642">
        <v>25</v>
      </c>
      <c r="AO642" t="s">
        <v>190</v>
      </c>
      <c r="AP642">
        <v>83</v>
      </c>
      <c r="AQ642">
        <v>-0.7</v>
      </c>
      <c r="AR642">
        <v>1.2</v>
      </c>
      <c r="AS642" t="s">
        <v>834</v>
      </c>
      <c r="AT642">
        <v>36</v>
      </c>
      <c r="AU642">
        <v>18</v>
      </c>
      <c r="AV642">
        <v>16</v>
      </c>
      <c r="AW642">
        <v>24</v>
      </c>
      <c r="AY642">
        <v>5</v>
      </c>
      <c r="AZ642">
        <v>120</v>
      </c>
      <c r="BA642">
        <v>4.3083333333333336</v>
      </c>
      <c r="BB642">
        <v>53136</v>
      </c>
      <c r="BC642">
        <v>88560</v>
      </c>
      <c r="BD642">
        <v>123984</v>
      </c>
      <c r="BE642">
        <v>17</v>
      </c>
      <c r="BF642">
        <v>4</v>
      </c>
      <c r="BG642">
        <v>96</v>
      </c>
      <c r="BH642">
        <v>5.385416666666667</v>
      </c>
      <c r="BI642">
        <v>53136</v>
      </c>
      <c r="BJ642">
        <v>88560</v>
      </c>
      <c r="BK642">
        <v>123984</v>
      </c>
      <c r="BL642">
        <v>30</v>
      </c>
      <c r="BM642">
        <v>1</v>
      </c>
      <c r="BN642">
        <v>9</v>
      </c>
      <c r="BO642" t="s">
        <v>192</v>
      </c>
      <c r="BP642">
        <v>4.1405849999999997</v>
      </c>
      <c r="BQ642">
        <v>340</v>
      </c>
      <c r="BR642">
        <v>62</v>
      </c>
      <c r="BS642">
        <v>0.18235294117647055</v>
      </c>
      <c r="BV642">
        <v>0</v>
      </c>
      <c r="BW642">
        <v>100</v>
      </c>
      <c r="BX642">
        <v>0</v>
      </c>
      <c r="BZ642" t="s">
        <v>193</v>
      </c>
      <c r="CA642" t="s">
        <v>194</v>
      </c>
      <c r="CB642" t="b">
        <v>0</v>
      </c>
    </row>
    <row r="643" spans="1:80" x14ac:dyDescent="0.3">
      <c r="A643">
        <v>642</v>
      </c>
      <c r="B643" t="s">
        <v>882</v>
      </c>
      <c r="C643" t="s">
        <v>179</v>
      </c>
      <c r="D643" t="s">
        <v>180</v>
      </c>
      <c r="E643" t="s">
        <v>833</v>
      </c>
      <c r="F643" t="s">
        <v>516</v>
      </c>
      <c r="G643" t="s">
        <v>183</v>
      </c>
      <c r="H643" t="s">
        <v>184</v>
      </c>
      <c r="J643">
        <v>0</v>
      </c>
      <c r="L643" t="s">
        <v>197</v>
      </c>
      <c r="M643" t="s">
        <v>197</v>
      </c>
      <c r="N643" t="s">
        <v>198</v>
      </c>
      <c r="P643" t="s">
        <v>459</v>
      </c>
      <c r="Q643">
        <v>3</v>
      </c>
      <c r="S643">
        <v>0</v>
      </c>
      <c r="T643">
        <v>10</v>
      </c>
      <c r="U643">
        <v>10</v>
      </c>
      <c r="V643">
        <v>10</v>
      </c>
      <c r="W643">
        <v>5</v>
      </c>
      <c r="X643">
        <v>0.76</v>
      </c>
      <c r="Y643">
        <v>89728.5</v>
      </c>
      <c r="Z643" t="s">
        <v>189</v>
      </c>
      <c r="AA643">
        <v>2</v>
      </c>
      <c r="AB643">
        <v>14</v>
      </c>
      <c r="AC643">
        <v>80</v>
      </c>
      <c r="AD643">
        <v>5.7142857142857144</v>
      </c>
      <c r="AE643">
        <v>12.375</v>
      </c>
      <c r="AF643">
        <v>12.375</v>
      </c>
      <c r="AG643">
        <v>10</v>
      </c>
      <c r="AH643">
        <v>0.76</v>
      </c>
      <c r="AI643">
        <v>72508.5</v>
      </c>
      <c r="AJ643">
        <v>7.29</v>
      </c>
      <c r="AK643">
        <v>2.5</v>
      </c>
      <c r="AL643">
        <v>16</v>
      </c>
      <c r="AM643">
        <v>15</v>
      </c>
      <c r="AN643">
        <v>25</v>
      </c>
      <c r="AO643" t="s">
        <v>190</v>
      </c>
      <c r="AP643">
        <v>83</v>
      </c>
      <c r="AQ643">
        <v>-0.7</v>
      </c>
      <c r="AR643">
        <v>1.2</v>
      </c>
      <c r="AS643" t="s">
        <v>834</v>
      </c>
      <c r="AT643">
        <v>36</v>
      </c>
      <c r="AU643">
        <v>18</v>
      </c>
      <c r="AV643">
        <v>16</v>
      </c>
      <c r="AW643">
        <v>24</v>
      </c>
      <c r="AY643">
        <v>5</v>
      </c>
      <c r="AZ643">
        <v>120</v>
      </c>
      <c r="BA643">
        <v>4.3083333333333336</v>
      </c>
      <c r="BB643">
        <v>53136</v>
      </c>
      <c r="BC643">
        <v>88560</v>
      </c>
      <c r="BD643">
        <v>123984</v>
      </c>
      <c r="BE643">
        <v>17</v>
      </c>
      <c r="BF643">
        <v>4</v>
      </c>
      <c r="BG643">
        <v>96</v>
      </c>
      <c r="BH643">
        <v>5.385416666666667</v>
      </c>
      <c r="BI643">
        <v>53136</v>
      </c>
      <c r="BJ643">
        <v>88560</v>
      </c>
      <c r="BK643">
        <v>123984</v>
      </c>
      <c r="BL643">
        <v>30</v>
      </c>
      <c r="BM643">
        <v>1</v>
      </c>
      <c r="BN643">
        <v>9</v>
      </c>
      <c r="BO643" t="s">
        <v>192</v>
      </c>
      <c r="BP643">
        <v>0</v>
      </c>
      <c r="BQ643">
        <v>0</v>
      </c>
      <c r="BR643">
        <v>0</v>
      </c>
      <c r="BS643">
        <v>0</v>
      </c>
      <c r="BV643">
        <v>0</v>
      </c>
      <c r="BW643">
        <v>0</v>
      </c>
      <c r="BX643">
        <v>0</v>
      </c>
      <c r="BZ643" t="s">
        <v>193</v>
      </c>
      <c r="CA643" t="s">
        <v>194</v>
      </c>
      <c r="CB643" t="b">
        <v>0</v>
      </c>
    </row>
    <row r="644" spans="1:80" x14ac:dyDescent="0.3">
      <c r="A644">
        <v>643</v>
      </c>
      <c r="B644" t="s">
        <v>883</v>
      </c>
      <c r="C644" t="s">
        <v>179</v>
      </c>
      <c r="D644" t="s">
        <v>180</v>
      </c>
      <c r="E644" t="s">
        <v>833</v>
      </c>
      <c r="F644" t="s">
        <v>518</v>
      </c>
      <c r="G644" t="s">
        <v>183</v>
      </c>
      <c r="H644" t="s">
        <v>184</v>
      </c>
      <c r="J644">
        <v>0</v>
      </c>
      <c r="L644" t="s">
        <v>197</v>
      </c>
      <c r="M644" t="s">
        <v>197</v>
      </c>
      <c r="N644" t="s">
        <v>198</v>
      </c>
      <c r="P644" t="s">
        <v>459</v>
      </c>
      <c r="Q644">
        <v>3</v>
      </c>
      <c r="S644">
        <v>0</v>
      </c>
      <c r="T644">
        <v>10</v>
      </c>
      <c r="U644">
        <v>10</v>
      </c>
      <c r="V644">
        <v>10</v>
      </c>
      <c r="W644">
        <v>5</v>
      </c>
      <c r="X644">
        <v>0.76</v>
      </c>
      <c r="Y644">
        <v>89728.5</v>
      </c>
      <c r="Z644" t="s">
        <v>189</v>
      </c>
      <c r="AA644">
        <v>2</v>
      </c>
      <c r="AB644">
        <v>14</v>
      </c>
      <c r="AC644">
        <v>80</v>
      </c>
      <c r="AD644">
        <v>5.7142857142857144</v>
      </c>
      <c r="AE644">
        <v>12.375</v>
      </c>
      <c r="AF644">
        <v>12.375</v>
      </c>
      <c r="AG644">
        <v>10</v>
      </c>
      <c r="AH644">
        <v>0.76</v>
      </c>
      <c r="AI644">
        <v>72508.5</v>
      </c>
      <c r="AJ644">
        <v>7.58</v>
      </c>
      <c r="AK644">
        <v>2.5</v>
      </c>
      <c r="AL644">
        <v>15</v>
      </c>
      <c r="AM644">
        <v>15</v>
      </c>
      <c r="AN644">
        <v>25</v>
      </c>
      <c r="AO644" t="s">
        <v>190</v>
      </c>
      <c r="AP644">
        <v>83</v>
      </c>
      <c r="AQ644">
        <v>-0.7</v>
      </c>
      <c r="AR644">
        <v>1.2</v>
      </c>
      <c r="AS644" t="s">
        <v>834</v>
      </c>
      <c r="AT644">
        <v>36</v>
      </c>
      <c r="AU644">
        <v>18</v>
      </c>
      <c r="AV644">
        <v>16</v>
      </c>
      <c r="AW644">
        <v>24</v>
      </c>
      <c r="AY644">
        <v>5</v>
      </c>
      <c r="AZ644">
        <v>120</v>
      </c>
      <c r="BA644">
        <v>4.3083333333333336</v>
      </c>
      <c r="BB644">
        <v>53136</v>
      </c>
      <c r="BC644">
        <v>88560</v>
      </c>
      <c r="BD644">
        <v>123984</v>
      </c>
      <c r="BE644">
        <v>18</v>
      </c>
      <c r="BF644">
        <v>4</v>
      </c>
      <c r="BG644">
        <v>96</v>
      </c>
      <c r="BH644">
        <v>5.385416666666667</v>
      </c>
      <c r="BI644">
        <v>53136</v>
      </c>
      <c r="BJ644">
        <v>88560</v>
      </c>
      <c r="BK644">
        <v>123984</v>
      </c>
      <c r="BL644">
        <v>30</v>
      </c>
      <c r="BM644">
        <v>1</v>
      </c>
      <c r="BN644">
        <v>6</v>
      </c>
      <c r="BO644" t="s">
        <v>192</v>
      </c>
      <c r="BP644">
        <v>0</v>
      </c>
      <c r="BQ644">
        <v>0</v>
      </c>
      <c r="BR644">
        <v>0</v>
      </c>
      <c r="BS644">
        <v>0</v>
      </c>
      <c r="BV644">
        <v>0</v>
      </c>
      <c r="BW644">
        <v>0</v>
      </c>
      <c r="BX644">
        <v>0</v>
      </c>
      <c r="BZ644" t="s">
        <v>193</v>
      </c>
      <c r="CA644" t="s">
        <v>194</v>
      </c>
      <c r="CB644" t="b">
        <v>0</v>
      </c>
    </row>
    <row r="645" spans="1:80" x14ac:dyDescent="0.3">
      <c r="A645">
        <v>644</v>
      </c>
      <c r="B645" t="s">
        <v>884</v>
      </c>
      <c r="C645" t="s">
        <v>179</v>
      </c>
      <c r="D645" t="s">
        <v>180</v>
      </c>
      <c r="E645" t="s">
        <v>833</v>
      </c>
      <c r="F645" t="s">
        <v>520</v>
      </c>
      <c r="G645" t="s">
        <v>183</v>
      </c>
      <c r="H645" t="s">
        <v>184</v>
      </c>
      <c r="J645">
        <v>0</v>
      </c>
      <c r="L645" t="s">
        <v>197</v>
      </c>
      <c r="M645" t="s">
        <v>197</v>
      </c>
      <c r="N645" t="s">
        <v>198</v>
      </c>
      <c r="P645" t="s">
        <v>459</v>
      </c>
      <c r="Q645">
        <v>3</v>
      </c>
      <c r="S645">
        <v>0</v>
      </c>
      <c r="T645">
        <v>10</v>
      </c>
      <c r="U645">
        <v>10</v>
      </c>
      <c r="V645">
        <v>10</v>
      </c>
      <c r="W645">
        <v>5</v>
      </c>
      <c r="X645">
        <v>0.76</v>
      </c>
      <c r="Y645">
        <v>89728.5</v>
      </c>
      <c r="Z645" t="s">
        <v>189</v>
      </c>
      <c r="AA645">
        <v>2</v>
      </c>
      <c r="AB645">
        <v>14</v>
      </c>
      <c r="AC645">
        <v>80</v>
      </c>
      <c r="AD645">
        <v>5.7142857142857144</v>
      </c>
      <c r="AE645">
        <v>12.375</v>
      </c>
      <c r="AF645">
        <v>12.375</v>
      </c>
      <c r="AG645">
        <v>10</v>
      </c>
      <c r="AH645">
        <v>0.76</v>
      </c>
      <c r="AI645">
        <v>72508.5</v>
      </c>
      <c r="AJ645">
        <v>7.86</v>
      </c>
      <c r="AK645">
        <v>2.5</v>
      </c>
      <c r="AL645">
        <v>15</v>
      </c>
      <c r="AM645">
        <v>15</v>
      </c>
      <c r="AN645">
        <v>25</v>
      </c>
      <c r="AO645" t="s">
        <v>190</v>
      </c>
      <c r="AP645">
        <v>83</v>
      </c>
      <c r="AQ645">
        <v>-0.7</v>
      </c>
      <c r="AR645">
        <v>1.2</v>
      </c>
      <c r="AS645" t="s">
        <v>834</v>
      </c>
      <c r="AT645">
        <v>36</v>
      </c>
      <c r="AU645">
        <v>18</v>
      </c>
      <c r="AV645">
        <v>16</v>
      </c>
      <c r="AW645">
        <v>24</v>
      </c>
      <c r="AY645">
        <v>5</v>
      </c>
      <c r="AZ645">
        <v>120</v>
      </c>
      <c r="BA645">
        <v>4.3083333333333336</v>
      </c>
      <c r="BB645">
        <v>53136</v>
      </c>
      <c r="BC645">
        <v>88560</v>
      </c>
      <c r="BD645">
        <v>123984</v>
      </c>
      <c r="BE645">
        <v>18</v>
      </c>
      <c r="BF645">
        <v>4</v>
      </c>
      <c r="BG645">
        <v>96</v>
      </c>
      <c r="BH645">
        <v>5.385416666666667</v>
      </c>
      <c r="BI645">
        <v>53136</v>
      </c>
      <c r="BJ645">
        <v>88560</v>
      </c>
      <c r="BK645">
        <v>123984</v>
      </c>
      <c r="BL645">
        <v>30</v>
      </c>
      <c r="BM645">
        <v>1</v>
      </c>
      <c r="BN645">
        <v>6</v>
      </c>
      <c r="BO645" t="s">
        <v>192</v>
      </c>
      <c r="BP645">
        <v>0</v>
      </c>
      <c r="BQ645">
        <v>0</v>
      </c>
      <c r="BR645">
        <v>0</v>
      </c>
      <c r="BS645">
        <v>0</v>
      </c>
      <c r="BV645">
        <v>0</v>
      </c>
      <c r="BW645">
        <v>0</v>
      </c>
      <c r="BX645">
        <v>0</v>
      </c>
      <c r="BZ645" t="s">
        <v>193</v>
      </c>
      <c r="CA645" t="s">
        <v>194</v>
      </c>
      <c r="CB645" t="b">
        <v>0</v>
      </c>
    </row>
    <row r="646" spans="1:80" x14ac:dyDescent="0.3">
      <c r="A646">
        <v>645</v>
      </c>
      <c r="B646" t="s">
        <v>885</v>
      </c>
      <c r="C646" t="s">
        <v>179</v>
      </c>
      <c r="D646" t="s">
        <v>180</v>
      </c>
      <c r="E646" t="s">
        <v>833</v>
      </c>
      <c r="F646" t="s">
        <v>522</v>
      </c>
      <c r="G646" t="s">
        <v>183</v>
      </c>
      <c r="H646" t="s">
        <v>184</v>
      </c>
      <c r="J646">
        <v>0</v>
      </c>
      <c r="L646" t="s">
        <v>197</v>
      </c>
      <c r="M646" t="s">
        <v>197</v>
      </c>
      <c r="N646" t="s">
        <v>198</v>
      </c>
      <c r="P646" t="s">
        <v>459</v>
      </c>
      <c r="Q646">
        <v>3</v>
      </c>
      <c r="S646">
        <v>0</v>
      </c>
      <c r="T646">
        <v>10</v>
      </c>
      <c r="U646">
        <v>10</v>
      </c>
      <c r="V646">
        <v>10</v>
      </c>
      <c r="W646">
        <v>5</v>
      </c>
      <c r="X646">
        <v>0.76</v>
      </c>
      <c r="Y646">
        <v>89728.5</v>
      </c>
      <c r="Z646" t="s">
        <v>189</v>
      </c>
      <c r="AA646">
        <v>2</v>
      </c>
      <c r="AB646">
        <v>14</v>
      </c>
      <c r="AC646">
        <v>80</v>
      </c>
      <c r="AD646">
        <v>5.7142857142857144</v>
      </c>
      <c r="AE646">
        <v>12.375</v>
      </c>
      <c r="AF646">
        <v>12.375</v>
      </c>
      <c r="AG646">
        <v>10</v>
      </c>
      <c r="AH646">
        <v>0.76</v>
      </c>
      <c r="AI646">
        <v>72508.5</v>
      </c>
      <c r="AJ646">
        <v>8.16</v>
      </c>
      <c r="AK646">
        <v>2.5</v>
      </c>
      <c r="AL646">
        <v>14</v>
      </c>
      <c r="AM646">
        <v>15</v>
      </c>
      <c r="AN646">
        <v>25</v>
      </c>
      <c r="AO646" t="s">
        <v>190</v>
      </c>
      <c r="AP646">
        <v>83</v>
      </c>
      <c r="AQ646">
        <v>-0.7</v>
      </c>
      <c r="AR646">
        <v>1.2</v>
      </c>
      <c r="AS646" t="s">
        <v>834</v>
      </c>
      <c r="AT646">
        <v>36</v>
      </c>
      <c r="AU646">
        <v>18</v>
      </c>
      <c r="AV646">
        <v>16</v>
      </c>
      <c r="AW646">
        <v>24</v>
      </c>
      <c r="AY646">
        <v>5</v>
      </c>
      <c r="AZ646">
        <v>120</v>
      </c>
      <c r="BA646">
        <v>4.3083333333333336</v>
      </c>
      <c r="BB646">
        <v>53136</v>
      </c>
      <c r="BC646">
        <v>88560</v>
      </c>
      <c r="BD646">
        <v>123984</v>
      </c>
      <c r="BE646">
        <v>18</v>
      </c>
      <c r="BF646">
        <v>4</v>
      </c>
      <c r="BG646">
        <v>96</v>
      </c>
      <c r="BH646">
        <v>5.385416666666667</v>
      </c>
      <c r="BI646">
        <v>53136</v>
      </c>
      <c r="BJ646">
        <v>88560</v>
      </c>
      <c r="BK646">
        <v>123984</v>
      </c>
      <c r="BL646">
        <v>30</v>
      </c>
      <c r="BM646">
        <v>1</v>
      </c>
      <c r="BN646">
        <v>6</v>
      </c>
      <c r="BO646" t="s">
        <v>192</v>
      </c>
      <c r="BP646">
        <v>0</v>
      </c>
      <c r="BQ646">
        <v>0</v>
      </c>
      <c r="BR646">
        <v>0</v>
      </c>
      <c r="BS646">
        <v>0</v>
      </c>
      <c r="BV646">
        <v>0</v>
      </c>
      <c r="BW646">
        <v>0</v>
      </c>
      <c r="BX646">
        <v>0</v>
      </c>
      <c r="BZ646" t="s">
        <v>193</v>
      </c>
      <c r="CA646" t="s">
        <v>194</v>
      </c>
      <c r="CB646" t="b">
        <v>0</v>
      </c>
    </row>
    <row r="647" spans="1:80" x14ac:dyDescent="0.3">
      <c r="A647">
        <v>646</v>
      </c>
      <c r="B647" t="s">
        <v>886</v>
      </c>
      <c r="C647" t="s">
        <v>179</v>
      </c>
      <c r="D647" t="s">
        <v>180</v>
      </c>
      <c r="E647" t="s">
        <v>833</v>
      </c>
      <c r="F647" t="s">
        <v>477</v>
      </c>
      <c r="G647" t="s">
        <v>183</v>
      </c>
      <c r="H647" t="s">
        <v>184</v>
      </c>
      <c r="J647">
        <v>0</v>
      </c>
      <c r="K647" t="s">
        <v>839</v>
      </c>
      <c r="L647" t="s">
        <v>186</v>
      </c>
      <c r="M647" t="s">
        <v>653</v>
      </c>
      <c r="N647" t="s">
        <v>20</v>
      </c>
      <c r="O647">
        <v>564.04</v>
      </c>
      <c r="P647" t="s">
        <v>459</v>
      </c>
      <c r="Q647">
        <v>3</v>
      </c>
      <c r="S647">
        <v>0</v>
      </c>
      <c r="T647">
        <v>10</v>
      </c>
      <c r="U647">
        <v>10</v>
      </c>
      <c r="V647">
        <v>10</v>
      </c>
      <c r="W647">
        <v>5</v>
      </c>
      <c r="X647">
        <v>0.76</v>
      </c>
      <c r="Y647">
        <v>89728.5</v>
      </c>
      <c r="Z647" t="s">
        <v>189</v>
      </c>
      <c r="AA647">
        <v>2</v>
      </c>
      <c r="AB647">
        <v>14</v>
      </c>
      <c r="AC647">
        <v>80</v>
      </c>
      <c r="AD647">
        <v>5.7142857142857144</v>
      </c>
      <c r="AE647">
        <v>12.375</v>
      </c>
      <c r="AF647">
        <v>12.375</v>
      </c>
      <c r="AG647">
        <v>10</v>
      </c>
      <c r="AH647">
        <v>0.76</v>
      </c>
      <c r="AI647">
        <v>72508.5</v>
      </c>
      <c r="AJ647">
        <v>8.43</v>
      </c>
      <c r="AK647">
        <v>2.5</v>
      </c>
      <c r="AL647">
        <v>14</v>
      </c>
      <c r="AM647">
        <v>15</v>
      </c>
      <c r="AN647">
        <v>25</v>
      </c>
      <c r="AO647" t="s">
        <v>190</v>
      </c>
      <c r="AP647">
        <v>83</v>
      </c>
      <c r="AQ647">
        <v>-0.7</v>
      </c>
      <c r="AR647">
        <v>1.2</v>
      </c>
      <c r="AS647" t="s">
        <v>834</v>
      </c>
      <c r="AT647">
        <v>36</v>
      </c>
      <c r="AU647">
        <v>18</v>
      </c>
      <c r="AV647">
        <v>16</v>
      </c>
      <c r="AW647">
        <v>24</v>
      </c>
      <c r="AY647">
        <v>5</v>
      </c>
      <c r="AZ647">
        <v>120</v>
      </c>
      <c r="BA647">
        <v>4.3083333333333336</v>
      </c>
      <c r="BB647">
        <v>53136</v>
      </c>
      <c r="BC647">
        <v>88560</v>
      </c>
      <c r="BD647">
        <v>123984</v>
      </c>
      <c r="BE647">
        <v>18</v>
      </c>
      <c r="BF647">
        <v>4</v>
      </c>
      <c r="BG647">
        <v>96</v>
      </c>
      <c r="BH647">
        <v>5.385416666666667</v>
      </c>
      <c r="BI647">
        <v>53136</v>
      </c>
      <c r="BJ647">
        <v>88560</v>
      </c>
      <c r="BK647">
        <v>123984</v>
      </c>
      <c r="BL647">
        <v>30</v>
      </c>
      <c r="BM647">
        <v>1</v>
      </c>
      <c r="BN647">
        <v>6</v>
      </c>
      <c r="BO647" t="s">
        <v>192</v>
      </c>
      <c r="BP647">
        <v>3.3842399999999997</v>
      </c>
      <c r="BQ647">
        <v>287</v>
      </c>
      <c r="BR647">
        <v>0</v>
      </c>
      <c r="BS647">
        <v>0</v>
      </c>
      <c r="BV647">
        <v>0</v>
      </c>
      <c r="BW647">
        <v>100</v>
      </c>
      <c r="BX647">
        <v>0</v>
      </c>
      <c r="BZ647" t="s">
        <v>193</v>
      </c>
      <c r="CA647" t="s">
        <v>194</v>
      </c>
      <c r="CB647" t="b">
        <v>0</v>
      </c>
    </row>
    <row r="648" spans="1:80" x14ac:dyDescent="0.3">
      <c r="A648">
        <v>647</v>
      </c>
      <c r="B648" t="s">
        <v>887</v>
      </c>
      <c r="C648" t="s">
        <v>179</v>
      </c>
      <c r="D648" t="s">
        <v>180</v>
      </c>
      <c r="E648" t="s">
        <v>833</v>
      </c>
      <c r="F648" t="s">
        <v>525</v>
      </c>
      <c r="G648" t="s">
        <v>183</v>
      </c>
      <c r="H648" t="s">
        <v>184</v>
      </c>
      <c r="J648">
        <v>0</v>
      </c>
      <c r="L648" t="s">
        <v>197</v>
      </c>
      <c r="M648" t="s">
        <v>197</v>
      </c>
      <c r="N648" t="s">
        <v>198</v>
      </c>
      <c r="P648" t="s">
        <v>459</v>
      </c>
      <c r="Q648">
        <v>3</v>
      </c>
      <c r="S648">
        <v>0</v>
      </c>
      <c r="T648">
        <v>10</v>
      </c>
      <c r="U648">
        <v>10</v>
      </c>
      <c r="V648">
        <v>10</v>
      </c>
      <c r="W648">
        <v>5</v>
      </c>
      <c r="X648">
        <v>0.76</v>
      </c>
      <c r="Y648">
        <v>89728.5</v>
      </c>
      <c r="Z648" t="s">
        <v>189</v>
      </c>
      <c r="AA648">
        <v>2</v>
      </c>
      <c r="AB648">
        <v>14</v>
      </c>
      <c r="AC648">
        <v>80</v>
      </c>
      <c r="AD648">
        <v>5.7142857142857144</v>
      </c>
      <c r="AE648">
        <v>12.375</v>
      </c>
      <c r="AF648">
        <v>12.375</v>
      </c>
      <c r="AG648">
        <v>10</v>
      </c>
      <c r="AH648">
        <v>0.76</v>
      </c>
      <c r="AI648">
        <v>72508.5</v>
      </c>
      <c r="AJ648">
        <v>8.7176500000000008</v>
      </c>
      <c r="AK648">
        <v>2.5</v>
      </c>
      <c r="AL648">
        <v>13</v>
      </c>
      <c r="AM648">
        <v>15</v>
      </c>
      <c r="AN648">
        <v>25</v>
      </c>
      <c r="AO648" t="s">
        <v>190</v>
      </c>
      <c r="AP648">
        <v>83</v>
      </c>
      <c r="AQ648">
        <v>-0.7</v>
      </c>
      <c r="AR648">
        <v>1.2</v>
      </c>
      <c r="AS648" t="s">
        <v>834</v>
      </c>
      <c r="AT648">
        <v>36</v>
      </c>
      <c r="AU648">
        <v>18</v>
      </c>
      <c r="AV648">
        <v>16</v>
      </c>
      <c r="AW648">
        <v>24</v>
      </c>
      <c r="AY648">
        <v>5</v>
      </c>
      <c r="AZ648">
        <v>120</v>
      </c>
      <c r="BA648">
        <v>4.3083333333333336</v>
      </c>
      <c r="BB648">
        <v>53136</v>
      </c>
      <c r="BC648">
        <v>88560</v>
      </c>
      <c r="BD648">
        <v>123984</v>
      </c>
      <c r="BE648">
        <v>18</v>
      </c>
      <c r="BF648">
        <v>4</v>
      </c>
      <c r="BG648">
        <v>96</v>
      </c>
      <c r="BH648">
        <v>5.385416666666667</v>
      </c>
      <c r="BI648">
        <v>53136</v>
      </c>
      <c r="BJ648">
        <v>88560</v>
      </c>
      <c r="BK648">
        <v>123984</v>
      </c>
      <c r="BL648">
        <v>30</v>
      </c>
      <c r="BM648">
        <v>1</v>
      </c>
      <c r="BN648">
        <v>6</v>
      </c>
      <c r="BO648" t="s">
        <v>192</v>
      </c>
      <c r="BP648">
        <v>0</v>
      </c>
      <c r="BQ648">
        <v>0</v>
      </c>
      <c r="BR648">
        <v>0</v>
      </c>
      <c r="BS648">
        <v>0</v>
      </c>
      <c r="BV648">
        <v>0</v>
      </c>
      <c r="BW648">
        <v>0</v>
      </c>
      <c r="BX648">
        <v>0</v>
      </c>
      <c r="BZ648" t="s">
        <v>193</v>
      </c>
      <c r="CA648" t="s">
        <v>194</v>
      </c>
      <c r="CB648" t="b">
        <v>0</v>
      </c>
    </row>
    <row r="649" spans="1:80" x14ac:dyDescent="0.3">
      <c r="A649">
        <v>648</v>
      </c>
      <c r="B649" t="s">
        <v>888</v>
      </c>
      <c r="C649" t="s">
        <v>179</v>
      </c>
      <c r="D649" t="s">
        <v>180</v>
      </c>
      <c r="E649" t="s">
        <v>833</v>
      </c>
      <c r="F649" t="s">
        <v>527</v>
      </c>
      <c r="G649" t="s">
        <v>183</v>
      </c>
      <c r="H649" t="s">
        <v>184</v>
      </c>
      <c r="J649">
        <v>0</v>
      </c>
      <c r="L649" t="s">
        <v>197</v>
      </c>
      <c r="M649" t="s">
        <v>197</v>
      </c>
      <c r="N649" t="s">
        <v>198</v>
      </c>
      <c r="P649" t="s">
        <v>459</v>
      </c>
      <c r="Q649">
        <v>3</v>
      </c>
      <c r="S649">
        <v>0</v>
      </c>
      <c r="T649">
        <v>10</v>
      </c>
      <c r="U649">
        <v>10</v>
      </c>
      <c r="V649">
        <v>10</v>
      </c>
      <c r="W649">
        <v>5</v>
      </c>
      <c r="X649">
        <v>0.76</v>
      </c>
      <c r="Y649">
        <v>89728.5</v>
      </c>
      <c r="Z649" t="s">
        <v>189</v>
      </c>
      <c r="AA649">
        <v>2</v>
      </c>
      <c r="AB649">
        <v>14</v>
      </c>
      <c r="AC649">
        <v>80</v>
      </c>
      <c r="AD649">
        <v>5.7142857142857144</v>
      </c>
      <c r="AE649">
        <v>12.375</v>
      </c>
      <c r="AF649">
        <v>12.375</v>
      </c>
      <c r="AG649">
        <v>10</v>
      </c>
      <c r="AH649">
        <v>0.76</v>
      </c>
      <c r="AI649">
        <v>72508.5</v>
      </c>
      <c r="AJ649">
        <v>9</v>
      </c>
      <c r="AK649">
        <v>2.5</v>
      </c>
      <c r="AL649">
        <v>13</v>
      </c>
      <c r="AM649">
        <v>15</v>
      </c>
      <c r="AN649">
        <v>25</v>
      </c>
      <c r="AO649" t="s">
        <v>190</v>
      </c>
      <c r="AP649">
        <v>83</v>
      </c>
      <c r="AQ649">
        <v>-0.7</v>
      </c>
      <c r="AR649">
        <v>1.2</v>
      </c>
      <c r="AS649" t="s">
        <v>834</v>
      </c>
      <c r="AT649">
        <v>36</v>
      </c>
      <c r="AU649">
        <v>18</v>
      </c>
      <c r="AV649">
        <v>16</v>
      </c>
      <c r="AW649">
        <v>24</v>
      </c>
      <c r="AY649">
        <v>5</v>
      </c>
      <c r="AZ649">
        <v>120</v>
      </c>
      <c r="BA649">
        <v>4.3083333333333336</v>
      </c>
      <c r="BB649">
        <v>53136</v>
      </c>
      <c r="BC649">
        <v>88560</v>
      </c>
      <c r="BD649">
        <v>123984</v>
      </c>
      <c r="BE649">
        <v>18</v>
      </c>
      <c r="BF649">
        <v>4</v>
      </c>
      <c r="BG649">
        <v>96</v>
      </c>
      <c r="BH649">
        <v>5.385416666666667</v>
      </c>
      <c r="BI649">
        <v>53136</v>
      </c>
      <c r="BJ649">
        <v>88560</v>
      </c>
      <c r="BK649">
        <v>123984</v>
      </c>
      <c r="BL649">
        <v>30</v>
      </c>
      <c r="BM649">
        <v>1</v>
      </c>
      <c r="BN649">
        <v>6</v>
      </c>
      <c r="BO649" t="s">
        <v>192</v>
      </c>
      <c r="BP649">
        <v>0</v>
      </c>
      <c r="BQ649">
        <v>0</v>
      </c>
      <c r="BR649">
        <v>0</v>
      </c>
      <c r="BS649">
        <v>0</v>
      </c>
      <c r="BV649">
        <v>0</v>
      </c>
      <c r="BW649">
        <v>0</v>
      </c>
      <c r="BX649">
        <v>0</v>
      </c>
      <c r="BZ649" t="s">
        <v>193</v>
      </c>
      <c r="CA649" t="s">
        <v>194</v>
      </c>
      <c r="CB649" t="b">
        <v>0</v>
      </c>
    </row>
    <row r="650" spans="1:80" x14ac:dyDescent="0.3">
      <c r="A650">
        <v>649</v>
      </c>
      <c r="B650" t="s">
        <v>889</v>
      </c>
      <c r="C650" t="s">
        <v>179</v>
      </c>
      <c r="D650" t="s">
        <v>180</v>
      </c>
      <c r="E650" t="s">
        <v>833</v>
      </c>
      <c r="F650" t="s">
        <v>196</v>
      </c>
      <c r="G650" t="s">
        <v>183</v>
      </c>
      <c r="H650" t="s">
        <v>184</v>
      </c>
      <c r="J650">
        <v>0</v>
      </c>
      <c r="L650" t="s">
        <v>197</v>
      </c>
      <c r="M650" t="s">
        <v>197</v>
      </c>
      <c r="N650" t="s">
        <v>198</v>
      </c>
      <c r="P650" t="s">
        <v>459</v>
      </c>
      <c r="Q650">
        <v>3</v>
      </c>
      <c r="S650">
        <v>0</v>
      </c>
      <c r="T650">
        <v>10</v>
      </c>
      <c r="U650">
        <v>10</v>
      </c>
      <c r="V650">
        <v>10</v>
      </c>
      <c r="W650">
        <v>5</v>
      </c>
      <c r="X650">
        <v>0.76</v>
      </c>
      <c r="Y650">
        <v>89728.5</v>
      </c>
      <c r="Z650" t="s">
        <v>189</v>
      </c>
      <c r="AA650">
        <v>2</v>
      </c>
      <c r="AB650">
        <v>14</v>
      </c>
      <c r="AC650">
        <v>80</v>
      </c>
      <c r="AD650">
        <v>5.7142857142857144</v>
      </c>
      <c r="AE650">
        <v>12.375</v>
      </c>
      <c r="AF650">
        <v>12.375</v>
      </c>
      <c r="AG650">
        <v>10</v>
      </c>
      <c r="AH650">
        <v>0.76</v>
      </c>
      <c r="AI650">
        <v>72508.5</v>
      </c>
      <c r="AJ650">
        <v>2.68</v>
      </c>
      <c r="AK650">
        <v>2.5</v>
      </c>
      <c r="AL650">
        <v>42</v>
      </c>
      <c r="AM650">
        <v>15</v>
      </c>
      <c r="AN650">
        <v>25</v>
      </c>
      <c r="AO650" t="s">
        <v>190</v>
      </c>
      <c r="AP650">
        <v>83</v>
      </c>
      <c r="AQ650">
        <v>-0.7</v>
      </c>
      <c r="AR650">
        <v>1.2</v>
      </c>
      <c r="AS650" t="s">
        <v>834</v>
      </c>
      <c r="AT650">
        <v>36</v>
      </c>
      <c r="AU650">
        <v>18</v>
      </c>
      <c r="AV650">
        <v>16</v>
      </c>
      <c r="AW650">
        <v>24</v>
      </c>
      <c r="AY650">
        <v>5</v>
      </c>
      <c r="AZ650">
        <v>120</v>
      </c>
      <c r="BA650">
        <v>4.3083333333333336</v>
      </c>
      <c r="BB650">
        <v>53136</v>
      </c>
      <c r="BC650">
        <v>88560</v>
      </c>
      <c r="BD650">
        <v>123984</v>
      </c>
      <c r="BE650">
        <v>15</v>
      </c>
      <c r="BF650">
        <v>4</v>
      </c>
      <c r="BG650">
        <v>96</v>
      </c>
      <c r="BH650">
        <v>5.385416666666667</v>
      </c>
      <c r="BI650">
        <v>53136</v>
      </c>
      <c r="BJ650">
        <v>88560</v>
      </c>
      <c r="BK650">
        <v>123984</v>
      </c>
      <c r="BL650">
        <v>30</v>
      </c>
      <c r="BM650">
        <v>1</v>
      </c>
      <c r="BN650">
        <v>15</v>
      </c>
      <c r="BO650" t="s">
        <v>192</v>
      </c>
      <c r="BP650">
        <v>0</v>
      </c>
      <c r="BQ650">
        <v>0</v>
      </c>
      <c r="BR650">
        <v>0</v>
      </c>
      <c r="BS650">
        <v>0</v>
      </c>
      <c r="BV650">
        <v>0</v>
      </c>
      <c r="BW650">
        <v>0</v>
      </c>
      <c r="BX650">
        <v>0</v>
      </c>
      <c r="BZ650" t="s">
        <v>193</v>
      </c>
      <c r="CA650" t="s">
        <v>194</v>
      </c>
      <c r="CB650" t="b">
        <v>0</v>
      </c>
    </row>
    <row r="651" spans="1:80" x14ac:dyDescent="0.3">
      <c r="A651">
        <v>650</v>
      </c>
      <c r="B651" t="s">
        <v>890</v>
      </c>
      <c r="C651" t="s">
        <v>179</v>
      </c>
      <c r="D651" t="s">
        <v>180</v>
      </c>
      <c r="E651" t="s">
        <v>833</v>
      </c>
      <c r="F651" t="s">
        <v>200</v>
      </c>
      <c r="G651" t="s">
        <v>183</v>
      </c>
      <c r="H651" t="s">
        <v>184</v>
      </c>
      <c r="J651">
        <v>0</v>
      </c>
      <c r="L651" t="s">
        <v>197</v>
      </c>
      <c r="M651" t="s">
        <v>197</v>
      </c>
      <c r="N651" t="s">
        <v>198</v>
      </c>
      <c r="P651" t="s">
        <v>459</v>
      </c>
      <c r="Q651">
        <v>3</v>
      </c>
      <c r="S651">
        <v>0</v>
      </c>
      <c r="T651">
        <v>10</v>
      </c>
      <c r="U651">
        <v>10</v>
      </c>
      <c r="V651">
        <v>10</v>
      </c>
      <c r="W651">
        <v>5</v>
      </c>
      <c r="X651">
        <v>0.76</v>
      </c>
      <c r="Y651">
        <v>89728.5</v>
      </c>
      <c r="Z651" t="s">
        <v>189</v>
      </c>
      <c r="AA651">
        <v>2</v>
      </c>
      <c r="AB651">
        <v>14</v>
      </c>
      <c r="AC651">
        <v>80</v>
      </c>
      <c r="AD651">
        <v>5.7142857142857144</v>
      </c>
      <c r="AE651">
        <v>12.375</v>
      </c>
      <c r="AF651">
        <v>12.375</v>
      </c>
      <c r="AG651">
        <v>10</v>
      </c>
      <c r="AH651">
        <v>0.76</v>
      </c>
      <c r="AI651">
        <v>72508.5</v>
      </c>
      <c r="AJ651">
        <v>2.97</v>
      </c>
      <c r="AK651">
        <v>2.5</v>
      </c>
      <c r="AL651">
        <v>38</v>
      </c>
      <c r="AM651">
        <v>15</v>
      </c>
      <c r="AN651">
        <v>25</v>
      </c>
      <c r="AO651" t="s">
        <v>190</v>
      </c>
      <c r="AP651">
        <v>83</v>
      </c>
      <c r="AQ651">
        <v>-0.7</v>
      </c>
      <c r="AR651">
        <v>1.2</v>
      </c>
      <c r="AS651" t="s">
        <v>834</v>
      </c>
      <c r="AT651">
        <v>36</v>
      </c>
      <c r="AU651">
        <v>18</v>
      </c>
      <c r="AV651">
        <v>16</v>
      </c>
      <c r="AW651">
        <v>24</v>
      </c>
      <c r="AY651">
        <v>5</v>
      </c>
      <c r="AZ651">
        <v>120</v>
      </c>
      <c r="BA651">
        <v>4.3083333333333336</v>
      </c>
      <c r="BB651">
        <v>53136</v>
      </c>
      <c r="BC651">
        <v>88560</v>
      </c>
      <c r="BD651">
        <v>123984</v>
      </c>
      <c r="BE651">
        <v>15</v>
      </c>
      <c r="BF651">
        <v>4</v>
      </c>
      <c r="BG651">
        <v>96</v>
      </c>
      <c r="BH651">
        <v>5.385416666666667</v>
      </c>
      <c r="BI651">
        <v>53136</v>
      </c>
      <c r="BJ651">
        <v>88560</v>
      </c>
      <c r="BK651">
        <v>123984</v>
      </c>
      <c r="BL651">
        <v>30</v>
      </c>
      <c r="BM651">
        <v>1</v>
      </c>
      <c r="BN651">
        <v>15</v>
      </c>
      <c r="BO651" t="s">
        <v>192</v>
      </c>
      <c r="BP651">
        <v>0</v>
      </c>
      <c r="BQ651">
        <v>0</v>
      </c>
      <c r="BR651">
        <v>0</v>
      </c>
      <c r="BS651">
        <v>0</v>
      </c>
      <c r="BV651">
        <v>0</v>
      </c>
      <c r="BW651">
        <v>0</v>
      </c>
      <c r="BX651">
        <v>0</v>
      </c>
      <c r="BZ651" t="s">
        <v>193</v>
      </c>
      <c r="CA651" t="s">
        <v>194</v>
      </c>
      <c r="CB651" t="b">
        <v>0</v>
      </c>
    </row>
    <row r="652" spans="1:80" x14ac:dyDescent="0.3">
      <c r="A652">
        <v>651</v>
      </c>
      <c r="B652" t="s">
        <v>891</v>
      </c>
      <c r="C652" t="s">
        <v>179</v>
      </c>
      <c r="D652" t="s">
        <v>180</v>
      </c>
      <c r="E652" t="s">
        <v>833</v>
      </c>
      <c r="F652" t="s">
        <v>202</v>
      </c>
      <c r="G652" t="s">
        <v>183</v>
      </c>
      <c r="H652" t="s">
        <v>184</v>
      </c>
      <c r="J652">
        <v>0</v>
      </c>
      <c r="K652" t="s">
        <v>839</v>
      </c>
      <c r="L652" t="s">
        <v>186</v>
      </c>
      <c r="M652" t="s">
        <v>653</v>
      </c>
      <c r="N652" t="s">
        <v>20</v>
      </c>
      <c r="O652">
        <v>189.73</v>
      </c>
      <c r="P652" t="s">
        <v>459</v>
      </c>
      <c r="Q652">
        <v>3</v>
      </c>
      <c r="S652">
        <v>0</v>
      </c>
      <c r="T652">
        <v>10</v>
      </c>
      <c r="U652">
        <v>10</v>
      </c>
      <c r="V652">
        <v>10</v>
      </c>
      <c r="W652">
        <v>5</v>
      </c>
      <c r="X652">
        <v>0.76</v>
      </c>
      <c r="Y652">
        <v>89728.5</v>
      </c>
      <c r="Z652" t="s">
        <v>189</v>
      </c>
      <c r="AA652">
        <v>2</v>
      </c>
      <c r="AB652">
        <v>14</v>
      </c>
      <c r="AC652">
        <v>80</v>
      </c>
      <c r="AD652">
        <v>5.7142857142857144</v>
      </c>
      <c r="AE652">
        <v>12.375</v>
      </c>
      <c r="AF652">
        <v>12.375</v>
      </c>
      <c r="AG652">
        <v>10</v>
      </c>
      <c r="AH652">
        <v>0.76</v>
      </c>
      <c r="AI652">
        <v>72508.5</v>
      </c>
      <c r="AJ652">
        <v>3.26</v>
      </c>
      <c r="AK652">
        <v>2.5</v>
      </c>
      <c r="AL652">
        <v>35</v>
      </c>
      <c r="AM652">
        <v>15</v>
      </c>
      <c r="AN652">
        <v>25</v>
      </c>
      <c r="AO652" t="s">
        <v>190</v>
      </c>
      <c r="AP652">
        <v>83</v>
      </c>
      <c r="AQ652">
        <v>-0.7</v>
      </c>
      <c r="AR652">
        <v>1.2</v>
      </c>
      <c r="AS652" t="s">
        <v>834</v>
      </c>
      <c r="AT652">
        <v>36</v>
      </c>
      <c r="AU652">
        <v>18</v>
      </c>
      <c r="AV652">
        <v>16</v>
      </c>
      <c r="AW652">
        <v>24</v>
      </c>
      <c r="AY652">
        <v>5</v>
      </c>
      <c r="AZ652">
        <v>120</v>
      </c>
      <c r="BA652">
        <v>4.3083333333333336</v>
      </c>
      <c r="BB652">
        <v>53136</v>
      </c>
      <c r="BC652">
        <v>88560</v>
      </c>
      <c r="BD652">
        <v>123984</v>
      </c>
      <c r="BE652">
        <v>15</v>
      </c>
      <c r="BF652">
        <v>4</v>
      </c>
      <c r="BG652">
        <v>96</v>
      </c>
      <c r="BH652">
        <v>5.385416666666667</v>
      </c>
      <c r="BI652">
        <v>53136</v>
      </c>
      <c r="BJ652">
        <v>88560</v>
      </c>
      <c r="BK652">
        <v>123984</v>
      </c>
      <c r="BL652">
        <v>30</v>
      </c>
      <c r="BM652">
        <v>1</v>
      </c>
      <c r="BN652">
        <v>15</v>
      </c>
      <c r="BO652" t="s">
        <v>192</v>
      </c>
      <c r="BP652">
        <v>2.8459500000000002</v>
      </c>
      <c r="BQ652">
        <v>295</v>
      </c>
      <c r="BR652">
        <v>1</v>
      </c>
      <c r="BS652">
        <v>3.3898305084745762E-3</v>
      </c>
      <c r="BV652">
        <v>0</v>
      </c>
      <c r="BW652">
        <v>50</v>
      </c>
      <c r="BX652">
        <v>0</v>
      </c>
      <c r="BZ652" t="s">
        <v>193</v>
      </c>
      <c r="CA652" t="s">
        <v>194</v>
      </c>
      <c r="CB652" t="b">
        <v>0</v>
      </c>
    </row>
    <row r="653" spans="1:80" x14ac:dyDescent="0.3">
      <c r="A653">
        <v>652</v>
      </c>
      <c r="B653" t="s">
        <v>892</v>
      </c>
      <c r="C653" t="s">
        <v>179</v>
      </c>
      <c r="D653" t="s">
        <v>180</v>
      </c>
      <c r="E653" t="s">
        <v>833</v>
      </c>
      <c r="F653" t="s">
        <v>204</v>
      </c>
      <c r="G653" t="s">
        <v>183</v>
      </c>
      <c r="H653" t="s">
        <v>184</v>
      </c>
      <c r="J653">
        <v>0</v>
      </c>
      <c r="L653" t="s">
        <v>197</v>
      </c>
      <c r="M653" t="s">
        <v>197</v>
      </c>
      <c r="N653" t="s">
        <v>198</v>
      </c>
      <c r="P653" t="s">
        <v>459</v>
      </c>
      <c r="Q653">
        <v>3</v>
      </c>
      <c r="S653">
        <v>0</v>
      </c>
      <c r="T653">
        <v>10</v>
      </c>
      <c r="U653">
        <v>10</v>
      </c>
      <c r="V653">
        <v>10</v>
      </c>
      <c r="W653">
        <v>5</v>
      </c>
      <c r="X653">
        <v>0.76</v>
      </c>
      <c r="Y653">
        <v>89728.5</v>
      </c>
      <c r="Z653" t="s">
        <v>189</v>
      </c>
      <c r="AA653">
        <v>2</v>
      </c>
      <c r="AB653">
        <v>14</v>
      </c>
      <c r="AC653">
        <v>80</v>
      </c>
      <c r="AD653">
        <v>5.7142857142857144</v>
      </c>
      <c r="AE653">
        <v>12.375</v>
      </c>
      <c r="AF653">
        <v>12.375</v>
      </c>
      <c r="AG653">
        <v>10</v>
      </c>
      <c r="AH653">
        <v>0.76</v>
      </c>
      <c r="AI653">
        <v>72508.5</v>
      </c>
      <c r="AJ653">
        <v>3.54</v>
      </c>
      <c r="AK653">
        <v>2.5</v>
      </c>
      <c r="AL653">
        <v>32</v>
      </c>
      <c r="AM653">
        <v>15</v>
      </c>
      <c r="AN653">
        <v>25</v>
      </c>
      <c r="AO653" t="s">
        <v>190</v>
      </c>
      <c r="AP653">
        <v>83</v>
      </c>
      <c r="AQ653">
        <v>-0.7</v>
      </c>
      <c r="AR653">
        <v>1.2</v>
      </c>
      <c r="AS653" t="s">
        <v>834</v>
      </c>
      <c r="AT653">
        <v>36</v>
      </c>
      <c r="AU653">
        <v>18</v>
      </c>
      <c r="AV653">
        <v>16</v>
      </c>
      <c r="AW653">
        <v>24</v>
      </c>
      <c r="AY653">
        <v>5</v>
      </c>
      <c r="AZ653">
        <v>120</v>
      </c>
      <c r="BA653">
        <v>4.3083333333333336</v>
      </c>
      <c r="BB653">
        <v>53136</v>
      </c>
      <c r="BC653">
        <v>88560</v>
      </c>
      <c r="BD653">
        <v>123984</v>
      </c>
      <c r="BE653">
        <v>16</v>
      </c>
      <c r="BF653">
        <v>4</v>
      </c>
      <c r="BG653">
        <v>96</v>
      </c>
      <c r="BH653">
        <v>5.385416666666667</v>
      </c>
      <c r="BI653">
        <v>53136</v>
      </c>
      <c r="BJ653">
        <v>88560</v>
      </c>
      <c r="BK653">
        <v>123984</v>
      </c>
      <c r="BL653">
        <v>30</v>
      </c>
      <c r="BM653">
        <v>1</v>
      </c>
      <c r="BN653">
        <v>15</v>
      </c>
      <c r="BO653" t="s">
        <v>192</v>
      </c>
      <c r="BP653">
        <v>0</v>
      </c>
      <c r="BQ653">
        <v>100</v>
      </c>
      <c r="BR653">
        <v>0</v>
      </c>
      <c r="BS653">
        <v>0</v>
      </c>
      <c r="BV653">
        <v>0</v>
      </c>
      <c r="BW653">
        <v>0</v>
      </c>
      <c r="BX653">
        <v>0</v>
      </c>
      <c r="BZ653" t="s">
        <v>193</v>
      </c>
      <c r="CA653" t="s">
        <v>194</v>
      </c>
      <c r="CB653" t="b">
        <v>0</v>
      </c>
    </row>
    <row r="654" spans="1:80" x14ac:dyDescent="0.3">
      <c r="A654">
        <v>653</v>
      </c>
      <c r="B654" t="s">
        <v>893</v>
      </c>
      <c r="C654" t="s">
        <v>179</v>
      </c>
      <c r="D654" t="s">
        <v>180</v>
      </c>
      <c r="E654" t="s">
        <v>833</v>
      </c>
      <c r="F654" t="s">
        <v>206</v>
      </c>
      <c r="G654" t="s">
        <v>183</v>
      </c>
      <c r="H654" t="s">
        <v>184</v>
      </c>
      <c r="J654">
        <v>0</v>
      </c>
      <c r="K654" t="s">
        <v>839</v>
      </c>
      <c r="L654" t="s">
        <v>186</v>
      </c>
      <c r="M654" t="s">
        <v>653</v>
      </c>
      <c r="N654" t="s">
        <v>20</v>
      </c>
      <c r="O654">
        <v>231.32000000000005</v>
      </c>
      <c r="P654" t="s">
        <v>459</v>
      </c>
      <c r="Q654">
        <v>3</v>
      </c>
      <c r="S654">
        <v>0</v>
      </c>
      <c r="T654">
        <v>10</v>
      </c>
      <c r="U654">
        <v>10</v>
      </c>
      <c r="V654">
        <v>10</v>
      </c>
      <c r="W654">
        <v>5</v>
      </c>
      <c r="X654">
        <v>0.76</v>
      </c>
      <c r="Y654">
        <v>89728.5</v>
      </c>
      <c r="Z654" t="s">
        <v>189</v>
      </c>
      <c r="AA654">
        <v>2</v>
      </c>
      <c r="AB654">
        <v>14</v>
      </c>
      <c r="AC654">
        <v>80</v>
      </c>
      <c r="AD654">
        <v>5.7142857142857144</v>
      </c>
      <c r="AE654">
        <v>12.375</v>
      </c>
      <c r="AF654">
        <v>12.375</v>
      </c>
      <c r="AG654">
        <v>10</v>
      </c>
      <c r="AH654">
        <v>0.76</v>
      </c>
      <c r="AI654">
        <v>72508.5</v>
      </c>
      <c r="AJ654">
        <v>3.83</v>
      </c>
      <c r="AK654">
        <v>2.5</v>
      </c>
      <c r="AL654">
        <v>30</v>
      </c>
      <c r="AM654">
        <v>15</v>
      </c>
      <c r="AN654">
        <v>25</v>
      </c>
      <c r="AO654" t="s">
        <v>190</v>
      </c>
      <c r="AP654">
        <v>83</v>
      </c>
      <c r="AQ654">
        <v>-0.7</v>
      </c>
      <c r="AR654">
        <v>1.2</v>
      </c>
      <c r="AS654" t="s">
        <v>834</v>
      </c>
      <c r="AT654">
        <v>36</v>
      </c>
      <c r="AU654">
        <v>18</v>
      </c>
      <c r="AV654">
        <v>16</v>
      </c>
      <c r="AW654">
        <v>24</v>
      </c>
      <c r="AY654">
        <v>5</v>
      </c>
      <c r="AZ654">
        <v>120</v>
      </c>
      <c r="BA654">
        <v>4.3083333333333336</v>
      </c>
      <c r="BB654">
        <v>53136</v>
      </c>
      <c r="BC654">
        <v>88560</v>
      </c>
      <c r="BD654">
        <v>123984</v>
      </c>
      <c r="BE654">
        <v>16</v>
      </c>
      <c r="BF654">
        <v>4</v>
      </c>
      <c r="BG654">
        <v>96</v>
      </c>
      <c r="BH654">
        <v>5.385416666666667</v>
      </c>
      <c r="BI654">
        <v>53136</v>
      </c>
      <c r="BJ654">
        <v>88560</v>
      </c>
      <c r="BK654">
        <v>123984</v>
      </c>
      <c r="BL654">
        <v>30</v>
      </c>
      <c r="BM654">
        <v>1</v>
      </c>
      <c r="BN654">
        <v>15</v>
      </c>
      <c r="BO654" t="s">
        <v>192</v>
      </c>
      <c r="BP654">
        <v>3.4698000000000007</v>
      </c>
      <c r="BQ654">
        <v>162</v>
      </c>
      <c r="BR654">
        <v>0</v>
      </c>
      <c r="BS654">
        <v>0</v>
      </c>
      <c r="BV654">
        <v>29</v>
      </c>
      <c r="BW654">
        <v>0</v>
      </c>
      <c r="BX654">
        <v>0</v>
      </c>
      <c r="BZ654" t="s">
        <v>193</v>
      </c>
      <c r="CA654" t="s">
        <v>194</v>
      </c>
      <c r="CB654" t="b">
        <v>0</v>
      </c>
    </row>
    <row r="655" spans="1:80" x14ac:dyDescent="0.3">
      <c r="A655">
        <v>654</v>
      </c>
      <c r="B655" t="s">
        <v>894</v>
      </c>
      <c r="C655" t="s">
        <v>179</v>
      </c>
      <c r="D655" t="s">
        <v>180</v>
      </c>
      <c r="E655" t="s">
        <v>833</v>
      </c>
      <c r="F655" t="s">
        <v>316</v>
      </c>
      <c r="G655" t="s">
        <v>183</v>
      </c>
      <c r="H655" t="s">
        <v>184</v>
      </c>
      <c r="J655">
        <v>0</v>
      </c>
      <c r="K655" t="s">
        <v>839</v>
      </c>
      <c r="L655" t="s">
        <v>186</v>
      </c>
      <c r="M655" t="s">
        <v>653</v>
      </c>
      <c r="N655" t="s">
        <v>20</v>
      </c>
      <c r="O655">
        <v>252.11500000000001</v>
      </c>
      <c r="P655" t="s">
        <v>459</v>
      </c>
      <c r="Q655">
        <v>3</v>
      </c>
      <c r="S655">
        <v>0</v>
      </c>
      <c r="T655">
        <v>10</v>
      </c>
      <c r="U655">
        <v>10</v>
      </c>
      <c r="V655">
        <v>10</v>
      </c>
      <c r="W655">
        <v>5</v>
      </c>
      <c r="X655">
        <v>0.76</v>
      </c>
      <c r="Y655">
        <v>89728.5</v>
      </c>
      <c r="Z655" t="s">
        <v>189</v>
      </c>
      <c r="AA655">
        <v>2</v>
      </c>
      <c r="AB655">
        <v>14</v>
      </c>
      <c r="AC655">
        <v>80</v>
      </c>
      <c r="AD655">
        <v>5.7142857142857144</v>
      </c>
      <c r="AE655">
        <v>12.375</v>
      </c>
      <c r="AF655">
        <v>12.375</v>
      </c>
      <c r="AG655">
        <v>10</v>
      </c>
      <c r="AH655">
        <v>0.76</v>
      </c>
      <c r="AI655">
        <v>72508.5</v>
      </c>
      <c r="AJ655">
        <v>4.12</v>
      </c>
      <c r="AK655">
        <v>2.5</v>
      </c>
      <c r="AL655">
        <v>28</v>
      </c>
      <c r="AM655">
        <v>15</v>
      </c>
      <c r="AN655">
        <v>25</v>
      </c>
      <c r="AO655" t="s">
        <v>190</v>
      </c>
      <c r="AP655">
        <v>83</v>
      </c>
      <c r="AQ655">
        <v>-0.7</v>
      </c>
      <c r="AR655">
        <v>1.2</v>
      </c>
      <c r="AS655" t="s">
        <v>834</v>
      </c>
      <c r="AT655">
        <v>36</v>
      </c>
      <c r="AU655">
        <v>18</v>
      </c>
      <c r="AV655">
        <v>16</v>
      </c>
      <c r="AW655">
        <v>24</v>
      </c>
      <c r="AY655">
        <v>5</v>
      </c>
      <c r="AZ655">
        <v>120</v>
      </c>
      <c r="BA655">
        <v>4.3083333333333336</v>
      </c>
      <c r="BB655">
        <v>53136</v>
      </c>
      <c r="BC655">
        <v>88560</v>
      </c>
      <c r="BD655">
        <v>123984</v>
      </c>
      <c r="BE655">
        <v>16</v>
      </c>
      <c r="BF655">
        <v>4</v>
      </c>
      <c r="BG655">
        <v>96</v>
      </c>
      <c r="BH655">
        <v>5.385416666666667</v>
      </c>
      <c r="BI655">
        <v>53136</v>
      </c>
      <c r="BJ655">
        <v>88560</v>
      </c>
      <c r="BK655">
        <v>123984</v>
      </c>
      <c r="BL655">
        <v>30</v>
      </c>
      <c r="BM655">
        <v>1</v>
      </c>
      <c r="BN655">
        <v>15</v>
      </c>
      <c r="BO655" t="s">
        <v>192</v>
      </c>
      <c r="BP655">
        <v>3.7817249999999998</v>
      </c>
      <c r="BQ655">
        <v>434</v>
      </c>
      <c r="BR655">
        <v>34</v>
      </c>
      <c r="BS655">
        <v>7.8341013824884786E-2</v>
      </c>
      <c r="BV655">
        <v>0</v>
      </c>
      <c r="BW655">
        <v>50</v>
      </c>
      <c r="BX655">
        <v>0</v>
      </c>
      <c r="BZ655" t="s">
        <v>193</v>
      </c>
      <c r="CA655" t="s">
        <v>194</v>
      </c>
      <c r="CB655" t="b">
        <v>0</v>
      </c>
    </row>
    <row r="656" spans="1:80" x14ac:dyDescent="0.3">
      <c r="A656">
        <v>655</v>
      </c>
      <c r="B656" t="s">
        <v>895</v>
      </c>
      <c r="C656" t="s">
        <v>179</v>
      </c>
      <c r="D656" t="s">
        <v>180</v>
      </c>
      <c r="E656" t="s">
        <v>833</v>
      </c>
      <c r="F656" t="s">
        <v>318</v>
      </c>
      <c r="G656" t="s">
        <v>183</v>
      </c>
      <c r="H656" t="s">
        <v>184</v>
      </c>
      <c r="J656">
        <v>0</v>
      </c>
      <c r="K656" t="s">
        <v>839</v>
      </c>
      <c r="L656" t="s">
        <v>186</v>
      </c>
      <c r="M656" t="s">
        <v>653</v>
      </c>
      <c r="N656" t="s">
        <v>20</v>
      </c>
      <c r="O656">
        <v>272.90999999999997</v>
      </c>
      <c r="P656" t="s">
        <v>459</v>
      </c>
      <c r="Q656">
        <v>3</v>
      </c>
      <c r="S656">
        <v>0</v>
      </c>
      <c r="T656">
        <v>10</v>
      </c>
      <c r="U656">
        <v>10</v>
      </c>
      <c r="V656">
        <v>10</v>
      </c>
      <c r="W656">
        <v>5</v>
      </c>
      <c r="X656">
        <v>0.76</v>
      </c>
      <c r="Y656">
        <v>89728.5</v>
      </c>
      <c r="Z656" t="s">
        <v>189</v>
      </c>
      <c r="AA656">
        <v>2</v>
      </c>
      <c r="AB656">
        <v>14</v>
      </c>
      <c r="AC656">
        <v>80</v>
      </c>
      <c r="AD656">
        <v>5.7142857142857144</v>
      </c>
      <c r="AE656">
        <v>12.375</v>
      </c>
      <c r="AF656">
        <v>12.375</v>
      </c>
      <c r="AG656">
        <v>10</v>
      </c>
      <c r="AH656">
        <v>0.76</v>
      </c>
      <c r="AI656">
        <v>72508.5</v>
      </c>
      <c r="AJ656">
        <v>4.41</v>
      </c>
      <c r="AK656">
        <v>2.5</v>
      </c>
      <c r="AL656">
        <v>26</v>
      </c>
      <c r="AM656">
        <v>15</v>
      </c>
      <c r="AN656">
        <v>25</v>
      </c>
      <c r="AO656" t="s">
        <v>190</v>
      </c>
      <c r="AP656">
        <v>83</v>
      </c>
      <c r="AQ656">
        <v>-0.7</v>
      </c>
      <c r="AR656">
        <v>1.2</v>
      </c>
      <c r="AS656" t="s">
        <v>834</v>
      </c>
      <c r="AT656">
        <v>36</v>
      </c>
      <c r="AU656">
        <v>18</v>
      </c>
      <c r="AV656">
        <v>16</v>
      </c>
      <c r="AW656">
        <v>24</v>
      </c>
      <c r="AY656">
        <v>5</v>
      </c>
      <c r="AZ656">
        <v>120</v>
      </c>
      <c r="BA656">
        <v>4.3083333333333336</v>
      </c>
      <c r="BB656">
        <v>53136</v>
      </c>
      <c r="BC656">
        <v>88560</v>
      </c>
      <c r="BD656">
        <v>123984</v>
      </c>
      <c r="BE656">
        <v>16</v>
      </c>
      <c r="BF656">
        <v>4</v>
      </c>
      <c r="BG656">
        <v>96</v>
      </c>
      <c r="BH656">
        <v>5.385416666666667</v>
      </c>
      <c r="BI656">
        <v>53136</v>
      </c>
      <c r="BJ656">
        <v>88560</v>
      </c>
      <c r="BK656">
        <v>123984</v>
      </c>
      <c r="BL656">
        <v>30</v>
      </c>
      <c r="BM656">
        <v>1</v>
      </c>
      <c r="BN656">
        <v>15</v>
      </c>
      <c r="BO656" t="s">
        <v>192</v>
      </c>
      <c r="BP656">
        <v>4.0936499999999993</v>
      </c>
      <c r="BQ656">
        <v>382</v>
      </c>
      <c r="BR656">
        <v>0</v>
      </c>
      <c r="BS656">
        <v>0</v>
      </c>
      <c r="BV656">
        <v>58</v>
      </c>
      <c r="BW656">
        <v>0</v>
      </c>
      <c r="BX656">
        <v>0</v>
      </c>
      <c r="BZ656" t="s">
        <v>193</v>
      </c>
      <c r="CA656" t="s">
        <v>194</v>
      </c>
      <c r="CB656" t="b">
        <v>0</v>
      </c>
    </row>
    <row r="657" spans="1:80" x14ac:dyDescent="0.3">
      <c r="A657">
        <v>656</v>
      </c>
      <c r="B657" t="s">
        <v>896</v>
      </c>
      <c r="C657" t="s">
        <v>179</v>
      </c>
      <c r="D657" t="s">
        <v>180</v>
      </c>
      <c r="E657" t="s">
        <v>833</v>
      </c>
      <c r="F657" t="s">
        <v>320</v>
      </c>
      <c r="G657" t="s">
        <v>183</v>
      </c>
      <c r="H657" t="s">
        <v>184</v>
      </c>
      <c r="J657">
        <v>0</v>
      </c>
      <c r="K657" t="s">
        <v>839</v>
      </c>
      <c r="L657" t="s">
        <v>186</v>
      </c>
      <c r="M657" t="s">
        <v>653</v>
      </c>
      <c r="N657" t="s">
        <v>20</v>
      </c>
      <c r="O657">
        <v>293.70499999999998</v>
      </c>
      <c r="P657" t="s">
        <v>459</v>
      </c>
      <c r="Q657">
        <v>3</v>
      </c>
      <c r="S657">
        <v>0</v>
      </c>
      <c r="T657">
        <v>10</v>
      </c>
      <c r="U657">
        <v>10</v>
      </c>
      <c r="V657">
        <v>10</v>
      </c>
      <c r="W657">
        <v>5</v>
      </c>
      <c r="X657">
        <v>0.76</v>
      </c>
      <c r="Y657">
        <v>89728.5</v>
      </c>
      <c r="Z657" t="s">
        <v>189</v>
      </c>
      <c r="AA657">
        <v>2</v>
      </c>
      <c r="AB657">
        <v>14</v>
      </c>
      <c r="AC657">
        <v>80</v>
      </c>
      <c r="AD657">
        <v>5.7142857142857144</v>
      </c>
      <c r="AE657">
        <v>12.375</v>
      </c>
      <c r="AF657">
        <v>12.375</v>
      </c>
      <c r="AG657">
        <v>10</v>
      </c>
      <c r="AH657">
        <v>0.76</v>
      </c>
      <c r="AI657">
        <v>72508.5</v>
      </c>
      <c r="AJ657">
        <v>4.6900000000000004</v>
      </c>
      <c r="AK657">
        <v>2.5</v>
      </c>
      <c r="AL657">
        <v>24</v>
      </c>
      <c r="AM657">
        <v>15</v>
      </c>
      <c r="AN657">
        <v>25</v>
      </c>
      <c r="AO657" t="s">
        <v>190</v>
      </c>
      <c r="AP657">
        <v>83</v>
      </c>
      <c r="AQ657">
        <v>-0.7</v>
      </c>
      <c r="AR657">
        <v>1.2</v>
      </c>
      <c r="AS657" t="s">
        <v>834</v>
      </c>
      <c r="AT657">
        <v>36</v>
      </c>
      <c r="AU657">
        <v>18</v>
      </c>
      <c r="AV657">
        <v>16</v>
      </c>
      <c r="AW657">
        <v>24</v>
      </c>
      <c r="AY657">
        <v>5</v>
      </c>
      <c r="AZ657">
        <v>120</v>
      </c>
      <c r="BA657">
        <v>4.3083333333333336</v>
      </c>
      <c r="BB657">
        <v>53136</v>
      </c>
      <c r="BC657">
        <v>88560</v>
      </c>
      <c r="BD657">
        <v>123984</v>
      </c>
      <c r="BE657">
        <v>16</v>
      </c>
      <c r="BF657">
        <v>4</v>
      </c>
      <c r="BG657">
        <v>96</v>
      </c>
      <c r="BH657">
        <v>5.385416666666667</v>
      </c>
      <c r="BI657">
        <v>53136</v>
      </c>
      <c r="BJ657">
        <v>88560</v>
      </c>
      <c r="BK657">
        <v>123984</v>
      </c>
      <c r="BL657">
        <v>30</v>
      </c>
      <c r="BM657">
        <v>1</v>
      </c>
      <c r="BN657">
        <v>15</v>
      </c>
      <c r="BO657" t="s">
        <v>192</v>
      </c>
      <c r="BP657">
        <v>4.4055749999999998</v>
      </c>
      <c r="BQ657">
        <v>51</v>
      </c>
      <c r="BR657">
        <v>0</v>
      </c>
      <c r="BS657">
        <v>0</v>
      </c>
      <c r="BV657">
        <v>0</v>
      </c>
      <c r="BW657">
        <v>0</v>
      </c>
      <c r="BX657">
        <v>0</v>
      </c>
      <c r="BZ657" t="s">
        <v>193</v>
      </c>
      <c r="CA657" t="s">
        <v>194</v>
      </c>
      <c r="CB657" t="b">
        <v>0</v>
      </c>
    </row>
    <row r="658" spans="1:80" x14ac:dyDescent="0.3">
      <c r="A658">
        <v>657</v>
      </c>
      <c r="B658" t="s">
        <v>897</v>
      </c>
      <c r="C658" t="s">
        <v>179</v>
      </c>
      <c r="D658" t="s">
        <v>180</v>
      </c>
      <c r="E658" t="s">
        <v>833</v>
      </c>
      <c r="F658" t="s">
        <v>252</v>
      </c>
      <c r="G658" t="s">
        <v>183</v>
      </c>
      <c r="H658" t="s">
        <v>184</v>
      </c>
      <c r="J658">
        <v>0</v>
      </c>
      <c r="K658" t="s">
        <v>839</v>
      </c>
      <c r="L658" t="s">
        <v>186</v>
      </c>
      <c r="M658" t="s">
        <v>653</v>
      </c>
      <c r="N658" t="s">
        <v>20</v>
      </c>
      <c r="O658">
        <v>314.5</v>
      </c>
      <c r="P658" t="s">
        <v>459</v>
      </c>
      <c r="Q658">
        <v>3</v>
      </c>
      <c r="S658">
        <v>0</v>
      </c>
      <c r="T658">
        <v>10</v>
      </c>
      <c r="U658">
        <v>10</v>
      </c>
      <c r="V658">
        <v>10</v>
      </c>
      <c r="W658">
        <v>5</v>
      </c>
      <c r="X658">
        <v>0.76</v>
      </c>
      <c r="Y658">
        <v>89728.5</v>
      </c>
      <c r="Z658" t="s">
        <v>189</v>
      </c>
      <c r="AA658">
        <v>2</v>
      </c>
      <c r="AB658">
        <v>14</v>
      </c>
      <c r="AC658">
        <v>80</v>
      </c>
      <c r="AD658">
        <v>5.7142857142857144</v>
      </c>
      <c r="AE658">
        <v>12.375</v>
      </c>
      <c r="AF658">
        <v>12.375</v>
      </c>
      <c r="AG658">
        <v>10</v>
      </c>
      <c r="AH658">
        <v>0.76</v>
      </c>
      <c r="AI658">
        <v>72508.5</v>
      </c>
      <c r="AJ658">
        <v>4.9800000000000004</v>
      </c>
      <c r="AK658">
        <v>2.5</v>
      </c>
      <c r="AL658">
        <v>23</v>
      </c>
      <c r="AM658">
        <v>15</v>
      </c>
      <c r="AN658">
        <v>25</v>
      </c>
      <c r="AO658" t="s">
        <v>190</v>
      </c>
      <c r="AP658">
        <v>83</v>
      </c>
      <c r="AQ658">
        <v>-0.7</v>
      </c>
      <c r="AR658">
        <v>1.2</v>
      </c>
      <c r="AS658" t="s">
        <v>834</v>
      </c>
      <c r="AT658">
        <v>36</v>
      </c>
      <c r="AU658">
        <v>18</v>
      </c>
      <c r="AV658">
        <v>16</v>
      </c>
      <c r="AW658">
        <v>24</v>
      </c>
      <c r="AY658">
        <v>5</v>
      </c>
      <c r="AZ658">
        <v>120</v>
      </c>
      <c r="BA658">
        <v>4.3083333333333336</v>
      </c>
      <c r="BB658">
        <v>53136</v>
      </c>
      <c r="BC658">
        <v>88560</v>
      </c>
      <c r="BD658">
        <v>123984</v>
      </c>
      <c r="BE658">
        <v>16</v>
      </c>
      <c r="BF658">
        <v>4</v>
      </c>
      <c r="BG658">
        <v>96</v>
      </c>
      <c r="BH658">
        <v>5.385416666666667</v>
      </c>
      <c r="BI658">
        <v>53136</v>
      </c>
      <c r="BJ658">
        <v>88560</v>
      </c>
      <c r="BK658">
        <v>123984</v>
      </c>
      <c r="BL658">
        <v>30</v>
      </c>
      <c r="BM658">
        <v>1</v>
      </c>
      <c r="BN658">
        <v>15</v>
      </c>
      <c r="BO658" t="s">
        <v>192</v>
      </c>
      <c r="BP658">
        <v>4.7175000000000002</v>
      </c>
      <c r="BQ658">
        <v>631</v>
      </c>
      <c r="BR658">
        <v>38</v>
      </c>
      <c r="BS658">
        <v>6.0221870047543584E-2</v>
      </c>
      <c r="BV658">
        <v>0</v>
      </c>
      <c r="BW658">
        <v>100</v>
      </c>
      <c r="BX658">
        <v>0</v>
      </c>
      <c r="BZ658" t="s">
        <v>193</v>
      </c>
      <c r="CA658" t="s">
        <v>194</v>
      </c>
      <c r="CB658" t="b">
        <v>0</v>
      </c>
    </row>
    <row r="659" spans="1:80" x14ac:dyDescent="0.3">
      <c r="A659">
        <v>658</v>
      </c>
      <c r="B659" t="s">
        <v>898</v>
      </c>
      <c r="C659" t="s">
        <v>179</v>
      </c>
      <c r="D659" t="s">
        <v>180</v>
      </c>
      <c r="E659" t="s">
        <v>833</v>
      </c>
      <c r="F659" t="s">
        <v>471</v>
      </c>
      <c r="G659" t="s">
        <v>183</v>
      </c>
      <c r="H659" t="s">
        <v>184</v>
      </c>
      <c r="J659">
        <v>0</v>
      </c>
      <c r="L659" t="s">
        <v>197</v>
      </c>
      <c r="M659" t="s">
        <v>197</v>
      </c>
      <c r="N659" t="s">
        <v>198</v>
      </c>
      <c r="P659" t="s">
        <v>459</v>
      </c>
      <c r="Q659">
        <v>3</v>
      </c>
      <c r="S659">
        <v>0</v>
      </c>
      <c r="T659">
        <v>10</v>
      </c>
      <c r="U659">
        <v>10</v>
      </c>
      <c r="V659">
        <v>10</v>
      </c>
      <c r="W659">
        <v>5</v>
      </c>
      <c r="X659">
        <v>0.76</v>
      </c>
      <c r="Y659">
        <v>89728.5</v>
      </c>
      <c r="Z659" t="s">
        <v>189</v>
      </c>
      <c r="AA659">
        <v>2</v>
      </c>
      <c r="AB659">
        <v>14</v>
      </c>
      <c r="AC659">
        <v>80</v>
      </c>
      <c r="AD659">
        <v>5.7142857142857144</v>
      </c>
      <c r="AE659">
        <v>12.375</v>
      </c>
      <c r="AF659">
        <v>12.375</v>
      </c>
      <c r="AG659">
        <v>10</v>
      </c>
      <c r="AH659">
        <v>0.76</v>
      </c>
      <c r="AI659">
        <v>72508.5</v>
      </c>
      <c r="AJ659">
        <v>5.27</v>
      </c>
      <c r="AK659">
        <v>2.5</v>
      </c>
      <c r="AL659">
        <v>22</v>
      </c>
      <c r="AM659">
        <v>15</v>
      </c>
      <c r="AN659">
        <v>25</v>
      </c>
      <c r="AO659" t="s">
        <v>190</v>
      </c>
      <c r="AP659">
        <v>83</v>
      </c>
      <c r="AQ659">
        <v>-0.7</v>
      </c>
      <c r="AR659">
        <v>1.2</v>
      </c>
      <c r="AS659" t="s">
        <v>834</v>
      </c>
      <c r="AT659">
        <v>36</v>
      </c>
      <c r="AU659">
        <v>18</v>
      </c>
      <c r="AV659">
        <v>16</v>
      </c>
      <c r="AW659">
        <v>24</v>
      </c>
      <c r="AY659">
        <v>5</v>
      </c>
      <c r="AZ659">
        <v>120</v>
      </c>
      <c r="BA659">
        <v>4.3083333333333336</v>
      </c>
      <c r="BB659">
        <v>53136</v>
      </c>
      <c r="BC659">
        <v>88560</v>
      </c>
      <c r="BD659">
        <v>123984</v>
      </c>
      <c r="BE659">
        <v>17</v>
      </c>
      <c r="BF659">
        <v>4</v>
      </c>
      <c r="BG659">
        <v>96</v>
      </c>
      <c r="BH659">
        <v>5.385416666666667</v>
      </c>
      <c r="BI659">
        <v>53136</v>
      </c>
      <c r="BJ659">
        <v>88560</v>
      </c>
      <c r="BK659">
        <v>123984</v>
      </c>
      <c r="BL659">
        <v>30</v>
      </c>
      <c r="BM659">
        <v>1</v>
      </c>
      <c r="BN659">
        <v>15</v>
      </c>
      <c r="BO659" t="s">
        <v>192</v>
      </c>
      <c r="BP659">
        <v>0</v>
      </c>
      <c r="BQ659">
        <v>0</v>
      </c>
      <c r="BR659">
        <v>0</v>
      </c>
      <c r="BS659">
        <v>0</v>
      </c>
      <c r="BV659">
        <v>0</v>
      </c>
      <c r="BW659">
        <v>0</v>
      </c>
      <c r="BX659">
        <v>0</v>
      </c>
      <c r="BZ659" t="s">
        <v>193</v>
      </c>
      <c r="CA659" t="s">
        <v>194</v>
      </c>
      <c r="CB659" t="b">
        <v>0</v>
      </c>
    </row>
    <row r="660" spans="1:80" x14ac:dyDescent="0.3">
      <c r="A660">
        <v>659</v>
      </c>
      <c r="B660" t="s">
        <v>899</v>
      </c>
      <c r="C660" t="s">
        <v>179</v>
      </c>
      <c r="D660" t="s">
        <v>180</v>
      </c>
      <c r="E660" t="s">
        <v>833</v>
      </c>
      <c r="F660" t="s">
        <v>473</v>
      </c>
      <c r="G660" t="s">
        <v>183</v>
      </c>
      <c r="H660" t="s">
        <v>184</v>
      </c>
      <c r="J660">
        <v>0</v>
      </c>
      <c r="K660" t="s">
        <v>839</v>
      </c>
      <c r="L660" t="s">
        <v>186</v>
      </c>
      <c r="M660" t="s">
        <v>653</v>
      </c>
      <c r="N660" t="s">
        <v>20</v>
      </c>
      <c r="O660">
        <v>356.09</v>
      </c>
      <c r="P660" t="s">
        <v>459</v>
      </c>
      <c r="Q660">
        <v>3</v>
      </c>
      <c r="S660">
        <v>0</v>
      </c>
      <c r="T660">
        <v>10</v>
      </c>
      <c r="U660">
        <v>10</v>
      </c>
      <c r="V660">
        <v>10</v>
      </c>
      <c r="W660">
        <v>5</v>
      </c>
      <c r="X660">
        <v>0.76</v>
      </c>
      <c r="Y660">
        <v>89728.5</v>
      </c>
      <c r="Z660" t="s">
        <v>189</v>
      </c>
      <c r="AA660">
        <v>2</v>
      </c>
      <c r="AB660">
        <v>14</v>
      </c>
      <c r="AC660">
        <v>80</v>
      </c>
      <c r="AD660">
        <v>5.7142857142857144</v>
      </c>
      <c r="AE660">
        <v>12.375</v>
      </c>
      <c r="AF660">
        <v>12.375</v>
      </c>
      <c r="AG660">
        <v>10</v>
      </c>
      <c r="AH660">
        <v>0.76</v>
      </c>
      <c r="AI660">
        <v>72508.5</v>
      </c>
      <c r="AJ660">
        <v>5.56</v>
      </c>
      <c r="AK660">
        <v>2.5</v>
      </c>
      <c r="AL660">
        <v>21</v>
      </c>
      <c r="AM660">
        <v>15</v>
      </c>
      <c r="AN660">
        <v>25</v>
      </c>
      <c r="AO660" t="s">
        <v>190</v>
      </c>
      <c r="AP660">
        <v>83</v>
      </c>
      <c r="AQ660">
        <v>-0.7</v>
      </c>
      <c r="AR660">
        <v>1.2</v>
      </c>
      <c r="AS660" t="s">
        <v>834</v>
      </c>
      <c r="AT660">
        <v>36</v>
      </c>
      <c r="AU660">
        <v>18</v>
      </c>
      <c r="AV660">
        <v>16</v>
      </c>
      <c r="AW660">
        <v>24</v>
      </c>
      <c r="AY660">
        <v>5</v>
      </c>
      <c r="AZ660">
        <v>120</v>
      </c>
      <c r="BA660">
        <v>4.3083333333333336</v>
      </c>
      <c r="BB660">
        <v>53136</v>
      </c>
      <c r="BC660">
        <v>88560</v>
      </c>
      <c r="BD660">
        <v>123984</v>
      </c>
      <c r="BE660">
        <v>17</v>
      </c>
      <c r="BF660">
        <v>4</v>
      </c>
      <c r="BG660">
        <v>96</v>
      </c>
      <c r="BH660">
        <v>5.385416666666667</v>
      </c>
      <c r="BI660">
        <v>53136</v>
      </c>
      <c r="BJ660">
        <v>88560</v>
      </c>
      <c r="BK660">
        <v>123984</v>
      </c>
      <c r="BL660">
        <v>30</v>
      </c>
      <c r="BM660">
        <v>1</v>
      </c>
      <c r="BN660">
        <v>15</v>
      </c>
      <c r="BO660" t="s">
        <v>192</v>
      </c>
      <c r="BP660">
        <v>5.3413499999999994</v>
      </c>
      <c r="BQ660">
        <v>408</v>
      </c>
      <c r="BR660">
        <v>6</v>
      </c>
      <c r="BS660">
        <v>1.4705882352941176E-2</v>
      </c>
      <c r="BV660">
        <v>88</v>
      </c>
      <c r="BW660">
        <v>0</v>
      </c>
      <c r="BX660">
        <v>0</v>
      </c>
      <c r="BZ660" t="s">
        <v>193</v>
      </c>
      <c r="CA660" t="s">
        <v>194</v>
      </c>
      <c r="CB660" t="b">
        <v>0</v>
      </c>
    </row>
    <row r="661" spans="1:80" x14ac:dyDescent="0.3">
      <c r="A661">
        <v>660</v>
      </c>
      <c r="B661" t="s">
        <v>900</v>
      </c>
      <c r="C661" t="s">
        <v>179</v>
      </c>
      <c r="D661" t="s">
        <v>180</v>
      </c>
      <c r="E661" t="s">
        <v>833</v>
      </c>
      <c r="F661" t="s">
        <v>507</v>
      </c>
      <c r="G661" t="s">
        <v>183</v>
      </c>
      <c r="H661" t="s">
        <v>184</v>
      </c>
      <c r="J661">
        <v>0</v>
      </c>
      <c r="L661" t="s">
        <v>197</v>
      </c>
      <c r="M661" t="s">
        <v>197</v>
      </c>
      <c r="N661" t="s">
        <v>198</v>
      </c>
      <c r="P661" t="s">
        <v>459</v>
      </c>
      <c r="Q661">
        <v>3</v>
      </c>
      <c r="S661">
        <v>0</v>
      </c>
      <c r="T661">
        <v>10</v>
      </c>
      <c r="U661">
        <v>10</v>
      </c>
      <c r="V661">
        <v>10</v>
      </c>
      <c r="W661">
        <v>5</v>
      </c>
      <c r="X661">
        <v>0.76</v>
      </c>
      <c r="Y661">
        <v>89728.5</v>
      </c>
      <c r="Z661" t="s">
        <v>189</v>
      </c>
      <c r="AA661">
        <v>2</v>
      </c>
      <c r="AB661">
        <v>14</v>
      </c>
      <c r="AC661">
        <v>80</v>
      </c>
      <c r="AD661">
        <v>5.7142857142857144</v>
      </c>
      <c r="AE661">
        <v>12.375</v>
      </c>
      <c r="AF661">
        <v>12.375</v>
      </c>
      <c r="AG661">
        <v>10</v>
      </c>
      <c r="AH661">
        <v>0.76</v>
      </c>
      <c r="AI661">
        <v>72508.5</v>
      </c>
      <c r="AJ661">
        <v>5.84</v>
      </c>
      <c r="AK661">
        <v>2.5</v>
      </c>
      <c r="AL661">
        <v>20</v>
      </c>
      <c r="AM661">
        <v>15</v>
      </c>
      <c r="AN661">
        <v>25</v>
      </c>
      <c r="AO661" t="s">
        <v>190</v>
      </c>
      <c r="AP661">
        <v>83</v>
      </c>
      <c r="AQ661">
        <v>-0.7</v>
      </c>
      <c r="AR661">
        <v>1.2</v>
      </c>
      <c r="AS661" t="s">
        <v>834</v>
      </c>
      <c r="AT661">
        <v>36</v>
      </c>
      <c r="AU661">
        <v>18</v>
      </c>
      <c r="AV661">
        <v>16</v>
      </c>
      <c r="AW661">
        <v>24</v>
      </c>
      <c r="AY661">
        <v>5</v>
      </c>
      <c r="AZ661">
        <v>120</v>
      </c>
      <c r="BA661">
        <v>4.3083333333333336</v>
      </c>
      <c r="BB661">
        <v>53136</v>
      </c>
      <c r="BC661">
        <v>88560</v>
      </c>
      <c r="BD661">
        <v>123984</v>
      </c>
      <c r="BE661">
        <v>17</v>
      </c>
      <c r="BF661">
        <v>4</v>
      </c>
      <c r="BG661">
        <v>96</v>
      </c>
      <c r="BH661">
        <v>5.385416666666667</v>
      </c>
      <c r="BI661">
        <v>53136</v>
      </c>
      <c r="BJ661">
        <v>88560</v>
      </c>
      <c r="BK661">
        <v>123984</v>
      </c>
      <c r="BL661">
        <v>30</v>
      </c>
      <c r="BM661">
        <v>1</v>
      </c>
      <c r="BN661">
        <v>15</v>
      </c>
      <c r="BO661" t="s">
        <v>192</v>
      </c>
      <c r="BP661">
        <v>0</v>
      </c>
      <c r="BQ661">
        <v>0</v>
      </c>
      <c r="BR661">
        <v>0</v>
      </c>
      <c r="BS661">
        <v>0</v>
      </c>
      <c r="BV661">
        <v>0</v>
      </c>
      <c r="BW661">
        <v>0</v>
      </c>
      <c r="BX661">
        <v>0</v>
      </c>
      <c r="BZ661" t="s">
        <v>193</v>
      </c>
      <c r="CA661" t="s">
        <v>194</v>
      </c>
      <c r="CB661" t="b">
        <v>0</v>
      </c>
    </row>
    <row r="662" spans="1:80" x14ac:dyDescent="0.3">
      <c r="A662">
        <v>661</v>
      </c>
      <c r="B662" t="s">
        <v>901</v>
      </c>
      <c r="C662" t="s">
        <v>179</v>
      </c>
      <c r="D662" t="s">
        <v>180</v>
      </c>
      <c r="E662" t="s">
        <v>833</v>
      </c>
      <c r="F662" t="s">
        <v>509</v>
      </c>
      <c r="G662" t="s">
        <v>183</v>
      </c>
      <c r="H662" t="s">
        <v>184</v>
      </c>
      <c r="J662">
        <v>0</v>
      </c>
      <c r="L662" t="s">
        <v>197</v>
      </c>
      <c r="M662" t="s">
        <v>197</v>
      </c>
      <c r="N662" t="s">
        <v>198</v>
      </c>
      <c r="P662" t="s">
        <v>459</v>
      </c>
      <c r="Q662">
        <v>3</v>
      </c>
      <c r="S662">
        <v>0</v>
      </c>
      <c r="T662">
        <v>10</v>
      </c>
      <c r="U662">
        <v>10</v>
      </c>
      <c r="V662">
        <v>10</v>
      </c>
      <c r="W662">
        <v>5</v>
      </c>
      <c r="X662">
        <v>0.76</v>
      </c>
      <c r="Y662">
        <v>89728.5</v>
      </c>
      <c r="Z662" t="s">
        <v>189</v>
      </c>
      <c r="AA662">
        <v>2</v>
      </c>
      <c r="AB662">
        <v>14</v>
      </c>
      <c r="AC662">
        <v>80</v>
      </c>
      <c r="AD662">
        <v>5.7142857142857144</v>
      </c>
      <c r="AE662">
        <v>12.375</v>
      </c>
      <c r="AF662">
        <v>12.375</v>
      </c>
      <c r="AG662">
        <v>10</v>
      </c>
      <c r="AH662">
        <v>0.76</v>
      </c>
      <c r="AI662">
        <v>72508.5</v>
      </c>
      <c r="AJ662">
        <v>6.13</v>
      </c>
      <c r="AK662">
        <v>2.5</v>
      </c>
      <c r="AL662">
        <v>19</v>
      </c>
      <c r="AM662">
        <v>15</v>
      </c>
      <c r="AN662">
        <v>25</v>
      </c>
      <c r="AO662" t="s">
        <v>190</v>
      </c>
      <c r="AP662">
        <v>83</v>
      </c>
      <c r="AQ662">
        <v>-0.7</v>
      </c>
      <c r="AR662">
        <v>1.2</v>
      </c>
      <c r="AS662" t="s">
        <v>834</v>
      </c>
      <c r="AT662">
        <v>36</v>
      </c>
      <c r="AU662">
        <v>18</v>
      </c>
      <c r="AV662">
        <v>16</v>
      </c>
      <c r="AW662">
        <v>24</v>
      </c>
      <c r="AY662">
        <v>5</v>
      </c>
      <c r="AZ662">
        <v>120</v>
      </c>
      <c r="BA662">
        <v>4.3083333333333336</v>
      </c>
      <c r="BB662">
        <v>53136</v>
      </c>
      <c r="BC662">
        <v>88560</v>
      </c>
      <c r="BD662">
        <v>123984</v>
      </c>
      <c r="BE662">
        <v>17</v>
      </c>
      <c r="BF662">
        <v>4</v>
      </c>
      <c r="BG662">
        <v>96</v>
      </c>
      <c r="BH662">
        <v>5.385416666666667</v>
      </c>
      <c r="BI662">
        <v>53136</v>
      </c>
      <c r="BJ662">
        <v>88560</v>
      </c>
      <c r="BK662">
        <v>123984</v>
      </c>
      <c r="BL662">
        <v>30</v>
      </c>
      <c r="BM662">
        <v>1</v>
      </c>
      <c r="BN662">
        <v>10</v>
      </c>
      <c r="BO662" t="s">
        <v>192</v>
      </c>
      <c r="BP662">
        <v>0</v>
      </c>
      <c r="BQ662">
        <v>14</v>
      </c>
      <c r="BR662">
        <v>0</v>
      </c>
      <c r="BS662">
        <v>0</v>
      </c>
      <c r="BV662">
        <v>0</v>
      </c>
      <c r="BW662">
        <v>0</v>
      </c>
      <c r="BX662">
        <v>0</v>
      </c>
      <c r="BZ662" t="s">
        <v>193</v>
      </c>
      <c r="CA662" t="s">
        <v>194</v>
      </c>
      <c r="CB662" t="b">
        <v>0</v>
      </c>
    </row>
    <row r="663" spans="1:80" x14ac:dyDescent="0.3">
      <c r="A663">
        <v>662</v>
      </c>
      <c r="B663" t="s">
        <v>902</v>
      </c>
      <c r="C663" t="s">
        <v>179</v>
      </c>
      <c r="D663" t="s">
        <v>180</v>
      </c>
      <c r="E663" t="s">
        <v>833</v>
      </c>
      <c r="F663" t="s">
        <v>511</v>
      </c>
      <c r="G663" t="s">
        <v>183</v>
      </c>
      <c r="H663" t="s">
        <v>184</v>
      </c>
      <c r="J663">
        <v>0</v>
      </c>
      <c r="L663" t="s">
        <v>197</v>
      </c>
      <c r="M663" t="s">
        <v>197</v>
      </c>
      <c r="N663" t="s">
        <v>198</v>
      </c>
      <c r="P663" t="s">
        <v>459</v>
      </c>
      <c r="Q663">
        <v>3</v>
      </c>
      <c r="S663">
        <v>0</v>
      </c>
      <c r="T663">
        <v>10</v>
      </c>
      <c r="U663">
        <v>10</v>
      </c>
      <c r="V663">
        <v>10</v>
      </c>
      <c r="W663">
        <v>5</v>
      </c>
      <c r="X663">
        <v>0.76</v>
      </c>
      <c r="Y663">
        <v>89728.5</v>
      </c>
      <c r="Z663" t="s">
        <v>189</v>
      </c>
      <c r="AA663">
        <v>2</v>
      </c>
      <c r="AB663">
        <v>14</v>
      </c>
      <c r="AC663">
        <v>80</v>
      </c>
      <c r="AD663">
        <v>5.7142857142857144</v>
      </c>
      <c r="AE663">
        <v>12.375</v>
      </c>
      <c r="AF663">
        <v>12.375</v>
      </c>
      <c r="AG663">
        <v>10</v>
      </c>
      <c r="AH663">
        <v>0.76</v>
      </c>
      <c r="AI663">
        <v>72508.5</v>
      </c>
      <c r="AJ663">
        <v>6.42</v>
      </c>
      <c r="AK663">
        <v>2.5</v>
      </c>
      <c r="AL663">
        <v>18</v>
      </c>
      <c r="AM663">
        <v>15</v>
      </c>
      <c r="AN663">
        <v>25</v>
      </c>
      <c r="AO663" t="s">
        <v>190</v>
      </c>
      <c r="AP663">
        <v>83</v>
      </c>
      <c r="AQ663">
        <v>-0.7</v>
      </c>
      <c r="AR663">
        <v>1.2</v>
      </c>
      <c r="AS663" t="s">
        <v>834</v>
      </c>
      <c r="AT663">
        <v>36</v>
      </c>
      <c r="AU663">
        <v>18</v>
      </c>
      <c r="AV663">
        <v>16</v>
      </c>
      <c r="AW663">
        <v>24</v>
      </c>
      <c r="AY663">
        <v>5</v>
      </c>
      <c r="AZ663">
        <v>120</v>
      </c>
      <c r="BA663">
        <v>4.3083333333333336</v>
      </c>
      <c r="BB663">
        <v>53136</v>
      </c>
      <c r="BC663">
        <v>88560</v>
      </c>
      <c r="BD663">
        <v>123984</v>
      </c>
      <c r="BE663">
        <v>17</v>
      </c>
      <c r="BF663">
        <v>4</v>
      </c>
      <c r="BG663">
        <v>96</v>
      </c>
      <c r="BH663">
        <v>5.385416666666667</v>
      </c>
      <c r="BI663">
        <v>53136</v>
      </c>
      <c r="BJ663">
        <v>88560</v>
      </c>
      <c r="BK663">
        <v>123984</v>
      </c>
      <c r="BL663">
        <v>30</v>
      </c>
      <c r="BM663">
        <v>1</v>
      </c>
      <c r="BN663">
        <v>9</v>
      </c>
      <c r="BO663" t="s">
        <v>192</v>
      </c>
      <c r="BP663">
        <v>0</v>
      </c>
      <c r="BQ663">
        <v>0</v>
      </c>
      <c r="BR663">
        <v>0</v>
      </c>
      <c r="BS663">
        <v>0</v>
      </c>
      <c r="BV663">
        <v>0</v>
      </c>
      <c r="BW663">
        <v>0</v>
      </c>
      <c r="BX663">
        <v>0</v>
      </c>
      <c r="BZ663" t="s">
        <v>193</v>
      </c>
      <c r="CA663" t="s">
        <v>194</v>
      </c>
      <c r="CB663" t="b">
        <v>0</v>
      </c>
    </row>
    <row r="664" spans="1:80" x14ac:dyDescent="0.3">
      <c r="A664">
        <v>663</v>
      </c>
      <c r="B664" t="s">
        <v>903</v>
      </c>
      <c r="C664" t="s">
        <v>179</v>
      </c>
      <c r="D664" t="s">
        <v>180</v>
      </c>
      <c r="E664" t="s">
        <v>833</v>
      </c>
      <c r="F664" t="s">
        <v>513</v>
      </c>
      <c r="G664" t="s">
        <v>183</v>
      </c>
      <c r="H664" t="s">
        <v>184</v>
      </c>
      <c r="J664">
        <v>0</v>
      </c>
      <c r="L664" t="s">
        <v>197</v>
      </c>
      <c r="M664" t="s">
        <v>197</v>
      </c>
      <c r="N664" t="s">
        <v>198</v>
      </c>
      <c r="P664" t="s">
        <v>459</v>
      </c>
      <c r="Q664">
        <v>3</v>
      </c>
      <c r="S664">
        <v>0</v>
      </c>
      <c r="T664">
        <v>10</v>
      </c>
      <c r="U664">
        <v>10</v>
      </c>
      <c r="V664">
        <v>10</v>
      </c>
      <c r="W664">
        <v>5</v>
      </c>
      <c r="X664">
        <v>0.76</v>
      </c>
      <c r="Y664">
        <v>89728.5</v>
      </c>
      <c r="Z664" t="s">
        <v>189</v>
      </c>
      <c r="AA664">
        <v>2</v>
      </c>
      <c r="AB664">
        <v>14</v>
      </c>
      <c r="AC664">
        <v>80</v>
      </c>
      <c r="AD664">
        <v>5.7142857142857144</v>
      </c>
      <c r="AE664">
        <v>12.375</v>
      </c>
      <c r="AF664">
        <v>12.375</v>
      </c>
      <c r="AG664">
        <v>10</v>
      </c>
      <c r="AH664">
        <v>0.76</v>
      </c>
      <c r="AI664">
        <v>72508.5</v>
      </c>
      <c r="AJ664">
        <v>6.71</v>
      </c>
      <c r="AK664">
        <v>2.5</v>
      </c>
      <c r="AL664">
        <v>17</v>
      </c>
      <c r="AM664">
        <v>15</v>
      </c>
      <c r="AN664">
        <v>25</v>
      </c>
      <c r="AO664" t="s">
        <v>190</v>
      </c>
      <c r="AP664">
        <v>83</v>
      </c>
      <c r="AQ664">
        <v>-0.7</v>
      </c>
      <c r="AR664">
        <v>1.2</v>
      </c>
      <c r="AS664" t="s">
        <v>834</v>
      </c>
      <c r="AT664">
        <v>36</v>
      </c>
      <c r="AU664">
        <v>18</v>
      </c>
      <c r="AV664">
        <v>16</v>
      </c>
      <c r="AW664">
        <v>24</v>
      </c>
      <c r="AY664">
        <v>5</v>
      </c>
      <c r="AZ664">
        <v>120</v>
      </c>
      <c r="BA664">
        <v>4.3083333333333336</v>
      </c>
      <c r="BB664">
        <v>53136</v>
      </c>
      <c r="BC664">
        <v>88560</v>
      </c>
      <c r="BD664">
        <v>123984</v>
      </c>
      <c r="BE664">
        <v>17</v>
      </c>
      <c r="BF664">
        <v>4</v>
      </c>
      <c r="BG664">
        <v>96</v>
      </c>
      <c r="BH664">
        <v>5.385416666666667</v>
      </c>
      <c r="BI664">
        <v>53136</v>
      </c>
      <c r="BJ664">
        <v>88560</v>
      </c>
      <c r="BK664">
        <v>123984</v>
      </c>
      <c r="BL664">
        <v>30</v>
      </c>
      <c r="BM664">
        <v>1</v>
      </c>
      <c r="BN664">
        <v>9</v>
      </c>
      <c r="BO664" t="s">
        <v>192</v>
      </c>
      <c r="BP664">
        <v>0</v>
      </c>
      <c r="BQ664">
        <v>0</v>
      </c>
      <c r="BR664">
        <v>0</v>
      </c>
      <c r="BS664">
        <v>0</v>
      </c>
      <c r="BV664">
        <v>0</v>
      </c>
      <c r="BW664">
        <v>0</v>
      </c>
      <c r="BX664">
        <v>0</v>
      </c>
      <c r="BZ664" t="s">
        <v>193</v>
      </c>
      <c r="CA664" t="s">
        <v>194</v>
      </c>
      <c r="CB664" t="b">
        <v>0</v>
      </c>
    </row>
    <row r="665" spans="1:80" x14ac:dyDescent="0.3">
      <c r="A665">
        <v>664</v>
      </c>
      <c r="B665" t="s">
        <v>904</v>
      </c>
      <c r="C665" t="s">
        <v>179</v>
      </c>
      <c r="D665" t="s">
        <v>180</v>
      </c>
      <c r="E665" t="s">
        <v>833</v>
      </c>
      <c r="F665" t="s">
        <v>475</v>
      </c>
      <c r="G665" t="s">
        <v>183</v>
      </c>
      <c r="H665" t="s">
        <v>184</v>
      </c>
      <c r="J665">
        <v>0</v>
      </c>
      <c r="K665" t="s">
        <v>839</v>
      </c>
      <c r="L665" t="s">
        <v>186</v>
      </c>
      <c r="M665" t="s">
        <v>653</v>
      </c>
      <c r="N665" t="s">
        <v>20</v>
      </c>
      <c r="O665">
        <v>460.065</v>
      </c>
      <c r="P665" t="s">
        <v>459</v>
      </c>
      <c r="Q665">
        <v>3</v>
      </c>
      <c r="S665">
        <v>0</v>
      </c>
      <c r="T665">
        <v>10</v>
      </c>
      <c r="U665">
        <v>10</v>
      </c>
      <c r="V665">
        <v>10</v>
      </c>
      <c r="W665">
        <v>5</v>
      </c>
      <c r="X665">
        <v>0.76</v>
      </c>
      <c r="Y665">
        <v>89728.5</v>
      </c>
      <c r="Z665" t="s">
        <v>189</v>
      </c>
      <c r="AA665">
        <v>2</v>
      </c>
      <c r="AB665">
        <v>14</v>
      </c>
      <c r="AC665">
        <v>80</v>
      </c>
      <c r="AD665">
        <v>5.7142857142857144</v>
      </c>
      <c r="AE665">
        <v>12.375</v>
      </c>
      <c r="AF665">
        <v>12.375</v>
      </c>
      <c r="AG665">
        <v>10</v>
      </c>
      <c r="AH665">
        <v>0.76</v>
      </c>
      <c r="AI665">
        <v>72508.5</v>
      </c>
      <c r="AJ665">
        <v>6.99</v>
      </c>
      <c r="AK665">
        <v>2.5</v>
      </c>
      <c r="AL665">
        <v>17</v>
      </c>
      <c r="AM665">
        <v>15</v>
      </c>
      <c r="AN665">
        <v>25</v>
      </c>
      <c r="AO665" t="s">
        <v>190</v>
      </c>
      <c r="AP665">
        <v>83</v>
      </c>
      <c r="AQ665">
        <v>-0.7</v>
      </c>
      <c r="AR665">
        <v>1.2</v>
      </c>
      <c r="AS665" t="s">
        <v>834</v>
      </c>
      <c r="AT665">
        <v>36</v>
      </c>
      <c r="AU665">
        <v>18</v>
      </c>
      <c r="AV665">
        <v>16</v>
      </c>
      <c r="AW665">
        <v>24</v>
      </c>
      <c r="AY665">
        <v>5</v>
      </c>
      <c r="AZ665">
        <v>120</v>
      </c>
      <c r="BA665">
        <v>4.3083333333333336</v>
      </c>
      <c r="BB665">
        <v>53136</v>
      </c>
      <c r="BC665">
        <v>88560</v>
      </c>
      <c r="BD665">
        <v>123984</v>
      </c>
      <c r="BE665">
        <v>17</v>
      </c>
      <c r="BF665">
        <v>4</v>
      </c>
      <c r="BG665">
        <v>96</v>
      </c>
      <c r="BH665">
        <v>5.385416666666667</v>
      </c>
      <c r="BI665">
        <v>53136</v>
      </c>
      <c r="BJ665">
        <v>88560</v>
      </c>
      <c r="BK665">
        <v>123984</v>
      </c>
      <c r="BL665">
        <v>30</v>
      </c>
      <c r="BM665">
        <v>1</v>
      </c>
      <c r="BN665">
        <v>9</v>
      </c>
      <c r="BO665" t="s">
        <v>192</v>
      </c>
      <c r="BP665">
        <v>4.1405849999999997</v>
      </c>
      <c r="BQ665">
        <v>190</v>
      </c>
      <c r="BR665">
        <v>0</v>
      </c>
      <c r="BS665">
        <v>0</v>
      </c>
      <c r="BV665">
        <v>39</v>
      </c>
      <c r="BW665">
        <v>0</v>
      </c>
      <c r="BX665">
        <v>0</v>
      </c>
      <c r="BZ665" t="s">
        <v>193</v>
      </c>
      <c r="CA665" t="s">
        <v>194</v>
      </c>
      <c r="CB665" t="b">
        <v>0</v>
      </c>
    </row>
    <row r="666" spans="1:80" x14ac:dyDescent="0.3">
      <c r="A666">
        <v>665</v>
      </c>
      <c r="B666" t="s">
        <v>905</v>
      </c>
      <c r="C666" t="s">
        <v>179</v>
      </c>
      <c r="D666" t="s">
        <v>180</v>
      </c>
      <c r="E666" t="s">
        <v>833</v>
      </c>
      <c r="F666" t="s">
        <v>516</v>
      </c>
      <c r="G666" t="s">
        <v>183</v>
      </c>
      <c r="H666" t="s">
        <v>184</v>
      </c>
      <c r="J666">
        <v>0</v>
      </c>
      <c r="L666" t="s">
        <v>197</v>
      </c>
      <c r="M666" t="s">
        <v>197</v>
      </c>
      <c r="N666" t="s">
        <v>198</v>
      </c>
      <c r="P666" t="s">
        <v>459</v>
      </c>
      <c r="Q666">
        <v>3</v>
      </c>
      <c r="S666">
        <v>0</v>
      </c>
      <c r="T666">
        <v>10</v>
      </c>
      <c r="U666">
        <v>10</v>
      </c>
      <c r="V666">
        <v>10</v>
      </c>
      <c r="W666">
        <v>5</v>
      </c>
      <c r="X666">
        <v>0.76</v>
      </c>
      <c r="Y666">
        <v>89728.5</v>
      </c>
      <c r="Z666" t="s">
        <v>189</v>
      </c>
      <c r="AA666">
        <v>2</v>
      </c>
      <c r="AB666">
        <v>14</v>
      </c>
      <c r="AC666">
        <v>80</v>
      </c>
      <c r="AD666">
        <v>5.7142857142857144</v>
      </c>
      <c r="AE666">
        <v>12.375</v>
      </c>
      <c r="AF666">
        <v>12.375</v>
      </c>
      <c r="AG666">
        <v>10</v>
      </c>
      <c r="AH666">
        <v>0.76</v>
      </c>
      <c r="AI666">
        <v>72508.5</v>
      </c>
      <c r="AJ666">
        <v>7.29</v>
      </c>
      <c r="AK666">
        <v>2.5</v>
      </c>
      <c r="AL666">
        <v>16</v>
      </c>
      <c r="AM666">
        <v>15</v>
      </c>
      <c r="AN666">
        <v>25</v>
      </c>
      <c r="AO666" t="s">
        <v>190</v>
      </c>
      <c r="AP666">
        <v>83</v>
      </c>
      <c r="AQ666">
        <v>-0.7</v>
      </c>
      <c r="AR666">
        <v>1.2</v>
      </c>
      <c r="AS666" t="s">
        <v>834</v>
      </c>
      <c r="AT666">
        <v>36</v>
      </c>
      <c r="AU666">
        <v>18</v>
      </c>
      <c r="AV666">
        <v>16</v>
      </c>
      <c r="AW666">
        <v>24</v>
      </c>
      <c r="AY666">
        <v>5</v>
      </c>
      <c r="AZ666">
        <v>120</v>
      </c>
      <c r="BA666">
        <v>4.3083333333333336</v>
      </c>
      <c r="BB666">
        <v>53136</v>
      </c>
      <c r="BC666">
        <v>88560</v>
      </c>
      <c r="BD666">
        <v>123984</v>
      </c>
      <c r="BE666">
        <v>17</v>
      </c>
      <c r="BF666">
        <v>4</v>
      </c>
      <c r="BG666">
        <v>96</v>
      </c>
      <c r="BH666">
        <v>5.385416666666667</v>
      </c>
      <c r="BI666">
        <v>53136</v>
      </c>
      <c r="BJ666">
        <v>88560</v>
      </c>
      <c r="BK666">
        <v>123984</v>
      </c>
      <c r="BL666">
        <v>30</v>
      </c>
      <c r="BM666">
        <v>1</v>
      </c>
      <c r="BN666">
        <v>9</v>
      </c>
      <c r="BO666" t="s">
        <v>192</v>
      </c>
      <c r="BP666">
        <v>0</v>
      </c>
      <c r="BQ666">
        <v>0</v>
      </c>
      <c r="BR666">
        <v>0</v>
      </c>
      <c r="BS666">
        <v>0</v>
      </c>
      <c r="BV666">
        <v>0</v>
      </c>
      <c r="BW666">
        <v>0</v>
      </c>
      <c r="BX666">
        <v>0</v>
      </c>
      <c r="BZ666" t="s">
        <v>193</v>
      </c>
      <c r="CA666" t="s">
        <v>194</v>
      </c>
      <c r="CB666" t="b">
        <v>0</v>
      </c>
    </row>
    <row r="667" spans="1:80" x14ac:dyDescent="0.3">
      <c r="A667">
        <v>666</v>
      </c>
      <c r="B667" t="s">
        <v>906</v>
      </c>
      <c r="C667" t="s">
        <v>179</v>
      </c>
      <c r="D667" t="s">
        <v>180</v>
      </c>
      <c r="E667" t="s">
        <v>833</v>
      </c>
      <c r="F667" t="s">
        <v>518</v>
      </c>
      <c r="G667" t="s">
        <v>183</v>
      </c>
      <c r="H667" t="s">
        <v>184</v>
      </c>
      <c r="J667">
        <v>0</v>
      </c>
      <c r="L667" t="s">
        <v>197</v>
      </c>
      <c r="M667" t="s">
        <v>197</v>
      </c>
      <c r="N667" t="s">
        <v>198</v>
      </c>
      <c r="P667" t="s">
        <v>459</v>
      </c>
      <c r="Q667">
        <v>3</v>
      </c>
      <c r="S667">
        <v>0</v>
      </c>
      <c r="T667">
        <v>10</v>
      </c>
      <c r="U667">
        <v>10</v>
      </c>
      <c r="V667">
        <v>10</v>
      </c>
      <c r="W667">
        <v>5</v>
      </c>
      <c r="X667">
        <v>0.76</v>
      </c>
      <c r="Y667">
        <v>89728.5</v>
      </c>
      <c r="Z667" t="s">
        <v>189</v>
      </c>
      <c r="AA667">
        <v>2</v>
      </c>
      <c r="AB667">
        <v>14</v>
      </c>
      <c r="AC667">
        <v>80</v>
      </c>
      <c r="AD667">
        <v>5.7142857142857144</v>
      </c>
      <c r="AE667">
        <v>12.375</v>
      </c>
      <c r="AF667">
        <v>12.375</v>
      </c>
      <c r="AG667">
        <v>10</v>
      </c>
      <c r="AH667">
        <v>0.76</v>
      </c>
      <c r="AI667">
        <v>72508.5</v>
      </c>
      <c r="AJ667">
        <v>7.58</v>
      </c>
      <c r="AK667">
        <v>2.5</v>
      </c>
      <c r="AL667">
        <v>15</v>
      </c>
      <c r="AM667">
        <v>15</v>
      </c>
      <c r="AN667">
        <v>25</v>
      </c>
      <c r="AO667" t="s">
        <v>190</v>
      </c>
      <c r="AP667">
        <v>83</v>
      </c>
      <c r="AQ667">
        <v>-0.7</v>
      </c>
      <c r="AR667">
        <v>1.2</v>
      </c>
      <c r="AS667" t="s">
        <v>834</v>
      </c>
      <c r="AT667">
        <v>36</v>
      </c>
      <c r="AU667">
        <v>18</v>
      </c>
      <c r="AV667">
        <v>16</v>
      </c>
      <c r="AW667">
        <v>24</v>
      </c>
      <c r="AY667">
        <v>5</v>
      </c>
      <c r="AZ667">
        <v>120</v>
      </c>
      <c r="BA667">
        <v>4.3083333333333336</v>
      </c>
      <c r="BB667">
        <v>53136</v>
      </c>
      <c r="BC667">
        <v>88560</v>
      </c>
      <c r="BD667">
        <v>123984</v>
      </c>
      <c r="BE667">
        <v>18</v>
      </c>
      <c r="BF667">
        <v>4</v>
      </c>
      <c r="BG667">
        <v>96</v>
      </c>
      <c r="BH667">
        <v>5.385416666666667</v>
      </c>
      <c r="BI667">
        <v>53136</v>
      </c>
      <c r="BJ667">
        <v>88560</v>
      </c>
      <c r="BK667">
        <v>123984</v>
      </c>
      <c r="BL667">
        <v>30</v>
      </c>
      <c r="BM667">
        <v>1</v>
      </c>
      <c r="BN667">
        <v>6</v>
      </c>
      <c r="BO667" t="s">
        <v>192</v>
      </c>
      <c r="BP667">
        <v>0</v>
      </c>
      <c r="BQ667">
        <v>0</v>
      </c>
      <c r="BR667">
        <v>0</v>
      </c>
      <c r="BS667">
        <v>0</v>
      </c>
      <c r="BV667">
        <v>0</v>
      </c>
      <c r="BW667">
        <v>0</v>
      </c>
      <c r="BX667">
        <v>0</v>
      </c>
      <c r="BZ667" t="s">
        <v>193</v>
      </c>
      <c r="CA667" t="s">
        <v>194</v>
      </c>
      <c r="CB667" t="b">
        <v>0</v>
      </c>
    </row>
    <row r="668" spans="1:80" x14ac:dyDescent="0.3">
      <c r="A668">
        <v>667</v>
      </c>
      <c r="B668" t="s">
        <v>907</v>
      </c>
      <c r="C668" t="s">
        <v>179</v>
      </c>
      <c r="D668" t="s">
        <v>180</v>
      </c>
      <c r="E668" t="s">
        <v>833</v>
      </c>
      <c r="F668" t="s">
        <v>520</v>
      </c>
      <c r="G668" t="s">
        <v>183</v>
      </c>
      <c r="H668" t="s">
        <v>184</v>
      </c>
      <c r="J668">
        <v>0</v>
      </c>
      <c r="L668" t="s">
        <v>197</v>
      </c>
      <c r="M668" t="s">
        <v>197</v>
      </c>
      <c r="N668" t="s">
        <v>198</v>
      </c>
      <c r="P668" t="s">
        <v>459</v>
      </c>
      <c r="Q668">
        <v>3</v>
      </c>
      <c r="S668">
        <v>0</v>
      </c>
      <c r="T668">
        <v>10</v>
      </c>
      <c r="U668">
        <v>10</v>
      </c>
      <c r="V668">
        <v>10</v>
      </c>
      <c r="W668">
        <v>5</v>
      </c>
      <c r="X668">
        <v>0.76</v>
      </c>
      <c r="Y668">
        <v>89728.5</v>
      </c>
      <c r="Z668" t="s">
        <v>189</v>
      </c>
      <c r="AA668">
        <v>2</v>
      </c>
      <c r="AB668">
        <v>14</v>
      </c>
      <c r="AC668">
        <v>80</v>
      </c>
      <c r="AD668">
        <v>5.7142857142857144</v>
      </c>
      <c r="AE668">
        <v>12.375</v>
      </c>
      <c r="AF668">
        <v>12.375</v>
      </c>
      <c r="AG668">
        <v>10</v>
      </c>
      <c r="AH668">
        <v>0.76</v>
      </c>
      <c r="AI668">
        <v>72508.5</v>
      </c>
      <c r="AJ668">
        <v>7.86</v>
      </c>
      <c r="AK668">
        <v>2.5</v>
      </c>
      <c r="AL668">
        <v>15</v>
      </c>
      <c r="AM668">
        <v>15</v>
      </c>
      <c r="AN668">
        <v>25</v>
      </c>
      <c r="AO668" t="s">
        <v>190</v>
      </c>
      <c r="AP668">
        <v>83</v>
      </c>
      <c r="AQ668">
        <v>-0.7</v>
      </c>
      <c r="AR668">
        <v>1.2</v>
      </c>
      <c r="AS668" t="s">
        <v>834</v>
      </c>
      <c r="AT668">
        <v>36</v>
      </c>
      <c r="AU668">
        <v>18</v>
      </c>
      <c r="AV668">
        <v>16</v>
      </c>
      <c r="AW668">
        <v>24</v>
      </c>
      <c r="AY668">
        <v>5</v>
      </c>
      <c r="AZ668">
        <v>120</v>
      </c>
      <c r="BA668">
        <v>4.3083333333333336</v>
      </c>
      <c r="BB668">
        <v>53136</v>
      </c>
      <c r="BC668">
        <v>88560</v>
      </c>
      <c r="BD668">
        <v>123984</v>
      </c>
      <c r="BE668">
        <v>18</v>
      </c>
      <c r="BF668">
        <v>4</v>
      </c>
      <c r="BG668">
        <v>96</v>
      </c>
      <c r="BH668">
        <v>5.385416666666667</v>
      </c>
      <c r="BI668">
        <v>53136</v>
      </c>
      <c r="BJ668">
        <v>88560</v>
      </c>
      <c r="BK668">
        <v>123984</v>
      </c>
      <c r="BL668">
        <v>30</v>
      </c>
      <c r="BM668">
        <v>1</v>
      </c>
      <c r="BN668">
        <v>6</v>
      </c>
      <c r="BO668" t="s">
        <v>192</v>
      </c>
      <c r="BP668">
        <v>0</v>
      </c>
      <c r="BQ668">
        <v>0</v>
      </c>
      <c r="BR668">
        <v>0</v>
      </c>
      <c r="BS668">
        <v>0</v>
      </c>
      <c r="BV668">
        <v>0</v>
      </c>
      <c r="BW668">
        <v>0</v>
      </c>
      <c r="BX668">
        <v>0</v>
      </c>
      <c r="BZ668" t="s">
        <v>193</v>
      </c>
      <c r="CA668" t="s">
        <v>194</v>
      </c>
      <c r="CB668" t="b">
        <v>0</v>
      </c>
    </row>
    <row r="669" spans="1:80" x14ac:dyDescent="0.3">
      <c r="A669">
        <v>668</v>
      </c>
      <c r="B669" t="s">
        <v>908</v>
      </c>
      <c r="C669" t="s">
        <v>179</v>
      </c>
      <c r="D669" t="s">
        <v>180</v>
      </c>
      <c r="E669" t="s">
        <v>833</v>
      </c>
      <c r="F669" t="s">
        <v>522</v>
      </c>
      <c r="G669" t="s">
        <v>183</v>
      </c>
      <c r="H669" t="s">
        <v>184</v>
      </c>
      <c r="J669">
        <v>0</v>
      </c>
      <c r="L669" t="s">
        <v>197</v>
      </c>
      <c r="M669" t="s">
        <v>197</v>
      </c>
      <c r="N669" t="s">
        <v>198</v>
      </c>
      <c r="P669" t="s">
        <v>459</v>
      </c>
      <c r="Q669">
        <v>3</v>
      </c>
      <c r="S669">
        <v>0</v>
      </c>
      <c r="T669">
        <v>10</v>
      </c>
      <c r="U669">
        <v>10</v>
      </c>
      <c r="V669">
        <v>10</v>
      </c>
      <c r="W669">
        <v>5</v>
      </c>
      <c r="X669">
        <v>0.76</v>
      </c>
      <c r="Y669">
        <v>89728.5</v>
      </c>
      <c r="Z669" t="s">
        <v>189</v>
      </c>
      <c r="AA669">
        <v>2</v>
      </c>
      <c r="AB669">
        <v>14</v>
      </c>
      <c r="AC669">
        <v>80</v>
      </c>
      <c r="AD669">
        <v>5.7142857142857144</v>
      </c>
      <c r="AE669">
        <v>12.375</v>
      </c>
      <c r="AF669">
        <v>12.375</v>
      </c>
      <c r="AG669">
        <v>10</v>
      </c>
      <c r="AH669">
        <v>0.76</v>
      </c>
      <c r="AI669">
        <v>72508.5</v>
      </c>
      <c r="AJ669">
        <v>8.16</v>
      </c>
      <c r="AK669">
        <v>2.5</v>
      </c>
      <c r="AL669">
        <v>14</v>
      </c>
      <c r="AM669">
        <v>15</v>
      </c>
      <c r="AN669">
        <v>25</v>
      </c>
      <c r="AO669" t="s">
        <v>190</v>
      </c>
      <c r="AP669">
        <v>83</v>
      </c>
      <c r="AQ669">
        <v>-0.7</v>
      </c>
      <c r="AR669">
        <v>1.2</v>
      </c>
      <c r="AS669" t="s">
        <v>834</v>
      </c>
      <c r="AT669">
        <v>36</v>
      </c>
      <c r="AU669">
        <v>18</v>
      </c>
      <c r="AV669">
        <v>16</v>
      </c>
      <c r="AW669">
        <v>24</v>
      </c>
      <c r="AY669">
        <v>5</v>
      </c>
      <c r="AZ669">
        <v>120</v>
      </c>
      <c r="BA669">
        <v>4.3083333333333336</v>
      </c>
      <c r="BB669">
        <v>53136</v>
      </c>
      <c r="BC669">
        <v>88560</v>
      </c>
      <c r="BD669">
        <v>123984</v>
      </c>
      <c r="BE669">
        <v>18</v>
      </c>
      <c r="BF669">
        <v>4</v>
      </c>
      <c r="BG669">
        <v>96</v>
      </c>
      <c r="BH669">
        <v>5.385416666666667</v>
      </c>
      <c r="BI669">
        <v>53136</v>
      </c>
      <c r="BJ669">
        <v>88560</v>
      </c>
      <c r="BK669">
        <v>123984</v>
      </c>
      <c r="BL669">
        <v>30</v>
      </c>
      <c r="BM669">
        <v>1</v>
      </c>
      <c r="BN669">
        <v>6</v>
      </c>
      <c r="BO669" t="s">
        <v>192</v>
      </c>
      <c r="BP669">
        <v>0</v>
      </c>
      <c r="BQ669">
        <v>0</v>
      </c>
      <c r="BR669">
        <v>0</v>
      </c>
      <c r="BS669">
        <v>0</v>
      </c>
      <c r="BV669">
        <v>0</v>
      </c>
      <c r="BW669">
        <v>0</v>
      </c>
      <c r="BX669">
        <v>0</v>
      </c>
      <c r="BZ669" t="s">
        <v>193</v>
      </c>
      <c r="CA669" t="s">
        <v>194</v>
      </c>
      <c r="CB669" t="b">
        <v>0</v>
      </c>
    </row>
    <row r="670" spans="1:80" x14ac:dyDescent="0.3">
      <c r="A670">
        <v>669</v>
      </c>
      <c r="B670" t="s">
        <v>909</v>
      </c>
      <c r="C670" t="s">
        <v>179</v>
      </c>
      <c r="D670" t="s">
        <v>180</v>
      </c>
      <c r="E670" t="s">
        <v>833</v>
      </c>
      <c r="F670" t="s">
        <v>477</v>
      </c>
      <c r="G670" t="s">
        <v>183</v>
      </c>
      <c r="H670" t="s">
        <v>184</v>
      </c>
      <c r="J670">
        <v>0</v>
      </c>
      <c r="K670" t="s">
        <v>839</v>
      </c>
      <c r="L670" t="s">
        <v>186</v>
      </c>
      <c r="M670" t="s">
        <v>653</v>
      </c>
      <c r="N670" t="s">
        <v>20</v>
      </c>
      <c r="O670">
        <v>564.04</v>
      </c>
      <c r="P670" t="s">
        <v>459</v>
      </c>
      <c r="Q670">
        <v>3</v>
      </c>
      <c r="S670">
        <v>0</v>
      </c>
      <c r="T670">
        <v>10</v>
      </c>
      <c r="U670">
        <v>10</v>
      </c>
      <c r="V670">
        <v>10</v>
      </c>
      <c r="W670">
        <v>5</v>
      </c>
      <c r="X670">
        <v>0.76</v>
      </c>
      <c r="Y670">
        <v>89728.5</v>
      </c>
      <c r="Z670" t="s">
        <v>189</v>
      </c>
      <c r="AA670">
        <v>2</v>
      </c>
      <c r="AB670">
        <v>14</v>
      </c>
      <c r="AC670">
        <v>80</v>
      </c>
      <c r="AD670">
        <v>5.7142857142857144</v>
      </c>
      <c r="AE670">
        <v>12.375</v>
      </c>
      <c r="AF670">
        <v>12.375</v>
      </c>
      <c r="AG670">
        <v>10</v>
      </c>
      <c r="AH670">
        <v>0.76</v>
      </c>
      <c r="AI670">
        <v>72508.5</v>
      </c>
      <c r="AJ670">
        <v>8.43</v>
      </c>
      <c r="AK670">
        <v>2.5</v>
      </c>
      <c r="AL670">
        <v>14</v>
      </c>
      <c r="AM670">
        <v>15</v>
      </c>
      <c r="AN670">
        <v>25</v>
      </c>
      <c r="AO670" t="s">
        <v>190</v>
      </c>
      <c r="AP670">
        <v>83</v>
      </c>
      <c r="AQ670">
        <v>-0.7</v>
      </c>
      <c r="AR670">
        <v>1.2</v>
      </c>
      <c r="AS670" t="s">
        <v>834</v>
      </c>
      <c r="AT670">
        <v>36</v>
      </c>
      <c r="AU670">
        <v>18</v>
      </c>
      <c r="AV670">
        <v>16</v>
      </c>
      <c r="AW670">
        <v>24</v>
      </c>
      <c r="AY670">
        <v>5</v>
      </c>
      <c r="AZ670">
        <v>120</v>
      </c>
      <c r="BA670">
        <v>4.3083333333333336</v>
      </c>
      <c r="BB670">
        <v>53136</v>
      </c>
      <c r="BC670">
        <v>88560</v>
      </c>
      <c r="BD670">
        <v>123984</v>
      </c>
      <c r="BE670">
        <v>18</v>
      </c>
      <c r="BF670">
        <v>4</v>
      </c>
      <c r="BG670">
        <v>96</v>
      </c>
      <c r="BH670">
        <v>5.385416666666667</v>
      </c>
      <c r="BI670">
        <v>53136</v>
      </c>
      <c r="BJ670">
        <v>88560</v>
      </c>
      <c r="BK670">
        <v>123984</v>
      </c>
      <c r="BL670">
        <v>30</v>
      </c>
      <c r="BM670">
        <v>1</v>
      </c>
      <c r="BN670">
        <v>6</v>
      </c>
      <c r="BO670" t="s">
        <v>192</v>
      </c>
      <c r="BP670">
        <v>3.3842399999999997</v>
      </c>
      <c r="BQ670">
        <v>187</v>
      </c>
      <c r="BR670">
        <v>0</v>
      </c>
      <c r="BS670">
        <v>0</v>
      </c>
      <c r="BV670">
        <v>0</v>
      </c>
      <c r="BW670">
        <v>50</v>
      </c>
      <c r="BX670">
        <v>0</v>
      </c>
      <c r="BZ670" t="s">
        <v>193</v>
      </c>
      <c r="CA670" t="s">
        <v>194</v>
      </c>
      <c r="CB670" t="b">
        <v>0</v>
      </c>
    </row>
    <row r="671" spans="1:80" x14ac:dyDescent="0.3">
      <c r="A671">
        <v>670</v>
      </c>
      <c r="B671" t="s">
        <v>910</v>
      </c>
      <c r="C671" t="s">
        <v>179</v>
      </c>
      <c r="D671" t="s">
        <v>180</v>
      </c>
      <c r="E671" t="s">
        <v>833</v>
      </c>
      <c r="F671" t="s">
        <v>525</v>
      </c>
      <c r="G671" t="s">
        <v>183</v>
      </c>
      <c r="H671" t="s">
        <v>184</v>
      </c>
      <c r="J671">
        <v>0</v>
      </c>
      <c r="L671" t="s">
        <v>197</v>
      </c>
      <c r="M671" t="s">
        <v>197</v>
      </c>
      <c r="N671" t="s">
        <v>198</v>
      </c>
      <c r="P671" t="s">
        <v>459</v>
      </c>
      <c r="Q671">
        <v>3</v>
      </c>
      <c r="S671">
        <v>0</v>
      </c>
      <c r="T671">
        <v>10</v>
      </c>
      <c r="U671">
        <v>10</v>
      </c>
      <c r="V671">
        <v>10</v>
      </c>
      <c r="W671">
        <v>5</v>
      </c>
      <c r="X671">
        <v>0.76</v>
      </c>
      <c r="Y671">
        <v>89728.5</v>
      </c>
      <c r="Z671" t="s">
        <v>189</v>
      </c>
      <c r="AA671">
        <v>2</v>
      </c>
      <c r="AB671">
        <v>14</v>
      </c>
      <c r="AC671">
        <v>80</v>
      </c>
      <c r="AD671">
        <v>5.7142857142857144</v>
      </c>
      <c r="AE671">
        <v>12.375</v>
      </c>
      <c r="AF671">
        <v>12.375</v>
      </c>
      <c r="AG671">
        <v>10</v>
      </c>
      <c r="AH671">
        <v>0.76</v>
      </c>
      <c r="AI671">
        <v>72508.5</v>
      </c>
      <c r="AJ671">
        <v>8.7176500000000008</v>
      </c>
      <c r="AK671">
        <v>2.5</v>
      </c>
      <c r="AL671">
        <v>13</v>
      </c>
      <c r="AM671">
        <v>15</v>
      </c>
      <c r="AN671">
        <v>25</v>
      </c>
      <c r="AO671" t="s">
        <v>190</v>
      </c>
      <c r="AP671">
        <v>83</v>
      </c>
      <c r="AQ671">
        <v>-0.7</v>
      </c>
      <c r="AR671">
        <v>1.2</v>
      </c>
      <c r="AS671" t="s">
        <v>834</v>
      </c>
      <c r="AT671">
        <v>36</v>
      </c>
      <c r="AU671">
        <v>18</v>
      </c>
      <c r="AV671">
        <v>16</v>
      </c>
      <c r="AW671">
        <v>24</v>
      </c>
      <c r="AY671">
        <v>5</v>
      </c>
      <c r="AZ671">
        <v>120</v>
      </c>
      <c r="BA671">
        <v>4.3083333333333336</v>
      </c>
      <c r="BB671">
        <v>53136</v>
      </c>
      <c r="BC671">
        <v>88560</v>
      </c>
      <c r="BD671">
        <v>123984</v>
      </c>
      <c r="BE671">
        <v>18</v>
      </c>
      <c r="BF671">
        <v>4</v>
      </c>
      <c r="BG671">
        <v>96</v>
      </c>
      <c r="BH671">
        <v>5.385416666666667</v>
      </c>
      <c r="BI671">
        <v>53136</v>
      </c>
      <c r="BJ671">
        <v>88560</v>
      </c>
      <c r="BK671">
        <v>123984</v>
      </c>
      <c r="BL671">
        <v>30</v>
      </c>
      <c r="BM671">
        <v>1</v>
      </c>
      <c r="BN671">
        <v>6</v>
      </c>
      <c r="BO671" t="s">
        <v>192</v>
      </c>
      <c r="BP671">
        <v>0</v>
      </c>
      <c r="BQ671">
        <v>0</v>
      </c>
      <c r="BR671">
        <v>0</v>
      </c>
      <c r="BS671">
        <v>0</v>
      </c>
      <c r="BV671">
        <v>0</v>
      </c>
      <c r="BW671">
        <v>0</v>
      </c>
      <c r="BX671">
        <v>0</v>
      </c>
      <c r="BZ671" t="s">
        <v>193</v>
      </c>
      <c r="CA671" t="s">
        <v>194</v>
      </c>
      <c r="CB671" t="b">
        <v>0</v>
      </c>
    </row>
    <row r="672" spans="1:80" x14ac:dyDescent="0.3">
      <c r="A672">
        <v>671</v>
      </c>
      <c r="B672" t="s">
        <v>911</v>
      </c>
      <c r="C672" t="s">
        <v>179</v>
      </c>
      <c r="D672" t="s">
        <v>180</v>
      </c>
      <c r="E672" t="s">
        <v>833</v>
      </c>
      <c r="F672" t="s">
        <v>527</v>
      </c>
      <c r="G672" t="s">
        <v>183</v>
      </c>
      <c r="H672" t="s">
        <v>184</v>
      </c>
      <c r="J672">
        <v>0</v>
      </c>
      <c r="L672" t="s">
        <v>197</v>
      </c>
      <c r="M672" t="s">
        <v>197</v>
      </c>
      <c r="N672" t="s">
        <v>198</v>
      </c>
      <c r="P672" t="s">
        <v>459</v>
      </c>
      <c r="Q672">
        <v>3</v>
      </c>
      <c r="S672">
        <v>0</v>
      </c>
      <c r="T672">
        <v>10</v>
      </c>
      <c r="U672">
        <v>10</v>
      </c>
      <c r="V672">
        <v>10</v>
      </c>
      <c r="W672">
        <v>5</v>
      </c>
      <c r="X672">
        <v>0.76</v>
      </c>
      <c r="Y672">
        <v>89728.5</v>
      </c>
      <c r="Z672" t="s">
        <v>189</v>
      </c>
      <c r="AA672">
        <v>2</v>
      </c>
      <c r="AB672">
        <v>14</v>
      </c>
      <c r="AC672">
        <v>80</v>
      </c>
      <c r="AD672">
        <v>5.7142857142857144</v>
      </c>
      <c r="AE672">
        <v>12.375</v>
      </c>
      <c r="AF672">
        <v>12.375</v>
      </c>
      <c r="AG672">
        <v>10</v>
      </c>
      <c r="AH672">
        <v>0.76</v>
      </c>
      <c r="AI672">
        <v>72508.5</v>
      </c>
      <c r="AJ672">
        <v>9</v>
      </c>
      <c r="AK672">
        <v>2.5</v>
      </c>
      <c r="AL672">
        <v>13</v>
      </c>
      <c r="AM672">
        <v>15</v>
      </c>
      <c r="AN672">
        <v>25</v>
      </c>
      <c r="AO672" t="s">
        <v>190</v>
      </c>
      <c r="AP672">
        <v>83</v>
      </c>
      <c r="AQ672">
        <v>-0.7</v>
      </c>
      <c r="AR672">
        <v>1.2</v>
      </c>
      <c r="AS672" t="s">
        <v>834</v>
      </c>
      <c r="AT672">
        <v>36</v>
      </c>
      <c r="AU672">
        <v>18</v>
      </c>
      <c r="AV672">
        <v>16</v>
      </c>
      <c r="AW672">
        <v>24</v>
      </c>
      <c r="AY672">
        <v>5</v>
      </c>
      <c r="AZ672">
        <v>120</v>
      </c>
      <c r="BA672">
        <v>4.3083333333333336</v>
      </c>
      <c r="BB672">
        <v>53136</v>
      </c>
      <c r="BC672">
        <v>88560</v>
      </c>
      <c r="BD672">
        <v>123984</v>
      </c>
      <c r="BE672">
        <v>18</v>
      </c>
      <c r="BF672">
        <v>4</v>
      </c>
      <c r="BG672">
        <v>96</v>
      </c>
      <c r="BH672">
        <v>5.385416666666667</v>
      </c>
      <c r="BI672">
        <v>53136</v>
      </c>
      <c r="BJ672">
        <v>88560</v>
      </c>
      <c r="BK672">
        <v>123984</v>
      </c>
      <c r="BL672">
        <v>30</v>
      </c>
      <c r="BM672">
        <v>1</v>
      </c>
      <c r="BN672">
        <v>6</v>
      </c>
      <c r="BO672" t="s">
        <v>192</v>
      </c>
      <c r="BP672">
        <v>0</v>
      </c>
      <c r="BQ672">
        <v>0</v>
      </c>
      <c r="BR672">
        <v>0</v>
      </c>
      <c r="BS672">
        <v>0</v>
      </c>
      <c r="BV672">
        <v>0</v>
      </c>
      <c r="BW672">
        <v>0</v>
      </c>
      <c r="BX672">
        <v>0</v>
      </c>
      <c r="BZ672" t="s">
        <v>193</v>
      </c>
      <c r="CA672" t="s">
        <v>194</v>
      </c>
      <c r="CB672" t="b">
        <v>0</v>
      </c>
    </row>
    <row r="673" spans="1:80" x14ac:dyDescent="0.3">
      <c r="A673">
        <v>672</v>
      </c>
      <c r="B673" t="s">
        <v>912</v>
      </c>
      <c r="C673" t="s">
        <v>179</v>
      </c>
      <c r="D673" t="s">
        <v>180</v>
      </c>
      <c r="E673" t="s">
        <v>833</v>
      </c>
      <c r="F673" t="s">
        <v>196</v>
      </c>
      <c r="G673" t="s">
        <v>183</v>
      </c>
      <c r="H673" t="s">
        <v>184</v>
      </c>
      <c r="J673">
        <v>0</v>
      </c>
      <c r="K673" t="s">
        <v>839</v>
      </c>
      <c r="L673" t="s">
        <v>186</v>
      </c>
      <c r="M673" t="s">
        <v>653</v>
      </c>
      <c r="N673" t="s">
        <v>20</v>
      </c>
      <c r="O673">
        <v>148.14000000000004</v>
      </c>
      <c r="P673" t="s">
        <v>459</v>
      </c>
      <c r="Q673">
        <v>3</v>
      </c>
      <c r="S673">
        <v>0</v>
      </c>
      <c r="T673">
        <v>10</v>
      </c>
      <c r="U673">
        <v>10</v>
      </c>
      <c r="V673">
        <v>10</v>
      </c>
      <c r="W673">
        <v>5</v>
      </c>
      <c r="X673">
        <v>0.76</v>
      </c>
      <c r="Y673">
        <v>89728.5</v>
      </c>
      <c r="Z673" t="s">
        <v>189</v>
      </c>
      <c r="AA673">
        <v>2</v>
      </c>
      <c r="AB673">
        <v>14</v>
      </c>
      <c r="AC673">
        <v>80</v>
      </c>
      <c r="AD673">
        <v>5.7142857142857144</v>
      </c>
      <c r="AE673">
        <v>12.375</v>
      </c>
      <c r="AF673">
        <v>12.375</v>
      </c>
      <c r="AG673">
        <v>10</v>
      </c>
      <c r="AH673">
        <v>0.76</v>
      </c>
      <c r="AI673">
        <v>72508.5</v>
      </c>
      <c r="AJ673">
        <v>2.68</v>
      </c>
      <c r="AK673">
        <v>2.5</v>
      </c>
      <c r="AL673">
        <v>42</v>
      </c>
      <c r="AM673">
        <v>15</v>
      </c>
      <c r="AN673">
        <v>25</v>
      </c>
      <c r="AO673" t="s">
        <v>190</v>
      </c>
      <c r="AP673">
        <v>83</v>
      </c>
      <c r="AQ673">
        <v>-0.7</v>
      </c>
      <c r="AR673">
        <v>1.2</v>
      </c>
      <c r="AS673" t="s">
        <v>834</v>
      </c>
      <c r="AT673">
        <v>36</v>
      </c>
      <c r="AU673">
        <v>18</v>
      </c>
      <c r="AV673">
        <v>16</v>
      </c>
      <c r="AW673">
        <v>24</v>
      </c>
      <c r="AY673">
        <v>5</v>
      </c>
      <c r="AZ673">
        <v>120</v>
      </c>
      <c r="BA673">
        <v>4.3083333333333336</v>
      </c>
      <c r="BB673">
        <v>53136</v>
      </c>
      <c r="BC673">
        <v>88560</v>
      </c>
      <c r="BD673">
        <v>123984</v>
      </c>
      <c r="BE673">
        <v>15</v>
      </c>
      <c r="BF673">
        <v>4</v>
      </c>
      <c r="BG673">
        <v>96</v>
      </c>
      <c r="BH673">
        <v>5.385416666666667</v>
      </c>
      <c r="BI673">
        <v>53136</v>
      </c>
      <c r="BJ673">
        <v>88560</v>
      </c>
      <c r="BK673">
        <v>123984</v>
      </c>
      <c r="BL673">
        <v>30</v>
      </c>
      <c r="BM673">
        <v>1</v>
      </c>
      <c r="BN673">
        <v>15</v>
      </c>
      <c r="BO673" t="s">
        <v>192</v>
      </c>
      <c r="BP673">
        <v>2.2221000000000006</v>
      </c>
      <c r="BQ673">
        <v>1055</v>
      </c>
      <c r="BR673">
        <v>40</v>
      </c>
      <c r="BS673">
        <v>3.7914691943127965E-2</v>
      </c>
      <c r="BV673">
        <v>0</v>
      </c>
      <c r="BW673">
        <v>0</v>
      </c>
      <c r="BX673">
        <v>0</v>
      </c>
      <c r="BZ673" t="s">
        <v>193</v>
      </c>
      <c r="CA673" t="s">
        <v>194</v>
      </c>
      <c r="CB673" t="b">
        <v>0</v>
      </c>
    </row>
    <row r="674" spans="1:80" x14ac:dyDescent="0.3">
      <c r="A674">
        <v>673</v>
      </c>
      <c r="B674" t="s">
        <v>913</v>
      </c>
      <c r="C674" t="s">
        <v>179</v>
      </c>
      <c r="D674" t="s">
        <v>180</v>
      </c>
      <c r="E674" t="s">
        <v>833</v>
      </c>
      <c r="F674" t="s">
        <v>200</v>
      </c>
      <c r="G674" t="s">
        <v>183</v>
      </c>
      <c r="H674" t="s">
        <v>184</v>
      </c>
      <c r="J674">
        <v>0</v>
      </c>
      <c r="K674" t="s">
        <v>839</v>
      </c>
      <c r="L674" t="s">
        <v>186</v>
      </c>
      <c r="M674" t="s">
        <v>653</v>
      </c>
      <c r="N674" t="s">
        <v>20</v>
      </c>
      <c r="O674">
        <v>168.93500000000003</v>
      </c>
      <c r="P674" t="s">
        <v>459</v>
      </c>
      <c r="Q674">
        <v>3</v>
      </c>
      <c r="S674">
        <v>0</v>
      </c>
      <c r="T674">
        <v>10</v>
      </c>
      <c r="U674">
        <v>10</v>
      </c>
      <c r="V674">
        <v>10</v>
      </c>
      <c r="W674">
        <v>5</v>
      </c>
      <c r="X674">
        <v>0.76</v>
      </c>
      <c r="Y674">
        <v>89728.5</v>
      </c>
      <c r="Z674" t="s">
        <v>189</v>
      </c>
      <c r="AA674">
        <v>2</v>
      </c>
      <c r="AB674">
        <v>14</v>
      </c>
      <c r="AC674">
        <v>80</v>
      </c>
      <c r="AD674">
        <v>5.7142857142857144</v>
      </c>
      <c r="AE674">
        <v>12.375</v>
      </c>
      <c r="AF674">
        <v>12.375</v>
      </c>
      <c r="AG674">
        <v>10</v>
      </c>
      <c r="AH674">
        <v>0.76</v>
      </c>
      <c r="AI674">
        <v>72508.5</v>
      </c>
      <c r="AJ674">
        <v>2.97</v>
      </c>
      <c r="AK674">
        <v>2.5</v>
      </c>
      <c r="AL674">
        <v>38</v>
      </c>
      <c r="AM674">
        <v>15</v>
      </c>
      <c r="AN674">
        <v>25</v>
      </c>
      <c r="AO674" t="s">
        <v>190</v>
      </c>
      <c r="AP674">
        <v>83</v>
      </c>
      <c r="AQ674">
        <v>-0.7</v>
      </c>
      <c r="AR674">
        <v>1.2</v>
      </c>
      <c r="AS674" t="s">
        <v>834</v>
      </c>
      <c r="AT674">
        <v>36</v>
      </c>
      <c r="AU674">
        <v>18</v>
      </c>
      <c r="AV674">
        <v>16</v>
      </c>
      <c r="AW674">
        <v>24</v>
      </c>
      <c r="AY674">
        <v>5</v>
      </c>
      <c r="AZ674">
        <v>120</v>
      </c>
      <c r="BA674">
        <v>4.3083333333333336</v>
      </c>
      <c r="BB674">
        <v>53136</v>
      </c>
      <c r="BC674">
        <v>88560</v>
      </c>
      <c r="BD674">
        <v>123984</v>
      </c>
      <c r="BE674">
        <v>15</v>
      </c>
      <c r="BF674">
        <v>4</v>
      </c>
      <c r="BG674">
        <v>96</v>
      </c>
      <c r="BH674">
        <v>5.385416666666667</v>
      </c>
      <c r="BI674">
        <v>53136</v>
      </c>
      <c r="BJ674">
        <v>88560</v>
      </c>
      <c r="BK674">
        <v>123984</v>
      </c>
      <c r="BL674">
        <v>30</v>
      </c>
      <c r="BM674">
        <v>1</v>
      </c>
      <c r="BN674">
        <v>15</v>
      </c>
      <c r="BO674" t="s">
        <v>192</v>
      </c>
      <c r="BP674">
        <v>2.5340250000000006</v>
      </c>
      <c r="BQ674">
        <v>503</v>
      </c>
      <c r="BR674">
        <v>9</v>
      </c>
      <c r="BS674">
        <v>1.7892644135188866E-2</v>
      </c>
      <c r="BV674">
        <v>0</v>
      </c>
      <c r="BW674">
        <v>50</v>
      </c>
      <c r="BX674">
        <v>0</v>
      </c>
      <c r="BZ674" t="s">
        <v>193</v>
      </c>
      <c r="CA674" t="s">
        <v>194</v>
      </c>
      <c r="CB674" t="b">
        <v>0</v>
      </c>
    </row>
    <row r="675" spans="1:80" x14ac:dyDescent="0.3">
      <c r="A675">
        <v>674</v>
      </c>
      <c r="B675" t="s">
        <v>914</v>
      </c>
      <c r="C675" t="s">
        <v>179</v>
      </c>
      <c r="D675" t="s">
        <v>180</v>
      </c>
      <c r="E675" t="s">
        <v>833</v>
      </c>
      <c r="F675" t="s">
        <v>202</v>
      </c>
      <c r="G675" t="s">
        <v>183</v>
      </c>
      <c r="H675" t="s">
        <v>184</v>
      </c>
      <c r="J675">
        <v>0</v>
      </c>
      <c r="K675" t="s">
        <v>839</v>
      </c>
      <c r="L675" t="s">
        <v>186</v>
      </c>
      <c r="M675" t="s">
        <v>653</v>
      </c>
      <c r="N675" t="s">
        <v>20</v>
      </c>
      <c r="O675">
        <v>189.73</v>
      </c>
      <c r="P675" t="s">
        <v>459</v>
      </c>
      <c r="Q675">
        <v>3</v>
      </c>
      <c r="S675">
        <v>0</v>
      </c>
      <c r="T675">
        <v>10</v>
      </c>
      <c r="U675">
        <v>10</v>
      </c>
      <c r="V675">
        <v>10</v>
      </c>
      <c r="W675">
        <v>5</v>
      </c>
      <c r="X675">
        <v>0.76</v>
      </c>
      <c r="Y675">
        <v>89728.5</v>
      </c>
      <c r="Z675" t="s">
        <v>189</v>
      </c>
      <c r="AA675">
        <v>2</v>
      </c>
      <c r="AB675">
        <v>14</v>
      </c>
      <c r="AC675">
        <v>80</v>
      </c>
      <c r="AD675">
        <v>5.7142857142857144</v>
      </c>
      <c r="AE675">
        <v>12.375</v>
      </c>
      <c r="AF675">
        <v>12.375</v>
      </c>
      <c r="AG675">
        <v>10</v>
      </c>
      <c r="AH675">
        <v>0.76</v>
      </c>
      <c r="AI675">
        <v>72508.5</v>
      </c>
      <c r="AJ675">
        <v>3.26</v>
      </c>
      <c r="AK675">
        <v>2.5</v>
      </c>
      <c r="AL675">
        <v>35</v>
      </c>
      <c r="AM675">
        <v>15</v>
      </c>
      <c r="AN675">
        <v>25</v>
      </c>
      <c r="AO675" t="s">
        <v>190</v>
      </c>
      <c r="AP675">
        <v>83</v>
      </c>
      <c r="AQ675">
        <v>-0.7</v>
      </c>
      <c r="AR675">
        <v>1.2</v>
      </c>
      <c r="AS675" t="s">
        <v>834</v>
      </c>
      <c r="AT675">
        <v>36</v>
      </c>
      <c r="AU675">
        <v>18</v>
      </c>
      <c r="AV675">
        <v>16</v>
      </c>
      <c r="AW675">
        <v>24</v>
      </c>
      <c r="AY675">
        <v>5</v>
      </c>
      <c r="AZ675">
        <v>120</v>
      </c>
      <c r="BA675">
        <v>4.3083333333333336</v>
      </c>
      <c r="BB675">
        <v>53136</v>
      </c>
      <c r="BC675">
        <v>88560</v>
      </c>
      <c r="BD675">
        <v>123984</v>
      </c>
      <c r="BE675">
        <v>15</v>
      </c>
      <c r="BF675">
        <v>4</v>
      </c>
      <c r="BG675">
        <v>96</v>
      </c>
      <c r="BH675">
        <v>5.385416666666667</v>
      </c>
      <c r="BI675">
        <v>53136</v>
      </c>
      <c r="BJ675">
        <v>88560</v>
      </c>
      <c r="BK675">
        <v>123984</v>
      </c>
      <c r="BL675">
        <v>30</v>
      </c>
      <c r="BM675">
        <v>1</v>
      </c>
      <c r="BN675">
        <v>15</v>
      </c>
      <c r="BO675" t="s">
        <v>192</v>
      </c>
      <c r="BP675">
        <v>2.8459500000000002</v>
      </c>
      <c r="BQ675">
        <v>1798</v>
      </c>
      <c r="BR675">
        <v>43</v>
      </c>
      <c r="BS675">
        <v>2.3915461624026697E-2</v>
      </c>
      <c r="BV675">
        <v>0</v>
      </c>
      <c r="BW675">
        <v>200</v>
      </c>
      <c r="BX675">
        <v>0</v>
      </c>
      <c r="BZ675" t="s">
        <v>193</v>
      </c>
      <c r="CA675" t="s">
        <v>194</v>
      </c>
      <c r="CB675" t="b">
        <v>0</v>
      </c>
    </row>
    <row r="676" spans="1:80" x14ac:dyDescent="0.3">
      <c r="A676">
        <v>675</v>
      </c>
      <c r="B676" t="s">
        <v>915</v>
      </c>
      <c r="C676" t="s">
        <v>179</v>
      </c>
      <c r="D676" t="s">
        <v>180</v>
      </c>
      <c r="E676" t="s">
        <v>833</v>
      </c>
      <c r="F676" t="s">
        <v>204</v>
      </c>
      <c r="G676" t="s">
        <v>183</v>
      </c>
      <c r="H676" t="s">
        <v>184</v>
      </c>
      <c r="J676">
        <v>0</v>
      </c>
      <c r="K676" t="s">
        <v>839</v>
      </c>
      <c r="L676" t="s">
        <v>186</v>
      </c>
      <c r="M676" t="s">
        <v>653</v>
      </c>
      <c r="N676" t="s">
        <v>20</v>
      </c>
      <c r="O676">
        <v>210.52500000000003</v>
      </c>
      <c r="P676" t="s">
        <v>459</v>
      </c>
      <c r="Q676">
        <v>3</v>
      </c>
      <c r="S676">
        <v>0</v>
      </c>
      <c r="T676">
        <v>10</v>
      </c>
      <c r="U676">
        <v>10</v>
      </c>
      <c r="V676">
        <v>10</v>
      </c>
      <c r="W676">
        <v>5</v>
      </c>
      <c r="X676">
        <v>0.76</v>
      </c>
      <c r="Y676">
        <v>89728.5</v>
      </c>
      <c r="Z676" t="s">
        <v>189</v>
      </c>
      <c r="AA676">
        <v>2</v>
      </c>
      <c r="AB676">
        <v>14</v>
      </c>
      <c r="AC676">
        <v>80</v>
      </c>
      <c r="AD676">
        <v>5.7142857142857144</v>
      </c>
      <c r="AE676">
        <v>12.375</v>
      </c>
      <c r="AF676">
        <v>12.375</v>
      </c>
      <c r="AG676">
        <v>10</v>
      </c>
      <c r="AH676">
        <v>0.76</v>
      </c>
      <c r="AI676">
        <v>72508.5</v>
      </c>
      <c r="AJ676">
        <v>3.54</v>
      </c>
      <c r="AK676">
        <v>2.5</v>
      </c>
      <c r="AL676">
        <v>32</v>
      </c>
      <c r="AM676">
        <v>15</v>
      </c>
      <c r="AN676">
        <v>25</v>
      </c>
      <c r="AO676" t="s">
        <v>190</v>
      </c>
      <c r="AP676">
        <v>83</v>
      </c>
      <c r="AQ676">
        <v>-0.7</v>
      </c>
      <c r="AR676">
        <v>1.2</v>
      </c>
      <c r="AS676" t="s">
        <v>834</v>
      </c>
      <c r="AT676">
        <v>36</v>
      </c>
      <c r="AU676">
        <v>18</v>
      </c>
      <c r="AV676">
        <v>16</v>
      </c>
      <c r="AW676">
        <v>24</v>
      </c>
      <c r="AY676">
        <v>5</v>
      </c>
      <c r="AZ676">
        <v>120</v>
      </c>
      <c r="BA676">
        <v>4.3083333333333336</v>
      </c>
      <c r="BB676">
        <v>53136</v>
      </c>
      <c r="BC676">
        <v>88560</v>
      </c>
      <c r="BD676">
        <v>123984</v>
      </c>
      <c r="BE676">
        <v>16</v>
      </c>
      <c r="BF676">
        <v>4</v>
      </c>
      <c r="BG676">
        <v>96</v>
      </c>
      <c r="BH676">
        <v>5.385416666666667</v>
      </c>
      <c r="BI676">
        <v>53136</v>
      </c>
      <c r="BJ676">
        <v>88560</v>
      </c>
      <c r="BK676">
        <v>123984</v>
      </c>
      <c r="BL676">
        <v>30</v>
      </c>
      <c r="BM676">
        <v>1</v>
      </c>
      <c r="BN676">
        <v>15</v>
      </c>
      <c r="BO676" t="s">
        <v>192</v>
      </c>
      <c r="BP676">
        <v>3.1578750000000007</v>
      </c>
      <c r="BQ676">
        <v>1729</v>
      </c>
      <c r="BR676">
        <v>942</v>
      </c>
      <c r="BS676">
        <v>0.54482359745517639</v>
      </c>
      <c r="BV676">
        <v>156</v>
      </c>
      <c r="BW676">
        <v>500</v>
      </c>
      <c r="BX676">
        <v>3.2051282051282053</v>
      </c>
      <c r="BZ676" t="s">
        <v>193</v>
      </c>
      <c r="CA676" t="s">
        <v>194</v>
      </c>
      <c r="CB676" t="b">
        <v>0</v>
      </c>
    </row>
    <row r="677" spans="1:80" x14ac:dyDescent="0.3">
      <c r="A677">
        <v>676</v>
      </c>
      <c r="B677" t="s">
        <v>916</v>
      </c>
      <c r="C677" t="s">
        <v>179</v>
      </c>
      <c r="D677" t="s">
        <v>180</v>
      </c>
      <c r="E677" t="s">
        <v>833</v>
      </c>
      <c r="F677" t="s">
        <v>206</v>
      </c>
      <c r="G677" t="s">
        <v>183</v>
      </c>
      <c r="H677" t="s">
        <v>184</v>
      </c>
      <c r="J677">
        <v>0</v>
      </c>
      <c r="K677" t="s">
        <v>839</v>
      </c>
      <c r="L677" t="s">
        <v>186</v>
      </c>
      <c r="M677" t="s">
        <v>653</v>
      </c>
      <c r="N677" t="s">
        <v>20</v>
      </c>
      <c r="O677">
        <v>231.32000000000005</v>
      </c>
      <c r="P677" t="s">
        <v>459</v>
      </c>
      <c r="Q677">
        <v>3</v>
      </c>
      <c r="S677">
        <v>0</v>
      </c>
      <c r="T677">
        <v>10</v>
      </c>
      <c r="U677">
        <v>10</v>
      </c>
      <c r="V677">
        <v>10</v>
      </c>
      <c r="W677">
        <v>5</v>
      </c>
      <c r="X677">
        <v>0.76</v>
      </c>
      <c r="Y677">
        <v>89728.5</v>
      </c>
      <c r="Z677" t="s">
        <v>189</v>
      </c>
      <c r="AA677">
        <v>2</v>
      </c>
      <c r="AB677">
        <v>14</v>
      </c>
      <c r="AC677">
        <v>80</v>
      </c>
      <c r="AD677">
        <v>5.7142857142857144</v>
      </c>
      <c r="AE677">
        <v>12.375</v>
      </c>
      <c r="AF677">
        <v>12.375</v>
      </c>
      <c r="AG677">
        <v>10</v>
      </c>
      <c r="AH677">
        <v>0.76</v>
      </c>
      <c r="AI677">
        <v>72508.5</v>
      </c>
      <c r="AJ677">
        <v>3.83</v>
      </c>
      <c r="AK677">
        <v>2.5</v>
      </c>
      <c r="AL677">
        <v>30</v>
      </c>
      <c r="AM677">
        <v>15</v>
      </c>
      <c r="AN677">
        <v>25</v>
      </c>
      <c r="AO677" t="s">
        <v>190</v>
      </c>
      <c r="AP677">
        <v>83</v>
      </c>
      <c r="AQ677">
        <v>-0.7</v>
      </c>
      <c r="AR677">
        <v>1.2</v>
      </c>
      <c r="AS677" t="s">
        <v>834</v>
      </c>
      <c r="AT677">
        <v>36</v>
      </c>
      <c r="AU677">
        <v>18</v>
      </c>
      <c r="AV677">
        <v>16</v>
      </c>
      <c r="AW677">
        <v>24</v>
      </c>
      <c r="AY677">
        <v>5</v>
      </c>
      <c r="AZ677">
        <v>120</v>
      </c>
      <c r="BA677">
        <v>4.3083333333333336</v>
      </c>
      <c r="BB677">
        <v>53136</v>
      </c>
      <c r="BC677">
        <v>88560</v>
      </c>
      <c r="BD677">
        <v>123984</v>
      </c>
      <c r="BE677">
        <v>16</v>
      </c>
      <c r="BF677">
        <v>4</v>
      </c>
      <c r="BG677">
        <v>96</v>
      </c>
      <c r="BH677">
        <v>5.385416666666667</v>
      </c>
      <c r="BI677">
        <v>53136</v>
      </c>
      <c r="BJ677">
        <v>88560</v>
      </c>
      <c r="BK677">
        <v>123984</v>
      </c>
      <c r="BL677">
        <v>30</v>
      </c>
      <c r="BM677">
        <v>1</v>
      </c>
      <c r="BN677">
        <v>15</v>
      </c>
      <c r="BO677" t="s">
        <v>192</v>
      </c>
      <c r="BP677">
        <v>3.4698000000000007</v>
      </c>
      <c r="BQ677">
        <v>1847</v>
      </c>
      <c r="BR677">
        <v>35</v>
      </c>
      <c r="BS677">
        <v>1.8949648077964263E-2</v>
      </c>
      <c r="BV677">
        <v>0</v>
      </c>
      <c r="BW677">
        <v>200</v>
      </c>
      <c r="BX677">
        <v>0</v>
      </c>
      <c r="BZ677" t="s">
        <v>193</v>
      </c>
      <c r="CA677" t="s">
        <v>194</v>
      </c>
      <c r="CB677" t="b">
        <v>0</v>
      </c>
    </row>
    <row r="678" spans="1:80" x14ac:dyDescent="0.3">
      <c r="A678">
        <v>677</v>
      </c>
      <c r="B678" t="s">
        <v>917</v>
      </c>
      <c r="C678" t="s">
        <v>179</v>
      </c>
      <c r="D678" t="s">
        <v>180</v>
      </c>
      <c r="E678" t="s">
        <v>833</v>
      </c>
      <c r="F678" t="s">
        <v>316</v>
      </c>
      <c r="G678" t="s">
        <v>183</v>
      </c>
      <c r="H678" t="s">
        <v>184</v>
      </c>
      <c r="J678">
        <v>0</v>
      </c>
      <c r="K678" t="s">
        <v>839</v>
      </c>
      <c r="L678" t="s">
        <v>186</v>
      </c>
      <c r="M678" t="s">
        <v>653</v>
      </c>
      <c r="N678" t="s">
        <v>20</v>
      </c>
      <c r="O678">
        <v>252.11500000000001</v>
      </c>
      <c r="P678" t="s">
        <v>459</v>
      </c>
      <c r="Q678">
        <v>3</v>
      </c>
      <c r="S678">
        <v>0</v>
      </c>
      <c r="T678">
        <v>10</v>
      </c>
      <c r="U678">
        <v>10</v>
      </c>
      <c r="V678">
        <v>10</v>
      </c>
      <c r="W678">
        <v>5</v>
      </c>
      <c r="X678">
        <v>0.76</v>
      </c>
      <c r="Y678">
        <v>89728.5</v>
      </c>
      <c r="Z678" t="s">
        <v>189</v>
      </c>
      <c r="AA678">
        <v>2</v>
      </c>
      <c r="AB678">
        <v>14</v>
      </c>
      <c r="AC678">
        <v>80</v>
      </c>
      <c r="AD678">
        <v>5.7142857142857144</v>
      </c>
      <c r="AE678">
        <v>12.375</v>
      </c>
      <c r="AF678">
        <v>12.375</v>
      </c>
      <c r="AG678">
        <v>10</v>
      </c>
      <c r="AH678">
        <v>0.76</v>
      </c>
      <c r="AI678">
        <v>72508.5</v>
      </c>
      <c r="AJ678">
        <v>4.12</v>
      </c>
      <c r="AK678">
        <v>2.5</v>
      </c>
      <c r="AL678">
        <v>28</v>
      </c>
      <c r="AM678">
        <v>15</v>
      </c>
      <c r="AN678">
        <v>25</v>
      </c>
      <c r="AO678" t="s">
        <v>190</v>
      </c>
      <c r="AP678">
        <v>83</v>
      </c>
      <c r="AQ678">
        <v>-0.7</v>
      </c>
      <c r="AR678">
        <v>1.2</v>
      </c>
      <c r="AS678" t="s">
        <v>834</v>
      </c>
      <c r="AT678">
        <v>36</v>
      </c>
      <c r="AU678">
        <v>18</v>
      </c>
      <c r="AV678">
        <v>16</v>
      </c>
      <c r="AW678">
        <v>24</v>
      </c>
      <c r="AY678">
        <v>5</v>
      </c>
      <c r="AZ678">
        <v>120</v>
      </c>
      <c r="BA678">
        <v>4.3083333333333336</v>
      </c>
      <c r="BB678">
        <v>53136</v>
      </c>
      <c r="BC678">
        <v>88560</v>
      </c>
      <c r="BD678">
        <v>123984</v>
      </c>
      <c r="BE678">
        <v>16</v>
      </c>
      <c r="BF678">
        <v>4</v>
      </c>
      <c r="BG678">
        <v>96</v>
      </c>
      <c r="BH678">
        <v>5.385416666666667</v>
      </c>
      <c r="BI678">
        <v>53136</v>
      </c>
      <c r="BJ678">
        <v>88560</v>
      </c>
      <c r="BK678">
        <v>123984</v>
      </c>
      <c r="BL678">
        <v>30</v>
      </c>
      <c r="BM678">
        <v>1</v>
      </c>
      <c r="BN678">
        <v>15</v>
      </c>
      <c r="BO678" t="s">
        <v>192</v>
      </c>
      <c r="BP678">
        <v>3.7817249999999998</v>
      </c>
      <c r="BQ678">
        <v>1453</v>
      </c>
      <c r="BR678">
        <v>0</v>
      </c>
      <c r="BS678">
        <v>0</v>
      </c>
      <c r="BV678">
        <v>215</v>
      </c>
      <c r="BW678">
        <v>200</v>
      </c>
      <c r="BX678">
        <v>0.93023255813953487</v>
      </c>
      <c r="BZ678" t="s">
        <v>193</v>
      </c>
      <c r="CA678" t="s">
        <v>194</v>
      </c>
      <c r="CB678" t="b">
        <v>0</v>
      </c>
    </row>
    <row r="679" spans="1:80" x14ac:dyDescent="0.3">
      <c r="A679">
        <v>678</v>
      </c>
      <c r="B679" t="s">
        <v>918</v>
      </c>
      <c r="C679" t="s">
        <v>179</v>
      </c>
      <c r="D679" t="s">
        <v>180</v>
      </c>
      <c r="E679" t="s">
        <v>833</v>
      </c>
      <c r="F679" t="s">
        <v>318</v>
      </c>
      <c r="G679" t="s">
        <v>183</v>
      </c>
      <c r="H679" t="s">
        <v>184</v>
      </c>
      <c r="J679">
        <v>0</v>
      </c>
      <c r="K679" t="s">
        <v>839</v>
      </c>
      <c r="L679" t="s">
        <v>186</v>
      </c>
      <c r="M679" t="s">
        <v>653</v>
      </c>
      <c r="N679" t="s">
        <v>20</v>
      </c>
      <c r="O679">
        <v>272.90999999999997</v>
      </c>
      <c r="P679" t="s">
        <v>459</v>
      </c>
      <c r="Q679">
        <v>3</v>
      </c>
      <c r="S679">
        <v>0</v>
      </c>
      <c r="T679">
        <v>10</v>
      </c>
      <c r="U679">
        <v>10</v>
      </c>
      <c r="V679">
        <v>10</v>
      </c>
      <c r="W679">
        <v>5</v>
      </c>
      <c r="X679">
        <v>0.76</v>
      </c>
      <c r="Y679">
        <v>89728.5</v>
      </c>
      <c r="Z679" t="s">
        <v>189</v>
      </c>
      <c r="AA679">
        <v>2</v>
      </c>
      <c r="AB679">
        <v>14</v>
      </c>
      <c r="AC679">
        <v>80</v>
      </c>
      <c r="AD679">
        <v>5.7142857142857144</v>
      </c>
      <c r="AE679">
        <v>12.375</v>
      </c>
      <c r="AF679">
        <v>12.375</v>
      </c>
      <c r="AG679">
        <v>10</v>
      </c>
      <c r="AH679">
        <v>0.76</v>
      </c>
      <c r="AI679">
        <v>72508.5</v>
      </c>
      <c r="AJ679">
        <v>4.41</v>
      </c>
      <c r="AK679">
        <v>2.5</v>
      </c>
      <c r="AL679">
        <v>26</v>
      </c>
      <c r="AM679">
        <v>15</v>
      </c>
      <c r="AN679">
        <v>25</v>
      </c>
      <c r="AO679" t="s">
        <v>190</v>
      </c>
      <c r="AP679">
        <v>83</v>
      </c>
      <c r="AQ679">
        <v>-0.7</v>
      </c>
      <c r="AR679">
        <v>1.2</v>
      </c>
      <c r="AS679" t="s">
        <v>834</v>
      </c>
      <c r="AT679">
        <v>36</v>
      </c>
      <c r="AU679">
        <v>18</v>
      </c>
      <c r="AV679">
        <v>16</v>
      </c>
      <c r="AW679">
        <v>24</v>
      </c>
      <c r="AY679">
        <v>5</v>
      </c>
      <c r="AZ679">
        <v>120</v>
      </c>
      <c r="BA679">
        <v>4.3083333333333336</v>
      </c>
      <c r="BB679">
        <v>53136</v>
      </c>
      <c r="BC679">
        <v>88560</v>
      </c>
      <c r="BD679">
        <v>123984</v>
      </c>
      <c r="BE679">
        <v>16</v>
      </c>
      <c r="BF679">
        <v>4</v>
      </c>
      <c r="BG679">
        <v>96</v>
      </c>
      <c r="BH679">
        <v>5.385416666666667</v>
      </c>
      <c r="BI679">
        <v>53136</v>
      </c>
      <c r="BJ679">
        <v>88560</v>
      </c>
      <c r="BK679">
        <v>123984</v>
      </c>
      <c r="BL679">
        <v>30</v>
      </c>
      <c r="BM679">
        <v>1</v>
      </c>
      <c r="BN679">
        <v>15</v>
      </c>
      <c r="BO679" t="s">
        <v>192</v>
      </c>
      <c r="BP679">
        <v>4.0936499999999993</v>
      </c>
      <c r="BQ679">
        <v>2672</v>
      </c>
      <c r="BR679">
        <v>102</v>
      </c>
      <c r="BS679">
        <v>3.8173652694610781E-2</v>
      </c>
      <c r="BV679">
        <v>0</v>
      </c>
      <c r="BW679">
        <v>200</v>
      </c>
      <c r="BX679">
        <v>0</v>
      </c>
      <c r="BZ679" t="s">
        <v>193</v>
      </c>
      <c r="CA679" t="s">
        <v>194</v>
      </c>
      <c r="CB679" t="b">
        <v>0</v>
      </c>
    </row>
    <row r="680" spans="1:80" x14ac:dyDescent="0.3">
      <c r="A680">
        <v>679</v>
      </c>
      <c r="B680" t="s">
        <v>919</v>
      </c>
      <c r="C680" t="s">
        <v>179</v>
      </c>
      <c r="D680" t="s">
        <v>180</v>
      </c>
      <c r="E680" t="s">
        <v>833</v>
      </c>
      <c r="F680" t="s">
        <v>320</v>
      </c>
      <c r="G680" t="s">
        <v>183</v>
      </c>
      <c r="H680" t="s">
        <v>184</v>
      </c>
      <c r="J680">
        <v>0</v>
      </c>
      <c r="K680" t="s">
        <v>839</v>
      </c>
      <c r="L680" t="s">
        <v>186</v>
      </c>
      <c r="M680" t="s">
        <v>653</v>
      </c>
      <c r="N680" t="s">
        <v>20</v>
      </c>
      <c r="O680">
        <v>293.70499999999998</v>
      </c>
      <c r="P680" t="s">
        <v>459</v>
      </c>
      <c r="Q680">
        <v>3</v>
      </c>
      <c r="S680">
        <v>0</v>
      </c>
      <c r="T680">
        <v>10</v>
      </c>
      <c r="U680">
        <v>10</v>
      </c>
      <c r="V680">
        <v>10</v>
      </c>
      <c r="W680">
        <v>5</v>
      </c>
      <c r="X680">
        <v>0.76</v>
      </c>
      <c r="Y680">
        <v>89728.5</v>
      </c>
      <c r="Z680" t="s">
        <v>189</v>
      </c>
      <c r="AA680">
        <v>2</v>
      </c>
      <c r="AB680">
        <v>14</v>
      </c>
      <c r="AC680">
        <v>80</v>
      </c>
      <c r="AD680">
        <v>5.7142857142857144</v>
      </c>
      <c r="AE680">
        <v>12.375</v>
      </c>
      <c r="AF680">
        <v>12.375</v>
      </c>
      <c r="AG680">
        <v>10</v>
      </c>
      <c r="AH680">
        <v>0.76</v>
      </c>
      <c r="AI680">
        <v>72508.5</v>
      </c>
      <c r="AJ680">
        <v>4.6900000000000004</v>
      </c>
      <c r="AK680">
        <v>2.5</v>
      </c>
      <c r="AL680">
        <v>24</v>
      </c>
      <c r="AM680">
        <v>15</v>
      </c>
      <c r="AN680">
        <v>25</v>
      </c>
      <c r="AO680" t="s">
        <v>190</v>
      </c>
      <c r="AP680">
        <v>83</v>
      </c>
      <c r="AQ680">
        <v>-0.7</v>
      </c>
      <c r="AR680">
        <v>1.2</v>
      </c>
      <c r="AS680" t="s">
        <v>834</v>
      </c>
      <c r="AT680">
        <v>36</v>
      </c>
      <c r="AU680">
        <v>18</v>
      </c>
      <c r="AV680">
        <v>16</v>
      </c>
      <c r="AW680">
        <v>24</v>
      </c>
      <c r="AY680">
        <v>5</v>
      </c>
      <c r="AZ680">
        <v>120</v>
      </c>
      <c r="BA680">
        <v>4.3083333333333336</v>
      </c>
      <c r="BB680">
        <v>53136</v>
      </c>
      <c r="BC680">
        <v>88560</v>
      </c>
      <c r="BD680">
        <v>123984</v>
      </c>
      <c r="BE680">
        <v>16</v>
      </c>
      <c r="BF680">
        <v>4</v>
      </c>
      <c r="BG680">
        <v>96</v>
      </c>
      <c r="BH680">
        <v>5.385416666666667</v>
      </c>
      <c r="BI680">
        <v>53136</v>
      </c>
      <c r="BJ680">
        <v>88560</v>
      </c>
      <c r="BK680">
        <v>123984</v>
      </c>
      <c r="BL680">
        <v>30</v>
      </c>
      <c r="BM680">
        <v>1</v>
      </c>
      <c r="BN680">
        <v>15</v>
      </c>
      <c r="BO680" t="s">
        <v>192</v>
      </c>
      <c r="BP680">
        <v>4.4055749999999998</v>
      </c>
      <c r="BQ680">
        <v>1061</v>
      </c>
      <c r="BR680">
        <v>10</v>
      </c>
      <c r="BS680">
        <v>9.4250706880301596E-3</v>
      </c>
      <c r="BV680">
        <v>0</v>
      </c>
      <c r="BW680">
        <v>0</v>
      </c>
      <c r="BX680">
        <v>0</v>
      </c>
      <c r="BZ680" t="s">
        <v>193</v>
      </c>
      <c r="CA680" t="s">
        <v>194</v>
      </c>
      <c r="CB680" t="b">
        <v>0</v>
      </c>
    </row>
    <row r="681" spans="1:80" x14ac:dyDescent="0.3">
      <c r="A681">
        <v>680</v>
      </c>
      <c r="B681" t="s">
        <v>920</v>
      </c>
      <c r="C681" t="s">
        <v>179</v>
      </c>
      <c r="D681" t="s">
        <v>180</v>
      </c>
      <c r="E681" t="s">
        <v>833</v>
      </c>
      <c r="F681" t="s">
        <v>252</v>
      </c>
      <c r="G681" t="s">
        <v>183</v>
      </c>
      <c r="H681" t="s">
        <v>184</v>
      </c>
      <c r="J681">
        <v>0</v>
      </c>
      <c r="K681" t="s">
        <v>839</v>
      </c>
      <c r="L681" t="s">
        <v>186</v>
      </c>
      <c r="M681" t="s">
        <v>653</v>
      </c>
      <c r="N681" t="s">
        <v>20</v>
      </c>
      <c r="O681">
        <v>314.5</v>
      </c>
      <c r="P681" t="s">
        <v>459</v>
      </c>
      <c r="Q681">
        <v>3</v>
      </c>
      <c r="S681">
        <v>0</v>
      </c>
      <c r="T681">
        <v>10</v>
      </c>
      <c r="U681">
        <v>10</v>
      </c>
      <c r="V681">
        <v>10</v>
      </c>
      <c r="W681">
        <v>5</v>
      </c>
      <c r="X681">
        <v>0.76</v>
      </c>
      <c r="Y681">
        <v>89728.5</v>
      </c>
      <c r="Z681" t="s">
        <v>189</v>
      </c>
      <c r="AA681">
        <v>2</v>
      </c>
      <c r="AB681">
        <v>14</v>
      </c>
      <c r="AC681">
        <v>80</v>
      </c>
      <c r="AD681">
        <v>5.7142857142857144</v>
      </c>
      <c r="AE681">
        <v>12.375</v>
      </c>
      <c r="AF681">
        <v>12.375</v>
      </c>
      <c r="AG681">
        <v>10</v>
      </c>
      <c r="AH681">
        <v>0.76</v>
      </c>
      <c r="AI681">
        <v>72508.5</v>
      </c>
      <c r="AJ681">
        <v>4.9800000000000004</v>
      </c>
      <c r="AK681">
        <v>2.5</v>
      </c>
      <c r="AL681">
        <v>23</v>
      </c>
      <c r="AM681">
        <v>15</v>
      </c>
      <c r="AN681">
        <v>25</v>
      </c>
      <c r="AO681" t="s">
        <v>190</v>
      </c>
      <c r="AP681">
        <v>83</v>
      </c>
      <c r="AQ681">
        <v>-0.7</v>
      </c>
      <c r="AR681">
        <v>1.2</v>
      </c>
      <c r="AS681" t="s">
        <v>834</v>
      </c>
      <c r="AT681">
        <v>36</v>
      </c>
      <c r="AU681">
        <v>18</v>
      </c>
      <c r="AV681">
        <v>16</v>
      </c>
      <c r="AW681">
        <v>24</v>
      </c>
      <c r="AY681">
        <v>5</v>
      </c>
      <c r="AZ681">
        <v>120</v>
      </c>
      <c r="BA681">
        <v>4.3083333333333336</v>
      </c>
      <c r="BB681">
        <v>53136</v>
      </c>
      <c r="BC681">
        <v>88560</v>
      </c>
      <c r="BD681">
        <v>123984</v>
      </c>
      <c r="BE681">
        <v>16</v>
      </c>
      <c r="BF681">
        <v>4</v>
      </c>
      <c r="BG681">
        <v>96</v>
      </c>
      <c r="BH681">
        <v>5.385416666666667</v>
      </c>
      <c r="BI681">
        <v>53136</v>
      </c>
      <c r="BJ681">
        <v>88560</v>
      </c>
      <c r="BK681">
        <v>123984</v>
      </c>
      <c r="BL681">
        <v>30</v>
      </c>
      <c r="BM681">
        <v>1</v>
      </c>
      <c r="BN681">
        <v>15</v>
      </c>
      <c r="BO681" t="s">
        <v>192</v>
      </c>
      <c r="BP681">
        <v>4.7175000000000002</v>
      </c>
      <c r="BQ681">
        <v>5064</v>
      </c>
      <c r="BR681">
        <v>1357</v>
      </c>
      <c r="BS681">
        <v>0.26796998420221169</v>
      </c>
      <c r="BV681">
        <v>0</v>
      </c>
      <c r="BW681">
        <v>0</v>
      </c>
      <c r="BX681">
        <v>0</v>
      </c>
      <c r="BZ681" t="s">
        <v>193</v>
      </c>
      <c r="CA681" t="s">
        <v>194</v>
      </c>
      <c r="CB681" t="b">
        <v>0</v>
      </c>
    </row>
    <row r="682" spans="1:80" x14ac:dyDescent="0.3">
      <c r="A682">
        <v>681</v>
      </c>
      <c r="B682" t="s">
        <v>921</v>
      </c>
      <c r="C682" t="s">
        <v>179</v>
      </c>
      <c r="D682" t="s">
        <v>180</v>
      </c>
      <c r="E682" t="s">
        <v>833</v>
      </c>
      <c r="F682" t="s">
        <v>471</v>
      </c>
      <c r="G682" t="s">
        <v>183</v>
      </c>
      <c r="H682" t="s">
        <v>184</v>
      </c>
      <c r="J682">
        <v>0</v>
      </c>
      <c r="K682" t="s">
        <v>839</v>
      </c>
      <c r="L682" t="s">
        <v>186</v>
      </c>
      <c r="M682" t="s">
        <v>653</v>
      </c>
      <c r="N682" t="s">
        <v>20</v>
      </c>
      <c r="O682">
        <v>335.29500000000002</v>
      </c>
      <c r="P682" t="s">
        <v>459</v>
      </c>
      <c r="Q682">
        <v>3</v>
      </c>
      <c r="S682">
        <v>0</v>
      </c>
      <c r="T682">
        <v>10</v>
      </c>
      <c r="U682">
        <v>10</v>
      </c>
      <c r="V682">
        <v>10</v>
      </c>
      <c r="W682">
        <v>5</v>
      </c>
      <c r="X682">
        <v>0.76</v>
      </c>
      <c r="Y682">
        <v>89728.5</v>
      </c>
      <c r="Z682" t="s">
        <v>189</v>
      </c>
      <c r="AA682">
        <v>2</v>
      </c>
      <c r="AB682">
        <v>14</v>
      </c>
      <c r="AC682">
        <v>80</v>
      </c>
      <c r="AD682">
        <v>5.7142857142857144</v>
      </c>
      <c r="AE682">
        <v>12.375</v>
      </c>
      <c r="AF682">
        <v>12.375</v>
      </c>
      <c r="AG682">
        <v>10</v>
      </c>
      <c r="AH682">
        <v>0.76</v>
      </c>
      <c r="AI682">
        <v>72508.5</v>
      </c>
      <c r="AJ682">
        <v>5.27</v>
      </c>
      <c r="AK682">
        <v>2.5</v>
      </c>
      <c r="AL682">
        <v>22</v>
      </c>
      <c r="AM682">
        <v>15</v>
      </c>
      <c r="AN682">
        <v>25</v>
      </c>
      <c r="AO682" t="s">
        <v>190</v>
      </c>
      <c r="AP682">
        <v>83</v>
      </c>
      <c r="AQ682">
        <v>-0.7</v>
      </c>
      <c r="AR682">
        <v>1.2</v>
      </c>
      <c r="AS682" t="s">
        <v>834</v>
      </c>
      <c r="AT682">
        <v>36</v>
      </c>
      <c r="AU682">
        <v>18</v>
      </c>
      <c r="AV682">
        <v>16</v>
      </c>
      <c r="AW682">
        <v>24</v>
      </c>
      <c r="AY682">
        <v>5</v>
      </c>
      <c r="AZ682">
        <v>120</v>
      </c>
      <c r="BA682">
        <v>4.3083333333333336</v>
      </c>
      <c r="BB682">
        <v>53136</v>
      </c>
      <c r="BC682">
        <v>88560</v>
      </c>
      <c r="BD682">
        <v>123984</v>
      </c>
      <c r="BE682">
        <v>17</v>
      </c>
      <c r="BF682">
        <v>4</v>
      </c>
      <c r="BG682">
        <v>96</v>
      </c>
      <c r="BH682">
        <v>5.385416666666667</v>
      </c>
      <c r="BI682">
        <v>53136</v>
      </c>
      <c r="BJ682">
        <v>88560</v>
      </c>
      <c r="BK682">
        <v>123984</v>
      </c>
      <c r="BL682">
        <v>30</v>
      </c>
      <c r="BM682">
        <v>1</v>
      </c>
      <c r="BN682">
        <v>15</v>
      </c>
      <c r="BO682" t="s">
        <v>192</v>
      </c>
      <c r="BP682">
        <v>5.0294249999999998</v>
      </c>
      <c r="BQ682">
        <v>150</v>
      </c>
      <c r="BR682">
        <v>0</v>
      </c>
      <c r="BS682">
        <v>0</v>
      </c>
      <c r="BV682">
        <v>0</v>
      </c>
      <c r="BW682">
        <v>50</v>
      </c>
      <c r="BX682">
        <v>0</v>
      </c>
      <c r="BZ682" t="s">
        <v>193</v>
      </c>
      <c r="CA682" t="s">
        <v>194</v>
      </c>
      <c r="CB682" t="b">
        <v>0</v>
      </c>
    </row>
    <row r="683" spans="1:80" x14ac:dyDescent="0.3">
      <c r="A683">
        <v>682</v>
      </c>
      <c r="B683" t="s">
        <v>922</v>
      </c>
      <c r="C683" t="s">
        <v>179</v>
      </c>
      <c r="D683" t="s">
        <v>180</v>
      </c>
      <c r="E683" t="s">
        <v>833</v>
      </c>
      <c r="F683" t="s">
        <v>473</v>
      </c>
      <c r="G683" t="s">
        <v>183</v>
      </c>
      <c r="H683" t="s">
        <v>184</v>
      </c>
      <c r="J683">
        <v>0</v>
      </c>
      <c r="K683" t="s">
        <v>839</v>
      </c>
      <c r="L683" t="s">
        <v>186</v>
      </c>
      <c r="M683" t="s">
        <v>653</v>
      </c>
      <c r="N683" t="s">
        <v>20</v>
      </c>
      <c r="O683">
        <v>356.09</v>
      </c>
      <c r="P683" t="s">
        <v>459</v>
      </c>
      <c r="Q683">
        <v>3</v>
      </c>
      <c r="S683">
        <v>0</v>
      </c>
      <c r="T683">
        <v>10</v>
      </c>
      <c r="U683">
        <v>10</v>
      </c>
      <c r="V683">
        <v>10</v>
      </c>
      <c r="W683">
        <v>5</v>
      </c>
      <c r="X683">
        <v>0.76</v>
      </c>
      <c r="Y683">
        <v>89728.5</v>
      </c>
      <c r="Z683" t="s">
        <v>189</v>
      </c>
      <c r="AA683">
        <v>2</v>
      </c>
      <c r="AB683">
        <v>14</v>
      </c>
      <c r="AC683">
        <v>80</v>
      </c>
      <c r="AD683">
        <v>5.7142857142857144</v>
      </c>
      <c r="AE683">
        <v>12.375</v>
      </c>
      <c r="AF683">
        <v>12.375</v>
      </c>
      <c r="AG683">
        <v>10</v>
      </c>
      <c r="AH683">
        <v>0.76</v>
      </c>
      <c r="AI683">
        <v>72508.5</v>
      </c>
      <c r="AJ683">
        <v>5.56</v>
      </c>
      <c r="AK683">
        <v>2.5</v>
      </c>
      <c r="AL683">
        <v>21</v>
      </c>
      <c r="AM683">
        <v>15</v>
      </c>
      <c r="AN683">
        <v>25</v>
      </c>
      <c r="AO683" t="s">
        <v>190</v>
      </c>
      <c r="AP683">
        <v>83</v>
      </c>
      <c r="AQ683">
        <v>-0.7</v>
      </c>
      <c r="AR683">
        <v>1.2</v>
      </c>
      <c r="AS683" t="s">
        <v>834</v>
      </c>
      <c r="AT683">
        <v>36</v>
      </c>
      <c r="AU683">
        <v>18</v>
      </c>
      <c r="AV683">
        <v>16</v>
      </c>
      <c r="AW683">
        <v>24</v>
      </c>
      <c r="AY683">
        <v>5</v>
      </c>
      <c r="AZ683">
        <v>120</v>
      </c>
      <c r="BA683">
        <v>4.3083333333333336</v>
      </c>
      <c r="BB683">
        <v>53136</v>
      </c>
      <c r="BC683">
        <v>88560</v>
      </c>
      <c r="BD683">
        <v>123984</v>
      </c>
      <c r="BE683">
        <v>17</v>
      </c>
      <c r="BF683">
        <v>4</v>
      </c>
      <c r="BG683">
        <v>96</v>
      </c>
      <c r="BH683">
        <v>5.385416666666667</v>
      </c>
      <c r="BI683">
        <v>53136</v>
      </c>
      <c r="BJ683">
        <v>88560</v>
      </c>
      <c r="BK683">
        <v>123984</v>
      </c>
      <c r="BL683">
        <v>30</v>
      </c>
      <c r="BM683">
        <v>1</v>
      </c>
      <c r="BN683">
        <v>15</v>
      </c>
      <c r="BO683" t="s">
        <v>192</v>
      </c>
      <c r="BP683">
        <v>5.3413499999999994</v>
      </c>
      <c r="BQ683">
        <v>921</v>
      </c>
      <c r="BR683">
        <v>688</v>
      </c>
      <c r="BS683">
        <v>0.74701411509229099</v>
      </c>
      <c r="BV683">
        <v>0</v>
      </c>
      <c r="BW683">
        <v>200</v>
      </c>
      <c r="BX683">
        <v>0</v>
      </c>
      <c r="BZ683" t="s">
        <v>193</v>
      </c>
      <c r="CA683" t="s">
        <v>194</v>
      </c>
      <c r="CB683" t="b">
        <v>0</v>
      </c>
    </row>
    <row r="684" spans="1:80" x14ac:dyDescent="0.3">
      <c r="A684">
        <v>683</v>
      </c>
      <c r="B684" t="s">
        <v>923</v>
      </c>
      <c r="C684" t="s">
        <v>179</v>
      </c>
      <c r="D684" t="s">
        <v>180</v>
      </c>
      <c r="E684" t="s">
        <v>833</v>
      </c>
      <c r="F684" t="s">
        <v>507</v>
      </c>
      <c r="G684" t="s">
        <v>183</v>
      </c>
      <c r="H684" t="s">
        <v>184</v>
      </c>
      <c r="J684">
        <v>0</v>
      </c>
      <c r="K684" t="s">
        <v>839</v>
      </c>
      <c r="L684" t="s">
        <v>186</v>
      </c>
      <c r="M684" t="s">
        <v>653</v>
      </c>
      <c r="N684" t="s">
        <v>20</v>
      </c>
      <c r="O684">
        <v>376.88499999999999</v>
      </c>
      <c r="P684" t="s">
        <v>459</v>
      </c>
      <c r="Q684">
        <v>3</v>
      </c>
      <c r="S684">
        <v>0</v>
      </c>
      <c r="T684">
        <v>10</v>
      </c>
      <c r="U684">
        <v>10</v>
      </c>
      <c r="V684">
        <v>10</v>
      </c>
      <c r="W684">
        <v>5</v>
      </c>
      <c r="X684">
        <v>0.76</v>
      </c>
      <c r="Y684">
        <v>89728.5</v>
      </c>
      <c r="Z684" t="s">
        <v>189</v>
      </c>
      <c r="AA684">
        <v>2</v>
      </c>
      <c r="AB684">
        <v>14</v>
      </c>
      <c r="AC684">
        <v>80</v>
      </c>
      <c r="AD684">
        <v>5.7142857142857144</v>
      </c>
      <c r="AE684">
        <v>12.375</v>
      </c>
      <c r="AF684">
        <v>12.375</v>
      </c>
      <c r="AG684">
        <v>10</v>
      </c>
      <c r="AH684">
        <v>0.76</v>
      </c>
      <c r="AI684">
        <v>72508.5</v>
      </c>
      <c r="AJ684">
        <v>5.84</v>
      </c>
      <c r="AK684">
        <v>2.5</v>
      </c>
      <c r="AL684">
        <v>20</v>
      </c>
      <c r="AM684">
        <v>15</v>
      </c>
      <c r="AN684">
        <v>25</v>
      </c>
      <c r="AO684" t="s">
        <v>190</v>
      </c>
      <c r="AP684">
        <v>83</v>
      </c>
      <c r="AQ684">
        <v>-0.7</v>
      </c>
      <c r="AR684">
        <v>1.2</v>
      </c>
      <c r="AS684" t="s">
        <v>834</v>
      </c>
      <c r="AT684">
        <v>36</v>
      </c>
      <c r="AU684">
        <v>18</v>
      </c>
      <c r="AV684">
        <v>16</v>
      </c>
      <c r="AW684">
        <v>24</v>
      </c>
      <c r="AY684">
        <v>5</v>
      </c>
      <c r="AZ684">
        <v>120</v>
      </c>
      <c r="BA684">
        <v>4.3083333333333336</v>
      </c>
      <c r="BB684">
        <v>53136</v>
      </c>
      <c r="BC684">
        <v>88560</v>
      </c>
      <c r="BD684">
        <v>123984</v>
      </c>
      <c r="BE684">
        <v>17</v>
      </c>
      <c r="BF684">
        <v>4</v>
      </c>
      <c r="BG684">
        <v>96</v>
      </c>
      <c r="BH684">
        <v>5.385416666666667</v>
      </c>
      <c r="BI684">
        <v>53136</v>
      </c>
      <c r="BJ684">
        <v>88560</v>
      </c>
      <c r="BK684">
        <v>123984</v>
      </c>
      <c r="BL684">
        <v>30</v>
      </c>
      <c r="BM684">
        <v>1</v>
      </c>
      <c r="BN684">
        <v>15</v>
      </c>
      <c r="BO684" t="s">
        <v>192</v>
      </c>
      <c r="BP684">
        <v>5.6532749999999998</v>
      </c>
      <c r="BQ684">
        <v>0</v>
      </c>
      <c r="BR684">
        <v>0</v>
      </c>
      <c r="BS684">
        <v>0</v>
      </c>
      <c r="BV684">
        <v>0</v>
      </c>
      <c r="BW684">
        <v>0</v>
      </c>
      <c r="BX684">
        <v>0</v>
      </c>
      <c r="BZ684" t="s">
        <v>193</v>
      </c>
      <c r="CA684" t="s">
        <v>194</v>
      </c>
      <c r="CB684" t="b">
        <v>0</v>
      </c>
    </row>
    <row r="685" spans="1:80" x14ac:dyDescent="0.3">
      <c r="A685">
        <v>684</v>
      </c>
      <c r="B685" t="s">
        <v>924</v>
      </c>
      <c r="C685" t="s">
        <v>179</v>
      </c>
      <c r="D685" t="s">
        <v>180</v>
      </c>
      <c r="E685" t="s">
        <v>833</v>
      </c>
      <c r="F685" t="s">
        <v>509</v>
      </c>
      <c r="G685" t="s">
        <v>183</v>
      </c>
      <c r="H685" t="s">
        <v>184</v>
      </c>
      <c r="J685">
        <v>0</v>
      </c>
      <c r="K685" t="s">
        <v>839</v>
      </c>
      <c r="L685" t="s">
        <v>186</v>
      </c>
      <c r="M685" t="s">
        <v>653</v>
      </c>
      <c r="N685" t="s">
        <v>20</v>
      </c>
      <c r="O685">
        <v>397.68</v>
      </c>
      <c r="P685" t="s">
        <v>459</v>
      </c>
      <c r="Q685">
        <v>3</v>
      </c>
      <c r="S685">
        <v>0</v>
      </c>
      <c r="T685">
        <v>10</v>
      </c>
      <c r="U685">
        <v>10</v>
      </c>
      <c r="V685">
        <v>10</v>
      </c>
      <c r="W685">
        <v>5</v>
      </c>
      <c r="X685">
        <v>0.76</v>
      </c>
      <c r="Y685">
        <v>89728.5</v>
      </c>
      <c r="Z685" t="s">
        <v>189</v>
      </c>
      <c r="AA685">
        <v>2</v>
      </c>
      <c r="AB685">
        <v>14</v>
      </c>
      <c r="AC685">
        <v>80</v>
      </c>
      <c r="AD685">
        <v>5.7142857142857144</v>
      </c>
      <c r="AE685">
        <v>12.375</v>
      </c>
      <c r="AF685">
        <v>12.375</v>
      </c>
      <c r="AG685">
        <v>10</v>
      </c>
      <c r="AH685">
        <v>0.76</v>
      </c>
      <c r="AI685">
        <v>72508.5</v>
      </c>
      <c r="AJ685">
        <v>6.13</v>
      </c>
      <c r="AK685">
        <v>2.5</v>
      </c>
      <c r="AL685">
        <v>19</v>
      </c>
      <c r="AM685">
        <v>15</v>
      </c>
      <c r="AN685">
        <v>25</v>
      </c>
      <c r="AO685" t="s">
        <v>190</v>
      </c>
      <c r="AP685">
        <v>83</v>
      </c>
      <c r="AQ685">
        <v>-0.7</v>
      </c>
      <c r="AR685">
        <v>1.2</v>
      </c>
      <c r="AS685" t="s">
        <v>834</v>
      </c>
      <c r="AT685">
        <v>36</v>
      </c>
      <c r="AU685">
        <v>18</v>
      </c>
      <c r="AV685">
        <v>16</v>
      </c>
      <c r="AW685">
        <v>24</v>
      </c>
      <c r="AY685">
        <v>5</v>
      </c>
      <c r="AZ685">
        <v>120</v>
      </c>
      <c r="BA685">
        <v>4.3083333333333336</v>
      </c>
      <c r="BB685">
        <v>53136</v>
      </c>
      <c r="BC685">
        <v>88560</v>
      </c>
      <c r="BD685">
        <v>123984</v>
      </c>
      <c r="BE685">
        <v>17</v>
      </c>
      <c r="BF685">
        <v>4</v>
      </c>
      <c r="BG685">
        <v>96</v>
      </c>
      <c r="BH685">
        <v>5.385416666666667</v>
      </c>
      <c r="BI685">
        <v>53136</v>
      </c>
      <c r="BJ685">
        <v>88560</v>
      </c>
      <c r="BK685">
        <v>123984</v>
      </c>
      <c r="BL685">
        <v>30</v>
      </c>
      <c r="BM685">
        <v>1</v>
      </c>
      <c r="BN685">
        <v>10</v>
      </c>
      <c r="BO685" t="s">
        <v>192</v>
      </c>
      <c r="BP685">
        <v>3.9767999999999999</v>
      </c>
      <c r="BQ685">
        <v>20</v>
      </c>
      <c r="BR685">
        <v>0</v>
      </c>
      <c r="BS685">
        <v>0</v>
      </c>
      <c r="BV685">
        <v>0</v>
      </c>
      <c r="BW685">
        <v>0</v>
      </c>
      <c r="BX685">
        <v>0</v>
      </c>
      <c r="BZ685" t="s">
        <v>193</v>
      </c>
      <c r="CA685" t="s">
        <v>194</v>
      </c>
      <c r="CB685" t="b">
        <v>0</v>
      </c>
    </row>
    <row r="686" spans="1:80" x14ac:dyDescent="0.3">
      <c r="A686">
        <v>685</v>
      </c>
      <c r="B686" t="s">
        <v>925</v>
      </c>
      <c r="C686" t="s">
        <v>179</v>
      </c>
      <c r="D686" t="s">
        <v>180</v>
      </c>
      <c r="E686" t="s">
        <v>833</v>
      </c>
      <c r="F686" t="s">
        <v>511</v>
      </c>
      <c r="G686" t="s">
        <v>183</v>
      </c>
      <c r="H686" t="s">
        <v>184</v>
      </c>
      <c r="J686">
        <v>0</v>
      </c>
      <c r="K686" t="s">
        <v>839</v>
      </c>
      <c r="L686" t="s">
        <v>186</v>
      </c>
      <c r="M686" t="s">
        <v>653</v>
      </c>
      <c r="N686" t="s">
        <v>20</v>
      </c>
      <c r="O686">
        <v>418.47500000000002</v>
      </c>
      <c r="P686" t="s">
        <v>459</v>
      </c>
      <c r="Q686">
        <v>3</v>
      </c>
      <c r="S686">
        <v>0</v>
      </c>
      <c r="T686">
        <v>10</v>
      </c>
      <c r="U686">
        <v>10</v>
      </c>
      <c r="V686">
        <v>10</v>
      </c>
      <c r="W686">
        <v>5</v>
      </c>
      <c r="X686">
        <v>0.76</v>
      </c>
      <c r="Y686">
        <v>89728.5</v>
      </c>
      <c r="Z686" t="s">
        <v>189</v>
      </c>
      <c r="AA686">
        <v>2</v>
      </c>
      <c r="AB686">
        <v>14</v>
      </c>
      <c r="AC686">
        <v>80</v>
      </c>
      <c r="AD686">
        <v>5.7142857142857144</v>
      </c>
      <c r="AE686">
        <v>12.375</v>
      </c>
      <c r="AF686">
        <v>12.375</v>
      </c>
      <c r="AG686">
        <v>10</v>
      </c>
      <c r="AH686">
        <v>0.76</v>
      </c>
      <c r="AI686">
        <v>72508.5</v>
      </c>
      <c r="AJ686">
        <v>6.42</v>
      </c>
      <c r="AK686">
        <v>2.5</v>
      </c>
      <c r="AL686">
        <v>18</v>
      </c>
      <c r="AM686">
        <v>15</v>
      </c>
      <c r="AN686">
        <v>25</v>
      </c>
      <c r="AO686" t="s">
        <v>190</v>
      </c>
      <c r="AP686">
        <v>83</v>
      </c>
      <c r="AQ686">
        <v>-0.7</v>
      </c>
      <c r="AR686">
        <v>1.2</v>
      </c>
      <c r="AS686" t="s">
        <v>834</v>
      </c>
      <c r="AT686">
        <v>36</v>
      </c>
      <c r="AU686">
        <v>18</v>
      </c>
      <c r="AV686">
        <v>16</v>
      </c>
      <c r="AW686">
        <v>24</v>
      </c>
      <c r="AY686">
        <v>5</v>
      </c>
      <c r="AZ686">
        <v>120</v>
      </c>
      <c r="BA686">
        <v>4.3083333333333336</v>
      </c>
      <c r="BB686">
        <v>53136</v>
      </c>
      <c r="BC686">
        <v>88560</v>
      </c>
      <c r="BD686">
        <v>123984</v>
      </c>
      <c r="BE686">
        <v>17</v>
      </c>
      <c r="BF686">
        <v>4</v>
      </c>
      <c r="BG686">
        <v>96</v>
      </c>
      <c r="BH686">
        <v>5.385416666666667</v>
      </c>
      <c r="BI686">
        <v>53136</v>
      </c>
      <c r="BJ686">
        <v>88560</v>
      </c>
      <c r="BK686">
        <v>123984</v>
      </c>
      <c r="BL686">
        <v>30</v>
      </c>
      <c r="BM686">
        <v>1</v>
      </c>
      <c r="BN686">
        <v>9</v>
      </c>
      <c r="BO686" t="s">
        <v>192</v>
      </c>
      <c r="BP686">
        <v>3.7662749999999998</v>
      </c>
      <c r="BQ686">
        <v>0</v>
      </c>
      <c r="BR686">
        <v>0</v>
      </c>
      <c r="BS686">
        <v>0</v>
      </c>
      <c r="BV686">
        <v>0</v>
      </c>
      <c r="BW686">
        <v>0</v>
      </c>
      <c r="BX686">
        <v>0</v>
      </c>
      <c r="BZ686" t="s">
        <v>193</v>
      </c>
      <c r="CA686" t="s">
        <v>194</v>
      </c>
      <c r="CB686" t="b">
        <v>0</v>
      </c>
    </row>
    <row r="687" spans="1:80" x14ac:dyDescent="0.3">
      <c r="A687">
        <v>686</v>
      </c>
      <c r="B687" t="s">
        <v>926</v>
      </c>
      <c r="C687" t="s">
        <v>179</v>
      </c>
      <c r="D687" t="s">
        <v>180</v>
      </c>
      <c r="E687" t="s">
        <v>833</v>
      </c>
      <c r="F687" t="s">
        <v>513</v>
      </c>
      <c r="G687" t="s">
        <v>183</v>
      </c>
      <c r="H687" t="s">
        <v>184</v>
      </c>
      <c r="J687">
        <v>0</v>
      </c>
      <c r="K687" t="s">
        <v>839</v>
      </c>
      <c r="L687" t="s">
        <v>186</v>
      </c>
      <c r="M687" t="s">
        <v>653</v>
      </c>
      <c r="N687" t="s">
        <v>20</v>
      </c>
      <c r="O687">
        <v>439.27</v>
      </c>
      <c r="P687" t="s">
        <v>459</v>
      </c>
      <c r="Q687">
        <v>3</v>
      </c>
      <c r="S687">
        <v>0</v>
      </c>
      <c r="T687">
        <v>10</v>
      </c>
      <c r="U687">
        <v>10</v>
      </c>
      <c r="V687">
        <v>10</v>
      </c>
      <c r="W687">
        <v>5</v>
      </c>
      <c r="X687">
        <v>0.76</v>
      </c>
      <c r="Y687">
        <v>89728.5</v>
      </c>
      <c r="Z687" t="s">
        <v>189</v>
      </c>
      <c r="AA687">
        <v>2</v>
      </c>
      <c r="AB687">
        <v>14</v>
      </c>
      <c r="AC687">
        <v>80</v>
      </c>
      <c r="AD687">
        <v>5.7142857142857144</v>
      </c>
      <c r="AE687">
        <v>12.375</v>
      </c>
      <c r="AF687">
        <v>12.375</v>
      </c>
      <c r="AG687">
        <v>10</v>
      </c>
      <c r="AH687">
        <v>0.76</v>
      </c>
      <c r="AI687">
        <v>72508.5</v>
      </c>
      <c r="AJ687">
        <v>6.71</v>
      </c>
      <c r="AK687">
        <v>2.5</v>
      </c>
      <c r="AL687">
        <v>17</v>
      </c>
      <c r="AM687">
        <v>15</v>
      </c>
      <c r="AN687">
        <v>25</v>
      </c>
      <c r="AO687" t="s">
        <v>190</v>
      </c>
      <c r="AP687">
        <v>83</v>
      </c>
      <c r="AQ687">
        <v>-0.7</v>
      </c>
      <c r="AR687">
        <v>1.2</v>
      </c>
      <c r="AS687" t="s">
        <v>834</v>
      </c>
      <c r="AT687">
        <v>36</v>
      </c>
      <c r="AU687">
        <v>18</v>
      </c>
      <c r="AV687">
        <v>16</v>
      </c>
      <c r="AW687">
        <v>24</v>
      </c>
      <c r="AY687">
        <v>5</v>
      </c>
      <c r="AZ687">
        <v>120</v>
      </c>
      <c r="BA687">
        <v>4.3083333333333336</v>
      </c>
      <c r="BB687">
        <v>53136</v>
      </c>
      <c r="BC687">
        <v>88560</v>
      </c>
      <c r="BD687">
        <v>123984</v>
      </c>
      <c r="BE687">
        <v>17</v>
      </c>
      <c r="BF687">
        <v>4</v>
      </c>
      <c r="BG687">
        <v>96</v>
      </c>
      <c r="BH687">
        <v>5.385416666666667</v>
      </c>
      <c r="BI687">
        <v>53136</v>
      </c>
      <c r="BJ687">
        <v>88560</v>
      </c>
      <c r="BK687">
        <v>123984</v>
      </c>
      <c r="BL687">
        <v>30</v>
      </c>
      <c r="BM687">
        <v>1</v>
      </c>
      <c r="BN687">
        <v>9</v>
      </c>
      <c r="BO687" t="s">
        <v>192</v>
      </c>
      <c r="BP687">
        <v>3.95343</v>
      </c>
      <c r="BQ687">
        <v>0</v>
      </c>
      <c r="BR687">
        <v>0</v>
      </c>
      <c r="BS687">
        <v>0</v>
      </c>
      <c r="BV687">
        <v>0</v>
      </c>
      <c r="BW687">
        <v>0</v>
      </c>
      <c r="BX687">
        <v>0</v>
      </c>
      <c r="BZ687" t="s">
        <v>193</v>
      </c>
      <c r="CA687" t="s">
        <v>194</v>
      </c>
      <c r="CB687" t="b">
        <v>0</v>
      </c>
    </row>
    <row r="688" spans="1:80" x14ac:dyDescent="0.3">
      <c r="A688">
        <v>687</v>
      </c>
      <c r="B688" t="s">
        <v>927</v>
      </c>
      <c r="C688" t="s">
        <v>179</v>
      </c>
      <c r="D688" t="s">
        <v>180</v>
      </c>
      <c r="E688" t="s">
        <v>833</v>
      </c>
      <c r="F688" t="s">
        <v>475</v>
      </c>
      <c r="G688" t="s">
        <v>183</v>
      </c>
      <c r="H688" t="s">
        <v>184</v>
      </c>
      <c r="J688">
        <v>0</v>
      </c>
      <c r="K688" t="s">
        <v>839</v>
      </c>
      <c r="L688" t="s">
        <v>186</v>
      </c>
      <c r="M688" t="s">
        <v>653</v>
      </c>
      <c r="N688" t="s">
        <v>20</v>
      </c>
      <c r="O688">
        <v>460.065</v>
      </c>
      <c r="P688" t="s">
        <v>459</v>
      </c>
      <c r="Q688">
        <v>3</v>
      </c>
      <c r="S688">
        <v>0</v>
      </c>
      <c r="T688">
        <v>10</v>
      </c>
      <c r="U688">
        <v>10</v>
      </c>
      <c r="V688">
        <v>10</v>
      </c>
      <c r="W688">
        <v>5</v>
      </c>
      <c r="X688">
        <v>0.76</v>
      </c>
      <c r="Y688">
        <v>89728.5</v>
      </c>
      <c r="Z688" t="s">
        <v>189</v>
      </c>
      <c r="AA688">
        <v>2</v>
      </c>
      <c r="AB688">
        <v>14</v>
      </c>
      <c r="AC688">
        <v>80</v>
      </c>
      <c r="AD688">
        <v>5.7142857142857144</v>
      </c>
      <c r="AE688">
        <v>12.375</v>
      </c>
      <c r="AF688">
        <v>12.375</v>
      </c>
      <c r="AG688">
        <v>10</v>
      </c>
      <c r="AH688">
        <v>0.76</v>
      </c>
      <c r="AI688">
        <v>72508.5</v>
      </c>
      <c r="AJ688">
        <v>6.99</v>
      </c>
      <c r="AK688">
        <v>2.5</v>
      </c>
      <c r="AL688">
        <v>17</v>
      </c>
      <c r="AM688">
        <v>15</v>
      </c>
      <c r="AN688">
        <v>25</v>
      </c>
      <c r="AO688" t="s">
        <v>190</v>
      </c>
      <c r="AP688">
        <v>83</v>
      </c>
      <c r="AQ688">
        <v>-0.7</v>
      </c>
      <c r="AR688">
        <v>1.2</v>
      </c>
      <c r="AS688" t="s">
        <v>834</v>
      </c>
      <c r="AT688">
        <v>36</v>
      </c>
      <c r="AU688">
        <v>18</v>
      </c>
      <c r="AV688">
        <v>16</v>
      </c>
      <c r="AW688">
        <v>24</v>
      </c>
      <c r="AY688">
        <v>5</v>
      </c>
      <c r="AZ688">
        <v>120</v>
      </c>
      <c r="BA688">
        <v>4.3083333333333336</v>
      </c>
      <c r="BB688">
        <v>53136</v>
      </c>
      <c r="BC688">
        <v>88560</v>
      </c>
      <c r="BD688">
        <v>123984</v>
      </c>
      <c r="BE688">
        <v>17</v>
      </c>
      <c r="BF688">
        <v>4</v>
      </c>
      <c r="BG688">
        <v>96</v>
      </c>
      <c r="BH688">
        <v>5.385416666666667</v>
      </c>
      <c r="BI688">
        <v>53136</v>
      </c>
      <c r="BJ688">
        <v>88560</v>
      </c>
      <c r="BK688">
        <v>123984</v>
      </c>
      <c r="BL688">
        <v>30</v>
      </c>
      <c r="BM688">
        <v>1</v>
      </c>
      <c r="BN688">
        <v>9</v>
      </c>
      <c r="BO688" t="s">
        <v>192</v>
      </c>
      <c r="BP688">
        <v>4.1405849999999997</v>
      </c>
      <c r="BQ688">
        <v>3219</v>
      </c>
      <c r="BR688">
        <v>19</v>
      </c>
      <c r="BS688">
        <v>5.9024541783162469E-3</v>
      </c>
      <c r="BV688">
        <v>362</v>
      </c>
      <c r="BW688">
        <v>500</v>
      </c>
      <c r="BX688">
        <v>1.3812154696132597</v>
      </c>
      <c r="BZ688" t="s">
        <v>193</v>
      </c>
      <c r="CA688" t="s">
        <v>194</v>
      </c>
      <c r="CB688" t="b">
        <v>0</v>
      </c>
    </row>
    <row r="689" spans="1:80" x14ac:dyDescent="0.3">
      <c r="A689">
        <v>688</v>
      </c>
      <c r="B689" t="s">
        <v>928</v>
      </c>
      <c r="C689" t="s">
        <v>179</v>
      </c>
      <c r="D689" t="s">
        <v>180</v>
      </c>
      <c r="E689" t="s">
        <v>833</v>
      </c>
      <c r="F689" t="s">
        <v>516</v>
      </c>
      <c r="G689" t="s">
        <v>183</v>
      </c>
      <c r="H689" t="s">
        <v>184</v>
      </c>
      <c r="J689">
        <v>0</v>
      </c>
      <c r="K689" t="s">
        <v>839</v>
      </c>
      <c r="L689" t="s">
        <v>186</v>
      </c>
      <c r="M689" t="s">
        <v>653</v>
      </c>
      <c r="N689" t="s">
        <v>20</v>
      </c>
      <c r="O689">
        <v>480.86</v>
      </c>
      <c r="P689" t="s">
        <v>459</v>
      </c>
      <c r="Q689">
        <v>3</v>
      </c>
      <c r="S689">
        <v>0</v>
      </c>
      <c r="T689">
        <v>10</v>
      </c>
      <c r="U689">
        <v>10</v>
      </c>
      <c r="V689">
        <v>10</v>
      </c>
      <c r="W689">
        <v>5</v>
      </c>
      <c r="X689">
        <v>0.76</v>
      </c>
      <c r="Y689">
        <v>89728.5</v>
      </c>
      <c r="Z689" t="s">
        <v>189</v>
      </c>
      <c r="AA689">
        <v>2</v>
      </c>
      <c r="AB689">
        <v>14</v>
      </c>
      <c r="AC689">
        <v>80</v>
      </c>
      <c r="AD689">
        <v>5.7142857142857144</v>
      </c>
      <c r="AE689">
        <v>12.375</v>
      </c>
      <c r="AF689">
        <v>12.375</v>
      </c>
      <c r="AG689">
        <v>10</v>
      </c>
      <c r="AH689">
        <v>0.76</v>
      </c>
      <c r="AI689">
        <v>72508.5</v>
      </c>
      <c r="AJ689">
        <v>7.29</v>
      </c>
      <c r="AK689">
        <v>2.5</v>
      </c>
      <c r="AL689">
        <v>16</v>
      </c>
      <c r="AM689">
        <v>15</v>
      </c>
      <c r="AN689">
        <v>25</v>
      </c>
      <c r="AO689" t="s">
        <v>190</v>
      </c>
      <c r="AP689">
        <v>83</v>
      </c>
      <c r="AQ689">
        <v>-0.7</v>
      </c>
      <c r="AR689">
        <v>1.2</v>
      </c>
      <c r="AS689" t="s">
        <v>834</v>
      </c>
      <c r="AT689">
        <v>36</v>
      </c>
      <c r="AU689">
        <v>18</v>
      </c>
      <c r="AV689">
        <v>16</v>
      </c>
      <c r="AW689">
        <v>24</v>
      </c>
      <c r="AY689">
        <v>5</v>
      </c>
      <c r="AZ689">
        <v>120</v>
      </c>
      <c r="BA689">
        <v>4.3083333333333336</v>
      </c>
      <c r="BB689">
        <v>53136</v>
      </c>
      <c r="BC689">
        <v>88560</v>
      </c>
      <c r="BD689">
        <v>123984</v>
      </c>
      <c r="BE689">
        <v>17</v>
      </c>
      <c r="BF689">
        <v>4</v>
      </c>
      <c r="BG689">
        <v>96</v>
      </c>
      <c r="BH689">
        <v>5.385416666666667</v>
      </c>
      <c r="BI689">
        <v>53136</v>
      </c>
      <c r="BJ689">
        <v>88560</v>
      </c>
      <c r="BK689">
        <v>123984</v>
      </c>
      <c r="BL689">
        <v>30</v>
      </c>
      <c r="BM689">
        <v>1</v>
      </c>
      <c r="BN689">
        <v>9</v>
      </c>
      <c r="BO689" t="s">
        <v>192</v>
      </c>
      <c r="BP689">
        <v>4.3277399999999995</v>
      </c>
      <c r="BQ689">
        <v>0</v>
      </c>
      <c r="BR689">
        <v>0</v>
      </c>
      <c r="BS689">
        <v>0</v>
      </c>
      <c r="BV689">
        <v>0</v>
      </c>
      <c r="BW689">
        <v>0</v>
      </c>
      <c r="BX689">
        <v>0</v>
      </c>
      <c r="BZ689" t="s">
        <v>193</v>
      </c>
      <c r="CA689" t="s">
        <v>194</v>
      </c>
      <c r="CB689" t="b">
        <v>0</v>
      </c>
    </row>
    <row r="690" spans="1:80" x14ac:dyDescent="0.3">
      <c r="A690">
        <v>689</v>
      </c>
      <c r="B690" t="s">
        <v>929</v>
      </c>
      <c r="C690" t="s">
        <v>179</v>
      </c>
      <c r="D690" t="s">
        <v>180</v>
      </c>
      <c r="E690" t="s">
        <v>833</v>
      </c>
      <c r="F690" t="s">
        <v>518</v>
      </c>
      <c r="G690" t="s">
        <v>183</v>
      </c>
      <c r="H690" t="s">
        <v>184</v>
      </c>
      <c r="J690">
        <v>0</v>
      </c>
      <c r="K690" t="s">
        <v>839</v>
      </c>
      <c r="L690" t="s">
        <v>186</v>
      </c>
      <c r="M690" t="s">
        <v>653</v>
      </c>
      <c r="N690" t="s">
        <v>20</v>
      </c>
      <c r="O690">
        <v>501.65499999999992</v>
      </c>
      <c r="P690" t="s">
        <v>459</v>
      </c>
      <c r="Q690">
        <v>3</v>
      </c>
      <c r="S690">
        <v>0</v>
      </c>
      <c r="T690">
        <v>10</v>
      </c>
      <c r="U690">
        <v>10</v>
      </c>
      <c r="V690">
        <v>10</v>
      </c>
      <c r="W690">
        <v>5</v>
      </c>
      <c r="X690">
        <v>0.76</v>
      </c>
      <c r="Y690">
        <v>89728.5</v>
      </c>
      <c r="Z690" t="s">
        <v>189</v>
      </c>
      <c r="AA690">
        <v>2</v>
      </c>
      <c r="AB690">
        <v>14</v>
      </c>
      <c r="AC690">
        <v>80</v>
      </c>
      <c r="AD690">
        <v>5.7142857142857144</v>
      </c>
      <c r="AE690">
        <v>12.375</v>
      </c>
      <c r="AF690">
        <v>12.375</v>
      </c>
      <c r="AG690">
        <v>10</v>
      </c>
      <c r="AH690">
        <v>0.76</v>
      </c>
      <c r="AI690">
        <v>72508.5</v>
      </c>
      <c r="AJ690">
        <v>7.58</v>
      </c>
      <c r="AK690">
        <v>2.5</v>
      </c>
      <c r="AL690">
        <v>15</v>
      </c>
      <c r="AM690">
        <v>15</v>
      </c>
      <c r="AN690">
        <v>25</v>
      </c>
      <c r="AO690" t="s">
        <v>190</v>
      </c>
      <c r="AP690">
        <v>83</v>
      </c>
      <c r="AQ690">
        <v>-0.7</v>
      </c>
      <c r="AR690">
        <v>1.2</v>
      </c>
      <c r="AS690" t="s">
        <v>834</v>
      </c>
      <c r="AT690">
        <v>36</v>
      </c>
      <c r="AU690">
        <v>18</v>
      </c>
      <c r="AV690">
        <v>16</v>
      </c>
      <c r="AW690">
        <v>24</v>
      </c>
      <c r="AY690">
        <v>5</v>
      </c>
      <c r="AZ690">
        <v>120</v>
      </c>
      <c r="BA690">
        <v>4.3083333333333336</v>
      </c>
      <c r="BB690">
        <v>53136</v>
      </c>
      <c r="BC690">
        <v>88560</v>
      </c>
      <c r="BD690">
        <v>123984</v>
      </c>
      <c r="BE690">
        <v>18</v>
      </c>
      <c r="BF690">
        <v>4</v>
      </c>
      <c r="BG690">
        <v>96</v>
      </c>
      <c r="BH690">
        <v>5.385416666666667</v>
      </c>
      <c r="BI690">
        <v>53136</v>
      </c>
      <c r="BJ690">
        <v>88560</v>
      </c>
      <c r="BK690">
        <v>123984</v>
      </c>
      <c r="BL690">
        <v>30</v>
      </c>
      <c r="BM690">
        <v>1</v>
      </c>
      <c r="BN690">
        <v>6</v>
      </c>
      <c r="BO690" t="s">
        <v>192</v>
      </c>
      <c r="BP690">
        <v>3.0099299999999993</v>
      </c>
      <c r="BQ690">
        <v>0</v>
      </c>
      <c r="BR690">
        <v>0</v>
      </c>
      <c r="BS690">
        <v>0</v>
      </c>
      <c r="BV690">
        <v>0</v>
      </c>
      <c r="BW690">
        <v>0</v>
      </c>
      <c r="BX690">
        <v>0</v>
      </c>
      <c r="BZ690" t="s">
        <v>193</v>
      </c>
      <c r="CA690" t="s">
        <v>194</v>
      </c>
      <c r="CB690" t="b">
        <v>0</v>
      </c>
    </row>
    <row r="691" spans="1:80" x14ac:dyDescent="0.3">
      <c r="A691">
        <v>690</v>
      </c>
      <c r="B691" t="s">
        <v>930</v>
      </c>
      <c r="C691" t="s">
        <v>179</v>
      </c>
      <c r="D691" t="s">
        <v>180</v>
      </c>
      <c r="E691" t="s">
        <v>833</v>
      </c>
      <c r="F691" t="s">
        <v>520</v>
      </c>
      <c r="G691" t="s">
        <v>183</v>
      </c>
      <c r="H691" t="s">
        <v>184</v>
      </c>
      <c r="J691">
        <v>0</v>
      </c>
      <c r="K691" t="s">
        <v>839</v>
      </c>
      <c r="L691" t="s">
        <v>186</v>
      </c>
      <c r="M691" t="s">
        <v>653</v>
      </c>
      <c r="N691" t="s">
        <v>20</v>
      </c>
      <c r="O691">
        <v>522.44999999999993</v>
      </c>
      <c r="P691" t="s">
        <v>459</v>
      </c>
      <c r="Q691">
        <v>3</v>
      </c>
      <c r="S691">
        <v>0</v>
      </c>
      <c r="T691">
        <v>10</v>
      </c>
      <c r="U691">
        <v>10</v>
      </c>
      <c r="V691">
        <v>10</v>
      </c>
      <c r="W691">
        <v>5</v>
      </c>
      <c r="X691">
        <v>0.76</v>
      </c>
      <c r="Y691">
        <v>89728.5</v>
      </c>
      <c r="Z691" t="s">
        <v>189</v>
      </c>
      <c r="AA691">
        <v>2</v>
      </c>
      <c r="AB691">
        <v>14</v>
      </c>
      <c r="AC691">
        <v>80</v>
      </c>
      <c r="AD691">
        <v>5.7142857142857144</v>
      </c>
      <c r="AE691">
        <v>12.375</v>
      </c>
      <c r="AF691">
        <v>12.375</v>
      </c>
      <c r="AG691">
        <v>10</v>
      </c>
      <c r="AH691">
        <v>0.76</v>
      </c>
      <c r="AI691">
        <v>72508.5</v>
      </c>
      <c r="AJ691">
        <v>7.86</v>
      </c>
      <c r="AK691">
        <v>2.5</v>
      </c>
      <c r="AL691">
        <v>15</v>
      </c>
      <c r="AM691">
        <v>15</v>
      </c>
      <c r="AN691">
        <v>25</v>
      </c>
      <c r="AO691" t="s">
        <v>190</v>
      </c>
      <c r="AP691">
        <v>83</v>
      </c>
      <c r="AQ691">
        <v>-0.7</v>
      </c>
      <c r="AR691">
        <v>1.2</v>
      </c>
      <c r="AS691" t="s">
        <v>834</v>
      </c>
      <c r="AT691">
        <v>36</v>
      </c>
      <c r="AU691">
        <v>18</v>
      </c>
      <c r="AV691">
        <v>16</v>
      </c>
      <c r="AW691">
        <v>24</v>
      </c>
      <c r="AY691">
        <v>5</v>
      </c>
      <c r="AZ691">
        <v>120</v>
      </c>
      <c r="BA691">
        <v>4.3083333333333336</v>
      </c>
      <c r="BB691">
        <v>53136</v>
      </c>
      <c r="BC691">
        <v>88560</v>
      </c>
      <c r="BD691">
        <v>123984</v>
      </c>
      <c r="BE691">
        <v>18</v>
      </c>
      <c r="BF691">
        <v>4</v>
      </c>
      <c r="BG691">
        <v>96</v>
      </c>
      <c r="BH691">
        <v>5.385416666666667</v>
      </c>
      <c r="BI691">
        <v>53136</v>
      </c>
      <c r="BJ691">
        <v>88560</v>
      </c>
      <c r="BK691">
        <v>123984</v>
      </c>
      <c r="BL691">
        <v>30</v>
      </c>
      <c r="BM691">
        <v>1</v>
      </c>
      <c r="BN691">
        <v>6</v>
      </c>
      <c r="BO691" t="s">
        <v>192</v>
      </c>
      <c r="BP691">
        <v>3.1346999999999996</v>
      </c>
      <c r="BQ691">
        <v>0</v>
      </c>
      <c r="BR691">
        <v>0</v>
      </c>
      <c r="BS691">
        <v>0</v>
      </c>
      <c r="BV691">
        <v>0</v>
      </c>
      <c r="BW691">
        <v>0</v>
      </c>
      <c r="BX691">
        <v>0</v>
      </c>
      <c r="BZ691" t="s">
        <v>193</v>
      </c>
      <c r="CA691" t="s">
        <v>194</v>
      </c>
      <c r="CB691" t="b">
        <v>0</v>
      </c>
    </row>
    <row r="692" spans="1:80" x14ac:dyDescent="0.3">
      <c r="A692">
        <v>691</v>
      </c>
      <c r="B692" t="s">
        <v>931</v>
      </c>
      <c r="C692" t="s">
        <v>179</v>
      </c>
      <c r="D692" t="s">
        <v>180</v>
      </c>
      <c r="E692" t="s">
        <v>833</v>
      </c>
      <c r="F692" t="s">
        <v>522</v>
      </c>
      <c r="G692" t="s">
        <v>183</v>
      </c>
      <c r="H692" t="s">
        <v>184</v>
      </c>
      <c r="J692">
        <v>0</v>
      </c>
      <c r="K692" t="s">
        <v>839</v>
      </c>
      <c r="L692" t="s">
        <v>186</v>
      </c>
      <c r="M692" t="s">
        <v>653</v>
      </c>
      <c r="N692" t="s">
        <v>20</v>
      </c>
      <c r="O692">
        <v>543.24499999999989</v>
      </c>
      <c r="P692" t="s">
        <v>459</v>
      </c>
      <c r="Q692">
        <v>3</v>
      </c>
      <c r="S692">
        <v>0</v>
      </c>
      <c r="T692">
        <v>10</v>
      </c>
      <c r="U692">
        <v>10</v>
      </c>
      <c r="V692">
        <v>10</v>
      </c>
      <c r="W692">
        <v>5</v>
      </c>
      <c r="X692">
        <v>0.76</v>
      </c>
      <c r="Y692">
        <v>89728.5</v>
      </c>
      <c r="Z692" t="s">
        <v>189</v>
      </c>
      <c r="AA692">
        <v>2</v>
      </c>
      <c r="AB692">
        <v>14</v>
      </c>
      <c r="AC692">
        <v>80</v>
      </c>
      <c r="AD692">
        <v>5.7142857142857144</v>
      </c>
      <c r="AE692">
        <v>12.375</v>
      </c>
      <c r="AF692">
        <v>12.375</v>
      </c>
      <c r="AG692">
        <v>10</v>
      </c>
      <c r="AH692">
        <v>0.76</v>
      </c>
      <c r="AI692">
        <v>72508.5</v>
      </c>
      <c r="AJ692">
        <v>8.16</v>
      </c>
      <c r="AK692">
        <v>2.5</v>
      </c>
      <c r="AL692">
        <v>14</v>
      </c>
      <c r="AM692">
        <v>15</v>
      </c>
      <c r="AN692">
        <v>25</v>
      </c>
      <c r="AO692" t="s">
        <v>190</v>
      </c>
      <c r="AP692">
        <v>83</v>
      </c>
      <c r="AQ692">
        <v>-0.7</v>
      </c>
      <c r="AR692">
        <v>1.2</v>
      </c>
      <c r="AS692" t="s">
        <v>834</v>
      </c>
      <c r="AT692">
        <v>36</v>
      </c>
      <c r="AU692">
        <v>18</v>
      </c>
      <c r="AV692">
        <v>16</v>
      </c>
      <c r="AW692">
        <v>24</v>
      </c>
      <c r="AY692">
        <v>5</v>
      </c>
      <c r="AZ692">
        <v>120</v>
      </c>
      <c r="BA692">
        <v>4.3083333333333336</v>
      </c>
      <c r="BB692">
        <v>53136</v>
      </c>
      <c r="BC692">
        <v>88560</v>
      </c>
      <c r="BD692">
        <v>123984</v>
      </c>
      <c r="BE692">
        <v>18</v>
      </c>
      <c r="BF692">
        <v>4</v>
      </c>
      <c r="BG692">
        <v>96</v>
      </c>
      <c r="BH692">
        <v>5.385416666666667</v>
      </c>
      <c r="BI692">
        <v>53136</v>
      </c>
      <c r="BJ692">
        <v>88560</v>
      </c>
      <c r="BK692">
        <v>123984</v>
      </c>
      <c r="BL692">
        <v>30</v>
      </c>
      <c r="BM692">
        <v>1</v>
      </c>
      <c r="BN692">
        <v>6</v>
      </c>
      <c r="BO692" t="s">
        <v>192</v>
      </c>
      <c r="BP692">
        <v>3.259469999999999</v>
      </c>
      <c r="BQ692">
        <v>0</v>
      </c>
      <c r="BR692">
        <v>0</v>
      </c>
      <c r="BS692">
        <v>0</v>
      </c>
      <c r="BV692">
        <v>0</v>
      </c>
      <c r="BW692">
        <v>0</v>
      </c>
      <c r="BX692">
        <v>0</v>
      </c>
      <c r="BZ692" t="s">
        <v>193</v>
      </c>
      <c r="CA692" t="s">
        <v>194</v>
      </c>
      <c r="CB692" t="b">
        <v>0</v>
      </c>
    </row>
    <row r="693" spans="1:80" x14ac:dyDescent="0.3">
      <c r="A693">
        <v>692</v>
      </c>
      <c r="B693" t="s">
        <v>932</v>
      </c>
      <c r="C693" t="s">
        <v>179</v>
      </c>
      <c r="D693" t="s">
        <v>180</v>
      </c>
      <c r="E693" t="s">
        <v>833</v>
      </c>
      <c r="F693" t="s">
        <v>477</v>
      </c>
      <c r="G693" t="s">
        <v>183</v>
      </c>
      <c r="H693" t="s">
        <v>184</v>
      </c>
      <c r="J693">
        <v>0</v>
      </c>
      <c r="K693" t="s">
        <v>839</v>
      </c>
      <c r="L693" t="s">
        <v>186</v>
      </c>
      <c r="M693" t="s">
        <v>653</v>
      </c>
      <c r="N693" t="s">
        <v>20</v>
      </c>
      <c r="O693">
        <v>564.04</v>
      </c>
      <c r="P693" t="s">
        <v>459</v>
      </c>
      <c r="Q693">
        <v>3</v>
      </c>
      <c r="S693">
        <v>0</v>
      </c>
      <c r="T693">
        <v>10</v>
      </c>
      <c r="U693">
        <v>10</v>
      </c>
      <c r="V693">
        <v>10</v>
      </c>
      <c r="W693">
        <v>5</v>
      </c>
      <c r="X693">
        <v>0.76</v>
      </c>
      <c r="Y693">
        <v>89728.5</v>
      </c>
      <c r="Z693" t="s">
        <v>189</v>
      </c>
      <c r="AA693">
        <v>2</v>
      </c>
      <c r="AB693">
        <v>14</v>
      </c>
      <c r="AC693">
        <v>80</v>
      </c>
      <c r="AD693">
        <v>5.7142857142857144</v>
      </c>
      <c r="AE693">
        <v>12.375</v>
      </c>
      <c r="AF693">
        <v>12.375</v>
      </c>
      <c r="AG693">
        <v>10</v>
      </c>
      <c r="AH693">
        <v>0.76</v>
      </c>
      <c r="AI693">
        <v>72508.5</v>
      </c>
      <c r="AJ693">
        <v>8.43</v>
      </c>
      <c r="AK693">
        <v>2.5</v>
      </c>
      <c r="AL693">
        <v>14</v>
      </c>
      <c r="AM693">
        <v>15</v>
      </c>
      <c r="AN693">
        <v>25</v>
      </c>
      <c r="AO693" t="s">
        <v>190</v>
      </c>
      <c r="AP693">
        <v>83</v>
      </c>
      <c r="AQ693">
        <v>-0.7</v>
      </c>
      <c r="AR693">
        <v>1.2</v>
      </c>
      <c r="AS693" t="s">
        <v>834</v>
      </c>
      <c r="AT693">
        <v>36</v>
      </c>
      <c r="AU693">
        <v>18</v>
      </c>
      <c r="AV693">
        <v>16</v>
      </c>
      <c r="AW693">
        <v>24</v>
      </c>
      <c r="AY693">
        <v>5</v>
      </c>
      <c r="AZ693">
        <v>120</v>
      </c>
      <c r="BA693">
        <v>4.3083333333333336</v>
      </c>
      <c r="BB693">
        <v>53136</v>
      </c>
      <c r="BC693">
        <v>88560</v>
      </c>
      <c r="BD693">
        <v>123984</v>
      </c>
      <c r="BE693">
        <v>18</v>
      </c>
      <c r="BF693">
        <v>4</v>
      </c>
      <c r="BG693">
        <v>96</v>
      </c>
      <c r="BH693">
        <v>5.385416666666667</v>
      </c>
      <c r="BI693">
        <v>53136</v>
      </c>
      <c r="BJ693">
        <v>88560</v>
      </c>
      <c r="BK693">
        <v>123984</v>
      </c>
      <c r="BL693">
        <v>30</v>
      </c>
      <c r="BM693">
        <v>1</v>
      </c>
      <c r="BN693">
        <v>6</v>
      </c>
      <c r="BO693" t="s">
        <v>192</v>
      </c>
      <c r="BP693">
        <v>3.3842399999999997</v>
      </c>
      <c r="BQ693">
        <v>3192</v>
      </c>
      <c r="BR693">
        <v>91</v>
      </c>
      <c r="BS693">
        <v>2.850877192982456E-2</v>
      </c>
      <c r="BV693">
        <v>98</v>
      </c>
      <c r="BW693">
        <v>200</v>
      </c>
      <c r="BX693">
        <v>2.0408163265306123</v>
      </c>
      <c r="BZ693" t="s">
        <v>193</v>
      </c>
      <c r="CA693" t="s">
        <v>194</v>
      </c>
      <c r="CB693" t="b">
        <v>0</v>
      </c>
    </row>
    <row r="694" spans="1:80" x14ac:dyDescent="0.3">
      <c r="A694">
        <v>693</v>
      </c>
      <c r="B694" t="s">
        <v>933</v>
      </c>
      <c r="C694" t="s">
        <v>179</v>
      </c>
      <c r="D694" t="s">
        <v>180</v>
      </c>
      <c r="E694" t="s">
        <v>833</v>
      </c>
      <c r="F694" t="s">
        <v>525</v>
      </c>
      <c r="G694" t="s">
        <v>183</v>
      </c>
      <c r="H694" t="s">
        <v>184</v>
      </c>
      <c r="J694">
        <v>0</v>
      </c>
      <c r="K694" t="s">
        <v>839</v>
      </c>
      <c r="L694" t="s">
        <v>186</v>
      </c>
      <c r="M694" t="s">
        <v>653</v>
      </c>
      <c r="N694" t="s">
        <v>20</v>
      </c>
      <c r="O694">
        <v>584.83499999999992</v>
      </c>
      <c r="P694" t="s">
        <v>459</v>
      </c>
      <c r="Q694">
        <v>3</v>
      </c>
      <c r="S694">
        <v>0</v>
      </c>
      <c r="T694">
        <v>10</v>
      </c>
      <c r="U694">
        <v>10</v>
      </c>
      <c r="V694">
        <v>10</v>
      </c>
      <c r="W694">
        <v>5</v>
      </c>
      <c r="X694">
        <v>0.76</v>
      </c>
      <c r="Y694">
        <v>89728.5</v>
      </c>
      <c r="Z694" t="s">
        <v>189</v>
      </c>
      <c r="AA694">
        <v>2</v>
      </c>
      <c r="AB694">
        <v>14</v>
      </c>
      <c r="AC694">
        <v>80</v>
      </c>
      <c r="AD694">
        <v>5.7142857142857144</v>
      </c>
      <c r="AE694">
        <v>12.375</v>
      </c>
      <c r="AF694">
        <v>12.375</v>
      </c>
      <c r="AG694">
        <v>10</v>
      </c>
      <c r="AH694">
        <v>0.76</v>
      </c>
      <c r="AI694">
        <v>72508.5</v>
      </c>
      <c r="AJ694">
        <v>8.7176500000000008</v>
      </c>
      <c r="AK694">
        <v>2.5</v>
      </c>
      <c r="AL694">
        <v>13</v>
      </c>
      <c r="AM694">
        <v>15</v>
      </c>
      <c r="AN694">
        <v>25</v>
      </c>
      <c r="AO694" t="s">
        <v>190</v>
      </c>
      <c r="AP694">
        <v>83</v>
      </c>
      <c r="AQ694">
        <v>-0.7</v>
      </c>
      <c r="AR694">
        <v>1.2</v>
      </c>
      <c r="AS694" t="s">
        <v>834</v>
      </c>
      <c r="AT694">
        <v>36</v>
      </c>
      <c r="AU694">
        <v>18</v>
      </c>
      <c r="AV694">
        <v>16</v>
      </c>
      <c r="AW694">
        <v>24</v>
      </c>
      <c r="AY694">
        <v>5</v>
      </c>
      <c r="AZ694">
        <v>120</v>
      </c>
      <c r="BA694">
        <v>4.3083333333333336</v>
      </c>
      <c r="BB694">
        <v>53136</v>
      </c>
      <c r="BC694">
        <v>88560</v>
      </c>
      <c r="BD694">
        <v>123984</v>
      </c>
      <c r="BE694">
        <v>18</v>
      </c>
      <c r="BF694">
        <v>4</v>
      </c>
      <c r="BG694">
        <v>96</v>
      </c>
      <c r="BH694">
        <v>5.385416666666667</v>
      </c>
      <c r="BI694">
        <v>53136</v>
      </c>
      <c r="BJ694">
        <v>88560</v>
      </c>
      <c r="BK694">
        <v>123984</v>
      </c>
      <c r="BL694">
        <v>30</v>
      </c>
      <c r="BM694">
        <v>1</v>
      </c>
      <c r="BN694">
        <v>6</v>
      </c>
      <c r="BO694" t="s">
        <v>192</v>
      </c>
      <c r="BP694">
        <v>3.5090099999999995</v>
      </c>
      <c r="BQ694">
        <v>0</v>
      </c>
      <c r="BR694">
        <v>0</v>
      </c>
      <c r="BS694">
        <v>0</v>
      </c>
      <c r="BV694">
        <v>0</v>
      </c>
      <c r="BW694">
        <v>0</v>
      </c>
      <c r="BX694">
        <v>0</v>
      </c>
      <c r="BZ694" t="s">
        <v>193</v>
      </c>
      <c r="CA694" t="s">
        <v>194</v>
      </c>
      <c r="CB694" t="b">
        <v>0</v>
      </c>
    </row>
    <row r="695" spans="1:80" x14ac:dyDescent="0.3">
      <c r="A695">
        <v>694</v>
      </c>
      <c r="B695" t="s">
        <v>934</v>
      </c>
      <c r="C695" t="s">
        <v>179</v>
      </c>
      <c r="D695" t="s">
        <v>180</v>
      </c>
      <c r="E695" t="s">
        <v>833</v>
      </c>
      <c r="F695" t="s">
        <v>527</v>
      </c>
      <c r="G695" t="s">
        <v>183</v>
      </c>
      <c r="H695" t="s">
        <v>184</v>
      </c>
      <c r="J695">
        <v>0</v>
      </c>
      <c r="K695" t="s">
        <v>839</v>
      </c>
      <c r="L695" t="s">
        <v>186</v>
      </c>
      <c r="M695" t="s">
        <v>653</v>
      </c>
      <c r="N695" t="s">
        <v>20</v>
      </c>
      <c r="O695">
        <v>600.51499999999987</v>
      </c>
      <c r="P695" t="s">
        <v>459</v>
      </c>
      <c r="Q695">
        <v>3</v>
      </c>
      <c r="S695">
        <v>0</v>
      </c>
      <c r="T695">
        <v>10</v>
      </c>
      <c r="U695">
        <v>10</v>
      </c>
      <c r="V695">
        <v>10</v>
      </c>
      <c r="W695">
        <v>5</v>
      </c>
      <c r="X695">
        <v>0.76</v>
      </c>
      <c r="Y695">
        <v>89728.5</v>
      </c>
      <c r="Z695" t="s">
        <v>189</v>
      </c>
      <c r="AA695">
        <v>2</v>
      </c>
      <c r="AB695">
        <v>14</v>
      </c>
      <c r="AC695">
        <v>80</v>
      </c>
      <c r="AD695">
        <v>5.7142857142857144</v>
      </c>
      <c r="AE695">
        <v>12.375</v>
      </c>
      <c r="AF695">
        <v>12.375</v>
      </c>
      <c r="AG695">
        <v>10</v>
      </c>
      <c r="AH695">
        <v>0.76</v>
      </c>
      <c r="AI695">
        <v>72508.5</v>
      </c>
      <c r="AJ695">
        <v>9</v>
      </c>
      <c r="AK695">
        <v>2.5</v>
      </c>
      <c r="AL695">
        <v>13</v>
      </c>
      <c r="AM695">
        <v>15</v>
      </c>
      <c r="AN695">
        <v>25</v>
      </c>
      <c r="AO695" t="s">
        <v>190</v>
      </c>
      <c r="AP695">
        <v>83</v>
      </c>
      <c r="AQ695">
        <v>-0.7</v>
      </c>
      <c r="AR695">
        <v>1.2</v>
      </c>
      <c r="AS695" t="s">
        <v>834</v>
      </c>
      <c r="AT695">
        <v>36</v>
      </c>
      <c r="AU695">
        <v>18</v>
      </c>
      <c r="AV695">
        <v>16</v>
      </c>
      <c r="AW695">
        <v>24</v>
      </c>
      <c r="AY695">
        <v>5</v>
      </c>
      <c r="AZ695">
        <v>120</v>
      </c>
      <c r="BA695">
        <v>4.3083333333333336</v>
      </c>
      <c r="BB695">
        <v>53136</v>
      </c>
      <c r="BC695">
        <v>88560</v>
      </c>
      <c r="BD695">
        <v>123984</v>
      </c>
      <c r="BE695">
        <v>18</v>
      </c>
      <c r="BF695">
        <v>4</v>
      </c>
      <c r="BG695">
        <v>96</v>
      </c>
      <c r="BH695">
        <v>5.385416666666667</v>
      </c>
      <c r="BI695">
        <v>53136</v>
      </c>
      <c r="BJ695">
        <v>88560</v>
      </c>
      <c r="BK695">
        <v>123984</v>
      </c>
      <c r="BL695">
        <v>30</v>
      </c>
      <c r="BM695">
        <v>1</v>
      </c>
      <c r="BN695">
        <v>6</v>
      </c>
      <c r="BO695" t="s">
        <v>192</v>
      </c>
      <c r="BP695">
        <v>3.603089999999999</v>
      </c>
      <c r="BQ695">
        <v>0</v>
      </c>
      <c r="BR695">
        <v>0</v>
      </c>
      <c r="BS695">
        <v>0</v>
      </c>
      <c r="BV695">
        <v>0</v>
      </c>
      <c r="BW695">
        <v>0</v>
      </c>
      <c r="BX695">
        <v>0</v>
      </c>
      <c r="BZ695" t="s">
        <v>193</v>
      </c>
      <c r="CA695" t="s">
        <v>194</v>
      </c>
      <c r="CB695" t="b">
        <v>0</v>
      </c>
    </row>
    <row r="696" spans="1:80" x14ac:dyDescent="0.3">
      <c r="A696">
        <v>695</v>
      </c>
      <c r="B696" t="s">
        <v>935</v>
      </c>
      <c r="C696" t="s">
        <v>179</v>
      </c>
      <c r="D696" t="s">
        <v>180</v>
      </c>
      <c r="E696" t="s">
        <v>833</v>
      </c>
      <c r="F696" t="s">
        <v>196</v>
      </c>
      <c r="G696" t="s">
        <v>183</v>
      </c>
      <c r="H696" t="s">
        <v>184</v>
      </c>
      <c r="J696">
        <v>0</v>
      </c>
      <c r="K696" t="s">
        <v>839</v>
      </c>
      <c r="L696" t="s">
        <v>186</v>
      </c>
      <c r="M696" t="s">
        <v>653</v>
      </c>
      <c r="N696" t="s">
        <v>20</v>
      </c>
      <c r="O696">
        <v>143.02500000000003</v>
      </c>
      <c r="P696" t="s">
        <v>459</v>
      </c>
      <c r="Q696">
        <v>3</v>
      </c>
      <c r="S696">
        <v>0</v>
      </c>
      <c r="T696">
        <v>10</v>
      </c>
      <c r="U696">
        <v>10</v>
      </c>
      <c r="V696">
        <v>10</v>
      </c>
      <c r="W696">
        <v>5</v>
      </c>
      <c r="X696">
        <v>0.76</v>
      </c>
      <c r="Y696">
        <v>89728.5</v>
      </c>
      <c r="Z696" t="s">
        <v>189</v>
      </c>
      <c r="AA696">
        <v>2</v>
      </c>
      <c r="AB696">
        <v>14</v>
      </c>
      <c r="AC696">
        <v>80</v>
      </c>
      <c r="AD696">
        <v>5.7142857142857144</v>
      </c>
      <c r="AE696">
        <v>12.375</v>
      </c>
      <c r="AF696">
        <v>12.375</v>
      </c>
      <c r="AG696">
        <v>10</v>
      </c>
      <c r="AH696">
        <v>0.76</v>
      </c>
      <c r="AI696">
        <v>72508.5</v>
      </c>
      <c r="AJ696">
        <v>2.68</v>
      </c>
      <c r="AK696">
        <v>2.5</v>
      </c>
      <c r="AL696">
        <v>42</v>
      </c>
      <c r="AM696">
        <v>15</v>
      </c>
      <c r="AN696">
        <v>25</v>
      </c>
      <c r="AO696" t="s">
        <v>190</v>
      </c>
      <c r="AP696">
        <v>83</v>
      </c>
      <c r="AQ696">
        <v>-0.7</v>
      </c>
      <c r="AR696">
        <v>1.2</v>
      </c>
      <c r="AS696" t="s">
        <v>834</v>
      </c>
      <c r="AT696">
        <v>36</v>
      </c>
      <c r="AU696">
        <v>18</v>
      </c>
      <c r="AV696">
        <v>16</v>
      </c>
      <c r="AW696">
        <v>24</v>
      </c>
      <c r="AY696">
        <v>5</v>
      </c>
      <c r="AZ696">
        <v>120</v>
      </c>
      <c r="BA696">
        <v>4.3083333333333336</v>
      </c>
      <c r="BB696">
        <v>53136</v>
      </c>
      <c r="BC696">
        <v>88560</v>
      </c>
      <c r="BD696">
        <v>123984</v>
      </c>
      <c r="BE696">
        <v>15</v>
      </c>
      <c r="BF696">
        <v>4</v>
      </c>
      <c r="BG696">
        <v>96</v>
      </c>
      <c r="BH696">
        <v>5.385416666666667</v>
      </c>
      <c r="BI696">
        <v>53136</v>
      </c>
      <c r="BJ696">
        <v>88560</v>
      </c>
      <c r="BK696">
        <v>123984</v>
      </c>
      <c r="BL696">
        <v>30</v>
      </c>
      <c r="BM696">
        <v>1</v>
      </c>
      <c r="BN696">
        <v>15</v>
      </c>
      <c r="BO696" t="s">
        <v>192</v>
      </c>
      <c r="BP696">
        <v>2.1453750000000005</v>
      </c>
      <c r="BQ696">
        <v>885</v>
      </c>
      <c r="BR696">
        <v>0</v>
      </c>
      <c r="BS696">
        <v>0</v>
      </c>
      <c r="BV696">
        <v>294</v>
      </c>
      <c r="BW696">
        <v>100</v>
      </c>
      <c r="BX696">
        <v>0.3401360544217687</v>
      </c>
      <c r="BZ696" t="s">
        <v>193</v>
      </c>
      <c r="CA696" t="s">
        <v>194</v>
      </c>
      <c r="CB696" t="b">
        <v>0</v>
      </c>
    </row>
    <row r="697" spans="1:80" x14ac:dyDescent="0.3">
      <c r="A697">
        <v>696</v>
      </c>
      <c r="B697" t="s">
        <v>936</v>
      </c>
      <c r="C697" t="s">
        <v>179</v>
      </c>
      <c r="D697" t="s">
        <v>180</v>
      </c>
      <c r="E697" t="s">
        <v>833</v>
      </c>
      <c r="F697" t="s">
        <v>200</v>
      </c>
      <c r="G697" t="s">
        <v>183</v>
      </c>
      <c r="H697" t="s">
        <v>184</v>
      </c>
      <c r="J697">
        <v>0</v>
      </c>
      <c r="K697" t="s">
        <v>839</v>
      </c>
      <c r="L697" t="s">
        <v>186</v>
      </c>
      <c r="M697" t="s">
        <v>653</v>
      </c>
      <c r="N697" t="s">
        <v>20</v>
      </c>
      <c r="O697">
        <v>163.82000000000005</v>
      </c>
      <c r="P697" t="s">
        <v>459</v>
      </c>
      <c r="Q697">
        <v>3</v>
      </c>
      <c r="S697">
        <v>0</v>
      </c>
      <c r="T697">
        <v>10</v>
      </c>
      <c r="U697">
        <v>10</v>
      </c>
      <c r="V697">
        <v>10</v>
      </c>
      <c r="W697">
        <v>5</v>
      </c>
      <c r="X697">
        <v>0.76</v>
      </c>
      <c r="Y697">
        <v>89728.5</v>
      </c>
      <c r="Z697" t="s">
        <v>189</v>
      </c>
      <c r="AA697">
        <v>2</v>
      </c>
      <c r="AB697">
        <v>14</v>
      </c>
      <c r="AC697">
        <v>80</v>
      </c>
      <c r="AD697">
        <v>5.7142857142857144</v>
      </c>
      <c r="AE697">
        <v>12.375</v>
      </c>
      <c r="AF697">
        <v>12.375</v>
      </c>
      <c r="AG697">
        <v>10</v>
      </c>
      <c r="AH697">
        <v>0.76</v>
      </c>
      <c r="AI697">
        <v>72508.5</v>
      </c>
      <c r="AJ697">
        <v>2.97</v>
      </c>
      <c r="AK697">
        <v>2.5</v>
      </c>
      <c r="AL697">
        <v>38</v>
      </c>
      <c r="AM697">
        <v>15</v>
      </c>
      <c r="AN697">
        <v>25</v>
      </c>
      <c r="AO697" t="s">
        <v>190</v>
      </c>
      <c r="AP697">
        <v>83</v>
      </c>
      <c r="AQ697">
        <v>-0.7</v>
      </c>
      <c r="AR697">
        <v>1.2</v>
      </c>
      <c r="AS697" t="s">
        <v>834</v>
      </c>
      <c r="AT697">
        <v>36</v>
      </c>
      <c r="AU697">
        <v>18</v>
      </c>
      <c r="AV697">
        <v>16</v>
      </c>
      <c r="AW697">
        <v>24</v>
      </c>
      <c r="AY697">
        <v>5</v>
      </c>
      <c r="AZ697">
        <v>120</v>
      </c>
      <c r="BA697">
        <v>4.3083333333333336</v>
      </c>
      <c r="BB697">
        <v>53136</v>
      </c>
      <c r="BC697">
        <v>88560</v>
      </c>
      <c r="BD697">
        <v>123984</v>
      </c>
      <c r="BE697">
        <v>15</v>
      </c>
      <c r="BF697">
        <v>4</v>
      </c>
      <c r="BG697">
        <v>96</v>
      </c>
      <c r="BH697">
        <v>5.385416666666667</v>
      </c>
      <c r="BI697">
        <v>53136</v>
      </c>
      <c r="BJ697">
        <v>88560</v>
      </c>
      <c r="BK697">
        <v>123984</v>
      </c>
      <c r="BL697">
        <v>30</v>
      </c>
      <c r="BM697">
        <v>1</v>
      </c>
      <c r="BN697">
        <v>15</v>
      </c>
      <c r="BO697" t="s">
        <v>192</v>
      </c>
      <c r="BP697">
        <v>2.4573000000000005</v>
      </c>
      <c r="BQ697">
        <v>956</v>
      </c>
      <c r="BR697">
        <v>9</v>
      </c>
      <c r="BS697">
        <v>9.4142259414225944E-3</v>
      </c>
      <c r="BV697">
        <v>9</v>
      </c>
      <c r="BW697">
        <v>300</v>
      </c>
      <c r="BX697">
        <v>33.333333333333336</v>
      </c>
      <c r="BZ697" t="s">
        <v>193</v>
      </c>
      <c r="CA697" t="s">
        <v>194</v>
      </c>
      <c r="CB697" t="b">
        <v>0</v>
      </c>
    </row>
    <row r="698" spans="1:80" x14ac:dyDescent="0.3">
      <c r="A698">
        <v>697</v>
      </c>
      <c r="B698" t="s">
        <v>937</v>
      </c>
      <c r="C698" t="s">
        <v>179</v>
      </c>
      <c r="D698" t="s">
        <v>180</v>
      </c>
      <c r="E698" t="s">
        <v>833</v>
      </c>
      <c r="F698" t="s">
        <v>202</v>
      </c>
      <c r="G698" t="s">
        <v>183</v>
      </c>
      <c r="H698" t="s">
        <v>184</v>
      </c>
      <c r="J698">
        <v>0</v>
      </c>
      <c r="K698" t="s">
        <v>839</v>
      </c>
      <c r="L698" t="s">
        <v>186</v>
      </c>
      <c r="M698" t="s">
        <v>653</v>
      </c>
      <c r="N698" t="s">
        <v>20</v>
      </c>
      <c r="O698">
        <v>184.61500000000004</v>
      </c>
      <c r="P698" t="s">
        <v>459</v>
      </c>
      <c r="Q698">
        <v>3</v>
      </c>
      <c r="S698">
        <v>0</v>
      </c>
      <c r="T698">
        <v>10</v>
      </c>
      <c r="U698">
        <v>10</v>
      </c>
      <c r="V698">
        <v>10</v>
      </c>
      <c r="W698">
        <v>5</v>
      </c>
      <c r="X698">
        <v>0.76</v>
      </c>
      <c r="Y698">
        <v>89728.5</v>
      </c>
      <c r="Z698" t="s">
        <v>189</v>
      </c>
      <c r="AA698">
        <v>2</v>
      </c>
      <c r="AB698">
        <v>14</v>
      </c>
      <c r="AC698">
        <v>80</v>
      </c>
      <c r="AD698">
        <v>5.7142857142857144</v>
      </c>
      <c r="AE698">
        <v>12.375</v>
      </c>
      <c r="AF698">
        <v>12.375</v>
      </c>
      <c r="AG698">
        <v>10</v>
      </c>
      <c r="AH698">
        <v>0.76</v>
      </c>
      <c r="AI698">
        <v>72508.5</v>
      </c>
      <c r="AJ698">
        <v>3.26</v>
      </c>
      <c r="AK698">
        <v>2.5</v>
      </c>
      <c r="AL698">
        <v>35</v>
      </c>
      <c r="AM698">
        <v>15</v>
      </c>
      <c r="AN698">
        <v>25</v>
      </c>
      <c r="AO698" t="s">
        <v>190</v>
      </c>
      <c r="AP698">
        <v>83</v>
      </c>
      <c r="AQ698">
        <v>-0.7</v>
      </c>
      <c r="AR698">
        <v>1.2</v>
      </c>
      <c r="AS698" t="s">
        <v>834</v>
      </c>
      <c r="AT698">
        <v>36</v>
      </c>
      <c r="AU698">
        <v>18</v>
      </c>
      <c r="AV698">
        <v>16</v>
      </c>
      <c r="AW698">
        <v>24</v>
      </c>
      <c r="AY698">
        <v>5</v>
      </c>
      <c r="AZ698">
        <v>120</v>
      </c>
      <c r="BA698">
        <v>4.3083333333333336</v>
      </c>
      <c r="BB698">
        <v>53136</v>
      </c>
      <c r="BC698">
        <v>88560</v>
      </c>
      <c r="BD698">
        <v>123984</v>
      </c>
      <c r="BE698">
        <v>15</v>
      </c>
      <c r="BF698">
        <v>4</v>
      </c>
      <c r="BG698">
        <v>96</v>
      </c>
      <c r="BH698">
        <v>5.385416666666667</v>
      </c>
      <c r="BI698">
        <v>53136</v>
      </c>
      <c r="BJ698">
        <v>88560</v>
      </c>
      <c r="BK698">
        <v>123984</v>
      </c>
      <c r="BL698">
        <v>30</v>
      </c>
      <c r="BM698">
        <v>1</v>
      </c>
      <c r="BN698">
        <v>15</v>
      </c>
      <c r="BO698" t="s">
        <v>192</v>
      </c>
      <c r="BP698">
        <v>2.7692250000000005</v>
      </c>
      <c r="BQ698">
        <v>686</v>
      </c>
      <c r="BR698">
        <v>0</v>
      </c>
      <c r="BS698">
        <v>0</v>
      </c>
      <c r="BV698">
        <v>0</v>
      </c>
      <c r="BW698">
        <v>0</v>
      </c>
      <c r="BX698">
        <v>0</v>
      </c>
      <c r="BZ698" t="s">
        <v>193</v>
      </c>
      <c r="CA698" t="s">
        <v>194</v>
      </c>
      <c r="CB698" t="b">
        <v>0</v>
      </c>
    </row>
    <row r="699" spans="1:80" x14ac:dyDescent="0.3">
      <c r="A699">
        <v>698</v>
      </c>
      <c r="B699" t="s">
        <v>938</v>
      </c>
      <c r="C699" t="s">
        <v>179</v>
      </c>
      <c r="D699" t="s">
        <v>180</v>
      </c>
      <c r="E699" t="s">
        <v>833</v>
      </c>
      <c r="F699" t="s">
        <v>204</v>
      </c>
      <c r="G699" t="s">
        <v>183</v>
      </c>
      <c r="H699" t="s">
        <v>184</v>
      </c>
      <c r="J699">
        <v>0</v>
      </c>
      <c r="K699" t="s">
        <v>839</v>
      </c>
      <c r="L699" t="s">
        <v>186</v>
      </c>
      <c r="M699" t="s">
        <v>653</v>
      </c>
      <c r="N699" t="s">
        <v>20</v>
      </c>
      <c r="O699">
        <v>205.41000000000005</v>
      </c>
      <c r="P699" t="s">
        <v>459</v>
      </c>
      <c r="Q699">
        <v>3</v>
      </c>
      <c r="S699">
        <v>0</v>
      </c>
      <c r="T699">
        <v>10</v>
      </c>
      <c r="U699">
        <v>10</v>
      </c>
      <c r="V699">
        <v>10</v>
      </c>
      <c r="W699">
        <v>5</v>
      </c>
      <c r="X699">
        <v>0.76</v>
      </c>
      <c r="Y699">
        <v>89728.5</v>
      </c>
      <c r="Z699" t="s">
        <v>189</v>
      </c>
      <c r="AA699">
        <v>2</v>
      </c>
      <c r="AB699">
        <v>14</v>
      </c>
      <c r="AC699">
        <v>80</v>
      </c>
      <c r="AD699">
        <v>5.7142857142857144</v>
      </c>
      <c r="AE699">
        <v>12.375</v>
      </c>
      <c r="AF699">
        <v>12.375</v>
      </c>
      <c r="AG699">
        <v>10</v>
      </c>
      <c r="AH699">
        <v>0.76</v>
      </c>
      <c r="AI699">
        <v>72508.5</v>
      </c>
      <c r="AJ699">
        <v>3.54</v>
      </c>
      <c r="AK699">
        <v>2.5</v>
      </c>
      <c r="AL699">
        <v>32</v>
      </c>
      <c r="AM699">
        <v>15</v>
      </c>
      <c r="AN699">
        <v>25</v>
      </c>
      <c r="AO699" t="s">
        <v>190</v>
      </c>
      <c r="AP699">
        <v>83</v>
      </c>
      <c r="AQ699">
        <v>-0.7</v>
      </c>
      <c r="AR699">
        <v>1.2</v>
      </c>
      <c r="AS699" t="s">
        <v>834</v>
      </c>
      <c r="AT699">
        <v>36</v>
      </c>
      <c r="AU699">
        <v>18</v>
      </c>
      <c r="AV699">
        <v>16</v>
      </c>
      <c r="AW699">
        <v>24</v>
      </c>
      <c r="AY699">
        <v>5</v>
      </c>
      <c r="AZ699">
        <v>120</v>
      </c>
      <c r="BA699">
        <v>4.3083333333333336</v>
      </c>
      <c r="BB699">
        <v>53136</v>
      </c>
      <c r="BC699">
        <v>88560</v>
      </c>
      <c r="BD699">
        <v>123984</v>
      </c>
      <c r="BE699">
        <v>16</v>
      </c>
      <c r="BF699">
        <v>4</v>
      </c>
      <c r="BG699">
        <v>96</v>
      </c>
      <c r="BH699">
        <v>5.385416666666667</v>
      </c>
      <c r="BI699">
        <v>53136</v>
      </c>
      <c r="BJ699">
        <v>88560</v>
      </c>
      <c r="BK699">
        <v>123984</v>
      </c>
      <c r="BL699">
        <v>30</v>
      </c>
      <c r="BM699">
        <v>1</v>
      </c>
      <c r="BN699">
        <v>15</v>
      </c>
      <c r="BO699" t="s">
        <v>192</v>
      </c>
      <c r="BP699">
        <v>3.0811500000000005</v>
      </c>
      <c r="BQ699">
        <v>734</v>
      </c>
      <c r="BR699">
        <v>0</v>
      </c>
      <c r="BS699">
        <v>0</v>
      </c>
      <c r="BV699">
        <v>98</v>
      </c>
      <c r="BW699">
        <v>100</v>
      </c>
      <c r="BX699">
        <v>1.0204081632653059</v>
      </c>
      <c r="BZ699" t="s">
        <v>193</v>
      </c>
      <c r="CA699" t="s">
        <v>194</v>
      </c>
      <c r="CB699" t="b">
        <v>0</v>
      </c>
    </row>
    <row r="700" spans="1:80" x14ac:dyDescent="0.3">
      <c r="A700">
        <v>699</v>
      </c>
      <c r="B700" t="s">
        <v>939</v>
      </c>
      <c r="C700" t="s">
        <v>179</v>
      </c>
      <c r="D700" t="s">
        <v>180</v>
      </c>
      <c r="E700" t="s">
        <v>833</v>
      </c>
      <c r="F700" t="s">
        <v>206</v>
      </c>
      <c r="G700" t="s">
        <v>183</v>
      </c>
      <c r="H700" t="s">
        <v>184</v>
      </c>
      <c r="J700">
        <v>0</v>
      </c>
      <c r="K700" t="s">
        <v>839</v>
      </c>
      <c r="L700" t="s">
        <v>186</v>
      </c>
      <c r="M700" t="s">
        <v>653</v>
      </c>
      <c r="N700" t="s">
        <v>20</v>
      </c>
      <c r="O700">
        <v>226.20500000000004</v>
      </c>
      <c r="P700" t="s">
        <v>459</v>
      </c>
      <c r="Q700">
        <v>3</v>
      </c>
      <c r="S700">
        <v>0</v>
      </c>
      <c r="T700">
        <v>10</v>
      </c>
      <c r="U700">
        <v>10</v>
      </c>
      <c r="V700">
        <v>10</v>
      </c>
      <c r="W700">
        <v>5</v>
      </c>
      <c r="X700">
        <v>0.76</v>
      </c>
      <c r="Y700">
        <v>89728.5</v>
      </c>
      <c r="Z700" t="s">
        <v>189</v>
      </c>
      <c r="AA700">
        <v>2</v>
      </c>
      <c r="AB700">
        <v>14</v>
      </c>
      <c r="AC700">
        <v>80</v>
      </c>
      <c r="AD700">
        <v>5.7142857142857144</v>
      </c>
      <c r="AE700">
        <v>12.375</v>
      </c>
      <c r="AF700">
        <v>12.375</v>
      </c>
      <c r="AG700">
        <v>10</v>
      </c>
      <c r="AH700">
        <v>0.76</v>
      </c>
      <c r="AI700">
        <v>72508.5</v>
      </c>
      <c r="AJ700">
        <v>3.83</v>
      </c>
      <c r="AK700">
        <v>2.5</v>
      </c>
      <c r="AL700">
        <v>30</v>
      </c>
      <c r="AM700">
        <v>15</v>
      </c>
      <c r="AN700">
        <v>25</v>
      </c>
      <c r="AO700" t="s">
        <v>190</v>
      </c>
      <c r="AP700">
        <v>83</v>
      </c>
      <c r="AQ700">
        <v>-0.7</v>
      </c>
      <c r="AR700">
        <v>1.2</v>
      </c>
      <c r="AS700" t="s">
        <v>834</v>
      </c>
      <c r="AT700">
        <v>36</v>
      </c>
      <c r="AU700">
        <v>18</v>
      </c>
      <c r="AV700">
        <v>16</v>
      </c>
      <c r="AW700">
        <v>24</v>
      </c>
      <c r="AY700">
        <v>5</v>
      </c>
      <c r="AZ700">
        <v>120</v>
      </c>
      <c r="BA700">
        <v>4.3083333333333336</v>
      </c>
      <c r="BB700">
        <v>53136</v>
      </c>
      <c r="BC700">
        <v>88560</v>
      </c>
      <c r="BD700">
        <v>123984</v>
      </c>
      <c r="BE700">
        <v>16</v>
      </c>
      <c r="BF700">
        <v>4</v>
      </c>
      <c r="BG700">
        <v>96</v>
      </c>
      <c r="BH700">
        <v>5.385416666666667</v>
      </c>
      <c r="BI700">
        <v>53136</v>
      </c>
      <c r="BJ700">
        <v>88560</v>
      </c>
      <c r="BK700">
        <v>123984</v>
      </c>
      <c r="BL700">
        <v>30</v>
      </c>
      <c r="BM700">
        <v>1</v>
      </c>
      <c r="BN700">
        <v>15</v>
      </c>
      <c r="BO700" t="s">
        <v>192</v>
      </c>
      <c r="BP700">
        <v>3.3930750000000005</v>
      </c>
      <c r="BQ700">
        <v>552</v>
      </c>
      <c r="BR700">
        <v>0</v>
      </c>
      <c r="BS700">
        <v>0</v>
      </c>
      <c r="BV700">
        <v>0</v>
      </c>
      <c r="BW700">
        <v>100</v>
      </c>
      <c r="BX700">
        <v>0</v>
      </c>
      <c r="BZ700" t="s">
        <v>193</v>
      </c>
      <c r="CA700" t="s">
        <v>194</v>
      </c>
      <c r="CB700" t="b">
        <v>0</v>
      </c>
    </row>
    <row r="701" spans="1:80" x14ac:dyDescent="0.3">
      <c r="A701">
        <v>700</v>
      </c>
      <c r="B701" t="s">
        <v>940</v>
      </c>
      <c r="C701" t="s">
        <v>179</v>
      </c>
      <c r="D701" t="s">
        <v>180</v>
      </c>
      <c r="E701" t="s">
        <v>833</v>
      </c>
      <c r="F701" t="s">
        <v>316</v>
      </c>
      <c r="G701" t="s">
        <v>183</v>
      </c>
      <c r="H701" t="s">
        <v>184</v>
      </c>
      <c r="J701">
        <v>0</v>
      </c>
      <c r="K701" t="s">
        <v>839</v>
      </c>
      <c r="L701" t="s">
        <v>186</v>
      </c>
      <c r="M701" t="s">
        <v>653</v>
      </c>
      <c r="N701" t="s">
        <v>20</v>
      </c>
      <c r="O701">
        <v>247</v>
      </c>
      <c r="P701" t="s">
        <v>459</v>
      </c>
      <c r="Q701">
        <v>3</v>
      </c>
      <c r="S701">
        <v>0</v>
      </c>
      <c r="T701">
        <v>10</v>
      </c>
      <c r="U701">
        <v>10</v>
      </c>
      <c r="V701">
        <v>10</v>
      </c>
      <c r="W701">
        <v>5</v>
      </c>
      <c r="X701">
        <v>0.76</v>
      </c>
      <c r="Y701">
        <v>89728.5</v>
      </c>
      <c r="Z701" t="s">
        <v>189</v>
      </c>
      <c r="AA701">
        <v>2</v>
      </c>
      <c r="AB701">
        <v>14</v>
      </c>
      <c r="AC701">
        <v>80</v>
      </c>
      <c r="AD701">
        <v>5.7142857142857144</v>
      </c>
      <c r="AE701">
        <v>12.375</v>
      </c>
      <c r="AF701">
        <v>12.375</v>
      </c>
      <c r="AG701">
        <v>10</v>
      </c>
      <c r="AH701">
        <v>0.76</v>
      </c>
      <c r="AI701">
        <v>72508.5</v>
      </c>
      <c r="AJ701">
        <v>4.12</v>
      </c>
      <c r="AK701">
        <v>2.5</v>
      </c>
      <c r="AL701">
        <v>28</v>
      </c>
      <c r="AM701">
        <v>15</v>
      </c>
      <c r="AN701">
        <v>25</v>
      </c>
      <c r="AO701" t="s">
        <v>190</v>
      </c>
      <c r="AP701">
        <v>83</v>
      </c>
      <c r="AQ701">
        <v>-0.7</v>
      </c>
      <c r="AR701">
        <v>1.2</v>
      </c>
      <c r="AS701" t="s">
        <v>834</v>
      </c>
      <c r="AT701">
        <v>36</v>
      </c>
      <c r="AU701">
        <v>18</v>
      </c>
      <c r="AV701">
        <v>16</v>
      </c>
      <c r="AW701">
        <v>24</v>
      </c>
      <c r="AY701">
        <v>5</v>
      </c>
      <c r="AZ701">
        <v>120</v>
      </c>
      <c r="BA701">
        <v>4.3083333333333336</v>
      </c>
      <c r="BB701">
        <v>53136</v>
      </c>
      <c r="BC701">
        <v>88560</v>
      </c>
      <c r="BD701">
        <v>123984</v>
      </c>
      <c r="BE701">
        <v>16</v>
      </c>
      <c r="BF701">
        <v>4</v>
      </c>
      <c r="BG701">
        <v>96</v>
      </c>
      <c r="BH701">
        <v>5.385416666666667</v>
      </c>
      <c r="BI701">
        <v>53136</v>
      </c>
      <c r="BJ701">
        <v>88560</v>
      </c>
      <c r="BK701">
        <v>123984</v>
      </c>
      <c r="BL701">
        <v>30</v>
      </c>
      <c r="BM701">
        <v>1</v>
      </c>
      <c r="BN701">
        <v>15</v>
      </c>
      <c r="BO701" t="s">
        <v>192</v>
      </c>
      <c r="BP701">
        <v>3.7050000000000001</v>
      </c>
      <c r="BQ701">
        <v>963</v>
      </c>
      <c r="BR701">
        <v>27</v>
      </c>
      <c r="BS701">
        <v>2.8037383177570093E-2</v>
      </c>
      <c r="BV701">
        <v>0</v>
      </c>
      <c r="BW701">
        <v>200</v>
      </c>
      <c r="BX701">
        <v>0</v>
      </c>
      <c r="BZ701" t="s">
        <v>193</v>
      </c>
      <c r="CA701" t="s">
        <v>194</v>
      </c>
      <c r="CB701" t="b">
        <v>0</v>
      </c>
    </row>
    <row r="702" spans="1:80" x14ac:dyDescent="0.3">
      <c r="A702">
        <v>701</v>
      </c>
      <c r="B702" t="s">
        <v>941</v>
      </c>
      <c r="C702" t="s">
        <v>179</v>
      </c>
      <c r="D702" t="s">
        <v>180</v>
      </c>
      <c r="E702" t="s">
        <v>833</v>
      </c>
      <c r="F702" t="s">
        <v>318</v>
      </c>
      <c r="G702" t="s">
        <v>183</v>
      </c>
      <c r="H702" t="s">
        <v>184</v>
      </c>
      <c r="J702">
        <v>0</v>
      </c>
      <c r="K702" t="s">
        <v>839</v>
      </c>
      <c r="L702" t="s">
        <v>186</v>
      </c>
      <c r="M702" t="s">
        <v>653</v>
      </c>
      <c r="N702" t="s">
        <v>20</v>
      </c>
      <c r="O702">
        <v>267.79500000000002</v>
      </c>
      <c r="P702" t="s">
        <v>459</v>
      </c>
      <c r="Q702">
        <v>3</v>
      </c>
      <c r="S702">
        <v>0</v>
      </c>
      <c r="T702">
        <v>10</v>
      </c>
      <c r="U702">
        <v>10</v>
      </c>
      <c r="V702">
        <v>10</v>
      </c>
      <c r="W702">
        <v>5</v>
      </c>
      <c r="X702">
        <v>0.76</v>
      </c>
      <c r="Y702">
        <v>89728.5</v>
      </c>
      <c r="Z702" t="s">
        <v>189</v>
      </c>
      <c r="AA702">
        <v>2</v>
      </c>
      <c r="AB702">
        <v>14</v>
      </c>
      <c r="AC702">
        <v>80</v>
      </c>
      <c r="AD702">
        <v>5.7142857142857144</v>
      </c>
      <c r="AE702">
        <v>12.375</v>
      </c>
      <c r="AF702">
        <v>12.375</v>
      </c>
      <c r="AG702">
        <v>10</v>
      </c>
      <c r="AH702">
        <v>0.76</v>
      </c>
      <c r="AI702">
        <v>72508.5</v>
      </c>
      <c r="AJ702">
        <v>4.41</v>
      </c>
      <c r="AK702">
        <v>2.5</v>
      </c>
      <c r="AL702">
        <v>26</v>
      </c>
      <c r="AM702">
        <v>15</v>
      </c>
      <c r="AN702">
        <v>25</v>
      </c>
      <c r="AO702" t="s">
        <v>190</v>
      </c>
      <c r="AP702">
        <v>83</v>
      </c>
      <c r="AQ702">
        <v>-0.7</v>
      </c>
      <c r="AR702">
        <v>1.2</v>
      </c>
      <c r="AS702" t="s">
        <v>834</v>
      </c>
      <c r="AT702">
        <v>36</v>
      </c>
      <c r="AU702">
        <v>18</v>
      </c>
      <c r="AV702">
        <v>16</v>
      </c>
      <c r="AW702">
        <v>24</v>
      </c>
      <c r="AY702">
        <v>5</v>
      </c>
      <c r="AZ702">
        <v>120</v>
      </c>
      <c r="BA702">
        <v>4.3083333333333336</v>
      </c>
      <c r="BB702">
        <v>53136</v>
      </c>
      <c r="BC702">
        <v>88560</v>
      </c>
      <c r="BD702">
        <v>123984</v>
      </c>
      <c r="BE702">
        <v>16</v>
      </c>
      <c r="BF702">
        <v>4</v>
      </c>
      <c r="BG702">
        <v>96</v>
      </c>
      <c r="BH702">
        <v>5.385416666666667</v>
      </c>
      <c r="BI702">
        <v>53136</v>
      </c>
      <c r="BJ702">
        <v>88560</v>
      </c>
      <c r="BK702">
        <v>123984</v>
      </c>
      <c r="BL702">
        <v>30</v>
      </c>
      <c r="BM702">
        <v>1</v>
      </c>
      <c r="BN702">
        <v>15</v>
      </c>
      <c r="BO702" t="s">
        <v>192</v>
      </c>
      <c r="BP702">
        <v>4.0169250000000005</v>
      </c>
      <c r="BQ702">
        <v>176</v>
      </c>
      <c r="BR702">
        <v>0</v>
      </c>
      <c r="BS702">
        <v>0</v>
      </c>
      <c r="BV702">
        <v>0</v>
      </c>
      <c r="BW702">
        <v>0</v>
      </c>
      <c r="BX702">
        <v>0</v>
      </c>
      <c r="BZ702" t="s">
        <v>193</v>
      </c>
      <c r="CA702" t="s">
        <v>194</v>
      </c>
      <c r="CB702" t="b">
        <v>0</v>
      </c>
    </row>
    <row r="703" spans="1:80" x14ac:dyDescent="0.3">
      <c r="A703">
        <v>702</v>
      </c>
      <c r="B703" t="s">
        <v>942</v>
      </c>
      <c r="C703" t="s">
        <v>179</v>
      </c>
      <c r="D703" t="s">
        <v>180</v>
      </c>
      <c r="E703" t="s">
        <v>833</v>
      </c>
      <c r="F703" t="s">
        <v>320</v>
      </c>
      <c r="G703" t="s">
        <v>183</v>
      </c>
      <c r="H703" t="s">
        <v>184</v>
      </c>
      <c r="J703">
        <v>0</v>
      </c>
      <c r="K703" t="s">
        <v>839</v>
      </c>
      <c r="L703" t="s">
        <v>186</v>
      </c>
      <c r="M703" t="s">
        <v>653</v>
      </c>
      <c r="N703" t="s">
        <v>20</v>
      </c>
      <c r="O703">
        <v>288.59000000000003</v>
      </c>
      <c r="P703" t="s">
        <v>459</v>
      </c>
      <c r="Q703">
        <v>3</v>
      </c>
      <c r="S703">
        <v>0</v>
      </c>
      <c r="T703">
        <v>10</v>
      </c>
      <c r="U703">
        <v>10</v>
      </c>
      <c r="V703">
        <v>10</v>
      </c>
      <c r="W703">
        <v>5</v>
      </c>
      <c r="X703">
        <v>0.76</v>
      </c>
      <c r="Y703">
        <v>89728.5</v>
      </c>
      <c r="Z703" t="s">
        <v>189</v>
      </c>
      <c r="AA703">
        <v>2</v>
      </c>
      <c r="AB703">
        <v>14</v>
      </c>
      <c r="AC703">
        <v>80</v>
      </c>
      <c r="AD703">
        <v>5.7142857142857144</v>
      </c>
      <c r="AE703">
        <v>12.375</v>
      </c>
      <c r="AF703">
        <v>12.375</v>
      </c>
      <c r="AG703">
        <v>10</v>
      </c>
      <c r="AH703">
        <v>0.76</v>
      </c>
      <c r="AI703">
        <v>72508.5</v>
      </c>
      <c r="AJ703">
        <v>4.6900000000000004</v>
      </c>
      <c r="AK703">
        <v>2.5</v>
      </c>
      <c r="AL703">
        <v>24</v>
      </c>
      <c r="AM703">
        <v>15</v>
      </c>
      <c r="AN703">
        <v>25</v>
      </c>
      <c r="AO703" t="s">
        <v>190</v>
      </c>
      <c r="AP703">
        <v>83</v>
      </c>
      <c r="AQ703">
        <v>-0.7</v>
      </c>
      <c r="AR703">
        <v>1.2</v>
      </c>
      <c r="AS703" t="s">
        <v>834</v>
      </c>
      <c r="AT703">
        <v>36</v>
      </c>
      <c r="AU703">
        <v>18</v>
      </c>
      <c r="AV703">
        <v>16</v>
      </c>
      <c r="AW703">
        <v>24</v>
      </c>
      <c r="AY703">
        <v>5</v>
      </c>
      <c r="AZ703">
        <v>120</v>
      </c>
      <c r="BA703">
        <v>4.3083333333333336</v>
      </c>
      <c r="BB703">
        <v>53136</v>
      </c>
      <c r="BC703">
        <v>88560</v>
      </c>
      <c r="BD703">
        <v>123984</v>
      </c>
      <c r="BE703">
        <v>16</v>
      </c>
      <c r="BF703">
        <v>4</v>
      </c>
      <c r="BG703">
        <v>96</v>
      </c>
      <c r="BH703">
        <v>5.385416666666667</v>
      </c>
      <c r="BI703">
        <v>53136</v>
      </c>
      <c r="BJ703">
        <v>88560</v>
      </c>
      <c r="BK703">
        <v>123984</v>
      </c>
      <c r="BL703">
        <v>30</v>
      </c>
      <c r="BM703">
        <v>1</v>
      </c>
      <c r="BN703">
        <v>15</v>
      </c>
      <c r="BO703" t="s">
        <v>192</v>
      </c>
      <c r="BP703">
        <v>4.3288500000000001</v>
      </c>
      <c r="BQ703">
        <v>102</v>
      </c>
      <c r="BR703">
        <v>0</v>
      </c>
      <c r="BS703">
        <v>0</v>
      </c>
      <c r="BV703">
        <v>0</v>
      </c>
      <c r="BW703">
        <v>0</v>
      </c>
      <c r="BX703">
        <v>0</v>
      </c>
      <c r="BZ703" t="s">
        <v>193</v>
      </c>
      <c r="CA703" t="s">
        <v>194</v>
      </c>
      <c r="CB703" t="b">
        <v>0</v>
      </c>
    </row>
    <row r="704" spans="1:80" x14ac:dyDescent="0.3">
      <c r="A704">
        <v>703</v>
      </c>
      <c r="B704" t="s">
        <v>943</v>
      </c>
      <c r="C704" t="s">
        <v>179</v>
      </c>
      <c r="D704" t="s">
        <v>180</v>
      </c>
      <c r="E704" t="s">
        <v>833</v>
      </c>
      <c r="F704" t="s">
        <v>252</v>
      </c>
      <c r="G704" t="s">
        <v>183</v>
      </c>
      <c r="H704" t="s">
        <v>184</v>
      </c>
      <c r="J704">
        <v>0</v>
      </c>
      <c r="K704" t="s">
        <v>839</v>
      </c>
      <c r="L704" t="s">
        <v>186</v>
      </c>
      <c r="M704" t="s">
        <v>653</v>
      </c>
      <c r="N704" t="s">
        <v>20</v>
      </c>
      <c r="O704">
        <v>309.38499999999999</v>
      </c>
      <c r="P704" t="s">
        <v>459</v>
      </c>
      <c r="Q704">
        <v>3</v>
      </c>
      <c r="S704">
        <v>0</v>
      </c>
      <c r="T704">
        <v>10</v>
      </c>
      <c r="U704">
        <v>10</v>
      </c>
      <c r="V704">
        <v>10</v>
      </c>
      <c r="W704">
        <v>5</v>
      </c>
      <c r="X704">
        <v>0.76</v>
      </c>
      <c r="Y704">
        <v>89728.5</v>
      </c>
      <c r="Z704" t="s">
        <v>189</v>
      </c>
      <c r="AA704">
        <v>2</v>
      </c>
      <c r="AB704">
        <v>14</v>
      </c>
      <c r="AC704">
        <v>80</v>
      </c>
      <c r="AD704">
        <v>5.7142857142857144</v>
      </c>
      <c r="AE704">
        <v>12.375</v>
      </c>
      <c r="AF704">
        <v>12.375</v>
      </c>
      <c r="AG704">
        <v>10</v>
      </c>
      <c r="AH704">
        <v>0.76</v>
      </c>
      <c r="AI704">
        <v>72508.5</v>
      </c>
      <c r="AJ704">
        <v>4.9800000000000004</v>
      </c>
      <c r="AK704">
        <v>2.5</v>
      </c>
      <c r="AL704">
        <v>23</v>
      </c>
      <c r="AM704">
        <v>15</v>
      </c>
      <c r="AN704">
        <v>25</v>
      </c>
      <c r="AO704" t="s">
        <v>190</v>
      </c>
      <c r="AP704">
        <v>83</v>
      </c>
      <c r="AQ704">
        <v>-0.7</v>
      </c>
      <c r="AR704">
        <v>1.2</v>
      </c>
      <c r="AS704" t="s">
        <v>834</v>
      </c>
      <c r="AT704">
        <v>36</v>
      </c>
      <c r="AU704">
        <v>18</v>
      </c>
      <c r="AV704">
        <v>16</v>
      </c>
      <c r="AW704">
        <v>24</v>
      </c>
      <c r="AY704">
        <v>5</v>
      </c>
      <c r="AZ704">
        <v>120</v>
      </c>
      <c r="BA704">
        <v>4.3083333333333336</v>
      </c>
      <c r="BB704">
        <v>53136</v>
      </c>
      <c r="BC704">
        <v>88560</v>
      </c>
      <c r="BD704">
        <v>123984</v>
      </c>
      <c r="BE704">
        <v>16</v>
      </c>
      <c r="BF704">
        <v>4</v>
      </c>
      <c r="BG704">
        <v>96</v>
      </c>
      <c r="BH704">
        <v>5.385416666666667</v>
      </c>
      <c r="BI704">
        <v>53136</v>
      </c>
      <c r="BJ704">
        <v>88560</v>
      </c>
      <c r="BK704">
        <v>123984</v>
      </c>
      <c r="BL704">
        <v>30</v>
      </c>
      <c r="BM704">
        <v>1</v>
      </c>
      <c r="BN704">
        <v>15</v>
      </c>
      <c r="BO704" t="s">
        <v>192</v>
      </c>
      <c r="BP704">
        <v>4.6407749999999997</v>
      </c>
      <c r="BQ704">
        <v>500</v>
      </c>
      <c r="BR704">
        <v>0</v>
      </c>
      <c r="BS704">
        <v>0</v>
      </c>
      <c r="BV704">
        <v>0</v>
      </c>
      <c r="BW704">
        <v>100</v>
      </c>
      <c r="BX704">
        <v>0</v>
      </c>
      <c r="BZ704" t="s">
        <v>193</v>
      </c>
      <c r="CA704" t="s">
        <v>194</v>
      </c>
      <c r="CB704" t="b">
        <v>0</v>
      </c>
    </row>
    <row r="705" spans="1:80" x14ac:dyDescent="0.3">
      <c r="A705">
        <v>704</v>
      </c>
      <c r="B705" t="s">
        <v>944</v>
      </c>
      <c r="C705" t="s">
        <v>179</v>
      </c>
      <c r="D705" t="s">
        <v>180</v>
      </c>
      <c r="E705" t="s">
        <v>833</v>
      </c>
      <c r="F705" t="s">
        <v>471</v>
      </c>
      <c r="G705" t="s">
        <v>183</v>
      </c>
      <c r="H705" t="s">
        <v>184</v>
      </c>
      <c r="J705">
        <v>0</v>
      </c>
      <c r="K705" t="s">
        <v>839</v>
      </c>
      <c r="L705" t="s">
        <v>186</v>
      </c>
      <c r="M705" t="s">
        <v>653</v>
      </c>
      <c r="N705" t="s">
        <v>20</v>
      </c>
      <c r="O705">
        <v>330.18</v>
      </c>
      <c r="P705" t="s">
        <v>459</v>
      </c>
      <c r="Q705">
        <v>3</v>
      </c>
      <c r="S705">
        <v>0</v>
      </c>
      <c r="T705">
        <v>10</v>
      </c>
      <c r="U705">
        <v>10</v>
      </c>
      <c r="V705">
        <v>10</v>
      </c>
      <c r="W705">
        <v>5</v>
      </c>
      <c r="X705">
        <v>0.76</v>
      </c>
      <c r="Y705">
        <v>89728.5</v>
      </c>
      <c r="Z705" t="s">
        <v>189</v>
      </c>
      <c r="AA705">
        <v>2</v>
      </c>
      <c r="AB705">
        <v>14</v>
      </c>
      <c r="AC705">
        <v>80</v>
      </c>
      <c r="AD705">
        <v>5.7142857142857144</v>
      </c>
      <c r="AE705">
        <v>12.375</v>
      </c>
      <c r="AF705">
        <v>12.375</v>
      </c>
      <c r="AG705">
        <v>10</v>
      </c>
      <c r="AH705">
        <v>0.76</v>
      </c>
      <c r="AI705">
        <v>72508.5</v>
      </c>
      <c r="AJ705">
        <v>5.27</v>
      </c>
      <c r="AK705">
        <v>2.5</v>
      </c>
      <c r="AL705">
        <v>22</v>
      </c>
      <c r="AM705">
        <v>15</v>
      </c>
      <c r="AN705">
        <v>25</v>
      </c>
      <c r="AO705" t="s">
        <v>190</v>
      </c>
      <c r="AP705">
        <v>83</v>
      </c>
      <c r="AQ705">
        <v>-0.7</v>
      </c>
      <c r="AR705">
        <v>1.2</v>
      </c>
      <c r="AS705" t="s">
        <v>834</v>
      </c>
      <c r="AT705">
        <v>36</v>
      </c>
      <c r="AU705">
        <v>18</v>
      </c>
      <c r="AV705">
        <v>16</v>
      </c>
      <c r="AW705">
        <v>24</v>
      </c>
      <c r="AY705">
        <v>5</v>
      </c>
      <c r="AZ705">
        <v>120</v>
      </c>
      <c r="BA705">
        <v>4.3083333333333336</v>
      </c>
      <c r="BB705">
        <v>53136</v>
      </c>
      <c r="BC705">
        <v>88560</v>
      </c>
      <c r="BD705">
        <v>123984</v>
      </c>
      <c r="BE705">
        <v>17</v>
      </c>
      <c r="BF705">
        <v>4</v>
      </c>
      <c r="BG705">
        <v>96</v>
      </c>
      <c r="BH705">
        <v>5.385416666666667</v>
      </c>
      <c r="BI705">
        <v>53136</v>
      </c>
      <c r="BJ705">
        <v>88560</v>
      </c>
      <c r="BK705">
        <v>123984</v>
      </c>
      <c r="BL705">
        <v>30</v>
      </c>
      <c r="BM705">
        <v>1</v>
      </c>
      <c r="BN705">
        <v>15</v>
      </c>
      <c r="BO705" t="s">
        <v>192</v>
      </c>
      <c r="BP705">
        <v>4.9527000000000001</v>
      </c>
      <c r="BQ705">
        <v>90</v>
      </c>
      <c r="BR705">
        <v>0</v>
      </c>
      <c r="BS705">
        <v>0</v>
      </c>
      <c r="BV705">
        <v>0</v>
      </c>
      <c r="BW705">
        <v>0</v>
      </c>
      <c r="BX705">
        <v>0</v>
      </c>
      <c r="BZ705" t="s">
        <v>193</v>
      </c>
      <c r="CA705" t="s">
        <v>194</v>
      </c>
      <c r="CB705" t="b">
        <v>0</v>
      </c>
    </row>
    <row r="706" spans="1:80" x14ac:dyDescent="0.3">
      <c r="A706">
        <v>705</v>
      </c>
      <c r="B706" t="s">
        <v>945</v>
      </c>
      <c r="C706" t="s">
        <v>179</v>
      </c>
      <c r="D706" t="s">
        <v>180</v>
      </c>
      <c r="E706" t="s">
        <v>833</v>
      </c>
      <c r="F706" t="s">
        <v>473</v>
      </c>
      <c r="G706" t="s">
        <v>183</v>
      </c>
      <c r="H706" t="s">
        <v>184</v>
      </c>
      <c r="J706">
        <v>0</v>
      </c>
      <c r="K706" t="s">
        <v>839</v>
      </c>
      <c r="L706" t="s">
        <v>186</v>
      </c>
      <c r="M706" t="s">
        <v>653</v>
      </c>
      <c r="N706" t="s">
        <v>20</v>
      </c>
      <c r="O706">
        <v>350.97500000000002</v>
      </c>
      <c r="P706" t="s">
        <v>459</v>
      </c>
      <c r="Q706">
        <v>3</v>
      </c>
      <c r="S706">
        <v>0</v>
      </c>
      <c r="T706">
        <v>10</v>
      </c>
      <c r="U706">
        <v>10</v>
      </c>
      <c r="V706">
        <v>10</v>
      </c>
      <c r="W706">
        <v>5</v>
      </c>
      <c r="X706">
        <v>0.76</v>
      </c>
      <c r="Y706">
        <v>89728.5</v>
      </c>
      <c r="Z706" t="s">
        <v>189</v>
      </c>
      <c r="AA706">
        <v>2</v>
      </c>
      <c r="AB706">
        <v>14</v>
      </c>
      <c r="AC706">
        <v>80</v>
      </c>
      <c r="AD706">
        <v>5.7142857142857144</v>
      </c>
      <c r="AE706">
        <v>12.375</v>
      </c>
      <c r="AF706">
        <v>12.375</v>
      </c>
      <c r="AG706">
        <v>10</v>
      </c>
      <c r="AH706">
        <v>0.76</v>
      </c>
      <c r="AI706">
        <v>72508.5</v>
      </c>
      <c r="AJ706">
        <v>5.56</v>
      </c>
      <c r="AK706">
        <v>2.5</v>
      </c>
      <c r="AL706">
        <v>21</v>
      </c>
      <c r="AM706">
        <v>15</v>
      </c>
      <c r="AN706">
        <v>25</v>
      </c>
      <c r="AO706" t="s">
        <v>190</v>
      </c>
      <c r="AP706">
        <v>83</v>
      </c>
      <c r="AQ706">
        <v>-0.7</v>
      </c>
      <c r="AR706">
        <v>1.2</v>
      </c>
      <c r="AS706" t="s">
        <v>834</v>
      </c>
      <c r="AT706">
        <v>36</v>
      </c>
      <c r="AU706">
        <v>18</v>
      </c>
      <c r="AV706">
        <v>16</v>
      </c>
      <c r="AW706">
        <v>24</v>
      </c>
      <c r="AY706">
        <v>5</v>
      </c>
      <c r="AZ706">
        <v>120</v>
      </c>
      <c r="BA706">
        <v>4.3083333333333336</v>
      </c>
      <c r="BB706">
        <v>53136</v>
      </c>
      <c r="BC706">
        <v>88560</v>
      </c>
      <c r="BD706">
        <v>123984</v>
      </c>
      <c r="BE706">
        <v>17</v>
      </c>
      <c r="BF706">
        <v>4</v>
      </c>
      <c r="BG706">
        <v>96</v>
      </c>
      <c r="BH706">
        <v>5.385416666666667</v>
      </c>
      <c r="BI706">
        <v>53136</v>
      </c>
      <c r="BJ706">
        <v>88560</v>
      </c>
      <c r="BK706">
        <v>123984</v>
      </c>
      <c r="BL706">
        <v>30</v>
      </c>
      <c r="BM706">
        <v>1</v>
      </c>
      <c r="BN706">
        <v>15</v>
      </c>
      <c r="BO706" t="s">
        <v>192</v>
      </c>
      <c r="BP706">
        <v>5.2646249999999997</v>
      </c>
      <c r="BQ706">
        <v>287</v>
      </c>
      <c r="BR706">
        <v>36</v>
      </c>
      <c r="BS706">
        <v>0.12543554006968641</v>
      </c>
      <c r="BV706">
        <v>0</v>
      </c>
      <c r="BW706">
        <v>100</v>
      </c>
      <c r="BX706">
        <v>0</v>
      </c>
      <c r="BZ706" t="s">
        <v>193</v>
      </c>
      <c r="CA706" t="s">
        <v>194</v>
      </c>
      <c r="CB706" t="b">
        <v>0</v>
      </c>
    </row>
    <row r="707" spans="1:80" x14ac:dyDescent="0.3">
      <c r="A707">
        <v>706</v>
      </c>
      <c r="B707" t="s">
        <v>946</v>
      </c>
      <c r="C707" t="s">
        <v>179</v>
      </c>
      <c r="D707" t="s">
        <v>180</v>
      </c>
      <c r="E707" t="s">
        <v>833</v>
      </c>
      <c r="F707" t="s">
        <v>507</v>
      </c>
      <c r="G707" t="s">
        <v>183</v>
      </c>
      <c r="H707" t="s">
        <v>184</v>
      </c>
      <c r="J707">
        <v>0</v>
      </c>
      <c r="L707" t="s">
        <v>197</v>
      </c>
      <c r="M707" t="s">
        <v>197</v>
      </c>
      <c r="N707" t="s">
        <v>198</v>
      </c>
      <c r="P707" t="s">
        <v>459</v>
      </c>
      <c r="Q707">
        <v>3</v>
      </c>
      <c r="S707">
        <v>0</v>
      </c>
      <c r="T707">
        <v>10</v>
      </c>
      <c r="U707">
        <v>10</v>
      </c>
      <c r="V707">
        <v>10</v>
      </c>
      <c r="W707">
        <v>5</v>
      </c>
      <c r="X707">
        <v>0.76</v>
      </c>
      <c r="Y707">
        <v>89728.5</v>
      </c>
      <c r="Z707" t="s">
        <v>189</v>
      </c>
      <c r="AA707">
        <v>2</v>
      </c>
      <c r="AB707">
        <v>14</v>
      </c>
      <c r="AC707">
        <v>80</v>
      </c>
      <c r="AD707">
        <v>5.7142857142857144</v>
      </c>
      <c r="AE707">
        <v>12.375</v>
      </c>
      <c r="AF707">
        <v>12.375</v>
      </c>
      <c r="AG707">
        <v>10</v>
      </c>
      <c r="AH707">
        <v>0.76</v>
      </c>
      <c r="AI707">
        <v>72508.5</v>
      </c>
      <c r="AJ707">
        <v>5.84</v>
      </c>
      <c r="AK707">
        <v>2.5</v>
      </c>
      <c r="AL707">
        <v>20</v>
      </c>
      <c r="AM707">
        <v>15</v>
      </c>
      <c r="AN707">
        <v>25</v>
      </c>
      <c r="AO707" t="s">
        <v>190</v>
      </c>
      <c r="AP707">
        <v>83</v>
      </c>
      <c r="AQ707">
        <v>-0.7</v>
      </c>
      <c r="AR707">
        <v>1.2</v>
      </c>
      <c r="AS707" t="s">
        <v>834</v>
      </c>
      <c r="AT707">
        <v>36</v>
      </c>
      <c r="AU707">
        <v>18</v>
      </c>
      <c r="AV707">
        <v>16</v>
      </c>
      <c r="AW707">
        <v>24</v>
      </c>
      <c r="AY707">
        <v>5</v>
      </c>
      <c r="AZ707">
        <v>120</v>
      </c>
      <c r="BA707">
        <v>4.3083333333333336</v>
      </c>
      <c r="BB707">
        <v>53136</v>
      </c>
      <c r="BC707">
        <v>88560</v>
      </c>
      <c r="BD707">
        <v>123984</v>
      </c>
      <c r="BE707">
        <v>17</v>
      </c>
      <c r="BF707">
        <v>4</v>
      </c>
      <c r="BG707">
        <v>96</v>
      </c>
      <c r="BH707">
        <v>5.385416666666667</v>
      </c>
      <c r="BI707">
        <v>53136</v>
      </c>
      <c r="BJ707">
        <v>88560</v>
      </c>
      <c r="BK707">
        <v>123984</v>
      </c>
      <c r="BL707">
        <v>30</v>
      </c>
      <c r="BM707">
        <v>1</v>
      </c>
      <c r="BN707">
        <v>15</v>
      </c>
      <c r="BO707" t="s">
        <v>192</v>
      </c>
      <c r="BP707">
        <v>0</v>
      </c>
      <c r="BQ707">
        <v>0</v>
      </c>
      <c r="BR707">
        <v>0</v>
      </c>
      <c r="BS707">
        <v>0</v>
      </c>
      <c r="BV707">
        <v>0</v>
      </c>
      <c r="BW707">
        <v>0</v>
      </c>
      <c r="BX707">
        <v>0</v>
      </c>
      <c r="BZ707" t="s">
        <v>193</v>
      </c>
      <c r="CA707" t="s">
        <v>194</v>
      </c>
      <c r="CB707" t="b">
        <v>0</v>
      </c>
    </row>
    <row r="708" spans="1:80" x14ac:dyDescent="0.3">
      <c r="A708">
        <v>707</v>
      </c>
      <c r="B708" t="s">
        <v>947</v>
      </c>
      <c r="C708" t="s">
        <v>179</v>
      </c>
      <c r="D708" t="s">
        <v>180</v>
      </c>
      <c r="E708" t="s">
        <v>833</v>
      </c>
      <c r="F708" t="s">
        <v>509</v>
      </c>
      <c r="G708" t="s">
        <v>183</v>
      </c>
      <c r="H708" t="s">
        <v>184</v>
      </c>
      <c r="J708">
        <v>0</v>
      </c>
      <c r="L708" t="s">
        <v>197</v>
      </c>
      <c r="M708" t="s">
        <v>197</v>
      </c>
      <c r="N708" t="s">
        <v>198</v>
      </c>
      <c r="P708" t="s">
        <v>459</v>
      </c>
      <c r="Q708">
        <v>3</v>
      </c>
      <c r="S708">
        <v>0</v>
      </c>
      <c r="T708">
        <v>10</v>
      </c>
      <c r="U708">
        <v>10</v>
      </c>
      <c r="V708">
        <v>10</v>
      </c>
      <c r="W708">
        <v>5</v>
      </c>
      <c r="X708">
        <v>0.76</v>
      </c>
      <c r="Y708">
        <v>89728.5</v>
      </c>
      <c r="Z708" t="s">
        <v>189</v>
      </c>
      <c r="AA708">
        <v>2</v>
      </c>
      <c r="AB708">
        <v>14</v>
      </c>
      <c r="AC708">
        <v>80</v>
      </c>
      <c r="AD708">
        <v>5.7142857142857144</v>
      </c>
      <c r="AE708">
        <v>12.375</v>
      </c>
      <c r="AF708">
        <v>12.375</v>
      </c>
      <c r="AG708">
        <v>10</v>
      </c>
      <c r="AH708">
        <v>0.76</v>
      </c>
      <c r="AI708">
        <v>72508.5</v>
      </c>
      <c r="AJ708">
        <v>6.13</v>
      </c>
      <c r="AK708">
        <v>2.5</v>
      </c>
      <c r="AL708">
        <v>19</v>
      </c>
      <c r="AM708">
        <v>15</v>
      </c>
      <c r="AN708">
        <v>25</v>
      </c>
      <c r="AO708" t="s">
        <v>190</v>
      </c>
      <c r="AP708">
        <v>83</v>
      </c>
      <c r="AQ708">
        <v>-0.7</v>
      </c>
      <c r="AR708">
        <v>1.2</v>
      </c>
      <c r="AS708" t="s">
        <v>834</v>
      </c>
      <c r="AT708">
        <v>36</v>
      </c>
      <c r="AU708">
        <v>18</v>
      </c>
      <c r="AV708">
        <v>16</v>
      </c>
      <c r="AW708">
        <v>24</v>
      </c>
      <c r="AY708">
        <v>5</v>
      </c>
      <c r="AZ708">
        <v>120</v>
      </c>
      <c r="BA708">
        <v>4.3083333333333336</v>
      </c>
      <c r="BB708">
        <v>53136</v>
      </c>
      <c r="BC708">
        <v>88560</v>
      </c>
      <c r="BD708">
        <v>123984</v>
      </c>
      <c r="BE708">
        <v>17</v>
      </c>
      <c r="BF708">
        <v>4</v>
      </c>
      <c r="BG708">
        <v>96</v>
      </c>
      <c r="BH708">
        <v>5.385416666666667</v>
      </c>
      <c r="BI708">
        <v>53136</v>
      </c>
      <c r="BJ708">
        <v>88560</v>
      </c>
      <c r="BK708">
        <v>123984</v>
      </c>
      <c r="BL708">
        <v>30</v>
      </c>
      <c r="BM708">
        <v>1</v>
      </c>
      <c r="BN708">
        <v>10</v>
      </c>
      <c r="BO708" t="s">
        <v>192</v>
      </c>
      <c r="BP708">
        <v>0</v>
      </c>
      <c r="BQ708">
        <v>0</v>
      </c>
      <c r="BR708">
        <v>0</v>
      </c>
      <c r="BS708">
        <v>0</v>
      </c>
      <c r="BV708">
        <v>0</v>
      </c>
      <c r="BW708">
        <v>0</v>
      </c>
      <c r="BX708">
        <v>0</v>
      </c>
      <c r="BZ708" t="s">
        <v>193</v>
      </c>
      <c r="CA708" t="s">
        <v>194</v>
      </c>
      <c r="CB708" t="b">
        <v>0</v>
      </c>
    </row>
    <row r="709" spans="1:80" x14ac:dyDescent="0.3">
      <c r="A709">
        <v>708</v>
      </c>
      <c r="B709" t="s">
        <v>948</v>
      </c>
      <c r="C709" t="s">
        <v>179</v>
      </c>
      <c r="D709" t="s">
        <v>180</v>
      </c>
      <c r="E709" t="s">
        <v>833</v>
      </c>
      <c r="F709" t="s">
        <v>511</v>
      </c>
      <c r="G709" t="s">
        <v>183</v>
      </c>
      <c r="H709" t="s">
        <v>184</v>
      </c>
      <c r="J709">
        <v>0</v>
      </c>
      <c r="L709" t="s">
        <v>197</v>
      </c>
      <c r="M709" t="s">
        <v>197</v>
      </c>
      <c r="N709" t="s">
        <v>198</v>
      </c>
      <c r="P709" t="s">
        <v>459</v>
      </c>
      <c r="Q709">
        <v>3</v>
      </c>
      <c r="S709">
        <v>0</v>
      </c>
      <c r="T709">
        <v>10</v>
      </c>
      <c r="U709">
        <v>10</v>
      </c>
      <c r="V709">
        <v>10</v>
      </c>
      <c r="W709">
        <v>5</v>
      </c>
      <c r="X709">
        <v>0.76</v>
      </c>
      <c r="Y709">
        <v>89728.5</v>
      </c>
      <c r="Z709" t="s">
        <v>189</v>
      </c>
      <c r="AA709">
        <v>2</v>
      </c>
      <c r="AB709">
        <v>14</v>
      </c>
      <c r="AC709">
        <v>80</v>
      </c>
      <c r="AD709">
        <v>5.7142857142857144</v>
      </c>
      <c r="AE709">
        <v>12.375</v>
      </c>
      <c r="AF709">
        <v>12.375</v>
      </c>
      <c r="AG709">
        <v>10</v>
      </c>
      <c r="AH709">
        <v>0.76</v>
      </c>
      <c r="AI709">
        <v>72508.5</v>
      </c>
      <c r="AJ709">
        <v>6.42</v>
      </c>
      <c r="AK709">
        <v>2.5</v>
      </c>
      <c r="AL709">
        <v>18</v>
      </c>
      <c r="AM709">
        <v>15</v>
      </c>
      <c r="AN709">
        <v>25</v>
      </c>
      <c r="AO709" t="s">
        <v>190</v>
      </c>
      <c r="AP709">
        <v>83</v>
      </c>
      <c r="AQ709">
        <v>-0.7</v>
      </c>
      <c r="AR709">
        <v>1.2</v>
      </c>
      <c r="AS709" t="s">
        <v>834</v>
      </c>
      <c r="AT709">
        <v>36</v>
      </c>
      <c r="AU709">
        <v>18</v>
      </c>
      <c r="AV709">
        <v>16</v>
      </c>
      <c r="AW709">
        <v>24</v>
      </c>
      <c r="AY709">
        <v>5</v>
      </c>
      <c r="AZ709">
        <v>120</v>
      </c>
      <c r="BA709">
        <v>4.3083333333333336</v>
      </c>
      <c r="BB709">
        <v>53136</v>
      </c>
      <c r="BC709">
        <v>88560</v>
      </c>
      <c r="BD709">
        <v>123984</v>
      </c>
      <c r="BE709">
        <v>17</v>
      </c>
      <c r="BF709">
        <v>4</v>
      </c>
      <c r="BG709">
        <v>96</v>
      </c>
      <c r="BH709">
        <v>5.385416666666667</v>
      </c>
      <c r="BI709">
        <v>53136</v>
      </c>
      <c r="BJ709">
        <v>88560</v>
      </c>
      <c r="BK709">
        <v>123984</v>
      </c>
      <c r="BL709">
        <v>30</v>
      </c>
      <c r="BM709">
        <v>1</v>
      </c>
      <c r="BN709">
        <v>10</v>
      </c>
      <c r="BO709" t="s">
        <v>192</v>
      </c>
      <c r="BP709">
        <v>0</v>
      </c>
      <c r="BQ709">
        <v>0</v>
      </c>
      <c r="BR709">
        <v>0</v>
      </c>
      <c r="BS709">
        <v>0</v>
      </c>
      <c r="BV709">
        <v>0</v>
      </c>
      <c r="BW709">
        <v>0</v>
      </c>
      <c r="BX709">
        <v>0</v>
      </c>
      <c r="BZ709" t="s">
        <v>193</v>
      </c>
      <c r="CA709" t="s">
        <v>194</v>
      </c>
      <c r="CB709" t="b">
        <v>0</v>
      </c>
    </row>
    <row r="710" spans="1:80" x14ac:dyDescent="0.3">
      <c r="A710">
        <v>709</v>
      </c>
      <c r="B710" t="s">
        <v>949</v>
      </c>
      <c r="C710" t="s">
        <v>179</v>
      </c>
      <c r="D710" t="s">
        <v>180</v>
      </c>
      <c r="E710" t="s">
        <v>833</v>
      </c>
      <c r="F710" t="s">
        <v>513</v>
      </c>
      <c r="G710" t="s">
        <v>183</v>
      </c>
      <c r="H710" t="s">
        <v>184</v>
      </c>
      <c r="J710">
        <v>0</v>
      </c>
      <c r="L710" t="s">
        <v>197</v>
      </c>
      <c r="M710" t="s">
        <v>197</v>
      </c>
      <c r="N710" t="s">
        <v>198</v>
      </c>
      <c r="P710" t="s">
        <v>459</v>
      </c>
      <c r="Q710">
        <v>3</v>
      </c>
      <c r="S710">
        <v>0</v>
      </c>
      <c r="T710">
        <v>10</v>
      </c>
      <c r="U710">
        <v>10</v>
      </c>
      <c r="V710">
        <v>10</v>
      </c>
      <c r="W710">
        <v>5</v>
      </c>
      <c r="X710">
        <v>0.76</v>
      </c>
      <c r="Y710">
        <v>89728.5</v>
      </c>
      <c r="Z710" t="s">
        <v>189</v>
      </c>
      <c r="AA710">
        <v>2</v>
      </c>
      <c r="AB710">
        <v>14</v>
      </c>
      <c r="AC710">
        <v>80</v>
      </c>
      <c r="AD710">
        <v>5.7142857142857144</v>
      </c>
      <c r="AE710">
        <v>12.375</v>
      </c>
      <c r="AF710">
        <v>12.375</v>
      </c>
      <c r="AG710">
        <v>10</v>
      </c>
      <c r="AH710">
        <v>0.76</v>
      </c>
      <c r="AI710">
        <v>72508.5</v>
      </c>
      <c r="AJ710">
        <v>6.71</v>
      </c>
      <c r="AK710">
        <v>2.5</v>
      </c>
      <c r="AL710">
        <v>17</v>
      </c>
      <c r="AM710">
        <v>15</v>
      </c>
      <c r="AN710">
        <v>25</v>
      </c>
      <c r="AO710" t="s">
        <v>190</v>
      </c>
      <c r="AP710">
        <v>83</v>
      </c>
      <c r="AQ710">
        <v>-0.7</v>
      </c>
      <c r="AR710">
        <v>1.2</v>
      </c>
      <c r="AS710" t="s">
        <v>834</v>
      </c>
      <c r="AT710">
        <v>36</v>
      </c>
      <c r="AU710">
        <v>18</v>
      </c>
      <c r="AV710">
        <v>16</v>
      </c>
      <c r="AW710">
        <v>24</v>
      </c>
      <c r="AY710">
        <v>5</v>
      </c>
      <c r="AZ710">
        <v>120</v>
      </c>
      <c r="BA710">
        <v>4.3083333333333336</v>
      </c>
      <c r="BB710">
        <v>53136</v>
      </c>
      <c r="BC710">
        <v>88560</v>
      </c>
      <c r="BD710">
        <v>123984</v>
      </c>
      <c r="BE710">
        <v>17</v>
      </c>
      <c r="BF710">
        <v>4</v>
      </c>
      <c r="BG710">
        <v>96</v>
      </c>
      <c r="BH710">
        <v>5.385416666666667</v>
      </c>
      <c r="BI710">
        <v>53136</v>
      </c>
      <c r="BJ710">
        <v>88560</v>
      </c>
      <c r="BK710">
        <v>123984</v>
      </c>
      <c r="BL710">
        <v>30</v>
      </c>
      <c r="BM710">
        <v>1</v>
      </c>
      <c r="BN710">
        <v>9</v>
      </c>
      <c r="BO710" t="s">
        <v>192</v>
      </c>
      <c r="BP710">
        <v>0</v>
      </c>
      <c r="BQ710">
        <v>0</v>
      </c>
      <c r="BR710">
        <v>0</v>
      </c>
      <c r="BS710">
        <v>0</v>
      </c>
      <c r="BV710">
        <v>0</v>
      </c>
      <c r="BW710">
        <v>0</v>
      </c>
      <c r="BX710">
        <v>0</v>
      </c>
      <c r="BZ710" t="s">
        <v>193</v>
      </c>
      <c r="CA710" t="s">
        <v>194</v>
      </c>
      <c r="CB710" t="b">
        <v>0</v>
      </c>
    </row>
    <row r="711" spans="1:80" x14ac:dyDescent="0.3">
      <c r="A711">
        <v>710</v>
      </c>
      <c r="B711" t="s">
        <v>950</v>
      </c>
      <c r="C711" t="s">
        <v>179</v>
      </c>
      <c r="D711" t="s">
        <v>180</v>
      </c>
      <c r="E711" t="s">
        <v>833</v>
      </c>
      <c r="F711" t="s">
        <v>475</v>
      </c>
      <c r="G711" t="s">
        <v>183</v>
      </c>
      <c r="H711" t="s">
        <v>184</v>
      </c>
      <c r="J711">
        <v>0</v>
      </c>
      <c r="K711" t="s">
        <v>839</v>
      </c>
      <c r="L711" t="s">
        <v>186</v>
      </c>
      <c r="M711" t="s">
        <v>653</v>
      </c>
      <c r="N711" t="s">
        <v>20</v>
      </c>
      <c r="O711">
        <v>454.95</v>
      </c>
      <c r="P711" t="s">
        <v>459</v>
      </c>
      <c r="Q711">
        <v>3</v>
      </c>
      <c r="S711">
        <v>0</v>
      </c>
      <c r="T711">
        <v>10</v>
      </c>
      <c r="U711">
        <v>10</v>
      </c>
      <c r="V711">
        <v>10</v>
      </c>
      <c r="W711">
        <v>5</v>
      </c>
      <c r="X711">
        <v>0.76</v>
      </c>
      <c r="Y711">
        <v>89728.5</v>
      </c>
      <c r="Z711" t="s">
        <v>189</v>
      </c>
      <c r="AA711">
        <v>2</v>
      </c>
      <c r="AB711">
        <v>14</v>
      </c>
      <c r="AC711">
        <v>80</v>
      </c>
      <c r="AD711">
        <v>5.7142857142857144</v>
      </c>
      <c r="AE711">
        <v>12.375</v>
      </c>
      <c r="AF711">
        <v>12.375</v>
      </c>
      <c r="AG711">
        <v>10</v>
      </c>
      <c r="AH711">
        <v>0.76</v>
      </c>
      <c r="AI711">
        <v>72508.5</v>
      </c>
      <c r="AJ711">
        <v>6.99</v>
      </c>
      <c r="AK711">
        <v>2.5</v>
      </c>
      <c r="AL711">
        <v>17</v>
      </c>
      <c r="AM711">
        <v>15</v>
      </c>
      <c r="AN711">
        <v>25</v>
      </c>
      <c r="AO711" t="s">
        <v>190</v>
      </c>
      <c r="AP711">
        <v>83</v>
      </c>
      <c r="AQ711">
        <v>-0.7</v>
      </c>
      <c r="AR711">
        <v>1.2</v>
      </c>
      <c r="AS711" t="s">
        <v>834</v>
      </c>
      <c r="AT711">
        <v>36</v>
      </c>
      <c r="AU711">
        <v>18</v>
      </c>
      <c r="AV711">
        <v>16</v>
      </c>
      <c r="AW711">
        <v>24</v>
      </c>
      <c r="AY711">
        <v>5</v>
      </c>
      <c r="AZ711">
        <v>120</v>
      </c>
      <c r="BA711">
        <v>4.3083333333333336</v>
      </c>
      <c r="BB711">
        <v>53136</v>
      </c>
      <c r="BC711">
        <v>88560</v>
      </c>
      <c r="BD711">
        <v>123984</v>
      </c>
      <c r="BE711">
        <v>17</v>
      </c>
      <c r="BF711">
        <v>4</v>
      </c>
      <c r="BG711">
        <v>96</v>
      </c>
      <c r="BH711">
        <v>5.385416666666667</v>
      </c>
      <c r="BI711">
        <v>53136</v>
      </c>
      <c r="BJ711">
        <v>88560</v>
      </c>
      <c r="BK711">
        <v>123984</v>
      </c>
      <c r="BL711">
        <v>30</v>
      </c>
      <c r="BM711">
        <v>1</v>
      </c>
      <c r="BN711">
        <v>9</v>
      </c>
      <c r="BO711" t="s">
        <v>192</v>
      </c>
      <c r="BP711">
        <v>4.0945499999999999</v>
      </c>
      <c r="BQ711">
        <v>691</v>
      </c>
      <c r="BR711">
        <v>0</v>
      </c>
      <c r="BS711">
        <v>0</v>
      </c>
      <c r="BV711">
        <v>0</v>
      </c>
      <c r="BW711">
        <v>0</v>
      </c>
      <c r="BX711">
        <v>0</v>
      </c>
      <c r="BZ711" t="s">
        <v>193</v>
      </c>
      <c r="CA711" t="s">
        <v>194</v>
      </c>
      <c r="CB711" t="b">
        <v>0</v>
      </c>
    </row>
    <row r="712" spans="1:80" x14ac:dyDescent="0.3">
      <c r="A712">
        <v>711</v>
      </c>
      <c r="B712" t="s">
        <v>951</v>
      </c>
      <c r="C712" t="s">
        <v>179</v>
      </c>
      <c r="D712" t="s">
        <v>180</v>
      </c>
      <c r="E712" t="s">
        <v>833</v>
      </c>
      <c r="F712" t="s">
        <v>516</v>
      </c>
      <c r="G712" t="s">
        <v>183</v>
      </c>
      <c r="H712" t="s">
        <v>184</v>
      </c>
      <c r="J712">
        <v>0</v>
      </c>
      <c r="L712" t="s">
        <v>197</v>
      </c>
      <c r="M712" t="s">
        <v>197</v>
      </c>
      <c r="N712" t="s">
        <v>198</v>
      </c>
      <c r="P712" t="s">
        <v>459</v>
      </c>
      <c r="Q712">
        <v>3</v>
      </c>
      <c r="S712">
        <v>0</v>
      </c>
      <c r="T712">
        <v>10</v>
      </c>
      <c r="U712">
        <v>10</v>
      </c>
      <c r="V712">
        <v>10</v>
      </c>
      <c r="W712">
        <v>5</v>
      </c>
      <c r="X712">
        <v>0.76</v>
      </c>
      <c r="Y712">
        <v>89728.5</v>
      </c>
      <c r="Z712" t="s">
        <v>189</v>
      </c>
      <c r="AA712">
        <v>2</v>
      </c>
      <c r="AB712">
        <v>14</v>
      </c>
      <c r="AC712">
        <v>80</v>
      </c>
      <c r="AD712">
        <v>5.7142857142857144</v>
      </c>
      <c r="AE712">
        <v>12.375</v>
      </c>
      <c r="AF712">
        <v>12.375</v>
      </c>
      <c r="AG712">
        <v>10</v>
      </c>
      <c r="AH712">
        <v>0.76</v>
      </c>
      <c r="AI712">
        <v>72508.5</v>
      </c>
      <c r="AJ712">
        <v>7.29</v>
      </c>
      <c r="AK712">
        <v>2.5</v>
      </c>
      <c r="AL712">
        <v>16</v>
      </c>
      <c r="AM712">
        <v>15</v>
      </c>
      <c r="AN712">
        <v>25</v>
      </c>
      <c r="AO712" t="s">
        <v>190</v>
      </c>
      <c r="AP712">
        <v>83</v>
      </c>
      <c r="AQ712">
        <v>-0.7</v>
      </c>
      <c r="AR712">
        <v>1.2</v>
      </c>
      <c r="AS712" t="s">
        <v>834</v>
      </c>
      <c r="AT712">
        <v>36</v>
      </c>
      <c r="AU712">
        <v>18</v>
      </c>
      <c r="AV712">
        <v>16</v>
      </c>
      <c r="AW712">
        <v>24</v>
      </c>
      <c r="AY712">
        <v>5</v>
      </c>
      <c r="AZ712">
        <v>120</v>
      </c>
      <c r="BA712">
        <v>4.3083333333333336</v>
      </c>
      <c r="BB712">
        <v>53136</v>
      </c>
      <c r="BC712">
        <v>88560</v>
      </c>
      <c r="BD712">
        <v>123984</v>
      </c>
      <c r="BE712">
        <v>17</v>
      </c>
      <c r="BF712">
        <v>4</v>
      </c>
      <c r="BG712">
        <v>96</v>
      </c>
      <c r="BH712">
        <v>5.385416666666667</v>
      </c>
      <c r="BI712">
        <v>53136</v>
      </c>
      <c r="BJ712">
        <v>88560</v>
      </c>
      <c r="BK712">
        <v>123984</v>
      </c>
      <c r="BL712">
        <v>30</v>
      </c>
      <c r="BM712">
        <v>1</v>
      </c>
      <c r="BN712">
        <v>9</v>
      </c>
      <c r="BO712" t="s">
        <v>192</v>
      </c>
      <c r="BP712">
        <v>0</v>
      </c>
      <c r="BQ712">
        <v>0</v>
      </c>
      <c r="BR712">
        <v>0</v>
      </c>
      <c r="BS712">
        <v>0</v>
      </c>
      <c r="BV712">
        <v>0</v>
      </c>
      <c r="BW712">
        <v>0</v>
      </c>
      <c r="BX712">
        <v>0</v>
      </c>
      <c r="BZ712" t="s">
        <v>193</v>
      </c>
      <c r="CA712" t="s">
        <v>194</v>
      </c>
      <c r="CB712" t="b">
        <v>0</v>
      </c>
    </row>
    <row r="713" spans="1:80" x14ac:dyDescent="0.3">
      <c r="A713">
        <v>712</v>
      </c>
      <c r="B713" t="s">
        <v>952</v>
      </c>
      <c r="C713" t="s">
        <v>179</v>
      </c>
      <c r="D713" t="s">
        <v>180</v>
      </c>
      <c r="E713" t="s">
        <v>833</v>
      </c>
      <c r="F713" t="s">
        <v>518</v>
      </c>
      <c r="G713" t="s">
        <v>183</v>
      </c>
      <c r="H713" t="s">
        <v>184</v>
      </c>
      <c r="J713">
        <v>0</v>
      </c>
      <c r="L713" t="s">
        <v>197</v>
      </c>
      <c r="M713" t="s">
        <v>197</v>
      </c>
      <c r="N713" t="s">
        <v>198</v>
      </c>
      <c r="P713" t="s">
        <v>459</v>
      </c>
      <c r="Q713">
        <v>3</v>
      </c>
      <c r="S713">
        <v>0</v>
      </c>
      <c r="T713">
        <v>10</v>
      </c>
      <c r="U713">
        <v>10</v>
      </c>
      <c r="V713">
        <v>10</v>
      </c>
      <c r="W713">
        <v>5</v>
      </c>
      <c r="X713">
        <v>0.76</v>
      </c>
      <c r="Y713">
        <v>89728.5</v>
      </c>
      <c r="Z713" t="s">
        <v>189</v>
      </c>
      <c r="AA713">
        <v>2</v>
      </c>
      <c r="AB713">
        <v>14</v>
      </c>
      <c r="AC713">
        <v>80</v>
      </c>
      <c r="AD713">
        <v>5.7142857142857144</v>
      </c>
      <c r="AE713">
        <v>12.375</v>
      </c>
      <c r="AF713">
        <v>12.375</v>
      </c>
      <c r="AG713">
        <v>10</v>
      </c>
      <c r="AH713">
        <v>0.76</v>
      </c>
      <c r="AI713">
        <v>72508.5</v>
      </c>
      <c r="AJ713">
        <v>7.58</v>
      </c>
      <c r="AK713">
        <v>2.5</v>
      </c>
      <c r="AL713">
        <v>15</v>
      </c>
      <c r="AM713">
        <v>15</v>
      </c>
      <c r="AN713">
        <v>25</v>
      </c>
      <c r="AO713" t="s">
        <v>190</v>
      </c>
      <c r="AP713">
        <v>83</v>
      </c>
      <c r="AQ713">
        <v>-0.7</v>
      </c>
      <c r="AR713">
        <v>1.2</v>
      </c>
      <c r="AS713" t="s">
        <v>834</v>
      </c>
      <c r="AT713">
        <v>36</v>
      </c>
      <c r="AU713">
        <v>18</v>
      </c>
      <c r="AV713">
        <v>16</v>
      </c>
      <c r="AW713">
        <v>24</v>
      </c>
      <c r="AY713">
        <v>5</v>
      </c>
      <c r="AZ713">
        <v>120</v>
      </c>
      <c r="BA713">
        <v>4.3083333333333336</v>
      </c>
      <c r="BB713">
        <v>53136</v>
      </c>
      <c r="BC713">
        <v>88560</v>
      </c>
      <c r="BD713">
        <v>123984</v>
      </c>
      <c r="BE713">
        <v>18</v>
      </c>
      <c r="BF713">
        <v>4</v>
      </c>
      <c r="BG713">
        <v>96</v>
      </c>
      <c r="BH713">
        <v>5.385416666666667</v>
      </c>
      <c r="BI713">
        <v>53136</v>
      </c>
      <c r="BJ713">
        <v>88560</v>
      </c>
      <c r="BK713">
        <v>123984</v>
      </c>
      <c r="BL713">
        <v>30</v>
      </c>
      <c r="BM713">
        <v>1</v>
      </c>
      <c r="BN713">
        <v>6</v>
      </c>
      <c r="BO713" t="s">
        <v>192</v>
      </c>
      <c r="BP713">
        <v>0</v>
      </c>
      <c r="BQ713">
        <v>0</v>
      </c>
      <c r="BR713">
        <v>0</v>
      </c>
      <c r="BS713">
        <v>0</v>
      </c>
      <c r="BV713">
        <v>0</v>
      </c>
      <c r="BW713">
        <v>0</v>
      </c>
      <c r="BX713">
        <v>0</v>
      </c>
      <c r="BZ713" t="s">
        <v>193</v>
      </c>
      <c r="CA713" t="s">
        <v>194</v>
      </c>
      <c r="CB713" t="b">
        <v>0</v>
      </c>
    </row>
    <row r="714" spans="1:80" x14ac:dyDescent="0.3">
      <c r="A714">
        <v>713</v>
      </c>
      <c r="B714" t="s">
        <v>953</v>
      </c>
      <c r="C714" t="s">
        <v>179</v>
      </c>
      <c r="D714" t="s">
        <v>180</v>
      </c>
      <c r="E714" t="s">
        <v>833</v>
      </c>
      <c r="F714" t="s">
        <v>520</v>
      </c>
      <c r="G714" t="s">
        <v>183</v>
      </c>
      <c r="H714" t="s">
        <v>184</v>
      </c>
      <c r="J714">
        <v>0</v>
      </c>
      <c r="L714" t="s">
        <v>197</v>
      </c>
      <c r="M714" t="s">
        <v>197</v>
      </c>
      <c r="N714" t="s">
        <v>198</v>
      </c>
      <c r="P714" t="s">
        <v>459</v>
      </c>
      <c r="Q714">
        <v>3</v>
      </c>
      <c r="S714">
        <v>0</v>
      </c>
      <c r="T714">
        <v>10</v>
      </c>
      <c r="U714">
        <v>10</v>
      </c>
      <c r="V714">
        <v>10</v>
      </c>
      <c r="W714">
        <v>5</v>
      </c>
      <c r="X714">
        <v>0.76</v>
      </c>
      <c r="Y714">
        <v>89728.5</v>
      </c>
      <c r="Z714" t="s">
        <v>189</v>
      </c>
      <c r="AA714">
        <v>2</v>
      </c>
      <c r="AB714">
        <v>14</v>
      </c>
      <c r="AC714">
        <v>80</v>
      </c>
      <c r="AD714">
        <v>5.7142857142857144</v>
      </c>
      <c r="AE714">
        <v>12.375</v>
      </c>
      <c r="AF714">
        <v>12.375</v>
      </c>
      <c r="AG714">
        <v>10</v>
      </c>
      <c r="AH714">
        <v>0.76</v>
      </c>
      <c r="AI714">
        <v>72508.5</v>
      </c>
      <c r="AJ714">
        <v>7.86</v>
      </c>
      <c r="AK714">
        <v>2.5</v>
      </c>
      <c r="AL714">
        <v>15</v>
      </c>
      <c r="AM714">
        <v>15</v>
      </c>
      <c r="AN714">
        <v>25</v>
      </c>
      <c r="AO714" t="s">
        <v>190</v>
      </c>
      <c r="AP714">
        <v>83</v>
      </c>
      <c r="AQ714">
        <v>-0.7</v>
      </c>
      <c r="AR714">
        <v>1.2</v>
      </c>
      <c r="AS714" t="s">
        <v>834</v>
      </c>
      <c r="AT714">
        <v>36</v>
      </c>
      <c r="AU714">
        <v>18</v>
      </c>
      <c r="AV714">
        <v>16</v>
      </c>
      <c r="AW714">
        <v>24</v>
      </c>
      <c r="AY714">
        <v>5</v>
      </c>
      <c r="AZ714">
        <v>120</v>
      </c>
      <c r="BA714">
        <v>4.3083333333333336</v>
      </c>
      <c r="BB714">
        <v>53136</v>
      </c>
      <c r="BC714">
        <v>88560</v>
      </c>
      <c r="BD714">
        <v>123984</v>
      </c>
      <c r="BE714">
        <v>18</v>
      </c>
      <c r="BF714">
        <v>4</v>
      </c>
      <c r="BG714">
        <v>96</v>
      </c>
      <c r="BH714">
        <v>5.385416666666667</v>
      </c>
      <c r="BI714">
        <v>53136</v>
      </c>
      <c r="BJ714">
        <v>88560</v>
      </c>
      <c r="BK714">
        <v>123984</v>
      </c>
      <c r="BL714">
        <v>30</v>
      </c>
      <c r="BM714">
        <v>1</v>
      </c>
      <c r="BN714">
        <v>6</v>
      </c>
      <c r="BO714" t="s">
        <v>192</v>
      </c>
      <c r="BP714">
        <v>0</v>
      </c>
      <c r="BQ714">
        <v>0</v>
      </c>
      <c r="BR714">
        <v>0</v>
      </c>
      <c r="BS714">
        <v>0</v>
      </c>
      <c r="BV714">
        <v>0</v>
      </c>
      <c r="BW714">
        <v>0</v>
      </c>
      <c r="BX714">
        <v>0</v>
      </c>
      <c r="BZ714" t="s">
        <v>193</v>
      </c>
      <c r="CA714" t="s">
        <v>194</v>
      </c>
      <c r="CB714" t="b">
        <v>0</v>
      </c>
    </row>
    <row r="715" spans="1:80" x14ac:dyDescent="0.3">
      <c r="A715">
        <v>714</v>
      </c>
      <c r="B715" t="s">
        <v>954</v>
      </c>
      <c r="C715" t="s">
        <v>179</v>
      </c>
      <c r="D715" t="s">
        <v>180</v>
      </c>
      <c r="E715" t="s">
        <v>833</v>
      </c>
      <c r="F715" t="s">
        <v>522</v>
      </c>
      <c r="G715" t="s">
        <v>183</v>
      </c>
      <c r="H715" t="s">
        <v>184</v>
      </c>
      <c r="J715">
        <v>0</v>
      </c>
      <c r="L715" t="s">
        <v>197</v>
      </c>
      <c r="M715" t="s">
        <v>197</v>
      </c>
      <c r="N715" t="s">
        <v>198</v>
      </c>
      <c r="P715" t="s">
        <v>459</v>
      </c>
      <c r="Q715">
        <v>3</v>
      </c>
      <c r="S715">
        <v>0</v>
      </c>
      <c r="T715">
        <v>10</v>
      </c>
      <c r="U715">
        <v>10</v>
      </c>
      <c r="V715">
        <v>10</v>
      </c>
      <c r="W715">
        <v>5</v>
      </c>
      <c r="X715">
        <v>0.76</v>
      </c>
      <c r="Y715">
        <v>89728.5</v>
      </c>
      <c r="Z715" t="s">
        <v>189</v>
      </c>
      <c r="AA715">
        <v>2</v>
      </c>
      <c r="AB715">
        <v>14</v>
      </c>
      <c r="AC715">
        <v>80</v>
      </c>
      <c r="AD715">
        <v>5.7142857142857144</v>
      </c>
      <c r="AE715">
        <v>12.375</v>
      </c>
      <c r="AF715">
        <v>12.375</v>
      </c>
      <c r="AG715">
        <v>10</v>
      </c>
      <c r="AH715">
        <v>0.76</v>
      </c>
      <c r="AI715">
        <v>72508.5</v>
      </c>
      <c r="AJ715">
        <v>8.16</v>
      </c>
      <c r="AK715">
        <v>2.5</v>
      </c>
      <c r="AL715">
        <v>14</v>
      </c>
      <c r="AM715">
        <v>15</v>
      </c>
      <c r="AN715">
        <v>25</v>
      </c>
      <c r="AO715" t="s">
        <v>190</v>
      </c>
      <c r="AP715">
        <v>83</v>
      </c>
      <c r="AQ715">
        <v>-0.7</v>
      </c>
      <c r="AR715">
        <v>1.2</v>
      </c>
      <c r="AS715" t="s">
        <v>834</v>
      </c>
      <c r="AT715">
        <v>36</v>
      </c>
      <c r="AU715">
        <v>18</v>
      </c>
      <c r="AV715">
        <v>16</v>
      </c>
      <c r="AW715">
        <v>24</v>
      </c>
      <c r="AY715">
        <v>5</v>
      </c>
      <c r="AZ715">
        <v>120</v>
      </c>
      <c r="BA715">
        <v>4.3083333333333336</v>
      </c>
      <c r="BB715">
        <v>53136</v>
      </c>
      <c r="BC715">
        <v>88560</v>
      </c>
      <c r="BD715">
        <v>123984</v>
      </c>
      <c r="BE715">
        <v>18</v>
      </c>
      <c r="BF715">
        <v>4</v>
      </c>
      <c r="BG715">
        <v>96</v>
      </c>
      <c r="BH715">
        <v>5.385416666666667</v>
      </c>
      <c r="BI715">
        <v>53136</v>
      </c>
      <c r="BJ715">
        <v>88560</v>
      </c>
      <c r="BK715">
        <v>123984</v>
      </c>
      <c r="BL715">
        <v>30</v>
      </c>
      <c r="BM715">
        <v>1</v>
      </c>
      <c r="BN715">
        <v>6</v>
      </c>
      <c r="BO715" t="s">
        <v>192</v>
      </c>
      <c r="BP715">
        <v>0</v>
      </c>
      <c r="BQ715">
        <v>0</v>
      </c>
      <c r="BR715">
        <v>0</v>
      </c>
      <c r="BS715">
        <v>0</v>
      </c>
      <c r="BV715">
        <v>0</v>
      </c>
      <c r="BW715">
        <v>0</v>
      </c>
      <c r="BX715">
        <v>0</v>
      </c>
      <c r="BZ715" t="s">
        <v>193</v>
      </c>
      <c r="CA715" t="s">
        <v>194</v>
      </c>
      <c r="CB715" t="b">
        <v>0</v>
      </c>
    </row>
    <row r="716" spans="1:80" x14ac:dyDescent="0.3">
      <c r="A716">
        <v>715</v>
      </c>
      <c r="B716" t="s">
        <v>955</v>
      </c>
      <c r="C716" t="s">
        <v>179</v>
      </c>
      <c r="D716" t="s">
        <v>180</v>
      </c>
      <c r="E716" t="s">
        <v>833</v>
      </c>
      <c r="F716" t="s">
        <v>477</v>
      </c>
      <c r="G716" t="s">
        <v>183</v>
      </c>
      <c r="H716" t="s">
        <v>184</v>
      </c>
      <c r="J716">
        <v>0</v>
      </c>
      <c r="K716" t="s">
        <v>839</v>
      </c>
      <c r="L716" t="s">
        <v>186</v>
      </c>
      <c r="M716" t="s">
        <v>653</v>
      </c>
      <c r="N716" t="s">
        <v>20</v>
      </c>
      <c r="O716">
        <v>558.92499999999995</v>
      </c>
      <c r="P716" t="s">
        <v>459</v>
      </c>
      <c r="Q716">
        <v>3</v>
      </c>
      <c r="S716">
        <v>0</v>
      </c>
      <c r="T716">
        <v>10</v>
      </c>
      <c r="U716">
        <v>10</v>
      </c>
      <c r="V716">
        <v>10</v>
      </c>
      <c r="W716">
        <v>5</v>
      </c>
      <c r="X716">
        <v>0.76</v>
      </c>
      <c r="Y716">
        <v>89728.5</v>
      </c>
      <c r="Z716" t="s">
        <v>189</v>
      </c>
      <c r="AA716">
        <v>2</v>
      </c>
      <c r="AB716">
        <v>14</v>
      </c>
      <c r="AC716">
        <v>80</v>
      </c>
      <c r="AD716">
        <v>5.7142857142857144</v>
      </c>
      <c r="AE716">
        <v>12.375</v>
      </c>
      <c r="AF716">
        <v>12.375</v>
      </c>
      <c r="AG716">
        <v>10</v>
      </c>
      <c r="AH716">
        <v>0.76</v>
      </c>
      <c r="AI716">
        <v>72508.5</v>
      </c>
      <c r="AJ716">
        <v>8.43</v>
      </c>
      <c r="AK716">
        <v>2.5</v>
      </c>
      <c r="AL716">
        <v>14</v>
      </c>
      <c r="AM716">
        <v>15</v>
      </c>
      <c r="AN716">
        <v>25</v>
      </c>
      <c r="AO716" t="s">
        <v>190</v>
      </c>
      <c r="AP716">
        <v>83</v>
      </c>
      <c r="AQ716">
        <v>-0.7</v>
      </c>
      <c r="AR716">
        <v>1.2</v>
      </c>
      <c r="AS716" t="s">
        <v>834</v>
      </c>
      <c r="AT716">
        <v>36</v>
      </c>
      <c r="AU716">
        <v>18</v>
      </c>
      <c r="AV716">
        <v>16</v>
      </c>
      <c r="AW716">
        <v>24</v>
      </c>
      <c r="AY716">
        <v>5</v>
      </c>
      <c r="AZ716">
        <v>120</v>
      </c>
      <c r="BA716">
        <v>4.3083333333333336</v>
      </c>
      <c r="BB716">
        <v>53136</v>
      </c>
      <c r="BC716">
        <v>88560</v>
      </c>
      <c r="BD716">
        <v>123984</v>
      </c>
      <c r="BE716">
        <v>18</v>
      </c>
      <c r="BF716">
        <v>4</v>
      </c>
      <c r="BG716">
        <v>96</v>
      </c>
      <c r="BH716">
        <v>5.385416666666667</v>
      </c>
      <c r="BI716">
        <v>53136</v>
      </c>
      <c r="BJ716">
        <v>88560</v>
      </c>
      <c r="BK716">
        <v>123984</v>
      </c>
      <c r="BL716">
        <v>30</v>
      </c>
      <c r="BM716">
        <v>1</v>
      </c>
      <c r="BN716">
        <v>6</v>
      </c>
      <c r="BO716" t="s">
        <v>192</v>
      </c>
      <c r="BP716">
        <v>3.3535499999999998</v>
      </c>
      <c r="BQ716">
        <v>254</v>
      </c>
      <c r="BR716">
        <v>2</v>
      </c>
      <c r="BS716">
        <v>7.874015748031496E-3</v>
      </c>
      <c r="BV716">
        <v>0</v>
      </c>
      <c r="BW716">
        <v>0</v>
      </c>
      <c r="BX716">
        <v>0</v>
      </c>
      <c r="BZ716" t="s">
        <v>193</v>
      </c>
      <c r="CA716" t="s">
        <v>194</v>
      </c>
      <c r="CB716" t="b">
        <v>0</v>
      </c>
    </row>
    <row r="717" spans="1:80" x14ac:dyDescent="0.3">
      <c r="A717">
        <v>716</v>
      </c>
      <c r="B717" t="s">
        <v>956</v>
      </c>
      <c r="C717" t="s">
        <v>179</v>
      </c>
      <c r="D717" t="s">
        <v>180</v>
      </c>
      <c r="E717" t="s">
        <v>833</v>
      </c>
      <c r="F717" t="s">
        <v>525</v>
      </c>
      <c r="G717" t="s">
        <v>183</v>
      </c>
      <c r="H717" t="s">
        <v>184</v>
      </c>
      <c r="J717">
        <v>0</v>
      </c>
      <c r="L717" t="s">
        <v>197</v>
      </c>
      <c r="M717" t="s">
        <v>197</v>
      </c>
      <c r="N717" t="s">
        <v>198</v>
      </c>
      <c r="P717" t="s">
        <v>459</v>
      </c>
      <c r="Q717">
        <v>3</v>
      </c>
      <c r="S717">
        <v>0</v>
      </c>
      <c r="T717">
        <v>10</v>
      </c>
      <c r="U717">
        <v>10</v>
      </c>
      <c r="V717">
        <v>10</v>
      </c>
      <c r="W717">
        <v>5</v>
      </c>
      <c r="X717">
        <v>0.76</v>
      </c>
      <c r="Y717">
        <v>89728.5</v>
      </c>
      <c r="Z717" t="s">
        <v>189</v>
      </c>
      <c r="AA717">
        <v>2</v>
      </c>
      <c r="AB717">
        <v>14</v>
      </c>
      <c r="AC717">
        <v>80</v>
      </c>
      <c r="AD717">
        <v>5.7142857142857144</v>
      </c>
      <c r="AE717">
        <v>12.375</v>
      </c>
      <c r="AF717">
        <v>12.375</v>
      </c>
      <c r="AG717">
        <v>10</v>
      </c>
      <c r="AH717">
        <v>0.76</v>
      </c>
      <c r="AI717">
        <v>72508.5</v>
      </c>
      <c r="AJ717">
        <v>8.7176500000000008</v>
      </c>
      <c r="AK717">
        <v>2.5</v>
      </c>
      <c r="AL717">
        <v>13</v>
      </c>
      <c r="AM717">
        <v>15</v>
      </c>
      <c r="AN717">
        <v>25</v>
      </c>
      <c r="AO717" t="s">
        <v>190</v>
      </c>
      <c r="AP717">
        <v>83</v>
      </c>
      <c r="AQ717">
        <v>-0.7</v>
      </c>
      <c r="AR717">
        <v>1.2</v>
      </c>
      <c r="AS717" t="s">
        <v>834</v>
      </c>
      <c r="AT717">
        <v>36</v>
      </c>
      <c r="AU717">
        <v>18</v>
      </c>
      <c r="AV717">
        <v>16</v>
      </c>
      <c r="AW717">
        <v>24</v>
      </c>
      <c r="AY717">
        <v>5</v>
      </c>
      <c r="AZ717">
        <v>120</v>
      </c>
      <c r="BA717">
        <v>4.3083333333333336</v>
      </c>
      <c r="BB717">
        <v>53136</v>
      </c>
      <c r="BC717">
        <v>88560</v>
      </c>
      <c r="BD717">
        <v>123984</v>
      </c>
      <c r="BE717">
        <v>18</v>
      </c>
      <c r="BF717">
        <v>4</v>
      </c>
      <c r="BG717">
        <v>96</v>
      </c>
      <c r="BH717">
        <v>5.385416666666667</v>
      </c>
      <c r="BI717">
        <v>53136</v>
      </c>
      <c r="BJ717">
        <v>88560</v>
      </c>
      <c r="BK717">
        <v>123984</v>
      </c>
      <c r="BL717">
        <v>30</v>
      </c>
      <c r="BM717">
        <v>1</v>
      </c>
      <c r="BN717">
        <v>6</v>
      </c>
      <c r="BO717" t="s">
        <v>192</v>
      </c>
      <c r="BP717">
        <v>0</v>
      </c>
      <c r="BQ717">
        <v>0</v>
      </c>
      <c r="BR717">
        <v>0</v>
      </c>
      <c r="BS717">
        <v>0</v>
      </c>
      <c r="BV717">
        <v>0</v>
      </c>
      <c r="BW717">
        <v>0</v>
      </c>
      <c r="BX717">
        <v>0</v>
      </c>
      <c r="BZ717" t="s">
        <v>193</v>
      </c>
      <c r="CA717" t="s">
        <v>194</v>
      </c>
      <c r="CB717" t="b">
        <v>0</v>
      </c>
    </row>
    <row r="718" spans="1:80" x14ac:dyDescent="0.3">
      <c r="A718">
        <v>717</v>
      </c>
      <c r="B718" t="s">
        <v>957</v>
      </c>
      <c r="C718" t="s">
        <v>179</v>
      </c>
      <c r="D718" t="s">
        <v>180</v>
      </c>
      <c r="E718" t="s">
        <v>833</v>
      </c>
      <c r="F718" t="s">
        <v>527</v>
      </c>
      <c r="G718" t="s">
        <v>183</v>
      </c>
      <c r="H718" t="s">
        <v>184</v>
      </c>
      <c r="J718">
        <v>0</v>
      </c>
      <c r="L718" t="s">
        <v>197</v>
      </c>
      <c r="M718" t="s">
        <v>197</v>
      </c>
      <c r="N718" t="s">
        <v>198</v>
      </c>
      <c r="P718" t="s">
        <v>459</v>
      </c>
      <c r="Q718">
        <v>3</v>
      </c>
      <c r="S718">
        <v>0</v>
      </c>
      <c r="T718">
        <v>10</v>
      </c>
      <c r="U718">
        <v>10</v>
      </c>
      <c r="V718">
        <v>10</v>
      </c>
      <c r="W718">
        <v>5</v>
      </c>
      <c r="X718">
        <v>0.76</v>
      </c>
      <c r="Y718">
        <v>89728.5</v>
      </c>
      <c r="Z718" t="s">
        <v>189</v>
      </c>
      <c r="AA718">
        <v>2</v>
      </c>
      <c r="AB718">
        <v>14</v>
      </c>
      <c r="AC718">
        <v>80</v>
      </c>
      <c r="AD718">
        <v>5.7142857142857144</v>
      </c>
      <c r="AE718">
        <v>12.375</v>
      </c>
      <c r="AF718">
        <v>12.375</v>
      </c>
      <c r="AG718">
        <v>10</v>
      </c>
      <c r="AH718">
        <v>0.76</v>
      </c>
      <c r="AI718">
        <v>72508.5</v>
      </c>
      <c r="AJ718">
        <v>9</v>
      </c>
      <c r="AK718">
        <v>2.5</v>
      </c>
      <c r="AL718">
        <v>13</v>
      </c>
      <c r="AM718">
        <v>15</v>
      </c>
      <c r="AN718">
        <v>25</v>
      </c>
      <c r="AO718" t="s">
        <v>190</v>
      </c>
      <c r="AP718">
        <v>83</v>
      </c>
      <c r="AQ718">
        <v>-0.7</v>
      </c>
      <c r="AR718">
        <v>1.2</v>
      </c>
      <c r="AS718" t="s">
        <v>834</v>
      </c>
      <c r="AT718">
        <v>36</v>
      </c>
      <c r="AU718">
        <v>18</v>
      </c>
      <c r="AV718">
        <v>16</v>
      </c>
      <c r="AW718">
        <v>24</v>
      </c>
      <c r="AY718">
        <v>5</v>
      </c>
      <c r="AZ718">
        <v>120</v>
      </c>
      <c r="BA718">
        <v>4.3083333333333336</v>
      </c>
      <c r="BB718">
        <v>53136</v>
      </c>
      <c r="BC718">
        <v>88560</v>
      </c>
      <c r="BD718">
        <v>123984</v>
      </c>
      <c r="BE718">
        <v>18</v>
      </c>
      <c r="BF718">
        <v>4</v>
      </c>
      <c r="BG718">
        <v>96</v>
      </c>
      <c r="BH718">
        <v>5.385416666666667</v>
      </c>
      <c r="BI718">
        <v>53136</v>
      </c>
      <c r="BJ718">
        <v>88560</v>
      </c>
      <c r="BK718">
        <v>123984</v>
      </c>
      <c r="BL718">
        <v>30</v>
      </c>
      <c r="BM718">
        <v>1</v>
      </c>
      <c r="BN718">
        <v>6</v>
      </c>
      <c r="BO718" t="s">
        <v>192</v>
      </c>
      <c r="BP718">
        <v>0</v>
      </c>
      <c r="BQ718">
        <v>0</v>
      </c>
      <c r="BR718">
        <v>0</v>
      </c>
      <c r="BS718">
        <v>0</v>
      </c>
      <c r="BV718">
        <v>0</v>
      </c>
      <c r="BW718">
        <v>0</v>
      </c>
      <c r="BX718">
        <v>0</v>
      </c>
      <c r="BZ718" t="s">
        <v>193</v>
      </c>
      <c r="CA718" t="s">
        <v>194</v>
      </c>
      <c r="CB718" t="b">
        <v>0</v>
      </c>
    </row>
    <row r="719" spans="1:80" x14ac:dyDescent="0.3">
      <c r="A719">
        <v>718</v>
      </c>
      <c r="B719" t="s">
        <v>958</v>
      </c>
      <c r="C719" t="s">
        <v>179</v>
      </c>
      <c r="D719" t="s">
        <v>180</v>
      </c>
      <c r="E719" t="s">
        <v>833</v>
      </c>
      <c r="F719" t="s">
        <v>196</v>
      </c>
      <c r="G719" t="s">
        <v>183</v>
      </c>
      <c r="H719" t="s">
        <v>184</v>
      </c>
      <c r="J719">
        <v>0</v>
      </c>
      <c r="K719" t="s">
        <v>839</v>
      </c>
      <c r="L719" t="s">
        <v>186</v>
      </c>
      <c r="M719" t="s">
        <v>653</v>
      </c>
      <c r="N719" t="s">
        <v>20</v>
      </c>
      <c r="O719">
        <v>143.02500000000003</v>
      </c>
      <c r="P719" t="s">
        <v>459</v>
      </c>
      <c r="Q719">
        <v>3</v>
      </c>
      <c r="S719">
        <v>0</v>
      </c>
      <c r="T719">
        <v>10</v>
      </c>
      <c r="U719">
        <v>10</v>
      </c>
      <c r="V719">
        <v>10</v>
      </c>
      <c r="W719">
        <v>5</v>
      </c>
      <c r="X719">
        <v>0.76</v>
      </c>
      <c r="Y719">
        <v>89728.5</v>
      </c>
      <c r="Z719" t="s">
        <v>189</v>
      </c>
      <c r="AA719">
        <v>2</v>
      </c>
      <c r="AB719">
        <v>14</v>
      </c>
      <c r="AC719">
        <v>80</v>
      </c>
      <c r="AD719">
        <v>5.7142857142857144</v>
      </c>
      <c r="AE719">
        <v>12.375</v>
      </c>
      <c r="AF719">
        <v>12.375</v>
      </c>
      <c r="AG719">
        <v>10</v>
      </c>
      <c r="AH719">
        <v>0.76</v>
      </c>
      <c r="AI719">
        <v>72508.5</v>
      </c>
      <c r="AJ719">
        <v>2.68</v>
      </c>
      <c r="AK719">
        <v>2.5</v>
      </c>
      <c r="AL719">
        <v>42</v>
      </c>
      <c r="AM719">
        <v>15</v>
      </c>
      <c r="AN719">
        <v>25</v>
      </c>
      <c r="AO719" t="s">
        <v>190</v>
      </c>
      <c r="AP719">
        <v>83</v>
      </c>
      <c r="AQ719">
        <v>-0.7</v>
      </c>
      <c r="AR719">
        <v>1.2</v>
      </c>
      <c r="AS719" t="s">
        <v>834</v>
      </c>
      <c r="AT719">
        <v>36</v>
      </c>
      <c r="AU719">
        <v>18</v>
      </c>
      <c r="AV719">
        <v>16</v>
      </c>
      <c r="AW719">
        <v>24</v>
      </c>
      <c r="AY719">
        <v>5</v>
      </c>
      <c r="AZ719">
        <v>120</v>
      </c>
      <c r="BA719">
        <v>4.3083333333333336</v>
      </c>
      <c r="BB719">
        <v>53136</v>
      </c>
      <c r="BC719">
        <v>88560</v>
      </c>
      <c r="BD719">
        <v>123984</v>
      </c>
      <c r="BE719">
        <v>15</v>
      </c>
      <c r="BF719">
        <v>4</v>
      </c>
      <c r="BG719">
        <v>96</v>
      </c>
      <c r="BH719">
        <v>5.385416666666667</v>
      </c>
      <c r="BI719">
        <v>53136</v>
      </c>
      <c r="BJ719">
        <v>88560</v>
      </c>
      <c r="BK719">
        <v>123984</v>
      </c>
      <c r="BL719">
        <v>30</v>
      </c>
      <c r="BM719">
        <v>1</v>
      </c>
      <c r="BN719">
        <v>15</v>
      </c>
      <c r="BO719" t="s">
        <v>192</v>
      </c>
      <c r="BP719">
        <v>2.1453750000000005</v>
      </c>
      <c r="BQ719">
        <v>1426</v>
      </c>
      <c r="BR719">
        <v>229</v>
      </c>
      <c r="BS719">
        <v>0.16058906030855541</v>
      </c>
      <c r="BV719">
        <v>0</v>
      </c>
      <c r="BW719">
        <v>500</v>
      </c>
      <c r="BX719">
        <v>0</v>
      </c>
      <c r="BZ719" t="s">
        <v>193</v>
      </c>
      <c r="CA719" t="s">
        <v>194</v>
      </c>
      <c r="CB719" t="b">
        <v>0</v>
      </c>
    </row>
    <row r="720" spans="1:80" x14ac:dyDescent="0.3">
      <c r="A720">
        <v>719</v>
      </c>
      <c r="B720" t="s">
        <v>959</v>
      </c>
      <c r="C720" t="s">
        <v>179</v>
      </c>
      <c r="D720" t="s">
        <v>180</v>
      </c>
      <c r="E720" t="s">
        <v>833</v>
      </c>
      <c r="F720" t="s">
        <v>200</v>
      </c>
      <c r="G720" t="s">
        <v>183</v>
      </c>
      <c r="H720" t="s">
        <v>184</v>
      </c>
      <c r="J720">
        <v>0</v>
      </c>
      <c r="K720" t="s">
        <v>839</v>
      </c>
      <c r="L720" t="s">
        <v>186</v>
      </c>
      <c r="M720" t="s">
        <v>653</v>
      </c>
      <c r="N720" t="s">
        <v>20</v>
      </c>
      <c r="O720">
        <v>163.82000000000005</v>
      </c>
      <c r="P720" t="s">
        <v>459</v>
      </c>
      <c r="Q720">
        <v>3</v>
      </c>
      <c r="S720">
        <v>0</v>
      </c>
      <c r="T720">
        <v>10</v>
      </c>
      <c r="U720">
        <v>10</v>
      </c>
      <c r="V720">
        <v>10</v>
      </c>
      <c r="W720">
        <v>5</v>
      </c>
      <c r="X720">
        <v>0.76</v>
      </c>
      <c r="Y720">
        <v>89728.5</v>
      </c>
      <c r="Z720" t="s">
        <v>189</v>
      </c>
      <c r="AA720">
        <v>2</v>
      </c>
      <c r="AB720">
        <v>14</v>
      </c>
      <c r="AC720">
        <v>80</v>
      </c>
      <c r="AD720">
        <v>5.7142857142857144</v>
      </c>
      <c r="AE720">
        <v>12.375</v>
      </c>
      <c r="AF720">
        <v>12.375</v>
      </c>
      <c r="AG720">
        <v>10</v>
      </c>
      <c r="AH720">
        <v>0.76</v>
      </c>
      <c r="AI720">
        <v>72508.5</v>
      </c>
      <c r="AJ720">
        <v>2.97</v>
      </c>
      <c r="AK720">
        <v>2.5</v>
      </c>
      <c r="AL720">
        <v>38</v>
      </c>
      <c r="AM720">
        <v>15</v>
      </c>
      <c r="AN720">
        <v>25</v>
      </c>
      <c r="AO720" t="s">
        <v>190</v>
      </c>
      <c r="AP720">
        <v>83</v>
      </c>
      <c r="AQ720">
        <v>-0.7</v>
      </c>
      <c r="AR720">
        <v>1.2</v>
      </c>
      <c r="AS720" t="s">
        <v>834</v>
      </c>
      <c r="AT720">
        <v>36</v>
      </c>
      <c r="AU720">
        <v>18</v>
      </c>
      <c r="AV720">
        <v>16</v>
      </c>
      <c r="AW720">
        <v>24</v>
      </c>
      <c r="AY720">
        <v>5</v>
      </c>
      <c r="AZ720">
        <v>120</v>
      </c>
      <c r="BA720">
        <v>4.3083333333333336</v>
      </c>
      <c r="BB720">
        <v>53136</v>
      </c>
      <c r="BC720">
        <v>88560</v>
      </c>
      <c r="BD720">
        <v>123984</v>
      </c>
      <c r="BE720">
        <v>15</v>
      </c>
      <c r="BF720">
        <v>4</v>
      </c>
      <c r="BG720">
        <v>96</v>
      </c>
      <c r="BH720">
        <v>5.385416666666667</v>
      </c>
      <c r="BI720">
        <v>53136</v>
      </c>
      <c r="BJ720">
        <v>88560</v>
      </c>
      <c r="BK720">
        <v>123984</v>
      </c>
      <c r="BL720">
        <v>30</v>
      </c>
      <c r="BM720">
        <v>1</v>
      </c>
      <c r="BN720">
        <v>15</v>
      </c>
      <c r="BO720" t="s">
        <v>192</v>
      </c>
      <c r="BP720">
        <v>2.4573000000000005</v>
      </c>
      <c r="BQ720">
        <v>1089</v>
      </c>
      <c r="BR720">
        <v>8</v>
      </c>
      <c r="BS720">
        <v>7.3461891643709825E-3</v>
      </c>
      <c r="BV720">
        <v>0</v>
      </c>
      <c r="BW720">
        <v>100</v>
      </c>
      <c r="BX720">
        <v>0</v>
      </c>
      <c r="BZ720" t="s">
        <v>193</v>
      </c>
      <c r="CA720" t="s">
        <v>194</v>
      </c>
      <c r="CB720" t="b">
        <v>0</v>
      </c>
    </row>
    <row r="721" spans="1:80" x14ac:dyDescent="0.3">
      <c r="A721">
        <v>720</v>
      </c>
      <c r="B721" t="s">
        <v>960</v>
      </c>
      <c r="C721" t="s">
        <v>179</v>
      </c>
      <c r="D721" t="s">
        <v>180</v>
      </c>
      <c r="E721" t="s">
        <v>833</v>
      </c>
      <c r="F721" t="s">
        <v>202</v>
      </c>
      <c r="G721" t="s">
        <v>183</v>
      </c>
      <c r="H721" t="s">
        <v>184</v>
      </c>
      <c r="J721">
        <v>0</v>
      </c>
      <c r="K721" t="s">
        <v>839</v>
      </c>
      <c r="L721" t="s">
        <v>186</v>
      </c>
      <c r="M721" t="s">
        <v>653</v>
      </c>
      <c r="N721" t="s">
        <v>20</v>
      </c>
      <c r="O721">
        <v>184.61500000000004</v>
      </c>
      <c r="P721" t="s">
        <v>459</v>
      </c>
      <c r="Q721">
        <v>3</v>
      </c>
      <c r="S721">
        <v>0</v>
      </c>
      <c r="T721">
        <v>10</v>
      </c>
      <c r="U721">
        <v>10</v>
      </c>
      <c r="V721">
        <v>10</v>
      </c>
      <c r="W721">
        <v>5</v>
      </c>
      <c r="X721">
        <v>0.76</v>
      </c>
      <c r="Y721">
        <v>89728.5</v>
      </c>
      <c r="Z721" t="s">
        <v>189</v>
      </c>
      <c r="AA721">
        <v>2</v>
      </c>
      <c r="AB721">
        <v>14</v>
      </c>
      <c r="AC721">
        <v>80</v>
      </c>
      <c r="AD721">
        <v>5.7142857142857144</v>
      </c>
      <c r="AE721">
        <v>12.375</v>
      </c>
      <c r="AF721">
        <v>12.375</v>
      </c>
      <c r="AG721">
        <v>10</v>
      </c>
      <c r="AH721">
        <v>0.76</v>
      </c>
      <c r="AI721">
        <v>72508.5</v>
      </c>
      <c r="AJ721">
        <v>3.26</v>
      </c>
      <c r="AK721">
        <v>2.5</v>
      </c>
      <c r="AL721">
        <v>35</v>
      </c>
      <c r="AM721">
        <v>15</v>
      </c>
      <c r="AN721">
        <v>25</v>
      </c>
      <c r="AO721" t="s">
        <v>190</v>
      </c>
      <c r="AP721">
        <v>83</v>
      </c>
      <c r="AQ721">
        <v>-0.7</v>
      </c>
      <c r="AR721">
        <v>1.2</v>
      </c>
      <c r="AS721" t="s">
        <v>834</v>
      </c>
      <c r="AT721">
        <v>36</v>
      </c>
      <c r="AU721">
        <v>18</v>
      </c>
      <c r="AV721">
        <v>16</v>
      </c>
      <c r="AW721">
        <v>24</v>
      </c>
      <c r="AY721">
        <v>5</v>
      </c>
      <c r="AZ721">
        <v>120</v>
      </c>
      <c r="BA721">
        <v>4.3083333333333336</v>
      </c>
      <c r="BB721">
        <v>53136</v>
      </c>
      <c r="BC721">
        <v>88560</v>
      </c>
      <c r="BD721">
        <v>123984</v>
      </c>
      <c r="BE721">
        <v>15</v>
      </c>
      <c r="BF721">
        <v>4</v>
      </c>
      <c r="BG721">
        <v>96</v>
      </c>
      <c r="BH721">
        <v>5.385416666666667</v>
      </c>
      <c r="BI721">
        <v>53136</v>
      </c>
      <c r="BJ721">
        <v>88560</v>
      </c>
      <c r="BK721">
        <v>123984</v>
      </c>
      <c r="BL721">
        <v>30</v>
      </c>
      <c r="BM721">
        <v>1</v>
      </c>
      <c r="BN721">
        <v>15</v>
      </c>
      <c r="BO721" t="s">
        <v>192</v>
      </c>
      <c r="BP721">
        <v>2.7692250000000005</v>
      </c>
      <c r="BQ721">
        <v>1147</v>
      </c>
      <c r="BR721">
        <v>237</v>
      </c>
      <c r="BS721">
        <v>0.20662598081952921</v>
      </c>
      <c r="BV721">
        <v>0</v>
      </c>
      <c r="BW721">
        <v>0</v>
      </c>
      <c r="BX721">
        <v>0</v>
      </c>
      <c r="BZ721" t="s">
        <v>193</v>
      </c>
      <c r="CA721" t="s">
        <v>194</v>
      </c>
      <c r="CB721" t="b">
        <v>0</v>
      </c>
    </row>
    <row r="722" spans="1:80" x14ac:dyDescent="0.3">
      <c r="A722">
        <v>721</v>
      </c>
      <c r="B722" t="s">
        <v>961</v>
      </c>
      <c r="C722" t="s">
        <v>179</v>
      </c>
      <c r="D722" t="s">
        <v>180</v>
      </c>
      <c r="E722" t="s">
        <v>833</v>
      </c>
      <c r="F722" t="s">
        <v>204</v>
      </c>
      <c r="G722" t="s">
        <v>183</v>
      </c>
      <c r="H722" t="s">
        <v>184</v>
      </c>
      <c r="J722">
        <v>0</v>
      </c>
      <c r="K722" t="s">
        <v>839</v>
      </c>
      <c r="L722" t="s">
        <v>186</v>
      </c>
      <c r="M722" t="s">
        <v>653</v>
      </c>
      <c r="N722" t="s">
        <v>20</v>
      </c>
      <c r="O722">
        <v>205.41000000000005</v>
      </c>
      <c r="P722" t="s">
        <v>459</v>
      </c>
      <c r="Q722">
        <v>3</v>
      </c>
      <c r="S722">
        <v>0</v>
      </c>
      <c r="T722">
        <v>10</v>
      </c>
      <c r="U722">
        <v>10</v>
      </c>
      <c r="V722">
        <v>10</v>
      </c>
      <c r="W722">
        <v>5</v>
      </c>
      <c r="X722">
        <v>0.76</v>
      </c>
      <c r="Y722">
        <v>89728.5</v>
      </c>
      <c r="Z722" t="s">
        <v>189</v>
      </c>
      <c r="AA722">
        <v>2</v>
      </c>
      <c r="AB722">
        <v>14</v>
      </c>
      <c r="AC722">
        <v>80</v>
      </c>
      <c r="AD722">
        <v>5.7142857142857144</v>
      </c>
      <c r="AE722">
        <v>12.375</v>
      </c>
      <c r="AF722">
        <v>12.375</v>
      </c>
      <c r="AG722">
        <v>10</v>
      </c>
      <c r="AH722">
        <v>0.76</v>
      </c>
      <c r="AI722">
        <v>72508.5</v>
      </c>
      <c r="AJ722">
        <v>3.54</v>
      </c>
      <c r="AK722">
        <v>2.5</v>
      </c>
      <c r="AL722">
        <v>32</v>
      </c>
      <c r="AM722">
        <v>15</v>
      </c>
      <c r="AN722">
        <v>25</v>
      </c>
      <c r="AO722" t="s">
        <v>190</v>
      </c>
      <c r="AP722">
        <v>83</v>
      </c>
      <c r="AQ722">
        <v>-0.7</v>
      </c>
      <c r="AR722">
        <v>1.2</v>
      </c>
      <c r="AS722" t="s">
        <v>834</v>
      </c>
      <c r="AT722">
        <v>36</v>
      </c>
      <c r="AU722">
        <v>18</v>
      </c>
      <c r="AV722">
        <v>16</v>
      </c>
      <c r="AW722">
        <v>24</v>
      </c>
      <c r="AY722">
        <v>5</v>
      </c>
      <c r="AZ722">
        <v>120</v>
      </c>
      <c r="BA722">
        <v>4.3083333333333336</v>
      </c>
      <c r="BB722">
        <v>53136</v>
      </c>
      <c r="BC722">
        <v>88560</v>
      </c>
      <c r="BD722">
        <v>123984</v>
      </c>
      <c r="BE722">
        <v>16</v>
      </c>
      <c r="BF722">
        <v>4</v>
      </c>
      <c r="BG722">
        <v>96</v>
      </c>
      <c r="BH722">
        <v>5.385416666666667</v>
      </c>
      <c r="BI722">
        <v>53136</v>
      </c>
      <c r="BJ722">
        <v>88560</v>
      </c>
      <c r="BK722">
        <v>123984</v>
      </c>
      <c r="BL722">
        <v>30</v>
      </c>
      <c r="BM722">
        <v>1</v>
      </c>
      <c r="BN722">
        <v>15</v>
      </c>
      <c r="BO722" t="s">
        <v>192</v>
      </c>
      <c r="BP722">
        <v>3.0811500000000005</v>
      </c>
      <c r="BQ722">
        <v>817</v>
      </c>
      <c r="BR722">
        <v>3</v>
      </c>
      <c r="BS722">
        <v>3.6719706242350062E-3</v>
      </c>
      <c r="BV722">
        <v>0</v>
      </c>
      <c r="BW722">
        <v>0</v>
      </c>
      <c r="BX722">
        <v>0</v>
      </c>
      <c r="BZ722" t="s">
        <v>193</v>
      </c>
      <c r="CA722" t="s">
        <v>194</v>
      </c>
      <c r="CB722" t="b">
        <v>0</v>
      </c>
    </row>
    <row r="723" spans="1:80" x14ac:dyDescent="0.3">
      <c r="A723">
        <v>722</v>
      </c>
      <c r="B723" t="s">
        <v>962</v>
      </c>
      <c r="C723" t="s">
        <v>179</v>
      </c>
      <c r="D723" t="s">
        <v>180</v>
      </c>
      <c r="E723" t="s">
        <v>833</v>
      </c>
      <c r="F723" t="s">
        <v>206</v>
      </c>
      <c r="G723" t="s">
        <v>183</v>
      </c>
      <c r="H723" t="s">
        <v>184</v>
      </c>
      <c r="J723">
        <v>0</v>
      </c>
      <c r="K723" t="s">
        <v>839</v>
      </c>
      <c r="L723" t="s">
        <v>186</v>
      </c>
      <c r="M723" t="s">
        <v>653</v>
      </c>
      <c r="N723" t="s">
        <v>20</v>
      </c>
      <c r="O723">
        <v>226.20500000000004</v>
      </c>
      <c r="P723" t="s">
        <v>459</v>
      </c>
      <c r="Q723">
        <v>3</v>
      </c>
      <c r="S723">
        <v>0</v>
      </c>
      <c r="T723">
        <v>10</v>
      </c>
      <c r="U723">
        <v>10</v>
      </c>
      <c r="V723">
        <v>10</v>
      </c>
      <c r="W723">
        <v>5</v>
      </c>
      <c r="X723">
        <v>0.76</v>
      </c>
      <c r="Y723">
        <v>89728.5</v>
      </c>
      <c r="Z723" t="s">
        <v>189</v>
      </c>
      <c r="AA723">
        <v>2</v>
      </c>
      <c r="AB723">
        <v>14</v>
      </c>
      <c r="AC723">
        <v>80</v>
      </c>
      <c r="AD723">
        <v>5.7142857142857144</v>
      </c>
      <c r="AE723">
        <v>12.375</v>
      </c>
      <c r="AF723">
        <v>12.375</v>
      </c>
      <c r="AG723">
        <v>10</v>
      </c>
      <c r="AH723">
        <v>0.76</v>
      </c>
      <c r="AI723">
        <v>72508.5</v>
      </c>
      <c r="AJ723">
        <v>3.83</v>
      </c>
      <c r="AK723">
        <v>2.5</v>
      </c>
      <c r="AL723">
        <v>30</v>
      </c>
      <c r="AM723">
        <v>15</v>
      </c>
      <c r="AN723">
        <v>25</v>
      </c>
      <c r="AO723" t="s">
        <v>190</v>
      </c>
      <c r="AP723">
        <v>83</v>
      </c>
      <c r="AQ723">
        <v>-0.7</v>
      </c>
      <c r="AR723">
        <v>1.2</v>
      </c>
      <c r="AS723" t="s">
        <v>834</v>
      </c>
      <c r="AT723">
        <v>36</v>
      </c>
      <c r="AU723">
        <v>18</v>
      </c>
      <c r="AV723">
        <v>16</v>
      </c>
      <c r="AW723">
        <v>24</v>
      </c>
      <c r="AY723">
        <v>5</v>
      </c>
      <c r="AZ723">
        <v>120</v>
      </c>
      <c r="BA723">
        <v>4.3083333333333336</v>
      </c>
      <c r="BB723">
        <v>53136</v>
      </c>
      <c r="BC723">
        <v>88560</v>
      </c>
      <c r="BD723">
        <v>123984</v>
      </c>
      <c r="BE723">
        <v>16</v>
      </c>
      <c r="BF723">
        <v>4</v>
      </c>
      <c r="BG723">
        <v>96</v>
      </c>
      <c r="BH723">
        <v>5.385416666666667</v>
      </c>
      <c r="BI723">
        <v>53136</v>
      </c>
      <c r="BJ723">
        <v>88560</v>
      </c>
      <c r="BK723">
        <v>123984</v>
      </c>
      <c r="BL723">
        <v>30</v>
      </c>
      <c r="BM723">
        <v>1</v>
      </c>
      <c r="BN723">
        <v>15</v>
      </c>
      <c r="BO723" t="s">
        <v>192</v>
      </c>
      <c r="BP723">
        <v>3.3930750000000005</v>
      </c>
      <c r="BQ723">
        <v>2129</v>
      </c>
      <c r="BR723">
        <v>4</v>
      </c>
      <c r="BS723">
        <v>1.8788163457022077E-3</v>
      </c>
      <c r="BV723">
        <v>0</v>
      </c>
      <c r="BW723">
        <v>0</v>
      </c>
      <c r="BX723">
        <v>0</v>
      </c>
      <c r="BZ723" t="s">
        <v>193</v>
      </c>
      <c r="CA723" t="s">
        <v>194</v>
      </c>
      <c r="CB723" t="b">
        <v>0</v>
      </c>
    </row>
    <row r="724" spans="1:80" x14ac:dyDescent="0.3">
      <c r="A724">
        <v>723</v>
      </c>
      <c r="B724" t="s">
        <v>963</v>
      </c>
      <c r="C724" t="s">
        <v>179</v>
      </c>
      <c r="D724" t="s">
        <v>180</v>
      </c>
      <c r="E724" t="s">
        <v>833</v>
      </c>
      <c r="F724" t="s">
        <v>316</v>
      </c>
      <c r="G724" t="s">
        <v>183</v>
      </c>
      <c r="H724" t="s">
        <v>184</v>
      </c>
      <c r="J724">
        <v>0</v>
      </c>
      <c r="K724" t="s">
        <v>839</v>
      </c>
      <c r="L724" t="s">
        <v>186</v>
      </c>
      <c r="M724" t="s">
        <v>653</v>
      </c>
      <c r="N724" t="s">
        <v>20</v>
      </c>
      <c r="O724">
        <v>247</v>
      </c>
      <c r="P724" t="s">
        <v>459</v>
      </c>
      <c r="Q724">
        <v>3</v>
      </c>
      <c r="S724">
        <v>0</v>
      </c>
      <c r="T724">
        <v>10</v>
      </c>
      <c r="U724">
        <v>10</v>
      </c>
      <c r="V724">
        <v>10</v>
      </c>
      <c r="W724">
        <v>5</v>
      </c>
      <c r="X724">
        <v>0.76</v>
      </c>
      <c r="Y724">
        <v>89728.5</v>
      </c>
      <c r="Z724" t="s">
        <v>189</v>
      </c>
      <c r="AA724">
        <v>2</v>
      </c>
      <c r="AB724">
        <v>14</v>
      </c>
      <c r="AC724">
        <v>80</v>
      </c>
      <c r="AD724">
        <v>5.7142857142857144</v>
      </c>
      <c r="AE724">
        <v>12.375</v>
      </c>
      <c r="AF724">
        <v>12.375</v>
      </c>
      <c r="AG724">
        <v>10</v>
      </c>
      <c r="AH724">
        <v>0.76</v>
      </c>
      <c r="AI724">
        <v>72508.5</v>
      </c>
      <c r="AJ724">
        <v>4.12</v>
      </c>
      <c r="AK724">
        <v>2.5</v>
      </c>
      <c r="AL724">
        <v>28</v>
      </c>
      <c r="AM724">
        <v>15</v>
      </c>
      <c r="AN724">
        <v>25</v>
      </c>
      <c r="AO724" t="s">
        <v>190</v>
      </c>
      <c r="AP724">
        <v>83</v>
      </c>
      <c r="AQ724">
        <v>-0.7</v>
      </c>
      <c r="AR724">
        <v>1.2</v>
      </c>
      <c r="AS724" t="s">
        <v>834</v>
      </c>
      <c r="AT724">
        <v>36</v>
      </c>
      <c r="AU724">
        <v>18</v>
      </c>
      <c r="AV724">
        <v>16</v>
      </c>
      <c r="AW724">
        <v>24</v>
      </c>
      <c r="AY724">
        <v>5</v>
      </c>
      <c r="AZ724">
        <v>120</v>
      </c>
      <c r="BA724">
        <v>4.3083333333333336</v>
      </c>
      <c r="BB724">
        <v>53136</v>
      </c>
      <c r="BC724">
        <v>88560</v>
      </c>
      <c r="BD724">
        <v>123984</v>
      </c>
      <c r="BE724">
        <v>16</v>
      </c>
      <c r="BF724">
        <v>4</v>
      </c>
      <c r="BG724">
        <v>96</v>
      </c>
      <c r="BH724">
        <v>5.385416666666667</v>
      </c>
      <c r="BI724">
        <v>53136</v>
      </c>
      <c r="BJ724">
        <v>88560</v>
      </c>
      <c r="BK724">
        <v>123984</v>
      </c>
      <c r="BL724">
        <v>30</v>
      </c>
      <c r="BM724">
        <v>1</v>
      </c>
      <c r="BN724">
        <v>15</v>
      </c>
      <c r="BO724" t="s">
        <v>192</v>
      </c>
      <c r="BP724">
        <v>3.7050000000000001</v>
      </c>
      <c r="BQ724">
        <v>655</v>
      </c>
      <c r="BR724">
        <v>96</v>
      </c>
      <c r="BS724">
        <v>0.14656488549618321</v>
      </c>
      <c r="BV724">
        <v>0</v>
      </c>
      <c r="BW724">
        <v>100</v>
      </c>
      <c r="BX724">
        <v>0</v>
      </c>
      <c r="BZ724" t="s">
        <v>193</v>
      </c>
      <c r="CA724" t="s">
        <v>194</v>
      </c>
      <c r="CB724" t="b">
        <v>0</v>
      </c>
    </row>
    <row r="725" spans="1:80" x14ac:dyDescent="0.3">
      <c r="A725">
        <v>724</v>
      </c>
      <c r="B725" t="s">
        <v>964</v>
      </c>
      <c r="C725" t="s">
        <v>179</v>
      </c>
      <c r="D725" t="s">
        <v>180</v>
      </c>
      <c r="E725" t="s">
        <v>833</v>
      </c>
      <c r="F725" t="s">
        <v>318</v>
      </c>
      <c r="G725" t="s">
        <v>183</v>
      </c>
      <c r="H725" t="s">
        <v>184</v>
      </c>
      <c r="J725">
        <v>0</v>
      </c>
      <c r="K725" t="s">
        <v>839</v>
      </c>
      <c r="L725" t="s">
        <v>186</v>
      </c>
      <c r="M725" t="s">
        <v>653</v>
      </c>
      <c r="N725" t="s">
        <v>20</v>
      </c>
      <c r="O725">
        <v>267.79500000000002</v>
      </c>
      <c r="P725" t="s">
        <v>459</v>
      </c>
      <c r="Q725">
        <v>3</v>
      </c>
      <c r="S725">
        <v>0</v>
      </c>
      <c r="T725">
        <v>10</v>
      </c>
      <c r="U725">
        <v>10</v>
      </c>
      <c r="V725">
        <v>10</v>
      </c>
      <c r="W725">
        <v>5</v>
      </c>
      <c r="X725">
        <v>0.76</v>
      </c>
      <c r="Y725">
        <v>89728.5</v>
      </c>
      <c r="Z725" t="s">
        <v>189</v>
      </c>
      <c r="AA725">
        <v>2</v>
      </c>
      <c r="AB725">
        <v>14</v>
      </c>
      <c r="AC725">
        <v>80</v>
      </c>
      <c r="AD725">
        <v>5.7142857142857144</v>
      </c>
      <c r="AE725">
        <v>12.375</v>
      </c>
      <c r="AF725">
        <v>12.375</v>
      </c>
      <c r="AG725">
        <v>10</v>
      </c>
      <c r="AH725">
        <v>0.76</v>
      </c>
      <c r="AI725">
        <v>72508.5</v>
      </c>
      <c r="AJ725">
        <v>4.41</v>
      </c>
      <c r="AK725">
        <v>2.5</v>
      </c>
      <c r="AL725">
        <v>26</v>
      </c>
      <c r="AM725">
        <v>15</v>
      </c>
      <c r="AN725">
        <v>25</v>
      </c>
      <c r="AO725" t="s">
        <v>190</v>
      </c>
      <c r="AP725">
        <v>83</v>
      </c>
      <c r="AQ725">
        <v>-0.7</v>
      </c>
      <c r="AR725">
        <v>1.2</v>
      </c>
      <c r="AS725" t="s">
        <v>834</v>
      </c>
      <c r="AT725">
        <v>36</v>
      </c>
      <c r="AU725">
        <v>18</v>
      </c>
      <c r="AV725">
        <v>16</v>
      </c>
      <c r="AW725">
        <v>24</v>
      </c>
      <c r="AY725">
        <v>5</v>
      </c>
      <c r="AZ725">
        <v>120</v>
      </c>
      <c r="BA725">
        <v>4.3083333333333336</v>
      </c>
      <c r="BB725">
        <v>53136</v>
      </c>
      <c r="BC725">
        <v>88560</v>
      </c>
      <c r="BD725">
        <v>123984</v>
      </c>
      <c r="BE725">
        <v>16</v>
      </c>
      <c r="BF725">
        <v>4</v>
      </c>
      <c r="BG725">
        <v>96</v>
      </c>
      <c r="BH725">
        <v>5.385416666666667</v>
      </c>
      <c r="BI725">
        <v>53136</v>
      </c>
      <c r="BJ725">
        <v>88560</v>
      </c>
      <c r="BK725">
        <v>123984</v>
      </c>
      <c r="BL725">
        <v>30</v>
      </c>
      <c r="BM725">
        <v>1</v>
      </c>
      <c r="BN725">
        <v>15</v>
      </c>
      <c r="BO725" t="s">
        <v>192</v>
      </c>
      <c r="BP725">
        <v>4.0169250000000005</v>
      </c>
      <c r="BQ725">
        <v>2025</v>
      </c>
      <c r="BR725">
        <v>3</v>
      </c>
      <c r="BS725">
        <v>1.4814814814814814E-3</v>
      </c>
      <c r="BV725">
        <v>0</v>
      </c>
      <c r="BW725">
        <v>0</v>
      </c>
      <c r="BX725">
        <v>0</v>
      </c>
      <c r="BZ725" t="s">
        <v>193</v>
      </c>
      <c r="CA725" t="s">
        <v>194</v>
      </c>
      <c r="CB725" t="b">
        <v>0</v>
      </c>
    </row>
    <row r="726" spans="1:80" x14ac:dyDescent="0.3">
      <c r="A726">
        <v>725</v>
      </c>
      <c r="B726" t="s">
        <v>965</v>
      </c>
      <c r="C726" t="s">
        <v>179</v>
      </c>
      <c r="D726" t="s">
        <v>180</v>
      </c>
      <c r="E726" t="s">
        <v>833</v>
      </c>
      <c r="F726" t="s">
        <v>320</v>
      </c>
      <c r="G726" t="s">
        <v>183</v>
      </c>
      <c r="H726" t="s">
        <v>184</v>
      </c>
      <c r="J726">
        <v>0</v>
      </c>
      <c r="K726" t="s">
        <v>839</v>
      </c>
      <c r="L726" t="s">
        <v>186</v>
      </c>
      <c r="M726" t="s">
        <v>653</v>
      </c>
      <c r="N726" t="s">
        <v>20</v>
      </c>
      <c r="O726">
        <v>288.59000000000003</v>
      </c>
      <c r="P726" t="s">
        <v>459</v>
      </c>
      <c r="Q726">
        <v>3</v>
      </c>
      <c r="S726">
        <v>0</v>
      </c>
      <c r="T726">
        <v>10</v>
      </c>
      <c r="U726">
        <v>10</v>
      </c>
      <c r="V726">
        <v>10</v>
      </c>
      <c r="W726">
        <v>5</v>
      </c>
      <c r="X726">
        <v>0.76</v>
      </c>
      <c r="Y726">
        <v>89728.5</v>
      </c>
      <c r="Z726" t="s">
        <v>189</v>
      </c>
      <c r="AA726">
        <v>2</v>
      </c>
      <c r="AB726">
        <v>14</v>
      </c>
      <c r="AC726">
        <v>80</v>
      </c>
      <c r="AD726">
        <v>5.7142857142857144</v>
      </c>
      <c r="AE726">
        <v>12.375</v>
      </c>
      <c r="AF726">
        <v>12.375</v>
      </c>
      <c r="AG726">
        <v>10</v>
      </c>
      <c r="AH726">
        <v>0.76</v>
      </c>
      <c r="AI726">
        <v>72508.5</v>
      </c>
      <c r="AJ726">
        <v>4.6900000000000004</v>
      </c>
      <c r="AK726">
        <v>2.5</v>
      </c>
      <c r="AL726">
        <v>24</v>
      </c>
      <c r="AM726">
        <v>15</v>
      </c>
      <c r="AN726">
        <v>25</v>
      </c>
      <c r="AO726" t="s">
        <v>190</v>
      </c>
      <c r="AP726">
        <v>83</v>
      </c>
      <c r="AQ726">
        <v>-0.7</v>
      </c>
      <c r="AR726">
        <v>1.2</v>
      </c>
      <c r="AS726" t="s">
        <v>834</v>
      </c>
      <c r="AT726">
        <v>36</v>
      </c>
      <c r="AU726">
        <v>18</v>
      </c>
      <c r="AV726">
        <v>16</v>
      </c>
      <c r="AW726">
        <v>24</v>
      </c>
      <c r="AY726">
        <v>5</v>
      </c>
      <c r="AZ726">
        <v>120</v>
      </c>
      <c r="BA726">
        <v>4.3083333333333336</v>
      </c>
      <c r="BB726">
        <v>53136</v>
      </c>
      <c r="BC726">
        <v>88560</v>
      </c>
      <c r="BD726">
        <v>123984</v>
      </c>
      <c r="BE726">
        <v>16</v>
      </c>
      <c r="BF726">
        <v>4</v>
      </c>
      <c r="BG726">
        <v>96</v>
      </c>
      <c r="BH726">
        <v>5.385416666666667</v>
      </c>
      <c r="BI726">
        <v>53136</v>
      </c>
      <c r="BJ726">
        <v>88560</v>
      </c>
      <c r="BK726">
        <v>123984</v>
      </c>
      <c r="BL726">
        <v>30</v>
      </c>
      <c r="BM726">
        <v>1</v>
      </c>
      <c r="BN726">
        <v>15</v>
      </c>
      <c r="BO726" t="s">
        <v>192</v>
      </c>
      <c r="BP726">
        <v>4.3288500000000001</v>
      </c>
      <c r="BQ726">
        <v>320</v>
      </c>
      <c r="BR726">
        <v>1</v>
      </c>
      <c r="BS726">
        <v>3.1250000000000002E-3</v>
      </c>
      <c r="BV726">
        <v>0</v>
      </c>
      <c r="BW726">
        <v>0</v>
      </c>
      <c r="BX726">
        <v>0</v>
      </c>
      <c r="BZ726" t="s">
        <v>193</v>
      </c>
      <c r="CA726" t="s">
        <v>194</v>
      </c>
      <c r="CB726" t="b">
        <v>0</v>
      </c>
    </row>
    <row r="727" spans="1:80" x14ac:dyDescent="0.3">
      <c r="A727">
        <v>726</v>
      </c>
      <c r="B727" t="s">
        <v>966</v>
      </c>
      <c r="C727" t="s">
        <v>179</v>
      </c>
      <c r="D727" t="s">
        <v>180</v>
      </c>
      <c r="E727" t="s">
        <v>833</v>
      </c>
      <c r="F727" t="s">
        <v>252</v>
      </c>
      <c r="G727" t="s">
        <v>183</v>
      </c>
      <c r="H727" t="s">
        <v>184</v>
      </c>
      <c r="J727">
        <v>0</v>
      </c>
      <c r="K727" t="s">
        <v>839</v>
      </c>
      <c r="L727" t="s">
        <v>186</v>
      </c>
      <c r="M727" t="s">
        <v>653</v>
      </c>
      <c r="N727" t="s">
        <v>20</v>
      </c>
      <c r="O727">
        <v>309.38499999999999</v>
      </c>
      <c r="P727" t="s">
        <v>459</v>
      </c>
      <c r="Q727">
        <v>3</v>
      </c>
      <c r="S727">
        <v>0</v>
      </c>
      <c r="T727">
        <v>10</v>
      </c>
      <c r="U727">
        <v>10</v>
      </c>
      <c r="V727">
        <v>10</v>
      </c>
      <c r="W727">
        <v>5</v>
      </c>
      <c r="X727">
        <v>0.76</v>
      </c>
      <c r="Y727">
        <v>89728.5</v>
      </c>
      <c r="Z727" t="s">
        <v>189</v>
      </c>
      <c r="AA727">
        <v>2</v>
      </c>
      <c r="AB727">
        <v>14</v>
      </c>
      <c r="AC727">
        <v>80</v>
      </c>
      <c r="AD727">
        <v>5.7142857142857144</v>
      </c>
      <c r="AE727">
        <v>12.375</v>
      </c>
      <c r="AF727">
        <v>12.375</v>
      </c>
      <c r="AG727">
        <v>10</v>
      </c>
      <c r="AH727">
        <v>0.76</v>
      </c>
      <c r="AI727">
        <v>72508.5</v>
      </c>
      <c r="AJ727">
        <v>4.9800000000000004</v>
      </c>
      <c r="AK727">
        <v>2.5</v>
      </c>
      <c r="AL727">
        <v>23</v>
      </c>
      <c r="AM727">
        <v>15</v>
      </c>
      <c r="AN727">
        <v>25</v>
      </c>
      <c r="AO727" t="s">
        <v>190</v>
      </c>
      <c r="AP727">
        <v>83</v>
      </c>
      <c r="AQ727">
        <v>-0.7</v>
      </c>
      <c r="AR727">
        <v>1.2</v>
      </c>
      <c r="AS727" t="s">
        <v>834</v>
      </c>
      <c r="AT727">
        <v>36</v>
      </c>
      <c r="AU727">
        <v>18</v>
      </c>
      <c r="AV727">
        <v>16</v>
      </c>
      <c r="AW727">
        <v>24</v>
      </c>
      <c r="AY727">
        <v>5</v>
      </c>
      <c r="AZ727">
        <v>120</v>
      </c>
      <c r="BA727">
        <v>4.3083333333333336</v>
      </c>
      <c r="BB727">
        <v>53136</v>
      </c>
      <c r="BC727">
        <v>88560</v>
      </c>
      <c r="BD727">
        <v>123984</v>
      </c>
      <c r="BE727">
        <v>16</v>
      </c>
      <c r="BF727">
        <v>4</v>
      </c>
      <c r="BG727">
        <v>96</v>
      </c>
      <c r="BH727">
        <v>5.385416666666667</v>
      </c>
      <c r="BI727">
        <v>53136</v>
      </c>
      <c r="BJ727">
        <v>88560</v>
      </c>
      <c r="BK727">
        <v>123984</v>
      </c>
      <c r="BL727">
        <v>30</v>
      </c>
      <c r="BM727">
        <v>1</v>
      </c>
      <c r="BN727">
        <v>15</v>
      </c>
      <c r="BO727" t="s">
        <v>192</v>
      </c>
      <c r="BP727">
        <v>4.6407749999999997</v>
      </c>
      <c r="BQ727">
        <v>1306</v>
      </c>
      <c r="BR727">
        <v>0</v>
      </c>
      <c r="BS727">
        <v>0</v>
      </c>
      <c r="BV727">
        <v>196</v>
      </c>
      <c r="BW727">
        <v>100</v>
      </c>
      <c r="BX727">
        <v>0.51020408163265307</v>
      </c>
      <c r="BZ727" t="s">
        <v>193</v>
      </c>
      <c r="CA727" t="s">
        <v>194</v>
      </c>
      <c r="CB727" t="b">
        <v>0</v>
      </c>
    </row>
    <row r="728" spans="1:80" x14ac:dyDescent="0.3">
      <c r="A728">
        <v>727</v>
      </c>
      <c r="B728" t="s">
        <v>967</v>
      </c>
      <c r="C728" t="s">
        <v>179</v>
      </c>
      <c r="D728" t="s">
        <v>180</v>
      </c>
      <c r="E728" t="s">
        <v>833</v>
      </c>
      <c r="F728" t="s">
        <v>471</v>
      </c>
      <c r="G728" t="s">
        <v>183</v>
      </c>
      <c r="H728" t="s">
        <v>184</v>
      </c>
      <c r="J728">
        <v>0</v>
      </c>
      <c r="L728" t="s">
        <v>197</v>
      </c>
      <c r="M728" t="s">
        <v>197</v>
      </c>
      <c r="N728" t="s">
        <v>198</v>
      </c>
      <c r="P728" t="s">
        <v>459</v>
      </c>
      <c r="Q728">
        <v>3</v>
      </c>
      <c r="S728">
        <v>0</v>
      </c>
      <c r="T728">
        <v>10</v>
      </c>
      <c r="U728">
        <v>10</v>
      </c>
      <c r="V728">
        <v>10</v>
      </c>
      <c r="W728">
        <v>5</v>
      </c>
      <c r="X728">
        <v>0.76</v>
      </c>
      <c r="Y728">
        <v>89728.5</v>
      </c>
      <c r="Z728" t="s">
        <v>189</v>
      </c>
      <c r="AA728">
        <v>2</v>
      </c>
      <c r="AB728">
        <v>14</v>
      </c>
      <c r="AC728">
        <v>80</v>
      </c>
      <c r="AD728">
        <v>5.7142857142857144</v>
      </c>
      <c r="AE728">
        <v>12.375</v>
      </c>
      <c r="AF728">
        <v>12.375</v>
      </c>
      <c r="AG728">
        <v>10</v>
      </c>
      <c r="AH728">
        <v>0.76</v>
      </c>
      <c r="AI728">
        <v>72508.5</v>
      </c>
      <c r="AJ728">
        <v>5.27</v>
      </c>
      <c r="AK728">
        <v>2.5</v>
      </c>
      <c r="AL728">
        <v>22</v>
      </c>
      <c r="AM728">
        <v>15</v>
      </c>
      <c r="AN728">
        <v>25</v>
      </c>
      <c r="AO728" t="s">
        <v>190</v>
      </c>
      <c r="AP728">
        <v>83</v>
      </c>
      <c r="AQ728">
        <v>-0.7</v>
      </c>
      <c r="AR728">
        <v>1.2</v>
      </c>
      <c r="AS728" t="s">
        <v>834</v>
      </c>
      <c r="AT728">
        <v>36</v>
      </c>
      <c r="AU728">
        <v>18</v>
      </c>
      <c r="AV728">
        <v>16</v>
      </c>
      <c r="AW728">
        <v>24</v>
      </c>
      <c r="AY728">
        <v>5</v>
      </c>
      <c r="AZ728">
        <v>120</v>
      </c>
      <c r="BA728">
        <v>4.3083333333333336</v>
      </c>
      <c r="BB728">
        <v>53136</v>
      </c>
      <c r="BC728">
        <v>88560</v>
      </c>
      <c r="BD728">
        <v>123984</v>
      </c>
      <c r="BE728">
        <v>17</v>
      </c>
      <c r="BF728">
        <v>4</v>
      </c>
      <c r="BG728">
        <v>96</v>
      </c>
      <c r="BH728">
        <v>5.385416666666667</v>
      </c>
      <c r="BI728">
        <v>53136</v>
      </c>
      <c r="BJ728">
        <v>88560</v>
      </c>
      <c r="BK728">
        <v>123984</v>
      </c>
      <c r="BL728">
        <v>30</v>
      </c>
      <c r="BM728">
        <v>1</v>
      </c>
      <c r="BN728">
        <v>15</v>
      </c>
      <c r="BO728" t="s">
        <v>192</v>
      </c>
      <c r="BP728">
        <v>0</v>
      </c>
      <c r="BQ728">
        <v>0</v>
      </c>
      <c r="BR728">
        <v>0</v>
      </c>
      <c r="BS728">
        <v>0</v>
      </c>
      <c r="BV728">
        <v>0</v>
      </c>
      <c r="BW728">
        <v>0</v>
      </c>
      <c r="BX728">
        <v>0</v>
      </c>
      <c r="BZ728" t="s">
        <v>193</v>
      </c>
      <c r="CA728" t="s">
        <v>194</v>
      </c>
      <c r="CB728" t="b">
        <v>0</v>
      </c>
    </row>
    <row r="729" spans="1:80" x14ac:dyDescent="0.3">
      <c r="A729">
        <v>728</v>
      </c>
      <c r="B729" t="s">
        <v>968</v>
      </c>
      <c r="C729" t="s">
        <v>179</v>
      </c>
      <c r="D729" t="s">
        <v>180</v>
      </c>
      <c r="E729" t="s">
        <v>833</v>
      </c>
      <c r="F729" t="s">
        <v>473</v>
      </c>
      <c r="G729" t="s">
        <v>183</v>
      </c>
      <c r="H729" t="s">
        <v>184</v>
      </c>
      <c r="J729">
        <v>0</v>
      </c>
      <c r="K729" t="s">
        <v>839</v>
      </c>
      <c r="L729" t="s">
        <v>186</v>
      </c>
      <c r="M729" t="s">
        <v>653</v>
      </c>
      <c r="N729" t="s">
        <v>20</v>
      </c>
      <c r="O729">
        <v>350.97500000000002</v>
      </c>
      <c r="P729" t="s">
        <v>459</v>
      </c>
      <c r="Q729">
        <v>3</v>
      </c>
      <c r="S729">
        <v>0</v>
      </c>
      <c r="T729">
        <v>10</v>
      </c>
      <c r="U729">
        <v>10</v>
      </c>
      <c r="V729">
        <v>10</v>
      </c>
      <c r="W729">
        <v>5</v>
      </c>
      <c r="X729">
        <v>0.76</v>
      </c>
      <c r="Y729">
        <v>89728.5</v>
      </c>
      <c r="Z729" t="s">
        <v>189</v>
      </c>
      <c r="AA729">
        <v>2</v>
      </c>
      <c r="AB729">
        <v>14</v>
      </c>
      <c r="AC729">
        <v>80</v>
      </c>
      <c r="AD729">
        <v>5.7142857142857144</v>
      </c>
      <c r="AE729">
        <v>12.375</v>
      </c>
      <c r="AF729">
        <v>12.375</v>
      </c>
      <c r="AG729">
        <v>10</v>
      </c>
      <c r="AH729">
        <v>0.76</v>
      </c>
      <c r="AI729">
        <v>72508.5</v>
      </c>
      <c r="AJ729">
        <v>5.56</v>
      </c>
      <c r="AK729">
        <v>2.5</v>
      </c>
      <c r="AL729">
        <v>21</v>
      </c>
      <c r="AM729">
        <v>15</v>
      </c>
      <c r="AN729">
        <v>25</v>
      </c>
      <c r="AO729" t="s">
        <v>190</v>
      </c>
      <c r="AP729">
        <v>83</v>
      </c>
      <c r="AQ729">
        <v>-0.7</v>
      </c>
      <c r="AR729">
        <v>1.2</v>
      </c>
      <c r="AS729" t="s">
        <v>834</v>
      </c>
      <c r="AT729">
        <v>36</v>
      </c>
      <c r="AU729">
        <v>18</v>
      </c>
      <c r="AV729">
        <v>16</v>
      </c>
      <c r="AW729">
        <v>24</v>
      </c>
      <c r="AY729">
        <v>5</v>
      </c>
      <c r="AZ729">
        <v>120</v>
      </c>
      <c r="BA729">
        <v>4.3083333333333336</v>
      </c>
      <c r="BB729">
        <v>53136</v>
      </c>
      <c r="BC729">
        <v>88560</v>
      </c>
      <c r="BD729">
        <v>123984</v>
      </c>
      <c r="BE729">
        <v>17</v>
      </c>
      <c r="BF729">
        <v>4</v>
      </c>
      <c r="BG729">
        <v>96</v>
      </c>
      <c r="BH729">
        <v>5.385416666666667</v>
      </c>
      <c r="BI729">
        <v>53136</v>
      </c>
      <c r="BJ729">
        <v>88560</v>
      </c>
      <c r="BK729">
        <v>123984</v>
      </c>
      <c r="BL729">
        <v>30</v>
      </c>
      <c r="BM729">
        <v>1</v>
      </c>
      <c r="BN729">
        <v>15</v>
      </c>
      <c r="BO729" t="s">
        <v>192</v>
      </c>
      <c r="BP729">
        <v>5.2646249999999997</v>
      </c>
      <c r="BQ729">
        <v>1036</v>
      </c>
      <c r="BR729">
        <v>20</v>
      </c>
      <c r="BS729">
        <v>1.9305019305019305E-2</v>
      </c>
      <c r="BV729">
        <v>0</v>
      </c>
      <c r="BW729">
        <v>200</v>
      </c>
      <c r="BX729">
        <v>0</v>
      </c>
      <c r="BZ729" t="s">
        <v>193</v>
      </c>
      <c r="CA729" t="s">
        <v>194</v>
      </c>
      <c r="CB729" t="b">
        <v>0</v>
      </c>
    </row>
    <row r="730" spans="1:80" x14ac:dyDescent="0.3">
      <c r="A730">
        <v>729</v>
      </c>
      <c r="B730" t="s">
        <v>969</v>
      </c>
      <c r="C730" t="s">
        <v>179</v>
      </c>
      <c r="D730" t="s">
        <v>180</v>
      </c>
      <c r="E730" t="s">
        <v>833</v>
      </c>
      <c r="F730" t="s">
        <v>507</v>
      </c>
      <c r="G730" t="s">
        <v>183</v>
      </c>
      <c r="H730" t="s">
        <v>184</v>
      </c>
      <c r="J730">
        <v>0</v>
      </c>
      <c r="L730" t="s">
        <v>197</v>
      </c>
      <c r="M730" t="s">
        <v>197</v>
      </c>
      <c r="N730" t="s">
        <v>198</v>
      </c>
      <c r="P730" t="s">
        <v>459</v>
      </c>
      <c r="Q730">
        <v>3</v>
      </c>
      <c r="S730">
        <v>0</v>
      </c>
      <c r="T730">
        <v>10</v>
      </c>
      <c r="U730">
        <v>10</v>
      </c>
      <c r="V730">
        <v>10</v>
      </c>
      <c r="W730">
        <v>5</v>
      </c>
      <c r="X730">
        <v>0.76</v>
      </c>
      <c r="Y730">
        <v>89728.5</v>
      </c>
      <c r="Z730" t="s">
        <v>189</v>
      </c>
      <c r="AA730">
        <v>2</v>
      </c>
      <c r="AB730">
        <v>14</v>
      </c>
      <c r="AC730">
        <v>80</v>
      </c>
      <c r="AD730">
        <v>5.7142857142857144</v>
      </c>
      <c r="AE730">
        <v>12.375</v>
      </c>
      <c r="AF730">
        <v>12.375</v>
      </c>
      <c r="AG730">
        <v>10</v>
      </c>
      <c r="AH730">
        <v>0.76</v>
      </c>
      <c r="AI730">
        <v>72508.5</v>
      </c>
      <c r="AJ730">
        <v>5.84</v>
      </c>
      <c r="AK730">
        <v>2.5</v>
      </c>
      <c r="AL730">
        <v>20</v>
      </c>
      <c r="AM730">
        <v>15</v>
      </c>
      <c r="AN730">
        <v>25</v>
      </c>
      <c r="AO730" t="s">
        <v>190</v>
      </c>
      <c r="AP730">
        <v>83</v>
      </c>
      <c r="AQ730">
        <v>-0.7</v>
      </c>
      <c r="AR730">
        <v>1.2</v>
      </c>
      <c r="AS730" t="s">
        <v>834</v>
      </c>
      <c r="AT730">
        <v>36</v>
      </c>
      <c r="AU730">
        <v>18</v>
      </c>
      <c r="AV730">
        <v>16</v>
      </c>
      <c r="AW730">
        <v>24</v>
      </c>
      <c r="AY730">
        <v>5</v>
      </c>
      <c r="AZ730">
        <v>120</v>
      </c>
      <c r="BA730">
        <v>4.3083333333333336</v>
      </c>
      <c r="BB730">
        <v>53136</v>
      </c>
      <c r="BC730">
        <v>88560</v>
      </c>
      <c r="BD730">
        <v>123984</v>
      </c>
      <c r="BE730">
        <v>17</v>
      </c>
      <c r="BF730">
        <v>4</v>
      </c>
      <c r="BG730">
        <v>96</v>
      </c>
      <c r="BH730">
        <v>5.385416666666667</v>
      </c>
      <c r="BI730">
        <v>53136</v>
      </c>
      <c r="BJ730">
        <v>88560</v>
      </c>
      <c r="BK730">
        <v>123984</v>
      </c>
      <c r="BL730">
        <v>30</v>
      </c>
      <c r="BM730">
        <v>1</v>
      </c>
      <c r="BN730">
        <v>15</v>
      </c>
      <c r="BO730" t="s">
        <v>192</v>
      </c>
      <c r="BP730">
        <v>0</v>
      </c>
      <c r="BQ730">
        <v>0</v>
      </c>
      <c r="BR730">
        <v>0</v>
      </c>
      <c r="BS730">
        <v>0</v>
      </c>
      <c r="BV730">
        <v>0</v>
      </c>
      <c r="BW730">
        <v>0</v>
      </c>
      <c r="BX730">
        <v>0</v>
      </c>
      <c r="BZ730" t="s">
        <v>193</v>
      </c>
      <c r="CA730" t="s">
        <v>194</v>
      </c>
      <c r="CB730" t="b">
        <v>0</v>
      </c>
    </row>
    <row r="731" spans="1:80" x14ac:dyDescent="0.3">
      <c r="A731">
        <v>730</v>
      </c>
      <c r="B731" t="s">
        <v>970</v>
      </c>
      <c r="C731" t="s">
        <v>179</v>
      </c>
      <c r="D731" t="s">
        <v>180</v>
      </c>
      <c r="E731" t="s">
        <v>833</v>
      </c>
      <c r="F731" t="s">
        <v>509</v>
      </c>
      <c r="G731" t="s">
        <v>183</v>
      </c>
      <c r="H731" t="s">
        <v>184</v>
      </c>
      <c r="J731">
        <v>0</v>
      </c>
      <c r="L731" t="s">
        <v>197</v>
      </c>
      <c r="M731" t="s">
        <v>197</v>
      </c>
      <c r="N731" t="s">
        <v>198</v>
      </c>
      <c r="P731" t="s">
        <v>459</v>
      </c>
      <c r="Q731">
        <v>3</v>
      </c>
      <c r="S731">
        <v>0</v>
      </c>
      <c r="T731">
        <v>10</v>
      </c>
      <c r="U731">
        <v>10</v>
      </c>
      <c r="V731">
        <v>10</v>
      </c>
      <c r="W731">
        <v>5</v>
      </c>
      <c r="X731">
        <v>0.76</v>
      </c>
      <c r="Y731">
        <v>89728.5</v>
      </c>
      <c r="Z731" t="s">
        <v>189</v>
      </c>
      <c r="AA731">
        <v>2</v>
      </c>
      <c r="AB731">
        <v>14</v>
      </c>
      <c r="AC731">
        <v>80</v>
      </c>
      <c r="AD731">
        <v>5.7142857142857144</v>
      </c>
      <c r="AE731">
        <v>12.375</v>
      </c>
      <c r="AF731">
        <v>12.375</v>
      </c>
      <c r="AG731">
        <v>10</v>
      </c>
      <c r="AH731">
        <v>0.76</v>
      </c>
      <c r="AI731">
        <v>72508.5</v>
      </c>
      <c r="AJ731">
        <v>6.13</v>
      </c>
      <c r="AK731">
        <v>2.5</v>
      </c>
      <c r="AL731">
        <v>19</v>
      </c>
      <c r="AM731">
        <v>15</v>
      </c>
      <c r="AN731">
        <v>25</v>
      </c>
      <c r="AO731" t="s">
        <v>190</v>
      </c>
      <c r="AP731">
        <v>83</v>
      </c>
      <c r="AQ731">
        <v>-0.7</v>
      </c>
      <c r="AR731">
        <v>1.2</v>
      </c>
      <c r="AS731" t="s">
        <v>834</v>
      </c>
      <c r="AT731">
        <v>36</v>
      </c>
      <c r="AU731">
        <v>18</v>
      </c>
      <c r="AV731">
        <v>16</v>
      </c>
      <c r="AW731">
        <v>24</v>
      </c>
      <c r="AY731">
        <v>5</v>
      </c>
      <c r="AZ731">
        <v>120</v>
      </c>
      <c r="BA731">
        <v>4.3083333333333336</v>
      </c>
      <c r="BB731">
        <v>53136</v>
      </c>
      <c r="BC731">
        <v>88560</v>
      </c>
      <c r="BD731">
        <v>123984</v>
      </c>
      <c r="BE731">
        <v>17</v>
      </c>
      <c r="BF731">
        <v>4</v>
      </c>
      <c r="BG731">
        <v>96</v>
      </c>
      <c r="BH731">
        <v>5.385416666666667</v>
      </c>
      <c r="BI731">
        <v>53136</v>
      </c>
      <c r="BJ731">
        <v>88560</v>
      </c>
      <c r="BK731">
        <v>123984</v>
      </c>
      <c r="BL731">
        <v>30</v>
      </c>
      <c r="BM731">
        <v>1</v>
      </c>
      <c r="BN731">
        <v>10</v>
      </c>
      <c r="BO731" t="s">
        <v>192</v>
      </c>
      <c r="BP731">
        <v>0</v>
      </c>
      <c r="BQ731">
        <v>0</v>
      </c>
      <c r="BR731">
        <v>0</v>
      </c>
      <c r="BS731">
        <v>0</v>
      </c>
      <c r="BV731">
        <v>0</v>
      </c>
      <c r="BW731">
        <v>0</v>
      </c>
      <c r="BX731">
        <v>0</v>
      </c>
      <c r="BZ731" t="s">
        <v>193</v>
      </c>
      <c r="CA731" t="s">
        <v>194</v>
      </c>
      <c r="CB731" t="b">
        <v>0</v>
      </c>
    </row>
    <row r="732" spans="1:80" x14ac:dyDescent="0.3">
      <c r="A732">
        <v>731</v>
      </c>
      <c r="B732" t="s">
        <v>971</v>
      </c>
      <c r="C732" t="s">
        <v>179</v>
      </c>
      <c r="D732" t="s">
        <v>180</v>
      </c>
      <c r="E732" t="s">
        <v>833</v>
      </c>
      <c r="F732" t="s">
        <v>511</v>
      </c>
      <c r="G732" t="s">
        <v>183</v>
      </c>
      <c r="H732" t="s">
        <v>184</v>
      </c>
      <c r="J732">
        <v>0</v>
      </c>
      <c r="L732" t="s">
        <v>197</v>
      </c>
      <c r="M732" t="s">
        <v>197</v>
      </c>
      <c r="N732" t="s">
        <v>198</v>
      </c>
      <c r="P732" t="s">
        <v>459</v>
      </c>
      <c r="Q732">
        <v>3</v>
      </c>
      <c r="S732">
        <v>0</v>
      </c>
      <c r="T732">
        <v>10</v>
      </c>
      <c r="U732">
        <v>10</v>
      </c>
      <c r="V732">
        <v>10</v>
      </c>
      <c r="W732">
        <v>5</v>
      </c>
      <c r="X732">
        <v>0.76</v>
      </c>
      <c r="Y732">
        <v>89728.5</v>
      </c>
      <c r="Z732" t="s">
        <v>189</v>
      </c>
      <c r="AA732">
        <v>2</v>
      </c>
      <c r="AB732">
        <v>14</v>
      </c>
      <c r="AC732">
        <v>80</v>
      </c>
      <c r="AD732">
        <v>5.7142857142857144</v>
      </c>
      <c r="AE732">
        <v>12.375</v>
      </c>
      <c r="AF732">
        <v>12.375</v>
      </c>
      <c r="AG732">
        <v>10</v>
      </c>
      <c r="AH732">
        <v>0.76</v>
      </c>
      <c r="AI732">
        <v>72508.5</v>
      </c>
      <c r="AJ732">
        <v>6.42</v>
      </c>
      <c r="AK732">
        <v>2.5</v>
      </c>
      <c r="AL732">
        <v>18</v>
      </c>
      <c r="AM732">
        <v>15</v>
      </c>
      <c r="AN732">
        <v>25</v>
      </c>
      <c r="AO732" t="s">
        <v>190</v>
      </c>
      <c r="AP732">
        <v>83</v>
      </c>
      <c r="AQ732">
        <v>-0.7</v>
      </c>
      <c r="AR732">
        <v>1.2</v>
      </c>
      <c r="AS732" t="s">
        <v>834</v>
      </c>
      <c r="AT732">
        <v>36</v>
      </c>
      <c r="AU732">
        <v>18</v>
      </c>
      <c r="AV732">
        <v>16</v>
      </c>
      <c r="AW732">
        <v>24</v>
      </c>
      <c r="AY732">
        <v>5</v>
      </c>
      <c r="AZ732">
        <v>120</v>
      </c>
      <c r="BA732">
        <v>4.3083333333333336</v>
      </c>
      <c r="BB732">
        <v>53136</v>
      </c>
      <c r="BC732">
        <v>88560</v>
      </c>
      <c r="BD732">
        <v>123984</v>
      </c>
      <c r="BE732">
        <v>17</v>
      </c>
      <c r="BF732">
        <v>4</v>
      </c>
      <c r="BG732">
        <v>96</v>
      </c>
      <c r="BH732">
        <v>5.385416666666667</v>
      </c>
      <c r="BI732">
        <v>53136</v>
      </c>
      <c r="BJ732">
        <v>88560</v>
      </c>
      <c r="BK732">
        <v>123984</v>
      </c>
      <c r="BL732">
        <v>30</v>
      </c>
      <c r="BM732">
        <v>1</v>
      </c>
      <c r="BN732">
        <v>9</v>
      </c>
      <c r="BO732" t="s">
        <v>192</v>
      </c>
      <c r="BP732">
        <v>0</v>
      </c>
      <c r="BQ732">
        <v>0</v>
      </c>
      <c r="BR732">
        <v>0</v>
      </c>
      <c r="BS732">
        <v>0</v>
      </c>
      <c r="BV732">
        <v>0</v>
      </c>
      <c r="BW732">
        <v>0</v>
      </c>
      <c r="BX732">
        <v>0</v>
      </c>
      <c r="BZ732" t="s">
        <v>193</v>
      </c>
      <c r="CA732" t="s">
        <v>194</v>
      </c>
      <c r="CB732" t="b">
        <v>0</v>
      </c>
    </row>
    <row r="733" spans="1:80" x14ac:dyDescent="0.3">
      <c r="A733">
        <v>732</v>
      </c>
      <c r="B733" t="s">
        <v>972</v>
      </c>
      <c r="C733" t="s">
        <v>179</v>
      </c>
      <c r="D733" t="s">
        <v>180</v>
      </c>
      <c r="E733" t="s">
        <v>833</v>
      </c>
      <c r="F733" t="s">
        <v>513</v>
      </c>
      <c r="G733" t="s">
        <v>183</v>
      </c>
      <c r="H733" t="s">
        <v>184</v>
      </c>
      <c r="J733">
        <v>0</v>
      </c>
      <c r="L733" t="s">
        <v>197</v>
      </c>
      <c r="M733" t="s">
        <v>197</v>
      </c>
      <c r="N733" t="s">
        <v>198</v>
      </c>
      <c r="P733" t="s">
        <v>459</v>
      </c>
      <c r="Q733">
        <v>3</v>
      </c>
      <c r="S733">
        <v>0</v>
      </c>
      <c r="T733">
        <v>10</v>
      </c>
      <c r="U733">
        <v>10</v>
      </c>
      <c r="V733">
        <v>10</v>
      </c>
      <c r="W733">
        <v>5</v>
      </c>
      <c r="X733">
        <v>0.76</v>
      </c>
      <c r="Y733">
        <v>89728.5</v>
      </c>
      <c r="Z733" t="s">
        <v>189</v>
      </c>
      <c r="AA733">
        <v>2</v>
      </c>
      <c r="AB733">
        <v>14</v>
      </c>
      <c r="AC733">
        <v>80</v>
      </c>
      <c r="AD733">
        <v>5.7142857142857144</v>
      </c>
      <c r="AE733">
        <v>12.375</v>
      </c>
      <c r="AF733">
        <v>12.375</v>
      </c>
      <c r="AG733">
        <v>10</v>
      </c>
      <c r="AH733">
        <v>0.76</v>
      </c>
      <c r="AI733">
        <v>72508.5</v>
      </c>
      <c r="AJ733">
        <v>6.71</v>
      </c>
      <c r="AK733">
        <v>2.5</v>
      </c>
      <c r="AL733">
        <v>17</v>
      </c>
      <c r="AM733">
        <v>15</v>
      </c>
      <c r="AN733">
        <v>25</v>
      </c>
      <c r="AO733" t="s">
        <v>190</v>
      </c>
      <c r="AP733">
        <v>83</v>
      </c>
      <c r="AQ733">
        <v>-0.7</v>
      </c>
      <c r="AR733">
        <v>1.2</v>
      </c>
      <c r="AS733" t="s">
        <v>834</v>
      </c>
      <c r="AT733">
        <v>36</v>
      </c>
      <c r="AU733">
        <v>18</v>
      </c>
      <c r="AV733">
        <v>16</v>
      </c>
      <c r="AW733">
        <v>24</v>
      </c>
      <c r="AY733">
        <v>5</v>
      </c>
      <c r="AZ733">
        <v>120</v>
      </c>
      <c r="BA733">
        <v>4.3083333333333336</v>
      </c>
      <c r="BB733">
        <v>53136</v>
      </c>
      <c r="BC733">
        <v>88560</v>
      </c>
      <c r="BD733">
        <v>123984</v>
      </c>
      <c r="BE733">
        <v>17</v>
      </c>
      <c r="BF733">
        <v>4</v>
      </c>
      <c r="BG733">
        <v>96</v>
      </c>
      <c r="BH733">
        <v>5.385416666666667</v>
      </c>
      <c r="BI733">
        <v>53136</v>
      </c>
      <c r="BJ733">
        <v>88560</v>
      </c>
      <c r="BK733">
        <v>123984</v>
      </c>
      <c r="BL733">
        <v>30</v>
      </c>
      <c r="BM733">
        <v>1</v>
      </c>
      <c r="BN733">
        <v>9</v>
      </c>
      <c r="BO733" t="s">
        <v>192</v>
      </c>
      <c r="BP733">
        <v>0</v>
      </c>
      <c r="BQ733">
        <v>0</v>
      </c>
      <c r="BR733">
        <v>0</v>
      </c>
      <c r="BS733">
        <v>0</v>
      </c>
      <c r="BV733">
        <v>0</v>
      </c>
      <c r="BW733">
        <v>0</v>
      </c>
      <c r="BX733">
        <v>0</v>
      </c>
      <c r="BZ733" t="s">
        <v>193</v>
      </c>
      <c r="CA733" t="s">
        <v>194</v>
      </c>
      <c r="CB733" t="b">
        <v>0</v>
      </c>
    </row>
    <row r="734" spans="1:80" x14ac:dyDescent="0.3">
      <c r="A734">
        <v>733</v>
      </c>
      <c r="B734" t="s">
        <v>973</v>
      </c>
      <c r="C734" t="s">
        <v>179</v>
      </c>
      <c r="D734" t="s">
        <v>180</v>
      </c>
      <c r="E734" t="s">
        <v>833</v>
      </c>
      <c r="F734" t="s">
        <v>475</v>
      </c>
      <c r="G734" t="s">
        <v>183</v>
      </c>
      <c r="H734" t="s">
        <v>184</v>
      </c>
      <c r="J734">
        <v>0</v>
      </c>
      <c r="K734" t="s">
        <v>839</v>
      </c>
      <c r="L734" t="s">
        <v>186</v>
      </c>
      <c r="M734" t="s">
        <v>653</v>
      </c>
      <c r="N734" t="s">
        <v>20</v>
      </c>
      <c r="O734">
        <v>454.95</v>
      </c>
      <c r="P734" t="s">
        <v>459</v>
      </c>
      <c r="Q734">
        <v>3</v>
      </c>
      <c r="S734">
        <v>0</v>
      </c>
      <c r="T734">
        <v>10</v>
      </c>
      <c r="U734">
        <v>10</v>
      </c>
      <c r="V734">
        <v>10</v>
      </c>
      <c r="W734">
        <v>5</v>
      </c>
      <c r="X734">
        <v>0.76</v>
      </c>
      <c r="Y734">
        <v>89728.5</v>
      </c>
      <c r="Z734" t="s">
        <v>189</v>
      </c>
      <c r="AA734">
        <v>2</v>
      </c>
      <c r="AB734">
        <v>14</v>
      </c>
      <c r="AC734">
        <v>80</v>
      </c>
      <c r="AD734">
        <v>5.7142857142857144</v>
      </c>
      <c r="AE734">
        <v>12.375</v>
      </c>
      <c r="AF734">
        <v>12.375</v>
      </c>
      <c r="AG734">
        <v>10</v>
      </c>
      <c r="AH734">
        <v>0.76</v>
      </c>
      <c r="AI734">
        <v>72508.5</v>
      </c>
      <c r="AJ734">
        <v>6.99</v>
      </c>
      <c r="AK734">
        <v>2.5</v>
      </c>
      <c r="AL734">
        <v>17</v>
      </c>
      <c r="AM734">
        <v>15</v>
      </c>
      <c r="AN734">
        <v>25</v>
      </c>
      <c r="AO734" t="s">
        <v>190</v>
      </c>
      <c r="AP734">
        <v>83</v>
      </c>
      <c r="AQ734">
        <v>-0.7</v>
      </c>
      <c r="AR734">
        <v>1.2</v>
      </c>
      <c r="AS734" t="s">
        <v>834</v>
      </c>
      <c r="AT734">
        <v>36</v>
      </c>
      <c r="AU734">
        <v>18</v>
      </c>
      <c r="AV734">
        <v>16</v>
      </c>
      <c r="AW734">
        <v>24</v>
      </c>
      <c r="AY734">
        <v>5</v>
      </c>
      <c r="AZ734">
        <v>120</v>
      </c>
      <c r="BA734">
        <v>4.3083333333333336</v>
      </c>
      <c r="BB734">
        <v>53136</v>
      </c>
      <c r="BC734">
        <v>88560</v>
      </c>
      <c r="BD734">
        <v>123984</v>
      </c>
      <c r="BE734">
        <v>17</v>
      </c>
      <c r="BF734">
        <v>4</v>
      </c>
      <c r="BG734">
        <v>96</v>
      </c>
      <c r="BH734">
        <v>5.385416666666667</v>
      </c>
      <c r="BI734">
        <v>53136</v>
      </c>
      <c r="BJ734">
        <v>88560</v>
      </c>
      <c r="BK734">
        <v>123984</v>
      </c>
      <c r="BL734">
        <v>30</v>
      </c>
      <c r="BM734">
        <v>1</v>
      </c>
      <c r="BN734">
        <v>9</v>
      </c>
      <c r="BO734" t="s">
        <v>192</v>
      </c>
      <c r="BP734">
        <v>4.0945499999999999</v>
      </c>
      <c r="BQ734">
        <v>746</v>
      </c>
      <c r="BR734">
        <v>359</v>
      </c>
      <c r="BS734">
        <v>0.48123324396782841</v>
      </c>
      <c r="BV734">
        <v>19</v>
      </c>
      <c r="BW734">
        <v>200</v>
      </c>
      <c r="BX734">
        <v>10.526315789473683</v>
      </c>
      <c r="BZ734" t="s">
        <v>193</v>
      </c>
      <c r="CA734" t="s">
        <v>194</v>
      </c>
      <c r="CB734" t="b">
        <v>0</v>
      </c>
    </row>
    <row r="735" spans="1:80" x14ac:dyDescent="0.3">
      <c r="A735">
        <v>734</v>
      </c>
      <c r="B735" t="s">
        <v>974</v>
      </c>
      <c r="C735" t="s">
        <v>179</v>
      </c>
      <c r="D735" t="s">
        <v>180</v>
      </c>
      <c r="E735" t="s">
        <v>833</v>
      </c>
      <c r="F735" t="s">
        <v>516</v>
      </c>
      <c r="G735" t="s">
        <v>183</v>
      </c>
      <c r="H735" t="s">
        <v>184</v>
      </c>
      <c r="J735">
        <v>0</v>
      </c>
      <c r="L735" t="s">
        <v>197</v>
      </c>
      <c r="M735" t="s">
        <v>197</v>
      </c>
      <c r="N735" t="s">
        <v>198</v>
      </c>
      <c r="P735" t="s">
        <v>459</v>
      </c>
      <c r="Q735">
        <v>3</v>
      </c>
      <c r="S735">
        <v>0</v>
      </c>
      <c r="T735">
        <v>10</v>
      </c>
      <c r="U735">
        <v>10</v>
      </c>
      <c r="V735">
        <v>10</v>
      </c>
      <c r="W735">
        <v>5</v>
      </c>
      <c r="X735">
        <v>0.76</v>
      </c>
      <c r="Y735">
        <v>89728.5</v>
      </c>
      <c r="Z735" t="s">
        <v>189</v>
      </c>
      <c r="AA735">
        <v>2</v>
      </c>
      <c r="AB735">
        <v>14</v>
      </c>
      <c r="AC735">
        <v>80</v>
      </c>
      <c r="AD735">
        <v>5.7142857142857144</v>
      </c>
      <c r="AE735">
        <v>12.375</v>
      </c>
      <c r="AF735">
        <v>12.375</v>
      </c>
      <c r="AG735">
        <v>10</v>
      </c>
      <c r="AH735">
        <v>0.76</v>
      </c>
      <c r="AI735">
        <v>72508.5</v>
      </c>
      <c r="AJ735">
        <v>7.29</v>
      </c>
      <c r="AK735">
        <v>2.5</v>
      </c>
      <c r="AL735">
        <v>16</v>
      </c>
      <c r="AM735">
        <v>15</v>
      </c>
      <c r="AN735">
        <v>25</v>
      </c>
      <c r="AO735" t="s">
        <v>190</v>
      </c>
      <c r="AP735">
        <v>83</v>
      </c>
      <c r="AQ735">
        <v>-0.7</v>
      </c>
      <c r="AR735">
        <v>1.2</v>
      </c>
      <c r="AS735" t="s">
        <v>834</v>
      </c>
      <c r="AT735">
        <v>36</v>
      </c>
      <c r="AU735">
        <v>18</v>
      </c>
      <c r="AV735">
        <v>16</v>
      </c>
      <c r="AW735">
        <v>24</v>
      </c>
      <c r="AY735">
        <v>5</v>
      </c>
      <c r="AZ735">
        <v>120</v>
      </c>
      <c r="BA735">
        <v>4.3083333333333336</v>
      </c>
      <c r="BB735">
        <v>53136</v>
      </c>
      <c r="BC735">
        <v>88560</v>
      </c>
      <c r="BD735">
        <v>123984</v>
      </c>
      <c r="BE735">
        <v>17</v>
      </c>
      <c r="BF735">
        <v>4</v>
      </c>
      <c r="BG735">
        <v>96</v>
      </c>
      <c r="BH735">
        <v>5.385416666666667</v>
      </c>
      <c r="BI735">
        <v>53136</v>
      </c>
      <c r="BJ735">
        <v>88560</v>
      </c>
      <c r="BK735">
        <v>123984</v>
      </c>
      <c r="BL735">
        <v>30</v>
      </c>
      <c r="BM735">
        <v>1</v>
      </c>
      <c r="BN735">
        <v>9</v>
      </c>
      <c r="BO735" t="s">
        <v>192</v>
      </c>
      <c r="BP735">
        <v>0</v>
      </c>
      <c r="BQ735">
        <v>0</v>
      </c>
      <c r="BR735">
        <v>0</v>
      </c>
      <c r="BS735">
        <v>0</v>
      </c>
      <c r="BV735">
        <v>0</v>
      </c>
      <c r="BW735">
        <v>0</v>
      </c>
      <c r="BX735">
        <v>0</v>
      </c>
      <c r="BZ735" t="s">
        <v>193</v>
      </c>
      <c r="CA735" t="s">
        <v>194</v>
      </c>
      <c r="CB735" t="b">
        <v>0</v>
      </c>
    </row>
    <row r="736" spans="1:80" x14ac:dyDescent="0.3">
      <c r="A736">
        <v>735</v>
      </c>
      <c r="B736" t="s">
        <v>975</v>
      </c>
      <c r="C736" t="s">
        <v>179</v>
      </c>
      <c r="D736" t="s">
        <v>180</v>
      </c>
      <c r="E736" t="s">
        <v>833</v>
      </c>
      <c r="F736" t="s">
        <v>518</v>
      </c>
      <c r="G736" t="s">
        <v>183</v>
      </c>
      <c r="H736" t="s">
        <v>184</v>
      </c>
      <c r="J736">
        <v>0</v>
      </c>
      <c r="L736" t="s">
        <v>197</v>
      </c>
      <c r="M736" t="s">
        <v>197</v>
      </c>
      <c r="N736" t="s">
        <v>198</v>
      </c>
      <c r="P736" t="s">
        <v>459</v>
      </c>
      <c r="Q736">
        <v>3</v>
      </c>
      <c r="S736">
        <v>0</v>
      </c>
      <c r="T736">
        <v>10</v>
      </c>
      <c r="U736">
        <v>10</v>
      </c>
      <c r="V736">
        <v>10</v>
      </c>
      <c r="W736">
        <v>5</v>
      </c>
      <c r="X736">
        <v>0.76</v>
      </c>
      <c r="Y736">
        <v>89728.5</v>
      </c>
      <c r="Z736" t="s">
        <v>189</v>
      </c>
      <c r="AA736">
        <v>2</v>
      </c>
      <c r="AB736">
        <v>14</v>
      </c>
      <c r="AC736">
        <v>80</v>
      </c>
      <c r="AD736">
        <v>5.7142857142857144</v>
      </c>
      <c r="AE736">
        <v>12.375</v>
      </c>
      <c r="AF736">
        <v>12.375</v>
      </c>
      <c r="AG736">
        <v>10</v>
      </c>
      <c r="AH736">
        <v>0.76</v>
      </c>
      <c r="AI736">
        <v>72508.5</v>
      </c>
      <c r="AJ736">
        <v>7.58</v>
      </c>
      <c r="AK736">
        <v>2.5</v>
      </c>
      <c r="AL736">
        <v>15</v>
      </c>
      <c r="AM736">
        <v>15</v>
      </c>
      <c r="AN736">
        <v>25</v>
      </c>
      <c r="AO736" t="s">
        <v>190</v>
      </c>
      <c r="AP736">
        <v>83</v>
      </c>
      <c r="AQ736">
        <v>-0.7</v>
      </c>
      <c r="AR736">
        <v>1.2</v>
      </c>
      <c r="AS736" t="s">
        <v>834</v>
      </c>
      <c r="AT736">
        <v>36</v>
      </c>
      <c r="AU736">
        <v>18</v>
      </c>
      <c r="AV736">
        <v>16</v>
      </c>
      <c r="AW736">
        <v>24</v>
      </c>
      <c r="AY736">
        <v>5</v>
      </c>
      <c r="AZ736">
        <v>120</v>
      </c>
      <c r="BA736">
        <v>4.3083333333333336</v>
      </c>
      <c r="BB736">
        <v>53136</v>
      </c>
      <c r="BC736">
        <v>88560</v>
      </c>
      <c r="BD736">
        <v>123984</v>
      </c>
      <c r="BE736">
        <v>18</v>
      </c>
      <c r="BF736">
        <v>4</v>
      </c>
      <c r="BG736">
        <v>96</v>
      </c>
      <c r="BH736">
        <v>5.385416666666667</v>
      </c>
      <c r="BI736">
        <v>53136</v>
      </c>
      <c r="BJ736">
        <v>88560</v>
      </c>
      <c r="BK736">
        <v>123984</v>
      </c>
      <c r="BL736">
        <v>30</v>
      </c>
      <c r="BM736">
        <v>1</v>
      </c>
      <c r="BN736">
        <v>6</v>
      </c>
      <c r="BO736" t="s">
        <v>192</v>
      </c>
      <c r="BP736">
        <v>0</v>
      </c>
      <c r="BQ736">
        <v>0</v>
      </c>
      <c r="BR736">
        <v>0</v>
      </c>
      <c r="BS736">
        <v>0</v>
      </c>
      <c r="BV736">
        <v>0</v>
      </c>
      <c r="BW736">
        <v>0</v>
      </c>
      <c r="BX736">
        <v>0</v>
      </c>
      <c r="BZ736" t="s">
        <v>193</v>
      </c>
      <c r="CA736" t="s">
        <v>194</v>
      </c>
      <c r="CB736" t="b">
        <v>0</v>
      </c>
    </row>
    <row r="737" spans="1:80" x14ac:dyDescent="0.3">
      <c r="A737">
        <v>736</v>
      </c>
      <c r="B737" t="s">
        <v>976</v>
      </c>
      <c r="C737" t="s">
        <v>179</v>
      </c>
      <c r="D737" t="s">
        <v>180</v>
      </c>
      <c r="E737" t="s">
        <v>833</v>
      </c>
      <c r="F737" t="s">
        <v>520</v>
      </c>
      <c r="G737" t="s">
        <v>183</v>
      </c>
      <c r="H737" t="s">
        <v>184</v>
      </c>
      <c r="J737">
        <v>0</v>
      </c>
      <c r="L737" t="s">
        <v>197</v>
      </c>
      <c r="M737" t="s">
        <v>197</v>
      </c>
      <c r="N737" t="s">
        <v>198</v>
      </c>
      <c r="P737" t="s">
        <v>459</v>
      </c>
      <c r="Q737">
        <v>3</v>
      </c>
      <c r="S737">
        <v>0</v>
      </c>
      <c r="T737">
        <v>10</v>
      </c>
      <c r="U737">
        <v>10</v>
      </c>
      <c r="V737">
        <v>10</v>
      </c>
      <c r="W737">
        <v>5</v>
      </c>
      <c r="X737">
        <v>0.76</v>
      </c>
      <c r="Y737">
        <v>89728.5</v>
      </c>
      <c r="Z737" t="s">
        <v>189</v>
      </c>
      <c r="AA737">
        <v>2</v>
      </c>
      <c r="AB737">
        <v>14</v>
      </c>
      <c r="AC737">
        <v>80</v>
      </c>
      <c r="AD737">
        <v>5.7142857142857144</v>
      </c>
      <c r="AE737">
        <v>12.375</v>
      </c>
      <c r="AF737">
        <v>12.375</v>
      </c>
      <c r="AG737">
        <v>10</v>
      </c>
      <c r="AH737">
        <v>0.76</v>
      </c>
      <c r="AI737">
        <v>72508.5</v>
      </c>
      <c r="AJ737">
        <v>7.86</v>
      </c>
      <c r="AK737">
        <v>2.5</v>
      </c>
      <c r="AL737">
        <v>15</v>
      </c>
      <c r="AM737">
        <v>15</v>
      </c>
      <c r="AN737">
        <v>25</v>
      </c>
      <c r="AO737" t="s">
        <v>190</v>
      </c>
      <c r="AP737">
        <v>83</v>
      </c>
      <c r="AQ737">
        <v>-0.7</v>
      </c>
      <c r="AR737">
        <v>1.2</v>
      </c>
      <c r="AS737" t="s">
        <v>834</v>
      </c>
      <c r="AT737">
        <v>36</v>
      </c>
      <c r="AU737">
        <v>18</v>
      </c>
      <c r="AV737">
        <v>16</v>
      </c>
      <c r="AW737">
        <v>24</v>
      </c>
      <c r="AY737">
        <v>5</v>
      </c>
      <c r="AZ737">
        <v>120</v>
      </c>
      <c r="BA737">
        <v>4.3083333333333336</v>
      </c>
      <c r="BB737">
        <v>53136</v>
      </c>
      <c r="BC737">
        <v>88560</v>
      </c>
      <c r="BD737">
        <v>123984</v>
      </c>
      <c r="BE737">
        <v>18</v>
      </c>
      <c r="BF737">
        <v>4</v>
      </c>
      <c r="BG737">
        <v>96</v>
      </c>
      <c r="BH737">
        <v>5.385416666666667</v>
      </c>
      <c r="BI737">
        <v>53136</v>
      </c>
      <c r="BJ737">
        <v>88560</v>
      </c>
      <c r="BK737">
        <v>123984</v>
      </c>
      <c r="BL737">
        <v>30</v>
      </c>
      <c r="BM737">
        <v>1</v>
      </c>
      <c r="BN737">
        <v>6</v>
      </c>
      <c r="BO737" t="s">
        <v>192</v>
      </c>
      <c r="BP737">
        <v>0</v>
      </c>
      <c r="BQ737">
        <v>0</v>
      </c>
      <c r="BR737">
        <v>0</v>
      </c>
      <c r="BS737">
        <v>0</v>
      </c>
      <c r="BV737">
        <v>0</v>
      </c>
      <c r="BW737">
        <v>0</v>
      </c>
      <c r="BX737">
        <v>0</v>
      </c>
      <c r="BZ737" t="s">
        <v>193</v>
      </c>
      <c r="CA737" t="s">
        <v>194</v>
      </c>
      <c r="CB737" t="b">
        <v>0</v>
      </c>
    </row>
    <row r="738" spans="1:80" x14ac:dyDescent="0.3">
      <c r="A738">
        <v>737</v>
      </c>
      <c r="B738" t="s">
        <v>977</v>
      </c>
      <c r="C738" t="s">
        <v>179</v>
      </c>
      <c r="D738" t="s">
        <v>180</v>
      </c>
      <c r="E738" t="s">
        <v>833</v>
      </c>
      <c r="F738" t="s">
        <v>522</v>
      </c>
      <c r="G738" t="s">
        <v>183</v>
      </c>
      <c r="H738" t="s">
        <v>184</v>
      </c>
      <c r="J738">
        <v>0</v>
      </c>
      <c r="L738" t="s">
        <v>197</v>
      </c>
      <c r="M738" t="s">
        <v>197</v>
      </c>
      <c r="N738" t="s">
        <v>198</v>
      </c>
      <c r="P738" t="s">
        <v>459</v>
      </c>
      <c r="Q738">
        <v>3</v>
      </c>
      <c r="S738">
        <v>0</v>
      </c>
      <c r="T738">
        <v>10</v>
      </c>
      <c r="U738">
        <v>10</v>
      </c>
      <c r="V738">
        <v>10</v>
      </c>
      <c r="W738">
        <v>5</v>
      </c>
      <c r="X738">
        <v>0.76</v>
      </c>
      <c r="Y738">
        <v>89728.5</v>
      </c>
      <c r="Z738" t="s">
        <v>189</v>
      </c>
      <c r="AA738">
        <v>2</v>
      </c>
      <c r="AB738">
        <v>14</v>
      </c>
      <c r="AC738">
        <v>80</v>
      </c>
      <c r="AD738">
        <v>5.7142857142857144</v>
      </c>
      <c r="AE738">
        <v>12.375</v>
      </c>
      <c r="AF738">
        <v>12.375</v>
      </c>
      <c r="AG738">
        <v>10</v>
      </c>
      <c r="AH738">
        <v>0.76</v>
      </c>
      <c r="AI738">
        <v>72508.5</v>
      </c>
      <c r="AJ738">
        <v>8.16</v>
      </c>
      <c r="AK738">
        <v>2.5</v>
      </c>
      <c r="AL738">
        <v>14</v>
      </c>
      <c r="AM738">
        <v>15</v>
      </c>
      <c r="AN738">
        <v>25</v>
      </c>
      <c r="AO738" t="s">
        <v>190</v>
      </c>
      <c r="AP738">
        <v>83</v>
      </c>
      <c r="AQ738">
        <v>-0.7</v>
      </c>
      <c r="AR738">
        <v>1.2</v>
      </c>
      <c r="AS738" t="s">
        <v>834</v>
      </c>
      <c r="AT738">
        <v>36</v>
      </c>
      <c r="AU738">
        <v>18</v>
      </c>
      <c r="AV738">
        <v>16</v>
      </c>
      <c r="AW738">
        <v>24</v>
      </c>
      <c r="AY738">
        <v>5</v>
      </c>
      <c r="AZ738">
        <v>120</v>
      </c>
      <c r="BA738">
        <v>4.3083333333333336</v>
      </c>
      <c r="BB738">
        <v>53136</v>
      </c>
      <c r="BC738">
        <v>88560</v>
      </c>
      <c r="BD738">
        <v>123984</v>
      </c>
      <c r="BE738">
        <v>18</v>
      </c>
      <c r="BF738">
        <v>4</v>
      </c>
      <c r="BG738">
        <v>96</v>
      </c>
      <c r="BH738">
        <v>5.385416666666667</v>
      </c>
      <c r="BI738">
        <v>53136</v>
      </c>
      <c r="BJ738">
        <v>88560</v>
      </c>
      <c r="BK738">
        <v>123984</v>
      </c>
      <c r="BL738">
        <v>30</v>
      </c>
      <c r="BM738">
        <v>1</v>
      </c>
      <c r="BN738">
        <v>6</v>
      </c>
      <c r="BO738" t="s">
        <v>192</v>
      </c>
      <c r="BP738">
        <v>0</v>
      </c>
      <c r="BQ738">
        <v>0</v>
      </c>
      <c r="BR738">
        <v>0</v>
      </c>
      <c r="BS738">
        <v>0</v>
      </c>
      <c r="BV738">
        <v>0</v>
      </c>
      <c r="BW738">
        <v>0</v>
      </c>
      <c r="BX738">
        <v>0</v>
      </c>
      <c r="BZ738" t="s">
        <v>193</v>
      </c>
      <c r="CA738" t="s">
        <v>194</v>
      </c>
      <c r="CB738" t="b">
        <v>0</v>
      </c>
    </row>
    <row r="739" spans="1:80" x14ac:dyDescent="0.3">
      <c r="A739">
        <v>738</v>
      </c>
      <c r="B739" t="s">
        <v>978</v>
      </c>
      <c r="C739" t="s">
        <v>179</v>
      </c>
      <c r="D739" t="s">
        <v>180</v>
      </c>
      <c r="E739" t="s">
        <v>833</v>
      </c>
      <c r="F739" t="s">
        <v>477</v>
      </c>
      <c r="G739" t="s">
        <v>183</v>
      </c>
      <c r="H739" t="s">
        <v>184</v>
      </c>
      <c r="J739">
        <v>0</v>
      </c>
      <c r="K739" t="s">
        <v>839</v>
      </c>
      <c r="L739" t="s">
        <v>186</v>
      </c>
      <c r="M739" t="s">
        <v>653</v>
      </c>
      <c r="N739" t="s">
        <v>20</v>
      </c>
      <c r="O739">
        <v>558.92499999999995</v>
      </c>
      <c r="P739" t="s">
        <v>459</v>
      </c>
      <c r="Q739">
        <v>3</v>
      </c>
      <c r="S739">
        <v>0</v>
      </c>
      <c r="T739">
        <v>10</v>
      </c>
      <c r="U739">
        <v>10</v>
      </c>
      <c r="V739">
        <v>10</v>
      </c>
      <c r="W739">
        <v>5</v>
      </c>
      <c r="X739">
        <v>0.76</v>
      </c>
      <c r="Y739">
        <v>89728.5</v>
      </c>
      <c r="Z739" t="s">
        <v>189</v>
      </c>
      <c r="AA739">
        <v>2</v>
      </c>
      <c r="AB739">
        <v>14</v>
      </c>
      <c r="AC739">
        <v>80</v>
      </c>
      <c r="AD739">
        <v>5.7142857142857144</v>
      </c>
      <c r="AE739">
        <v>12.375</v>
      </c>
      <c r="AF739">
        <v>12.375</v>
      </c>
      <c r="AG739">
        <v>10</v>
      </c>
      <c r="AH739">
        <v>0.76</v>
      </c>
      <c r="AI739">
        <v>72508.5</v>
      </c>
      <c r="AJ739">
        <v>8.43</v>
      </c>
      <c r="AK739">
        <v>2.5</v>
      </c>
      <c r="AL739">
        <v>14</v>
      </c>
      <c r="AM739">
        <v>15</v>
      </c>
      <c r="AN739">
        <v>25</v>
      </c>
      <c r="AO739" t="s">
        <v>190</v>
      </c>
      <c r="AP739">
        <v>83</v>
      </c>
      <c r="AQ739">
        <v>-0.7</v>
      </c>
      <c r="AR739">
        <v>1.2</v>
      </c>
      <c r="AS739" t="s">
        <v>834</v>
      </c>
      <c r="AT739">
        <v>36</v>
      </c>
      <c r="AU739">
        <v>18</v>
      </c>
      <c r="AV739">
        <v>16</v>
      </c>
      <c r="AW739">
        <v>24</v>
      </c>
      <c r="AY739">
        <v>5</v>
      </c>
      <c r="AZ739">
        <v>120</v>
      </c>
      <c r="BA739">
        <v>4.3083333333333336</v>
      </c>
      <c r="BB739">
        <v>53136</v>
      </c>
      <c r="BC739">
        <v>88560</v>
      </c>
      <c r="BD739">
        <v>123984</v>
      </c>
      <c r="BE739">
        <v>18</v>
      </c>
      <c r="BF739">
        <v>4</v>
      </c>
      <c r="BG739">
        <v>96</v>
      </c>
      <c r="BH739">
        <v>5.385416666666667</v>
      </c>
      <c r="BI739">
        <v>53136</v>
      </c>
      <c r="BJ739">
        <v>88560</v>
      </c>
      <c r="BK739">
        <v>123984</v>
      </c>
      <c r="BL739">
        <v>30</v>
      </c>
      <c r="BM739">
        <v>1</v>
      </c>
      <c r="BN739">
        <v>6</v>
      </c>
      <c r="BO739" t="s">
        <v>192</v>
      </c>
      <c r="BP739">
        <v>3.3535499999999998</v>
      </c>
      <c r="BQ739">
        <v>606</v>
      </c>
      <c r="BR739">
        <v>0</v>
      </c>
      <c r="BS739">
        <v>0</v>
      </c>
      <c r="BV739">
        <v>58</v>
      </c>
      <c r="BW739">
        <v>100</v>
      </c>
      <c r="BX739">
        <v>1.7241379310344829</v>
      </c>
      <c r="BZ739" t="s">
        <v>193</v>
      </c>
      <c r="CA739" t="s">
        <v>194</v>
      </c>
      <c r="CB739" t="b">
        <v>0</v>
      </c>
    </row>
    <row r="740" spans="1:80" x14ac:dyDescent="0.3">
      <c r="A740">
        <v>739</v>
      </c>
      <c r="B740" t="s">
        <v>979</v>
      </c>
      <c r="C740" t="s">
        <v>179</v>
      </c>
      <c r="D740" t="s">
        <v>180</v>
      </c>
      <c r="E740" t="s">
        <v>833</v>
      </c>
      <c r="F740" t="s">
        <v>525</v>
      </c>
      <c r="G740" t="s">
        <v>183</v>
      </c>
      <c r="H740" t="s">
        <v>184</v>
      </c>
      <c r="J740">
        <v>0</v>
      </c>
      <c r="L740" t="s">
        <v>197</v>
      </c>
      <c r="M740" t="s">
        <v>197</v>
      </c>
      <c r="N740" t="s">
        <v>198</v>
      </c>
      <c r="P740" t="s">
        <v>459</v>
      </c>
      <c r="Q740">
        <v>3</v>
      </c>
      <c r="S740">
        <v>0</v>
      </c>
      <c r="T740">
        <v>10</v>
      </c>
      <c r="U740">
        <v>10</v>
      </c>
      <c r="V740">
        <v>10</v>
      </c>
      <c r="W740">
        <v>5</v>
      </c>
      <c r="X740">
        <v>0.76</v>
      </c>
      <c r="Y740">
        <v>89728.5</v>
      </c>
      <c r="Z740" t="s">
        <v>189</v>
      </c>
      <c r="AA740">
        <v>2</v>
      </c>
      <c r="AB740">
        <v>14</v>
      </c>
      <c r="AC740">
        <v>80</v>
      </c>
      <c r="AD740">
        <v>5.7142857142857144</v>
      </c>
      <c r="AE740">
        <v>12.375</v>
      </c>
      <c r="AF740">
        <v>12.375</v>
      </c>
      <c r="AG740">
        <v>10</v>
      </c>
      <c r="AH740">
        <v>0.76</v>
      </c>
      <c r="AI740">
        <v>72508.5</v>
      </c>
      <c r="AJ740">
        <v>8.7176500000000008</v>
      </c>
      <c r="AK740">
        <v>2.5</v>
      </c>
      <c r="AL740">
        <v>13</v>
      </c>
      <c r="AM740">
        <v>15</v>
      </c>
      <c r="AN740">
        <v>25</v>
      </c>
      <c r="AO740" t="s">
        <v>190</v>
      </c>
      <c r="AP740">
        <v>83</v>
      </c>
      <c r="AQ740">
        <v>-0.7</v>
      </c>
      <c r="AR740">
        <v>1.2</v>
      </c>
      <c r="AS740" t="s">
        <v>834</v>
      </c>
      <c r="AT740">
        <v>36</v>
      </c>
      <c r="AU740">
        <v>18</v>
      </c>
      <c r="AV740">
        <v>16</v>
      </c>
      <c r="AW740">
        <v>24</v>
      </c>
      <c r="AY740">
        <v>5</v>
      </c>
      <c r="AZ740">
        <v>120</v>
      </c>
      <c r="BA740">
        <v>4.3083333333333336</v>
      </c>
      <c r="BB740">
        <v>53136</v>
      </c>
      <c r="BC740">
        <v>88560</v>
      </c>
      <c r="BD740">
        <v>123984</v>
      </c>
      <c r="BE740">
        <v>18</v>
      </c>
      <c r="BF740">
        <v>4</v>
      </c>
      <c r="BG740">
        <v>96</v>
      </c>
      <c r="BH740">
        <v>5.385416666666667</v>
      </c>
      <c r="BI740">
        <v>53136</v>
      </c>
      <c r="BJ740">
        <v>88560</v>
      </c>
      <c r="BK740">
        <v>123984</v>
      </c>
      <c r="BL740">
        <v>30</v>
      </c>
      <c r="BM740">
        <v>1</v>
      </c>
      <c r="BN740">
        <v>6</v>
      </c>
      <c r="BO740" t="s">
        <v>192</v>
      </c>
      <c r="BP740">
        <v>0</v>
      </c>
      <c r="BQ740">
        <v>0</v>
      </c>
      <c r="BR740">
        <v>0</v>
      </c>
      <c r="BS740">
        <v>0</v>
      </c>
      <c r="BV740">
        <v>0</v>
      </c>
      <c r="BW740">
        <v>0</v>
      </c>
      <c r="BX740">
        <v>0</v>
      </c>
      <c r="BZ740" t="s">
        <v>193</v>
      </c>
      <c r="CA740" t="s">
        <v>194</v>
      </c>
      <c r="CB740" t="b">
        <v>0</v>
      </c>
    </row>
    <row r="741" spans="1:80" x14ac:dyDescent="0.3">
      <c r="A741">
        <v>740</v>
      </c>
      <c r="B741" t="s">
        <v>980</v>
      </c>
      <c r="C741" t="s">
        <v>179</v>
      </c>
      <c r="D741" t="s">
        <v>180</v>
      </c>
      <c r="E741" t="s">
        <v>833</v>
      </c>
      <c r="F741" t="s">
        <v>527</v>
      </c>
      <c r="G741" t="s">
        <v>183</v>
      </c>
      <c r="H741" t="s">
        <v>184</v>
      </c>
      <c r="J741">
        <v>0</v>
      </c>
      <c r="L741" t="s">
        <v>197</v>
      </c>
      <c r="M741" t="s">
        <v>197</v>
      </c>
      <c r="N741" t="s">
        <v>198</v>
      </c>
      <c r="P741" t="s">
        <v>459</v>
      </c>
      <c r="Q741">
        <v>3</v>
      </c>
      <c r="S741">
        <v>0</v>
      </c>
      <c r="T741">
        <v>10</v>
      </c>
      <c r="U741">
        <v>10</v>
      </c>
      <c r="V741">
        <v>10</v>
      </c>
      <c r="W741">
        <v>5</v>
      </c>
      <c r="X741">
        <v>0.76</v>
      </c>
      <c r="Y741">
        <v>89728.5</v>
      </c>
      <c r="Z741" t="s">
        <v>189</v>
      </c>
      <c r="AA741">
        <v>2</v>
      </c>
      <c r="AB741">
        <v>14</v>
      </c>
      <c r="AC741">
        <v>80</v>
      </c>
      <c r="AD741">
        <v>5.7142857142857144</v>
      </c>
      <c r="AE741">
        <v>12.375</v>
      </c>
      <c r="AF741">
        <v>12.375</v>
      </c>
      <c r="AG741">
        <v>10</v>
      </c>
      <c r="AH741">
        <v>0.76</v>
      </c>
      <c r="AI741">
        <v>72508.5</v>
      </c>
      <c r="AJ741">
        <v>9</v>
      </c>
      <c r="AK741">
        <v>2.5</v>
      </c>
      <c r="AL741">
        <v>13</v>
      </c>
      <c r="AM741">
        <v>15</v>
      </c>
      <c r="AN741">
        <v>25</v>
      </c>
      <c r="AO741" t="s">
        <v>190</v>
      </c>
      <c r="AP741">
        <v>83</v>
      </c>
      <c r="AQ741">
        <v>-0.7</v>
      </c>
      <c r="AR741">
        <v>1.2</v>
      </c>
      <c r="AS741" t="s">
        <v>834</v>
      </c>
      <c r="AT741">
        <v>36</v>
      </c>
      <c r="AU741">
        <v>18</v>
      </c>
      <c r="AV741">
        <v>16</v>
      </c>
      <c r="AW741">
        <v>24</v>
      </c>
      <c r="AY741">
        <v>5</v>
      </c>
      <c r="AZ741">
        <v>120</v>
      </c>
      <c r="BA741">
        <v>4.3083333333333336</v>
      </c>
      <c r="BB741">
        <v>53136</v>
      </c>
      <c r="BC741">
        <v>88560</v>
      </c>
      <c r="BD741">
        <v>123984</v>
      </c>
      <c r="BE741">
        <v>18</v>
      </c>
      <c r="BF741">
        <v>4</v>
      </c>
      <c r="BG741">
        <v>96</v>
      </c>
      <c r="BH741">
        <v>5.385416666666667</v>
      </c>
      <c r="BI741">
        <v>53136</v>
      </c>
      <c r="BJ741">
        <v>88560</v>
      </c>
      <c r="BK741">
        <v>123984</v>
      </c>
      <c r="BL741">
        <v>30</v>
      </c>
      <c r="BM741">
        <v>1</v>
      </c>
      <c r="BN741">
        <v>6</v>
      </c>
      <c r="BO741" t="s">
        <v>192</v>
      </c>
      <c r="BP741">
        <v>0</v>
      </c>
      <c r="BQ741">
        <v>0</v>
      </c>
      <c r="BR741">
        <v>0</v>
      </c>
      <c r="BS741">
        <v>0</v>
      </c>
      <c r="BV741">
        <v>0</v>
      </c>
      <c r="BW741">
        <v>0</v>
      </c>
      <c r="BX741">
        <v>0</v>
      </c>
      <c r="BZ741" t="s">
        <v>193</v>
      </c>
      <c r="CA741" t="s">
        <v>194</v>
      </c>
      <c r="CB741" t="b">
        <v>0</v>
      </c>
    </row>
    <row r="742" spans="1:80" x14ac:dyDescent="0.3">
      <c r="A742">
        <v>741</v>
      </c>
      <c r="B742" t="s">
        <v>981</v>
      </c>
      <c r="C742" t="s">
        <v>179</v>
      </c>
      <c r="D742" t="s">
        <v>180</v>
      </c>
      <c r="E742" t="s">
        <v>833</v>
      </c>
      <c r="F742" t="s">
        <v>196</v>
      </c>
      <c r="G742" t="s">
        <v>183</v>
      </c>
      <c r="H742" t="s">
        <v>184</v>
      </c>
      <c r="J742">
        <v>0</v>
      </c>
      <c r="K742" t="s">
        <v>839</v>
      </c>
      <c r="L742" t="s">
        <v>186</v>
      </c>
      <c r="M742" t="s">
        <v>653</v>
      </c>
      <c r="N742" t="s">
        <v>20</v>
      </c>
      <c r="O742">
        <v>143.02500000000003</v>
      </c>
      <c r="P742" t="s">
        <v>459</v>
      </c>
      <c r="Q742">
        <v>3</v>
      </c>
      <c r="S742">
        <v>0</v>
      </c>
      <c r="T742">
        <v>10</v>
      </c>
      <c r="U742">
        <v>10</v>
      </c>
      <c r="V742">
        <v>10</v>
      </c>
      <c r="W742">
        <v>5</v>
      </c>
      <c r="X742">
        <v>0.76</v>
      </c>
      <c r="Y742">
        <v>89728.5</v>
      </c>
      <c r="Z742" t="s">
        <v>189</v>
      </c>
      <c r="AA742">
        <v>2</v>
      </c>
      <c r="AB742">
        <v>14</v>
      </c>
      <c r="AC742">
        <v>80</v>
      </c>
      <c r="AD742">
        <v>5.7142857142857144</v>
      </c>
      <c r="AE742">
        <v>12.375</v>
      </c>
      <c r="AF742">
        <v>12.375</v>
      </c>
      <c r="AG742">
        <v>10</v>
      </c>
      <c r="AH742">
        <v>0.76</v>
      </c>
      <c r="AI742">
        <v>72508.5</v>
      </c>
      <c r="AJ742">
        <v>2.68</v>
      </c>
      <c r="AK742">
        <v>2.5</v>
      </c>
      <c r="AL742">
        <v>42</v>
      </c>
      <c r="AM742">
        <v>15</v>
      </c>
      <c r="AN742">
        <v>25</v>
      </c>
      <c r="AO742" t="s">
        <v>190</v>
      </c>
      <c r="AP742">
        <v>83</v>
      </c>
      <c r="AQ742">
        <v>-0.7</v>
      </c>
      <c r="AR742">
        <v>1.2</v>
      </c>
      <c r="AS742" t="s">
        <v>834</v>
      </c>
      <c r="AT742">
        <v>36</v>
      </c>
      <c r="AU742">
        <v>18</v>
      </c>
      <c r="AV742">
        <v>16</v>
      </c>
      <c r="AW742">
        <v>24</v>
      </c>
      <c r="AY742">
        <v>5</v>
      </c>
      <c r="AZ742">
        <v>120</v>
      </c>
      <c r="BA742">
        <v>4.3083333333333336</v>
      </c>
      <c r="BB742">
        <v>53136</v>
      </c>
      <c r="BC742">
        <v>88560</v>
      </c>
      <c r="BD742">
        <v>123984</v>
      </c>
      <c r="BE742">
        <v>15</v>
      </c>
      <c r="BF742">
        <v>4</v>
      </c>
      <c r="BG742">
        <v>96</v>
      </c>
      <c r="BH742">
        <v>5.385416666666667</v>
      </c>
      <c r="BI742">
        <v>53136</v>
      </c>
      <c r="BJ742">
        <v>88560</v>
      </c>
      <c r="BK742">
        <v>123984</v>
      </c>
      <c r="BL742">
        <v>30</v>
      </c>
      <c r="BM742">
        <v>1</v>
      </c>
      <c r="BN742">
        <v>15</v>
      </c>
      <c r="BO742" t="s">
        <v>192</v>
      </c>
      <c r="BP742">
        <v>2.1453750000000005</v>
      </c>
      <c r="BQ742">
        <v>1879</v>
      </c>
      <c r="BR742">
        <v>39</v>
      </c>
      <c r="BS742">
        <v>2.0755721128259713E-2</v>
      </c>
      <c r="BV742">
        <v>0</v>
      </c>
      <c r="BW742">
        <v>200</v>
      </c>
      <c r="BX742">
        <v>0</v>
      </c>
      <c r="BZ742" t="s">
        <v>193</v>
      </c>
      <c r="CA742" t="s">
        <v>194</v>
      </c>
      <c r="CB742" t="b">
        <v>0</v>
      </c>
    </row>
    <row r="743" spans="1:80" x14ac:dyDescent="0.3">
      <c r="A743">
        <v>742</v>
      </c>
      <c r="B743" t="s">
        <v>982</v>
      </c>
      <c r="C743" t="s">
        <v>179</v>
      </c>
      <c r="D743" t="s">
        <v>180</v>
      </c>
      <c r="E743" t="s">
        <v>833</v>
      </c>
      <c r="F743" t="s">
        <v>200</v>
      </c>
      <c r="G743" t="s">
        <v>183</v>
      </c>
      <c r="H743" t="s">
        <v>184</v>
      </c>
      <c r="J743">
        <v>0</v>
      </c>
      <c r="K743" t="s">
        <v>839</v>
      </c>
      <c r="L743" t="s">
        <v>186</v>
      </c>
      <c r="M743" t="s">
        <v>653</v>
      </c>
      <c r="N743" t="s">
        <v>20</v>
      </c>
      <c r="O743">
        <v>163.82000000000005</v>
      </c>
      <c r="P743" t="s">
        <v>459</v>
      </c>
      <c r="Q743">
        <v>3</v>
      </c>
      <c r="S743">
        <v>0</v>
      </c>
      <c r="T743">
        <v>10</v>
      </c>
      <c r="U743">
        <v>10</v>
      </c>
      <c r="V743">
        <v>10</v>
      </c>
      <c r="W743">
        <v>5</v>
      </c>
      <c r="X743">
        <v>0.76</v>
      </c>
      <c r="Y743">
        <v>89728.5</v>
      </c>
      <c r="Z743" t="s">
        <v>189</v>
      </c>
      <c r="AA743">
        <v>2</v>
      </c>
      <c r="AB743">
        <v>14</v>
      </c>
      <c r="AC743">
        <v>80</v>
      </c>
      <c r="AD743">
        <v>5.7142857142857144</v>
      </c>
      <c r="AE743">
        <v>12.375</v>
      </c>
      <c r="AF743">
        <v>12.375</v>
      </c>
      <c r="AG743">
        <v>10</v>
      </c>
      <c r="AH743">
        <v>0.76</v>
      </c>
      <c r="AI743">
        <v>72508.5</v>
      </c>
      <c r="AJ743">
        <v>2.97</v>
      </c>
      <c r="AK743">
        <v>2.5</v>
      </c>
      <c r="AL743">
        <v>38</v>
      </c>
      <c r="AM743">
        <v>15</v>
      </c>
      <c r="AN743">
        <v>25</v>
      </c>
      <c r="AO743" t="s">
        <v>190</v>
      </c>
      <c r="AP743">
        <v>83</v>
      </c>
      <c r="AQ743">
        <v>-0.7</v>
      </c>
      <c r="AR743">
        <v>1.2</v>
      </c>
      <c r="AS743" t="s">
        <v>834</v>
      </c>
      <c r="AT743">
        <v>36</v>
      </c>
      <c r="AU743">
        <v>18</v>
      </c>
      <c r="AV743">
        <v>16</v>
      </c>
      <c r="AW743">
        <v>24</v>
      </c>
      <c r="AY743">
        <v>5</v>
      </c>
      <c r="AZ743">
        <v>120</v>
      </c>
      <c r="BA743">
        <v>4.3083333333333336</v>
      </c>
      <c r="BB743">
        <v>53136</v>
      </c>
      <c r="BC743">
        <v>88560</v>
      </c>
      <c r="BD743">
        <v>123984</v>
      </c>
      <c r="BE743">
        <v>15</v>
      </c>
      <c r="BF743">
        <v>4</v>
      </c>
      <c r="BG743">
        <v>96</v>
      </c>
      <c r="BH743">
        <v>5.385416666666667</v>
      </c>
      <c r="BI743">
        <v>53136</v>
      </c>
      <c r="BJ743">
        <v>88560</v>
      </c>
      <c r="BK743">
        <v>123984</v>
      </c>
      <c r="BL743">
        <v>30</v>
      </c>
      <c r="BM743">
        <v>1</v>
      </c>
      <c r="BN743">
        <v>15</v>
      </c>
      <c r="BO743" t="s">
        <v>192</v>
      </c>
      <c r="BP743">
        <v>2.4573000000000005</v>
      </c>
      <c r="BQ743">
        <v>1734</v>
      </c>
      <c r="BR743">
        <v>50</v>
      </c>
      <c r="BS743">
        <v>2.8835063437139562E-2</v>
      </c>
      <c r="BV743">
        <v>0</v>
      </c>
      <c r="BW743">
        <v>500</v>
      </c>
      <c r="BX743">
        <v>0</v>
      </c>
      <c r="BZ743" t="s">
        <v>193</v>
      </c>
      <c r="CA743" t="s">
        <v>194</v>
      </c>
      <c r="CB743" t="b">
        <v>0</v>
      </c>
    </row>
    <row r="744" spans="1:80" x14ac:dyDescent="0.3">
      <c r="A744">
        <v>743</v>
      </c>
      <c r="B744" t="s">
        <v>983</v>
      </c>
      <c r="C744" t="s">
        <v>179</v>
      </c>
      <c r="D744" t="s">
        <v>180</v>
      </c>
      <c r="E744" t="s">
        <v>833</v>
      </c>
      <c r="F744" t="s">
        <v>202</v>
      </c>
      <c r="G744" t="s">
        <v>183</v>
      </c>
      <c r="H744" t="s">
        <v>184</v>
      </c>
      <c r="J744">
        <v>0</v>
      </c>
      <c r="K744" t="s">
        <v>839</v>
      </c>
      <c r="L744" t="s">
        <v>186</v>
      </c>
      <c r="M744" t="s">
        <v>653</v>
      </c>
      <c r="N744" t="s">
        <v>20</v>
      </c>
      <c r="O744">
        <v>184.61500000000004</v>
      </c>
      <c r="P744" t="s">
        <v>459</v>
      </c>
      <c r="Q744">
        <v>3</v>
      </c>
      <c r="S744">
        <v>0</v>
      </c>
      <c r="T744">
        <v>10</v>
      </c>
      <c r="U744">
        <v>10</v>
      </c>
      <c r="V744">
        <v>10</v>
      </c>
      <c r="W744">
        <v>5</v>
      </c>
      <c r="X744">
        <v>0.76</v>
      </c>
      <c r="Y744">
        <v>89728.5</v>
      </c>
      <c r="Z744" t="s">
        <v>189</v>
      </c>
      <c r="AA744">
        <v>2</v>
      </c>
      <c r="AB744">
        <v>14</v>
      </c>
      <c r="AC744">
        <v>80</v>
      </c>
      <c r="AD744">
        <v>5.7142857142857144</v>
      </c>
      <c r="AE744">
        <v>12.375</v>
      </c>
      <c r="AF744">
        <v>12.375</v>
      </c>
      <c r="AG744">
        <v>10</v>
      </c>
      <c r="AH744">
        <v>0.76</v>
      </c>
      <c r="AI744">
        <v>72508.5</v>
      </c>
      <c r="AJ744">
        <v>3.26</v>
      </c>
      <c r="AK744">
        <v>2.5</v>
      </c>
      <c r="AL744">
        <v>35</v>
      </c>
      <c r="AM744">
        <v>15</v>
      </c>
      <c r="AN744">
        <v>25</v>
      </c>
      <c r="AO744" t="s">
        <v>190</v>
      </c>
      <c r="AP744">
        <v>83</v>
      </c>
      <c r="AQ744">
        <v>-0.7</v>
      </c>
      <c r="AR744">
        <v>1.2</v>
      </c>
      <c r="AS744" t="s">
        <v>834</v>
      </c>
      <c r="AT744">
        <v>36</v>
      </c>
      <c r="AU744">
        <v>18</v>
      </c>
      <c r="AV744">
        <v>16</v>
      </c>
      <c r="AW744">
        <v>24</v>
      </c>
      <c r="AY744">
        <v>5</v>
      </c>
      <c r="AZ744">
        <v>120</v>
      </c>
      <c r="BA744">
        <v>4.3083333333333336</v>
      </c>
      <c r="BB744">
        <v>53136</v>
      </c>
      <c r="BC744">
        <v>88560</v>
      </c>
      <c r="BD744">
        <v>123984</v>
      </c>
      <c r="BE744">
        <v>15</v>
      </c>
      <c r="BF744">
        <v>4</v>
      </c>
      <c r="BG744">
        <v>96</v>
      </c>
      <c r="BH744">
        <v>5.385416666666667</v>
      </c>
      <c r="BI744">
        <v>53136</v>
      </c>
      <c r="BJ744">
        <v>88560</v>
      </c>
      <c r="BK744">
        <v>123984</v>
      </c>
      <c r="BL744">
        <v>30</v>
      </c>
      <c r="BM744">
        <v>1</v>
      </c>
      <c r="BN744">
        <v>15</v>
      </c>
      <c r="BO744" t="s">
        <v>192</v>
      </c>
      <c r="BP744">
        <v>2.7692250000000005</v>
      </c>
      <c r="BQ744">
        <v>4611</v>
      </c>
      <c r="BR744">
        <v>107</v>
      </c>
      <c r="BS744">
        <v>2.3205378442854044E-2</v>
      </c>
      <c r="BV744">
        <v>0</v>
      </c>
      <c r="BW744">
        <v>200</v>
      </c>
      <c r="BX744">
        <v>0</v>
      </c>
      <c r="BZ744" t="s">
        <v>193</v>
      </c>
      <c r="CA744" t="s">
        <v>194</v>
      </c>
      <c r="CB744" t="b">
        <v>0</v>
      </c>
    </row>
    <row r="745" spans="1:80" x14ac:dyDescent="0.3">
      <c r="A745">
        <v>744</v>
      </c>
      <c r="B745" t="s">
        <v>984</v>
      </c>
      <c r="C745" t="s">
        <v>179</v>
      </c>
      <c r="D745" t="s">
        <v>180</v>
      </c>
      <c r="E745" t="s">
        <v>833</v>
      </c>
      <c r="F745" t="s">
        <v>204</v>
      </c>
      <c r="G745" t="s">
        <v>183</v>
      </c>
      <c r="H745" t="s">
        <v>184</v>
      </c>
      <c r="J745">
        <v>0</v>
      </c>
      <c r="K745" t="s">
        <v>839</v>
      </c>
      <c r="L745" t="s">
        <v>186</v>
      </c>
      <c r="M745" t="s">
        <v>653</v>
      </c>
      <c r="N745" t="s">
        <v>20</v>
      </c>
      <c r="O745">
        <v>205.41000000000005</v>
      </c>
      <c r="P745" t="s">
        <v>459</v>
      </c>
      <c r="Q745">
        <v>3</v>
      </c>
      <c r="S745">
        <v>0</v>
      </c>
      <c r="T745">
        <v>10</v>
      </c>
      <c r="U745">
        <v>10</v>
      </c>
      <c r="V745">
        <v>10</v>
      </c>
      <c r="W745">
        <v>5</v>
      </c>
      <c r="X745">
        <v>0.76</v>
      </c>
      <c r="Y745">
        <v>89728.5</v>
      </c>
      <c r="Z745" t="s">
        <v>189</v>
      </c>
      <c r="AA745">
        <v>2</v>
      </c>
      <c r="AB745">
        <v>14</v>
      </c>
      <c r="AC745">
        <v>80</v>
      </c>
      <c r="AD745">
        <v>5.7142857142857144</v>
      </c>
      <c r="AE745">
        <v>12.375</v>
      </c>
      <c r="AF745">
        <v>12.375</v>
      </c>
      <c r="AG745">
        <v>10</v>
      </c>
      <c r="AH745">
        <v>0.76</v>
      </c>
      <c r="AI745">
        <v>72508.5</v>
      </c>
      <c r="AJ745">
        <v>3.54</v>
      </c>
      <c r="AK745">
        <v>2.5</v>
      </c>
      <c r="AL745">
        <v>32</v>
      </c>
      <c r="AM745">
        <v>15</v>
      </c>
      <c r="AN745">
        <v>25</v>
      </c>
      <c r="AO745" t="s">
        <v>190</v>
      </c>
      <c r="AP745">
        <v>83</v>
      </c>
      <c r="AQ745">
        <v>-0.7</v>
      </c>
      <c r="AR745">
        <v>1.2</v>
      </c>
      <c r="AS745" t="s">
        <v>834</v>
      </c>
      <c r="AT745">
        <v>36</v>
      </c>
      <c r="AU745">
        <v>18</v>
      </c>
      <c r="AV745">
        <v>16</v>
      </c>
      <c r="AW745">
        <v>24</v>
      </c>
      <c r="AY745">
        <v>5</v>
      </c>
      <c r="AZ745">
        <v>120</v>
      </c>
      <c r="BA745">
        <v>4.3083333333333336</v>
      </c>
      <c r="BB745">
        <v>53136</v>
      </c>
      <c r="BC745">
        <v>88560</v>
      </c>
      <c r="BD745">
        <v>123984</v>
      </c>
      <c r="BE745">
        <v>16</v>
      </c>
      <c r="BF745">
        <v>4</v>
      </c>
      <c r="BG745">
        <v>96</v>
      </c>
      <c r="BH745">
        <v>5.385416666666667</v>
      </c>
      <c r="BI745">
        <v>53136</v>
      </c>
      <c r="BJ745">
        <v>88560</v>
      </c>
      <c r="BK745">
        <v>123984</v>
      </c>
      <c r="BL745">
        <v>30</v>
      </c>
      <c r="BM745">
        <v>1</v>
      </c>
      <c r="BN745">
        <v>15</v>
      </c>
      <c r="BO745" t="s">
        <v>192</v>
      </c>
      <c r="BP745">
        <v>3.0811500000000005</v>
      </c>
      <c r="BQ745">
        <v>4152</v>
      </c>
      <c r="BR745">
        <v>162</v>
      </c>
      <c r="BS745">
        <v>3.9017341040462429E-2</v>
      </c>
      <c r="BV745">
        <v>0</v>
      </c>
      <c r="BW745">
        <v>200</v>
      </c>
      <c r="BX745">
        <v>0</v>
      </c>
      <c r="BZ745" t="s">
        <v>193</v>
      </c>
      <c r="CA745" t="s">
        <v>194</v>
      </c>
      <c r="CB745" t="b">
        <v>0</v>
      </c>
    </row>
    <row r="746" spans="1:80" x14ac:dyDescent="0.3">
      <c r="A746">
        <v>745</v>
      </c>
      <c r="B746" t="s">
        <v>985</v>
      </c>
      <c r="C746" t="s">
        <v>179</v>
      </c>
      <c r="D746" t="s">
        <v>180</v>
      </c>
      <c r="E746" t="s">
        <v>833</v>
      </c>
      <c r="F746" t="s">
        <v>206</v>
      </c>
      <c r="G746" t="s">
        <v>183</v>
      </c>
      <c r="H746" t="s">
        <v>184</v>
      </c>
      <c r="J746">
        <v>0</v>
      </c>
      <c r="K746" t="s">
        <v>839</v>
      </c>
      <c r="L746" t="s">
        <v>186</v>
      </c>
      <c r="M746" t="s">
        <v>653</v>
      </c>
      <c r="N746" t="s">
        <v>20</v>
      </c>
      <c r="O746">
        <v>226.20500000000004</v>
      </c>
      <c r="P746" t="s">
        <v>459</v>
      </c>
      <c r="Q746">
        <v>3</v>
      </c>
      <c r="S746">
        <v>0</v>
      </c>
      <c r="T746">
        <v>10</v>
      </c>
      <c r="U746">
        <v>10</v>
      </c>
      <c r="V746">
        <v>10</v>
      </c>
      <c r="W746">
        <v>5</v>
      </c>
      <c r="X746">
        <v>0.76</v>
      </c>
      <c r="Y746">
        <v>89728.5</v>
      </c>
      <c r="Z746" t="s">
        <v>189</v>
      </c>
      <c r="AA746">
        <v>2</v>
      </c>
      <c r="AB746">
        <v>14</v>
      </c>
      <c r="AC746">
        <v>80</v>
      </c>
      <c r="AD746">
        <v>5.7142857142857144</v>
      </c>
      <c r="AE746">
        <v>12.375</v>
      </c>
      <c r="AF746">
        <v>12.375</v>
      </c>
      <c r="AG746">
        <v>10</v>
      </c>
      <c r="AH746">
        <v>0.76</v>
      </c>
      <c r="AI746">
        <v>72508.5</v>
      </c>
      <c r="AJ746">
        <v>3.83</v>
      </c>
      <c r="AK746">
        <v>2.5</v>
      </c>
      <c r="AL746">
        <v>30</v>
      </c>
      <c r="AM746">
        <v>15</v>
      </c>
      <c r="AN746">
        <v>25</v>
      </c>
      <c r="AO746" t="s">
        <v>190</v>
      </c>
      <c r="AP746">
        <v>83</v>
      </c>
      <c r="AQ746">
        <v>-0.7</v>
      </c>
      <c r="AR746">
        <v>1.2</v>
      </c>
      <c r="AS746" t="s">
        <v>834</v>
      </c>
      <c r="AT746">
        <v>36</v>
      </c>
      <c r="AU746">
        <v>18</v>
      </c>
      <c r="AV746">
        <v>16</v>
      </c>
      <c r="AW746">
        <v>24</v>
      </c>
      <c r="AY746">
        <v>5</v>
      </c>
      <c r="AZ746">
        <v>120</v>
      </c>
      <c r="BA746">
        <v>4.3083333333333336</v>
      </c>
      <c r="BB746">
        <v>53136</v>
      </c>
      <c r="BC746">
        <v>88560</v>
      </c>
      <c r="BD746">
        <v>123984</v>
      </c>
      <c r="BE746">
        <v>16</v>
      </c>
      <c r="BF746">
        <v>4</v>
      </c>
      <c r="BG746">
        <v>96</v>
      </c>
      <c r="BH746">
        <v>5.385416666666667</v>
      </c>
      <c r="BI746">
        <v>53136</v>
      </c>
      <c r="BJ746">
        <v>88560</v>
      </c>
      <c r="BK746">
        <v>123984</v>
      </c>
      <c r="BL746">
        <v>30</v>
      </c>
      <c r="BM746">
        <v>1</v>
      </c>
      <c r="BN746">
        <v>15</v>
      </c>
      <c r="BO746" t="s">
        <v>192</v>
      </c>
      <c r="BP746">
        <v>3.3930750000000005</v>
      </c>
      <c r="BQ746">
        <v>3515</v>
      </c>
      <c r="BR746">
        <v>0</v>
      </c>
      <c r="BS746">
        <v>0</v>
      </c>
      <c r="BV746">
        <v>392</v>
      </c>
      <c r="BW746">
        <v>200</v>
      </c>
      <c r="BX746">
        <v>0.51020408163265307</v>
      </c>
      <c r="BZ746" t="s">
        <v>193</v>
      </c>
      <c r="CA746" t="s">
        <v>194</v>
      </c>
      <c r="CB746" t="b">
        <v>0</v>
      </c>
    </row>
    <row r="747" spans="1:80" x14ac:dyDescent="0.3">
      <c r="A747">
        <v>746</v>
      </c>
      <c r="B747" t="s">
        <v>986</v>
      </c>
      <c r="C747" t="s">
        <v>179</v>
      </c>
      <c r="D747" t="s">
        <v>180</v>
      </c>
      <c r="E747" t="s">
        <v>833</v>
      </c>
      <c r="F747" t="s">
        <v>316</v>
      </c>
      <c r="G747" t="s">
        <v>183</v>
      </c>
      <c r="H747" t="s">
        <v>184</v>
      </c>
      <c r="J747">
        <v>0</v>
      </c>
      <c r="K747" t="s">
        <v>839</v>
      </c>
      <c r="L747" t="s">
        <v>186</v>
      </c>
      <c r="M747" t="s">
        <v>653</v>
      </c>
      <c r="N747" t="s">
        <v>20</v>
      </c>
      <c r="O747">
        <v>247</v>
      </c>
      <c r="P747" t="s">
        <v>459</v>
      </c>
      <c r="Q747">
        <v>3</v>
      </c>
      <c r="S747">
        <v>0</v>
      </c>
      <c r="T747">
        <v>10</v>
      </c>
      <c r="U747">
        <v>10</v>
      </c>
      <c r="V747">
        <v>10</v>
      </c>
      <c r="W747">
        <v>5</v>
      </c>
      <c r="X747">
        <v>0.76</v>
      </c>
      <c r="Y747">
        <v>89728.5</v>
      </c>
      <c r="Z747" t="s">
        <v>189</v>
      </c>
      <c r="AA747">
        <v>2</v>
      </c>
      <c r="AB747">
        <v>14</v>
      </c>
      <c r="AC747">
        <v>80</v>
      </c>
      <c r="AD747">
        <v>5.7142857142857144</v>
      </c>
      <c r="AE747">
        <v>12.375</v>
      </c>
      <c r="AF747">
        <v>12.375</v>
      </c>
      <c r="AG747">
        <v>10</v>
      </c>
      <c r="AH747">
        <v>0.76</v>
      </c>
      <c r="AI747">
        <v>72508.5</v>
      </c>
      <c r="AJ747">
        <v>4.12</v>
      </c>
      <c r="AK747">
        <v>2.5</v>
      </c>
      <c r="AL747">
        <v>28</v>
      </c>
      <c r="AM747">
        <v>15</v>
      </c>
      <c r="AN747">
        <v>25</v>
      </c>
      <c r="AO747" t="s">
        <v>190</v>
      </c>
      <c r="AP747">
        <v>83</v>
      </c>
      <c r="AQ747">
        <v>-0.7</v>
      </c>
      <c r="AR747">
        <v>1.2</v>
      </c>
      <c r="AS747" t="s">
        <v>834</v>
      </c>
      <c r="AT747">
        <v>36</v>
      </c>
      <c r="AU747">
        <v>18</v>
      </c>
      <c r="AV747">
        <v>16</v>
      </c>
      <c r="AW747">
        <v>24</v>
      </c>
      <c r="AY747">
        <v>5</v>
      </c>
      <c r="AZ747">
        <v>120</v>
      </c>
      <c r="BA747">
        <v>4.3083333333333336</v>
      </c>
      <c r="BB747">
        <v>53136</v>
      </c>
      <c r="BC747">
        <v>88560</v>
      </c>
      <c r="BD747">
        <v>123984</v>
      </c>
      <c r="BE747">
        <v>16</v>
      </c>
      <c r="BF747">
        <v>4</v>
      </c>
      <c r="BG747">
        <v>96</v>
      </c>
      <c r="BH747">
        <v>5.385416666666667</v>
      </c>
      <c r="BI747">
        <v>53136</v>
      </c>
      <c r="BJ747">
        <v>88560</v>
      </c>
      <c r="BK747">
        <v>123984</v>
      </c>
      <c r="BL747">
        <v>30</v>
      </c>
      <c r="BM747">
        <v>1</v>
      </c>
      <c r="BN747">
        <v>15</v>
      </c>
      <c r="BO747" t="s">
        <v>192</v>
      </c>
      <c r="BP747">
        <v>3.7050000000000001</v>
      </c>
      <c r="BQ747">
        <v>3295</v>
      </c>
      <c r="BR747">
        <v>22</v>
      </c>
      <c r="BS747">
        <v>6.6767830045523519E-3</v>
      </c>
      <c r="BV747">
        <v>0</v>
      </c>
      <c r="BW747">
        <v>200</v>
      </c>
      <c r="BX747">
        <v>0</v>
      </c>
      <c r="BZ747" t="s">
        <v>193</v>
      </c>
      <c r="CA747" t="s">
        <v>194</v>
      </c>
      <c r="CB747" t="b">
        <v>0</v>
      </c>
    </row>
    <row r="748" spans="1:80" x14ac:dyDescent="0.3">
      <c r="A748">
        <v>747</v>
      </c>
      <c r="B748" t="s">
        <v>987</v>
      </c>
      <c r="C748" t="s">
        <v>179</v>
      </c>
      <c r="D748" t="s">
        <v>180</v>
      </c>
      <c r="E748" t="s">
        <v>833</v>
      </c>
      <c r="F748" t="s">
        <v>318</v>
      </c>
      <c r="G748" t="s">
        <v>183</v>
      </c>
      <c r="H748" t="s">
        <v>184</v>
      </c>
      <c r="J748">
        <v>0</v>
      </c>
      <c r="K748" t="s">
        <v>839</v>
      </c>
      <c r="L748" t="s">
        <v>186</v>
      </c>
      <c r="M748" t="s">
        <v>653</v>
      </c>
      <c r="N748" t="s">
        <v>20</v>
      </c>
      <c r="O748">
        <v>267.79500000000002</v>
      </c>
      <c r="P748" t="s">
        <v>459</v>
      </c>
      <c r="Q748">
        <v>3</v>
      </c>
      <c r="S748">
        <v>0</v>
      </c>
      <c r="T748">
        <v>10</v>
      </c>
      <c r="U748">
        <v>10</v>
      </c>
      <c r="V748">
        <v>10</v>
      </c>
      <c r="W748">
        <v>5</v>
      </c>
      <c r="X748">
        <v>0.76</v>
      </c>
      <c r="Y748">
        <v>89728.5</v>
      </c>
      <c r="Z748" t="s">
        <v>189</v>
      </c>
      <c r="AA748">
        <v>2</v>
      </c>
      <c r="AB748">
        <v>14</v>
      </c>
      <c r="AC748">
        <v>80</v>
      </c>
      <c r="AD748">
        <v>5.7142857142857144</v>
      </c>
      <c r="AE748">
        <v>12.375</v>
      </c>
      <c r="AF748">
        <v>12.375</v>
      </c>
      <c r="AG748">
        <v>10</v>
      </c>
      <c r="AH748">
        <v>0.76</v>
      </c>
      <c r="AI748">
        <v>72508.5</v>
      </c>
      <c r="AJ748">
        <v>4.41</v>
      </c>
      <c r="AK748">
        <v>2.5</v>
      </c>
      <c r="AL748">
        <v>26</v>
      </c>
      <c r="AM748">
        <v>15</v>
      </c>
      <c r="AN748">
        <v>25</v>
      </c>
      <c r="AO748" t="s">
        <v>190</v>
      </c>
      <c r="AP748">
        <v>83</v>
      </c>
      <c r="AQ748">
        <v>-0.7</v>
      </c>
      <c r="AR748">
        <v>1.2</v>
      </c>
      <c r="AS748" t="s">
        <v>834</v>
      </c>
      <c r="AT748">
        <v>36</v>
      </c>
      <c r="AU748">
        <v>18</v>
      </c>
      <c r="AV748">
        <v>16</v>
      </c>
      <c r="AW748">
        <v>24</v>
      </c>
      <c r="AY748">
        <v>5</v>
      </c>
      <c r="AZ748">
        <v>120</v>
      </c>
      <c r="BA748">
        <v>4.3083333333333336</v>
      </c>
      <c r="BB748">
        <v>53136</v>
      </c>
      <c r="BC748">
        <v>88560</v>
      </c>
      <c r="BD748">
        <v>123984</v>
      </c>
      <c r="BE748">
        <v>16</v>
      </c>
      <c r="BF748">
        <v>4</v>
      </c>
      <c r="BG748">
        <v>96</v>
      </c>
      <c r="BH748">
        <v>5.385416666666667</v>
      </c>
      <c r="BI748">
        <v>53136</v>
      </c>
      <c r="BJ748">
        <v>88560</v>
      </c>
      <c r="BK748">
        <v>123984</v>
      </c>
      <c r="BL748">
        <v>30</v>
      </c>
      <c r="BM748">
        <v>1</v>
      </c>
      <c r="BN748">
        <v>15</v>
      </c>
      <c r="BO748" t="s">
        <v>192</v>
      </c>
      <c r="BP748">
        <v>4.0169250000000005</v>
      </c>
      <c r="BQ748">
        <v>5984</v>
      </c>
      <c r="BR748">
        <v>381</v>
      </c>
      <c r="BS748">
        <v>6.3669786096256689E-2</v>
      </c>
      <c r="BV748">
        <v>0</v>
      </c>
      <c r="BW748">
        <v>500</v>
      </c>
      <c r="BX748">
        <v>0</v>
      </c>
      <c r="BZ748" t="s">
        <v>193</v>
      </c>
      <c r="CA748" t="s">
        <v>194</v>
      </c>
      <c r="CB748" t="b">
        <v>0</v>
      </c>
    </row>
    <row r="749" spans="1:80" x14ac:dyDescent="0.3">
      <c r="A749">
        <v>748</v>
      </c>
      <c r="B749" t="s">
        <v>988</v>
      </c>
      <c r="C749" t="s">
        <v>179</v>
      </c>
      <c r="D749" t="s">
        <v>180</v>
      </c>
      <c r="E749" t="s">
        <v>833</v>
      </c>
      <c r="F749" t="s">
        <v>320</v>
      </c>
      <c r="G749" t="s">
        <v>183</v>
      </c>
      <c r="H749" t="s">
        <v>184</v>
      </c>
      <c r="J749">
        <v>0</v>
      </c>
      <c r="K749" t="s">
        <v>839</v>
      </c>
      <c r="L749" t="s">
        <v>186</v>
      </c>
      <c r="M749" t="s">
        <v>653</v>
      </c>
      <c r="N749" t="s">
        <v>20</v>
      </c>
      <c r="O749">
        <v>288.59000000000003</v>
      </c>
      <c r="P749" t="s">
        <v>459</v>
      </c>
      <c r="Q749">
        <v>3</v>
      </c>
      <c r="S749">
        <v>0</v>
      </c>
      <c r="T749">
        <v>10</v>
      </c>
      <c r="U749">
        <v>10</v>
      </c>
      <c r="V749">
        <v>10</v>
      </c>
      <c r="W749">
        <v>5</v>
      </c>
      <c r="X749">
        <v>0.76</v>
      </c>
      <c r="Y749">
        <v>89728.5</v>
      </c>
      <c r="Z749" t="s">
        <v>189</v>
      </c>
      <c r="AA749">
        <v>2</v>
      </c>
      <c r="AB749">
        <v>14</v>
      </c>
      <c r="AC749">
        <v>80</v>
      </c>
      <c r="AD749">
        <v>5.7142857142857144</v>
      </c>
      <c r="AE749">
        <v>12.375</v>
      </c>
      <c r="AF749">
        <v>12.375</v>
      </c>
      <c r="AG749">
        <v>10</v>
      </c>
      <c r="AH749">
        <v>0.76</v>
      </c>
      <c r="AI749">
        <v>72508.5</v>
      </c>
      <c r="AJ749">
        <v>4.6900000000000004</v>
      </c>
      <c r="AK749">
        <v>2.5</v>
      </c>
      <c r="AL749">
        <v>24</v>
      </c>
      <c r="AM749">
        <v>15</v>
      </c>
      <c r="AN749">
        <v>25</v>
      </c>
      <c r="AO749" t="s">
        <v>190</v>
      </c>
      <c r="AP749">
        <v>83</v>
      </c>
      <c r="AQ749">
        <v>-0.7</v>
      </c>
      <c r="AR749">
        <v>1.2</v>
      </c>
      <c r="AS749" t="s">
        <v>834</v>
      </c>
      <c r="AT749">
        <v>36</v>
      </c>
      <c r="AU749">
        <v>18</v>
      </c>
      <c r="AV749">
        <v>16</v>
      </c>
      <c r="AW749">
        <v>24</v>
      </c>
      <c r="AY749">
        <v>5</v>
      </c>
      <c r="AZ749">
        <v>120</v>
      </c>
      <c r="BA749">
        <v>4.3083333333333336</v>
      </c>
      <c r="BB749">
        <v>53136</v>
      </c>
      <c r="BC749">
        <v>88560</v>
      </c>
      <c r="BD749">
        <v>123984</v>
      </c>
      <c r="BE749">
        <v>16</v>
      </c>
      <c r="BF749">
        <v>4</v>
      </c>
      <c r="BG749">
        <v>96</v>
      </c>
      <c r="BH749">
        <v>5.385416666666667</v>
      </c>
      <c r="BI749">
        <v>53136</v>
      </c>
      <c r="BJ749">
        <v>88560</v>
      </c>
      <c r="BK749">
        <v>123984</v>
      </c>
      <c r="BL749">
        <v>30</v>
      </c>
      <c r="BM749">
        <v>1</v>
      </c>
      <c r="BN749">
        <v>15</v>
      </c>
      <c r="BO749" t="s">
        <v>192</v>
      </c>
      <c r="BP749">
        <v>4.3288500000000001</v>
      </c>
      <c r="BQ749">
        <v>1074</v>
      </c>
      <c r="BR749">
        <v>16</v>
      </c>
      <c r="BS749">
        <v>1.4897579143389199E-2</v>
      </c>
      <c r="BV749">
        <v>0</v>
      </c>
      <c r="BW749">
        <v>0</v>
      </c>
      <c r="BX749">
        <v>0</v>
      </c>
      <c r="BZ749" t="s">
        <v>193</v>
      </c>
      <c r="CA749" t="s">
        <v>194</v>
      </c>
      <c r="CB749" t="b">
        <v>0</v>
      </c>
    </row>
    <row r="750" spans="1:80" x14ac:dyDescent="0.3">
      <c r="A750">
        <v>749</v>
      </c>
      <c r="B750" t="s">
        <v>989</v>
      </c>
      <c r="C750" t="s">
        <v>179</v>
      </c>
      <c r="D750" t="s">
        <v>180</v>
      </c>
      <c r="E750" t="s">
        <v>833</v>
      </c>
      <c r="F750" t="s">
        <v>252</v>
      </c>
      <c r="G750" t="s">
        <v>183</v>
      </c>
      <c r="H750" t="s">
        <v>184</v>
      </c>
      <c r="J750">
        <v>0</v>
      </c>
      <c r="K750" t="s">
        <v>839</v>
      </c>
      <c r="L750" t="s">
        <v>186</v>
      </c>
      <c r="M750" t="s">
        <v>653</v>
      </c>
      <c r="N750" t="s">
        <v>20</v>
      </c>
      <c r="O750">
        <v>309.38499999999999</v>
      </c>
      <c r="P750" t="s">
        <v>459</v>
      </c>
      <c r="Q750">
        <v>3</v>
      </c>
      <c r="S750">
        <v>0</v>
      </c>
      <c r="T750">
        <v>10</v>
      </c>
      <c r="U750">
        <v>10</v>
      </c>
      <c r="V750">
        <v>10</v>
      </c>
      <c r="W750">
        <v>5</v>
      </c>
      <c r="X750">
        <v>0.76</v>
      </c>
      <c r="Y750">
        <v>89728.5</v>
      </c>
      <c r="Z750" t="s">
        <v>189</v>
      </c>
      <c r="AA750">
        <v>2</v>
      </c>
      <c r="AB750">
        <v>14</v>
      </c>
      <c r="AC750">
        <v>80</v>
      </c>
      <c r="AD750">
        <v>5.7142857142857144</v>
      </c>
      <c r="AE750">
        <v>12.375</v>
      </c>
      <c r="AF750">
        <v>12.375</v>
      </c>
      <c r="AG750">
        <v>10</v>
      </c>
      <c r="AH750">
        <v>0.76</v>
      </c>
      <c r="AI750">
        <v>72508.5</v>
      </c>
      <c r="AJ750">
        <v>4.9800000000000004</v>
      </c>
      <c r="AK750">
        <v>2.5</v>
      </c>
      <c r="AL750">
        <v>23</v>
      </c>
      <c r="AM750">
        <v>15</v>
      </c>
      <c r="AN750">
        <v>25</v>
      </c>
      <c r="AO750" t="s">
        <v>190</v>
      </c>
      <c r="AP750">
        <v>83</v>
      </c>
      <c r="AQ750">
        <v>-0.7</v>
      </c>
      <c r="AR750">
        <v>1.2</v>
      </c>
      <c r="AS750" t="s">
        <v>834</v>
      </c>
      <c r="AT750">
        <v>36</v>
      </c>
      <c r="AU750">
        <v>18</v>
      </c>
      <c r="AV750">
        <v>16</v>
      </c>
      <c r="AW750">
        <v>24</v>
      </c>
      <c r="AY750">
        <v>5</v>
      </c>
      <c r="AZ750">
        <v>120</v>
      </c>
      <c r="BA750">
        <v>4.3083333333333336</v>
      </c>
      <c r="BB750">
        <v>53136</v>
      </c>
      <c r="BC750">
        <v>88560</v>
      </c>
      <c r="BD750">
        <v>123984</v>
      </c>
      <c r="BE750">
        <v>16</v>
      </c>
      <c r="BF750">
        <v>4</v>
      </c>
      <c r="BG750">
        <v>96</v>
      </c>
      <c r="BH750">
        <v>5.385416666666667</v>
      </c>
      <c r="BI750">
        <v>53136</v>
      </c>
      <c r="BJ750">
        <v>88560</v>
      </c>
      <c r="BK750">
        <v>123984</v>
      </c>
      <c r="BL750">
        <v>30</v>
      </c>
      <c r="BM750">
        <v>1</v>
      </c>
      <c r="BN750">
        <v>15</v>
      </c>
      <c r="BO750" t="s">
        <v>192</v>
      </c>
      <c r="BP750">
        <v>4.6407749999999997</v>
      </c>
      <c r="BQ750">
        <v>3470</v>
      </c>
      <c r="BR750">
        <v>0</v>
      </c>
      <c r="BS750">
        <v>0</v>
      </c>
      <c r="BV750">
        <v>0</v>
      </c>
      <c r="BW750">
        <v>200</v>
      </c>
      <c r="BX750">
        <v>0</v>
      </c>
      <c r="BZ750" t="s">
        <v>193</v>
      </c>
      <c r="CA750" t="s">
        <v>194</v>
      </c>
      <c r="CB750" t="b">
        <v>0</v>
      </c>
    </row>
    <row r="751" spans="1:80" x14ac:dyDescent="0.3">
      <c r="A751">
        <v>750</v>
      </c>
      <c r="B751" t="s">
        <v>990</v>
      </c>
      <c r="C751" t="s">
        <v>179</v>
      </c>
      <c r="D751" t="s">
        <v>180</v>
      </c>
      <c r="E751" t="s">
        <v>833</v>
      </c>
      <c r="F751" t="s">
        <v>471</v>
      </c>
      <c r="G751" t="s">
        <v>183</v>
      </c>
      <c r="H751" t="s">
        <v>184</v>
      </c>
      <c r="J751">
        <v>0</v>
      </c>
      <c r="K751" t="s">
        <v>839</v>
      </c>
      <c r="L751" t="s">
        <v>186</v>
      </c>
      <c r="M751" t="s">
        <v>653</v>
      </c>
      <c r="N751" t="s">
        <v>20</v>
      </c>
      <c r="O751">
        <v>330.18</v>
      </c>
      <c r="P751" t="s">
        <v>459</v>
      </c>
      <c r="Q751">
        <v>3</v>
      </c>
      <c r="S751">
        <v>0</v>
      </c>
      <c r="T751">
        <v>10</v>
      </c>
      <c r="U751">
        <v>10</v>
      </c>
      <c r="V751">
        <v>10</v>
      </c>
      <c r="W751">
        <v>5</v>
      </c>
      <c r="X751">
        <v>0.76</v>
      </c>
      <c r="Y751">
        <v>89728.5</v>
      </c>
      <c r="Z751" t="s">
        <v>189</v>
      </c>
      <c r="AA751">
        <v>2</v>
      </c>
      <c r="AB751">
        <v>14</v>
      </c>
      <c r="AC751">
        <v>80</v>
      </c>
      <c r="AD751">
        <v>5.7142857142857144</v>
      </c>
      <c r="AE751">
        <v>12.375</v>
      </c>
      <c r="AF751">
        <v>12.375</v>
      </c>
      <c r="AG751">
        <v>10</v>
      </c>
      <c r="AH751">
        <v>0.76</v>
      </c>
      <c r="AI751">
        <v>72508.5</v>
      </c>
      <c r="AJ751">
        <v>5.27</v>
      </c>
      <c r="AK751">
        <v>2.5</v>
      </c>
      <c r="AL751">
        <v>22</v>
      </c>
      <c r="AM751">
        <v>15</v>
      </c>
      <c r="AN751">
        <v>25</v>
      </c>
      <c r="AO751" t="s">
        <v>190</v>
      </c>
      <c r="AP751">
        <v>83</v>
      </c>
      <c r="AQ751">
        <v>-0.7</v>
      </c>
      <c r="AR751">
        <v>1.2</v>
      </c>
      <c r="AS751" t="s">
        <v>834</v>
      </c>
      <c r="AT751">
        <v>36</v>
      </c>
      <c r="AU751">
        <v>18</v>
      </c>
      <c r="AV751">
        <v>16</v>
      </c>
      <c r="AW751">
        <v>24</v>
      </c>
      <c r="AY751">
        <v>5</v>
      </c>
      <c r="AZ751">
        <v>120</v>
      </c>
      <c r="BA751">
        <v>4.3083333333333336</v>
      </c>
      <c r="BB751">
        <v>53136</v>
      </c>
      <c r="BC751">
        <v>88560</v>
      </c>
      <c r="BD751">
        <v>123984</v>
      </c>
      <c r="BE751">
        <v>17</v>
      </c>
      <c r="BF751">
        <v>4</v>
      </c>
      <c r="BG751">
        <v>96</v>
      </c>
      <c r="BH751">
        <v>5.385416666666667</v>
      </c>
      <c r="BI751">
        <v>53136</v>
      </c>
      <c r="BJ751">
        <v>88560</v>
      </c>
      <c r="BK751">
        <v>123984</v>
      </c>
      <c r="BL751">
        <v>30</v>
      </c>
      <c r="BM751">
        <v>1</v>
      </c>
      <c r="BN751">
        <v>15</v>
      </c>
      <c r="BO751" t="s">
        <v>192</v>
      </c>
      <c r="BP751">
        <v>4.9527000000000001</v>
      </c>
      <c r="BQ751">
        <v>432</v>
      </c>
      <c r="BR751">
        <v>0</v>
      </c>
      <c r="BS751">
        <v>0</v>
      </c>
      <c r="BV751">
        <v>0</v>
      </c>
      <c r="BW751">
        <v>50</v>
      </c>
      <c r="BX751">
        <v>0</v>
      </c>
      <c r="BZ751" t="s">
        <v>193</v>
      </c>
      <c r="CA751" t="s">
        <v>194</v>
      </c>
      <c r="CB751" t="b">
        <v>0</v>
      </c>
    </row>
    <row r="752" spans="1:80" x14ac:dyDescent="0.3">
      <c r="A752">
        <v>751</v>
      </c>
      <c r="B752" t="s">
        <v>991</v>
      </c>
      <c r="C752" t="s">
        <v>179</v>
      </c>
      <c r="D752" t="s">
        <v>180</v>
      </c>
      <c r="E752" t="s">
        <v>833</v>
      </c>
      <c r="F752" t="s">
        <v>473</v>
      </c>
      <c r="G752" t="s">
        <v>183</v>
      </c>
      <c r="H752" t="s">
        <v>184</v>
      </c>
      <c r="J752">
        <v>0</v>
      </c>
      <c r="K752" t="s">
        <v>839</v>
      </c>
      <c r="L752" t="s">
        <v>186</v>
      </c>
      <c r="M752" t="s">
        <v>653</v>
      </c>
      <c r="N752" t="s">
        <v>20</v>
      </c>
      <c r="O752">
        <v>350.97500000000002</v>
      </c>
      <c r="P752" t="s">
        <v>459</v>
      </c>
      <c r="Q752">
        <v>3</v>
      </c>
      <c r="S752">
        <v>0</v>
      </c>
      <c r="T752">
        <v>10</v>
      </c>
      <c r="U752">
        <v>10</v>
      </c>
      <c r="V752">
        <v>10</v>
      </c>
      <c r="W752">
        <v>5</v>
      </c>
      <c r="X752">
        <v>0.76</v>
      </c>
      <c r="Y752">
        <v>89728.5</v>
      </c>
      <c r="Z752" t="s">
        <v>189</v>
      </c>
      <c r="AA752">
        <v>2</v>
      </c>
      <c r="AB752">
        <v>14</v>
      </c>
      <c r="AC752">
        <v>80</v>
      </c>
      <c r="AD752">
        <v>5.7142857142857144</v>
      </c>
      <c r="AE752">
        <v>12.375</v>
      </c>
      <c r="AF752">
        <v>12.375</v>
      </c>
      <c r="AG752">
        <v>10</v>
      </c>
      <c r="AH752">
        <v>0.76</v>
      </c>
      <c r="AI752">
        <v>72508.5</v>
      </c>
      <c r="AJ752">
        <v>5.56</v>
      </c>
      <c r="AK752">
        <v>2.5</v>
      </c>
      <c r="AL752">
        <v>21</v>
      </c>
      <c r="AM752">
        <v>15</v>
      </c>
      <c r="AN752">
        <v>25</v>
      </c>
      <c r="AO752" t="s">
        <v>190</v>
      </c>
      <c r="AP752">
        <v>83</v>
      </c>
      <c r="AQ752">
        <v>-0.7</v>
      </c>
      <c r="AR752">
        <v>1.2</v>
      </c>
      <c r="AS752" t="s">
        <v>834</v>
      </c>
      <c r="AT752">
        <v>36</v>
      </c>
      <c r="AU752">
        <v>18</v>
      </c>
      <c r="AV752">
        <v>16</v>
      </c>
      <c r="AW752">
        <v>24</v>
      </c>
      <c r="AY752">
        <v>5</v>
      </c>
      <c r="AZ752">
        <v>120</v>
      </c>
      <c r="BA752">
        <v>4.3083333333333336</v>
      </c>
      <c r="BB752">
        <v>53136</v>
      </c>
      <c r="BC752">
        <v>88560</v>
      </c>
      <c r="BD752">
        <v>123984</v>
      </c>
      <c r="BE752">
        <v>17</v>
      </c>
      <c r="BF752">
        <v>4</v>
      </c>
      <c r="BG752">
        <v>96</v>
      </c>
      <c r="BH752">
        <v>5.385416666666667</v>
      </c>
      <c r="BI752">
        <v>53136</v>
      </c>
      <c r="BJ752">
        <v>88560</v>
      </c>
      <c r="BK752">
        <v>123984</v>
      </c>
      <c r="BL752">
        <v>30</v>
      </c>
      <c r="BM752">
        <v>1</v>
      </c>
      <c r="BN752">
        <v>15</v>
      </c>
      <c r="BO752" t="s">
        <v>192</v>
      </c>
      <c r="BP752">
        <v>5.2646249999999997</v>
      </c>
      <c r="BQ752">
        <v>3336</v>
      </c>
      <c r="BR752">
        <v>27</v>
      </c>
      <c r="BS752">
        <v>8.0935251798561151E-3</v>
      </c>
      <c r="BV752">
        <v>0</v>
      </c>
      <c r="BW752">
        <v>200</v>
      </c>
      <c r="BX752">
        <v>0</v>
      </c>
      <c r="BZ752" t="s">
        <v>193</v>
      </c>
      <c r="CA752" t="s">
        <v>194</v>
      </c>
      <c r="CB752" t="b">
        <v>0</v>
      </c>
    </row>
    <row r="753" spans="1:80" x14ac:dyDescent="0.3">
      <c r="A753">
        <v>752</v>
      </c>
      <c r="B753" t="s">
        <v>992</v>
      </c>
      <c r="C753" t="s">
        <v>179</v>
      </c>
      <c r="D753" t="s">
        <v>180</v>
      </c>
      <c r="E753" t="s">
        <v>833</v>
      </c>
      <c r="F753" t="s">
        <v>507</v>
      </c>
      <c r="G753" t="s">
        <v>183</v>
      </c>
      <c r="H753" t="s">
        <v>184</v>
      </c>
      <c r="J753">
        <v>0</v>
      </c>
      <c r="L753" t="s">
        <v>197</v>
      </c>
      <c r="M753" t="s">
        <v>197</v>
      </c>
      <c r="N753" t="s">
        <v>198</v>
      </c>
      <c r="P753" t="s">
        <v>459</v>
      </c>
      <c r="Q753">
        <v>3</v>
      </c>
      <c r="S753">
        <v>0</v>
      </c>
      <c r="T753">
        <v>10</v>
      </c>
      <c r="U753">
        <v>10</v>
      </c>
      <c r="V753">
        <v>10</v>
      </c>
      <c r="W753">
        <v>5</v>
      </c>
      <c r="X753">
        <v>0.76</v>
      </c>
      <c r="Y753">
        <v>89728.5</v>
      </c>
      <c r="Z753" t="s">
        <v>189</v>
      </c>
      <c r="AA753">
        <v>2</v>
      </c>
      <c r="AB753">
        <v>14</v>
      </c>
      <c r="AC753">
        <v>80</v>
      </c>
      <c r="AD753">
        <v>5.7142857142857144</v>
      </c>
      <c r="AE753">
        <v>12.375</v>
      </c>
      <c r="AF753">
        <v>12.375</v>
      </c>
      <c r="AG753">
        <v>10</v>
      </c>
      <c r="AH753">
        <v>0.76</v>
      </c>
      <c r="AI753">
        <v>72508.5</v>
      </c>
      <c r="AJ753">
        <v>5.84</v>
      </c>
      <c r="AK753">
        <v>2.5</v>
      </c>
      <c r="AL753">
        <v>20</v>
      </c>
      <c r="AM753">
        <v>15</v>
      </c>
      <c r="AN753">
        <v>25</v>
      </c>
      <c r="AO753" t="s">
        <v>190</v>
      </c>
      <c r="AP753">
        <v>83</v>
      </c>
      <c r="AQ753">
        <v>-0.7</v>
      </c>
      <c r="AR753">
        <v>1.2</v>
      </c>
      <c r="AS753" t="s">
        <v>834</v>
      </c>
      <c r="AT753">
        <v>36</v>
      </c>
      <c r="AU753">
        <v>18</v>
      </c>
      <c r="AV753">
        <v>16</v>
      </c>
      <c r="AW753">
        <v>24</v>
      </c>
      <c r="AY753">
        <v>5</v>
      </c>
      <c r="AZ753">
        <v>120</v>
      </c>
      <c r="BA753">
        <v>4.3083333333333336</v>
      </c>
      <c r="BB753">
        <v>53136</v>
      </c>
      <c r="BC753">
        <v>88560</v>
      </c>
      <c r="BD753">
        <v>123984</v>
      </c>
      <c r="BE753">
        <v>17</v>
      </c>
      <c r="BF753">
        <v>4</v>
      </c>
      <c r="BG753">
        <v>96</v>
      </c>
      <c r="BH753">
        <v>5.385416666666667</v>
      </c>
      <c r="BI753">
        <v>53136</v>
      </c>
      <c r="BJ753">
        <v>88560</v>
      </c>
      <c r="BK753">
        <v>123984</v>
      </c>
      <c r="BL753">
        <v>30</v>
      </c>
      <c r="BM753">
        <v>1</v>
      </c>
      <c r="BN753">
        <v>15</v>
      </c>
      <c r="BO753" t="s">
        <v>192</v>
      </c>
      <c r="BP753">
        <v>0</v>
      </c>
      <c r="BQ753">
        <v>0</v>
      </c>
      <c r="BR753">
        <v>0</v>
      </c>
      <c r="BS753">
        <v>0</v>
      </c>
      <c r="BV753">
        <v>0</v>
      </c>
      <c r="BW753">
        <v>0</v>
      </c>
      <c r="BX753">
        <v>0</v>
      </c>
      <c r="BZ753" t="s">
        <v>193</v>
      </c>
      <c r="CA753" t="s">
        <v>194</v>
      </c>
      <c r="CB753" t="b">
        <v>0</v>
      </c>
    </row>
    <row r="754" spans="1:80" x14ac:dyDescent="0.3">
      <c r="A754">
        <v>753</v>
      </c>
      <c r="B754" t="s">
        <v>993</v>
      </c>
      <c r="C754" t="s">
        <v>179</v>
      </c>
      <c r="D754" t="s">
        <v>180</v>
      </c>
      <c r="E754" t="s">
        <v>833</v>
      </c>
      <c r="F754" t="s">
        <v>509</v>
      </c>
      <c r="G754" t="s">
        <v>183</v>
      </c>
      <c r="H754" t="s">
        <v>184</v>
      </c>
      <c r="J754">
        <v>0</v>
      </c>
      <c r="L754" t="s">
        <v>197</v>
      </c>
      <c r="M754" t="s">
        <v>197</v>
      </c>
      <c r="N754" t="s">
        <v>198</v>
      </c>
      <c r="P754" t="s">
        <v>459</v>
      </c>
      <c r="Q754">
        <v>3</v>
      </c>
      <c r="S754">
        <v>0</v>
      </c>
      <c r="T754">
        <v>10</v>
      </c>
      <c r="U754">
        <v>10</v>
      </c>
      <c r="V754">
        <v>10</v>
      </c>
      <c r="W754">
        <v>5</v>
      </c>
      <c r="X754">
        <v>0.76</v>
      </c>
      <c r="Y754">
        <v>89728.5</v>
      </c>
      <c r="Z754" t="s">
        <v>189</v>
      </c>
      <c r="AA754">
        <v>2</v>
      </c>
      <c r="AB754">
        <v>14</v>
      </c>
      <c r="AC754">
        <v>80</v>
      </c>
      <c r="AD754">
        <v>5.7142857142857144</v>
      </c>
      <c r="AE754">
        <v>12.375</v>
      </c>
      <c r="AF754">
        <v>12.375</v>
      </c>
      <c r="AG754">
        <v>10</v>
      </c>
      <c r="AH754">
        <v>0.76</v>
      </c>
      <c r="AI754">
        <v>72508.5</v>
      </c>
      <c r="AJ754">
        <v>6.13</v>
      </c>
      <c r="AK754">
        <v>2.5</v>
      </c>
      <c r="AL754">
        <v>19</v>
      </c>
      <c r="AM754">
        <v>15</v>
      </c>
      <c r="AN754">
        <v>25</v>
      </c>
      <c r="AO754" t="s">
        <v>190</v>
      </c>
      <c r="AP754">
        <v>83</v>
      </c>
      <c r="AQ754">
        <v>-0.7</v>
      </c>
      <c r="AR754">
        <v>1.2</v>
      </c>
      <c r="AS754" t="s">
        <v>834</v>
      </c>
      <c r="AT754">
        <v>36</v>
      </c>
      <c r="AU754">
        <v>18</v>
      </c>
      <c r="AV754">
        <v>16</v>
      </c>
      <c r="AW754">
        <v>24</v>
      </c>
      <c r="AY754">
        <v>5</v>
      </c>
      <c r="AZ754">
        <v>120</v>
      </c>
      <c r="BA754">
        <v>4.3083333333333336</v>
      </c>
      <c r="BB754">
        <v>53136</v>
      </c>
      <c r="BC754">
        <v>88560</v>
      </c>
      <c r="BD754">
        <v>123984</v>
      </c>
      <c r="BE754">
        <v>17</v>
      </c>
      <c r="BF754">
        <v>4</v>
      </c>
      <c r="BG754">
        <v>96</v>
      </c>
      <c r="BH754">
        <v>5.385416666666667</v>
      </c>
      <c r="BI754">
        <v>53136</v>
      </c>
      <c r="BJ754">
        <v>88560</v>
      </c>
      <c r="BK754">
        <v>123984</v>
      </c>
      <c r="BL754">
        <v>30</v>
      </c>
      <c r="BM754">
        <v>1</v>
      </c>
      <c r="BN754">
        <v>10</v>
      </c>
      <c r="BO754" t="s">
        <v>192</v>
      </c>
      <c r="BP754">
        <v>0</v>
      </c>
      <c r="BQ754">
        <v>0</v>
      </c>
      <c r="BR754">
        <v>0</v>
      </c>
      <c r="BS754">
        <v>0</v>
      </c>
      <c r="BV754">
        <v>0</v>
      </c>
      <c r="BW754">
        <v>0</v>
      </c>
      <c r="BX754">
        <v>0</v>
      </c>
      <c r="BZ754" t="s">
        <v>193</v>
      </c>
      <c r="CA754" t="s">
        <v>194</v>
      </c>
      <c r="CB754" t="b">
        <v>0</v>
      </c>
    </row>
    <row r="755" spans="1:80" x14ac:dyDescent="0.3">
      <c r="A755">
        <v>754</v>
      </c>
      <c r="B755" t="s">
        <v>994</v>
      </c>
      <c r="C755" t="s">
        <v>179</v>
      </c>
      <c r="D755" t="s">
        <v>180</v>
      </c>
      <c r="E755" t="s">
        <v>833</v>
      </c>
      <c r="F755" t="s">
        <v>511</v>
      </c>
      <c r="G755" t="s">
        <v>183</v>
      </c>
      <c r="H755" t="s">
        <v>184</v>
      </c>
      <c r="J755">
        <v>0</v>
      </c>
      <c r="L755" t="s">
        <v>197</v>
      </c>
      <c r="M755" t="s">
        <v>197</v>
      </c>
      <c r="N755" t="s">
        <v>198</v>
      </c>
      <c r="P755" t="s">
        <v>459</v>
      </c>
      <c r="Q755">
        <v>3</v>
      </c>
      <c r="S755">
        <v>0</v>
      </c>
      <c r="T755">
        <v>10</v>
      </c>
      <c r="U755">
        <v>10</v>
      </c>
      <c r="V755">
        <v>10</v>
      </c>
      <c r="W755">
        <v>5</v>
      </c>
      <c r="X755">
        <v>0.76</v>
      </c>
      <c r="Y755">
        <v>89728.5</v>
      </c>
      <c r="Z755" t="s">
        <v>189</v>
      </c>
      <c r="AA755">
        <v>2</v>
      </c>
      <c r="AB755">
        <v>14</v>
      </c>
      <c r="AC755">
        <v>80</v>
      </c>
      <c r="AD755">
        <v>5.7142857142857144</v>
      </c>
      <c r="AE755">
        <v>12.375</v>
      </c>
      <c r="AF755">
        <v>12.375</v>
      </c>
      <c r="AG755">
        <v>10</v>
      </c>
      <c r="AH755">
        <v>0.76</v>
      </c>
      <c r="AI755">
        <v>72508.5</v>
      </c>
      <c r="AJ755">
        <v>6.42</v>
      </c>
      <c r="AK755">
        <v>2.5</v>
      </c>
      <c r="AL755">
        <v>18</v>
      </c>
      <c r="AM755">
        <v>15</v>
      </c>
      <c r="AN755">
        <v>25</v>
      </c>
      <c r="AO755" t="s">
        <v>190</v>
      </c>
      <c r="AP755">
        <v>83</v>
      </c>
      <c r="AQ755">
        <v>-0.7</v>
      </c>
      <c r="AR755">
        <v>1.2</v>
      </c>
      <c r="AS755" t="s">
        <v>834</v>
      </c>
      <c r="AT755">
        <v>36</v>
      </c>
      <c r="AU755">
        <v>18</v>
      </c>
      <c r="AV755">
        <v>16</v>
      </c>
      <c r="AW755">
        <v>24</v>
      </c>
      <c r="AY755">
        <v>5</v>
      </c>
      <c r="AZ755">
        <v>120</v>
      </c>
      <c r="BA755">
        <v>4.3083333333333336</v>
      </c>
      <c r="BB755">
        <v>53136</v>
      </c>
      <c r="BC755">
        <v>88560</v>
      </c>
      <c r="BD755">
        <v>123984</v>
      </c>
      <c r="BE755">
        <v>17</v>
      </c>
      <c r="BF755">
        <v>4</v>
      </c>
      <c r="BG755">
        <v>96</v>
      </c>
      <c r="BH755">
        <v>5.385416666666667</v>
      </c>
      <c r="BI755">
        <v>53136</v>
      </c>
      <c r="BJ755">
        <v>88560</v>
      </c>
      <c r="BK755">
        <v>123984</v>
      </c>
      <c r="BL755">
        <v>30</v>
      </c>
      <c r="BM755">
        <v>1</v>
      </c>
      <c r="BN755">
        <v>9</v>
      </c>
      <c r="BO755" t="s">
        <v>192</v>
      </c>
      <c r="BP755">
        <v>0</v>
      </c>
      <c r="BQ755">
        <v>0</v>
      </c>
      <c r="BR755">
        <v>0</v>
      </c>
      <c r="BS755">
        <v>0</v>
      </c>
      <c r="BV755">
        <v>0</v>
      </c>
      <c r="BW755">
        <v>0</v>
      </c>
      <c r="BX755">
        <v>0</v>
      </c>
      <c r="BZ755" t="s">
        <v>193</v>
      </c>
      <c r="CA755" t="s">
        <v>194</v>
      </c>
      <c r="CB755" t="b">
        <v>0</v>
      </c>
    </row>
    <row r="756" spans="1:80" x14ac:dyDescent="0.3">
      <c r="A756">
        <v>755</v>
      </c>
      <c r="B756" t="s">
        <v>995</v>
      </c>
      <c r="C756" t="s">
        <v>179</v>
      </c>
      <c r="D756" t="s">
        <v>180</v>
      </c>
      <c r="E756" t="s">
        <v>833</v>
      </c>
      <c r="F756" t="s">
        <v>513</v>
      </c>
      <c r="G756" t="s">
        <v>183</v>
      </c>
      <c r="H756" t="s">
        <v>184</v>
      </c>
      <c r="J756">
        <v>0</v>
      </c>
      <c r="L756" t="s">
        <v>197</v>
      </c>
      <c r="M756" t="s">
        <v>197</v>
      </c>
      <c r="N756" t="s">
        <v>198</v>
      </c>
      <c r="P756" t="s">
        <v>459</v>
      </c>
      <c r="Q756">
        <v>3</v>
      </c>
      <c r="S756">
        <v>0</v>
      </c>
      <c r="T756">
        <v>10</v>
      </c>
      <c r="U756">
        <v>10</v>
      </c>
      <c r="V756">
        <v>10</v>
      </c>
      <c r="W756">
        <v>5</v>
      </c>
      <c r="X756">
        <v>0.76</v>
      </c>
      <c r="Y756">
        <v>89728.5</v>
      </c>
      <c r="Z756" t="s">
        <v>189</v>
      </c>
      <c r="AA756">
        <v>2</v>
      </c>
      <c r="AB756">
        <v>14</v>
      </c>
      <c r="AC756">
        <v>80</v>
      </c>
      <c r="AD756">
        <v>5.7142857142857144</v>
      </c>
      <c r="AE756">
        <v>12.375</v>
      </c>
      <c r="AF756">
        <v>12.375</v>
      </c>
      <c r="AG756">
        <v>10</v>
      </c>
      <c r="AH756">
        <v>0.76</v>
      </c>
      <c r="AI756">
        <v>72508.5</v>
      </c>
      <c r="AJ756">
        <v>6.71</v>
      </c>
      <c r="AK756">
        <v>2.5</v>
      </c>
      <c r="AL756">
        <v>17</v>
      </c>
      <c r="AM756">
        <v>15</v>
      </c>
      <c r="AN756">
        <v>25</v>
      </c>
      <c r="AO756" t="s">
        <v>190</v>
      </c>
      <c r="AP756">
        <v>83</v>
      </c>
      <c r="AQ756">
        <v>-0.7</v>
      </c>
      <c r="AR756">
        <v>1.2</v>
      </c>
      <c r="AS756" t="s">
        <v>834</v>
      </c>
      <c r="AT756">
        <v>36</v>
      </c>
      <c r="AU756">
        <v>18</v>
      </c>
      <c r="AV756">
        <v>16</v>
      </c>
      <c r="AW756">
        <v>24</v>
      </c>
      <c r="AY756">
        <v>5</v>
      </c>
      <c r="AZ756">
        <v>120</v>
      </c>
      <c r="BA756">
        <v>4.3083333333333336</v>
      </c>
      <c r="BB756">
        <v>53136</v>
      </c>
      <c r="BC756">
        <v>88560</v>
      </c>
      <c r="BD756">
        <v>123984</v>
      </c>
      <c r="BE756">
        <v>17</v>
      </c>
      <c r="BF756">
        <v>4</v>
      </c>
      <c r="BG756">
        <v>96</v>
      </c>
      <c r="BH756">
        <v>5.385416666666667</v>
      </c>
      <c r="BI756">
        <v>53136</v>
      </c>
      <c r="BJ756">
        <v>88560</v>
      </c>
      <c r="BK756">
        <v>123984</v>
      </c>
      <c r="BL756">
        <v>30</v>
      </c>
      <c r="BM756">
        <v>1</v>
      </c>
      <c r="BN756">
        <v>9</v>
      </c>
      <c r="BO756" t="s">
        <v>192</v>
      </c>
      <c r="BP756">
        <v>0</v>
      </c>
      <c r="BQ756">
        <v>0</v>
      </c>
      <c r="BR756">
        <v>0</v>
      </c>
      <c r="BS756">
        <v>0</v>
      </c>
      <c r="BV756">
        <v>0</v>
      </c>
      <c r="BW756">
        <v>0</v>
      </c>
      <c r="BX756">
        <v>0</v>
      </c>
      <c r="BZ756" t="s">
        <v>193</v>
      </c>
      <c r="CA756" t="s">
        <v>194</v>
      </c>
      <c r="CB756" t="b">
        <v>0</v>
      </c>
    </row>
    <row r="757" spans="1:80" x14ac:dyDescent="0.3">
      <c r="A757">
        <v>756</v>
      </c>
      <c r="B757" t="s">
        <v>996</v>
      </c>
      <c r="C757" t="s">
        <v>179</v>
      </c>
      <c r="D757" t="s">
        <v>180</v>
      </c>
      <c r="E757" t="s">
        <v>833</v>
      </c>
      <c r="F757" t="s">
        <v>475</v>
      </c>
      <c r="G757" t="s">
        <v>183</v>
      </c>
      <c r="H757" t="s">
        <v>184</v>
      </c>
      <c r="J757">
        <v>0</v>
      </c>
      <c r="K757" t="s">
        <v>839</v>
      </c>
      <c r="L757" t="s">
        <v>186</v>
      </c>
      <c r="M757" t="s">
        <v>653</v>
      </c>
      <c r="N757" t="s">
        <v>20</v>
      </c>
      <c r="O757">
        <v>454.95</v>
      </c>
      <c r="P757" t="s">
        <v>459</v>
      </c>
      <c r="Q757">
        <v>3</v>
      </c>
      <c r="S757">
        <v>0</v>
      </c>
      <c r="T757">
        <v>10</v>
      </c>
      <c r="U757">
        <v>10</v>
      </c>
      <c r="V757">
        <v>10</v>
      </c>
      <c r="W757">
        <v>5</v>
      </c>
      <c r="X757">
        <v>0.76</v>
      </c>
      <c r="Y757">
        <v>89728.5</v>
      </c>
      <c r="Z757" t="s">
        <v>189</v>
      </c>
      <c r="AA757">
        <v>2</v>
      </c>
      <c r="AB757">
        <v>14</v>
      </c>
      <c r="AC757">
        <v>80</v>
      </c>
      <c r="AD757">
        <v>5.7142857142857144</v>
      </c>
      <c r="AE757">
        <v>12.375</v>
      </c>
      <c r="AF757">
        <v>12.375</v>
      </c>
      <c r="AG757">
        <v>10</v>
      </c>
      <c r="AH757">
        <v>0.76</v>
      </c>
      <c r="AI757">
        <v>72508.5</v>
      </c>
      <c r="AJ757">
        <v>6.99</v>
      </c>
      <c r="AK757">
        <v>2.5</v>
      </c>
      <c r="AL757">
        <v>17</v>
      </c>
      <c r="AM757">
        <v>15</v>
      </c>
      <c r="AN757">
        <v>25</v>
      </c>
      <c r="AO757" t="s">
        <v>190</v>
      </c>
      <c r="AP757">
        <v>83</v>
      </c>
      <c r="AQ757">
        <v>-0.7</v>
      </c>
      <c r="AR757">
        <v>1.2</v>
      </c>
      <c r="AS757" t="s">
        <v>834</v>
      </c>
      <c r="AT757">
        <v>36</v>
      </c>
      <c r="AU757">
        <v>18</v>
      </c>
      <c r="AV757">
        <v>16</v>
      </c>
      <c r="AW757">
        <v>24</v>
      </c>
      <c r="AY757">
        <v>5</v>
      </c>
      <c r="AZ757">
        <v>120</v>
      </c>
      <c r="BA757">
        <v>4.3083333333333336</v>
      </c>
      <c r="BB757">
        <v>53136</v>
      </c>
      <c r="BC757">
        <v>88560</v>
      </c>
      <c r="BD757">
        <v>123984</v>
      </c>
      <c r="BE757">
        <v>17</v>
      </c>
      <c r="BF757">
        <v>4</v>
      </c>
      <c r="BG757">
        <v>96</v>
      </c>
      <c r="BH757">
        <v>5.385416666666667</v>
      </c>
      <c r="BI757">
        <v>53136</v>
      </c>
      <c r="BJ757">
        <v>88560</v>
      </c>
      <c r="BK757">
        <v>123984</v>
      </c>
      <c r="BL757">
        <v>30</v>
      </c>
      <c r="BM757">
        <v>1</v>
      </c>
      <c r="BN757">
        <v>9</v>
      </c>
      <c r="BO757" t="s">
        <v>192</v>
      </c>
      <c r="BP757">
        <v>4.0945499999999999</v>
      </c>
      <c r="BQ757">
        <v>2752</v>
      </c>
      <c r="BR757">
        <v>218</v>
      </c>
      <c r="BS757">
        <v>7.9215116279069769E-2</v>
      </c>
      <c r="BV757">
        <v>19</v>
      </c>
      <c r="BW757">
        <v>200</v>
      </c>
      <c r="BX757">
        <v>10.526315789473683</v>
      </c>
      <c r="BZ757" t="s">
        <v>193</v>
      </c>
      <c r="CA757" t="s">
        <v>194</v>
      </c>
      <c r="CB757" t="b">
        <v>0</v>
      </c>
    </row>
    <row r="758" spans="1:80" x14ac:dyDescent="0.3">
      <c r="A758">
        <v>757</v>
      </c>
      <c r="B758" t="s">
        <v>997</v>
      </c>
      <c r="C758" t="s">
        <v>179</v>
      </c>
      <c r="D758" t="s">
        <v>180</v>
      </c>
      <c r="E758" t="s">
        <v>833</v>
      </c>
      <c r="F758" t="s">
        <v>516</v>
      </c>
      <c r="G758" t="s">
        <v>183</v>
      </c>
      <c r="H758" t="s">
        <v>184</v>
      </c>
      <c r="J758">
        <v>0</v>
      </c>
      <c r="L758" t="s">
        <v>197</v>
      </c>
      <c r="M758" t="s">
        <v>197</v>
      </c>
      <c r="N758" t="s">
        <v>198</v>
      </c>
      <c r="P758" t="s">
        <v>459</v>
      </c>
      <c r="Q758">
        <v>3</v>
      </c>
      <c r="S758">
        <v>0</v>
      </c>
      <c r="T758">
        <v>10</v>
      </c>
      <c r="U758">
        <v>10</v>
      </c>
      <c r="V758">
        <v>10</v>
      </c>
      <c r="W758">
        <v>5</v>
      </c>
      <c r="X758">
        <v>0.76</v>
      </c>
      <c r="Y758">
        <v>89728.5</v>
      </c>
      <c r="Z758" t="s">
        <v>189</v>
      </c>
      <c r="AA758">
        <v>2</v>
      </c>
      <c r="AB758">
        <v>14</v>
      </c>
      <c r="AC758">
        <v>80</v>
      </c>
      <c r="AD758">
        <v>5.7142857142857144</v>
      </c>
      <c r="AE758">
        <v>12.375</v>
      </c>
      <c r="AF758">
        <v>12.375</v>
      </c>
      <c r="AG758">
        <v>10</v>
      </c>
      <c r="AH758">
        <v>0.76</v>
      </c>
      <c r="AI758">
        <v>72508.5</v>
      </c>
      <c r="AJ758">
        <v>7.29</v>
      </c>
      <c r="AK758">
        <v>2.5</v>
      </c>
      <c r="AL758">
        <v>16</v>
      </c>
      <c r="AM758">
        <v>15</v>
      </c>
      <c r="AN758">
        <v>25</v>
      </c>
      <c r="AO758" t="s">
        <v>190</v>
      </c>
      <c r="AP758">
        <v>83</v>
      </c>
      <c r="AQ758">
        <v>-0.7</v>
      </c>
      <c r="AR758">
        <v>1.2</v>
      </c>
      <c r="AS758" t="s">
        <v>834</v>
      </c>
      <c r="AT758">
        <v>36</v>
      </c>
      <c r="AU758">
        <v>18</v>
      </c>
      <c r="AV758">
        <v>16</v>
      </c>
      <c r="AW758">
        <v>24</v>
      </c>
      <c r="AY758">
        <v>5</v>
      </c>
      <c r="AZ758">
        <v>120</v>
      </c>
      <c r="BA758">
        <v>4.3083333333333336</v>
      </c>
      <c r="BB758">
        <v>53136</v>
      </c>
      <c r="BC758">
        <v>88560</v>
      </c>
      <c r="BD758">
        <v>123984</v>
      </c>
      <c r="BE758">
        <v>17</v>
      </c>
      <c r="BF758">
        <v>4</v>
      </c>
      <c r="BG758">
        <v>96</v>
      </c>
      <c r="BH758">
        <v>5.385416666666667</v>
      </c>
      <c r="BI758">
        <v>53136</v>
      </c>
      <c r="BJ758">
        <v>88560</v>
      </c>
      <c r="BK758">
        <v>123984</v>
      </c>
      <c r="BL758">
        <v>30</v>
      </c>
      <c r="BM758">
        <v>1</v>
      </c>
      <c r="BN758">
        <v>9</v>
      </c>
      <c r="BO758" t="s">
        <v>192</v>
      </c>
      <c r="BP758">
        <v>0</v>
      </c>
      <c r="BQ758">
        <v>0</v>
      </c>
      <c r="BR758">
        <v>0</v>
      </c>
      <c r="BS758">
        <v>0</v>
      </c>
      <c r="BV758">
        <v>0</v>
      </c>
      <c r="BW758">
        <v>0</v>
      </c>
      <c r="BX758">
        <v>0</v>
      </c>
      <c r="BZ758" t="s">
        <v>193</v>
      </c>
      <c r="CA758" t="s">
        <v>194</v>
      </c>
      <c r="CB758" t="b">
        <v>0</v>
      </c>
    </row>
    <row r="759" spans="1:80" x14ac:dyDescent="0.3">
      <c r="A759">
        <v>758</v>
      </c>
      <c r="B759" t="s">
        <v>998</v>
      </c>
      <c r="C759" t="s">
        <v>179</v>
      </c>
      <c r="D759" t="s">
        <v>180</v>
      </c>
      <c r="E759" t="s">
        <v>833</v>
      </c>
      <c r="F759" t="s">
        <v>518</v>
      </c>
      <c r="G759" t="s">
        <v>183</v>
      </c>
      <c r="H759" t="s">
        <v>184</v>
      </c>
      <c r="J759">
        <v>0</v>
      </c>
      <c r="L759" t="s">
        <v>197</v>
      </c>
      <c r="M759" t="s">
        <v>197</v>
      </c>
      <c r="N759" t="s">
        <v>198</v>
      </c>
      <c r="P759" t="s">
        <v>459</v>
      </c>
      <c r="Q759">
        <v>3</v>
      </c>
      <c r="S759">
        <v>0</v>
      </c>
      <c r="T759">
        <v>10</v>
      </c>
      <c r="U759">
        <v>10</v>
      </c>
      <c r="V759">
        <v>10</v>
      </c>
      <c r="W759">
        <v>5</v>
      </c>
      <c r="X759">
        <v>0.76</v>
      </c>
      <c r="Y759">
        <v>89728.5</v>
      </c>
      <c r="Z759" t="s">
        <v>189</v>
      </c>
      <c r="AA759">
        <v>2</v>
      </c>
      <c r="AB759">
        <v>14</v>
      </c>
      <c r="AC759">
        <v>80</v>
      </c>
      <c r="AD759">
        <v>5.7142857142857144</v>
      </c>
      <c r="AE759">
        <v>12.375</v>
      </c>
      <c r="AF759">
        <v>12.375</v>
      </c>
      <c r="AG759">
        <v>10</v>
      </c>
      <c r="AH759">
        <v>0.76</v>
      </c>
      <c r="AI759">
        <v>72508.5</v>
      </c>
      <c r="AJ759">
        <v>7.58</v>
      </c>
      <c r="AK759">
        <v>2.5</v>
      </c>
      <c r="AL759">
        <v>15</v>
      </c>
      <c r="AM759">
        <v>15</v>
      </c>
      <c r="AN759">
        <v>25</v>
      </c>
      <c r="AO759" t="s">
        <v>190</v>
      </c>
      <c r="AP759">
        <v>83</v>
      </c>
      <c r="AQ759">
        <v>-0.7</v>
      </c>
      <c r="AR759">
        <v>1.2</v>
      </c>
      <c r="AS759" t="s">
        <v>834</v>
      </c>
      <c r="AT759">
        <v>36</v>
      </c>
      <c r="AU759">
        <v>18</v>
      </c>
      <c r="AV759">
        <v>16</v>
      </c>
      <c r="AW759">
        <v>24</v>
      </c>
      <c r="AY759">
        <v>5</v>
      </c>
      <c r="AZ759">
        <v>120</v>
      </c>
      <c r="BA759">
        <v>4.3083333333333336</v>
      </c>
      <c r="BB759">
        <v>53136</v>
      </c>
      <c r="BC759">
        <v>88560</v>
      </c>
      <c r="BD759">
        <v>123984</v>
      </c>
      <c r="BE759">
        <v>18</v>
      </c>
      <c r="BF759">
        <v>4</v>
      </c>
      <c r="BG759">
        <v>96</v>
      </c>
      <c r="BH759">
        <v>5.385416666666667</v>
      </c>
      <c r="BI759">
        <v>53136</v>
      </c>
      <c r="BJ759">
        <v>88560</v>
      </c>
      <c r="BK759">
        <v>123984</v>
      </c>
      <c r="BL759">
        <v>30</v>
      </c>
      <c r="BM759">
        <v>1</v>
      </c>
      <c r="BN759">
        <v>6</v>
      </c>
      <c r="BO759" t="s">
        <v>192</v>
      </c>
      <c r="BP759">
        <v>0</v>
      </c>
      <c r="BQ759">
        <v>0</v>
      </c>
      <c r="BR759">
        <v>0</v>
      </c>
      <c r="BS759">
        <v>0</v>
      </c>
      <c r="BV759">
        <v>0</v>
      </c>
      <c r="BW759">
        <v>0</v>
      </c>
      <c r="BX759">
        <v>0</v>
      </c>
      <c r="BZ759" t="s">
        <v>193</v>
      </c>
      <c r="CA759" t="s">
        <v>194</v>
      </c>
      <c r="CB759" t="b">
        <v>0</v>
      </c>
    </row>
    <row r="760" spans="1:80" x14ac:dyDescent="0.3">
      <c r="A760">
        <v>759</v>
      </c>
      <c r="B760" t="s">
        <v>999</v>
      </c>
      <c r="C760" t="s">
        <v>179</v>
      </c>
      <c r="D760" t="s">
        <v>180</v>
      </c>
      <c r="E760" t="s">
        <v>833</v>
      </c>
      <c r="F760" t="s">
        <v>520</v>
      </c>
      <c r="G760" t="s">
        <v>183</v>
      </c>
      <c r="H760" t="s">
        <v>184</v>
      </c>
      <c r="J760">
        <v>0</v>
      </c>
      <c r="K760" t="s">
        <v>839</v>
      </c>
      <c r="L760" t="s">
        <v>186</v>
      </c>
      <c r="M760" t="s">
        <v>653</v>
      </c>
      <c r="N760" t="s">
        <v>20</v>
      </c>
      <c r="O760">
        <v>517.33499999999992</v>
      </c>
      <c r="P760" t="s">
        <v>459</v>
      </c>
      <c r="Q760">
        <v>3</v>
      </c>
      <c r="S760">
        <v>0</v>
      </c>
      <c r="T760">
        <v>10</v>
      </c>
      <c r="U760">
        <v>10</v>
      </c>
      <c r="V760">
        <v>10</v>
      </c>
      <c r="W760">
        <v>5</v>
      </c>
      <c r="X760">
        <v>0.76</v>
      </c>
      <c r="Y760">
        <v>89728.5</v>
      </c>
      <c r="Z760" t="s">
        <v>189</v>
      </c>
      <c r="AA760">
        <v>2</v>
      </c>
      <c r="AB760">
        <v>14</v>
      </c>
      <c r="AC760">
        <v>80</v>
      </c>
      <c r="AD760">
        <v>5.7142857142857144</v>
      </c>
      <c r="AE760">
        <v>12.375</v>
      </c>
      <c r="AF760">
        <v>12.375</v>
      </c>
      <c r="AG760">
        <v>10</v>
      </c>
      <c r="AH760">
        <v>0.76</v>
      </c>
      <c r="AI760">
        <v>72508.5</v>
      </c>
      <c r="AJ760">
        <v>7.86</v>
      </c>
      <c r="AK760">
        <v>2.5</v>
      </c>
      <c r="AL760">
        <v>15</v>
      </c>
      <c r="AM760">
        <v>15</v>
      </c>
      <c r="AN760">
        <v>25</v>
      </c>
      <c r="AO760" t="s">
        <v>190</v>
      </c>
      <c r="AP760">
        <v>83</v>
      </c>
      <c r="AQ760">
        <v>-0.7</v>
      </c>
      <c r="AR760">
        <v>1.2</v>
      </c>
      <c r="AS760" t="s">
        <v>834</v>
      </c>
      <c r="AT760">
        <v>36</v>
      </c>
      <c r="AU760">
        <v>18</v>
      </c>
      <c r="AV760">
        <v>16</v>
      </c>
      <c r="AW760">
        <v>24</v>
      </c>
      <c r="AY760">
        <v>5</v>
      </c>
      <c r="AZ760">
        <v>120</v>
      </c>
      <c r="BA760">
        <v>4.3083333333333336</v>
      </c>
      <c r="BB760">
        <v>53136</v>
      </c>
      <c r="BC760">
        <v>88560</v>
      </c>
      <c r="BD760">
        <v>123984</v>
      </c>
      <c r="BE760">
        <v>18</v>
      </c>
      <c r="BF760">
        <v>4</v>
      </c>
      <c r="BG760">
        <v>96</v>
      </c>
      <c r="BH760">
        <v>5.385416666666667</v>
      </c>
      <c r="BI760">
        <v>53136</v>
      </c>
      <c r="BJ760">
        <v>88560</v>
      </c>
      <c r="BK760">
        <v>123984</v>
      </c>
      <c r="BL760">
        <v>30</v>
      </c>
      <c r="BM760">
        <v>1</v>
      </c>
      <c r="BN760">
        <v>6</v>
      </c>
      <c r="BO760" t="s">
        <v>192</v>
      </c>
      <c r="BP760">
        <v>3.1040099999999993</v>
      </c>
      <c r="BQ760">
        <v>0</v>
      </c>
      <c r="BR760">
        <v>0</v>
      </c>
      <c r="BS760">
        <v>0</v>
      </c>
      <c r="BV760">
        <v>0</v>
      </c>
      <c r="BW760">
        <v>0</v>
      </c>
      <c r="BX760">
        <v>0</v>
      </c>
      <c r="BZ760" t="s">
        <v>193</v>
      </c>
      <c r="CA760" t="s">
        <v>194</v>
      </c>
      <c r="CB760" t="b">
        <v>0</v>
      </c>
    </row>
    <row r="761" spans="1:80" x14ac:dyDescent="0.3">
      <c r="A761">
        <v>760</v>
      </c>
      <c r="B761" t="s">
        <v>1000</v>
      </c>
      <c r="C761" t="s">
        <v>179</v>
      </c>
      <c r="D761" t="s">
        <v>180</v>
      </c>
      <c r="E761" t="s">
        <v>833</v>
      </c>
      <c r="F761" t="s">
        <v>522</v>
      </c>
      <c r="G761" t="s">
        <v>183</v>
      </c>
      <c r="H761" t="s">
        <v>184</v>
      </c>
      <c r="J761">
        <v>0</v>
      </c>
      <c r="L761" t="s">
        <v>197</v>
      </c>
      <c r="M761" t="s">
        <v>197</v>
      </c>
      <c r="N761" t="s">
        <v>198</v>
      </c>
      <c r="P761" t="s">
        <v>459</v>
      </c>
      <c r="Q761">
        <v>3</v>
      </c>
      <c r="S761">
        <v>0</v>
      </c>
      <c r="T761">
        <v>10</v>
      </c>
      <c r="U761">
        <v>10</v>
      </c>
      <c r="V761">
        <v>10</v>
      </c>
      <c r="W761">
        <v>5</v>
      </c>
      <c r="X761">
        <v>0.76</v>
      </c>
      <c r="Y761">
        <v>89728.5</v>
      </c>
      <c r="Z761" t="s">
        <v>189</v>
      </c>
      <c r="AA761">
        <v>2</v>
      </c>
      <c r="AB761">
        <v>14</v>
      </c>
      <c r="AC761">
        <v>80</v>
      </c>
      <c r="AD761">
        <v>5.7142857142857144</v>
      </c>
      <c r="AE761">
        <v>12.375</v>
      </c>
      <c r="AF761">
        <v>12.375</v>
      </c>
      <c r="AG761">
        <v>10</v>
      </c>
      <c r="AH761">
        <v>0.76</v>
      </c>
      <c r="AI761">
        <v>72508.5</v>
      </c>
      <c r="AJ761">
        <v>8.16</v>
      </c>
      <c r="AK761">
        <v>2.5</v>
      </c>
      <c r="AL761">
        <v>14</v>
      </c>
      <c r="AM761">
        <v>15</v>
      </c>
      <c r="AN761">
        <v>25</v>
      </c>
      <c r="AO761" t="s">
        <v>190</v>
      </c>
      <c r="AP761">
        <v>83</v>
      </c>
      <c r="AQ761">
        <v>-0.7</v>
      </c>
      <c r="AR761">
        <v>1.2</v>
      </c>
      <c r="AS761" t="s">
        <v>834</v>
      </c>
      <c r="AT761">
        <v>36</v>
      </c>
      <c r="AU761">
        <v>18</v>
      </c>
      <c r="AV761">
        <v>16</v>
      </c>
      <c r="AW761">
        <v>24</v>
      </c>
      <c r="AY761">
        <v>5</v>
      </c>
      <c r="AZ761">
        <v>120</v>
      </c>
      <c r="BA761">
        <v>4.3083333333333336</v>
      </c>
      <c r="BB761">
        <v>53136</v>
      </c>
      <c r="BC761">
        <v>88560</v>
      </c>
      <c r="BD761">
        <v>123984</v>
      </c>
      <c r="BE761">
        <v>18</v>
      </c>
      <c r="BF761">
        <v>4</v>
      </c>
      <c r="BG761">
        <v>96</v>
      </c>
      <c r="BH761">
        <v>5.385416666666667</v>
      </c>
      <c r="BI761">
        <v>53136</v>
      </c>
      <c r="BJ761">
        <v>88560</v>
      </c>
      <c r="BK761">
        <v>123984</v>
      </c>
      <c r="BL761">
        <v>30</v>
      </c>
      <c r="BM761">
        <v>1</v>
      </c>
      <c r="BN761">
        <v>6</v>
      </c>
      <c r="BO761" t="s">
        <v>192</v>
      </c>
      <c r="BP761">
        <v>0</v>
      </c>
      <c r="BQ761">
        <v>0</v>
      </c>
      <c r="BR761">
        <v>0</v>
      </c>
      <c r="BS761">
        <v>0</v>
      </c>
      <c r="BV761">
        <v>0</v>
      </c>
      <c r="BW761">
        <v>0</v>
      </c>
      <c r="BX761">
        <v>0</v>
      </c>
      <c r="BZ761" t="s">
        <v>193</v>
      </c>
      <c r="CA761" t="s">
        <v>194</v>
      </c>
      <c r="CB761" t="b">
        <v>0</v>
      </c>
    </row>
    <row r="762" spans="1:80" x14ac:dyDescent="0.3">
      <c r="A762">
        <v>761</v>
      </c>
      <c r="B762" t="s">
        <v>1001</v>
      </c>
      <c r="C762" t="s">
        <v>179</v>
      </c>
      <c r="D762" t="s">
        <v>180</v>
      </c>
      <c r="E762" t="s">
        <v>833</v>
      </c>
      <c r="F762" t="s">
        <v>477</v>
      </c>
      <c r="G762" t="s">
        <v>183</v>
      </c>
      <c r="H762" t="s">
        <v>184</v>
      </c>
      <c r="J762">
        <v>0</v>
      </c>
      <c r="K762" t="s">
        <v>839</v>
      </c>
      <c r="L762" t="s">
        <v>186</v>
      </c>
      <c r="M762" t="s">
        <v>653</v>
      </c>
      <c r="N762" t="s">
        <v>20</v>
      </c>
      <c r="O762">
        <v>558.92499999999995</v>
      </c>
      <c r="P762" t="s">
        <v>459</v>
      </c>
      <c r="Q762">
        <v>3</v>
      </c>
      <c r="S762">
        <v>0</v>
      </c>
      <c r="T762">
        <v>10</v>
      </c>
      <c r="U762">
        <v>10</v>
      </c>
      <c r="V762">
        <v>10</v>
      </c>
      <c r="W762">
        <v>5</v>
      </c>
      <c r="X762">
        <v>0.76</v>
      </c>
      <c r="Y762">
        <v>89728.5</v>
      </c>
      <c r="Z762" t="s">
        <v>189</v>
      </c>
      <c r="AA762">
        <v>2</v>
      </c>
      <c r="AB762">
        <v>14</v>
      </c>
      <c r="AC762">
        <v>80</v>
      </c>
      <c r="AD762">
        <v>5.7142857142857144</v>
      </c>
      <c r="AE762">
        <v>12.375</v>
      </c>
      <c r="AF762">
        <v>12.375</v>
      </c>
      <c r="AG762">
        <v>10</v>
      </c>
      <c r="AH762">
        <v>0.76</v>
      </c>
      <c r="AI762">
        <v>72508.5</v>
      </c>
      <c r="AJ762">
        <v>8.43</v>
      </c>
      <c r="AK762">
        <v>2.5</v>
      </c>
      <c r="AL762">
        <v>14</v>
      </c>
      <c r="AM762">
        <v>15</v>
      </c>
      <c r="AN762">
        <v>25</v>
      </c>
      <c r="AO762" t="s">
        <v>190</v>
      </c>
      <c r="AP762">
        <v>83</v>
      </c>
      <c r="AQ762">
        <v>-0.7</v>
      </c>
      <c r="AR762">
        <v>1.2</v>
      </c>
      <c r="AS762" t="s">
        <v>834</v>
      </c>
      <c r="AT762">
        <v>36</v>
      </c>
      <c r="AU762">
        <v>18</v>
      </c>
      <c r="AV762">
        <v>16</v>
      </c>
      <c r="AW762">
        <v>24</v>
      </c>
      <c r="AY762">
        <v>5</v>
      </c>
      <c r="AZ762">
        <v>120</v>
      </c>
      <c r="BA762">
        <v>4.3083333333333336</v>
      </c>
      <c r="BB762">
        <v>53136</v>
      </c>
      <c r="BC762">
        <v>88560</v>
      </c>
      <c r="BD762">
        <v>123984</v>
      </c>
      <c r="BE762">
        <v>18</v>
      </c>
      <c r="BF762">
        <v>4</v>
      </c>
      <c r="BG762">
        <v>96</v>
      </c>
      <c r="BH762">
        <v>5.385416666666667</v>
      </c>
      <c r="BI762">
        <v>53136</v>
      </c>
      <c r="BJ762">
        <v>88560</v>
      </c>
      <c r="BK762">
        <v>123984</v>
      </c>
      <c r="BL762">
        <v>30</v>
      </c>
      <c r="BM762">
        <v>1</v>
      </c>
      <c r="BN762">
        <v>6</v>
      </c>
      <c r="BO762" t="s">
        <v>192</v>
      </c>
      <c r="BP762">
        <v>3.3535499999999998</v>
      </c>
      <c r="BQ762">
        <v>1415</v>
      </c>
      <c r="BR762">
        <v>49</v>
      </c>
      <c r="BS762">
        <v>3.4628975265017667E-2</v>
      </c>
      <c r="BV762">
        <v>294</v>
      </c>
      <c r="BW762">
        <v>235</v>
      </c>
      <c r="BX762">
        <v>0.79931972789115646</v>
      </c>
      <c r="BZ762" t="s">
        <v>193</v>
      </c>
      <c r="CA762" t="s">
        <v>194</v>
      </c>
      <c r="CB762" t="b">
        <v>0</v>
      </c>
    </row>
    <row r="763" spans="1:80" x14ac:dyDescent="0.3">
      <c r="A763">
        <v>762</v>
      </c>
      <c r="B763" t="s">
        <v>1002</v>
      </c>
      <c r="C763" t="s">
        <v>179</v>
      </c>
      <c r="D763" t="s">
        <v>180</v>
      </c>
      <c r="E763" t="s">
        <v>833</v>
      </c>
      <c r="F763" t="s">
        <v>525</v>
      </c>
      <c r="G763" t="s">
        <v>183</v>
      </c>
      <c r="H763" t="s">
        <v>184</v>
      </c>
      <c r="J763">
        <v>0</v>
      </c>
      <c r="L763" t="s">
        <v>197</v>
      </c>
      <c r="M763" t="s">
        <v>197</v>
      </c>
      <c r="N763" t="s">
        <v>198</v>
      </c>
      <c r="P763" t="s">
        <v>459</v>
      </c>
      <c r="Q763">
        <v>3</v>
      </c>
      <c r="S763">
        <v>0</v>
      </c>
      <c r="T763">
        <v>10</v>
      </c>
      <c r="U763">
        <v>10</v>
      </c>
      <c r="V763">
        <v>10</v>
      </c>
      <c r="W763">
        <v>5</v>
      </c>
      <c r="X763">
        <v>0.76</v>
      </c>
      <c r="Y763">
        <v>89728.5</v>
      </c>
      <c r="Z763" t="s">
        <v>189</v>
      </c>
      <c r="AA763">
        <v>2</v>
      </c>
      <c r="AB763">
        <v>14</v>
      </c>
      <c r="AC763">
        <v>80</v>
      </c>
      <c r="AD763">
        <v>5.7142857142857144</v>
      </c>
      <c r="AE763">
        <v>12.375</v>
      </c>
      <c r="AF763">
        <v>12.375</v>
      </c>
      <c r="AG763">
        <v>10</v>
      </c>
      <c r="AH763">
        <v>0.76</v>
      </c>
      <c r="AI763">
        <v>72508.5</v>
      </c>
      <c r="AJ763">
        <v>8.7176500000000008</v>
      </c>
      <c r="AK763">
        <v>2.5</v>
      </c>
      <c r="AL763">
        <v>13</v>
      </c>
      <c r="AM763">
        <v>15</v>
      </c>
      <c r="AN763">
        <v>25</v>
      </c>
      <c r="AO763" t="s">
        <v>190</v>
      </c>
      <c r="AP763">
        <v>83</v>
      </c>
      <c r="AQ763">
        <v>-0.7</v>
      </c>
      <c r="AR763">
        <v>1.2</v>
      </c>
      <c r="AS763" t="s">
        <v>834</v>
      </c>
      <c r="AT763">
        <v>36</v>
      </c>
      <c r="AU763">
        <v>18</v>
      </c>
      <c r="AV763">
        <v>16</v>
      </c>
      <c r="AW763">
        <v>24</v>
      </c>
      <c r="AY763">
        <v>5</v>
      </c>
      <c r="AZ763">
        <v>120</v>
      </c>
      <c r="BA763">
        <v>4.3083333333333336</v>
      </c>
      <c r="BB763">
        <v>53136</v>
      </c>
      <c r="BC763">
        <v>88560</v>
      </c>
      <c r="BD763">
        <v>123984</v>
      </c>
      <c r="BE763">
        <v>18</v>
      </c>
      <c r="BF763">
        <v>4</v>
      </c>
      <c r="BG763">
        <v>96</v>
      </c>
      <c r="BH763">
        <v>5.385416666666667</v>
      </c>
      <c r="BI763">
        <v>53136</v>
      </c>
      <c r="BJ763">
        <v>88560</v>
      </c>
      <c r="BK763">
        <v>123984</v>
      </c>
      <c r="BL763">
        <v>30</v>
      </c>
      <c r="BM763">
        <v>1</v>
      </c>
      <c r="BN763">
        <v>6</v>
      </c>
      <c r="BO763" t="s">
        <v>192</v>
      </c>
      <c r="BP763">
        <v>0</v>
      </c>
      <c r="BQ763">
        <v>0</v>
      </c>
      <c r="BR763">
        <v>0</v>
      </c>
      <c r="BS763">
        <v>0</v>
      </c>
      <c r="BV763">
        <v>0</v>
      </c>
      <c r="BW763">
        <v>0</v>
      </c>
      <c r="BX763">
        <v>0</v>
      </c>
      <c r="BZ763" t="s">
        <v>193</v>
      </c>
      <c r="CA763" t="s">
        <v>194</v>
      </c>
      <c r="CB763" t="b">
        <v>0</v>
      </c>
    </row>
    <row r="764" spans="1:80" x14ac:dyDescent="0.3">
      <c r="A764">
        <v>763</v>
      </c>
      <c r="B764" t="s">
        <v>1003</v>
      </c>
      <c r="C764" t="s">
        <v>179</v>
      </c>
      <c r="D764" t="s">
        <v>180</v>
      </c>
      <c r="E764" t="s">
        <v>833</v>
      </c>
      <c r="F764" t="s">
        <v>527</v>
      </c>
      <c r="G764" t="s">
        <v>183</v>
      </c>
      <c r="H764" t="s">
        <v>184</v>
      </c>
      <c r="J764">
        <v>0</v>
      </c>
      <c r="K764" t="s">
        <v>839</v>
      </c>
      <c r="L764" t="s">
        <v>186</v>
      </c>
      <c r="M764" t="s">
        <v>653</v>
      </c>
      <c r="N764" t="s">
        <v>20</v>
      </c>
      <c r="O764">
        <v>600.51499999999987</v>
      </c>
      <c r="P764" t="s">
        <v>459</v>
      </c>
      <c r="Q764">
        <v>3</v>
      </c>
      <c r="S764">
        <v>0</v>
      </c>
      <c r="T764">
        <v>10</v>
      </c>
      <c r="U764">
        <v>10</v>
      </c>
      <c r="V764">
        <v>10</v>
      </c>
      <c r="W764">
        <v>5</v>
      </c>
      <c r="X764">
        <v>0.76</v>
      </c>
      <c r="Y764">
        <v>89728.5</v>
      </c>
      <c r="Z764" t="s">
        <v>189</v>
      </c>
      <c r="AA764">
        <v>2</v>
      </c>
      <c r="AB764">
        <v>14</v>
      </c>
      <c r="AC764">
        <v>80</v>
      </c>
      <c r="AD764">
        <v>5.7142857142857144</v>
      </c>
      <c r="AE764">
        <v>12.375</v>
      </c>
      <c r="AF764">
        <v>12.375</v>
      </c>
      <c r="AG764">
        <v>10</v>
      </c>
      <c r="AH764">
        <v>0.76</v>
      </c>
      <c r="AI764">
        <v>72508.5</v>
      </c>
      <c r="AJ764">
        <v>9</v>
      </c>
      <c r="AK764">
        <v>2.5</v>
      </c>
      <c r="AL764">
        <v>13</v>
      </c>
      <c r="AM764">
        <v>15</v>
      </c>
      <c r="AN764">
        <v>25</v>
      </c>
      <c r="AO764" t="s">
        <v>190</v>
      </c>
      <c r="AP764">
        <v>83</v>
      </c>
      <c r="AQ764">
        <v>-0.7</v>
      </c>
      <c r="AR764">
        <v>1.2</v>
      </c>
      <c r="AS764" t="s">
        <v>834</v>
      </c>
      <c r="AT764">
        <v>36</v>
      </c>
      <c r="AU764">
        <v>18</v>
      </c>
      <c r="AV764">
        <v>16</v>
      </c>
      <c r="AW764">
        <v>24</v>
      </c>
      <c r="AY764">
        <v>5</v>
      </c>
      <c r="AZ764">
        <v>120</v>
      </c>
      <c r="BA764">
        <v>4.3083333333333336</v>
      </c>
      <c r="BB764">
        <v>53136</v>
      </c>
      <c r="BC764">
        <v>88560</v>
      </c>
      <c r="BD764">
        <v>123984</v>
      </c>
      <c r="BE764">
        <v>18</v>
      </c>
      <c r="BF764">
        <v>4</v>
      </c>
      <c r="BG764">
        <v>96</v>
      </c>
      <c r="BH764">
        <v>5.385416666666667</v>
      </c>
      <c r="BI764">
        <v>53136</v>
      </c>
      <c r="BJ764">
        <v>88560</v>
      </c>
      <c r="BK764">
        <v>123984</v>
      </c>
      <c r="BL764">
        <v>30</v>
      </c>
      <c r="BM764">
        <v>1</v>
      </c>
      <c r="BN764">
        <v>6</v>
      </c>
      <c r="BO764" t="s">
        <v>192</v>
      </c>
      <c r="BP764">
        <v>3.603089999999999</v>
      </c>
      <c r="BQ764">
        <v>0</v>
      </c>
      <c r="BR764">
        <v>0</v>
      </c>
      <c r="BS764">
        <v>0</v>
      </c>
      <c r="BV764">
        <v>0</v>
      </c>
      <c r="BW764">
        <v>0</v>
      </c>
      <c r="BX764">
        <v>0</v>
      </c>
      <c r="BZ764" t="s">
        <v>193</v>
      </c>
      <c r="CA764" t="s">
        <v>194</v>
      </c>
      <c r="CB764" t="b">
        <v>0</v>
      </c>
    </row>
    <row r="765" spans="1:80" x14ac:dyDescent="0.3">
      <c r="A765">
        <v>764</v>
      </c>
      <c r="B765" t="s">
        <v>1004</v>
      </c>
      <c r="C765" t="s">
        <v>179</v>
      </c>
      <c r="D765" t="s">
        <v>180</v>
      </c>
      <c r="E765" t="s">
        <v>833</v>
      </c>
      <c r="F765" t="s">
        <v>1005</v>
      </c>
      <c r="G765" t="s">
        <v>183</v>
      </c>
      <c r="H765" t="s">
        <v>184</v>
      </c>
      <c r="J765">
        <v>0</v>
      </c>
      <c r="K765" t="s">
        <v>839</v>
      </c>
      <c r="L765" t="s">
        <v>186</v>
      </c>
      <c r="M765" t="s">
        <v>653</v>
      </c>
      <c r="N765" t="s">
        <v>20</v>
      </c>
      <c r="O765">
        <v>621.31000000000006</v>
      </c>
      <c r="P765" t="s">
        <v>459</v>
      </c>
      <c r="Q765">
        <v>3</v>
      </c>
      <c r="S765">
        <v>0</v>
      </c>
      <c r="T765">
        <v>10</v>
      </c>
      <c r="U765">
        <v>10</v>
      </c>
      <c r="V765">
        <v>10</v>
      </c>
      <c r="W765">
        <v>5</v>
      </c>
      <c r="X765">
        <v>0.76</v>
      </c>
      <c r="Y765">
        <v>89728.5</v>
      </c>
      <c r="Z765" t="s">
        <v>189</v>
      </c>
      <c r="AA765">
        <v>2</v>
      </c>
      <c r="AB765">
        <v>14</v>
      </c>
      <c r="AC765">
        <v>80</v>
      </c>
      <c r="AD765">
        <v>5.7142857142857144</v>
      </c>
      <c r="AE765">
        <v>12.375</v>
      </c>
      <c r="AF765">
        <v>12.375</v>
      </c>
      <c r="AG765">
        <v>10</v>
      </c>
      <c r="AH765">
        <v>0.76</v>
      </c>
      <c r="AI765">
        <v>72508.5</v>
      </c>
      <c r="AK765">
        <v>2.5</v>
      </c>
      <c r="AL765">
        <v>0</v>
      </c>
      <c r="AM765">
        <v>15</v>
      </c>
      <c r="AN765">
        <v>25</v>
      </c>
      <c r="AO765" t="s">
        <v>190</v>
      </c>
      <c r="AP765">
        <v>83</v>
      </c>
      <c r="AQ765">
        <v>-0.7</v>
      </c>
      <c r="AR765">
        <v>1.2</v>
      </c>
      <c r="AS765" t="s">
        <v>834</v>
      </c>
      <c r="AT765">
        <v>36</v>
      </c>
      <c r="AU765">
        <v>18</v>
      </c>
      <c r="AV765">
        <v>16</v>
      </c>
      <c r="AW765">
        <v>24</v>
      </c>
      <c r="AY765">
        <v>5</v>
      </c>
      <c r="AZ765">
        <v>120</v>
      </c>
      <c r="BA765">
        <v>4.3083333333333336</v>
      </c>
      <c r="BB765">
        <v>53136</v>
      </c>
      <c r="BC765">
        <v>88560</v>
      </c>
      <c r="BD765">
        <v>123984</v>
      </c>
      <c r="BE765">
        <v>18</v>
      </c>
      <c r="BF765">
        <v>4</v>
      </c>
      <c r="BG765">
        <v>96</v>
      </c>
      <c r="BH765">
        <v>5.385416666666667</v>
      </c>
      <c r="BI765">
        <v>53136</v>
      </c>
      <c r="BJ765">
        <v>88560</v>
      </c>
      <c r="BK765">
        <v>123984</v>
      </c>
      <c r="BL765">
        <v>30</v>
      </c>
      <c r="BM765">
        <v>1</v>
      </c>
      <c r="BN765">
        <v>6</v>
      </c>
      <c r="BO765" t="s">
        <v>192</v>
      </c>
      <c r="BP765">
        <v>3.7278600000000006</v>
      </c>
      <c r="BQ765">
        <v>0</v>
      </c>
      <c r="BR765">
        <v>0</v>
      </c>
      <c r="BS765">
        <v>0</v>
      </c>
      <c r="BV765">
        <v>0</v>
      </c>
      <c r="BW765">
        <v>0</v>
      </c>
      <c r="BX765">
        <v>0</v>
      </c>
      <c r="BZ765" t="s">
        <v>193</v>
      </c>
      <c r="CA765" t="s">
        <v>194</v>
      </c>
      <c r="CB765" t="b">
        <v>0</v>
      </c>
    </row>
    <row r="766" spans="1:80" x14ac:dyDescent="0.3">
      <c r="A766">
        <v>765</v>
      </c>
      <c r="B766" t="s">
        <v>1006</v>
      </c>
      <c r="C766" t="s">
        <v>179</v>
      </c>
      <c r="D766" t="s">
        <v>180</v>
      </c>
      <c r="E766" t="s">
        <v>1007</v>
      </c>
      <c r="F766" t="s">
        <v>196</v>
      </c>
      <c r="G766" t="s">
        <v>183</v>
      </c>
      <c r="H766" t="s">
        <v>184</v>
      </c>
      <c r="J766">
        <v>0</v>
      </c>
      <c r="L766" t="s">
        <v>197</v>
      </c>
      <c r="M766" t="s">
        <v>197</v>
      </c>
      <c r="N766" t="s">
        <v>198</v>
      </c>
      <c r="P766" t="s">
        <v>459</v>
      </c>
      <c r="Q766">
        <v>3</v>
      </c>
      <c r="S766">
        <v>0</v>
      </c>
      <c r="T766">
        <v>10</v>
      </c>
      <c r="U766">
        <v>10</v>
      </c>
      <c r="V766">
        <v>10</v>
      </c>
      <c r="W766">
        <v>5</v>
      </c>
      <c r="X766">
        <v>0.76</v>
      </c>
      <c r="Y766">
        <v>89728.5</v>
      </c>
      <c r="Z766" t="s">
        <v>189</v>
      </c>
      <c r="AA766">
        <v>2</v>
      </c>
      <c r="AB766">
        <v>9</v>
      </c>
      <c r="AC766">
        <v>80</v>
      </c>
      <c r="AD766">
        <v>8.8888888888888893</v>
      </c>
      <c r="AE766">
        <v>12.375</v>
      </c>
      <c r="AF766">
        <v>12.375</v>
      </c>
      <c r="AG766">
        <v>10</v>
      </c>
      <c r="AH766">
        <v>0.76</v>
      </c>
      <c r="AI766">
        <v>72508.5</v>
      </c>
      <c r="AJ766">
        <v>4.2361000000000004</v>
      </c>
      <c r="AK766">
        <v>2.5</v>
      </c>
      <c r="AL766">
        <v>27</v>
      </c>
      <c r="AM766">
        <v>15</v>
      </c>
      <c r="AN766">
        <v>25</v>
      </c>
      <c r="AO766" t="s">
        <v>190</v>
      </c>
      <c r="AP766">
        <v>83</v>
      </c>
      <c r="AQ766">
        <v>-0.7</v>
      </c>
      <c r="AR766">
        <v>1.2</v>
      </c>
      <c r="AS766" t="s">
        <v>1008</v>
      </c>
      <c r="AT766">
        <v>36</v>
      </c>
      <c r="AU766">
        <v>20</v>
      </c>
      <c r="AV766">
        <v>18</v>
      </c>
      <c r="AW766">
        <v>21</v>
      </c>
      <c r="AY766">
        <v>4</v>
      </c>
      <c r="AZ766">
        <v>84</v>
      </c>
      <c r="BA766">
        <v>6.1547619047619051</v>
      </c>
      <c r="BB766">
        <v>46494</v>
      </c>
      <c r="BC766">
        <v>77490</v>
      </c>
      <c r="BD766">
        <v>108486</v>
      </c>
      <c r="BE766">
        <v>19</v>
      </c>
      <c r="BF766">
        <v>4</v>
      </c>
      <c r="BG766">
        <v>84</v>
      </c>
      <c r="BH766">
        <v>6.1547619047619051</v>
      </c>
      <c r="BI766">
        <v>46494</v>
      </c>
      <c r="BJ766">
        <v>77490</v>
      </c>
      <c r="BK766">
        <v>108486</v>
      </c>
      <c r="BL766">
        <v>35</v>
      </c>
      <c r="BM766">
        <v>1</v>
      </c>
      <c r="BN766">
        <v>8</v>
      </c>
      <c r="BO766" t="s">
        <v>192</v>
      </c>
      <c r="BP766">
        <v>0</v>
      </c>
      <c r="BQ766">
        <v>0</v>
      </c>
      <c r="BR766">
        <v>0</v>
      </c>
      <c r="BS766">
        <v>0</v>
      </c>
      <c r="BV766">
        <v>0</v>
      </c>
      <c r="BW766">
        <v>0</v>
      </c>
      <c r="BX766">
        <v>0</v>
      </c>
      <c r="BZ766" t="s">
        <v>193</v>
      </c>
      <c r="CA766" t="s">
        <v>194</v>
      </c>
      <c r="CB766" t="b">
        <v>0</v>
      </c>
    </row>
    <row r="767" spans="1:80" x14ac:dyDescent="0.3">
      <c r="A767">
        <v>766</v>
      </c>
      <c r="B767" t="s">
        <v>1009</v>
      </c>
      <c r="C767" t="s">
        <v>179</v>
      </c>
      <c r="D767" t="s">
        <v>180</v>
      </c>
      <c r="E767" t="s">
        <v>1007</v>
      </c>
      <c r="F767" t="s">
        <v>200</v>
      </c>
      <c r="G767" t="s">
        <v>183</v>
      </c>
      <c r="H767" t="s">
        <v>184</v>
      </c>
      <c r="J767">
        <v>0</v>
      </c>
      <c r="L767" t="s">
        <v>197</v>
      </c>
      <c r="M767" t="s">
        <v>197</v>
      </c>
      <c r="N767" t="s">
        <v>198</v>
      </c>
      <c r="P767" t="s">
        <v>459</v>
      </c>
      <c r="Q767">
        <v>3</v>
      </c>
      <c r="S767">
        <v>0</v>
      </c>
      <c r="T767">
        <v>10</v>
      </c>
      <c r="U767">
        <v>10</v>
      </c>
      <c r="V767">
        <v>10</v>
      </c>
      <c r="W767">
        <v>5</v>
      </c>
      <c r="X767">
        <v>0.76</v>
      </c>
      <c r="Y767">
        <v>89728.5</v>
      </c>
      <c r="Z767" t="s">
        <v>189</v>
      </c>
      <c r="AA767">
        <v>2</v>
      </c>
      <c r="AB767">
        <v>9</v>
      </c>
      <c r="AC767">
        <v>80</v>
      </c>
      <c r="AD767">
        <v>8.8888888888888893</v>
      </c>
      <c r="AE767">
        <v>12.375</v>
      </c>
      <c r="AF767">
        <v>12.375</v>
      </c>
      <c r="AG767">
        <v>10</v>
      </c>
      <c r="AH767">
        <v>0.76</v>
      </c>
      <c r="AI767">
        <v>72508.5</v>
      </c>
      <c r="AJ767">
        <v>4.5899000000000001</v>
      </c>
      <c r="AK767">
        <v>2.5</v>
      </c>
      <c r="AL767">
        <v>25</v>
      </c>
      <c r="AM767">
        <v>15</v>
      </c>
      <c r="AN767">
        <v>25</v>
      </c>
      <c r="AO767" t="s">
        <v>190</v>
      </c>
      <c r="AP767">
        <v>83</v>
      </c>
      <c r="AQ767">
        <v>-0.7</v>
      </c>
      <c r="AR767">
        <v>1.2</v>
      </c>
      <c r="AS767" t="s">
        <v>1008</v>
      </c>
      <c r="AT767">
        <v>36</v>
      </c>
      <c r="AU767">
        <v>20</v>
      </c>
      <c r="AV767">
        <v>18</v>
      </c>
      <c r="AW767">
        <v>21</v>
      </c>
      <c r="AY767">
        <v>4</v>
      </c>
      <c r="AZ767">
        <v>84</v>
      </c>
      <c r="BA767">
        <v>6.1547619047619051</v>
      </c>
      <c r="BB767">
        <v>46494</v>
      </c>
      <c r="BC767">
        <v>77490</v>
      </c>
      <c r="BD767">
        <v>108486</v>
      </c>
      <c r="BE767">
        <v>19</v>
      </c>
      <c r="BF767">
        <v>4</v>
      </c>
      <c r="BG767">
        <v>84</v>
      </c>
      <c r="BH767">
        <v>6.1547619047619051</v>
      </c>
      <c r="BI767">
        <v>46494</v>
      </c>
      <c r="BJ767">
        <v>77490</v>
      </c>
      <c r="BK767">
        <v>108486</v>
      </c>
      <c r="BL767">
        <v>35</v>
      </c>
      <c r="BM767">
        <v>1</v>
      </c>
      <c r="BN767">
        <v>8</v>
      </c>
      <c r="BO767" t="s">
        <v>192</v>
      </c>
      <c r="BP767">
        <v>0</v>
      </c>
      <c r="BQ767">
        <v>0</v>
      </c>
      <c r="BR767">
        <v>0</v>
      </c>
      <c r="BS767">
        <v>0</v>
      </c>
      <c r="BV767">
        <v>0</v>
      </c>
      <c r="BW767">
        <v>0</v>
      </c>
      <c r="BX767">
        <v>0</v>
      </c>
      <c r="BZ767" t="s">
        <v>193</v>
      </c>
      <c r="CA767" t="s">
        <v>194</v>
      </c>
      <c r="CB767" t="b">
        <v>0</v>
      </c>
    </row>
    <row r="768" spans="1:80" x14ac:dyDescent="0.3">
      <c r="A768">
        <v>767</v>
      </c>
      <c r="B768" t="s">
        <v>1010</v>
      </c>
      <c r="C768" t="s">
        <v>179</v>
      </c>
      <c r="D768" t="s">
        <v>180</v>
      </c>
      <c r="E768" t="s">
        <v>1007</v>
      </c>
      <c r="F768" t="s">
        <v>202</v>
      </c>
      <c r="G768" t="s">
        <v>183</v>
      </c>
      <c r="H768" t="s">
        <v>184</v>
      </c>
      <c r="J768">
        <v>0</v>
      </c>
      <c r="L768" t="s">
        <v>197</v>
      </c>
      <c r="M768" t="s">
        <v>197</v>
      </c>
      <c r="N768" t="s">
        <v>198</v>
      </c>
      <c r="P768" t="s">
        <v>459</v>
      </c>
      <c r="Q768">
        <v>3</v>
      </c>
      <c r="S768">
        <v>0</v>
      </c>
      <c r="T768">
        <v>10</v>
      </c>
      <c r="U768">
        <v>10</v>
      </c>
      <c r="V768">
        <v>10</v>
      </c>
      <c r="W768">
        <v>5</v>
      </c>
      <c r="X768">
        <v>0.76</v>
      </c>
      <c r="Y768">
        <v>89728.5</v>
      </c>
      <c r="Z768" t="s">
        <v>189</v>
      </c>
      <c r="AA768">
        <v>2</v>
      </c>
      <c r="AB768">
        <v>9</v>
      </c>
      <c r="AC768">
        <v>80</v>
      </c>
      <c r="AD768">
        <v>8.8888888888888893</v>
      </c>
      <c r="AE768">
        <v>12.375</v>
      </c>
      <c r="AF768">
        <v>12.375</v>
      </c>
      <c r="AG768">
        <v>10</v>
      </c>
      <c r="AH768">
        <v>0.76</v>
      </c>
      <c r="AI768">
        <v>72508.5</v>
      </c>
      <c r="AJ768">
        <v>4.9436999999999998</v>
      </c>
      <c r="AK768">
        <v>2.5</v>
      </c>
      <c r="AL768">
        <v>23</v>
      </c>
      <c r="AM768">
        <v>15</v>
      </c>
      <c r="AN768">
        <v>25</v>
      </c>
      <c r="AO768" t="s">
        <v>190</v>
      </c>
      <c r="AP768">
        <v>83</v>
      </c>
      <c r="AQ768">
        <v>-0.7</v>
      </c>
      <c r="AR768">
        <v>1.2</v>
      </c>
      <c r="AS768" t="s">
        <v>1008</v>
      </c>
      <c r="AT768">
        <v>36</v>
      </c>
      <c r="AU768">
        <v>20</v>
      </c>
      <c r="AV768">
        <v>18</v>
      </c>
      <c r="AW768">
        <v>21</v>
      </c>
      <c r="AY768">
        <v>4</v>
      </c>
      <c r="AZ768">
        <v>84</v>
      </c>
      <c r="BA768">
        <v>6.1547619047619051</v>
      </c>
      <c r="BB768">
        <v>46494</v>
      </c>
      <c r="BC768">
        <v>77490</v>
      </c>
      <c r="BD768">
        <v>108486</v>
      </c>
      <c r="BE768">
        <v>19</v>
      </c>
      <c r="BF768">
        <v>4</v>
      </c>
      <c r="BG768">
        <v>84</v>
      </c>
      <c r="BH768">
        <v>6.1547619047619051</v>
      </c>
      <c r="BI768">
        <v>46494</v>
      </c>
      <c r="BJ768">
        <v>77490</v>
      </c>
      <c r="BK768">
        <v>108486</v>
      </c>
      <c r="BL768">
        <v>35</v>
      </c>
      <c r="BM768">
        <v>1</v>
      </c>
      <c r="BN768">
        <v>8</v>
      </c>
      <c r="BO768" t="s">
        <v>192</v>
      </c>
      <c r="BP768">
        <v>0</v>
      </c>
      <c r="BQ768">
        <v>0</v>
      </c>
      <c r="BR768">
        <v>0</v>
      </c>
      <c r="BS768">
        <v>0</v>
      </c>
      <c r="BV768">
        <v>0</v>
      </c>
      <c r="BW768">
        <v>0</v>
      </c>
      <c r="BX768">
        <v>0</v>
      </c>
      <c r="BZ768" t="s">
        <v>193</v>
      </c>
      <c r="CA768" t="s">
        <v>194</v>
      </c>
      <c r="CB768" t="b">
        <v>0</v>
      </c>
    </row>
    <row r="769" spans="1:80" x14ac:dyDescent="0.3">
      <c r="A769">
        <v>768</v>
      </c>
      <c r="B769" t="s">
        <v>1011</v>
      </c>
      <c r="C769" t="s">
        <v>179</v>
      </c>
      <c r="D769" t="s">
        <v>180</v>
      </c>
      <c r="E769" t="s">
        <v>1007</v>
      </c>
      <c r="F769" t="s">
        <v>204</v>
      </c>
      <c r="G769" t="s">
        <v>183</v>
      </c>
      <c r="H769" t="s">
        <v>184</v>
      </c>
      <c r="J769">
        <v>0</v>
      </c>
      <c r="L769" t="s">
        <v>197</v>
      </c>
      <c r="M769" t="s">
        <v>197</v>
      </c>
      <c r="N769" t="s">
        <v>198</v>
      </c>
      <c r="P769" t="s">
        <v>459</v>
      </c>
      <c r="Q769">
        <v>3</v>
      </c>
      <c r="S769">
        <v>0</v>
      </c>
      <c r="T769">
        <v>10</v>
      </c>
      <c r="U769">
        <v>10</v>
      </c>
      <c r="V769">
        <v>10</v>
      </c>
      <c r="W769">
        <v>5</v>
      </c>
      <c r="X769">
        <v>0.76</v>
      </c>
      <c r="Y769">
        <v>89728.5</v>
      </c>
      <c r="Z769" t="s">
        <v>189</v>
      </c>
      <c r="AA769">
        <v>2</v>
      </c>
      <c r="AB769">
        <v>9</v>
      </c>
      <c r="AC769">
        <v>80</v>
      </c>
      <c r="AD769">
        <v>8.8888888888888893</v>
      </c>
      <c r="AE769">
        <v>12.375</v>
      </c>
      <c r="AF769">
        <v>12.375</v>
      </c>
      <c r="AG769">
        <v>10</v>
      </c>
      <c r="AH769">
        <v>0.76</v>
      </c>
      <c r="AI769">
        <v>72508.5</v>
      </c>
      <c r="AJ769">
        <v>5.2975000000000003</v>
      </c>
      <c r="AK769">
        <v>2.5</v>
      </c>
      <c r="AL769">
        <v>22</v>
      </c>
      <c r="AM769">
        <v>15</v>
      </c>
      <c r="AN769">
        <v>25</v>
      </c>
      <c r="AO769" t="s">
        <v>190</v>
      </c>
      <c r="AP769">
        <v>83</v>
      </c>
      <c r="AQ769">
        <v>-0.7</v>
      </c>
      <c r="AR769">
        <v>1.2</v>
      </c>
      <c r="AS769" t="s">
        <v>1008</v>
      </c>
      <c r="AT769">
        <v>36</v>
      </c>
      <c r="AU769">
        <v>20</v>
      </c>
      <c r="AV769">
        <v>18</v>
      </c>
      <c r="AW769">
        <v>21</v>
      </c>
      <c r="AY769">
        <v>4</v>
      </c>
      <c r="AZ769">
        <v>84</v>
      </c>
      <c r="BA769">
        <v>6.1547619047619051</v>
      </c>
      <c r="BB769">
        <v>46494</v>
      </c>
      <c r="BC769">
        <v>77490</v>
      </c>
      <c r="BD769">
        <v>108486</v>
      </c>
      <c r="BE769">
        <v>20</v>
      </c>
      <c r="BF769">
        <v>4</v>
      </c>
      <c r="BG769">
        <v>84</v>
      </c>
      <c r="BH769">
        <v>6.1547619047619051</v>
      </c>
      <c r="BI769">
        <v>46494</v>
      </c>
      <c r="BJ769">
        <v>77490</v>
      </c>
      <c r="BK769">
        <v>108486</v>
      </c>
      <c r="BL769">
        <v>35</v>
      </c>
      <c r="BM769">
        <v>1</v>
      </c>
      <c r="BN769">
        <v>8</v>
      </c>
      <c r="BO769" t="s">
        <v>192</v>
      </c>
      <c r="BP769">
        <v>0</v>
      </c>
      <c r="BQ769">
        <v>0</v>
      </c>
      <c r="BR769">
        <v>0</v>
      </c>
      <c r="BS769">
        <v>0</v>
      </c>
      <c r="BV769">
        <v>0</v>
      </c>
      <c r="BW769">
        <v>0</v>
      </c>
      <c r="BX769">
        <v>0</v>
      </c>
      <c r="BZ769" t="s">
        <v>193</v>
      </c>
      <c r="CA769" t="s">
        <v>194</v>
      </c>
      <c r="CB769" t="b">
        <v>0</v>
      </c>
    </row>
    <row r="770" spans="1:80" x14ac:dyDescent="0.3">
      <c r="A770">
        <v>769</v>
      </c>
      <c r="B770" t="s">
        <v>1012</v>
      </c>
      <c r="C770" t="s">
        <v>179</v>
      </c>
      <c r="D770" t="s">
        <v>180</v>
      </c>
      <c r="E770" t="s">
        <v>1007</v>
      </c>
      <c r="F770" t="s">
        <v>206</v>
      </c>
      <c r="G770" t="s">
        <v>183</v>
      </c>
      <c r="H770" t="s">
        <v>184</v>
      </c>
      <c r="J770">
        <v>0</v>
      </c>
      <c r="L770" t="s">
        <v>197</v>
      </c>
      <c r="M770" t="s">
        <v>197</v>
      </c>
      <c r="N770" t="s">
        <v>198</v>
      </c>
      <c r="P770" t="s">
        <v>459</v>
      </c>
      <c r="Q770">
        <v>3</v>
      </c>
      <c r="S770">
        <v>0</v>
      </c>
      <c r="T770">
        <v>10</v>
      </c>
      <c r="U770">
        <v>10</v>
      </c>
      <c r="V770">
        <v>10</v>
      </c>
      <c r="W770">
        <v>5</v>
      </c>
      <c r="X770">
        <v>0.76</v>
      </c>
      <c r="Y770">
        <v>89728.5</v>
      </c>
      <c r="Z770" t="s">
        <v>189</v>
      </c>
      <c r="AA770">
        <v>2</v>
      </c>
      <c r="AB770">
        <v>9</v>
      </c>
      <c r="AC770">
        <v>80</v>
      </c>
      <c r="AD770">
        <v>8.8888888888888893</v>
      </c>
      <c r="AE770">
        <v>12.375</v>
      </c>
      <c r="AF770">
        <v>12.375</v>
      </c>
      <c r="AG770">
        <v>10</v>
      </c>
      <c r="AH770">
        <v>0.76</v>
      </c>
      <c r="AI770">
        <v>72508.5</v>
      </c>
      <c r="AJ770">
        <v>5.6513</v>
      </c>
      <c r="AK770">
        <v>2.5</v>
      </c>
      <c r="AL770">
        <v>20</v>
      </c>
      <c r="AM770">
        <v>15</v>
      </c>
      <c r="AN770">
        <v>25</v>
      </c>
      <c r="AO770" t="s">
        <v>190</v>
      </c>
      <c r="AP770">
        <v>83</v>
      </c>
      <c r="AQ770">
        <v>-0.7</v>
      </c>
      <c r="AR770">
        <v>1.2</v>
      </c>
      <c r="AS770" t="s">
        <v>1008</v>
      </c>
      <c r="AT770">
        <v>36</v>
      </c>
      <c r="AU770">
        <v>20</v>
      </c>
      <c r="AV770">
        <v>18</v>
      </c>
      <c r="AW770">
        <v>21</v>
      </c>
      <c r="AY770">
        <v>4</v>
      </c>
      <c r="AZ770">
        <v>84</v>
      </c>
      <c r="BA770">
        <v>6.1547619047619051</v>
      </c>
      <c r="BB770">
        <v>46494</v>
      </c>
      <c r="BC770">
        <v>77490</v>
      </c>
      <c r="BD770">
        <v>108486</v>
      </c>
      <c r="BE770">
        <v>20</v>
      </c>
      <c r="BF770">
        <v>4</v>
      </c>
      <c r="BG770">
        <v>84</v>
      </c>
      <c r="BH770">
        <v>6.1547619047619051</v>
      </c>
      <c r="BI770">
        <v>46494</v>
      </c>
      <c r="BJ770">
        <v>77490</v>
      </c>
      <c r="BK770">
        <v>108486</v>
      </c>
      <c r="BL770">
        <v>35</v>
      </c>
      <c r="BM770">
        <v>1</v>
      </c>
      <c r="BN770">
        <v>8</v>
      </c>
      <c r="BO770" t="s">
        <v>192</v>
      </c>
      <c r="BP770">
        <v>0</v>
      </c>
      <c r="BQ770">
        <v>0</v>
      </c>
      <c r="BR770">
        <v>0</v>
      </c>
      <c r="BS770">
        <v>0</v>
      </c>
      <c r="BV770">
        <v>0</v>
      </c>
      <c r="BW770">
        <v>0</v>
      </c>
      <c r="BX770">
        <v>0</v>
      </c>
      <c r="BZ770" t="s">
        <v>193</v>
      </c>
      <c r="CA770" t="s">
        <v>194</v>
      </c>
      <c r="CB770" t="b">
        <v>0</v>
      </c>
    </row>
    <row r="771" spans="1:80" x14ac:dyDescent="0.3">
      <c r="A771">
        <v>770</v>
      </c>
      <c r="B771" t="s">
        <v>1013</v>
      </c>
      <c r="C771" t="s">
        <v>179</v>
      </c>
      <c r="D771" t="s">
        <v>180</v>
      </c>
      <c r="E771" t="s">
        <v>1007</v>
      </c>
      <c r="F771" t="s">
        <v>316</v>
      </c>
      <c r="G771" t="s">
        <v>183</v>
      </c>
      <c r="H771" t="s">
        <v>184</v>
      </c>
      <c r="J771">
        <v>0</v>
      </c>
      <c r="L771" t="s">
        <v>197</v>
      </c>
      <c r="M771" t="s">
        <v>197</v>
      </c>
      <c r="N771" t="s">
        <v>198</v>
      </c>
      <c r="P771" t="s">
        <v>459</v>
      </c>
      <c r="Q771">
        <v>3</v>
      </c>
      <c r="S771">
        <v>0</v>
      </c>
      <c r="T771">
        <v>10</v>
      </c>
      <c r="U771">
        <v>10</v>
      </c>
      <c r="V771">
        <v>10</v>
      </c>
      <c r="W771">
        <v>5</v>
      </c>
      <c r="X771">
        <v>0.76</v>
      </c>
      <c r="Y771">
        <v>89728.5</v>
      </c>
      <c r="Z771" t="s">
        <v>189</v>
      </c>
      <c r="AA771">
        <v>2</v>
      </c>
      <c r="AB771">
        <v>9</v>
      </c>
      <c r="AC771">
        <v>80</v>
      </c>
      <c r="AD771">
        <v>8.8888888888888893</v>
      </c>
      <c r="AE771">
        <v>12.375</v>
      </c>
      <c r="AF771">
        <v>12.375</v>
      </c>
      <c r="AG771">
        <v>10</v>
      </c>
      <c r="AH771">
        <v>0.76</v>
      </c>
      <c r="AI771">
        <v>72508.5</v>
      </c>
      <c r="AJ771">
        <v>6.0049999999999999</v>
      </c>
      <c r="AK771">
        <v>2.5</v>
      </c>
      <c r="AL771">
        <v>19</v>
      </c>
      <c r="AM771">
        <v>15</v>
      </c>
      <c r="AN771">
        <v>25</v>
      </c>
      <c r="AO771" t="s">
        <v>190</v>
      </c>
      <c r="AP771">
        <v>83</v>
      </c>
      <c r="AQ771">
        <v>-0.7</v>
      </c>
      <c r="AR771">
        <v>1.2</v>
      </c>
      <c r="AS771" t="s">
        <v>1008</v>
      </c>
      <c r="AT771">
        <v>36</v>
      </c>
      <c r="AU771">
        <v>20</v>
      </c>
      <c r="AV771">
        <v>18</v>
      </c>
      <c r="AW771">
        <v>21</v>
      </c>
      <c r="AY771">
        <v>4</v>
      </c>
      <c r="AZ771">
        <v>84</v>
      </c>
      <c r="BA771">
        <v>6.1547619047619051</v>
      </c>
      <c r="BB771">
        <v>46494</v>
      </c>
      <c r="BC771">
        <v>77490</v>
      </c>
      <c r="BD771">
        <v>108486</v>
      </c>
      <c r="BE771">
        <v>20</v>
      </c>
      <c r="BF771">
        <v>4</v>
      </c>
      <c r="BG771">
        <v>84</v>
      </c>
      <c r="BH771">
        <v>6.1547619047619051</v>
      </c>
      <c r="BI771">
        <v>46494</v>
      </c>
      <c r="BJ771">
        <v>77490</v>
      </c>
      <c r="BK771">
        <v>108486</v>
      </c>
      <c r="BL771">
        <v>35</v>
      </c>
      <c r="BM771">
        <v>1</v>
      </c>
      <c r="BN771">
        <v>8</v>
      </c>
      <c r="BO771" t="s">
        <v>192</v>
      </c>
      <c r="BP771">
        <v>0</v>
      </c>
      <c r="BQ771">
        <v>0</v>
      </c>
      <c r="BR771">
        <v>0</v>
      </c>
      <c r="BS771">
        <v>0</v>
      </c>
      <c r="BV771">
        <v>0</v>
      </c>
      <c r="BW771">
        <v>0</v>
      </c>
      <c r="BX771">
        <v>0</v>
      </c>
      <c r="BZ771" t="s">
        <v>193</v>
      </c>
      <c r="CA771" t="s">
        <v>194</v>
      </c>
      <c r="CB771" t="b">
        <v>0</v>
      </c>
    </row>
    <row r="772" spans="1:80" x14ac:dyDescent="0.3">
      <c r="A772">
        <v>771</v>
      </c>
      <c r="B772" t="s">
        <v>1014</v>
      </c>
      <c r="C772" t="s">
        <v>179</v>
      </c>
      <c r="D772" t="s">
        <v>180</v>
      </c>
      <c r="E772" t="s">
        <v>1007</v>
      </c>
      <c r="F772" t="s">
        <v>318</v>
      </c>
      <c r="G772" t="s">
        <v>183</v>
      </c>
      <c r="H772" t="s">
        <v>184</v>
      </c>
      <c r="J772">
        <v>0</v>
      </c>
      <c r="L772" t="s">
        <v>197</v>
      </c>
      <c r="M772" t="s">
        <v>197</v>
      </c>
      <c r="N772" t="s">
        <v>198</v>
      </c>
      <c r="P772" t="s">
        <v>459</v>
      </c>
      <c r="Q772">
        <v>3</v>
      </c>
      <c r="S772">
        <v>0</v>
      </c>
      <c r="T772">
        <v>10</v>
      </c>
      <c r="U772">
        <v>10</v>
      </c>
      <c r="V772">
        <v>10</v>
      </c>
      <c r="W772">
        <v>5</v>
      </c>
      <c r="X772">
        <v>0.76</v>
      </c>
      <c r="Y772">
        <v>89728.5</v>
      </c>
      <c r="Z772" t="s">
        <v>189</v>
      </c>
      <c r="AA772">
        <v>2</v>
      </c>
      <c r="AB772">
        <v>9</v>
      </c>
      <c r="AC772">
        <v>80</v>
      </c>
      <c r="AD772">
        <v>8.8888888888888893</v>
      </c>
      <c r="AE772">
        <v>12.375</v>
      </c>
      <c r="AF772">
        <v>12.375</v>
      </c>
      <c r="AG772">
        <v>10</v>
      </c>
      <c r="AH772">
        <v>0.76</v>
      </c>
      <c r="AI772">
        <v>72508.5</v>
      </c>
      <c r="AJ772">
        <v>6.3587999999999996</v>
      </c>
      <c r="AK772">
        <v>2.5</v>
      </c>
      <c r="AL772">
        <v>18</v>
      </c>
      <c r="AM772">
        <v>15</v>
      </c>
      <c r="AN772">
        <v>25</v>
      </c>
      <c r="AO772" t="s">
        <v>190</v>
      </c>
      <c r="AP772">
        <v>83</v>
      </c>
      <c r="AQ772">
        <v>-0.7</v>
      </c>
      <c r="AR772">
        <v>1.2</v>
      </c>
      <c r="AS772" t="s">
        <v>1008</v>
      </c>
      <c r="AT772">
        <v>36</v>
      </c>
      <c r="AU772">
        <v>20</v>
      </c>
      <c r="AV772">
        <v>18</v>
      </c>
      <c r="AW772">
        <v>21</v>
      </c>
      <c r="AY772">
        <v>4</v>
      </c>
      <c r="AZ772">
        <v>84</v>
      </c>
      <c r="BA772">
        <v>6.1547619047619051</v>
      </c>
      <c r="BB772">
        <v>46494</v>
      </c>
      <c r="BC772">
        <v>77490</v>
      </c>
      <c r="BD772">
        <v>108486</v>
      </c>
      <c r="BE772">
        <v>20</v>
      </c>
      <c r="BF772">
        <v>4</v>
      </c>
      <c r="BG772">
        <v>84</v>
      </c>
      <c r="BH772">
        <v>6.1547619047619051</v>
      </c>
      <c r="BI772">
        <v>46494</v>
      </c>
      <c r="BJ772">
        <v>77490</v>
      </c>
      <c r="BK772">
        <v>108486</v>
      </c>
      <c r="BL772">
        <v>35</v>
      </c>
      <c r="BM772">
        <v>1</v>
      </c>
      <c r="BN772">
        <v>8</v>
      </c>
      <c r="BO772" t="s">
        <v>192</v>
      </c>
      <c r="BP772">
        <v>0</v>
      </c>
      <c r="BQ772">
        <v>0</v>
      </c>
      <c r="BR772">
        <v>0</v>
      </c>
      <c r="BS772">
        <v>0</v>
      </c>
      <c r="BV772">
        <v>0</v>
      </c>
      <c r="BW772">
        <v>0</v>
      </c>
      <c r="BX772">
        <v>0</v>
      </c>
      <c r="BZ772" t="s">
        <v>193</v>
      </c>
      <c r="CA772" t="s">
        <v>194</v>
      </c>
      <c r="CB772" t="b">
        <v>0</v>
      </c>
    </row>
    <row r="773" spans="1:80" x14ac:dyDescent="0.3">
      <c r="A773">
        <v>772</v>
      </c>
      <c r="B773" t="s">
        <v>1015</v>
      </c>
      <c r="C773" t="s">
        <v>179</v>
      </c>
      <c r="D773" t="s">
        <v>180</v>
      </c>
      <c r="E773" t="s">
        <v>1007</v>
      </c>
      <c r="F773" t="s">
        <v>320</v>
      </c>
      <c r="G773" t="s">
        <v>183</v>
      </c>
      <c r="H773" t="s">
        <v>184</v>
      </c>
      <c r="J773">
        <v>0</v>
      </c>
      <c r="L773" t="s">
        <v>197</v>
      </c>
      <c r="M773" t="s">
        <v>197</v>
      </c>
      <c r="N773" t="s">
        <v>198</v>
      </c>
      <c r="P773" t="s">
        <v>459</v>
      </c>
      <c r="Q773">
        <v>3</v>
      </c>
      <c r="S773">
        <v>0</v>
      </c>
      <c r="T773">
        <v>10</v>
      </c>
      <c r="U773">
        <v>10</v>
      </c>
      <c r="V773">
        <v>10</v>
      </c>
      <c r="W773">
        <v>5</v>
      </c>
      <c r="X773">
        <v>0.76</v>
      </c>
      <c r="Y773">
        <v>89728.5</v>
      </c>
      <c r="Z773" t="s">
        <v>189</v>
      </c>
      <c r="AA773">
        <v>2</v>
      </c>
      <c r="AB773">
        <v>9</v>
      </c>
      <c r="AC773">
        <v>80</v>
      </c>
      <c r="AD773">
        <v>8.8888888888888893</v>
      </c>
      <c r="AE773">
        <v>12.375</v>
      </c>
      <c r="AF773">
        <v>12.375</v>
      </c>
      <c r="AG773">
        <v>10</v>
      </c>
      <c r="AH773">
        <v>0.76</v>
      </c>
      <c r="AI773">
        <v>72508.5</v>
      </c>
      <c r="AJ773">
        <v>6.7126000000000001</v>
      </c>
      <c r="AK773">
        <v>2.5</v>
      </c>
      <c r="AL773">
        <v>17</v>
      </c>
      <c r="AM773">
        <v>15</v>
      </c>
      <c r="AN773">
        <v>25</v>
      </c>
      <c r="AO773" t="s">
        <v>190</v>
      </c>
      <c r="AP773">
        <v>83</v>
      </c>
      <c r="AQ773">
        <v>-0.7</v>
      </c>
      <c r="AR773">
        <v>1.2</v>
      </c>
      <c r="AS773" t="s">
        <v>1008</v>
      </c>
      <c r="AT773">
        <v>36</v>
      </c>
      <c r="AU773">
        <v>20</v>
      </c>
      <c r="AV773">
        <v>18</v>
      </c>
      <c r="AW773">
        <v>21</v>
      </c>
      <c r="AY773">
        <v>4</v>
      </c>
      <c r="AZ773">
        <v>84</v>
      </c>
      <c r="BA773">
        <v>6.1547619047619051</v>
      </c>
      <c r="BB773">
        <v>46494</v>
      </c>
      <c r="BC773">
        <v>77490</v>
      </c>
      <c r="BD773">
        <v>108486</v>
      </c>
      <c r="BE773">
        <v>20</v>
      </c>
      <c r="BF773">
        <v>4</v>
      </c>
      <c r="BG773">
        <v>84</v>
      </c>
      <c r="BH773">
        <v>6.1547619047619051</v>
      </c>
      <c r="BI773">
        <v>46494</v>
      </c>
      <c r="BJ773">
        <v>77490</v>
      </c>
      <c r="BK773">
        <v>108486</v>
      </c>
      <c r="BL773">
        <v>35</v>
      </c>
      <c r="BM773">
        <v>1</v>
      </c>
      <c r="BN773">
        <v>8</v>
      </c>
      <c r="BO773" t="s">
        <v>192</v>
      </c>
      <c r="BP773">
        <v>0</v>
      </c>
      <c r="BQ773">
        <v>0</v>
      </c>
      <c r="BR773">
        <v>0</v>
      </c>
      <c r="BS773">
        <v>0</v>
      </c>
      <c r="BV773">
        <v>0</v>
      </c>
      <c r="BW773">
        <v>0</v>
      </c>
      <c r="BX773">
        <v>0</v>
      </c>
      <c r="BZ773" t="s">
        <v>193</v>
      </c>
      <c r="CA773" t="s">
        <v>194</v>
      </c>
      <c r="CB773" t="b">
        <v>0</v>
      </c>
    </row>
    <row r="774" spans="1:80" x14ac:dyDescent="0.3">
      <c r="A774">
        <v>773</v>
      </c>
      <c r="B774" t="s">
        <v>1016</v>
      </c>
      <c r="C774" t="s">
        <v>179</v>
      </c>
      <c r="D774" t="s">
        <v>180</v>
      </c>
      <c r="E774" t="s">
        <v>1007</v>
      </c>
      <c r="F774" t="s">
        <v>252</v>
      </c>
      <c r="G774" t="s">
        <v>183</v>
      </c>
      <c r="H774" t="s">
        <v>184</v>
      </c>
      <c r="J774">
        <v>0</v>
      </c>
      <c r="L774" t="s">
        <v>197</v>
      </c>
      <c r="M774" t="s">
        <v>197</v>
      </c>
      <c r="N774" t="s">
        <v>198</v>
      </c>
      <c r="P774" t="s">
        <v>459</v>
      </c>
      <c r="Q774">
        <v>3</v>
      </c>
      <c r="S774">
        <v>0</v>
      </c>
      <c r="T774">
        <v>10</v>
      </c>
      <c r="U774">
        <v>10</v>
      </c>
      <c r="V774">
        <v>10</v>
      </c>
      <c r="W774">
        <v>5</v>
      </c>
      <c r="X774">
        <v>0.76</v>
      </c>
      <c r="Y774">
        <v>89728.5</v>
      </c>
      <c r="Z774" t="s">
        <v>189</v>
      </c>
      <c r="AA774">
        <v>2</v>
      </c>
      <c r="AB774">
        <v>9</v>
      </c>
      <c r="AC774">
        <v>80</v>
      </c>
      <c r="AD774">
        <v>8.8888888888888893</v>
      </c>
      <c r="AE774">
        <v>12.375</v>
      </c>
      <c r="AF774">
        <v>12.375</v>
      </c>
      <c r="AG774">
        <v>10</v>
      </c>
      <c r="AH774">
        <v>0.76</v>
      </c>
      <c r="AI774">
        <v>72508.5</v>
      </c>
      <c r="AJ774">
        <v>7.0663999999999998</v>
      </c>
      <c r="AK774">
        <v>2.5</v>
      </c>
      <c r="AL774">
        <v>16</v>
      </c>
      <c r="AM774">
        <v>15</v>
      </c>
      <c r="AN774">
        <v>25</v>
      </c>
      <c r="AO774" t="s">
        <v>190</v>
      </c>
      <c r="AP774">
        <v>83</v>
      </c>
      <c r="AQ774">
        <v>-0.7</v>
      </c>
      <c r="AR774">
        <v>1.2</v>
      </c>
      <c r="AS774" t="s">
        <v>1008</v>
      </c>
      <c r="AT774">
        <v>36</v>
      </c>
      <c r="AU774">
        <v>20</v>
      </c>
      <c r="AV774">
        <v>18</v>
      </c>
      <c r="AW774">
        <v>21</v>
      </c>
      <c r="AY774">
        <v>4</v>
      </c>
      <c r="AZ774">
        <v>84</v>
      </c>
      <c r="BA774">
        <v>6.1547619047619051</v>
      </c>
      <c r="BB774">
        <v>46494</v>
      </c>
      <c r="BC774">
        <v>77490</v>
      </c>
      <c r="BD774">
        <v>108486</v>
      </c>
      <c r="BE774">
        <v>20</v>
      </c>
      <c r="BF774">
        <v>4</v>
      </c>
      <c r="BG774">
        <v>84</v>
      </c>
      <c r="BH774">
        <v>6.1547619047619051</v>
      </c>
      <c r="BI774">
        <v>46494</v>
      </c>
      <c r="BJ774">
        <v>77490</v>
      </c>
      <c r="BK774">
        <v>108486</v>
      </c>
      <c r="BL774">
        <v>35</v>
      </c>
      <c r="BM774">
        <v>1</v>
      </c>
      <c r="BN774">
        <v>8</v>
      </c>
      <c r="BO774" t="s">
        <v>192</v>
      </c>
      <c r="BP774">
        <v>0</v>
      </c>
      <c r="BQ774">
        <v>0</v>
      </c>
      <c r="BR774">
        <v>0</v>
      </c>
      <c r="BS774">
        <v>0</v>
      </c>
      <c r="BV774">
        <v>0</v>
      </c>
      <c r="BW774">
        <v>0</v>
      </c>
      <c r="BX774">
        <v>0</v>
      </c>
      <c r="BZ774" t="s">
        <v>193</v>
      </c>
      <c r="CA774" t="s">
        <v>194</v>
      </c>
      <c r="CB774" t="b">
        <v>0</v>
      </c>
    </row>
    <row r="775" spans="1:80" x14ac:dyDescent="0.3">
      <c r="A775">
        <v>774</v>
      </c>
      <c r="B775" t="s">
        <v>1017</v>
      </c>
      <c r="C775" t="s">
        <v>179</v>
      </c>
      <c r="D775" t="s">
        <v>180</v>
      </c>
      <c r="E775" t="s">
        <v>1007</v>
      </c>
      <c r="F775" t="s">
        <v>471</v>
      </c>
      <c r="G775" t="s">
        <v>183</v>
      </c>
      <c r="H775" t="s">
        <v>184</v>
      </c>
      <c r="J775">
        <v>0</v>
      </c>
      <c r="L775" t="s">
        <v>197</v>
      </c>
      <c r="M775" t="s">
        <v>197</v>
      </c>
      <c r="N775" t="s">
        <v>198</v>
      </c>
      <c r="P775" t="s">
        <v>459</v>
      </c>
      <c r="Q775">
        <v>3</v>
      </c>
      <c r="S775">
        <v>0</v>
      </c>
      <c r="T775">
        <v>10</v>
      </c>
      <c r="U775">
        <v>10</v>
      </c>
      <c r="V775">
        <v>10</v>
      </c>
      <c r="W775">
        <v>5</v>
      </c>
      <c r="X775">
        <v>0.76</v>
      </c>
      <c r="Y775">
        <v>89728.5</v>
      </c>
      <c r="Z775" t="s">
        <v>189</v>
      </c>
      <c r="AA775">
        <v>2</v>
      </c>
      <c r="AB775">
        <v>9</v>
      </c>
      <c r="AC775">
        <v>80</v>
      </c>
      <c r="AD775">
        <v>8.8888888888888893</v>
      </c>
      <c r="AE775">
        <v>12.375</v>
      </c>
      <c r="AF775">
        <v>12.375</v>
      </c>
      <c r="AG775">
        <v>10</v>
      </c>
      <c r="AH775">
        <v>0.76</v>
      </c>
      <c r="AI775">
        <v>72508.5</v>
      </c>
      <c r="AJ775">
        <v>7.4202000000000004</v>
      </c>
      <c r="AK775">
        <v>2.5</v>
      </c>
      <c r="AL775">
        <v>16</v>
      </c>
      <c r="AM775">
        <v>15</v>
      </c>
      <c r="AN775">
        <v>25</v>
      </c>
      <c r="AO775" t="s">
        <v>190</v>
      </c>
      <c r="AP775">
        <v>83</v>
      </c>
      <c r="AQ775">
        <v>-0.7</v>
      </c>
      <c r="AR775">
        <v>1.2</v>
      </c>
      <c r="AS775" t="s">
        <v>1008</v>
      </c>
      <c r="AT775">
        <v>36</v>
      </c>
      <c r="AU775">
        <v>20</v>
      </c>
      <c r="AV775">
        <v>18</v>
      </c>
      <c r="AW775">
        <v>21</v>
      </c>
      <c r="AY775">
        <v>4</v>
      </c>
      <c r="AZ775">
        <v>84</v>
      </c>
      <c r="BA775">
        <v>6.1547619047619051</v>
      </c>
      <c r="BB775">
        <v>46494</v>
      </c>
      <c r="BC775">
        <v>77490</v>
      </c>
      <c r="BD775">
        <v>108486</v>
      </c>
      <c r="BE775">
        <v>20</v>
      </c>
      <c r="BF775">
        <v>4</v>
      </c>
      <c r="BG775">
        <v>84</v>
      </c>
      <c r="BH775">
        <v>6.1547619047619051</v>
      </c>
      <c r="BI775">
        <v>46494</v>
      </c>
      <c r="BJ775">
        <v>77490</v>
      </c>
      <c r="BK775">
        <v>108486</v>
      </c>
      <c r="BL775">
        <v>35</v>
      </c>
      <c r="BM775">
        <v>1</v>
      </c>
      <c r="BN775">
        <v>8</v>
      </c>
      <c r="BO775" t="s">
        <v>192</v>
      </c>
      <c r="BP775">
        <v>0</v>
      </c>
      <c r="BQ775">
        <v>0</v>
      </c>
      <c r="BR775">
        <v>0</v>
      </c>
      <c r="BS775">
        <v>0</v>
      </c>
      <c r="BV775">
        <v>0</v>
      </c>
      <c r="BW775">
        <v>0</v>
      </c>
      <c r="BX775">
        <v>0</v>
      </c>
      <c r="BZ775" t="s">
        <v>193</v>
      </c>
      <c r="CA775" t="s">
        <v>194</v>
      </c>
      <c r="CB775" t="b">
        <v>0</v>
      </c>
    </row>
    <row r="776" spans="1:80" x14ac:dyDescent="0.3">
      <c r="A776">
        <v>775</v>
      </c>
      <c r="B776" t="s">
        <v>1018</v>
      </c>
      <c r="C776" t="s">
        <v>179</v>
      </c>
      <c r="D776" t="s">
        <v>180</v>
      </c>
      <c r="E776" t="s">
        <v>1007</v>
      </c>
      <c r="F776" t="s">
        <v>473</v>
      </c>
      <c r="G776" t="s">
        <v>183</v>
      </c>
      <c r="H776" t="s">
        <v>184</v>
      </c>
      <c r="J776">
        <v>0</v>
      </c>
      <c r="L776" t="s">
        <v>197</v>
      </c>
      <c r="M776" t="s">
        <v>197</v>
      </c>
      <c r="N776" t="s">
        <v>198</v>
      </c>
      <c r="P776" t="s">
        <v>459</v>
      </c>
      <c r="Q776">
        <v>3</v>
      </c>
      <c r="S776">
        <v>0</v>
      </c>
      <c r="T776">
        <v>10</v>
      </c>
      <c r="U776">
        <v>10</v>
      </c>
      <c r="V776">
        <v>10</v>
      </c>
      <c r="W776">
        <v>5</v>
      </c>
      <c r="X776">
        <v>0.76</v>
      </c>
      <c r="Y776">
        <v>89728.5</v>
      </c>
      <c r="Z776" t="s">
        <v>189</v>
      </c>
      <c r="AA776">
        <v>2</v>
      </c>
      <c r="AB776">
        <v>9</v>
      </c>
      <c r="AC776">
        <v>80</v>
      </c>
      <c r="AD776">
        <v>8.8888888888888893</v>
      </c>
      <c r="AE776">
        <v>12.375</v>
      </c>
      <c r="AF776">
        <v>12.375</v>
      </c>
      <c r="AG776">
        <v>10</v>
      </c>
      <c r="AH776">
        <v>0.76</v>
      </c>
      <c r="AI776">
        <v>72508.5</v>
      </c>
      <c r="AJ776">
        <v>7.774</v>
      </c>
      <c r="AK776">
        <v>2.5</v>
      </c>
      <c r="AL776">
        <v>15</v>
      </c>
      <c r="AM776">
        <v>15</v>
      </c>
      <c r="AN776">
        <v>25</v>
      </c>
      <c r="AO776" t="s">
        <v>190</v>
      </c>
      <c r="AP776">
        <v>83</v>
      </c>
      <c r="AQ776">
        <v>-0.7</v>
      </c>
      <c r="AR776">
        <v>1.2</v>
      </c>
      <c r="AS776" t="s">
        <v>1008</v>
      </c>
      <c r="AT776">
        <v>36</v>
      </c>
      <c r="AU776">
        <v>20</v>
      </c>
      <c r="AV776">
        <v>18</v>
      </c>
      <c r="AW776">
        <v>21</v>
      </c>
      <c r="AY776">
        <v>4</v>
      </c>
      <c r="AZ776">
        <v>84</v>
      </c>
      <c r="BA776">
        <v>6.1547619047619051</v>
      </c>
      <c r="BB776">
        <v>46494</v>
      </c>
      <c r="BC776">
        <v>77490</v>
      </c>
      <c r="BD776">
        <v>108486</v>
      </c>
      <c r="BE776">
        <v>20</v>
      </c>
      <c r="BF776">
        <v>4</v>
      </c>
      <c r="BG776">
        <v>84</v>
      </c>
      <c r="BH776">
        <v>6.1547619047619051</v>
      </c>
      <c r="BI776">
        <v>46494</v>
      </c>
      <c r="BJ776">
        <v>77490</v>
      </c>
      <c r="BK776">
        <v>108486</v>
      </c>
      <c r="BL776">
        <v>35</v>
      </c>
      <c r="BM776">
        <v>1</v>
      </c>
      <c r="BN776">
        <v>8</v>
      </c>
      <c r="BO776" t="s">
        <v>192</v>
      </c>
      <c r="BP776">
        <v>0</v>
      </c>
      <c r="BQ776">
        <v>0</v>
      </c>
      <c r="BR776">
        <v>0</v>
      </c>
      <c r="BS776">
        <v>0</v>
      </c>
      <c r="BV776">
        <v>0</v>
      </c>
      <c r="BW776">
        <v>0</v>
      </c>
      <c r="BX776">
        <v>0</v>
      </c>
      <c r="BZ776" t="s">
        <v>193</v>
      </c>
      <c r="CA776" t="s">
        <v>194</v>
      </c>
      <c r="CB776" t="b">
        <v>0</v>
      </c>
    </row>
    <row r="777" spans="1:80" x14ac:dyDescent="0.3">
      <c r="A777">
        <v>776</v>
      </c>
      <c r="B777" t="s">
        <v>1019</v>
      </c>
      <c r="C777" t="s">
        <v>179</v>
      </c>
      <c r="D777" t="s">
        <v>180</v>
      </c>
      <c r="E777" t="s">
        <v>1007</v>
      </c>
      <c r="F777" t="s">
        <v>475</v>
      </c>
      <c r="G777" t="s">
        <v>183</v>
      </c>
      <c r="H777" t="s">
        <v>184</v>
      </c>
      <c r="J777">
        <v>0</v>
      </c>
      <c r="L777" t="s">
        <v>197</v>
      </c>
      <c r="M777" t="s">
        <v>197</v>
      </c>
      <c r="N777" t="s">
        <v>198</v>
      </c>
      <c r="P777" t="s">
        <v>459</v>
      </c>
      <c r="Q777">
        <v>3</v>
      </c>
      <c r="S777">
        <v>0</v>
      </c>
      <c r="T777">
        <v>10</v>
      </c>
      <c r="U777">
        <v>10</v>
      </c>
      <c r="V777">
        <v>10</v>
      </c>
      <c r="W777">
        <v>5</v>
      </c>
      <c r="X777">
        <v>0.76</v>
      </c>
      <c r="Y777">
        <v>89728.5</v>
      </c>
      <c r="Z777" t="s">
        <v>189</v>
      </c>
      <c r="AA777">
        <v>2</v>
      </c>
      <c r="AB777">
        <v>9</v>
      </c>
      <c r="AC777">
        <v>80</v>
      </c>
      <c r="AD777">
        <v>8.8888888888888893</v>
      </c>
      <c r="AE777">
        <v>12.375</v>
      </c>
      <c r="AF777">
        <v>12.375</v>
      </c>
      <c r="AG777">
        <v>10</v>
      </c>
      <c r="AH777">
        <v>0.76</v>
      </c>
      <c r="AI777">
        <v>72508.5</v>
      </c>
      <c r="AJ777">
        <v>9.5428999999999995</v>
      </c>
      <c r="AK777">
        <v>2.5</v>
      </c>
      <c r="AL777">
        <v>12</v>
      </c>
      <c r="AM777">
        <v>15</v>
      </c>
      <c r="AN777">
        <v>25</v>
      </c>
      <c r="AO777" t="s">
        <v>190</v>
      </c>
      <c r="AP777">
        <v>83</v>
      </c>
      <c r="AQ777">
        <v>-0.7</v>
      </c>
      <c r="AR777">
        <v>1.2</v>
      </c>
      <c r="AS777" t="s">
        <v>1008</v>
      </c>
      <c r="AT777">
        <v>36</v>
      </c>
      <c r="AU777">
        <v>20</v>
      </c>
      <c r="AV777">
        <v>18</v>
      </c>
      <c r="AW777">
        <v>21</v>
      </c>
      <c r="AY777">
        <v>4</v>
      </c>
      <c r="AZ777">
        <v>84</v>
      </c>
      <c r="BA777">
        <v>6.1547619047619051</v>
      </c>
      <c r="BB777">
        <v>46494</v>
      </c>
      <c r="BC777">
        <v>77490</v>
      </c>
      <c r="BD777">
        <v>108486</v>
      </c>
      <c r="BE777">
        <v>21</v>
      </c>
      <c r="BF777">
        <v>4</v>
      </c>
      <c r="BG777">
        <v>84</v>
      </c>
      <c r="BH777">
        <v>6.1547619047619051</v>
      </c>
      <c r="BI777">
        <v>46494</v>
      </c>
      <c r="BJ777">
        <v>77490</v>
      </c>
      <c r="BK777">
        <v>108486</v>
      </c>
      <c r="BL777">
        <v>35</v>
      </c>
      <c r="BM777">
        <v>1</v>
      </c>
      <c r="BN777">
        <v>4</v>
      </c>
      <c r="BO777" t="s">
        <v>192</v>
      </c>
      <c r="BP777">
        <v>0</v>
      </c>
      <c r="BQ777">
        <v>0</v>
      </c>
      <c r="BR777">
        <v>0</v>
      </c>
      <c r="BS777">
        <v>0</v>
      </c>
      <c r="BV777">
        <v>0</v>
      </c>
      <c r="BW777">
        <v>0</v>
      </c>
      <c r="BX777">
        <v>0</v>
      </c>
      <c r="BZ777" t="s">
        <v>193</v>
      </c>
      <c r="CA777" t="s">
        <v>194</v>
      </c>
      <c r="CB777" t="b">
        <v>0</v>
      </c>
    </row>
    <row r="778" spans="1:80" x14ac:dyDescent="0.3">
      <c r="A778">
        <v>777</v>
      </c>
      <c r="B778" t="s">
        <v>1020</v>
      </c>
      <c r="C778" t="s">
        <v>179</v>
      </c>
      <c r="D778" t="s">
        <v>180</v>
      </c>
      <c r="E778" t="s">
        <v>1007</v>
      </c>
      <c r="F778" t="s">
        <v>477</v>
      </c>
      <c r="G778" t="s">
        <v>183</v>
      </c>
      <c r="H778" t="s">
        <v>184</v>
      </c>
      <c r="J778">
        <v>0</v>
      </c>
      <c r="K778" t="s">
        <v>1021</v>
      </c>
      <c r="L778" t="s">
        <v>186</v>
      </c>
      <c r="M778" t="s">
        <v>1022</v>
      </c>
      <c r="N778" t="s">
        <v>20</v>
      </c>
      <c r="O778">
        <v>684</v>
      </c>
      <c r="P778" t="s">
        <v>459</v>
      </c>
      <c r="Q778">
        <v>3</v>
      </c>
      <c r="S778">
        <v>0</v>
      </c>
      <c r="T778">
        <v>10</v>
      </c>
      <c r="U778">
        <v>10</v>
      </c>
      <c r="V778">
        <v>10</v>
      </c>
      <c r="W778">
        <v>5</v>
      </c>
      <c r="X778">
        <v>0.76</v>
      </c>
      <c r="Y778">
        <v>89728.5</v>
      </c>
      <c r="Z778" t="s">
        <v>189</v>
      </c>
      <c r="AA778">
        <v>2</v>
      </c>
      <c r="AB778">
        <v>9</v>
      </c>
      <c r="AC778">
        <v>80</v>
      </c>
      <c r="AD778">
        <v>8.8888888888888893</v>
      </c>
      <c r="AE778">
        <v>12.375</v>
      </c>
      <c r="AF778">
        <v>12.375</v>
      </c>
      <c r="AG778">
        <v>10</v>
      </c>
      <c r="AH778">
        <v>0.76</v>
      </c>
      <c r="AI778">
        <v>72508.5</v>
      </c>
      <c r="AJ778">
        <v>11.3118</v>
      </c>
      <c r="AK778">
        <v>2.5</v>
      </c>
      <c r="AL778">
        <v>10</v>
      </c>
      <c r="AM778">
        <v>15</v>
      </c>
      <c r="AN778">
        <v>25</v>
      </c>
      <c r="AO778" t="s">
        <v>190</v>
      </c>
      <c r="AP778">
        <v>83</v>
      </c>
      <c r="AQ778">
        <v>-0.7</v>
      </c>
      <c r="AR778">
        <v>1.2</v>
      </c>
      <c r="AS778" t="s">
        <v>1008</v>
      </c>
      <c r="AT778">
        <v>36</v>
      </c>
      <c r="AU778">
        <v>20</v>
      </c>
      <c r="AV778">
        <v>18</v>
      </c>
      <c r="AW778">
        <v>21</v>
      </c>
      <c r="AY778">
        <v>4</v>
      </c>
      <c r="AZ778">
        <v>84</v>
      </c>
      <c r="BA778">
        <v>6.1547619047619051</v>
      </c>
      <c r="BB778">
        <v>46494</v>
      </c>
      <c r="BC778">
        <v>77490</v>
      </c>
      <c r="BD778">
        <v>108486</v>
      </c>
      <c r="BE778">
        <v>22</v>
      </c>
      <c r="BF778">
        <v>4</v>
      </c>
      <c r="BG778">
        <v>84</v>
      </c>
      <c r="BH778">
        <v>6.1547619047619051</v>
      </c>
      <c r="BI778">
        <v>46494</v>
      </c>
      <c r="BJ778">
        <v>77490</v>
      </c>
      <c r="BK778">
        <v>108486</v>
      </c>
      <c r="BL778">
        <v>35</v>
      </c>
      <c r="BM778">
        <v>1</v>
      </c>
      <c r="BN778">
        <v>4</v>
      </c>
      <c r="BO778" t="s">
        <v>192</v>
      </c>
      <c r="BP778">
        <v>2.7360000000000002</v>
      </c>
      <c r="BQ778">
        <v>0</v>
      </c>
      <c r="BR778">
        <v>0</v>
      </c>
      <c r="BS778">
        <v>0</v>
      </c>
      <c r="BV778">
        <v>0</v>
      </c>
      <c r="BW778">
        <v>0</v>
      </c>
      <c r="BX778">
        <v>0</v>
      </c>
      <c r="BZ778" t="s">
        <v>193</v>
      </c>
      <c r="CA778" t="s">
        <v>194</v>
      </c>
      <c r="CB778" t="b">
        <v>0</v>
      </c>
    </row>
    <row r="779" spans="1:80" x14ac:dyDescent="0.3">
      <c r="A779">
        <v>778</v>
      </c>
      <c r="B779" t="s">
        <v>1023</v>
      </c>
      <c r="C779" t="s">
        <v>179</v>
      </c>
      <c r="D779" t="s">
        <v>180</v>
      </c>
      <c r="E779" t="s">
        <v>1007</v>
      </c>
      <c r="F779" t="s">
        <v>196</v>
      </c>
      <c r="G779" t="s">
        <v>183</v>
      </c>
      <c r="H779" t="s">
        <v>184</v>
      </c>
      <c r="J779">
        <v>0</v>
      </c>
      <c r="L779" t="s">
        <v>197</v>
      </c>
      <c r="M779" t="s">
        <v>197</v>
      </c>
      <c r="N779" t="s">
        <v>198</v>
      </c>
      <c r="P779" t="s">
        <v>459</v>
      </c>
      <c r="Q779">
        <v>3</v>
      </c>
      <c r="S779">
        <v>0</v>
      </c>
      <c r="T779">
        <v>10</v>
      </c>
      <c r="U779">
        <v>10</v>
      </c>
      <c r="V779">
        <v>10</v>
      </c>
      <c r="W779">
        <v>5</v>
      </c>
      <c r="X779">
        <v>0.76</v>
      </c>
      <c r="Y779">
        <v>89728.5</v>
      </c>
      <c r="Z779" t="s">
        <v>189</v>
      </c>
      <c r="AA779">
        <v>2</v>
      </c>
      <c r="AB779">
        <v>9</v>
      </c>
      <c r="AC779">
        <v>80</v>
      </c>
      <c r="AD779">
        <v>8.8888888888888893</v>
      </c>
      <c r="AE779">
        <v>12.375</v>
      </c>
      <c r="AF779">
        <v>12.375</v>
      </c>
      <c r="AG779">
        <v>10</v>
      </c>
      <c r="AH779">
        <v>0.76</v>
      </c>
      <c r="AI779">
        <v>72508.5</v>
      </c>
      <c r="AJ779">
        <v>4.2422000000000004</v>
      </c>
      <c r="AK779">
        <v>2.5</v>
      </c>
      <c r="AL779">
        <v>27</v>
      </c>
      <c r="AM779">
        <v>15</v>
      </c>
      <c r="AN779">
        <v>25</v>
      </c>
      <c r="AO779" t="s">
        <v>190</v>
      </c>
      <c r="AP779">
        <v>83</v>
      </c>
      <c r="AQ779">
        <v>-0.7</v>
      </c>
      <c r="AR779">
        <v>1.2</v>
      </c>
      <c r="AS779" t="s">
        <v>1008</v>
      </c>
      <c r="AT779">
        <v>36</v>
      </c>
      <c r="AU779">
        <v>20</v>
      </c>
      <c r="AV779">
        <v>18</v>
      </c>
      <c r="AW779">
        <v>21</v>
      </c>
      <c r="AY779">
        <v>4</v>
      </c>
      <c r="AZ779">
        <v>84</v>
      </c>
      <c r="BA779">
        <v>6.1547619047619051</v>
      </c>
      <c r="BB779">
        <v>46494</v>
      </c>
      <c r="BC779">
        <v>77490</v>
      </c>
      <c r="BD779">
        <v>108486</v>
      </c>
      <c r="BE779">
        <v>19</v>
      </c>
      <c r="BF779">
        <v>4</v>
      </c>
      <c r="BG779">
        <v>84</v>
      </c>
      <c r="BH779">
        <v>6.1547619047619051</v>
      </c>
      <c r="BI779">
        <v>46494</v>
      </c>
      <c r="BJ779">
        <v>77490</v>
      </c>
      <c r="BK779">
        <v>108486</v>
      </c>
      <c r="BL779">
        <v>35</v>
      </c>
      <c r="BM779">
        <v>1</v>
      </c>
      <c r="BN779">
        <v>8</v>
      </c>
      <c r="BO779" t="s">
        <v>192</v>
      </c>
      <c r="BP779">
        <v>0</v>
      </c>
      <c r="BQ779">
        <v>0</v>
      </c>
      <c r="BR779">
        <v>0</v>
      </c>
      <c r="BS779">
        <v>0</v>
      </c>
      <c r="BV779">
        <v>0</v>
      </c>
      <c r="BW779">
        <v>0</v>
      </c>
      <c r="BX779">
        <v>0</v>
      </c>
      <c r="BZ779" t="s">
        <v>193</v>
      </c>
      <c r="CA779" t="s">
        <v>194</v>
      </c>
      <c r="CB779" t="b">
        <v>0</v>
      </c>
    </row>
    <row r="780" spans="1:80" x14ac:dyDescent="0.3">
      <c r="A780">
        <v>779</v>
      </c>
      <c r="B780" t="s">
        <v>1024</v>
      </c>
      <c r="C780" t="s">
        <v>179</v>
      </c>
      <c r="D780" t="s">
        <v>180</v>
      </c>
      <c r="E780" t="s">
        <v>1007</v>
      </c>
      <c r="F780" t="s">
        <v>200</v>
      </c>
      <c r="G780" t="s">
        <v>183</v>
      </c>
      <c r="H780" t="s">
        <v>184</v>
      </c>
      <c r="J780">
        <v>0</v>
      </c>
      <c r="L780" t="s">
        <v>197</v>
      </c>
      <c r="M780" t="s">
        <v>197</v>
      </c>
      <c r="N780" t="s">
        <v>198</v>
      </c>
      <c r="P780" t="s">
        <v>459</v>
      </c>
      <c r="Q780">
        <v>3</v>
      </c>
      <c r="S780">
        <v>0</v>
      </c>
      <c r="T780">
        <v>10</v>
      </c>
      <c r="U780">
        <v>10</v>
      </c>
      <c r="V780">
        <v>10</v>
      </c>
      <c r="W780">
        <v>5</v>
      </c>
      <c r="X780">
        <v>0.76</v>
      </c>
      <c r="Y780">
        <v>89728.5</v>
      </c>
      <c r="Z780" t="s">
        <v>189</v>
      </c>
      <c r="AA780">
        <v>2</v>
      </c>
      <c r="AB780">
        <v>9</v>
      </c>
      <c r="AC780">
        <v>80</v>
      </c>
      <c r="AD780">
        <v>8.8888888888888893</v>
      </c>
      <c r="AE780">
        <v>12.375</v>
      </c>
      <c r="AF780">
        <v>12.375</v>
      </c>
      <c r="AG780">
        <v>10</v>
      </c>
      <c r="AH780">
        <v>0.76</v>
      </c>
      <c r="AI780">
        <v>72508.5</v>
      </c>
      <c r="AJ780">
        <v>4.5960000000000001</v>
      </c>
      <c r="AK780">
        <v>2.5</v>
      </c>
      <c r="AL780">
        <v>25</v>
      </c>
      <c r="AM780">
        <v>15</v>
      </c>
      <c r="AN780">
        <v>25</v>
      </c>
      <c r="AO780" t="s">
        <v>190</v>
      </c>
      <c r="AP780">
        <v>83</v>
      </c>
      <c r="AQ780">
        <v>-0.7</v>
      </c>
      <c r="AR780">
        <v>1.2</v>
      </c>
      <c r="AS780" t="s">
        <v>1008</v>
      </c>
      <c r="AT780">
        <v>36</v>
      </c>
      <c r="AU780">
        <v>20</v>
      </c>
      <c r="AV780">
        <v>18</v>
      </c>
      <c r="AW780">
        <v>21</v>
      </c>
      <c r="AY780">
        <v>4</v>
      </c>
      <c r="AZ780">
        <v>84</v>
      </c>
      <c r="BA780">
        <v>6.1547619047619051</v>
      </c>
      <c r="BB780">
        <v>46494</v>
      </c>
      <c r="BC780">
        <v>77490</v>
      </c>
      <c r="BD780">
        <v>108486</v>
      </c>
      <c r="BE780">
        <v>19</v>
      </c>
      <c r="BF780">
        <v>4</v>
      </c>
      <c r="BG780">
        <v>84</v>
      </c>
      <c r="BH780">
        <v>6.1547619047619051</v>
      </c>
      <c r="BI780">
        <v>46494</v>
      </c>
      <c r="BJ780">
        <v>77490</v>
      </c>
      <c r="BK780">
        <v>108486</v>
      </c>
      <c r="BL780">
        <v>35</v>
      </c>
      <c r="BM780">
        <v>1</v>
      </c>
      <c r="BN780">
        <v>8</v>
      </c>
      <c r="BO780" t="s">
        <v>192</v>
      </c>
      <c r="BP780">
        <v>0</v>
      </c>
      <c r="BQ780">
        <v>0</v>
      </c>
      <c r="BR780">
        <v>0</v>
      </c>
      <c r="BS780">
        <v>0</v>
      </c>
      <c r="BV780">
        <v>0</v>
      </c>
      <c r="BW780">
        <v>0</v>
      </c>
      <c r="BX780">
        <v>0</v>
      </c>
      <c r="BZ780" t="s">
        <v>193</v>
      </c>
      <c r="CA780" t="s">
        <v>194</v>
      </c>
      <c r="CB780" t="b">
        <v>0</v>
      </c>
    </row>
    <row r="781" spans="1:80" x14ac:dyDescent="0.3">
      <c r="A781">
        <v>780</v>
      </c>
      <c r="B781" t="s">
        <v>1025</v>
      </c>
      <c r="C781" t="s">
        <v>179</v>
      </c>
      <c r="D781" t="s">
        <v>180</v>
      </c>
      <c r="E781" t="s">
        <v>1007</v>
      </c>
      <c r="F781" t="s">
        <v>202</v>
      </c>
      <c r="G781" t="s">
        <v>183</v>
      </c>
      <c r="H781" t="s">
        <v>184</v>
      </c>
      <c r="J781">
        <v>0</v>
      </c>
      <c r="L781" t="s">
        <v>197</v>
      </c>
      <c r="M781" t="s">
        <v>197</v>
      </c>
      <c r="N781" t="s">
        <v>198</v>
      </c>
      <c r="P781" t="s">
        <v>459</v>
      </c>
      <c r="Q781">
        <v>3</v>
      </c>
      <c r="S781">
        <v>0</v>
      </c>
      <c r="T781">
        <v>10</v>
      </c>
      <c r="U781">
        <v>10</v>
      </c>
      <c r="V781">
        <v>10</v>
      </c>
      <c r="W781">
        <v>5</v>
      </c>
      <c r="X781">
        <v>0.76</v>
      </c>
      <c r="Y781">
        <v>89728.5</v>
      </c>
      <c r="Z781" t="s">
        <v>189</v>
      </c>
      <c r="AA781">
        <v>2</v>
      </c>
      <c r="AB781">
        <v>9</v>
      </c>
      <c r="AC781">
        <v>80</v>
      </c>
      <c r="AD781">
        <v>8.8888888888888893</v>
      </c>
      <c r="AE781">
        <v>12.375</v>
      </c>
      <c r="AF781">
        <v>12.375</v>
      </c>
      <c r="AG781">
        <v>10</v>
      </c>
      <c r="AH781">
        <v>0.76</v>
      </c>
      <c r="AI781">
        <v>72508.5</v>
      </c>
      <c r="AJ781">
        <v>4.9497999999999998</v>
      </c>
      <c r="AK781">
        <v>2.5</v>
      </c>
      <c r="AL781">
        <v>23</v>
      </c>
      <c r="AM781">
        <v>15</v>
      </c>
      <c r="AN781">
        <v>25</v>
      </c>
      <c r="AO781" t="s">
        <v>190</v>
      </c>
      <c r="AP781">
        <v>83</v>
      </c>
      <c r="AQ781">
        <v>-0.7</v>
      </c>
      <c r="AR781">
        <v>1.2</v>
      </c>
      <c r="AS781" t="s">
        <v>1008</v>
      </c>
      <c r="AT781">
        <v>36</v>
      </c>
      <c r="AU781">
        <v>20</v>
      </c>
      <c r="AV781">
        <v>18</v>
      </c>
      <c r="AW781">
        <v>21</v>
      </c>
      <c r="AY781">
        <v>4</v>
      </c>
      <c r="AZ781">
        <v>84</v>
      </c>
      <c r="BA781">
        <v>6.1547619047619051</v>
      </c>
      <c r="BB781">
        <v>46494</v>
      </c>
      <c r="BC781">
        <v>77490</v>
      </c>
      <c r="BD781">
        <v>108486</v>
      </c>
      <c r="BE781">
        <v>19</v>
      </c>
      <c r="BF781">
        <v>4</v>
      </c>
      <c r="BG781">
        <v>84</v>
      </c>
      <c r="BH781">
        <v>6.1547619047619051</v>
      </c>
      <c r="BI781">
        <v>46494</v>
      </c>
      <c r="BJ781">
        <v>77490</v>
      </c>
      <c r="BK781">
        <v>108486</v>
      </c>
      <c r="BL781">
        <v>35</v>
      </c>
      <c r="BM781">
        <v>1</v>
      </c>
      <c r="BN781">
        <v>8</v>
      </c>
      <c r="BO781" t="s">
        <v>192</v>
      </c>
      <c r="BP781">
        <v>0</v>
      </c>
      <c r="BQ781">
        <v>0</v>
      </c>
      <c r="BR781">
        <v>0</v>
      </c>
      <c r="BS781">
        <v>0</v>
      </c>
      <c r="BV781">
        <v>0</v>
      </c>
      <c r="BW781">
        <v>0</v>
      </c>
      <c r="BX781">
        <v>0</v>
      </c>
      <c r="BZ781" t="s">
        <v>193</v>
      </c>
      <c r="CA781" t="s">
        <v>194</v>
      </c>
      <c r="CB781" t="b">
        <v>0</v>
      </c>
    </row>
    <row r="782" spans="1:80" x14ac:dyDescent="0.3">
      <c r="A782">
        <v>781</v>
      </c>
      <c r="B782" t="s">
        <v>1026</v>
      </c>
      <c r="C782" t="s">
        <v>179</v>
      </c>
      <c r="D782" t="s">
        <v>180</v>
      </c>
      <c r="E782" t="s">
        <v>1007</v>
      </c>
      <c r="F782" t="s">
        <v>204</v>
      </c>
      <c r="G782" t="s">
        <v>183</v>
      </c>
      <c r="H782" t="s">
        <v>184</v>
      </c>
      <c r="J782">
        <v>0</v>
      </c>
      <c r="L782" t="s">
        <v>197</v>
      </c>
      <c r="M782" t="s">
        <v>197</v>
      </c>
      <c r="N782" t="s">
        <v>198</v>
      </c>
      <c r="P782" t="s">
        <v>459</v>
      </c>
      <c r="Q782">
        <v>3</v>
      </c>
      <c r="S782">
        <v>0</v>
      </c>
      <c r="T782">
        <v>10</v>
      </c>
      <c r="U782">
        <v>10</v>
      </c>
      <c r="V782">
        <v>10</v>
      </c>
      <c r="W782">
        <v>5</v>
      </c>
      <c r="X782">
        <v>0.76</v>
      </c>
      <c r="Y782">
        <v>89728.5</v>
      </c>
      <c r="Z782" t="s">
        <v>189</v>
      </c>
      <c r="AA782">
        <v>2</v>
      </c>
      <c r="AB782">
        <v>9</v>
      </c>
      <c r="AC782">
        <v>80</v>
      </c>
      <c r="AD782">
        <v>8.8888888888888893</v>
      </c>
      <c r="AE782">
        <v>12.375</v>
      </c>
      <c r="AF782">
        <v>12.375</v>
      </c>
      <c r="AG782">
        <v>10</v>
      </c>
      <c r="AH782">
        <v>0.76</v>
      </c>
      <c r="AI782">
        <v>72508.5</v>
      </c>
      <c r="AJ782">
        <v>5.3036000000000003</v>
      </c>
      <c r="AK782">
        <v>2.5</v>
      </c>
      <c r="AL782">
        <v>22</v>
      </c>
      <c r="AM782">
        <v>15</v>
      </c>
      <c r="AN782">
        <v>25</v>
      </c>
      <c r="AO782" t="s">
        <v>190</v>
      </c>
      <c r="AP782">
        <v>83</v>
      </c>
      <c r="AQ782">
        <v>-0.7</v>
      </c>
      <c r="AR782">
        <v>1.2</v>
      </c>
      <c r="AS782" t="s">
        <v>1008</v>
      </c>
      <c r="AT782">
        <v>36</v>
      </c>
      <c r="AU782">
        <v>20</v>
      </c>
      <c r="AV782">
        <v>18</v>
      </c>
      <c r="AW782">
        <v>21</v>
      </c>
      <c r="AY782">
        <v>4</v>
      </c>
      <c r="AZ782">
        <v>84</v>
      </c>
      <c r="BA782">
        <v>6.1547619047619051</v>
      </c>
      <c r="BB782">
        <v>46494</v>
      </c>
      <c r="BC782">
        <v>77490</v>
      </c>
      <c r="BD782">
        <v>108486</v>
      </c>
      <c r="BE782">
        <v>20</v>
      </c>
      <c r="BF782">
        <v>4</v>
      </c>
      <c r="BG782">
        <v>84</v>
      </c>
      <c r="BH782">
        <v>6.1547619047619051</v>
      </c>
      <c r="BI782">
        <v>46494</v>
      </c>
      <c r="BJ782">
        <v>77490</v>
      </c>
      <c r="BK782">
        <v>108486</v>
      </c>
      <c r="BL782">
        <v>35</v>
      </c>
      <c r="BM782">
        <v>1</v>
      </c>
      <c r="BN782">
        <v>8</v>
      </c>
      <c r="BO782" t="s">
        <v>192</v>
      </c>
      <c r="BP782">
        <v>0</v>
      </c>
      <c r="BQ782">
        <v>0</v>
      </c>
      <c r="BR782">
        <v>0</v>
      </c>
      <c r="BS782">
        <v>0</v>
      </c>
      <c r="BV782">
        <v>0</v>
      </c>
      <c r="BW782">
        <v>0</v>
      </c>
      <c r="BX782">
        <v>0</v>
      </c>
      <c r="BZ782" t="s">
        <v>193</v>
      </c>
      <c r="CA782" t="s">
        <v>194</v>
      </c>
      <c r="CB782" t="b">
        <v>0</v>
      </c>
    </row>
    <row r="783" spans="1:80" x14ac:dyDescent="0.3">
      <c r="A783">
        <v>782</v>
      </c>
      <c r="B783" t="s">
        <v>1027</v>
      </c>
      <c r="C783" t="s">
        <v>179</v>
      </c>
      <c r="D783" t="s">
        <v>180</v>
      </c>
      <c r="E783" t="s">
        <v>1007</v>
      </c>
      <c r="F783" t="s">
        <v>206</v>
      </c>
      <c r="G783" t="s">
        <v>183</v>
      </c>
      <c r="H783" t="s">
        <v>184</v>
      </c>
      <c r="J783">
        <v>0</v>
      </c>
      <c r="L783" t="s">
        <v>197</v>
      </c>
      <c r="M783" t="s">
        <v>197</v>
      </c>
      <c r="N783" t="s">
        <v>198</v>
      </c>
      <c r="P783" t="s">
        <v>459</v>
      </c>
      <c r="Q783">
        <v>3</v>
      </c>
      <c r="S783">
        <v>0</v>
      </c>
      <c r="T783">
        <v>10</v>
      </c>
      <c r="U783">
        <v>10</v>
      </c>
      <c r="V783">
        <v>10</v>
      </c>
      <c r="W783">
        <v>5</v>
      </c>
      <c r="X783">
        <v>0.76</v>
      </c>
      <c r="Y783">
        <v>89728.5</v>
      </c>
      <c r="Z783" t="s">
        <v>189</v>
      </c>
      <c r="AA783">
        <v>2</v>
      </c>
      <c r="AB783">
        <v>9</v>
      </c>
      <c r="AC783">
        <v>80</v>
      </c>
      <c r="AD783">
        <v>8.8888888888888893</v>
      </c>
      <c r="AE783">
        <v>12.375</v>
      </c>
      <c r="AF783">
        <v>12.375</v>
      </c>
      <c r="AG783">
        <v>10</v>
      </c>
      <c r="AH783">
        <v>0.76</v>
      </c>
      <c r="AI783">
        <v>72508.5</v>
      </c>
      <c r="AJ783">
        <v>5.6574</v>
      </c>
      <c r="AK783">
        <v>2.5</v>
      </c>
      <c r="AL783">
        <v>20</v>
      </c>
      <c r="AM783">
        <v>15</v>
      </c>
      <c r="AN783">
        <v>25</v>
      </c>
      <c r="AO783" t="s">
        <v>190</v>
      </c>
      <c r="AP783">
        <v>83</v>
      </c>
      <c r="AQ783">
        <v>-0.7</v>
      </c>
      <c r="AR783">
        <v>1.2</v>
      </c>
      <c r="AS783" t="s">
        <v>1008</v>
      </c>
      <c r="AT783">
        <v>36</v>
      </c>
      <c r="AU783">
        <v>20</v>
      </c>
      <c r="AV783">
        <v>18</v>
      </c>
      <c r="AW783">
        <v>21</v>
      </c>
      <c r="AY783">
        <v>4</v>
      </c>
      <c r="AZ783">
        <v>84</v>
      </c>
      <c r="BA783">
        <v>6.1547619047619051</v>
      </c>
      <c r="BB783">
        <v>46494</v>
      </c>
      <c r="BC783">
        <v>77490</v>
      </c>
      <c r="BD783">
        <v>108486</v>
      </c>
      <c r="BE783">
        <v>20</v>
      </c>
      <c r="BF783">
        <v>4</v>
      </c>
      <c r="BG783">
        <v>84</v>
      </c>
      <c r="BH783">
        <v>6.1547619047619051</v>
      </c>
      <c r="BI783">
        <v>46494</v>
      </c>
      <c r="BJ783">
        <v>77490</v>
      </c>
      <c r="BK783">
        <v>108486</v>
      </c>
      <c r="BL783">
        <v>35</v>
      </c>
      <c r="BM783">
        <v>1</v>
      </c>
      <c r="BN783">
        <v>8</v>
      </c>
      <c r="BO783" t="s">
        <v>192</v>
      </c>
      <c r="BP783">
        <v>0</v>
      </c>
      <c r="BQ783">
        <v>0</v>
      </c>
      <c r="BR783">
        <v>0</v>
      </c>
      <c r="BS783">
        <v>0</v>
      </c>
      <c r="BV783">
        <v>0</v>
      </c>
      <c r="BW783">
        <v>0</v>
      </c>
      <c r="BX783">
        <v>0</v>
      </c>
      <c r="BZ783" t="s">
        <v>193</v>
      </c>
      <c r="CA783" t="s">
        <v>194</v>
      </c>
      <c r="CB783" t="b">
        <v>0</v>
      </c>
    </row>
    <row r="784" spans="1:80" x14ac:dyDescent="0.3">
      <c r="A784">
        <v>783</v>
      </c>
      <c r="B784" t="s">
        <v>1028</v>
      </c>
      <c r="C784" t="s">
        <v>179</v>
      </c>
      <c r="D784" t="s">
        <v>180</v>
      </c>
      <c r="E784" t="s">
        <v>1007</v>
      </c>
      <c r="F784" t="s">
        <v>316</v>
      </c>
      <c r="G784" t="s">
        <v>183</v>
      </c>
      <c r="H784" t="s">
        <v>184</v>
      </c>
      <c r="J784">
        <v>0</v>
      </c>
      <c r="L784" t="s">
        <v>197</v>
      </c>
      <c r="M784" t="s">
        <v>197</v>
      </c>
      <c r="N784" t="s">
        <v>198</v>
      </c>
      <c r="P784" t="s">
        <v>459</v>
      </c>
      <c r="Q784">
        <v>3</v>
      </c>
      <c r="S784">
        <v>0</v>
      </c>
      <c r="T784">
        <v>10</v>
      </c>
      <c r="U784">
        <v>10</v>
      </c>
      <c r="V784">
        <v>10</v>
      </c>
      <c r="W784">
        <v>5</v>
      </c>
      <c r="X784">
        <v>0.76</v>
      </c>
      <c r="Y784">
        <v>89728.5</v>
      </c>
      <c r="Z784" t="s">
        <v>189</v>
      </c>
      <c r="AA784">
        <v>2</v>
      </c>
      <c r="AB784">
        <v>9</v>
      </c>
      <c r="AC784">
        <v>80</v>
      </c>
      <c r="AD784">
        <v>8.8888888888888893</v>
      </c>
      <c r="AE784">
        <v>12.375</v>
      </c>
      <c r="AF784">
        <v>12.375</v>
      </c>
      <c r="AG784">
        <v>10</v>
      </c>
      <c r="AH784">
        <v>0.76</v>
      </c>
      <c r="AI784">
        <v>72508.5</v>
      </c>
      <c r="AJ784">
        <v>6.0111999999999997</v>
      </c>
      <c r="AK784">
        <v>2.5</v>
      </c>
      <c r="AL784">
        <v>19</v>
      </c>
      <c r="AM784">
        <v>15</v>
      </c>
      <c r="AN784">
        <v>25</v>
      </c>
      <c r="AO784" t="s">
        <v>190</v>
      </c>
      <c r="AP784">
        <v>83</v>
      </c>
      <c r="AQ784">
        <v>-0.7</v>
      </c>
      <c r="AR784">
        <v>1.2</v>
      </c>
      <c r="AS784" t="s">
        <v>1008</v>
      </c>
      <c r="AT784">
        <v>36</v>
      </c>
      <c r="AU784">
        <v>20</v>
      </c>
      <c r="AV784">
        <v>18</v>
      </c>
      <c r="AW784">
        <v>21</v>
      </c>
      <c r="AY784">
        <v>4</v>
      </c>
      <c r="AZ784">
        <v>84</v>
      </c>
      <c r="BA784">
        <v>6.1547619047619051</v>
      </c>
      <c r="BB784">
        <v>46494</v>
      </c>
      <c r="BC784">
        <v>77490</v>
      </c>
      <c r="BD784">
        <v>108486</v>
      </c>
      <c r="BE784">
        <v>20</v>
      </c>
      <c r="BF784">
        <v>4</v>
      </c>
      <c r="BG784">
        <v>84</v>
      </c>
      <c r="BH784">
        <v>6.1547619047619051</v>
      </c>
      <c r="BI784">
        <v>46494</v>
      </c>
      <c r="BJ784">
        <v>77490</v>
      </c>
      <c r="BK784">
        <v>108486</v>
      </c>
      <c r="BL784">
        <v>35</v>
      </c>
      <c r="BM784">
        <v>1</v>
      </c>
      <c r="BN784">
        <v>8</v>
      </c>
      <c r="BO784" t="s">
        <v>192</v>
      </c>
      <c r="BP784">
        <v>0</v>
      </c>
      <c r="BQ784">
        <v>0</v>
      </c>
      <c r="BR784">
        <v>0</v>
      </c>
      <c r="BS784">
        <v>0</v>
      </c>
      <c r="BV784">
        <v>0</v>
      </c>
      <c r="BW784">
        <v>0</v>
      </c>
      <c r="BX784">
        <v>0</v>
      </c>
      <c r="BZ784" t="s">
        <v>193</v>
      </c>
      <c r="CA784" t="s">
        <v>194</v>
      </c>
      <c r="CB784" t="b">
        <v>0</v>
      </c>
    </row>
    <row r="785" spans="1:80" x14ac:dyDescent="0.3">
      <c r="A785">
        <v>784</v>
      </c>
      <c r="B785" t="s">
        <v>1029</v>
      </c>
      <c r="C785" t="s">
        <v>179</v>
      </c>
      <c r="D785" t="s">
        <v>180</v>
      </c>
      <c r="E785" t="s">
        <v>1007</v>
      </c>
      <c r="F785" t="s">
        <v>318</v>
      </c>
      <c r="G785" t="s">
        <v>183</v>
      </c>
      <c r="H785" t="s">
        <v>184</v>
      </c>
      <c r="J785">
        <v>0</v>
      </c>
      <c r="L785" t="s">
        <v>197</v>
      </c>
      <c r="M785" t="s">
        <v>197</v>
      </c>
      <c r="N785" t="s">
        <v>198</v>
      </c>
      <c r="P785" t="s">
        <v>459</v>
      </c>
      <c r="Q785">
        <v>3</v>
      </c>
      <c r="S785">
        <v>0</v>
      </c>
      <c r="T785">
        <v>10</v>
      </c>
      <c r="U785">
        <v>10</v>
      </c>
      <c r="V785">
        <v>10</v>
      </c>
      <c r="W785">
        <v>5</v>
      </c>
      <c r="X785">
        <v>0.76</v>
      </c>
      <c r="Y785">
        <v>89728.5</v>
      </c>
      <c r="Z785" t="s">
        <v>189</v>
      </c>
      <c r="AA785">
        <v>2</v>
      </c>
      <c r="AB785">
        <v>9</v>
      </c>
      <c r="AC785">
        <v>80</v>
      </c>
      <c r="AD785">
        <v>8.8888888888888893</v>
      </c>
      <c r="AE785">
        <v>12.375</v>
      </c>
      <c r="AF785">
        <v>12.375</v>
      </c>
      <c r="AG785">
        <v>10</v>
      </c>
      <c r="AH785">
        <v>0.76</v>
      </c>
      <c r="AI785">
        <v>72508.5</v>
      </c>
      <c r="AJ785">
        <v>6.3650000000000002</v>
      </c>
      <c r="AK785">
        <v>2.5</v>
      </c>
      <c r="AL785">
        <v>18</v>
      </c>
      <c r="AM785">
        <v>15</v>
      </c>
      <c r="AN785">
        <v>25</v>
      </c>
      <c r="AO785" t="s">
        <v>190</v>
      </c>
      <c r="AP785">
        <v>83</v>
      </c>
      <c r="AQ785">
        <v>-0.7</v>
      </c>
      <c r="AR785">
        <v>1.2</v>
      </c>
      <c r="AS785" t="s">
        <v>1008</v>
      </c>
      <c r="AT785">
        <v>36</v>
      </c>
      <c r="AU785">
        <v>20</v>
      </c>
      <c r="AV785">
        <v>18</v>
      </c>
      <c r="AW785">
        <v>21</v>
      </c>
      <c r="AY785">
        <v>4</v>
      </c>
      <c r="AZ785">
        <v>84</v>
      </c>
      <c r="BA785">
        <v>6.1547619047619051</v>
      </c>
      <c r="BB785">
        <v>46494</v>
      </c>
      <c r="BC785">
        <v>77490</v>
      </c>
      <c r="BD785">
        <v>108486</v>
      </c>
      <c r="BE785">
        <v>20</v>
      </c>
      <c r="BF785">
        <v>4</v>
      </c>
      <c r="BG785">
        <v>84</v>
      </c>
      <c r="BH785">
        <v>6.1547619047619051</v>
      </c>
      <c r="BI785">
        <v>46494</v>
      </c>
      <c r="BJ785">
        <v>77490</v>
      </c>
      <c r="BK785">
        <v>108486</v>
      </c>
      <c r="BL785">
        <v>35</v>
      </c>
      <c r="BM785">
        <v>1</v>
      </c>
      <c r="BN785">
        <v>8</v>
      </c>
      <c r="BO785" t="s">
        <v>192</v>
      </c>
      <c r="BP785">
        <v>0</v>
      </c>
      <c r="BQ785">
        <v>0</v>
      </c>
      <c r="BR785">
        <v>0</v>
      </c>
      <c r="BS785">
        <v>0</v>
      </c>
      <c r="BV785">
        <v>0</v>
      </c>
      <c r="BW785">
        <v>0</v>
      </c>
      <c r="BX785">
        <v>0</v>
      </c>
      <c r="BZ785" t="s">
        <v>193</v>
      </c>
      <c r="CA785" t="s">
        <v>194</v>
      </c>
      <c r="CB785" t="b">
        <v>0</v>
      </c>
    </row>
    <row r="786" spans="1:80" x14ac:dyDescent="0.3">
      <c r="A786">
        <v>785</v>
      </c>
      <c r="B786" t="s">
        <v>1030</v>
      </c>
      <c r="C786" t="s">
        <v>179</v>
      </c>
      <c r="D786" t="s">
        <v>180</v>
      </c>
      <c r="E786" t="s">
        <v>1007</v>
      </c>
      <c r="F786" t="s">
        <v>320</v>
      </c>
      <c r="G786" t="s">
        <v>183</v>
      </c>
      <c r="H786" t="s">
        <v>184</v>
      </c>
      <c r="J786">
        <v>0</v>
      </c>
      <c r="L786" t="s">
        <v>197</v>
      </c>
      <c r="M786" t="s">
        <v>197</v>
      </c>
      <c r="N786" t="s">
        <v>198</v>
      </c>
      <c r="P786" t="s">
        <v>459</v>
      </c>
      <c r="Q786">
        <v>3</v>
      </c>
      <c r="S786">
        <v>0</v>
      </c>
      <c r="T786">
        <v>10</v>
      </c>
      <c r="U786">
        <v>10</v>
      </c>
      <c r="V786">
        <v>10</v>
      </c>
      <c r="W786">
        <v>5</v>
      </c>
      <c r="X786">
        <v>0.76</v>
      </c>
      <c r="Y786">
        <v>89728.5</v>
      </c>
      <c r="Z786" t="s">
        <v>189</v>
      </c>
      <c r="AA786">
        <v>2</v>
      </c>
      <c r="AB786">
        <v>9</v>
      </c>
      <c r="AC786">
        <v>80</v>
      </c>
      <c r="AD786">
        <v>8.8888888888888893</v>
      </c>
      <c r="AE786">
        <v>12.375</v>
      </c>
      <c r="AF786">
        <v>12.375</v>
      </c>
      <c r="AG786">
        <v>10</v>
      </c>
      <c r="AH786">
        <v>0.76</v>
      </c>
      <c r="AI786">
        <v>72508.5</v>
      </c>
      <c r="AJ786">
        <v>6.7187999999999999</v>
      </c>
      <c r="AK786">
        <v>2.5</v>
      </c>
      <c r="AL786">
        <v>17</v>
      </c>
      <c r="AM786">
        <v>15</v>
      </c>
      <c r="AN786">
        <v>25</v>
      </c>
      <c r="AO786" t="s">
        <v>190</v>
      </c>
      <c r="AP786">
        <v>83</v>
      </c>
      <c r="AQ786">
        <v>-0.7</v>
      </c>
      <c r="AR786">
        <v>1.2</v>
      </c>
      <c r="AS786" t="s">
        <v>1008</v>
      </c>
      <c r="AT786">
        <v>36</v>
      </c>
      <c r="AU786">
        <v>20</v>
      </c>
      <c r="AV786">
        <v>18</v>
      </c>
      <c r="AW786">
        <v>21</v>
      </c>
      <c r="AY786">
        <v>4</v>
      </c>
      <c r="AZ786">
        <v>84</v>
      </c>
      <c r="BA786">
        <v>6.1547619047619051</v>
      </c>
      <c r="BB786">
        <v>46494</v>
      </c>
      <c r="BC786">
        <v>77490</v>
      </c>
      <c r="BD786">
        <v>108486</v>
      </c>
      <c r="BE786">
        <v>20</v>
      </c>
      <c r="BF786">
        <v>4</v>
      </c>
      <c r="BG786">
        <v>84</v>
      </c>
      <c r="BH786">
        <v>6.1547619047619051</v>
      </c>
      <c r="BI786">
        <v>46494</v>
      </c>
      <c r="BJ786">
        <v>77490</v>
      </c>
      <c r="BK786">
        <v>108486</v>
      </c>
      <c r="BL786">
        <v>35</v>
      </c>
      <c r="BM786">
        <v>1</v>
      </c>
      <c r="BN786">
        <v>8</v>
      </c>
      <c r="BO786" t="s">
        <v>192</v>
      </c>
      <c r="BP786">
        <v>0</v>
      </c>
      <c r="BQ786">
        <v>0</v>
      </c>
      <c r="BR786">
        <v>0</v>
      </c>
      <c r="BS786">
        <v>0</v>
      </c>
      <c r="BV786">
        <v>0</v>
      </c>
      <c r="BW786">
        <v>0</v>
      </c>
      <c r="BX786">
        <v>0</v>
      </c>
      <c r="BZ786" t="s">
        <v>193</v>
      </c>
      <c r="CA786" t="s">
        <v>194</v>
      </c>
      <c r="CB786" t="b">
        <v>0</v>
      </c>
    </row>
    <row r="787" spans="1:80" x14ac:dyDescent="0.3">
      <c r="A787">
        <v>786</v>
      </c>
      <c r="B787" t="s">
        <v>1031</v>
      </c>
      <c r="C787" t="s">
        <v>179</v>
      </c>
      <c r="D787" t="s">
        <v>180</v>
      </c>
      <c r="E787" t="s">
        <v>1007</v>
      </c>
      <c r="F787" t="s">
        <v>252</v>
      </c>
      <c r="G787" t="s">
        <v>183</v>
      </c>
      <c r="H787" t="s">
        <v>184</v>
      </c>
      <c r="J787">
        <v>0</v>
      </c>
      <c r="L787" t="s">
        <v>197</v>
      </c>
      <c r="M787" t="s">
        <v>197</v>
      </c>
      <c r="N787" t="s">
        <v>198</v>
      </c>
      <c r="P787" t="s">
        <v>459</v>
      </c>
      <c r="Q787">
        <v>3</v>
      </c>
      <c r="S787">
        <v>0</v>
      </c>
      <c r="T787">
        <v>10</v>
      </c>
      <c r="U787">
        <v>10</v>
      </c>
      <c r="V787">
        <v>10</v>
      </c>
      <c r="W787">
        <v>5</v>
      </c>
      <c r="X787">
        <v>0.76</v>
      </c>
      <c r="Y787">
        <v>89728.5</v>
      </c>
      <c r="Z787" t="s">
        <v>189</v>
      </c>
      <c r="AA787">
        <v>2</v>
      </c>
      <c r="AB787">
        <v>9</v>
      </c>
      <c r="AC787">
        <v>80</v>
      </c>
      <c r="AD787">
        <v>8.8888888888888893</v>
      </c>
      <c r="AE787">
        <v>12.375</v>
      </c>
      <c r="AF787">
        <v>12.375</v>
      </c>
      <c r="AG787">
        <v>10</v>
      </c>
      <c r="AH787">
        <v>0.76</v>
      </c>
      <c r="AI787">
        <v>72508.5</v>
      </c>
      <c r="AJ787">
        <v>7.0726000000000004</v>
      </c>
      <c r="AK787">
        <v>2.5</v>
      </c>
      <c r="AL787">
        <v>16</v>
      </c>
      <c r="AM787">
        <v>15</v>
      </c>
      <c r="AN787">
        <v>25</v>
      </c>
      <c r="AO787" t="s">
        <v>190</v>
      </c>
      <c r="AP787">
        <v>83</v>
      </c>
      <c r="AQ787">
        <v>-0.7</v>
      </c>
      <c r="AR787">
        <v>1.2</v>
      </c>
      <c r="AS787" t="s">
        <v>1008</v>
      </c>
      <c r="AT787">
        <v>36</v>
      </c>
      <c r="AU787">
        <v>20</v>
      </c>
      <c r="AV787">
        <v>18</v>
      </c>
      <c r="AW787">
        <v>21</v>
      </c>
      <c r="AY787">
        <v>4</v>
      </c>
      <c r="AZ787">
        <v>84</v>
      </c>
      <c r="BA787">
        <v>6.1547619047619051</v>
      </c>
      <c r="BB787">
        <v>46494</v>
      </c>
      <c r="BC787">
        <v>77490</v>
      </c>
      <c r="BD787">
        <v>108486</v>
      </c>
      <c r="BE787">
        <v>20</v>
      </c>
      <c r="BF787">
        <v>4</v>
      </c>
      <c r="BG787">
        <v>84</v>
      </c>
      <c r="BH787">
        <v>6.1547619047619051</v>
      </c>
      <c r="BI787">
        <v>46494</v>
      </c>
      <c r="BJ787">
        <v>77490</v>
      </c>
      <c r="BK787">
        <v>108486</v>
      </c>
      <c r="BL787">
        <v>35</v>
      </c>
      <c r="BM787">
        <v>1</v>
      </c>
      <c r="BN787">
        <v>8</v>
      </c>
      <c r="BO787" t="s">
        <v>192</v>
      </c>
      <c r="BP787">
        <v>0</v>
      </c>
      <c r="BQ787">
        <v>60</v>
      </c>
      <c r="BR787">
        <v>0</v>
      </c>
      <c r="BS787">
        <v>0</v>
      </c>
      <c r="BV787">
        <v>0</v>
      </c>
      <c r="BW787">
        <v>0</v>
      </c>
      <c r="BX787">
        <v>0</v>
      </c>
      <c r="BZ787" t="s">
        <v>193</v>
      </c>
      <c r="CA787" t="s">
        <v>194</v>
      </c>
      <c r="CB787" t="b">
        <v>0</v>
      </c>
    </row>
    <row r="788" spans="1:80" x14ac:dyDescent="0.3">
      <c r="A788">
        <v>787</v>
      </c>
      <c r="B788" t="s">
        <v>1032</v>
      </c>
      <c r="C788" t="s">
        <v>179</v>
      </c>
      <c r="D788" t="s">
        <v>180</v>
      </c>
      <c r="E788" t="s">
        <v>1007</v>
      </c>
      <c r="F788" t="s">
        <v>471</v>
      </c>
      <c r="G788" t="s">
        <v>183</v>
      </c>
      <c r="H788" t="s">
        <v>184</v>
      </c>
      <c r="J788">
        <v>0</v>
      </c>
      <c r="L788" t="s">
        <v>197</v>
      </c>
      <c r="M788" t="s">
        <v>197</v>
      </c>
      <c r="N788" t="s">
        <v>198</v>
      </c>
      <c r="P788" t="s">
        <v>459</v>
      </c>
      <c r="Q788">
        <v>3</v>
      </c>
      <c r="S788">
        <v>0</v>
      </c>
      <c r="T788">
        <v>10</v>
      </c>
      <c r="U788">
        <v>10</v>
      </c>
      <c r="V788">
        <v>10</v>
      </c>
      <c r="W788">
        <v>5</v>
      </c>
      <c r="X788">
        <v>0.76</v>
      </c>
      <c r="Y788">
        <v>89728.5</v>
      </c>
      <c r="Z788" t="s">
        <v>189</v>
      </c>
      <c r="AA788">
        <v>2</v>
      </c>
      <c r="AB788">
        <v>9</v>
      </c>
      <c r="AC788">
        <v>80</v>
      </c>
      <c r="AD788">
        <v>8.8888888888888893</v>
      </c>
      <c r="AE788">
        <v>12.375</v>
      </c>
      <c r="AF788">
        <v>12.375</v>
      </c>
      <c r="AG788">
        <v>10</v>
      </c>
      <c r="AH788">
        <v>0.76</v>
      </c>
      <c r="AI788">
        <v>72508.5</v>
      </c>
      <c r="AJ788">
        <v>7.4264999999999999</v>
      </c>
      <c r="AK788">
        <v>2.5</v>
      </c>
      <c r="AL788">
        <v>16</v>
      </c>
      <c r="AM788">
        <v>15</v>
      </c>
      <c r="AN788">
        <v>25</v>
      </c>
      <c r="AO788" t="s">
        <v>190</v>
      </c>
      <c r="AP788">
        <v>83</v>
      </c>
      <c r="AQ788">
        <v>-0.7</v>
      </c>
      <c r="AR788">
        <v>1.2</v>
      </c>
      <c r="AS788" t="s">
        <v>1008</v>
      </c>
      <c r="AT788">
        <v>36</v>
      </c>
      <c r="AU788">
        <v>20</v>
      </c>
      <c r="AV788">
        <v>18</v>
      </c>
      <c r="AW788">
        <v>21</v>
      </c>
      <c r="AY788">
        <v>4</v>
      </c>
      <c r="AZ788">
        <v>84</v>
      </c>
      <c r="BA788">
        <v>6.1547619047619051</v>
      </c>
      <c r="BB788">
        <v>46494</v>
      </c>
      <c r="BC788">
        <v>77490</v>
      </c>
      <c r="BD788">
        <v>108486</v>
      </c>
      <c r="BE788">
        <v>20</v>
      </c>
      <c r="BF788">
        <v>4</v>
      </c>
      <c r="BG788">
        <v>84</v>
      </c>
      <c r="BH788">
        <v>6.1547619047619051</v>
      </c>
      <c r="BI788">
        <v>46494</v>
      </c>
      <c r="BJ788">
        <v>77490</v>
      </c>
      <c r="BK788">
        <v>108486</v>
      </c>
      <c r="BL788">
        <v>35</v>
      </c>
      <c r="BM788">
        <v>1</v>
      </c>
      <c r="BN788">
        <v>8</v>
      </c>
      <c r="BO788" t="s">
        <v>192</v>
      </c>
      <c r="BP788">
        <v>0</v>
      </c>
      <c r="BQ788">
        <v>0</v>
      </c>
      <c r="BR788">
        <v>0</v>
      </c>
      <c r="BS788">
        <v>0</v>
      </c>
      <c r="BV788">
        <v>0</v>
      </c>
      <c r="BW788">
        <v>0</v>
      </c>
      <c r="BX788">
        <v>0</v>
      </c>
      <c r="BZ788" t="s">
        <v>193</v>
      </c>
      <c r="CA788" t="s">
        <v>194</v>
      </c>
      <c r="CB788" t="b">
        <v>0</v>
      </c>
    </row>
    <row r="789" spans="1:80" x14ac:dyDescent="0.3">
      <c r="A789">
        <v>788</v>
      </c>
      <c r="B789" t="s">
        <v>1033</v>
      </c>
      <c r="C789" t="s">
        <v>179</v>
      </c>
      <c r="D789" t="s">
        <v>180</v>
      </c>
      <c r="E789" t="s">
        <v>1007</v>
      </c>
      <c r="F789" t="s">
        <v>473</v>
      </c>
      <c r="G789" t="s">
        <v>183</v>
      </c>
      <c r="H789" t="s">
        <v>184</v>
      </c>
      <c r="J789">
        <v>0</v>
      </c>
      <c r="L789" t="s">
        <v>197</v>
      </c>
      <c r="M789" t="s">
        <v>197</v>
      </c>
      <c r="N789" t="s">
        <v>198</v>
      </c>
      <c r="P789" t="s">
        <v>459</v>
      </c>
      <c r="Q789">
        <v>3</v>
      </c>
      <c r="S789">
        <v>0</v>
      </c>
      <c r="T789">
        <v>10</v>
      </c>
      <c r="U789">
        <v>10</v>
      </c>
      <c r="V789">
        <v>10</v>
      </c>
      <c r="W789">
        <v>5</v>
      </c>
      <c r="X789">
        <v>0.76</v>
      </c>
      <c r="Y789">
        <v>89728.5</v>
      </c>
      <c r="Z789" t="s">
        <v>189</v>
      </c>
      <c r="AA789">
        <v>2</v>
      </c>
      <c r="AB789">
        <v>9</v>
      </c>
      <c r="AC789">
        <v>80</v>
      </c>
      <c r="AD789">
        <v>8.8888888888888893</v>
      </c>
      <c r="AE789">
        <v>12.375</v>
      </c>
      <c r="AF789">
        <v>12.375</v>
      </c>
      <c r="AG789">
        <v>10</v>
      </c>
      <c r="AH789">
        <v>0.76</v>
      </c>
      <c r="AI789">
        <v>72508.5</v>
      </c>
      <c r="AJ789">
        <v>7.7803000000000004</v>
      </c>
      <c r="AK789">
        <v>2.5</v>
      </c>
      <c r="AL789">
        <v>15</v>
      </c>
      <c r="AM789">
        <v>15</v>
      </c>
      <c r="AN789">
        <v>25</v>
      </c>
      <c r="AO789" t="s">
        <v>190</v>
      </c>
      <c r="AP789">
        <v>83</v>
      </c>
      <c r="AQ789">
        <v>-0.7</v>
      </c>
      <c r="AR789">
        <v>1.2</v>
      </c>
      <c r="AS789" t="s">
        <v>1008</v>
      </c>
      <c r="AT789">
        <v>36</v>
      </c>
      <c r="AU789">
        <v>20</v>
      </c>
      <c r="AV789">
        <v>18</v>
      </c>
      <c r="AW789">
        <v>21</v>
      </c>
      <c r="AY789">
        <v>4</v>
      </c>
      <c r="AZ789">
        <v>84</v>
      </c>
      <c r="BA789">
        <v>6.1547619047619051</v>
      </c>
      <c r="BB789">
        <v>46494</v>
      </c>
      <c r="BC789">
        <v>77490</v>
      </c>
      <c r="BD789">
        <v>108486</v>
      </c>
      <c r="BE789">
        <v>20</v>
      </c>
      <c r="BF789">
        <v>4</v>
      </c>
      <c r="BG789">
        <v>84</v>
      </c>
      <c r="BH789">
        <v>6.1547619047619051</v>
      </c>
      <c r="BI789">
        <v>46494</v>
      </c>
      <c r="BJ789">
        <v>77490</v>
      </c>
      <c r="BK789">
        <v>108486</v>
      </c>
      <c r="BL789">
        <v>35</v>
      </c>
      <c r="BM789">
        <v>1</v>
      </c>
      <c r="BN789">
        <v>8</v>
      </c>
      <c r="BO789" t="s">
        <v>192</v>
      </c>
      <c r="BP789">
        <v>0</v>
      </c>
      <c r="BQ789">
        <v>0</v>
      </c>
      <c r="BR789">
        <v>0</v>
      </c>
      <c r="BS789">
        <v>0</v>
      </c>
      <c r="BV789">
        <v>0</v>
      </c>
      <c r="BW789">
        <v>0</v>
      </c>
      <c r="BX789">
        <v>0</v>
      </c>
      <c r="BZ789" t="s">
        <v>193</v>
      </c>
      <c r="CA789" t="s">
        <v>194</v>
      </c>
      <c r="CB789" t="b">
        <v>0</v>
      </c>
    </row>
    <row r="790" spans="1:80" x14ac:dyDescent="0.3">
      <c r="A790">
        <v>789</v>
      </c>
      <c r="B790" t="s">
        <v>1034</v>
      </c>
      <c r="C790" t="s">
        <v>179</v>
      </c>
      <c r="D790" t="s">
        <v>180</v>
      </c>
      <c r="E790" t="s">
        <v>1007</v>
      </c>
      <c r="F790" t="s">
        <v>475</v>
      </c>
      <c r="G790" t="s">
        <v>183</v>
      </c>
      <c r="H790" t="s">
        <v>184</v>
      </c>
      <c r="J790">
        <v>0</v>
      </c>
      <c r="L790" t="s">
        <v>197</v>
      </c>
      <c r="M790" t="s">
        <v>197</v>
      </c>
      <c r="N790" t="s">
        <v>198</v>
      </c>
      <c r="P790" t="s">
        <v>459</v>
      </c>
      <c r="Q790">
        <v>3</v>
      </c>
      <c r="S790">
        <v>0</v>
      </c>
      <c r="T790">
        <v>10</v>
      </c>
      <c r="U790">
        <v>10</v>
      </c>
      <c r="V790">
        <v>10</v>
      </c>
      <c r="W790">
        <v>5</v>
      </c>
      <c r="X790">
        <v>0.76</v>
      </c>
      <c r="Y790">
        <v>89728.5</v>
      </c>
      <c r="Z790" t="s">
        <v>189</v>
      </c>
      <c r="AA790">
        <v>2</v>
      </c>
      <c r="AB790">
        <v>9</v>
      </c>
      <c r="AC790">
        <v>80</v>
      </c>
      <c r="AD790">
        <v>8.8888888888888893</v>
      </c>
      <c r="AE790">
        <v>12.375</v>
      </c>
      <c r="AF790">
        <v>12.375</v>
      </c>
      <c r="AG790">
        <v>10</v>
      </c>
      <c r="AH790">
        <v>0.76</v>
      </c>
      <c r="AI790">
        <v>72508.5</v>
      </c>
      <c r="AJ790">
        <v>9.5493000000000006</v>
      </c>
      <c r="AK790">
        <v>2.5</v>
      </c>
      <c r="AL790">
        <v>12</v>
      </c>
      <c r="AM790">
        <v>15</v>
      </c>
      <c r="AN790">
        <v>25</v>
      </c>
      <c r="AO790" t="s">
        <v>190</v>
      </c>
      <c r="AP790">
        <v>83</v>
      </c>
      <c r="AQ790">
        <v>-0.7</v>
      </c>
      <c r="AR790">
        <v>1.2</v>
      </c>
      <c r="AS790" t="s">
        <v>1008</v>
      </c>
      <c r="AT790">
        <v>36</v>
      </c>
      <c r="AU790">
        <v>20</v>
      </c>
      <c r="AV790">
        <v>18</v>
      </c>
      <c r="AW790">
        <v>21</v>
      </c>
      <c r="AY790">
        <v>4</v>
      </c>
      <c r="AZ790">
        <v>84</v>
      </c>
      <c r="BA790">
        <v>6.1547619047619051</v>
      </c>
      <c r="BB790">
        <v>46494</v>
      </c>
      <c r="BC790">
        <v>77490</v>
      </c>
      <c r="BD790">
        <v>108486</v>
      </c>
      <c r="BE790">
        <v>21</v>
      </c>
      <c r="BF790">
        <v>4</v>
      </c>
      <c r="BG790">
        <v>84</v>
      </c>
      <c r="BH790">
        <v>6.1547619047619051</v>
      </c>
      <c r="BI790">
        <v>46494</v>
      </c>
      <c r="BJ790">
        <v>77490</v>
      </c>
      <c r="BK790">
        <v>108486</v>
      </c>
      <c r="BL790">
        <v>35</v>
      </c>
      <c r="BM790">
        <v>1</v>
      </c>
      <c r="BN790">
        <v>4</v>
      </c>
      <c r="BO790" t="s">
        <v>192</v>
      </c>
      <c r="BP790">
        <v>0</v>
      </c>
      <c r="BQ790">
        <v>0</v>
      </c>
      <c r="BR790">
        <v>0</v>
      </c>
      <c r="BS790">
        <v>0</v>
      </c>
      <c r="BV790">
        <v>0</v>
      </c>
      <c r="BW790">
        <v>0</v>
      </c>
      <c r="BX790">
        <v>0</v>
      </c>
      <c r="BZ790" t="s">
        <v>193</v>
      </c>
      <c r="CA790" t="s">
        <v>194</v>
      </c>
      <c r="CB790" t="b">
        <v>0</v>
      </c>
    </row>
    <row r="791" spans="1:80" x14ac:dyDescent="0.3">
      <c r="A791">
        <v>790</v>
      </c>
      <c r="B791" t="s">
        <v>1035</v>
      </c>
      <c r="C791" t="s">
        <v>179</v>
      </c>
      <c r="D791" t="s">
        <v>180</v>
      </c>
      <c r="E791" t="s">
        <v>1007</v>
      </c>
      <c r="F791" t="s">
        <v>477</v>
      </c>
      <c r="G791" t="s">
        <v>183</v>
      </c>
      <c r="H791" t="s">
        <v>184</v>
      </c>
      <c r="J791">
        <v>0</v>
      </c>
      <c r="L791" t="s">
        <v>197</v>
      </c>
      <c r="M791" t="s">
        <v>197</v>
      </c>
      <c r="N791" t="s">
        <v>198</v>
      </c>
      <c r="P791" t="s">
        <v>459</v>
      </c>
      <c r="Q791">
        <v>3</v>
      </c>
      <c r="S791">
        <v>0</v>
      </c>
      <c r="T791">
        <v>10</v>
      </c>
      <c r="U791">
        <v>10</v>
      </c>
      <c r="V791">
        <v>10</v>
      </c>
      <c r="W791">
        <v>5</v>
      </c>
      <c r="X791">
        <v>0.76</v>
      </c>
      <c r="Y791">
        <v>89728.5</v>
      </c>
      <c r="Z791" t="s">
        <v>189</v>
      </c>
      <c r="AA791">
        <v>2</v>
      </c>
      <c r="AB791">
        <v>9</v>
      </c>
      <c r="AC791">
        <v>80</v>
      </c>
      <c r="AD791">
        <v>8.8888888888888893</v>
      </c>
      <c r="AE791">
        <v>12.375</v>
      </c>
      <c r="AF791">
        <v>12.375</v>
      </c>
      <c r="AG791">
        <v>10</v>
      </c>
      <c r="AH791">
        <v>0.76</v>
      </c>
      <c r="AI791">
        <v>72508.5</v>
      </c>
      <c r="AJ791">
        <v>11.3184</v>
      </c>
      <c r="AK791">
        <v>2.5</v>
      </c>
      <c r="AL791">
        <v>10</v>
      </c>
      <c r="AM791">
        <v>15</v>
      </c>
      <c r="AN791">
        <v>25</v>
      </c>
      <c r="AO791" t="s">
        <v>190</v>
      </c>
      <c r="AP791">
        <v>83</v>
      </c>
      <c r="AQ791">
        <v>-0.7</v>
      </c>
      <c r="AR791">
        <v>1.2</v>
      </c>
      <c r="AS791" t="s">
        <v>1008</v>
      </c>
      <c r="AT791">
        <v>36</v>
      </c>
      <c r="AU791">
        <v>20</v>
      </c>
      <c r="AV791">
        <v>18</v>
      </c>
      <c r="AW791">
        <v>21</v>
      </c>
      <c r="AY791">
        <v>4</v>
      </c>
      <c r="AZ791">
        <v>84</v>
      </c>
      <c r="BA791">
        <v>6.1547619047619051</v>
      </c>
      <c r="BB791">
        <v>46494</v>
      </c>
      <c r="BC791">
        <v>77490</v>
      </c>
      <c r="BD791">
        <v>108486</v>
      </c>
      <c r="BE791">
        <v>22</v>
      </c>
      <c r="BF791">
        <v>4</v>
      </c>
      <c r="BG791">
        <v>84</v>
      </c>
      <c r="BH791">
        <v>6.1547619047619051</v>
      </c>
      <c r="BI791">
        <v>46494</v>
      </c>
      <c r="BJ791">
        <v>77490</v>
      </c>
      <c r="BK791">
        <v>108486</v>
      </c>
      <c r="BL791">
        <v>35</v>
      </c>
      <c r="BM791">
        <v>1</v>
      </c>
      <c r="BN791">
        <v>4</v>
      </c>
      <c r="BO791" t="s">
        <v>192</v>
      </c>
      <c r="BP791">
        <v>0</v>
      </c>
      <c r="BQ791">
        <v>60</v>
      </c>
      <c r="BR791">
        <v>0</v>
      </c>
      <c r="BS791">
        <v>0</v>
      </c>
      <c r="BV791">
        <v>0</v>
      </c>
      <c r="BW791">
        <v>0</v>
      </c>
      <c r="BX791">
        <v>0</v>
      </c>
      <c r="BZ791" t="s">
        <v>193</v>
      </c>
      <c r="CA791" t="s">
        <v>194</v>
      </c>
      <c r="CB791" t="b">
        <v>0</v>
      </c>
    </row>
    <row r="792" spans="1:80" x14ac:dyDescent="0.3">
      <c r="A792">
        <v>791</v>
      </c>
      <c r="B792" t="s">
        <v>1036</v>
      </c>
      <c r="C792" t="s">
        <v>179</v>
      </c>
      <c r="D792" t="s">
        <v>180</v>
      </c>
      <c r="E792" t="s">
        <v>1007</v>
      </c>
      <c r="F792" t="s">
        <v>473</v>
      </c>
      <c r="G792" t="s">
        <v>183</v>
      </c>
      <c r="H792" t="s">
        <v>184</v>
      </c>
      <c r="J792">
        <v>0</v>
      </c>
      <c r="K792" t="s">
        <v>1021</v>
      </c>
      <c r="L792" t="s">
        <v>186</v>
      </c>
      <c r="M792" t="s">
        <v>1022</v>
      </c>
      <c r="N792" t="s">
        <v>20</v>
      </c>
      <c r="O792">
        <v>460</v>
      </c>
      <c r="P792" t="s">
        <v>459</v>
      </c>
      <c r="Q792">
        <v>3</v>
      </c>
      <c r="S792">
        <v>0</v>
      </c>
      <c r="T792">
        <v>10</v>
      </c>
      <c r="U792">
        <v>10</v>
      </c>
      <c r="V792">
        <v>10</v>
      </c>
      <c r="W792">
        <v>5</v>
      </c>
      <c r="X792">
        <v>0.76</v>
      </c>
      <c r="Y792">
        <v>89728.5</v>
      </c>
      <c r="Z792" t="s">
        <v>189</v>
      </c>
      <c r="AA792">
        <v>2</v>
      </c>
      <c r="AB792">
        <v>9</v>
      </c>
      <c r="AC792">
        <v>80</v>
      </c>
      <c r="AD792">
        <v>8.8888888888888893</v>
      </c>
      <c r="AE792">
        <v>12.375</v>
      </c>
      <c r="AF792">
        <v>12.375</v>
      </c>
      <c r="AG792">
        <v>10</v>
      </c>
      <c r="AH792">
        <v>0.76</v>
      </c>
      <c r="AI792">
        <v>72508.5</v>
      </c>
      <c r="AJ792">
        <v>7.78</v>
      </c>
      <c r="AK792">
        <v>2.5</v>
      </c>
      <c r="AL792">
        <v>15</v>
      </c>
      <c r="AM792">
        <v>15</v>
      </c>
      <c r="AN792">
        <v>25</v>
      </c>
      <c r="AO792" t="s">
        <v>190</v>
      </c>
      <c r="AP792">
        <v>83</v>
      </c>
      <c r="AQ792">
        <v>-0.7</v>
      </c>
      <c r="AR792">
        <v>1.2</v>
      </c>
      <c r="AS792" t="s">
        <v>1008</v>
      </c>
      <c r="AT792">
        <v>36</v>
      </c>
      <c r="AU792">
        <v>20</v>
      </c>
      <c r="AV792">
        <v>18</v>
      </c>
      <c r="AW792">
        <v>21</v>
      </c>
      <c r="AY792">
        <v>4</v>
      </c>
      <c r="AZ792">
        <v>84</v>
      </c>
      <c r="BA792">
        <v>6.1547619047619051</v>
      </c>
      <c r="BB792">
        <v>46494</v>
      </c>
      <c r="BC792">
        <v>77490</v>
      </c>
      <c r="BD792">
        <v>108486</v>
      </c>
      <c r="BE792">
        <v>20</v>
      </c>
      <c r="BF792">
        <v>4</v>
      </c>
      <c r="BG792">
        <v>84</v>
      </c>
      <c r="BH792">
        <v>6.1547619047619051</v>
      </c>
      <c r="BI792">
        <v>46494</v>
      </c>
      <c r="BJ792">
        <v>77490</v>
      </c>
      <c r="BK792">
        <v>108486</v>
      </c>
      <c r="BL792">
        <v>35</v>
      </c>
      <c r="BM792">
        <v>1</v>
      </c>
      <c r="BN792">
        <v>8</v>
      </c>
      <c r="BO792" t="s">
        <v>192</v>
      </c>
      <c r="BP792">
        <v>3.68</v>
      </c>
      <c r="BQ792">
        <v>20</v>
      </c>
      <c r="BR792">
        <v>1</v>
      </c>
      <c r="BS792">
        <v>0.05</v>
      </c>
      <c r="BV792">
        <v>0</v>
      </c>
      <c r="BW792">
        <v>0</v>
      </c>
      <c r="BX792">
        <v>0</v>
      </c>
      <c r="BZ792" t="s">
        <v>193</v>
      </c>
      <c r="CA792" t="s">
        <v>194</v>
      </c>
      <c r="CB792" t="b">
        <v>0</v>
      </c>
    </row>
    <row r="793" spans="1:80" x14ac:dyDescent="0.3">
      <c r="A793">
        <v>792</v>
      </c>
      <c r="B793" t="s">
        <v>1037</v>
      </c>
      <c r="C793" t="s">
        <v>179</v>
      </c>
      <c r="D793" t="s">
        <v>180</v>
      </c>
      <c r="E793" t="s">
        <v>1007</v>
      </c>
      <c r="F793" t="s">
        <v>196</v>
      </c>
      <c r="G793" t="s">
        <v>183</v>
      </c>
      <c r="H793" t="s">
        <v>184</v>
      </c>
      <c r="J793">
        <v>0</v>
      </c>
      <c r="L793" t="s">
        <v>197</v>
      </c>
      <c r="M793" t="s">
        <v>197</v>
      </c>
      <c r="N793" t="s">
        <v>198</v>
      </c>
      <c r="P793" t="s">
        <v>459</v>
      </c>
      <c r="Q793">
        <v>3</v>
      </c>
      <c r="S793">
        <v>0</v>
      </c>
      <c r="T793">
        <v>10</v>
      </c>
      <c r="U793">
        <v>10</v>
      </c>
      <c r="V793">
        <v>10</v>
      </c>
      <c r="W793">
        <v>5</v>
      </c>
      <c r="X793">
        <v>0.76</v>
      </c>
      <c r="Y793">
        <v>89728.5</v>
      </c>
      <c r="Z793" t="s">
        <v>189</v>
      </c>
      <c r="AA793">
        <v>2</v>
      </c>
      <c r="AB793">
        <v>9</v>
      </c>
      <c r="AC793">
        <v>80</v>
      </c>
      <c r="AD793">
        <v>8.8888888888888893</v>
      </c>
      <c r="AE793">
        <v>12.375</v>
      </c>
      <c r="AF793">
        <v>12.375</v>
      </c>
      <c r="AG793">
        <v>10</v>
      </c>
      <c r="AH793">
        <v>0.76</v>
      </c>
      <c r="AI793">
        <v>72508.5</v>
      </c>
      <c r="AJ793">
        <v>3.91</v>
      </c>
      <c r="AK793">
        <v>2.5</v>
      </c>
      <c r="AL793">
        <v>29</v>
      </c>
      <c r="AM793">
        <v>15</v>
      </c>
      <c r="AN793">
        <v>25</v>
      </c>
      <c r="AO793" t="s">
        <v>190</v>
      </c>
      <c r="AP793">
        <v>83</v>
      </c>
      <c r="AQ793">
        <v>-0.7</v>
      </c>
      <c r="AR793">
        <v>1.2</v>
      </c>
      <c r="AS793" t="s">
        <v>1008</v>
      </c>
      <c r="AT793">
        <v>36</v>
      </c>
      <c r="AU793">
        <v>20</v>
      </c>
      <c r="AV793">
        <v>18</v>
      </c>
      <c r="AW793">
        <v>21</v>
      </c>
      <c r="AY793">
        <v>4</v>
      </c>
      <c r="AZ793">
        <v>84</v>
      </c>
      <c r="BA793">
        <v>6.1547619047619051</v>
      </c>
      <c r="BB793">
        <v>46494</v>
      </c>
      <c r="BC793">
        <v>77490</v>
      </c>
      <c r="BD793">
        <v>108486</v>
      </c>
      <c r="BE793">
        <v>19</v>
      </c>
      <c r="BF793">
        <v>4</v>
      </c>
      <c r="BG793">
        <v>84</v>
      </c>
      <c r="BH793">
        <v>6.1547619047619051</v>
      </c>
      <c r="BI793">
        <v>46494</v>
      </c>
      <c r="BJ793">
        <v>77490</v>
      </c>
      <c r="BK793">
        <v>108486</v>
      </c>
      <c r="BL793">
        <v>35</v>
      </c>
      <c r="BM793">
        <v>1</v>
      </c>
      <c r="BN793">
        <v>8</v>
      </c>
      <c r="BO793" t="s">
        <v>192</v>
      </c>
      <c r="BP793">
        <v>0</v>
      </c>
      <c r="BQ793">
        <v>0</v>
      </c>
      <c r="BR793">
        <v>0</v>
      </c>
      <c r="BS793">
        <v>0</v>
      </c>
      <c r="BV793">
        <v>0</v>
      </c>
      <c r="BW793">
        <v>0</v>
      </c>
      <c r="BX793">
        <v>0</v>
      </c>
      <c r="BZ793" t="s">
        <v>193</v>
      </c>
      <c r="CA793" t="s">
        <v>194</v>
      </c>
      <c r="CB793" t="b">
        <v>0</v>
      </c>
    </row>
    <row r="794" spans="1:80" x14ac:dyDescent="0.3">
      <c r="A794">
        <v>793</v>
      </c>
      <c r="B794" t="s">
        <v>1038</v>
      </c>
      <c r="C794" t="s">
        <v>179</v>
      </c>
      <c r="D794" t="s">
        <v>180</v>
      </c>
      <c r="E794" t="s">
        <v>1007</v>
      </c>
      <c r="F794" t="s">
        <v>200</v>
      </c>
      <c r="G794" t="s">
        <v>183</v>
      </c>
      <c r="H794" t="s">
        <v>184</v>
      </c>
      <c r="J794">
        <v>0</v>
      </c>
      <c r="L794" t="s">
        <v>197</v>
      </c>
      <c r="M794" t="s">
        <v>197</v>
      </c>
      <c r="N794" t="s">
        <v>198</v>
      </c>
      <c r="P794" t="s">
        <v>459</v>
      </c>
      <c r="Q794">
        <v>3</v>
      </c>
      <c r="S794">
        <v>0</v>
      </c>
      <c r="T794">
        <v>10</v>
      </c>
      <c r="U794">
        <v>10</v>
      </c>
      <c r="V794">
        <v>10</v>
      </c>
      <c r="W794">
        <v>5</v>
      </c>
      <c r="X794">
        <v>0.76</v>
      </c>
      <c r="Y794">
        <v>89728.5</v>
      </c>
      <c r="Z794" t="s">
        <v>189</v>
      </c>
      <c r="AA794">
        <v>2</v>
      </c>
      <c r="AB794">
        <v>9</v>
      </c>
      <c r="AC794">
        <v>80</v>
      </c>
      <c r="AD794">
        <v>8.8888888888888893</v>
      </c>
      <c r="AE794">
        <v>12.375</v>
      </c>
      <c r="AF794">
        <v>12.375</v>
      </c>
      <c r="AG794">
        <v>10</v>
      </c>
      <c r="AH794">
        <v>0.76</v>
      </c>
      <c r="AI794">
        <v>72508.5</v>
      </c>
      <c r="AJ794">
        <v>4.3</v>
      </c>
      <c r="AK794">
        <v>2.5</v>
      </c>
      <c r="AL794">
        <v>27</v>
      </c>
      <c r="AM794">
        <v>15</v>
      </c>
      <c r="AN794">
        <v>25</v>
      </c>
      <c r="AO794" t="s">
        <v>190</v>
      </c>
      <c r="AP794">
        <v>83</v>
      </c>
      <c r="AQ794">
        <v>-0.7</v>
      </c>
      <c r="AR794">
        <v>1.2</v>
      </c>
      <c r="AS794" t="s">
        <v>1008</v>
      </c>
      <c r="AT794">
        <v>36</v>
      </c>
      <c r="AU794">
        <v>20</v>
      </c>
      <c r="AV794">
        <v>18</v>
      </c>
      <c r="AW794">
        <v>21</v>
      </c>
      <c r="AY794">
        <v>4</v>
      </c>
      <c r="AZ794">
        <v>84</v>
      </c>
      <c r="BA794">
        <v>6.1547619047619051</v>
      </c>
      <c r="BB794">
        <v>46494</v>
      </c>
      <c r="BC794">
        <v>77490</v>
      </c>
      <c r="BD794">
        <v>108486</v>
      </c>
      <c r="BE794">
        <v>19</v>
      </c>
      <c r="BF794">
        <v>4</v>
      </c>
      <c r="BG794">
        <v>84</v>
      </c>
      <c r="BH794">
        <v>6.1547619047619051</v>
      </c>
      <c r="BI794">
        <v>46494</v>
      </c>
      <c r="BJ794">
        <v>77490</v>
      </c>
      <c r="BK794">
        <v>108486</v>
      </c>
      <c r="BL794">
        <v>35</v>
      </c>
      <c r="BM794">
        <v>1</v>
      </c>
      <c r="BN794">
        <v>8</v>
      </c>
      <c r="BO794" t="s">
        <v>192</v>
      </c>
      <c r="BP794">
        <v>0</v>
      </c>
      <c r="BQ794">
        <v>0</v>
      </c>
      <c r="BR794">
        <v>0</v>
      </c>
      <c r="BS794">
        <v>0</v>
      </c>
      <c r="BV794">
        <v>0</v>
      </c>
      <c r="BW794">
        <v>0</v>
      </c>
      <c r="BX794">
        <v>0</v>
      </c>
      <c r="BZ794" t="s">
        <v>193</v>
      </c>
      <c r="CA794" t="s">
        <v>194</v>
      </c>
      <c r="CB794" t="b">
        <v>0</v>
      </c>
    </row>
    <row r="795" spans="1:80" x14ac:dyDescent="0.3">
      <c r="A795">
        <v>794</v>
      </c>
      <c r="B795" t="s">
        <v>1039</v>
      </c>
      <c r="C795" t="s">
        <v>179</v>
      </c>
      <c r="D795" t="s">
        <v>180</v>
      </c>
      <c r="E795" t="s">
        <v>1007</v>
      </c>
      <c r="F795" t="s">
        <v>202</v>
      </c>
      <c r="G795" t="s">
        <v>183</v>
      </c>
      <c r="H795" t="s">
        <v>184</v>
      </c>
      <c r="J795">
        <v>0</v>
      </c>
      <c r="L795" t="s">
        <v>197</v>
      </c>
      <c r="M795" t="s">
        <v>197</v>
      </c>
      <c r="N795" t="s">
        <v>198</v>
      </c>
      <c r="P795" t="s">
        <v>459</v>
      </c>
      <c r="Q795">
        <v>3</v>
      </c>
      <c r="S795">
        <v>0</v>
      </c>
      <c r="T795">
        <v>10</v>
      </c>
      <c r="U795">
        <v>10</v>
      </c>
      <c r="V795">
        <v>10</v>
      </c>
      <c r="W795">
        <v>5</v>
      </c>
      <c r="X795">
        <v>0.76</v>
      </c>
      <c r="Y795">
        <v>89728.5</v>
      </c>
      <c r="Z795" t="s">
        <v>189</v>
      </c>
      <c r="AA795">
        <v>2</v>
      </c>
      <c r="AB795">
        <v>9</v>
      </c>
      <c r="AC795">
        <v>80</v>
      </c>
      <c r="AD795">
        <v>8.8888888888888893</v>
      </c>
      <c r="AE795">
        <v>12.375</v>
      </c>
      <c r="AF795">
        <v>12.375</v>
      </c>
      <c r="AG795">
        <v>10</v>
      </c>
      <c r="AH795">
        <v>0.76</v>
      </c>
      <c r="AI795">
        <v>72508.5</v>
      </c>
      <c r="AJ795">
        <v>4.68</v>
      </c>
      <c r="AK795">
        <v>2.5</v>
      </c>
      <c r="AL795">
        <v>24</v>
      </c>
      <c r="AM795">
        <v>15</v>
      </c>
      <c r="AN795">
        <v>25</v>
      </c>
      <c r="AO795" t="s">
        <v>190</v>
      </c>
      <c r="AP795">
        <v>83</v>
      </c>
      <c r="AQ795">
        <v>-0.7</v>
      </c>
      <c r="AR795">
        <v>1.2</v>
      </c>
      <c r="AS795" t="s">
        <v>1008</v>
      </c>
      <c r="AT795">
        <v>36</v>
      </c>
      <c r="AU795">
        <v>20</v>
      </c>
      <c r="AV795">
        <v>18</v>
      </c>
      <c r="AW795">
        <v>21</v>
      </c>
      <c r="AY795">
        <v>4</v>
      </c>
      <c r="AZ795">
        <v>84</v>
      </c>
      <c r="BA795">
        <v>6.1547619047619051</v>
      </c>
      <c r="BB795">
        <v>46494</v>
      </c>
      <c r="BC795">
        <v>77490</v>
      </c>
      <c r="BD795">
        <v>108486</v>
      </c>
      <c r="BE795">
        <v>19</v>
      </c>
      <c r="BF795">
        <v>4</v>
      </c>
      <c r="BG795">
        <v>84</v>
      </c>
      <c r="BH795">
        <v>6.1547619047619051</v>
      </c>
      <c r="BI795">
        <v>46494</v>
      </c>
      <c r="BJ795">
        <v>77490</v>
      </c>
      <c r="BK795">
        <v>108486</v>
      </c>
      <c r="BL795">
        <v>35</v>
      </c>
      <c r="BM795">
        <v>1</v>
      </c>
      <c r="BN795">
        <v>8</v>
      </c>
      <c r="BO795" t="s">
        <v>192</v>
      </c>
      <c r="BP795">
        <v>0</v>
      </c>
      <c r="BQ795">
        <v>0</v>
      </c>
      <c r="BR795">
        <v>0</v>
      </c>
      <c r="BS795">
        <v>0</v>
      </c>
      <c r="BV795">
        <v>0</v>
      </c>
      <c r="BW795">
        <v>0</v>
      </c>
      <c r="BX795">
        <v>0</v>
      </c>
      <c r="BZ795" t="s">
        <v>193</v>
      </c>
      <c r="CA795" t="s">
        <v>194</v>
      </c>
      <c r="CB795" t="b">
        <v>0</v>
      </c>
    </row>
    <row r="796" spans="1:80" x14ac:dyDescent="0.3">
      <c r="A796">
        <v>795</v>
      </c>
      <c r="B796" t="s">
        <v>1040</v>
      </c>
      <c r="C796" t="s">
        <v>179</v>
      </c>
      <c r="D796" t="s">
        <v>180</v>
      </c>
      <c r="E796" t="s">
        <v>1007</v>
      </c>
      <c r="F796" t="s">
        <v>204</v>
      </c>
      <c r="G796" t="s">
        <v>183</v>
      </c>
      <c r="H796" t="s">
        <v>184</v>
      </c>
      <c r="J796">
        <v>0</v>
      </c>
      <c r="L796" t="s">
        <v>197</v>
      </c>
      <c r="M796" t="s">
        <v>197</v>
      </c>
      <c r="N796" t="s">
        <v>198</v>
      </c>
      <c r="P796" t="s">
        <v>459</v>
      </c>
      <c r="Q796">
        <v>3</v>
      </c>
      <c r="S796">
        <v>0</v>
      </c>
      <c r="T796">
        <v>10</v>
      </c>
      <c r="U796">
        <v>10</v>
      </c>
      <c r="V796">
        <v>10</v>
      </c>
      <c r="W796">
        <v>5</v>
      </c>
      <c r="X796">
        <v>0.76</v>
      </c>
      <c r="Y796">
        <v>89728.5</v>
      </c>
      <c r="Z796" t="s">
        <v>189</v>
      </c>
      <c r="AA796">
        <v>2</v>
      </c>
      <c r="AB796">
        <v>9</v>
      </c>
      <c r="AC796">
        <v>80</v>
      </c>
      <c r="AD796">
        <v>8.8888888888888893</v>
      </c>
      <c r="AE796">
        <v>12.375</v>
      </c>
      <c r="AF796">
        <v>12.375</v>
      </c>
      <c r="AG796">
        <v>10</v>
      </c>
      <c r="AH796">
        <v>0.76</v>
      </c>
      <c r="AI796">
        <v>72508.5</v>
      </c>
      <c r="AJ796">
        <v>5.0599999999999996</v>
      </c>
      <c r="AK796">
        <v>2.5</v>
      </c>
      <c r="AL796">
        <v>23</v>
      </c>
      <c r="AM796">
        <v>15</v>
      </c>
      <c r="AN796">
        <v>25</v>
      </c>
      <c r="AO796" t="s">
        <v>190</v>
      </c>
      <c r="AP796">
        <v>83</v>
      </c>
      <c r="AQ796">
        <v>-0.7</v>
      </c>
      <c r="AR796">
        <v>1.2</v>
      </c>
      <c r="AS796" t="s">
        <v>1008</v>
      </c>
      <c r="AT796">
        <v>36</v>
      </c>
      <c r="AU796">
        <v>20</v>
      </c>
      <c r="AV796">
        <v>18</v>
      </c>
      <c r="AW796">
        <v>21</v>
      </c>
      <c r="AY796">
        <v>4</v>
      </c>
      <c r="AZ796">
        <v>84</v>
      </c>
      <c r="BA796">
        <v>6.1547619047619051</v>
      </c>
      <c r="BB796">
        <v>46494</v>
      </c>
      <c r="BC796">
        <v>77490</v>
      </c>
      <c r="BD796">
        <v>108486</v>
      </c>
      <c r="BE796">
        <v>20</v>
      </c>
      <c r="BF796">
        <v>4</v>
      </c>
      <c r="BG796">
        <v>84</v>
      </c>
      <c r="BH796">
        <v>6.1547619047619051</v>
      </c>
      <c r="BI796">
        <v>46494</v>
      </c>
      <c r="BJ796">
        <v>77490</v>
      </c>
      <c r="BK796">
        <v>108486</v>
      </c>
      <c r="BL796">
        <v>35</v>
      </c>
      <c r="BM796">
        <v>1</v>
      </c>
      <c r="BN796">
        <v>8</v>
      </c>
      <c r="BO796" t="s">
        <v>192</v>
      </c>
      <c r="BP796">
        <v>0</v>
      </c>
      <c r="BQ796">
        <v>100</v>
      </c>
      <c r="BR796">
        <v>0</v>
      </c>
      <c r="BS796">
        <v>0</v>
      </c>
      <c r="BV796">
        <v>0</v>
      </c>
      <c r="BW796">
        <v>0</v>
      </c>
      <c r="BX796">
        <v>0</v>
      </c>
      <c r="BZ796" t="s">
        <v>193</v>
      </c>
      <c r="CA796" t="s">
        <v>194</v>
      </c>
      <c r="CB796" t="b">
        <v>0</v>
      </c>
    </row>
    <row r="797" spans="1:80" x14ac:dyDescent="0.3">
      <c r="A797">
        <v>796</v>
      </c>
      <c r="B797" t="s">
        <v>1041</v>
      </c>
      <c r="C797" t="s">
        <v>179</v>
      </c>
      <c r="D797" t="s">
        <v>180</v>
      </c>
      <c r="E797" t="s">
        <v>1007</v>
      </c>
      <c r="F797" t="s">
        <v>206</v>
      </c>
      <c r="G797" t="s">
        <v>183</v>
      </c>
      <c r="H797" t="s">
        <v>184</v>
      </c>
      <c r="J797">
        <v>0</v>
      </c>
      <c r="L797" t="s">
        <v>197</v>
      </c>
      <c r="M797" t="s">
        <v>197</v>
      </c>
      <c r="N797" t="s">
        <v>198</v>
      </c>
      <c r="P797" t="s">
        <v>459</v>
      </c>
      <c r="Q797">
        <v>3</v>
      </c>
      <c r="S797">
        <v>0</v>
      </c>
      <c r="T797">
        <v>10</v>
      </c>
      <c r="U797">
        <v>10</v>
      </c>
      <c r="V797">
        <v>10</v>
      </c>
      <c r="W797">
        <v>5</v>
      </c>
      <c r="X797">
        <v>0.76</v>
      </c>
      <c r="Y797">
        <v>89728.5</v>
      </c>
      <c r="Z797" t="s">
        <v>189</v>
      </c>
      <c r="AA797">
        <v>2</v>
      </c>
      <c r="AB797">
        <v>9</v>
      </c>
      <c r="AC797">
        <v>80</v>
      </c>
      <c r="AD797">
        <v>8.8888888888888893</v>
      </c>
      <c r="AE797">
        <v>12.375</v>
      </c>
      <c r="AF797">
        <v>12.375</v>
      </c>
      <c r="AG797">
        <v>10</v>
      </c>
      <c r="AH797">
        <v>0.76</v>
      </c>
      <c r="AI797">
        <v>72508.5</v>
      </c>
      <c r="AJ797">
        <v>5.44</v>
      </c>
      <c r="AK797">
        <v>2.5</v>
      </c>
      <c r="AL797">
        <v>21</v>
      </c>
      <c r="AM797">
        <v>15</v>
      </c>
      <c r="AN797">
        <v>25</v>
      </c>
      <c r="AO797" t="s">
        <v>190</v>
      </c>
      <c r="AP797">
        <v>83</v>
      </c>
      <c r="AQ797">
        <v>-0.7</v>
      </c>
      <c r="AR797">
        <v>1.2</v>
      </c>
      <c r="AS797" t="s">
        <v>1008</v>
      </c>
      <c r="AT797">
        <v>36</v>
      </c>
      <c r="AU797">
        <v>20</v>
      </c>
      <c r="AV797">
        <v>18</v>
      </c>
      <c r="AW797">
        <v>21</v>
      </c>
      <c r="AY797">
        <v>4</v>
      </c>
      <c r="AZ797">
        <v>84</v>
      </c>
      <c r="BA797">
        <v>6.1547619047619051</v>
      </c>
      <c r="BB797">
        <v>46494</v>
      </c>
      <c r="BC797">
        <v>77490</v>
      </c>
      <c r="BD797">
        <v>108486</v>
      </c>
      <c r="BE797">
        <v>20</v>
      </c>
      <c r="BF797">
        <v>4</v>
      </c>
      <c r="BG797">
        <v>84</v>
      </c>
      <c r="BH797">
        <v>6.1547619047619051</v>
      </c>
      <c r="BI797">
        <v>46494</v>
      </c>
      <c r="BJ797">
        <v>77490</v>
      </c>
      <c r="BK797">
        <v>108486</v>
      </c>
      <c r="BL797">
        <v>35</v>
      </c>
      <c r="BM797">
        <v>1</v>
      </c>
      <c r="BN797">
        <v>8</v>
      </c>
      <c r="BO797" t="s">
        <v>192</v>
      </c>
      <c r="BP797">
        <v>0</v>
      </c>
      <c r="BQ797">
        <v>0</v>
      </c>
      <c r="BR797">
        <v>0</v>
      </c>
      <c r="BS797">
        <v>0</v>
      </c>
      <c r="BV797">
        <v>0</v>
      </c>
      <c r="BW797">
        <v>0</v>
      </c>
      <c r="BX797">
        <v>0</v>
      </c>
      <c r="BZ797" t="s">
        <v>193</v>
      </c>
      <c r="CA797" t="s">
        <v>194</v>
      </c>
      <c r="CB797" t="b">
        <v>0</v>
      </c>
    </row>
    <row r="798" spans="1:80" x14ac:dyDescent="0.3">
      <c r="A798">
        <v>797</v>
      </c>
      <c r="B798" t="s">
        <v>1042</v>
      </c>
      <c r="C798" t="s">
        <v>179</v>
      </c>
      <c r="D798" t="s">
        <v>180</v>
      </c>
      <c r="E798" t="s">
        <v>1007</v>
      </c>
      <c r="F798" t="s">
        <v>316</v>
      </c>
      <c r="G798" t="s">
        <v>183</v>
      </c>
      <c r="H798" t="s">
        <v>184</v>
      </c>
      <c r="J798">
        <v>0</v>
      </c>
      <c r="K798" t="s">
        <v>1021</v>
      </c>
      <c r="L798" t="s">
        <v>186</v>
      </c>
      <c r="M798" t="s">
        <v>1022</v>
      </c>
      <c r="N798" t="s">
        <v>20</v>
      </c>
      <c r="O798">
        <v>334.64166666666665</v>
      </c>
      <c r="P798" t="s">
        <v>459</v>
      </c>
      <c r="Q798">
        <v>3</v>
      </c>
      <c r="S798">
        <v>0</v>
      </c>
      <c r="T798">
        <v>10</v>
      </c>
      <c r="U798">
        <v>10</v>
      </c>
      <c r="V798">
        <v>10</v>
      </c>
      <c r="W798">
        <v>5</v>
      </c>
      <c r="X798">
        <v>0.76</v>
      </c>
      <c r="Y798">
        <v>89728.5</v>
      </c>
      <c r="Z798" t="s">
        <v>189</v>
      </c>
      <c r="AA798">
        <v>2</v>
      </c>
      <c r="AB798">
        <v>9</v>
      </c>
      <c r="AC798">
        <v>80</v>
      </c>
      <c r="AD798">
        <v>8.8888888888888893</v>
      </c>
      <c r="AE798">
        <v>12.375</v>
      </c>
      <c r="AF798">
        <v>12.375</v>
      </c>
      <c r="AG798">
        <v>10</v>
      </c>
      <c r="AH798">
        <v>0.76</v>
      </c>
      <c r="AI798">
        <v>72508.5</v>
      </c>
      <c r="AJ798">
        <v>5.82</v>
      </c>
      <c r="AK798">
        <v>2.5</v>
      </c>
      <c r="AL798">
        <v>20</v>
      </c>
      <c r="AM798">
        <v>15</v>
      </c>
      <c r="AN798">
        <v>25</v>
      </c>
      <c r="AO798" t="s">
        <v>190</v>
      </c>
      <c r="AP798">
        <v>83</v>
      </c>
      <c r="AQ798">
        <v>-0.7</v>
      </c>
      <c r="AR798">
        <v>1.2</v>
      </c>
      <c r="AS798" t="s">
        <v>1008</v>
      </c>
      <c r="AT798">
        <v>36</v>
      </c>
      <c r="AU798">
        <v>20</v>
      </c>
      <c r="AV798">
        <v>18</v>
      </c>
      <c r="AW798">
        <v>21</v>
      </c>
      <c r="AY798">
        <v>4</v>
      </c>
      <c r="AZ798">
        <v>84</v>
      </c>
      <c r="BA798">
        <v>6.1547619047619051</v>
      </c>
      <c r="BB798">
        <v>46494</v>
      </c>
      <c r="BC798">
        <v>77490</v>
      </c>
      <c r="BD798">
        <v>108486</v>
      </c>
      <c r="BE798">
        <v>20</v>
      </c>
      <c r="BF798">
        <v>4</v>
      </c>
      <c r="BG798">
        <v>84</v>
      </c>
      <c r="BH798">
        <v>6.1547619047619051</v>
      </c>
      <c r="BI798">
        <v>46494</v>
      </c>
      <c r="BJ798">
        <v>77490</v>
      </c>
      <c r="BK798">
        <v>108486</v>
      </c>
      <c r="BL798">
        <v>35</v>
      </c>
      <c r="BM798">
        <v>1</v>
      </c>
      <c r="BN798">
        <v>8</v>
      </c>
      <c r="BO798" t="s">
        <v>192</v>
      </c>
      <c r="BP798">
        <v>2.6771333333333338</v>
      </c>
      <c r="BQ798">
        <v>126</v>
      </c>
      <c r="BR798">
        <v>0</v>
      </c>
      <c r="BS798">
        <v>0</v>
      </c>
      <c r="BV798">
        <v>0</v>
      </c>
      <c r="BW798">
        <v>0</v>
      </c>
      <c r="BX798">
        <v>0</v>
      </c>
      <c r="BZ798" t="s">
        <v>193</v>
      </c>
      <c r="CA798" t="s">
        <v>194</v>
      </c>
      <c r="CB798" t="b">
        <v>0</v>
      </c>
    </row>
    <row r="799" spans="1:80" x14ac:dyDescent="0.3">
      <c r="A799">
        <v>798</v>
      </c>
      <c r="B799" t="s">
        <v>1043</v>
      </c>
      <c r="C799" t="s">
        <v>179</v>
      </c>
      <c r="D799" t="s">
        <v>180</v>
      </c>
      <c r="E799" t="s">
        <v>1007</v>
      </c>
      <c r="F799" t="s">
        <v>318</v>
      </c>
      <c r="G799" t="s">
        <v>183</v>
      </c>
      <c r="H799" t="s">
        <v>184</v>
      </c>
      <c r="J799">
        <v>0</v>
      </c>
      <c r="K799" t="s">
        <v>1021</v>
      </c>
      <c r="L799" t="s">
        <v>186</v>
      </c>
      <c r="M799" t="s">
        <v>1022</v>
      </c>
      <c r="N799" t="s">
        <v>20</v>
      </c>
      <c r="O799">
        <v>359.57</v>
      </c>
      <c r="P799" t="s">
        <v>459</v>
      </c>
      <c r="Q799">
        <v>3</v>
      </c>
      <c r="S799">
        <v>0</v>
      </c>
      <c r="T799">
        <v>10</v>
      </c>
      <c r="U799">
        <v>10</v>
      </c>
      <c r="V799">
        <v>10</v>
      </c>
      <c r="W799">
        <v>5</v>
      </c>
      <c r="X799">
        <v>0.76</v>
      </c>
      <c r="Y799">
        <v>89728.5</v>
      </c>
      <c r="Z799" t="s">
        <v>189</v>
      </c>
      <c r="AA799">
        <v>2</v>
      </c>
      <c r="AB799">
        <v>9</v>
      </c>
      <c r="AC799">
        <v>80</v>
      </c>
      <c r="AD799">
        <v>8.8888888888888893</v>
      </c>
      <c r="AE799">
        <v>12.375</v>
      </c>
      <c r="AF799">
        <v>12.375</v>
      </c>
      <c r="AG799">
        <v>10</v>
      </c>
      <c r="AH799">
        <v>0.76</v>
      </c>
      <c r="AI799">
        <v>72508.5</v>
      </c>
      <c r="AJ799">
        <v>6.2</v>
      </c>
      <c r="AK799">
        <v>2.5</v>
      </c>
      <c r="AL799">
        <v>19</v>
      </c>
      <c r="AM799">
        <v>15</v>
      </c>
      <c r="AN799">
        <v>25</v>
      </c>
      <c r="AO799" t="s">
        <v>190</v>
      </c>
      <c r="AP799">
        <v>83</v>
      </c>
      <c r="AQ799">
        <v>-0.7</v>
      </c>
      <c r="AR799">
        <v>1.2</v>
      </c>
      <c r="AS799" t="s">
        <v>1008</v>
      </c>
      <c r="AT799">
        <v>36</v>
      </c>
      <c r="AU799">
        <v>20</v>
      </c>
      <c r="AV799">
        <v>18</v>
      </c>
      <c r="AW799">
        <v>21</v>
      </c>
      <c r="AY799">
        <v>4</v>
      </c>
      <c r="AZ799">
        <v>84</v>
      </c>
      <c r="BA799">
        <v>6.1547619047619051</v>
      </c>
      <c r="BB799">
        <v>46494</v>
      </c>
      <c r="BC799">
        <v>77490</v>
      </c>
      <c r="BD799">
        <v>108486</v>
      </c>
      <c r="BE799">
        <v>20</v>
      </c>
      <c r="BF799">
        <v>4</v>
      </c>
      <c r="BG799">
        <v>84</v>
      </c>
      <c r="BH799">
        <v>6.1547619047619051</v>
      </c>
      <c r="BI799">
        <v>46494</v>
      </c>
      <c r="BJ799">
        <v>77490</v>
      </c>
      <c r="BK799">
        <v>108486</v>
      </c>
      <c r="BL799">
        <v>35</v>
      </c>
      <c r="BM799">
        <v>1</v>
      </c>
      <c r="BN799">
        <v>8</v>
      </c>
      <c r="BO799" t="s">
        <v>192</v>
      </c>
      <c r="BP799">
        <v>2.87656</v>
      </c>
      <c r="BQ799">
        <v>65</v>
      </c>
      <c r="BR799">
        <v>0</v>
      </c>
      <c r="BS799">
        <v>0</v>
      </c>
      <c r="BV799">
        <v>0</v>
      </c>
      <c r="BW799">
        <v>0</v>
      </c>
      <c r="BX799">
        <v>0</v>
      </c>
      <c r="BZ799" t="s">
        <v>193</v>
      </c>
      <c r="CA799" t="s">
        <v>194</v>
      </c>
      <c r="CB799" t="b">
        <v>0</v>
      </c>
    </row>
    <row r="800" spans="1:80" x14ac:dyDescent="0.3">
      <c r="A800">
        <v>799</v>
      </c>
      <c r="B800" t="s">
        <v>1044</v>
      </c>
      <c r="C800" t="s">
        <v>179</v>
      </c>
      <c r="D800" t="s">
        <v>180</v>
      </c>
      <c r="E800" t="s">
        <v>1007</v>
      </c>
      <c r="F800" t="s">
        <v>320</v>
      </c>
      <c r="G800" t="s">
        <v>183</v>
      </c>
      <c r="H800" t="s">
        <v>184</v>
      </c>
      <c r="J800">
        <v>0</v>
      </c>
      <c r="K800" t="s">
        <v>1021</v>
      </c>
      <c r="L800" t="s">
        <v>186</v>
      </c>
      <c r="M800" t="s">
        <v>1022</v>
      </c>
      <c r="N800" t="s">
        <v>20</v>
      </c>
      <c r="O800">
        <v>384.49833333333333</v>
      </c>
      <c r="P800" t="s">
        <v>459</v>
      </c>
      <c r="Q800">
        <v>3</v>
      </c>
      <c r="S800">
        <v>0</v>
      </c>
      <c r="T800">
        <v>10</v>
      </c>
      <c r="U800">
        <v>10</v>
      </c>
      <c r="V800">
        <v>10</v>
      </c>
      <c r="W800">
        <v>5</v>
      </c>
      <c r="X800">
        <v>0.76</v>
      </c>
      <c r="Y800">
        <v>89728.5</v>
      </c>
      <c r="Z800" t="s">
        <v>189</v>
      </c>
      <c r="AA800">
        <v>2</v>
      </c>
      <c r="AB800">
        <v>9</v>
      </c>
      <c r="AC800">
        <v>80</v>
      </c>
      <c r="AD800">
        <v>8.8888888888888893</v>
      </c>
      <c r="AE800">
        <v>12.375</v>
      </c>
      <c r="AF800">
        <v>12.375</v>
      </c>
      <c r="AG800">
        <v>10</v>
      </c>
      <c r="AH800">
        <v>0.76</v>
      </c>
      <c r="AI800">
        <v>72508.5</v>
      </c>
      <c r="AJ800">
        <v>6.58</v>
      </c>
      <c r="AK800">
        <v>2.5</v>
      </c>
      <c r="AL800">
        <v>18</v>
      </c>
      <c r="AM800">
        <v>15</v>
      </c>
      <c r="AN800">
        <v>25</v>
      </c>
      <c r="AO800" t="s">
        <v>190</v>
      </c>
      <c r="AP800">
        <v>83</v>
      </c>
      <c r="AQ800">
        <v>-0.7</v>
      </c>
      <c r="AR800">
        <v>1.2</v>
      </c>
      <c r="AS800" t="s">
        <v>1008</v>
      </c>
      <c r="AT800">
        <v>36</v>
      </c>
      <c r="AU800">
        <v>20</v>
      </c>
      <c r="AV800">
        <v>18</v>
      </c>
      <c r="AW800">
        <v>21</v>
      </c>
      <c r="AY800">
        <v>4</v>
      </c>
      <c r="AZ800">
        <v>84</v>
      </c>
      <c r="BA800">
        <v>6.1547619047619051</v>
      </c>
      <c r="BB800">
        <v>46494</v>
      </c>
      <c r="BC800">
        <v>77490</v>
      </c>
      <c r="BD800">
        <v>108486</v>
      </c>
      <c r="BE800">
        <v>20</v>
      </c>
      <c r="BF800">
        <v>4</v>
      </c>
      <c r="BG800">
        <v>84</v>
      </c>
      <c r="BH800">
        <v>6.1547619047619051</v>
      </c>
      <c r="BI800">
        <v>46494</v>
      </c>
      <c r="BJ800">
        <v>77490</v>
      </c>
      <c r="BK800">
        <v>108486</v>
      </c>
      <c r="BL800">
        <v>35</v>
      </c>
      <c r="BM800">
        <v>1</v>
      </c>
      <c r="BN800">
        <v>8</v>
      </c>
      <c r="BO800" t="s">
        <v>192</v>
      </c>
      <c r="BP800">
        <v>3.0759866666666662</v>
      </c>
      <c r="BQ800">
        <v>60</v>
      </c>
      <c r="BR800">
        <v>0</v>
      </c>
      <c r="BS800">
        <v>0</v>
      </c>
      <c r="BV800">
        <v>0</v>
      </c>
      <c r="BW800">
        <v>0</v>
      </c>
      <c r="BX800">
        <v>0</v>
      </c>
      <c r="BZ800" t="s">
        <v>193</v>
      </c>
      <c r="CA800" t="s">
        <v>194</v>
      </c>
      <c r="CB800" t="b">
        <v>0</v>
      </c>
    </row>
    <row r="801" spans="1:80" x14ac:dyDescent="0.3">
      <c r="A801">
        <v>800</v>
      </c>
      <c r="B801" t="s">
        <v>1045</v>
      </c>
      <c r="C801" t="s">
        <v>179</v>
      </c>
      <c r="D801" t="s">
        <v>180</v>
      </c>
      <c r="E801" t="s">
        <v>1007</v>
      </c>
      <c r="F801" t="s">
        <v>252</v>
      </c>
      <c r="G801" t="s">
        <v>183</v>
      </c>
      <c r="H801" t="s">
        <v>184</v>
      </c>
      <c r="J801">
        <v>0</v>
      </c>
      <c r="L801" t="s">
        <v>197</v>
      </c>
      <c r="M801" t="s">
        <v>197</v>
      </c>
      <c r="N801" t="s">
        <v>198</v>
      </c>
      <c r="P801" t="s">
        <v>459</v>
      </c>
      <c r="Q801">
        <v>3</v>
      </c>
      <c r="S801">
        <v>0</v>
      </c>
      <c r="T801">
        <v>10</v>
      </c>
      <c r="U801">
        <v>10</v>
      </c>
      <c r="V801">
        <v>10</v>
      </c>
      <c r="W801">
        <v>5</v>
      </c>
      <c r="X801">
        <v>0.76</v>
      </c>
      <c r="Y801">
        <v>89728.5</v>
      </c>
      <c r="Z801" t="s">
        <v>189</v>
      </c>
      <c r="AA801">
        <v>2</v>
      </c>
      <c r="AB801">
        <v>9</v>
      </c>
      <c r="AC801">
        <v>80</v>
      </c>
      <c r="AD801">
        <v>8.8888888888888893</v>
      </c>
      <c r="AE801">
        <v>12.375</v>
      </c>
      <c r="AF801">
        <v>12.375</v>
      </c>
      <c r="AG801">
        <v>10</v>
      </c>
      <c r="AH801">
        <v>0.76</v>
      </c>
      <c r="AI801">
        <v>72508.5</v>
      </c>
      <c r="AJ801">
        <v>6.97</v>
      </c>
      <c r="AK801">
        <v>2.5</v>
      </c>
      <c r="AL801">
        <v>17</v>
      </c>
      <c r="AM801">
        <v>15</v>
      </c>
      <c r="AN801">
        <v>25</v>
      </c>
      <c r="AO801" t="s">
        <v>190</v>
      </c>
      <c r="AP801">
        <v>83</v>
      </c>
      <c r="AQ801">
        <v>-0.7</v>
      </c>
      <c r="AR801">
        <v>1.2</v>
      </c>
      <c r="AS801" t="s">
        <v>1008</v>
      </c>
      <c r="AT801">
        <v>36</v>
      </c>
      <c r="AU801">
        <v>20</v>
      </c>
      <c r="AV801">
        <v>18</v>
      </c>
      <c r="AW801">
        <v>21</v>
      </c>
      <c r="AY801">
        <v>4</v>
      </c>
      <c r="AZ801">
        <v>84</v>
      </c>
      <c r="BA801">
        <v>6.1547619047619051</v>
      </c>
      <c r="BB801">
        <v>46494</v>
      </c>
      <c r="BC801">
        <v>77490</v>
      </c>
      <c r="BD801">
        <v>108486</v>
      </c>
      <c r="BE801">
        <v>20</v>
      </c>
      <c r="BF801">
        <v>4</v>
      </c>
      <c r="BG801">
        <v>84</v>
      </c>
      <c r="BH801">
        <v>6.1547619047619051</v>
      </c>
      <c r="BI801">
        <v>46494</v>
      </c>
      <c r="BJ801">
        <v>77490</v>
      </c>
      <c r="BK801">
        <v>108486</v>
      </c>
      <c r="BL801">
        <v>35</v>
      </c>
      <c r="BM801">
        <v>1</v>
      </c>
      <c r="BN801">
        <v>8</v>
      </c>
      <c r="BO801" t="s">
        <v>192</v>
      </c>
      <c r="BP801">
        <v>0</v>
      </c>
      <c r="BQ801">
        <v>60</v>
      </c>
      <c r="BR801">
        <v>0</v>
      </c>
      <c r="BS801">
        <v>0</v>
      </c>
      <c r="BV801">
        <v>0</v>
      </c>
      <c r="BW801">
        <v>0</v>
      </c>
      <c r="BX801">
        <v>0</v>
      </c>
      <c r="BZ801" t="s">
        <v>193</v>
      </c>
      <c r="CA801" t="s">
        <v>194</v>
      </c>
      <c r="CB801" t="b">
        <v>0</v>
      </c>
    </row>
    <row r="802" spans="1:80" x14ac:dyDescent="0.3">
      <c r="A802">
        <v>801</v>
      </c>
      <c r="B802" t="s">
        <v>1046</v>
      </c>
      <c r="C802" t="s">
        <v>179</v>
      </c>
      <c r="D802" t="s">
        <v>180</v>
      </c>
      <c r="E802" t="s">
        <v>1007</v>
      </c>
      <c r="F802" t="s">
        <v>471</v>
      </c>
      <c r="G802" t="s">
        <v>183</v>
      </c>
      <c r="H802" t="s">
        <v>184</v>
      </c>
      <c r="J802">
        <v>0</v>
      </c>
      <c r="L802" t="s">
        <v>197</v>
      </c>
      <c r="M802" t="s">
        <v>197</v>
      </c>
      <c r="N802" t="s">
        <v>198</v>
      </c>
      <c r="P802" t="s">
        <v>459</v>
      </c>
      <c r="Q802">
        <v>3</v>
      </c>
      <c r="S802">
        <v>0</v>
      </c>
      <c r="T802">
        <v>10</v>
      </c>
      <c r="U802">
        <v>10</v>
      </c>
      <c r="V802">
        <v>10</v>
      </c>
      <c r="W802">
        <v>5</v>
      </c>
      <c r="X802">
        <v>0.76</v>
      </c>
      <c r="Y802">
        <v>89728.5</v>
      </c>
      <c r="Z802" t="s">
        <v>189</v>
      </c>
      <c r="AA802">
        <v>2</v>
      </c>
      <c r="AB802">
        <v>9</v>
      </c>
      <c r="AC802">
        <v>80</v>
      </c>
      <c r="AD802">
        <v>8.8888888888888893</v>
      </c>
      <c r="AE802">
        <v>12.375</v>
      </c>
      <c r="AF802">
        <v>12.375</v>
      </c>
      <c r="AG802">
        <v>10</v>
      </c>
      <c r="AH802">
        <v>0.76</v>
      </c>
      <c r="AI802">
        <v>72508.5</v>
      </c>
      <c r="AJ802">
        <v>7.35</v>
      </c>
      <c r="AK802">
        <v>2.5</v>
      </c>
      <c r="AL802">
        <v>16</v>
      </c>
      <c r="AM802">
        <v>15</v>
      </c>
      <c r="AN802">
        <v>25</v>
      </c>
      <c r="AO802" t="s">
        <v>190</v>
      </c>
      <c r="AP802">
        <v>83</v>
      </c>
      <c r="AQ802">
        <v>-0.7</v>
      </c>
      <c r="AR802">
        <v>1.2</v>
      </c>
      <c r="AS802" t="s">
        <v>1008</v>
      </c>
      <c r="AT802">
        <v>36</v>
      </c>
      <c r="AU802">
        <v>20</v>
      </c>
      <c r="AV802">
        <v>18</v>
      </c>
      <c r="AW802">
        <v>21</v>
      </c>
      <c r="AY802">
        <v>4</v>
      </c>
      <c r="AZ802">
        <v>84</v>
      </c>
      <c r="BA802">
        <v>6.1547619047619051</v>
      </c>
      <c r="BB802">
        <v>46494</v>
      </c>
      <c r="BC802">
        <v>77490</v>
      </c>
      <c r="BD802">
        <v>108486</v>
      </c>
      <c r="BE802">
        <v>20</v>
      </c>
      <c r="BF802">
        <v>4</v>
      </c>
      <c r="BG802">
        <v>84</v>
      </c>
      <c r="BH802">
        <v>6.1547619047619051</v>
      </c>
      <c r="BI802">
        <v>46494</v>
      </c>
      <c r="BJ802">
        <v>77490</v>
      </c>
      <c r="BK802">
        <v>108486</v>
      </c>
      <c r="BL802">
        <v>35</v>
      </c>
      <c r="BM802">
        <v>1</v>
      </c>
      <c r="BN802">
        <v>8</v>
      </c>
      <c r="BO802" t="s">
        <v>192</v>
      </c>
      <c r="BP802">
        <v>0</v>
      </c>
      <c r="BQ802">
        <v>0</v>
      </c>
      <c r="BR802">
        <v>0</v>
      </c>
      <c r="BS802">
        <v>0</v>
      </c>
      <c r="BV802">
        <v>0</v>
      </c>
      <c r="BW802">
        <v>0</v>
      </c>
      <c r="BX802">
        <v>0</v>
      </c>
      <c r="BZ802" t="s">
        <v>193</v>
      </c>
      <c r="CA802" t="s">
        <v>194</v>
      </c>
      <c r="CB802" t="b">
        <v>0</v>
      </c>
    </row>
    <row r="803" spans="1:80" x14ac:dyDescent="0.3">
      <c r="A803">
        <v>802</v>
      </c>
      <c r="B803" t="s">
        <v>1047</v>
      </c>
      <c r="C803" t="s">
        <v>179</v>
      </c>
      <c r="D803" t="s">
        <v>180</v>
      </c>
      <c r="E803" t="s">
        <v>1007</v>
      </c>
      <c r="F803" t="s">
        <v>473</v>
      </c>
      <c r="G803" t="s">
        <v>183</v>
      </c>
      <c r="H803" t="s">
        <v>184</v>
      </c>
      <c r="J803">
        <v>0</v>
      </c>
      <c r="K803" t="s">
        <v>1021</v>
      </c>
      <c r="L803" t="s">
        <v>186</v>
      </c>
      <c r="M803" t="s">
        <v>1022</v>
      </c>
      <c r="N803" t="s">
        <v>20</v>
      </c>
      <c r="O803">
        <v>459.2833333333333</v>
      </c>
      <c r="P803" t="s">
        <v>459</v>
      </c>
      <c r="Q803">
        <v>3</v>
      </c>
      <c r="S803">
        <v>0</v>
      </c>
      <c r="T803">
        <v>10</v>
      </c>
      <c r="U803">
        <v>10</v>
      </c>
      <c r="V803">
        <v>10</v>
      </c>
      <c r="W803">
        <v>5</v>
      </c>
      <c r="X803">
        <v>0.76</v>
      </c>
      <c r="Y803">
        <v>89728.5</v>
      </c>
      <c r="Z803" t="s">
        <v>189</v>
      </c>
      <c r="AA803">
        <v>2</v>
      </c>
      <c r="AB803">
        <v>9</v>
      </c>
      <c r="AC803">
        <v>80</v>
      </c>
      <c r="AD803">
        <v>8.8888888888888893</v>
      </c>
      <c r="AE803">
        <v>12.375</v>
      </c>
      <c r="AF803">
        <v>12.375</v>
      </c>
      <c r="AG803">
        <v>10</v>
      </c>
      <c r="AH803">
        <v>0.76</v>
      </c>
      <c r="AI803">
        <v>72508.5</v>
      </c>
      <c r="AJ803">
        <v>7.73</v>
      </c>
      <c r="AK803">
        <v>2.5</v>
      </c>
      <c r="AL803">
        <v>15</v>
      </c>
      <c r="AM803">
        <v>15</v>
      </c>
      <c r="AN803">
        <v>25</v>
      </c>
      <c r="AO803" t="s">
        <v>190</v>
      </c>
      <c r="AP803">
        <v>83</v>
      </c>
      <c r="AQ803">
        <v>-0.7</v>
      </c>
      <c r="AR803">
        <v>1.2</v>
      </c>
      <c r="AS803" t="s">
        <v>1008</v>
      </c>
      <c r="AT803">
        <v>36</v>
      </c>
      <c r="AU803">
        <v>20</v>
      </c>
      <c r="AV803">
        <v>18</v>
      </c>
      <c r="AW803">
        <v>21</v>
      </c>
      <c r="AY803">
        <v>4</v>
      </c>
      <c r="AZ803">
        <v>84</v>
      </c>
      <c r="BA803">
        <v>6.1547619047619051</v>
      </c>
      <c r="BB803">
        <v>46494</v>
      </c>
      <c r="BC803">
        <v>77490</v>
      </c>
      <c r="BD803">
        <v>108486</v>
      </c>
      <c r="BE803">
        <v>20</v>
      </c>
      <c r="BF803">
        <v>4</v>
      </c>
      <c r="BG803">
        <v>84</v>
      </c>
      <c r="BH803">
        <v>6.1547619047619051</v>
      </c>
      <c r="BI803">
        <v>46494</v>
      </c>
      <c r="BJ803">
        <v>77490</v>
      </c>
      <c r="BK803">
        <v>108486</v>
      </c>
      <c r="BL803">
        <v>35</v>
      </c>
      <c r="BM803">
        <v>1</v>
      </c>
      <c r="BN803">
        <v>8</v>
      </c>
      <c r="BO803" t="s">
        <v>192</v>
      </c>
      <c r="BP803">
        <v>3.6742666666666666</v>
      </c>
      <c r="BQ803">
        <v>50</v>
      </c>
      <c r="BR803">
        <v>27</v>
      </c>
      <c r="BS803">
        <v>0.54</v>
      </c>
      <c r="BV803">
        <v>0</v>
      </c>
      <c r="BW803">
        <v>0</v>
      </c>
      <c r="BX803">
        <v>0</v>
      </c>
      <c r="BZ803" t="s">
        <v>193</v>
      </c>
      <c r="CA803" t="s">
        <v>194</v>
      </c>
      <c r="CB803" t="b">
        <v>0</v>
      </c>
    </row>
    <row r="804" spans="1:80" x14ac:dyDescent="0.3">
      <c r="A804">
        <v>803</v>
      </c>
      <c r="B804" t="s">
        <v>1048</v>
      </c>
      <c r="C804" t="s">
        <v>179</v>
      </c>
      <c r="D804" t="s">
        <v>180</v>
      </c>
      <c r="E804" t="s">
        <v>1007</v>
      </c>
      <c r="F804" t="s">
        <v>507</v>
      </c>
      <c r="G804" t="s">
        <v>183</v>
      </c>
      <c r="H804" t="s">
        <v>184</v>
      </c>
      <c r="J804">
        <v>0</v>
      </c>
      <c r="L804" t="s">
        <v>197</v>
      </c>
      <c r="M804" t="s">
        <v>197</v>
      </c>
      <c r="N804" t="s">
        <v>198</v>
      </c>
      <c r="P804" t="s">
        <v>459</v>
      </c>
      <c r="Q804">
        <v>3</v>
      </c>
      <c r="S804">
        <v>0</v>
      </c>
      <c r="T804">
        <v>10</v>
      </c>
      <c r="U804">
        <v>10</v>
      </c>
      <c r="V804">
        <v>10</v>
      </c>
      <c r="W804">
        <v>5</v>
      </c>
      <c r="X804">
        <v>0.76</v>
      </c>
      <c r="Y804">
        <v>89728.5</v>
      </c>
      <c r="Z804" t="s">
        <v>189</v>
      </c>
      <c r="AA804">
        <v>2</v>
      </c>
      <c r="AB804">
        <v>9</v>
      </c>
      <c r="AC804">
        <v>80</v>
      </c>
      <c r="AD804">
        <v>8.8888888888888893</v>
      </c>
      <c r="AE804">
        <v>12.375</v>
      </c>
      <c r="AF804">
        <v>12.375</v>
      </c>
      <c r="AG804">
        <v>10</v>
      </c>
      <c r="AH804">
        <v>0.76</v>
      </c>
      <c r="AI804">
        <v>72508.5</v>
      </c>
      <c r="AJ804" t="s">
        <v>197</v>
      </c>
      <c r="AK804">
        <v>2.5</v>
      </c>
      <c r="AL804">
        <v>0</v>
      </c>
      <c r="AM804">
        <v>15</v>
      </c>
      <c r="AN804">
        <v>25</v>
      </c>
      <c r="AO804" t="s">
        <v>190</v>
      </c>
      <c r="AP804">
        <v>83</v>
      </c>
      <c r="AQ804">
        <v>-0.7</v>
      </c>
      <c r="AR804">
        <v>1.2</v>
      </c>
      <c r="AS804" t="s">
        <v>1008</v>
      </c>
      <c r="AT804">
        <v>36</v>
      </c>
      <c r="AU804">
        <v>20</v>
      </c>
      <c r="AV804">
        <v>18</v>
      </c>
      <c r="AW804">
        <v>21</v>
      </c>
      <c r="AY804">
        <v>4</v>
      </c>
      <c r="AZ804">
        <v>84</v>
      </c>
      <c r="BA804">
        <v>6.1547619047619051</v>
      </c>
      <c r="BB804">
        <v>46494</v>
      </c>
      <c r="BC804">
        <v>77490</v>
      </c>
      <c r="BD804">
        <v>108486</v>
      </c>
      <c r="BE804">
        <v>21</v>
      </c>
      <c r="BF804">
        <v>4</v>
      </c>
      <c r="BG804">
        <v>84</v>
      </c>
      <c r="BH804">
        <v>6.1547619047619051</v>
      </c>
      <c r="BI804">
        <v>46494</v>
      </c>
      <c r="BJ804">
        <v>77490</v>
      </c>
      <c r="BK804">
        <v>108486</v>
      </c>
      <c r="BL804">
        <v>35</v>
      </c>
      <c r="BM804">
        <v>1</v>
      </c>
      <c r="BN804">
        <v>8</v>
      </c>
      <c r="BO804" t="s">
        <v>192</v>
      </c>
      <c r="BP804">
        <v>0</v>
      </c>
      <c r="BQ804">
        <v>0</v>
      </c>
      <c r="BR804">
        <v>0</v>
      </c>
      <c r="BS804">
        <v>0</v>
      </c>
      <c r="BV804">
        <v>0</v>
      </c>
      <c r="BW804">
        <v>0</v>
      </c>
      <c r="BX804">
        <v>0</v>
      </c>
      <c r="BZ804" t="s">
        <v>193</v>
      </c>
      <c r="CA804" t="s">
        <v>194</v>
      </c>
      <c r="CB804" t="b">
        <v>0</v>
      </c>
    </row>
    <row r="805" spans="1:80" x14ac:dyDescent="0.3">
      <c r="A805">
        <v>804</v>
      </c>
      <c r="B805" t="s">
        <v>1049</v>
      </c>
      <c r="C805" t="s">
        <v>179</v>
      </c>
      <c r="D805" t="s">
        <v>180</v>
      </c>
      <c r="E805" t="s">
        <v>1007</v>
      </c>
      <c r="F805" t="s">
        <v>509</v>
      </c>
      <c r="G805" t="s">
        <v>183</v>
      </c>
      <c r="H805" t="s">
        <v>184</v>
      </c>
      <c r="J805">
        <v>0</v>
      </c>
      <c r="L805" t="s">
        <v>197</v>
      </c>
      <c r="M805" t="s">
        <v>197</v>
      </c>
      <c r="N805" t="s">
        <v>198</v>
      </c>
      <c r="P805" t="s">
        <v>459</v>
      </c>
      <c r="Q805">
        <v>3</v>
      </c>
      <c r="S805">
        <v>0</v>
      </c>
      <c r="T805">
        <v>10</v>
      </c>
      <c r="U805">
        <v>10</v>
      </c>
      <c r="V805">
        <v>10</v>
      </c>
      <c r="W805">
        <v>5</v>
      </c>
      <c r="X805">
        <v>0.76</v>
      </c>
      <c r="Y805">
        <v>89728.5</v>
      </c>
      <c r="Z805" t="s">
        <v>189</v>
      </c>
      <c r="AA805">
        <v>2</v>
      </c>
      <c r="AB805">
        <v>9</v>
      </c>
      <c r="AC805">
        <v>80</v>
      </c>
      <c r="AD805">
        <v>8.8888888888888893</v>
      </c>
      <c r="AE805">
        <v>12.375</v>
      </c>
      <c r="AF805">
        <v>12.375</v>
      </c>
      <c r="AG805">
        <v>10</v>
      </c>
      <c r="AH805">
        <v>0.76</v>
      </c>
      <c r="AI805">
        <v>72508.5</v>
      </c>
      <c r="AJ805" t="s">
        <v>197</v>
      </c>
      <c r="AK805">
        <v>2.5</v>
      </c>
      <c r="AL805">
        <v>0</v>
      </c>
      <c r="AM805">
        <v>15</v>
      </c>
      <c r="AN805">
        <v>25</v>
      </c>
      <c r="AO805" t="s">
        <v>190</v>
      </c>
      <c r="AP805">
        <v>83</v>
      </c>
      <c r="AQ805">
        <v>-0.7</v>
      </c>
      <c r="AR805">
        <v>1.2</v>
      </c>
      <c r="AS805" t="s">
        <v>1008</v>
      </c>
      <c r="AT805">
        <v>36</v>
      </c>
      <c r="AU805">
        <v>20</v>
      </c>
      <c r="AV805">
        <v>18</v>
      </c>
      <c r="AW805">
        <v>21</v>
      </c>
      <c r="AY805">
        <v>4</v>
      </c>
      <c r="AZ805">
        <v>84</v>
      </c>
      <c r="BA805">
        <v>6.1547619047619051</v>
      </c>
      <c r="BB805">
        <v>46494</v>
      </c>
      <c r="BC805">
        <v>77490</v>
      </c>
      <c r="BD805">
        <v>108486</v>
      </c>
      <c r="BE805">
        <v>21</v>
      </c>
      <c r="BF805">
        <v>4</v>
      </c>
      <c r="BG805">
        <v>84</v>
      </c>
      <c r="BH805">
        <v>6.1547619047619051</v>
      </c>
      <c r="BI805">
        <v>46494</v>
      </c>
      <c r="BJ805">
        <v>77490</v>
      </c>
      <c r="BK805">
        <v>108486</v>
      </c>
      <c r="BL805">
        <v>35</v>
      </c>
      <c r="BM805">
        <v>1</v>
      </c>
      <c r="BN805">
        <v>6</v>
      </c>
      <c r="BO805" t="s">
        <v>192</v>
      </c>
      <c r="BP805">
        <v>0</v>
      </c>
      <c r="BQ805">
        <v>0</v>
      </c>
      <c r="BR805">
        <v>0</v>
      </c>
      <c r="BS805">
        <v>0</v>
      </c>
      <c r="BV805">
        <v>0</v>
      </c>
      <c r="BW805">
        <v>0</v>
      </c>
      <c r="BX805">
        <v>0</v>
      </c>
      <c r="BZ805" t="s">
        <v>193</v>
      </c>
      <c r="CA805" t="s">
        <v>194</v>
      </c>
      <c r="CB805" t="b">
        <v>0</v>
      </c>
    </row>
    <row r="806" spans="1:80" x14ac:dyDescent="0.3">
      <c r="A806">
        <v>805</v>
      </c>
      <c r="B806" t="s">
        <v>1050</v>
      </c>
      <c r="C806" t="s">
        <v>179</v>
      </c>
      <c r="D806" t="s">
        <v>180</v>
      </c>
      <c r="E806" t="s">
        <v>1007</v>
      </c>
      <c r="F806" t="s">
        <v>511</v>
      </c>
      <c r="G806" t="s">
        <v>183</v>
      </c>
      <c r="H806" t="s">
        <v>184</v>
      </c>
      <c r="J806">
        <v>0</v>
      </c>
      <c r="L806" t="s">
        <v>197</v>
      </c>
      <c r="M806" t="s">
        <v>197</v>
      </c>
      <c r="N806" t="s">
        <v>198</v>
      </c>
      <c r="P806" t="s">
        <v>459</v>
      </c>
      <c r="Q806">
        <v>3</v>
      </c>
      <c r="S806">
        <v>0</v>
      </c>
      <c r="T806">
        <v>10</v>
      </c>
      <c r="U806">
        <v>10</v>
      </c>
      <c r="V806">
        <v>10</v>
      </c>
      <c r="W806">
        <v>5</v>
      </c>
      <c r="X806">
        <v>0.76</v>
      </c>
      <c r="Y806">
        <v>89728.5</v>
      </c>
      <c r="Z806" t="s">
        <v>189</v>
      </c>
      <c r="AA806">
        <v>2</v>
      </c>
      <c r="AB806">
        <v>9</v>
      </c>
      <c r="AC806">
        <v>80</v>
      </c>
      <c r="AD806">
        <v>8.8888888888888893</v>
      </c>
      <c r="AE806">
        <v>12.375</v>
      </c>
      <c r="AF806">
        <v>12.375</v>
      </c>
      <c r="AG806">
        <v>10</v>
      </c>
      <c r="AH806">
        <v>0.76</v>
      </c>
      <c r="AI806">
        <v>72508.5</v>
      </c>
      <c r="AJ806" t="s">
        <v>197</v>
      </c>
      <c r="AK806">
        <v>2.5</v>
      </c>
      <c r="AL806">
        <v>0</v>
      </c>
      <c r="AM806">
        <v>15</v>
      </c>
      <c r="AN806">
        <v>25</v>
      </c>
      <c r="AO806" t="s">
        <v>190</v>
      </c>
      <c r="AP806">
        <v>83</v>
      </c>
      <c r="AQ806">
        <v>-0.7</v>
      </c>
      <c r="AR806">
        <v>1.2</v>
      </c>
      <c r="AS806" t="s">
        <v>1008</v>
      </c>
      <c r="AT806">
        <v>36</v>
      </c>
      <c r="AU806">
        <v>20</v>
      </c>
      <c r="AV806">
        <v>18</v>
      </c>
      <c r="AW806">
        <v>21</v>
      </c>
      <c r="AY806">
        <v>4</v>
      </c>
      <c r="AZ806">
        <v>84</v>
      </c>
      <c r="BA806">
        <v>6.1547619047619051</v>
      </c>
      <c r="BB806">
        <v>46494</v>
      </c>
      <c r="BC806">
        <v>77490</v>
      </c>
      <c r="BD806">
        <v>108486</v>
      </c>
      <c r="BE806">
        <v>21</v>
      </c>
      <c r="BF806">
        <v>4</v>
      </c>
      <c r="BG806">
        <v>84</v>
      </c>
      <c r="BH806">
        <v>6.1547619047619051</v>
      </c>
      <c r="BI806">
        <v>46494</v>
      </c>
      <c r="BJ806">
        <v>77490</v>
      </c>
      <c r="BK806">
        <v>108486</v>
      </c>
      <c r="BL806">
        <v>35</v>
      </c>
      <c r="BM806">
        <v>1</v>
      </c>
      <c r="BN806">
        <v>6</v>
      </c>
      <c r="BO806" t="s">
        <v>192</v>
      </c>
      <c r="BP806">
        <v>0</v>
      </c>
      <c r="BQ806">
        <v>0</v>
      </c>
      <c r="BR806">
        <v>0</v>
      </c>
      <c r="BS806">
        <v>0</v>
      </c>
      <c r="BV806">
        <v>0</v>
      </c>
      <c r="BW806">
        <v>0</v>
      </c>
      <c r="BX806">
        <v>0</v>
      </c>
      <c r="BZ806" t="s">
        <v>193</v>
      </c>
      <c r="CA806" t="s">
        <v>194</v>
      </c>
      <c r="CB806" t="b">
        <v>0</v>
      </c>
    </row>
    <row r="807" spans="1:80" x14ac:dyDescent="0.3">
      <c r="A807">
        <v>806</v>
      </c>
      <c r="B807" t="s">
        <v>1051</v>
      </c>
      <c r="C807" t="s">
        <v>179</v>
      </c>
      <c r="D807" t="s">
        <v>180</v>
      </c>
      <c r="E807" t="s">
        <v>1007</v>
      </c>
      <c r="F807" t="s">
        <v>513</v>
      </c>
      <c r="G807" t="s">
        <v>183</v>
      </c>
      <c r="H807" t="s">
        <v>184</v>
      </c>
      <c r="J807">
        <v>0</v>
      </c>
      <c r="L807" t="s">
        <v>197</v>
      </c>
      <c r="M807" t="s">
        <v>197</v>
      </c>
      <c r="N807" t="s">
        <v>198</v>
      </c>
      <c r="P807" t="s">
        <v>459</v>
      </c>
      <c r="Q807">
        <v>3</v>
      </c>
      <c r="S807">
        <v>0</v>
      </c>
      <c r="T807">
        <v>10</v>
      </c>
      <c r="U807">
        <v>10</v>
      </c>
      <c r="V807">
        <v>10</v>
      </c>
      <c r="W807">
        <v>5</v>
      </c>
      <c r="X807">
        <v>0.76</v>
      </c>
      <c r="Y807">
        <v>89728.5</v>
      </c>
      <c r="Z807" t="s">
        <v>189</v>
      </c>
      <c r="AA807">
        <v>2</v>
      </c>
      <c r="AB807">
        <v>9</v>
      </c>
      <c r="AC807">
        <v>80</v>
      </c>
      <c r="AD807">
        <v>8.8888888888888893</v>
      </c>
      <c r="AE807">
        <v>12.375</v>
      </c>
      <c r="AF807">
        <v>12.375</v>
      </c>
      <c r="AG807">
        <v>10</v>
      </c>
      <c r="AH807">
        <v>0.76</v>
      </c>
      <c r="AI807">
        <v>72508.5</v>
      </c>
      <c r="AJ807" t="s">
        <v>197</v>
      </c>
      <c r="AK807">
        <v>2.5</v>
      </c>
      <c r="AL807">
        <v>0</v>
      </c>
      <c r="AM807">
        <v>15</v>
      </c>
      <c r="AN807">
        <v>25</v>
      </c>
      <c r="AO807" t="s">
        <v>190</v>
      </c>
      <c r="AP807">
        <v>83</v>
      </c>
      <c r="AQ807">
        <v>-0.7</v>
      </c>
      <c r="AR807">
        <v>1.2</v>
      </c>
      <c r="AS807" t="s">
        <v>1008</v>
      </c>
      <c r="AT807">
        <v>36</v>
      </c>
      <c r="AU807">
        <v>20</v>
      </c>
      <c r="AV807">
        <v>18</v>
      </c>
      <c r="AW807">
        <v>21</v>
      </c>
      <c r="AY807">
        <v>4</v>
      </c>
      <c r="AZ807">
        <v>84</v>
      </c>
      <c r="BA807">
        <v>6.1547619047619051</v>
      </c>
      <c r="BB807">
        <v>46494</v>
      </c>
      <c r="BC807">
        <v>77490</v>
      </c>
      <c r="BD807">
        <v>108486</v>
      </c>
      <c r="BE807">
        <v>21</v>
      </c>
      <c r="BF807">
        <v>4</v>
      </c>
      <c r="BG807">
        <v>84</v>
      </c>
      <c r="BH807">
        <v>6.1547619047619051</v>
      </c>
      <c r="BI807">
        <v>46494</v>
      </c>
      <c r="BJ807">
        <v>77490</v>
      </c>
      <c r="BK807">
        <v>108486</v>
      </c>
      <c r="BL807">
        <v>35</v>
      </c>
      <c r="BM807">
        <v>1</v>
      </c>
      <c r="BN807">
        <v>6</v>
      </c>
      <c r="BO807" t="s">
        <v>192</v>
      </c>
      <c r="BP807">
        <v>0</v>
      </c>
      <c r="BQ807">
        <v>0</v>
      </c>
      <c r="BR807">
        <v>0</v>
      </c>
      <c r="BS807">
        <v>0</v>
      </c>
      <c r="BV807">
        <v>0</v>
      </c>
      <c r="BW807">
        <v>0</v>
      </c>
      <c r="BX807">
        <v>0</v>
      </c>
      <c r="BZ807" t="s">
        <v>193</v>
      </c>
      <c r="CA807" t="s">
        <v>194</v>
      </c>
      <c r="CB807" t="b">
        <v>0</v>
      </c>
    </row>
    <row r="808" spans="1:80" x14ac:dyDescent="0.3">
      <c r="A808">
        <v>807</v>
      </c>
      <c r="B808" t="s">
        <v>1052</v>
      </c>
      <c r="C808" t="s">
        <v>179</v>
      </c>
      <c r="D808" t="s">
        <v>180</v>
      </c>
      <c r="E808" t="s">
        <v>1007</v>
      </c>
      <c r="F808" t="s">
        <v>475</v>
      </c>
      <c r="G808" t="s">
        <v>183</v>
      </c>
      <c r="H808" t="s">
        <v>184</v>
      </c>
      <c r="J808">
        <v>0</v>
      </c>
      <c r="K808" t="s">
        <v>1021</v>
      </c>
      <c r="L808" t="s">
        <v>186</v>
      </c>
      <c r="M808" t="s">
        <v>1022</v>
      </c>
      <c r="N808" t="s">
        <v>20</v>
      </c>
      <c r="O808">
        <v>583.92499999999995</v>
      </c>
      <c r="P808" t="s">
        <v>459</v>
      </c>
      <c r="Q808">
        <v>3</v>
      </c>
      <c r="S808">
        <v>0</v>
      </c>
      <c r="T808">
        <v>10</v>
      </c>
      <c r="U808">
        <v>10</v>
      </c>
      <c r="V808">
        <v>10</v>
      </c>
      <c r="W808">
        <v>5</v>
      </c>
      <c r="X808">
        <v>0.76</v>
      </c>
      <c r="Y808">
        <v>89728.5</v>
      </c>
      <c r="Z808" t="s">
        <v>189</v>
      </c>
      <c r="AA808">
        <v>2</v>
      </c>
      <c r="AB808">
        <v>9</v>
      </c>
      <c r="AC808">
        <v>80</v>
      </c>
      <c r="AD808">
        <v>8.8888888888888893</v>
      </c>
      <c r="AE808">
        <v>12.375</v>
      </c>
      <c r="AF808">
        <v>12.375</v>
      </c>
      <c r="AG808">
        <v>10</v>
      </c>
      <c r="AH808">
        <v>0.76</v>
      </c>
      <c r="AI808">
        <v>72508.5</v>
      </c>
      <c r="AJ808">
        <v>9.64</v>
      </c>
      <c r="AK808">
        <v>2.5</v>
      </c>
      <c r="AL808">
        <v>12</v>
      </c>
      <c r="AM808">
        <v>15</v>
      </c>
      <c r="AN808">
        <v>25</v>
      </c>
      <c r="AO808" t="s">
        <v>190</v>
      </c>
      <c r="AP808">
        <v>83</v>
      </c>
      <c r="AQ808">
        <v>-0.7</v>
      </c>
      <c r="AR808">
        <v>1.2</v>
      </c>
      <c r="AS808" t="s">
        <v>1008</v>
      </c>
      <c r="AT808">
        <v>36</v>
      </c>
      <c r="AU808">
        <v>20</v>
      </c>
      <c r="AV808">
        <v>18</v>
      </c>
      <c r="AW808">
        <v>21</v>
      </c>
      <c r="AY808">
        <v>4</v>
      </c>
      <c r="AZ808">
        <v>84</v>
      </c>
      <c r="BA808">
        <v>6.1547619047619051</v>
      </c>
      <c r="BB808">
        <v>46494</v>
      </c>
      <c r="BC808">
        <v>77490</v>
      </c>
      <c r="BD808">
        <v>108486</v>
      </c>
      <c r="BE808">
        <v>21</v>
      </c>
      <c r="BF808">
        <v>4</v>
      </c>
      <c r="BG808">
        <v>84</v>
      </c>
      <c r="BH808">
        <v>6.1547619047619051</v>
      </c>
      <c r="BI808">
        <v>46494</v>
      </c>
      <c r="BJ808">
        <v>77490</v>
      </c>
      <c r="BK808">
        <v>108486</v>
      </c>
      <c r="BL808">
        <v>35</v>
      </c>
      <c r="BM808">
        <v>1</v>
      </c>
      <c r="BN808">
        <v>6</v>
      </c>
      <c r="BO808" t="s">
        <v>192</v>
      </c>
      <c r="BP808">
        <v>3.5035499999999997</v>
      </c>
      <c r="BQ808">
        <v>179</v>
      </c>
      <c r="BR808">
        <v>0</v>
      </c>
      <c r="BS808">
        <v>0</v>
      </c>
      <c r="BV808">
        <v>0</v>
      </c>
      <c r="BW808">
        <v>0</v>
      </c>
      <c r="BX808">
        <v>0</v>
      </c>
      <c r="BZ808" t="s">
        <v>193</v>
      </c>
      <c r="CA808" t="s">
        <v>194</v>
      </c>
      <c r="CB808" t="b">
        <v>0</v>
      </c>
    </row>
    <row r="809" spans="1:80" x14ac:dyDescent="0.3">
      <c r="A809">
        <v>808</v>
      </c>
      <c r="B809" t="s">
        <v>1053</v>
      </c>
      <c r="C809" t="s">
        <v>179</v>
      </c>
      <c r="D809" t="s">
        <v>180</v>
      </c>
      <c r="E809" t="s">
        <v>1007</v>
      </c>
      <c r="F809" t="s">
        <v>516</v>
      </c>
      <c r="G809" t="s">
        <v>183</v>
      </c>
      <c r="H809" t="s">
        <v>184</v>
      </c>
      <c r="J809">
        <v>0</v>
      </c>
      <c r="L809" t="s">
        <v>197</v>
      </c>
      <c r="M809" t="s">
        <v>197</v>
      </c>
      <c r="N809" t="s">
        <v>198</v>
      </c>
      <c r="P809" t="s">
        <v>459</v>
      </c>
      <c r="Q809">
        <v>3</v>
      </c>
      <c r="S809">
        <v>0</v>
      </c>
      <c r="T809">
        <v>10</v>
      </c>
      <c r="U809">
        <v>10</v>
      </c>
      <c r="V809">
        <v>10</v>
      </c>
      <c r="W809">
        <v>5</v>
      </c>
      <c r="X809">
        <v>0.76</v>
      </c>
      <c r="Y809">
        <v>89728.5</v>
      </c>
      <c r="Z809" t="s">
        <v>189</v>
      </c>
      <c r="AA809">
        <v>2</v>
      </c>
      <c r="AB809">
        <v>9</v>
      </c>
      <c r="AC809">
        <v>80</v>
      </c>
      <c r="AD809">
        <v>8.8888888888888893</v>
      </c>
      <c r="AE809">
        <v>12.375</v>
      </c>
      <c r="AF809">
        <v>12.375</v>
      </c>
      <c r="AG809">
        <v>10</v>
      </c>
      <c r="AH809">
        <v>0.76</v>
      </c>
      <c r="AI809">
        <v>72508.5</v>
      </c>
      <c r="AJ809" t="s">
        <v>197</v>
      </c>
      <c r="AK809">
        <v>2.5</v>
      </c>
      <c r="AL809">
        <v>0</v>
      </c>
      <c r="AM809">
        <v>15</v>
      </c>
      <c r="AN809">
        <v>25</v>
      </c>
      <c r="AO809" t="s">
        <v>190</v>
      </c>
      <c r="AP809">
        <v>83</v>
      </c>
      <c r="AQ809">
        <v>-0.7</v>
      </c>
      <c r="AR809">
        <v>1.2</v>
      </c>
      <c r="AS809" t="s">
        <v>1008</v>
      </c>
      <c r="AT809">
        <v>36</v>
      </c>
      <c r="AU809">
        <v>20</v>
      </c>
      <c r="AV809">
        <v>18</v>
      </c>
      <c r="AW809">
        <v>21</v>
      </c>
      <c r="AY809">
        <v>4</v>
      </c>
      <c r="AZ809">
        <v>84</v>
      </c>
      <c r="BA809">
        <v>6.1547619047619051</v>
      </c>
      <c r="BB809">
        <v>46494</v>
      </c>
      <c r="BC809">
        <v>77490</v>
      </c>
      <c r="BD809">
        <v>108486</v>
      </c>
      <c r="BE809">
        <v>21</v>
      </c>
      <c r="BF809">
        <v>4</v>
      </c>
      <c r="BG809">
        <v>84</v>
      </c>
      <c r="BH809">
        <v>6.1547619047619051</v>
      </c>
      <c r="BI809">
        <v>46494</v>
      </c>
      <c r="BJ809">
        <v>77490</v>
      </c>
      <c r="BK809">
        <v>108486</v>
      </c>
      <c r="BL809">
        <v>35</v>
      </c>
      <c r="BM809">
        <v>1</v>
      </c>
      <c r="BN809">
        <v>4</v>
      </c>
      <c r="BO809" t="s">
        <v>192</v>
      </c>
      <c r="BP809">
        <v>0</v>
      </c>
      <c r="BQ809">
        <v>0</v>
      </c>
      <c r="BR809">
        <v>0</v>
      </c>
      <c r="BS809">
        <v>0</v>
      </c>
      <c r="BV809">
        <v>0</v>
      </c>
      <c r="BW809">
        <v>0</v>
      </c>
      <c r="BX809">
        <v>0</v>
      </c>
      <c r="BZ809" t="s">
        <v>193</v>
      </c>
      <c r="CA809" t="s">
        <v>194</v>
      </c>
      <c r="CB809" t="b">
        <v>0</v>
      </c>
    </row>
    <row r="810" spans="1:80" x14ac:dyDescent="0.3">
      <c r="A810">
        <v>809</v>
      </c>
      <c r="B810" t="s">
        <v>1054</v>
      </c>
      <c r="C810" t="s">
        <v>179</v>
      </c>
      <c r="D810" t="s">
        <v>180</v>
      </c>
      <c r="E810" t="s">
        <v>1007</v>
      </c>
      <c r="F810" t="s">
        <v>518</v>
      </c>
      <c r="G810" t="s">
        <v>183</v>
      </c>
      <c r="H810" t="s">
        <v>184</v>
      </c>
      <c r="J810">
        <v>0</v>
      </c>
      <c r="L810" t="s">
        <v>197</v>
      </c>
      <c r="M810" t="s">
        <v>197</v>
      </c>
      <c r="N810" t="s">
        <v>198</v>
      </c>
      <c r="P810" t="s">
        <v>459</v>
      </c>
      <c r="Q810">
        <v>3</v>
      </c>
      <c r="S810">
        <v>0</v>
      </c>
      <c r="T810">
        <v>10</v>
      </c>
      <c r="U810">
        <v>10</v>
      </c>
      <c r="V810">
        <v>10</v>
      </c>
      <c r="W810">
        <v>5</v>
      </c>
      <c r="X810">
        <v>0.76</v>
      </c>
      <c r="Y810">
        <v>89728.5</v>
      </c>
      <c r="Z810" t="s">
        <v>189</v>
      </c>
      <c r="AA810">
        <v>2</v>
      </c>
      <c r="AB810">
        <v>9</v>
      </c>
      <c r="AC810">
        <v>80</v>
      </c>
      <c r="AD810">
        <v>8.8888888888888893</v>
      </c>
      <c r="AE810">
        <v>12.375</v>
      </c>
      <c r="AF810">
        <v>12.375</v>
      </c>
      <c r="AG810">
        <v>10</v>
      </c>
      <c r="AH810">
        <v>0.76</v>
      </c>
      <c r="AI810">
        <v>72508.5</v>
      </c>
      <c r="AJ810" t="s">
        <v>197</v>
      </c>
      <c r="AK810">
        <v>2.5</v>
      </c>
      <c r="AL810">
        <v>0</v>
      </c>
      <c r="AM810">
        <v>15</v>
      </c>
      <c r="AN810">
        <v>25</v>
      </c>
      <c r="AO810" t="s">
        <v>190</v>
      </c>
      <c r="AP810">
        <v>83</v>
      </c>
      <c r="AQ810">
        <v>-0.7</v>
      </c>
      <c r="AR810">
        <v>1.2</v>
      </c>
      <c r="AS810" t="s">
        <v>1008</v>
      </c>
      <c r="AT810">
        <v>36</v>
      </c>
      <c r="AU810">
        <v>20</v>
      </c>
      <c r="AV810">
        <v>18</v>
      </c>
      <c r="AW810">
        <v>21</v>
      </c>
      <c r="AY810">
        <v>4</v>
      </c>
      <c r="AZ810">
        <v>84</v>
      </c>
      <c r="BA810">
        <v>6.1547619047619051</v>
      </c>
      <c r="BB810">
        <v>46494</v>
      </c>
      <c r="BC810">
        <v>77490</v>
      </c>
      <c r="BD810">
        <v>108486</v>
      </c>
      <c r="BE810">
        <v>22</v>
      </c>
      <c r="BF810">
        <v>4</v>
      </c>
      <c r="BG810">
        <v>84</v>
      </c>
      <c r="BH810">
        <v>6.1547619047619051</v>
      </c>
      <c r="BI810">
        <v>46494</v>
      </c>
      <c r="BJ810">
        <v>77490</v>
      </c>
      <c r="BK810">
        <v>108486</v>
      </c>
      <c r="BL810">
        <v>35</v>
      </c>
      <c r="BM810">
        <v>1</v>
      </c>
      <c r="BN810">
        <v>4</v>
      </c>
      <c r="BO810" t="s">
        <v>192</v>
      </c>
      <c r="BP810">
        <v>0</v>
      </c>
      <c r="BQ810">
        <v>0</v>
      </c>
      <c r="BR810">
        <v>0</v>
      </c>
      <c r="BS810">
        <v>0</v>
      </c>
      <c r="BV810">
        <v>0</v>
      </c>
      <c r="BW810">
        <v>0</v>
      </c>
      <c r="BX810">
        <v>0</v>
      </c>
      <c r="BZ810" t="s">
        <v>193</v>
      </c>
      <c r="CA810" t="s">
        <v>194</v>
      </c>
      <c r="CB810" t="b">
        <v>0</v>
      </c>
    </row>
    <row r="811" spans="1:80" x14ac:dyDescent="0.3">
      <c r="A811">
        <v>810</v>
      </c>
      <c r="B811" t="s">
        <v>1055</v>
      </c>
      <c r="C811" t="s">
        <v>179</v>
      </c>
      <c r="D811" t="s">
        <v>180</v>
      </c>
      <c r="E811" t="s">
        <v>1007</v>
      </c>
      <c r="F811" t="s">
        <v>520</v>
      </c>
      <c r="G811" t="s">
        <v>183</v>
      </c>
      <c r="H811" t="s">
        <v>184</v>
      </c>
      <c r="J811">
        <v>0</v>
      </c>
      <c r="L811" t="s">
        <v>197</v>
      </c>
      <c r="M811" t="s">
        <v>197</v>
      </c>
      <c r="N811" t="s">
        <v>198</v>
      </c>
      <c r="P811" t="s">
        <v>459</v>
      </c>
      <c r="Q811">
        <v>3</v>
      </c>
      <c r="S811">
        <v>0</v>
      </c>
      <c r="T811">
        <v>10</v>
      </c>
      <c r="U811">
        <v>10</v>
      </c>
      <c r="V811">
        <v>10</v>
      </c>
      <c r="W811">
        <v>5</v>
      </c>
      <c r="X811">
        <v>0.76</v>
      </c>
      <c r="Y811">
        <v>89728.5</v>
      </c>
      <c r="Z811" t="s">
        <v>189</v>
      </c>
      <c r="AA811">
        <v>2</v>
      </c>
      <c r="AB811">
        <v>9</v>
      </c>
      <c r="AC811">
        <v>80</v>
      </c>
      <c r="AD811">
        <v>8.8888888888888893</v>
      </c>
      <c r="AE811">
        <v>12.375</v>
      </c>
      <c r="AF811">
        <v>12.375</v>
      </c>
      <c r="AG811">
        <v>10</v>
      </c>
      <c r="AH811">
        <v>0.76</v>
      </c>
      <c r="AI811">
        <v>72508.5</v>
      </c>
      <c r="AJ811" t="s">
        <v>197</v>
      </c>
      <c r="AK811">
        <v>2.5</v>
      </c>
      <c r="AL811">
        <v>0</v>
      </c>
      <c r="AM811">
        <v>15</v>
      </c>
      <c r="AN811">
        <v>25</v>
      </c>
      <c r="AO811" t="s">
        <v>190</v>
      </c>
      <c r="AP811">
        <v>83</v>
      </c>
      <c r="AQ811">
        <v>-0.7</v>
      </c>
      <c r="AR811">
        <v>1.2</v>
      </c>
      <c r="AS811" t="s">
        <v>1008</v>
      </c>
      <c r="AT811">
        <v>36</v>
      </c>
      <c r="AU811">
        <v>20</v>
      </c>
      <c r="AV811">
        <v>18</v>
      </c>
      <c r="AW811">
        <v>21</v>
      </c>
      <c r="AY811">
        <v>4</v>
      </c>
      <c r="AZ811">
        <v>84</v>
      </c>
      <c r="BA811">
        <v>6.1547619047619051</v>
      </c>
      <c r="BB811">
        <v>46494</v>
      </c>
      <c r="BC811">
        <v>77490</v>
      </c>
      <c r="BD811">
        <v>108486</v>
      </c>
      <c r="BE811">
        <v>22</v>
      </c>
      <c r="BF811">
        <v>4</v>
      </c>
      <c r="BG811">
        <v>84</v>
      </c>
      <c r="BH811">
        <v>6.1547619047619051</v>
      </c>
      <c r="BI811">
        <v>46494</v>
      </c>
      <c r="BJ811">
        <v>77490</v>
      </c>
      <c r="BK811">
        <v>108486</v>
      </c>
      <c r="BL811">
        <v>35</v>
      </c>
      <c r="BM811">
        <v>1</v>
      </c>
      <c r="BN811">
        <v>4</v>
      </c>
      <c r="BO811" t="s">
        <v>192</v>
      </c>
      <c r="BP811">
        <v>0</v>
      </c>
      <c r="BQ811">
        <v>0</v>
      </c>
      <c r="BR811">
        <v>0</v>
      </c>
      <c r="BS811">
        <v>0</v>
      </c>
      <c r="BV811">
        <v>0</v>
      </c>
      <c r="BW811">
        <v>0</v>
      </c>
      <c r="BX811">
        <v>0</v>
      </c>
      <c r="BZ811" t="s">
        <v>193</v>
      </c>
      <c r="CA811" t="s">
        <v>194</v>
      </c>
      <c r="CB811" t="b">
        <v>0</v>
      </c>
    </row>
    <row r="812" spans="1:80" x14ac:dyDescent="0.3">
      <c r="A812">
        <v>811</v>
      </c>
      <c r="B812" t="s">
        <v>1056</v>
      </c>
      <c r="C812" t="s">
        <v>179</v>
      </c>
      <c r="D812" t="s">
        <v>180</v>
      </c>
      <c r="E812" t="s">
        <v>1007</v>
      </c>
      <c r="F812" t="s">
        <v>522</v>
      </c>
      <c r="G812" t="s">
        <v>183</v>
      </c>
      <c r="H812" t="s">
        <v>184</v>
      </c>
      <c r="J812">
        <v>0</v>
      </c>
      <c r="L812" t="s">
        <v>197</v>
      </c>
      <c r="M812" t="s">
        <v>197</v>
      </c>
      <c r="N812" t="s">
        <v>198</v>
      </c>
      <c r="P812" t="s">
        <v>459</v>
      </c>
      <c r="Q812">
        <v>3</v>
      </c>
      <c r="S812">
        <v>0</v>
      </c>
      <c r="T812">
        <v>10</v>
      </c>
      <c r="U812">
        <v>10</v>
      </c>
      <c r="V812">
        <v>10</v>
      </c>
      <c r="W812">
        <v>5</v>
      </c>
      <c r="X812">
        <v>0.76</v>
      </c>
      <c r="Y812">
        <v>89728.5</v>
      </c>
      <c r="Z812" t="s">
        <v>189</v>
      </c>
      <c r="AA812">
        <v>2</v>
      </c>
      <c r="AB812">
        <v>9</v>
      </c>
      <c r="AC812">
        <v>80</v>
      </c>
      <c r="AD812">
        <v>8.8888888888888893</v>
      </c>
      <c r="AE812">
        <v>12.375</v>
      </c>
      <c r="AF812">
        <v>12.375</v>
      </c>
      <c r="AG812">
        <v>10</v>
      </c>
      <c r="AH812">
        <v>0.76</v>
      </c>
      <c r="AI812">
        <v>72508.5</v>
      </c>
      <c r="AJ812" t="s">
        <v>197</v>
      </c>
      <c r="AK812">
        <v>2.5</v>
      </c>
      <c r="AL812">
        <v>0</v>
      </c>
      <c r="AM812">
        <v>15</v>
      </c>
      <c r="AN812">
        <v>25</v>
      </c>
      <c r="AO812" t="s">
        <v>190</v>
      </c>
      <c r="AP812">
        <v>83</v>
      </c>
      <c r="AQ812">
        <v>-0.7</v>
      </c>
      <c r="AR812">
        <v>1.2</v>
      </c>
      <c r="AS812" t="s">
        <v>1008</v>
      </c>
      <c r="AT812">
        <v>36</v>
      </c>
      <c r="AU812">
        <v>20</v>
      </c>
      <c r="AV812">
        <v>18</v>
      </c>
      <c r="AW812">
        <v>21</v>
      </c>
      <c r="AY812">
        <v>4</v>
      </c>
      <c r="AZ812">
        <v>84</v>
      </c>
      <c r="BA812">
        <v>6.1547619047619051</v>
      </c>
      <c r="BB812">
        <v>46494</v>
      </c>
      <c r="BC812">
        <v>77490</v>
      </c>
      <c r="BD812">
        <v>108486</v>
      </c>
      <c r="BE812">
        <v>22</v>
      </c>
      <c r="BF812">
        <v>4</v>
      </c>
      <c r="BG812">
        <v>84</v>
      </c>
      <c r="BH812">
        <v>6.1547619047619051</v>
      </c>
      <c r="BI812">
        <v>46494</v>
      </c>
      <c r="BJ812">
        <v>77490</v>
      </c>
      <c r="BK812">
        <v>108486</v>
      </c>
      <c r="BL812">
        <v>35</v>
      </c>
      <c r="BM812">
        <v>1</v>
      </c>
      <c r="BN812">
        <v>4</v>
      </c>
      <c r="BO812" t="s">
        <v>192</v>
      </c>
      <c r="BP812">
        <v>0</v>
      </c>
      <c r="BQ812">
        <v>0</v>
      </c>
      <c r="BR812">
        <v>0</v>
      </c>
      <c r="BS812">
        <v>0</v>
      </c>
      <c r="BV812">
        <v>0</v>
      </c>
      <c r="BW812">
        <v>0</v>
      </c>
      <c r="BX812">
        <v>0</v>
      </c>
      <c r="BZ812" t="s">
        <v>193</v>
      </c>
      <c r="CA812" t="s">
        <v>194</v>
      </c>
      <c r="CB812" t="b">
        <v>0</v>
      </c>
    </row>
    <row r="813" spans="1:80" x14ac:dyDescent="0.3">
      <c r="A813">
        <v>812</v>
      </c>
      <c r="B813" t="s">
        <v>1057</v>
      </c>
      <c r="C813" t="s">
        <v>179</v>
      </c>
      <c r="D813" t="s">
        <v>180</v>
      </c>
      <c r="E813" t="s">
        <v>1007</v>
      </c>
      <c r="F813" t="s">
        <v>477</v>
      </c>
      <c r="G813" t="s">
        <v>183</v>
      </c>
      <c r="H813" t="s">
        <v>184</v>
      </c>
      <c r="J813">
        <v>0</v>
      </c>
      <c r="K813" t="s">
        <v>1021</v>
      </c>
      <c r="L813" t="s">
        <v>186</v>
      </c>
      <c r="M813" t="s">
        <v>1022</v>
      </c>
      <c r="N813" t="s">
        <v>20</v>
      </c>
      <c r="O813">
        <v>708.56666666666661</v>
      </c>
      <c r="P813" t="s">
        <v>459</v>
      </c>
      <c r="Q813">
        <v>3</v>
      </c>
      <c r="S813">
        <v>0</v>
      </c>
      <c r="T813">
        <v>10</v>
      </c>
      <c r="U813">
        <v>10</v>
      </c>
      <c r="V813">
        <v>10</v>
      </c>
      <c r="W813">
        <v>5</v>
      </c>
      <c r="X813">
        <v>0.76</v>
      </c>
      <c r="Y813">
        <v>89728.5</v>
      </c>
      <c r="Z813" t="s">
        <v>189</v>
      </c>
      <c r="AA813">
        <v>2</v>
      </c>
      <c r="AB813">
        <v>9</v>
      </c>
      <c r="AC813">
        <v>80</v>
      </c>
      <c r="AD813">
        <v>8.8888888888888893</v>
      </c>
      <c r="AE813">
        <v>12.375</v>
      </c>
      <c r="AF813">
        <v>12.375</v>
      </c>
      <c r="AG813">
        <v>10</v>
      </c>
      <c r="AH813">
        <v>0.76</v>
      </c>
      <c r="AI813">
        <v>72508.5</v>
      </c>
      <c r="AJ813">
        <v>11.54</v>
      </c>
      <c r="AK813">
        <v>2.5</v>
      </c>
      <c r="AL813">
        <v>10</v>
      </c>
      <c r="AM813">
        <v>15</v>
      </c>
      <c r="AN813">
        <v>25</v>
      </c>
      <c r="AO813" t="s">
        <v>190</v>
      </c>
      <c r="AP813">
        <v>83</v>
      </c>
      <c r="AQ813">
        <v>-0.7</v>
      </c>
      <c r="AR813">
        <v>1.2</v>
      </c>
      <c r="AS813" t="s">
        <v>1008</v>
      </c>
      <c r="AT813">
        <v>36</v>
      </c>
      <c r="AU813">
        <v>20</v>
      </c>
      <c r="AV813">
        <v>18</v>
      </c>
      <c r="AW813">
        <v>21</v>
      </c>
      <c r="AY813">
        <v>4</v>
      </c>
      <c r="AZ813">
        <v>84</v>
      </c>
      <c r="BA813">
        <v>6.1547619047619051</v>
      </c>
      <c r="BB813">
        <v>46494</v>
      </c>
      <c r="BC813">
        <v>77490</v>
      </c>
      <c r="BD813">
        <v>108486</v>
      </c>
      <c r="BE813">
        <v>22</v>
      </c>
      <c r="BF813">
        <v>4</v>
      </c>
      <c r="BG813">
        <v>84</v>
      </c>
      <c r="BH813">
        <v>6.1547619047619051</v>
      </c>
      <c r="BI813">
        <v>46494</v>
      </c>
      <c r="BJ813">
        <v>77490</v>
      </c>
      <c r="BK813">
        <v>108486</v>
      </c>
      <c r="BL813">
        <v>35</v>
      </c>
      <c r="BM813">
        <v>1</v>
      </c>
      <c r="BN813">
        <v>4</v>
      </c>
      <c r="BO813" t="s">
        <v>192</v>
      </c>
      <c r="BP813">
        <v>2.8342666666666663</v>
      </c>
      <c r="BQ813">
        <v>307</v>
      </c>
      <c r="BR813">
        <v>2</v>
      </c>
      <c r="BS813">
        <v>6.5146579804560263E-3</v>
      </c>
      <c r="BV813">
        <v>0</v>
      </c>
      <c r="BW813">
        <v>0</v>
      </c>
      <c r="BX813">
        <v>0</v>
      </c>
      <c r="BZ813" t="s">
        <v>193</v>
      </c>
      <c r="CA813" t="s">
        <v>194</v>
      </c>
      <c r="CB813" t="b">
        <v>0</v>
      </c>
    </row>
    <row r="814" spans="1:80" x14ac:dyDescent="0.3">
      <c r="A814">
        <v>813</v>
      </c>
      <c r="B814" t="s">
        <v>1058</v>
      </c>
      <c r="C814" t="s">
        <v>179</v>
      </c>
      <c r="D814" t="s">
        <v>180</v>
      </c>
      <c r="E814" t="s">
        <v>1007</v>
      </c>
      <c r="F814" t="s">
        <v>525</v>
      </c>
      <c r="G814" t="s">
        <v>183</v>
      </c>
      <c r="H814" t="s">
        <v>184</v>
      </c>
      <c r="J814">
        <v>0</v>
      </c>
      <c r="L814" t="s">
        <v>197</v>
      </c>
      <c r="M814" t="s">
        <v>197</v>
      </c>
      <c r="N814" t="s">
        <v>198</v>
      </c>
      <c r="P814" t="s">
        <v>459</v>
      </c>
      <c r="Q814">
        <v>3</v>
      </c>
      <c r="S814">
        <v>0</v>
      </c>
      <c r="T814">
        <v>10</v>
      </c>
      <c r="U814">
        <v>10</v>
      </c>
      <c r="V814">
        <v>10</v>
      </c>
      <c r="W814">
        <v>5</v>
      </c>
      <c r="X814">
        <v>0.76</v>
      </c>
      <c r="Y814">
        <v>89728.5</v>
      </c>
      <c r="Z814" t="s">
        <v>189</v>
      </c>
      <c r="AA814">
        <v>2</v>
      </c>
      <c r="AB814">
        <v>9</v>
      </c>
      <c r="AC814">
        <v>80</v>
      </c>
      <c r="AD814">
        <v>8.8888888888888893</v>
      </c>
      <c r="AE814">
        <v>12.375</v>
      </c>
      <c r="AF814">
        <v>12.375</v>
      </c>
      <c r="AG814">
        <v>10</v>
      </c>
      <c r="AH814">
        <v>0.76</v>
      </c>
      <c r="AI814">
        <v>72508.5</v>
      </c>
      <c r="AJ814" t="s">
        <v>197</v>
      </c>
      <c r="AK814">
        <v>2.5</v>
      </c>
      <c r="AL814">
        <v>0</v>
      </c>
      <c r="AM814">
        <v>15</v>
      </c>
      <c r="AN814">
        <v>25</v>
      </c>
      <c r="AO814" t="s">
        <v>190</v>
      </c>
      <c r="AP814">
        <v>83</v>
      </c>
      <c r="AQ814">
        <v>-0.7</v>
      </c>
      <c r="AR814">
        <v>1.2</v>
      </c>
      <c r="AS814" t="s">
        <v>1008</v>
      </c>
      <c r="AT814">
        <v>36</v>
      </c>
      <c r="AU814">
        <v>20</v>
      </c>
      <c r="AV814">
        <v>18</v>
      </c>
      <c r="AW814">
        <v>21</v>
      </c>
      <c r="AY814">
        <v>4</v>
      </c>
      <c r="AZ814">
        <v>84</v>
      </c>
      <c r="BA814">
        <v>6.1547619047619051</v>
      </c>
      <c r="BB814">
        <v>46494</v>
      </c>
      <c r="BC814">
        <v>77490</v>
      </c>
      <c r="BD814">
        <v>108486</v>
      </c>
      <c r="BE814">
        <v>22</v>
      </c>
      <c r="BF814">
        <v>4</v>
      </c>
      <c r="BG814">
        <v>84</v>
      </c>
      <c r="BH814">
        <v>6.1547619047619051</v>
      </c>
      <c r="BI814">
        <v>46494</v>
      </c>
      <c r="BJ814">
        <v>77490</v>
      </c>
      <c r="BK814">
        <v>108486</v>
      </c>
      <c r="BL814">
        <v>35</v>
      </c>
      <c r="BM814">
        <v>1</v>
      </c>
      <c r="BN814">
        <v>4</v>
      </c>
      <c r="BO814" t="s">
        <v>192</v>
      </c>
      <c r="BP814">
        <v>0</v>
      </c>
      <c r="BQ814">
        <v>0</v>
      </c>
      <c r="BR814">
        <v>0</v>
      </c>
      <c r="BS814">
        <v>0</v>
      </c>
      <c r="BV814">
        <v>0</v>
      </c>
      <c r="BW814">
        <v>0</v>
      </c>
      <c r="BX814">
        <v>0</v>
      </c>
      <c r="BZ814" t="s">
        <v>193</v>
      </c>
      <c r="CA814" t="s">
        <v>194</v>
      </c>
      <c r="CB814" t="b">
        <v>0</v>
      </c>
    </row>
    <row r="815" spans="1:80" x14ac:dyDescent="0.3">
      <c r="A815">
        <v>814</v>
      </c>
      <c r="B815" t="s">
        <v>1059</v>
      </c>
      <c r="C815" t="s">
        <v>179</v>
      </c>
      <c r="D815" t="s">
        <v>180</v>
      </c>
      <c r="E815" t="s">
        <v>1007</v>
      </c>
      <c r="F815" t="s">
        <v>527</v>
      </c>
      <c r="G815" t="s">
        <v>183</v>
      </c>
      <c r="H815" t="s">
        <v>184</v>
      </c>
      <c r="J815">
        <v>0</v>
      </c>
      <c r="L815" t="s">
        <v>197</v>
      </c>
      <c r="M815" t="s">
        <v>197</v>
      </c>
      <c r="N815" t="s">
        <v>198</v>
      </c>
      <c r="P815" t="s">
        <v>459</v>
      </c>
      <c r="Q815">
        <v>3</v>
      </c>
      <c r="S815">
        <v>0</v>
      </c>
      <c r="T815">
        <v>10</v>
      </c>
      <c r="U815">
        <v>10</v>
      </c>
      <c r="V815">
        <v>10</v>
      </c>
      <c r="W815">
        <v>5</v>
      </c>
      <c r="X815">
        <v>0.76</v>
      </c>
      <c r="Y815">
        <v>89728.5</v>
      </c>
      <c r="Z815" t="s">
        <v>189</v>
      </c>
      <c r="AA815">
        <v>2</v>
      </c>
      <c r="AB815">
        <v>9</v>
      </c>
      <c r="AC815">
        <v>80</v>
      </c>
      <c r="AD815">
        <v>8.8888888888888893</v>
      </c>
      <c r="AE815">
        <v>12.375</v>
      </c>
      <c r="AF815">
        <v>12.375</v>
      </c>
      <c r="AG815">
        <v>10</v>
      </c>
      <c r="AH815">
        <v>0.76</v>
      </c>
      <c r="AI815">
        <v>72508.5</v>
      </c>
      <c r="AJ815" t="s">
        <v>197</v>
      </c>
      <c r="AK815">
        <v>2.5</v>
      </c>
      <c r="AL815">
        <v>0</v>
      </c>
      <c r="AM815">
        <v>15</v>
      </c>
      <c r="AN815">
        <v>25</v>
      </c>
      <c r="AO815" t="s">
        <v>190</v>
      </c>
      <c r="AP815">
        <v>83</v>
      </c>
      <c r="AQ815">
        <v>-0.7</v>
      </c>
      <c r="AR815">
        <v>1.2</v>
      </c>
      <c r="AS815" t="s">
        <v>1008</v>
      </c>
      <c r="AT815">
        <v>36</v>
      </c>
      <c r="AU815">
        <v>20</v>
      </c>
      <c r="AV815">
        <v>18</v>
      </c>
      <c r="AW815">
        <v>21</v>
      </c>
      <c r="AY815">
        <v>4</v>
      </c>
      <c r="AZ815">
        <v>84</v>
      </c>
      <c r="BA815">
        <v>6.1547619047619051</v>
      </c>
      <c r="BB815">
        <v>46494</v>
      </c>
      <c r="BC815">
        <v>77490</v>
      </c>
      <c r="BD815">
        <v>108486</v>
      </c>
      <c r="BE815">
        <v>22</v>
      </c>
      <c r="BF815">
        <v>4</v>
      </c>
      <c r="BG815">
        <v>84</v>
      </c>
      <c r="BH815">
        <v>6.1547619047619051</v>
      </c>
      <c r="BI815">
        <v>46494</v>
      </c>
      <c r="BJ815">
        <v>77490</v>
      </c>
      <c r="BK815">
        <v>108486</v>
      </c>
      <c r="BL815">
        <v>35</v>
      </c>
      <c r="BM815">
        <v>1</v>
      </c>
      <c r="BN815">
        <v>4</v>
      </c>
      <c r="BO815" t="s">
        <v>192</v>
      </c>
      <c r="BP815">
        <v>0</v>
      </c>
      <c r="BQ815">
        <v>0</v>
      </c>
      <c r="BR815">
        <v>0</v>
      </c>
      <c r="BS815">
        <v>0</v>
      </c>
      <c r="BV815">
        <v>0</v>
      </c>
      <c r="BW815">
        <v>0</v>
      </c>
      <c r="BX815">
        <v>0</v>
      </c>
      <c r="BZ815" t="s">
        <v>193</v>
      </c>
      <c r="CA815" t="s">
        <v>194</v>
      </c>
      <c r="CB815" t="b">
        <v>0</v>
      </c>
    </row>
    <row r="816" spans="1:80" x14ac:dyDescent="0.3">
      <c r="A816">
        <v>815</v>
      </c>
      <c r="B816" t="s">
        <v>1060</v>
      </c>
      <c r="C816" t="s">
        <v>179</v>
      </c>
      <c r="D816" t="s">
        <v>180</v>
      </c>
      <c r="E816" t="s">
        <v>1007</v>
      </c>
      <c r="F816" t="s">
        <v>1005</v>
      </c>
      <c r="G816" t="s">
        <v>183</v>
      </c>
      <c r="H816" t="s">
        <v>184</v>
      </c>
      <c r="J816">
        <v>0</v>
      </c>
      <c r="L816" t="s">
        <v>197</v>
      </c>
      <c r="M816" t="s">
        <v>197</v>
      </c>
      <c r="N816" t="s">
        <v>198</v>
      </c>
      <c r="P816" t="s">
        <v>459</v>
      </c>
      <c r="Q816">
        <v>3</v>
      </c>
      <c r="S816">
        <v>0</v>
      </c>
      <c r="T816">
        <v>10</v>
      </c>
      <c r="U816">
        <v>10</v>
      </c>
      <c r="V816">
        <v>10</v>
      </c>
      <c r="W816">
        <v>5</v>
      </c>
      <c r="X816">
        <v>0.76</v>
      </c>
      <c r="Y816">
        <v>89728.5</v>
      </c>
      <c r="Z816" t="s">
        <v>189</v>
      </c>
      <c r="AA816">
        <v>2</v>
      </c>
      <c r="AB816">
        <v>9</v>
      </c>
      <c r="AC816">
        <v>80</v>
      </c>
      <c r="AD816">
        <v>8.8888888888888893</v>
      </c>
      <c r="AE816">
        <v>12.375</v>
      </c>
      <c r="AF816">
        <v>12.375</v>
      </c>
      <c r="AG816">
        <v>10</v>
      </c>
      <c r="AH816">
        <v>0.76</v>
      </c>
      <c r="AI816">
        <v>72508.5</v>
      </c>
      <c r="AJ816" t="s">
        <v>197</v>
      </c>
      <c r="AK816">
        <v>2.5</v>
      </c>
      <c r="AL816">
        <v>0</v>
      </c>
      <c r="AM816">
        <v>15</v>
      </c>
      <c r="AN816">
        <v>25</v>
      </c>
      <c r="AO816" t="s">
        <v>190</v>
      </c>
      <c r="AP816">
        <v>83</v>
      </c>
      <c r="AQ816">
        <v>-0.7</v>
      </c>
      <c r="AR816">
        <v>1.2</v>
      </c>
      <c r="AS816" t="s">
        <v>1008</v>
      </c>
      <c r="AT816">
        <v>36</v>
      </c>
      <c r="AU816">
        <v>20</v>
      </c>
      <c r="AV816">
        <v>18</v>
      </c>
      <c r="AW816">
        <v>21</v>
      </c>
      <c r="AY816">
        <v>4</v>
      </c>
      <c r="AZ816">
        <v>84</v>
      </c>
      <c r="BA816">
        <v>6.1547619047619051</v>
      </c>
      <c r="BB816">
        <v>46494</v>
      </c>
      <c r="BC816">
        <v>77490</v>
      </c>
      <c r="BD816">
        <v>108486</v>
      </c>
      <c r="BE816">
        <v>22</v>
      </c>
      <c r="BF816">
        <v>4</v>
      </c>
      <c r="BG816">
        <v>84</v>
      </c>
      <c r="BH816">
        <v>6.1547619047619051</v>
      </c>
      <c r="BI816">
        <v>46494</v>
      </c>
      <c r="BJ816">
        <v>77490</v>
      </c>
      <c r="BK816">
        <v>108486</v>
      </c>
      <c r="BL816">
        <v>35</v>
      </c>
      <c r="BM816">
        <v>1</v>
      </c>
      <c r="BN816">
        <v>4</v>
      </c>
      <c r="BO816" t="s">
        <v>192</v>
      </c>
      <c r="BP816">
        <v>0</v>
      </c>
      <c r="BQ816">
        <v>0</v>
      </c>
      <c r="BR816">
        <v>0</v>
      </c>
      <c r="BS816">
        <v>0</v>
      </c>
      <c r="BV816">
        <v>0</v>
      </c>
      <c r="BW816">
        <v>0</v>
      </c>
      <c r="BX816">
        <v>0</v>
      </c>
      <c r="BZ816" t="s">
        <v>193</v>
      </c>
      <c r="CA816" t="s">
        <v>194</v>
      </c>
      <c r="CB816" t="b">
        <v>0</v>
      </c>
    </row>
    <row r="817" spans="1:80" x14ac:dyDescent="0.3">
      <c r="A817">
        <v>816</v>
      </c>
      <c r="B817" t="s">
        <v>1061</v>
      </c>
      <c r="C817" t="s">
        <v>179</v>
      </c>
      <c r="D817" t="s">
        <v>180</v>
      </c>
      <c r="E817" t="s">
        <v>1007</v>
      </c>
      <c r="F817" t="s">
        <v>196</v>
      </c>
      <c r="G817" t="s">
        <v>183</v>
      </c>
      <c r="H817" t="s">
        <v>184</v>
      </c>
      <c r="J817">
        <v>0</v>
      </c>
      <c r="L817" t="s">
        <v>197</v>
      </c>
      <c r="M817" t="s">
        <v>197</v>
      </c>
      <c r="N817" t="s">
        <v>198</v>
      </c>
      <c r="P817" t="s">
        <v>459</v>
      </c>
      <c r="Q817">
        <v>3</v>
      </c>
      <c r="S817">
        <v>0</v>
      </c>
      <c r="T817">
        <v>10</v>
      </c>
      <c r="U817">
        <v>10</v>
      </c>
      <c r="V817">
        <v>10</v>
      </c>
      <c r="W817">
        <v>5</v>
      </c>
      <c r="X817">
        <v>0.76</v>
      </c>
      <c r="Y817">
        <v>89728.5</v>
      </c>
      <c r="Z817" t="s">
        <v>189</v>
      </c>
      <c r="AA817">
        <v>2</v>
      </c>
      <c r="AB817">
        <v>9</v>
      </c>
      <c r="AC817">
        <v>80</v>
      </c>
      <c r="AD817">
        <v>8.8888888888888893</v>
      </c>
      <c r="AE817">
        <v>12.375</v>
      </c>
      <c r="AF817">
        <v>12.375</v>
      </c>
      <c r="AG817">
        <v>10</v>
      </c>
      <c r="AH817">
        <v>0.76</v>
      </c>
      <c r="AI817">
        <v>72508.5</v>
      </c>
      <c r="AJ817">
        <v>3.92</v>
      </c>
      <c r="AK817">
        <v>2.5</v>
      </c>
      <c r="AL817">
        <v>29</v>
      </c>
      <c r="AM817">
        <v>15</v>
      </c>
      <c r="AN817">
        <v>25</v>
      </c>
      <c r="AO817" t="s">
        <v>190</v>
      </c>
      <c r="AP817">
        <v>83</v>
      </c>
      <c r="AQ817">
        <v>-0.7</v>
      </c>
      <c r="AR817">
        <v>1.2</v>
      </c>
      <c r="AS817" t="s">
        <v>1008</v>
      </c>
      <c r="AT817">
        <v>36</v>
      </c>
      <c r="AU817">
        <v>20</v>
      </c>
      <c r="AV817">
        <v>18</v>
      </c>
      <c r="AW817">
        <v>21</v>
      </c>
      <c r="AY817">
        <v>4</v>
      </c>
      <c r="AZ817">
        <v>84</v>
      </c>
      <c r="BA817">
        <v>6.1547619047619051</v>
      </c>
      <c r="BB817">
        <v>46494</v>
      </c>
      <c r="BC817">
        <v>77490</v>
      </c>
      <c r="BD817">
        <v>108486</v>
      </c>
      <c r="BE817">
        <v>19</v>
      </c>
      <c r="BF817">
        <v>4</v>
      </c>
      <c r="BG817">
        <v>84</v>
      </c>
      <c r="BH817">
        <v>6.1547619047619051</v>
      </c>
      <c r="BI817">
        <v>46494</v>
      </c>
      <c r="BJ817">
        <v>77490</v>
      </c>
      <c r="BK817">
        <v>108486</v>
      </c>
      <c r="BL817">
        <v>35</v>
      </c>
      <c r="BM817">
        <v>1</v>
      </c>
      <c r="BN817">
        <v>8</v>
      </c>
      <c r="BO817" t="s">
        <v>192</v>
      </c>
      <c r="BP817">
        <v>0</v>
      </c>
      <c r="BQ817">
        <v>0</v>
      </c>
      <c r="BR817">
        <v>0</v>
      </c>
      <c r="BS817">
        <v>0</v>
      </c>
      <c r="BV817">
        <v>0</v>
      </c>
      <c r="BW817">
        <v>0</v>
      </c>
      <c r="BX817">
        <v>0</v>
      </c>
      <c r="BZ817" t="s">
        <v>193</v>
      </c>
      <c r="CA817" t="s">
        <v>194</v>
      </c>
      <c r="CB817" t="b">
        <v>0</v>
      </c>
    </row>
    <row r="818" spans="1:80" x14ac:dyDescent="0.3">
      <c r="A818">
        <v>817</v>
      </c>
      <c r="B818" t="s">
        <v>1062</v>
      </c>
      <c r="C818" t="s">
        <v>179</v>
      </c>
      <c r="D818" t="s">
        <v>180</v>
      </c>
      <c r="E818" t="s">
        <v>1007</v>
      </c>
      <c r="F818" t="s">
        <v>200</v>
      </c>
      <c r="G818" t="s">
        <v>183</v>
      </c>
      <c r="H818" t="s">
        <v>184</v>
      </c>
      <c r="J818">
        <v>0</v>
      </c>
      <c r="L818" t="s">
        <v>197</v>
      </c>
      <c r="M818" t="s">
        <v>197</v>
      </c>
      <c r="N818" t="s">
        <v>198</v>
      </c>
      <c r="P818" t="s">
        <v>459</v>
      </c>
      <c r="Q818">
        <v>3</v>
      </c>
      <c r="S818">
        <v>0</v>
      </c>
      <c r="T818">
        <v>10</v>
      </c>
      <c r="U818">
        <v>10</v>
      </c>
      <c r="V818">
        <v>10</v>
      </c>
      <c r="W818">
        <v>5</v>
      </c>
      <c r="X818">
        <v>0.76</v>
      </c>
      <c r="Y818">
        <v>89728.5</v>
      </c>
      <c r="Z818" t="s">
        <v>189</v>
      </c>
      <c r="AA818">
        <v>2</v>
      </c>
      <c r="AB818">
        <v>9</v>
      </c>
      <c r="AC818">
        <v>80</v>
      </c>
      <c r="AD818">
        <v>8.8888888888888893</v>
      </c>
      <c r="AE818">
        <v>12.375</v>
      </c>
      <c r="AF818">
        <v>12.375</v>
      </c>
      <c r="AG818">
        <v>10</v>
      </c>
      <c r="AH818">
        <v>0.76</v>
      </c>
      <c r="AI818">
        <v>72508.5</v>
      </c>
      <c r="AJ818">
        <v>4.3</v>
      </c>
      <c r="AK818">
        <v>2.5</v>
      </c>
      <c r="AL818">
        <v>27</v>
      </c>
      <c r="AM818">
        <v>15</v>
      </c>
      <c r="AN818">
        <v>25</v>
      </c>
      <c r="AO818" t="s">
        <v>190</v>
      </c>
      <c r="AP818">
        <v>83</v>
      </c>
      <c r="AQ818">
        <v>-0.7</v>
      </c>
      <c r="AR818">
        <v>1.2</v>
      </c>
      <c r="AS818" t="s">
        <v>1008</v>
      </c>
      <c r="AT818">
        <v>36</v>
      </c>
      <c r="AU818">
        <v>20</v>
      </c>
      <c r="AV818">
        <v>18</v>
      </c>
      <c r="AW818">
        <v>21</v>
      </c>
      <c r="AY818">
        <v>4</v>
      </c>
      <c r="AZ818">
        <v>84</v>
      </c>
      <c r="BA818">
        <v>6.1547619047619051</v>
      </c>
      <c r="BB818">
        <v>46494</v>
      </c>
      <c r="BC818">
        <v>77490</v>
      </c>
      <c r="BD818">
        <v>108486</v>
      </c>
      <c r="BE818">
        <v>19</v>
      </c>
      <c r="BF818">
        <v>4</v>
      </c>
      <c r="BG818">
        <v>84</v>
      </c>
      <c r="BH818">
        <v>6.1547619047619051</v>
      </c>
      <c r="BI818">
        <v>46494</v>
      </c>
      <c r="BJ818">
        <v>77490</v>
      </c>
      <c r="BK818">
        <v>108486</v>
      </c>
      <c r="BL818">
        <v>35</v>
      </c>
      <c r="BM818">
        <v>1</v>
      </c>
      <c r="BN818">
        <v>8</v>
      </c>
      <c r="BO818" t="s">
        <v>192</v>
      </c>
      <c r="BP818">
        <v>0</v>
      </c>
      <c r="BQ818">
        <v>0</v>
      </c>
      <c r="BR818">
        <v>0</v>
      </c>
      <c r="BS818">
        <v>0</v>
      </c>
      <c r="BV818">
        <v>0</v>
      </c>
      <c r="BW818">
        <v>0</v>
      </c>
      <c r="BX818">
        <v>0</v>
      </c>
      <c r="BZ818" t="s">
        <v>193</v>
      </c>
      <c r="CA818" t="s">
        <v>194</v>
      </c>
      <c r="CB818" t="b">
        <v>0</v>
      </c>
    </row>
    <row r="819" spans="1:80" x14ac:dyDescent="0.3">
      <c r="A819">
        <v>818</v>
      </c>
      <c r="B819" t="s">
        <v>1063</v>
      </c>
      <c r="C819" t="s">
        <v>179</v>
      </c>
      <c r="D819" t="s">
        <v>180</v>
      </c>
      <c r="E819" t="s">
        <v>1007</v>
      </c>
      <c r="F819" t="s">
        <v>202</v>
      </c>
      <c r="G819" t="s">
        <v>183</v>
      </c>
      <c r="H819" t="s">
        <v>184</v>
      </c>
      <c r="J819">
        <v>0</v>
      </c>
      <c r="K819" t="s">
        <v>1021</v>
      </c>
      <c r="L819" t="s">
        <v>186</v>
      </c>
      <c r="M819" t="s">
        <v>1022</v>
      </c>
      <c r="N819" t="s">
        <v>20</v>
      </c>
      <c r="O819">
        <v>259.85666666666668</v>
      </c>
      <c r="P819" t="s">
        <v>459</v>
      </c>
      <c r="Q819">
        <v>3</v>
      </c>
      <c r="S819">
        <v>0</v>
      </c>
      <c r="T819">
        <v>10</v>
      </c>
      <c r="U819">
        <v>10</v>
      </c>
      <c r="V819">
        <v>10</v>
      </c>
      <c r="W819">
        <v>5</v>
      </c>
      <c r="X819">
        <v>0.76</v>
      </c>
      <c r="Y819">
        <v>89728.5</v>
      </c>
      <c r="Z819" t="s">
        <v>189</v>
      </c>
      <c r="AA819">
        <v>2</v>
      </c>
      <c r="AB819">
        <v>9</v>
      </c>
      <c r="AC819">
        <v>80</v>
      </c>
      <c r="AD819">
        <v>8.8888888888888893</v>
      </c>
      <c r="AE819">
        <v>12.375</v>
      </c>
      <c r="AF819">
        <v>12.375</v>
      </c>
      <c r="AG819">
        <v>10</v>
      </c>
      <c r="AH819">
        <v>0.76</v>
      </c>
      <c r="AI819">
        <v>72508.5</v>
      </c>
      <c r="AJ819">
        <v>4.63</v>
      </c>
      <c r="AK819">
        <v>2.5</v>
      </c>
      <c r="AL819">
        <v>25</v>
      </c>
      <c r="AM819">
        <v>15</v>
      </c>
      <c r="AN819">
        <v>25</v>
      </c>
      <c r="AO819" t="s">
        <v>190</v>
      </c>
      <c r="AP819">
        <v>83</v>
      </c>
      <c r="AQ819">
        <v>-0.7</v>
      </c>
      <c r="AR819">
        <v>1.2</v>
      </c>
      <c r="AS819" t="s">
        <v>1008</v>
      </c>
      <c r="AT819">
        <v>36</v>
      </c>
      <c r="AU819">
        <v>20</v>
      </c>
      <c r="AV819">
        <v>18</v>
      </c>
      <c r="AW819">
        <v>21</v>
      </c>
      <c r="AY819">
        <v>4</v>
      </c>
      <c r="AZ819">
        <v>84</v>
      </c>
      <c r="BA819">
        <v>6.1547619047619051</v>
      </c>
      <c r="BB819">
        <v>46494</v>
      </c>
      <c r="BC819">
        <v>77490</v>
      </c>
      <c r="BD819">
        <v>108486</v>
      </c>
      <c r="BE819">
        <v>19</v>
      </c>
      <c r="BF819">
        <v>4</v>
      </c>
      <c r="BG819">
        <v>84</v>
      </c>
      <c r="BH819">
        <v>6.1547619047619051</v>
      </c>
      <c r="BI819">
        <v>46494</v>
      </c>
      <c r="BJ819">
        <v>77490</v>
      </c>
      <c r="BK819">
        <v>108486</v>
      </c>
      <c r="BL819">
        <v>35</v>
      </c>
      <c r="BM819">
        <v>1</v>
      </c>
      <c r="BN819">
        <v>8</v>
      </c>
      <c r="BO819" t="s">
        <v>192</v>
      </c>
      <c r="BP819">
        <v>2.0788533333333334</v>
      </c>
      <c r="BQ819">
        <v>12</v>
      </c>
      <c r="BR819">
        <v>25</v>
      </c>
      <c r="BS819">
        <v>2.0833333333333335</v>
      </c>
      <c r="BV819">
        <v>19</v>
      </c>
      <c r="BW819">
        <v>0</v>
      </c>
      <c r="BX819">
        <v>0</v>
      </c>
      <c r="BZ819" t="s">
        <v>193</v>
      </c>
      <c r="CA819" t="s">
        <v>194</v>
      </c>
      <c r="CB819" t="b">
        <v>0</v>
      </c>
    </row>
    <row r="820" spans="1:80" x14ac:dyDescent="0.3">
      <c r="A820">
        <v>819</v>
      </c>
      <c r="B820" t="s">
        <v>1064</v>
      </c>
      <c r="C820" t="s">
        <v>179</v>
      </c>
      <c r="D820" t="s">
        <v>180</v>
      </c>
      <c r="E820" t="s">
        <v>1007</v>
      </c>
      <c r="F820" t="s">
        <v>204</v>
      </c>
      <c r="G820" t="s">
        <v>183</v>
      </c>
      <c r="H820" t="s">
        <v>184</v>
      </c>
      <c r="J820">
        <v>0</v>
      </c>
      <c r="K820" t="s">
        <v>1021</v>
      </c>
      <c r="L820" t="s">
        <v>186</v>
      </c>
      <c r="M820" t="s">
        <v>1022</v>
      </c>
      <c r="N820" t="s">
        <v>20</v>
      </c>
      <c r="O820">
        <v>284.78499999999997</v>
      </c>
      <c r="P820" t="s">
        <v>459</v>
      </c>
      <c r="Q820">
        <v>3</v>
      </c>
      <c r="S820">
        <v>0</v>
      </c>
      <c r="T820">
        <v>10</v>
      </c>
      <c r="U820">
        <v>10</v>
      </c>
      <c r="V820">
        <v>10</v>
      </c>
      <c r="W820">
        <v>5</v>
      </c>
      <c r="X820">
        <v>0.76</v>
      </c>
      <c r="Y820">
        <v>89728.5</v>
      </c>
      <c r="Z820" t="s">
        <v>189</v>
      </c>
      <c r="AA820">
        <v>2</v>
      </c>
      <c r="AB820">
        <v>9</v>
      </c>
      <c r="AC820">
        <v>80</v>
      </c>
      <c r="AD820">
        <v>8.8888888888888893</v>
      </c>
      <c r="AE820">
        <v>12.375</v>
      </c>
      <c r="AF820">
        <v>12.375</v>
      </c>
      <c r="AG820">
        <v>10</v>
      </c>
      <c r="AH820">
        <v>0.76</v>
      </c>
      <c r="AI820">
        <v>72508.5</v>
      </c>
      <c r="AJ820">
        <v>5.0599999999999996</v>
      </c>
      <c r="AK820">
        <v>2.5</v>
      </c>
      <c r="AL820">
        <v>23</v>
      </c>
      <c r="AM820">
        <v>15</v>
      </c>
      <c r="AN820">
        <v>25</v>
      </c>
      <c r="AO820" t="s">
        <v>190</v>
      </c>
      <c r="AP820">
        <v>83</v>
      </c>
      <c r="AQ820">
        <v>-0.7</v>
      </c>
      <c r="AR820">
        <v>1.2</v>
      </c>
      <c r="AS820" t="s">
        <v>1008</v>
      </c>
      <c r="AT820">
        <v>36</v>
      </c>
      <c r="AU820">
        <v>20</v>
      </c>
      <c r="AV820">
        <v>18</v>
      </c>
      <c r="AW820">
        <v>21</v>
      </c>
      <c r="AY820">
        <v>4</v>
      </c>
      <c r="AZ820">
        <v>84</v>
      </c>
      <c r="BA820">
        <v>6.1547619047619051</v>
      </c>
      <c r="BB820">
        <v>46494</v>
      </c>
      <c r="BC820">
        <v>77490</v>
      </c>
      <c r="BD820">
        <v>108486</v>
      </c>
      <c r="BE820">
        <v>20</v>
      </c>
      <c r="BF820">
        <v>4</v>
      </c>
      <c r="BG820">
        <v>84</v>
      </c>
      <c r="BH820">
        <v>6.1547619047619051</v>
      </c>
      <c r="BI820">
        <v>46494</v>
      </c>
      <c r="BJ820">
        <v>77490</v>
      </c>
      <c r="BK820">
        <v>108486</v>
      </c>
      <c r="BL820">
        <v>35</v>
      </c>
      <c r="BM820">
        <v>1</v>
      </c>
      <c r="BN820">
        <v>8</v>
      </c>
      <c r="BO820" t="s">
        <v>192</v>
      </c>
      <c r="BP820">
        <v>2.2782799999999996</v>
      </c>
      <c r="BQ820">
        <v>0</v>
      </c>
      <c r="BR820">
        <v>0</v>
      </c>
      <c r="BS820">
        <v>0</v>
      </c>
      <c r="BV820">
        <v>0</v>
      </c>
      <c r="BW820">
        <v>0</v>
      </c>
      <c r="BX820">
        <v>0</v>
      </c>
      <c r="BZ820" t="s">
        <v>193</v>
      </c>
      <c r="CA820" t="s">
        <v>194</v>
      </c>
      <c r="CB820" t="b">
        <v>0</v>
      </c>
    </row>
    <row r="821" spans="1:80" x14ac:dyDescent="0.3">
      <c r="A821">
        <v>820</v>
      </c>
      <c r="B821" t="s">
        <v>1065</v>
      </c>
      <c r="C821" t="s">
        <v>179</v>
      </c>
      <c r="D821" t="s">
        <v>180</v>
      </c>
      <c r="E821" t="s">
        <v>1007</v>
      </c>
      <c r="F821" t="s">
        <v>206</v>
      </c>
      <c r="G821" t="s">
        <v>183</v>
      </c>
      <c r="H821" t="s">
        <v>184</v>
      </c>
      <c r="J821">
        <v>0</v>
      </c>
      <c r="K821" t="s">
        <v>1021</v>
      </c>
      <c r="L821" t="s">
        <v>186</v>
      </c>
      <c r="M821" t="s">
        <v>1022</v>
      </c>
      <c r="N821" t="s">
        <v>20</v>
      </c>
      <c r="O821">
        <v>309.71333333333337</v>
      </c>
      <c r="P821" t="s">
        <v>459</v>
      </c>
      <c r="Q821">
        <v>3</v>
      </c>
      <c r="S821">
        <v>0</v>
      </c>
      <c r="T821">
        <v>10</v>
      </c>
      <c r="U821">
        <v>10</v>
      </c>
      <c r="V821">
        <v>10</v>
      </c>
      <c r="W821">
        <v>5</v>
      </c>
      <c r="X821">
        <v>0.76</v>
      </c>
      <c r="Y821">
        <v>89728.5</v>
      </c>
      <c r="Z821" t="s">
        <v>189</v>
      </c>
      <c r="AA821">
        <v>2</v>
      </c>
      <c r="AB821">
        <v>9</v>
      </c>
      <c r="AC821">
        <v>80</v>
      </c>
      <c r="AD821">
        <v>8.8888888888888893</v>
      </c>
      <c r="AE821">
        <v>12.375</v>
      </c>
      <c r="AF821">
        <v>12.375</v>
      </c>
      <c r="AG821">
        <v>10</v>
      </c>
      <c r="AH821">
        <v>0.76</v>
      </c>
      <c r="AI821">
        <v>72508.5</v>
      </c>
      <c r="AJ821">
        <v>5.44</v>
      </c>
      <c r="AK821">
        <v>2.5</v>
      </c>
      <c r="AL821">
        <v>21</v>
      </c>
      <c r="AM821">
        <v>15</v>
      </c>
      <c r="AN821">
        <v>25</v>
      </c>
      <c r="AO821" t="s">
        <v>190</v>
      </c>
      <c r="AP821">
        <v>83</v>
      </c>
      <c r="AQ821">
        <v>-0.7</v>
      </c>
      <c r="AR821">
        <v>1.2</v>
      </c>
      <c r="AS821" t="s">
        <v>1008</v>
      </c>
      <c r="AT821">
        <v>36</v>
      </c>
      <c r="AU821">
        <v>20</v>
      </c>
      <c r="AV821">
        <v>18</v>
      </c>
      <c r="AW821">
        <v>21</v>
      </c>
      <c r="AY821">
        <v>4</v>
      </c>
      <c r="AZ821">
        <v>84</v>
      </c>
      <c r="BA821">
        <v>6.1547619047619051</v>
      </c>
      <c r="BB821">
        <v>46494</v>
      </c>
      <c r="BC821">
        <v>77490</v>
      </c>
      <c r="BD821">
        <v>108486</v>
      </c>
      <c r="BE821">
        <v>20</v>
      </c>
      <c r="BF821">
        <v>4</v>
      </c>
      <c r="BG821">
        <v>84</v>
      </c>
      <c r="BH821">
        <v>6.1547619047619051</v>
      </c>
      <c r="BI821">
        <v>46494</v>
      </c>
      <c r="BJ821">
        <v>77490</v>
      </c>
      <c r="BK821">
        <v>108486</v>
      </c>
      <c r="BL821">
        <v>35</v>
      </c>
      <c r="BM821">
        <v>1</v>
      </c>
      <c r="BN821">
        <v>8</v>
      </c>
      <c r="BO821" t="s">
        <v>192</v>
      </c>
      <c r="BP821">
        <v>2.4777066666666667</v>
      </c>
      <c r="BQ821">
        <v>101</v>
      </c>
      <c r="BR821">
        <v>2</v>
      </c>
      <c r="BS821">
        <v>1.9801980198019799E-2</v>
      </c>
      <c r="BV821">
        <v>0</v>
      </c>
      <c r="BW821">
        <v>50</v>
      </c>
      <c r="BX821">
        <v>0</v>
      </c>
      <c r="BZ821" t="s">
        <v>193</v>
      </c>
      <c r="CA821" t="s">
        <v>194</v>
      </c>
      <c r="CB821" t="b">
        <v>0</v>
      </c>
    </row>
    <row r="822" spans="1:80" x14ac:dyDescent="0.3">
      <c r="A822">
        <v>821</v>
      </c>
      <c r="B822" t="s">
        <v>1066</v>
      </c>
      <c r="C822" t="s">
        <v>179</v>
      </c>
      <c r="D822" t="s">
        <v>180</v>
      </c>
      <c r="E822" t="s">
        <v>1007</v>
      </c>
      <c r="F822" t="s">
        <v>316</v>
      </c>
      <c r="G822" t="s">
        <v>183</v>
      </c>
      <c r="H822" t="s">
        <v>184</v>
      </c>
      <c r="J822">
        <v>0</v>
      </c>
      <c r="K822" t="s">
        <v>1021</v>
      </c>
      <c r="L822" t="s">
        <v>186</v>
      </c>
      <c r="M822" t="s">
        <v>1022</v>
      </c>
      <c r="N822" t="s">
        <v>20</v>
      </c>
      <c r="O822">
        <v>334.64166666666665</v>
      </c>
      <c r="P822" t="s">
        <v>459</v>
      </c>
      <c r="Q822">
        <v>3</v>
      </c>
      <c r="S822">
        <v>0</v>
      </c>
      <c r="T822">
        <v>10</v>
      </c>
      <c r="U822">
        <v>10</v>
      </c>
      <c r="V822">
        <v>10</v>
      </c>
      <c r="W822">
        <v>5</v>
      </c>
      <c r="X822">
        <v>0.76</v>
      </c>
      <c r="Y822">
        <v>89728.5</v>
      </c>
      <c r="Z822" t="s">
        <v>189</v>
      </c>
      <c r="AA822">
        <v>2</v>
      </c>
      <c r="AB822">
        <v>9</v>
      </c>
      <c r="AC822">
        <v>80</v>
      </c>
      <c r="AD822">
        <v>8.8888888888888893</v>
      </c>
      <c r="AE822">
        <v>12.375</v>
      </c>
      <c r="AF822">
        <v>12.375</v>
      </c>
      <c r="AG822">
        <v>10</v>
      </c>
      <c r="AH822">
        <v>0.76</v>
      </c>
      <c r="AI822">
        <v>72508.5</v>
      </c>
      <c r="AJ822">
        <v>5.83</v>
      </c>
      <c r="AK822">
        <v>2.5</v>
      </c>
      <c r="AL822">
        <v>20</v>
      </c>
      <c r="AM822">
        <v>15</v>
      </c>
      <c r="AN822">
        <v>25</v>
      </c>
      <c r="AO822" t="s">
        <v>190</v>
      </c>
      <c r="AP822">
        <v>83</v>
      </c>
      <c r="AQ822">
        <v>-0.7</v>
      </c>
      <c r="AR822">
        <v>1.2</v>
      </c>
      <c r="AS822" t="s">
        <v>1008</v>
      </c>
      <c r="AT822">
        <v>36</v>
      </c>
      <c r="AU822">
        <v>20</v>
      </c>
      <c r="AV822">
        <v>18</v>
      </c>
      <c r="AW822">
        <v>21</v>
      </c>
      <c r="AY822">
        <v>4</v>
      </c>
      <c r="AZ822">
        <v>84</v>
      </c>
      <c r="BA822">
        <v>6.1547619047619051</v>
      </c>
      <c r="BB822">
        <v>46494</v>
      </c>
      <c r="BC822">
        <v>77490</v>
      </c>
      <c r="BD822">
        <v>108486</v>
      </c>
      <c r="BE822">
        <v>20</v>
      </c>
      <c r="BF822">
        <v>4</v>
      </c>
      <c r="BG822">
        <v>84</v>
      </c>
      <c r="BH822">
        <v>6.1547619047619051</v>
      </c>
      <c r="BI822">
        <v>46494</v>
      </c>
      <c r="BJ822">
        <v>77490</v>
      </c>
      <c r="BK822">
        <v>108486</v>
      </c>
      <c r="BL822">
        <v>35</v>
      </c>
      <c r="BM822">
        <v>1</v>
      </c>
      <c r="BN822">
        <v>8</v>
      </c>
      <c r="BO822" t="s">
        <v>192</v>
      </c>
      <c r="BP822">
        <v>2.6771333333333338</v>
      </c>
      <c r="BQ822">
        <v>22</v>
      </c>
      <c r="BR822">
        <v>1</v>
      </c>
      <c r="BS822">
        <v>4.5454545454545456E-2</v>
      </c>
      <c r="BV822">
        <v>0</v>
      </c>
      <c r="BW822">
        <v>0</v>
      </c>
      <c r="BX822">
        <v>0</v>
      </c>
      <c r="BZ822" t="s">
        <v>193</v>
      </c>
      <c r="CA822" t="s">
        <v>194</v>
      </c>
      <c r="CB822" t="b">
        <v>0</v>
      </c>
    </row>
    <row r="823" spans="1:80" x14ac:dyDescent="0.3">
      <c r="A823">
        <v>822</v>
      </c>
      <c r="B823" t="s">
        <v>1067</v>
      </c>
      <c r="C823" t="s">
        <v>179</v>
      </c>
      <c r="D823" t="s">
        <v>180</v>
      </c>
      <c r="E823" t="s">
        <v>1007</v>
      </c>
      <c r="F823" t="s">
        <v>318</v>
      </c>
      <c r="G823" t="s">
        <v>183</v>
      </c>
      <c r="H823" t="s">
        <v>184</v>
      </c>
      <c r="J823">
        <v>0</v>
      </c>
      <c r="K823" t="s">
        <v>1021</v>
      </c>
      <c r="L823" t="s">
        <v>186</v>
      </c>
      <c r="M823" t="s">
        <v>1022</v>
      </c>
      <c r="N823" t="s">
        <v>20</v>
      </c>
      <c r="O823">
        <v>359.57</v>
      </c>
      <c r="P823" t="s">
        <v>459</v>
      </c>
      <c r="Q823">
        <v>3</v>
      </c>
      <c r="S823">
        <v>0</v>
      </c>
      <c r="T823">
        <v>10</v>
      </c>
      <c r="U823">
        <v>10</v>
      </c>
      <c r="V823">
        <v>10</v>
      </c>
      <c r="W823">
        <v>5</v>
      </c>
      <c r="X823">
        <v>0.76</v>
      </c>
      <c r="Y823">
        <v>89728.5</v>
      </c>
      <c r="Z823" t="s">
        <v>189</v>
      </c>
      <c r="AA823">
        <v>2</v>
      </c>
      <c r="AB823">
        <v>9</v>
      </c>
      <c r="AC823">
        <v>80</v>
      </c>
      <c r="AD823">
        <v>8.8888888888888893</v>
      </c>
      <c r="AE823">
        <v>12.375</v>
      </c>
      <c r="AF823">
        <v>12.375</v>
      </c>
      <c r="AG823">
        <v>10</v>
      </c>
      <c r="AH823">
        <v>0.76</v>
      </c>
      <c r="AI823">
        <v>72508.5</v>
      </c>
      <c r="AJ823">
        <v>6.21</v>
      </c>
      <c r="AK823">
        <v>2.5</v>
      </c>
      <c r="AL823">
        <v>19</v>
      </c>
      <c r="AM823">
        <v>15</v>
      </c>
      <c r="AN823">
        <v>25</v>
      </c>
      <c r="AO823" t="s">
        <v>190</v>
      </c>
      <c r="AP823">
        <v>83</v>
      </c>
      <c r="AQ823">
        <v>-0.7</v>
      </c>
      <c r="AR823">
        <v>1.2</v>
      </c>
      <c r="AS823" t="s">
        <v>1008</v>
      </c>
      <c r="AT823">
        <v>36</v>
      </c>
      <c r="AU823">
        <v>20</v>
      </c>
      <c r="AV823">
        <v>18</v>
      </c>
      <c r="AW823">
        <v>21</v>
      </c>
      <c r="AY823">
        <v>4</v>
      </c>
      <c r="AZ823">
        <v>84</v>
      </c>
      <c r="BA823">
        <v>6.1547619047619051</v>
      </c>
      <c r="BB823">
        <v>46494</v>
      </c>
      <c r="BC823">
        <v>77490</v>
      </c>
      <c r="BD823">
        <v>108486</v>
      </c>
      <c r="BE823">
        <v>20</v>
      </c>
      <c r="BF823">
        <v>4</v>
      </c>
      <c r="BG823">
        <v>84</v>
      </c>
      <c r="BH823">
        <v>6.1547619047619051</v>
      </c>
      <c r="BI823">
        <v>46494</v>
      </c>
      <c r="BJ823">
        <v>77490</v>
      </c>
      <c r="BK823">
        <v>108486</v>
      </c>
      <c r="BL823">
        <v>35</v>
      </c>
      <c r="BM823">
        <v>1</v>
      </c>
      <c r="BN823">
        <v>8</v>
      </c>
      <c r="BO823" t="s">
        <v>192</v>
      </c>
      <c r="BP823">
        <v>2.87656</v>
      </c>
      <c r="BQ823">
        <v>46</v>
      </c>
      <c r="BR823">
        <v>35</v>
      </c>
      <c r="BS823">
        <v>0.76086956521739135</v>
      </c>
      <c r="BV823">
        <v>9</v>
      </c>
      <c r="BW823">
        <v>0</v>
      </c>
      <c r="BX823">
        <v>0</v>
      </c>
      <c r="BZ823" t="s">
        <v>193</v>
      </c>
      <c r="CA823" t="s">
        <v>194</v>
      </c>
      <c r="CB823" t="b">
        <v>0</v>
      </c>
    </row>
    <row r="824" spans="1:80" x14ac:dyDescent="0.3">
      <c r="A824">
        <v>823</v>
      </c>
      <c r="B824" t="s">
        <v>1068</v>
      </c>
      <c r="C824" t="s">
        <v>179</v>
      </c>
      <c r="D824" t="s">
        <v>180</v>
      </c>
      <c r="E824" t="s">
        <v>1007</v>
      </c>
      <c r="F824" t="s">
        <v>320</v>
      </c>
      <c r="G824" t="s">
        <v>183</v>
      </c>
      <c r="H824" t="s">
        <v>184</v>
      </c>
      <c r="J824">
        <v>0</v>
      </c>
      <c r="L824" t="s">
        <v>197</v>
      </c>
      <c r="M824" t="s">
        <v>197</v>
      </c>
      <c r="N824" t="s">
        <v>198</v>
      </c>
      <c r="P824" t="s">
        <v>459</v>
      </c>
      <c r="Q824">
        <v>3</v>
      </c>
      <c r="S824">
        <v>0</v>
      </c>
      <c r="T824">
        <v>10</v>
      </c>
      <c r="U824">
        <v>10</v>
      </c>
      <c r="V824">
        <v>10</v>
      </c>
      <c r="W824">
        <v>5</v>
      </c>
      <c r="X824">
        <v>0.76</v>
      </c>
      <c r="Y824">
        <v>89728.5</v>
      </c>
      <c r="Z824" t="s">
        <v>189</v>
      </c>
      <c r="AA824">
        <v>2</v>
      </c>
      <c r="AB824">
        <v>9</v>
      </c>
      <c r="AC824">
        <v>80</v>
      </c>
      <c r="AD824">
        <v>8.8888888888888893</v>
      </c>
      <c r="AE824">
        <v>12.375</v>
      </c>
      <c r="AF824">
        <v>12.375</v>
      </c>
      <c r="AG824">
        <v>10</v>
      </c>
      <c r="AH824">
        <v>0.76</v>
      </c>
      <c r="AI824">
        <v>72508.5</v>
      </c>
      <c r="AJ824">
        <v>6.59</v>
      </c>
      <c r="AK824">
        <v>2.5</v>
      </c>
      <c r="AL824">
        <v>17</v>
      </c>
      <c r="AM824">
        <v>15</v>
      </c>
      <c r="AN824">
        <v>25</v>
      </c>
      <c r="AO824" t="s">
        <v>190</v>
      </c>
      <c r="AP824">
        <v>83</v>
      </c>
      <c r="AQ824">
        <v>-0.7</v>
      </c>
      <c r="AR824">
        <v>1.2</v>
      </c>
      <c r="AS824" t="s">
        <v>1008</v>
      </c>
      <c r="AT824">
        <v>36</v>
      </c>
      <c r="AU824">
        <v>20</v>
      </c>
      <c r="AV824">
        <v>18</v>
      </c>
      <c r="AW824">
        <v>21</v>
      </c>
      <c r="AY824">
        <v>4</v>
      </c>
      <c r="AZ824">
        <v>84</v>
      </c>
      <c r="BA824">
        <v>6.1547619047619051</v>
      </c>
      <c r="BB824">
        <v>46494</v>
      </c>
      <c r="BC824">
        <v>77490</v>
      </c>
      <c r="BD824">
        <v>108486</v>
      </c>
      <c r="BE824">
        <v>20</v>
      </c>
      <c r="BF824">
        <v>4</v>
      </c>
      <c r="BG824">
        <v>84</v>
      </c>
      <c r="BH824">
        <v>6.1547619047619051</v>
      </c>
      <c r="BI824">
        <v>46494</v>
      </c>
      <c r="BJ824">
        <v>77490</v>
      </c>
      <c r="BK824">
        <v>108486</v>
      </c>
      <c r="BL824">
        <v>35</v>
      </c>
      <c r="BM824">
        <v>1</v>
      </c>
      <c r="BN824">
        <v>8</v>
      </c>
      <c r="BO824" t="s">
        <v>192</v>
      </c>
      <c r="BP824">
        <v>0</v>
      </c>
      <c r="BQ824">
        <v>0</v>
      </c>
      <c r="BR824">
        <v>0</v>
      </c>
      <c r="BS824">
        <v>0</v>
      </c>
      <c r="BV824">
        <v>0</v>
      </c>
      <c r="BW824">
        <v>0</v>
      </c>
      <c r="BX824">
        <v>0</v>
      </c>
      <c r="BZ824" t="s">
        <v>193</v>
      </c>
      <c r="CA824" t="s">
        <v>194</v>
      </c>
      <c r="CB824" t="b">
        <v>0</v>
      </c>
    </row>
    <row r="825" spans="1:80" x14ac:dyDescent="0.3">
      <c r="A825">
        <v>824</v>
      </c>
      <c r="B825" t="s">
        <v>1069</v>
      </c>
      <c r="C825" t="s">
        <v>179</v>
      </c>
      <c r="D825" t="s">
        <v>180</v>
      </c>
      <c r="E825" t="s">
        <v>1007</v>
      </c>
      <c r="F825" t="s">
        <v>252</v>
      </c>
      <c r="G825" t="s">
        <v>183</v>
      </c>
      <c r="H825" t="s">
        <v>184</v>
      </c>
      <c r="J825">
        <v>0</v>
      </c>
      <c r="K825" t="s">
        <v>1021</v>
      </c>
      <c r="L825" t="s">
        <v>186</v>
      </c>
      <c r="M825" t="s">
        <v>1022</v>
      </c>
      <c r="N825" t="s">
        <v>20</v>
      </c>
      <c r="O825">
        <v>409.42666666666673</v>
      </c>
      <c r="P825" t="s">
        <v>459</v>
      </c>
      <c r="Q825">
        <v>3</v>
      </c>
      <c r="S825">
        <v>0</v>
      </c>
      <c r="T825">
        <v>10</v>
      </c>
      <c r="U825">
        <v>10</v>
      </c>
      <c r="V825">
        <v>10</v>
      </c>
      <c r="W825">
        <v>5</v>
      </c>
      <c r="X825">
        <v>0.76</v>
      </c>
      <c r="Y825">
        <v>89728.5</v>
      </c>
      <c r="Z825" t="s">
        <v>189</v>
      </c>
      <c r="AA825">
        <v>2</v>
      </c>
      <c r="AB825">
        <v>9</v>
      </c>
      <c r="AC825">
        <v>80</v>
      </c>
      <c r="AD825">
        <v>8.8888888888888893</v>
      </c>
      <c r="AE825">
        <v>12.375</v>
      </c>
      <c r="AF825">
        <v>12.375</v>
      </c>
      <c r="AG825">
        <v>10</v>
      </c>
      <c r="AH825">
        <v>0.76</v>
      </c>
      <c r="AI825">
        <v>72508.5</v>
      </c>
      <c r="AJ825">
        <v>6.97</v>
      </c>
      <c r="AK825">
        <v>2.5</v>
      </c>
      <c r="AL825">
        <v>17</v>
      </c>
      <c r="AM825">
        <v>15</v>
      </c>
      <c r="AN825">
        <v>25</v>
      </c>
      <c r="AO825" t="s">
        <v>190</v>
      </c>
      <c r="AP825">
        <v>83</v>
      </c>
      <c r="AQ825">
        <v>-0.7</v>
      </c>
      <c r="AR825">
        <v>1.2</v>
      </c>
      <c r="AS825" t="s">
        <v>1008</v>
      </c>
      <c r="AT825">
        <v>36</v>
      </c>
      <c r="AU825">
        <v>20</v>
      </c>
      <c r="AV825">
        <v>18</v>
      </c>
      <c r="AW825">
        <v>21</v>
      </c>
      <c r="AY825">
        <v>4</v>
      </c>
      <c r="AZ825">
        <v>84</v>
      </c>
      <c r="BA825">
        <v>6.1547619047619051</v>
      </c>
      <c r="BB825">
        <v>46494</v>
      </c>
      <c r="BC825">
        <v>77490</v>
      </c>
      <c r="BD825">
        <v>108486</v>
      </c>
      <c r="BE825">
        <v>20</v>
      </c>
      <c r="BF825">
        <v>4</v>
      </c>
      <c r="BG825">
        <v>84</v>
      </c>
      <c r="BH825">
        <v>6.1547619047619051</v>
      </c>
      <c r="BI825">
        <v>46494</v>
      </c>
      <c r="BJ825">
        <v>77490</v>
      </c>
      <c r="BK825">
        <v>108486</v>
      </c>
      <c r="BL825">
        <v>35</v>
      </c>
      <c r="BM825">
        <v>1</v>
      </c>
      <c r="BN825">
        <v>8</v>
      </c>
      <c r="BO825" t="s">
        <v>192</v>
      </c>
      <c r="BP825">
        <v>3.2754133333333333</v>
      </c>
      <c r="BQ825">
        <v>87</v>
      </c>
      <c r="BR825">
        <v>25</v>
      </c>
      <c r="BS825">
        <v>0.28735632183908044</v>
      </c>
      <c r="BV825">
        <v>78</v>
      </c>
      <c r="BW825">
        <v>0</v>
      </c>
      <c r="BX825">
        <v>0</v>
      </c>
      <c r="BZ825" t="s">
        <v>193</v>
      </c>
      <c r="CA825" t="s">
        <v>194</v>
      </c>
      <c r="CB825" t="b">
        <v>0</v>
      </c>
    </row>
    <row r="826" spans="1:80" x14ac:dyDescent="0.3">
      <c r="A826">
        <v>825</v>
      </c>
      <c r="B826" t="s">
        <v>1070</v>
      </c>
      <c r="C826" t="s">
        <v>179</v>
      </c>
      <c r="D826" t="s">
        <v>180</v>
      </c>
      <c r="E826" t="s">
        <v>1007</v>
      </c>
      <c r="F826" t="s">
        <v>471</v>
      </c>
      <c r="G826" t="s">
        <v>183</v>
      </c>
      <c r="H826" t="s">
        <v>184</v>
      </c>
      <c r="J826">
        <v>0</v>
      </c>
      <c r="L826" t="s">
        <v>197</v>
      </c>
      <c r="M826" t="s">
        <v>197</v>
      </c>
      <c r="N826" t="s">
        <v>198</v>
      </c>
      <c r="P826" t="s">
        <v>459</v>
      </c>
      <c r="Q826">
        <v>3</v>
      </c>
      <c r="S826">
        <v>0</v>
      </c>
      <c r="T826">
        <v>10</v>
      </c>
      <c r="U826">
        <v>10</v>
      </c>
      <c r="V826">
        <v>10</v>
      </c>
      <c r="W826">
        <v>5</v>
      </c>
      <c r="X826">
        <v>0.76</v>
      </c>
      <c r="Y826">
        <v>89728.5</v>
      </c>
      <c r="Z826" t="s">
        <v>189</v>
      </c>
      <c r="AA826">
        <v>2</v>
      </c>
      <c r="AB826">
        <v>9</v>
      </c>
      <c r="AC826">
        <v>80</v>
      </c>
      <c r="AD826">
        <v>8.8888888888888893</v>
      </c>
      <c r="AE826">
        <v>12.375</v>
      </c>
      <c r="AF826">
        <v>12.375</v>
      </c>
      <c r="AG826">
        <v>10</v>
      </c>
      <c r="AH826">
        <v>0.76</v>
      </c>
      <c r="AI826">
        <v>72508.5</v>
      </c>
      <c r="AJ826">
        <v>7.35</v>
      </c>
      <c r="AK826">
        <v>2.5</v>
      </c>
      <c r="AL826">
        <v>16</v>
      </c>
      <c r="AM826">
        <v>15</v>
      </c>
      <c r="AN826">
        <v>25</v>
      </c>
      <c r="AO826" t="s">
        <v>190</v>
      </c>
      <c r="AP826">
        <v>83</v>
      </c>
      <c r="AQ826">
        <v>-0.7</v>
      </c>
      <c r="AR826">
        <v>1.2</v>
      </c>
      <c r="AS826" t="s">
        <v>1008</v>
      </c>
      <c r="AT826">
        <v>36</v>
      </c>
      <c r="AU826">
        <v>20</v>
      </c>
      <c r="AV826">
        <v>18</v>
      </c>
      <c r="AW826">
        <v>21</v>
      </c>
      <c r="AY826">
        <v>4</v>
      </c>
      <c r="AZ826">
        <v>84</v>
      </c>
      <c r="BA826">
        <v>6.1547619047619051</v>
      </c>
      <c r="BB826">
        <v>46494</v>
      </c>
      <c r="BC826">
        <v>77490</v>
      </c>
      <c r="BD826">
        <v>108486</v>
      </c>
      <c r="BE826">
        <v>20</v>
      </c>
      <c r="BF826">
        <v>4</v>
      </c>
      <c r="BG826">
        <v>84</v>
      </c>
      <c r="BH826">
        <v>6.1547619047619051</v>
      </c>
      <c r="BI826">
        <v>46494</v>
      </c>
      <c r="BJ826">
        <v>77490</v>
      </c>
      <c r="BK826">
        <v>108486</v>
      </c>
      <c r="BL826">
        <v>35</v>
      </c>
      <c r="BM826">
        <v>1</v>
      </c>
      <c r="BN826">
        <v>8</v>
      </c>
      <c r="BO826" t="s">
        <v>192</v>
      </c>
      <c r="BP826">
        <v>0</v>
      </c>
      <c r="BQ826">
        <v>0</v>
      </c>
      <c r="BR826">
        <v>0</v>
      </c>
      <c r="BS826">
        <v>0</v>
      </c>
      <c r="BV826">
        <v>0</v>
      </c>
      <c r="BW826">
        <v>0</v>
      </c>
      <c r="BX826">
        <v>0</v>
      </c>
      <c r="BZ826" t="s">
        <v>193</v>
      </c>
      <c r="CA826" t="s">
        <v>194</v>
      </c>
      <c r="CB826" t="b">
        <v>0</v>
      </c>
    </row>
    <row r="827" spans="1:80" x14ac:dyDescent="0.3">
      <c r="A827">
        <v>826</v>
      </c>
      <c r="B827" t="s">
        <v>1071</v>
      </c>
      <c r="C827" t="s">
        <v>179</v>
      </c>
      <c r="D827" t="s">
        <v>180</v>
      </c>
      <c r="E827" t="s">
        <v>1007</v>
      </c>
      <c r="F827" t="s">
        <v>473</v>
      </c>
      <c r="G827" t="s">
        <v>183</v>
      </c>
      <c r="H827" t="s">
        <v>184</v>
      </c>
      <c r="J827">
        <v>0</v>
      </c>
      <c r="K827" t="s">
        <v>1021</v>
      </c>
      <c r="L827" t="s">
        <v>186</v>
      </c>
      <c r="M827" t="s">
        <v>1022</v>
      </c>
      <c r="N827" t="s">
        <v>20</v>
      </c>
      <c r="O827">
        <v>459.2833333333333</v>
      </c>
      <c r="P827" t="s">
        <v>459</v>
      </c>
      <c r="Q827">
        <v>3</v>
      </c>
      <c r="S827">
        <v>0</v>
      </c>
      <c r="T827">
        <v>10</v>
      </c>
      <c r="U827">
        <v>10</v>
      </c>
      <c r="V827">
        <v>10</v>
      </c>
      <c r="W827">
        <v>5</v>
      </c>
      <c r="X827">
        <v>0.76</v>
      </c>
      <c r="Y827">
        <v>89728.5</v>
      </c>
      <c r="Z827" t="s">
        <v>189</v>
      </c>
      <c r="AA827">
        <v>2</v>
      </c>
      <c r="AB827">
        <v>9</v>
      </c>
      <c r="AC827">
        <v>80</v>
      </c>
      <c r="AD827">
        <v>8.8888888888888893</v>
      </c>
      <c r="AE827">
        <v>12.375</v>
      </c>
      <c r="AF827">
        <v>12.375</v>
      </c>
      <c r="AG827">
        <v>10</v>
      </c>
      <c r="AH827">
        <v>0.76</v>
      </c>
      <c r="AI827">
        <v>72508.5</v>
      </c>
      <c r="AJ827">
        <v>7.73</v>
      </c>
      <c r="AK827">
        <v>2.5</v>
      </c>
      <c r="AL827">
        <v>15</v>
      </c>
      <c r="AM827">
        <v>15</v>
      </c>
      <c r="AN827">
        <v>25</v>
      </c>
      <c r="AO827" t="s">
        <v>190</v>
      </c>
      <c r="AP827">
        <v>83</v>
      </c>
      <c r="AQ827">
        <v>-0.7</v>
      </c>
      <c r="AR827">
        <v>1.2</v>
      </c>
      <c r="AS827" t="s">
        <v>1008</v>
      </c>
      <c r="AT827">
        <v>36</v>
      </c>
      <c r="AU827">
        <v>20</v>
      </c>
      <c r="AV827">
        <v>18</v>
      </c>
      <c r="AW827">
        <v>21</v>
      </c>
      <c r="AY827">
        <v>4</v>
      </c>
      <c r="AZ827">
        <v>84</v>
      </c>
      <c r="BA827">
        <v>6.1547619047619051</v>
      </c>
      <c r="BB827">
        <v>46494</v>
      </c>
      <c r="BC827">
        <v>77490</v>
      </c>
      <c r="BD827">
        <v>108486</v>
      </c>
      <c r="BE827">
        <v>20</v>
      </c>
      <c r="BF827">
        <v>4</v>
      </c>
      <c r="BG827">
        <v>84</v>
      </c>
      <c r="BH827">
        <v>6.1547619047619051</v>
      </c>
      <c r="BI827">
        <v>46494</v>
      </c>
      <c r="BJ827">
        <v>77490</v>
      </c>
      <c r="BK827">
        <v>108486</v>
      </c>
      <c r="BL827">
        <v>35</v>
      </c>
      <c r="BM827">
        <v>1</v>
      </c>
      <c r="BN827">
        <v>8</v>
      </c>
      <c r="BO827" t="s">
        <v>192</v>
      </c>
      <c r="BP827">
        <v>3.6742666666666666</v>
      </c>
      <c r="BQ827">
        <v>31</v>
      </c>
      <c r="BR827">
        <v>0</v>
      </c>
      <c r="BS827">
        <v>0</v>
      </c>
      <c r="BV827">
        <v>29</v>
      </c>
      <c r="BW827">
        <v>0</v>
      </c>
      <c r="BX827">
        <v>0</v>
      </c>
      <c r="BZ827" t="s">
        <v>193</v>
      </c>
      <c r="CA827" t="s">
        <v>194</v>
      </c>
      <c r="CB827" t="b">
        <v>0</v>
      </c>
    </row>
    <row r="828" spans="1:80" x14ac:dyDescent="0.3">
      <c r="A828">
        <v>827</v>
      </c>
      <c r="B828" t="s">
        <v>1072</v>
      </c>
      <c r="C828" t="s">
        <v>179</v>
      </c>
      <c r="D828" t="s">
        <v>180</v>
      </c>
      <c r="E828" t="s">
        <v>1007</v>
      </c>
      <c r="F828" t="s">
        <v>507</v>
      </c>
      <c r="G828" t="s">
        <v>183</v>
      </c>
      <c r="H828" t="s">
        <v>184</v>
      </c>
      <c r="J828">
        <v>0</v>
      </c>
      <c r="L828" t="s">
        <v>197</v>
      </c>
      <c r="M828" t="s">
        <v>197</v>
      </c>
      <c r="N828" t="s">
        <v>198</v>
      </c>
      <c r="P828" t="s">
        <v>459</v>
      </c>
      <c r="Q828">
        <v>3</v>
      </c>
      <c r="S828">
        <v>0</v>
      </c>
      <c r="T828">
        <v>10</v>
      </c>
      <c r="U828">
        <v>10</v>
      </c>
      <c r="V828">
        <v>10</v>
      </c>
      <c r="W828">
        <v>5</v>
      </c>
      <c r="X828">
        <v>0.76</v>
      </c>
      <c r="Y828">
        <v>89728.5</v>
      </c>
      <c r="Z828" t="s">
        <v>189</v>
      </c>
      <c r="AA828">
        <v>2</v>
      </c>
      <c r="AB828">
        <v>9</v>
      </c>
      <c r="AC828">
        <v>80</v>
      </c>
      <c r="AD828">
        <v>8.8888888888888893</v>
      </c>
      <c r="AE828">
        <v>12.375</v>
      </c>
      <c r="AF828">
        <v>12.375</v>
      </c>
      <c r="AG828">
        <v>10</v>
      </c>
      <c r="AH828">
        <v>0.76</v>
      </c>
      <c r="AI828">
        <v>72508.5</v>
      </c>
      <c r="AJ828" t="s">
        <v>197</v>
      </c>
      <c r="AK828">
        <v>2.5</v>
      </c>
      <c r="AL828">
        <v>0</v>
      </c>
      <c r="AM828">
        <v>15</v>
      </c>
      <c r="AN828">
        <v>25</v>
      </c>
      <c r="AO828" t="s">
        <v>190</v>
      </c>
      <c r="AP828">
        <v>83</v>
      </c>
      <c r="AQ828">
        <v>-0.7</v>
      </c>
      <c r="AR828">
        <v>1.2</v>
      </c>
      <c r="AS828" t="s">
        <v>1008</v>
      </c>
      <c r="AT828">
        <v>36</v>
      </c>
      <c r="AU828">
        <v>20</v>
      </c>
      <c r="AV828">
        <v>18</v>
      </c>
      <c r="AW828">
        <v>21</v>
      </c>
      <c r="AY828">
        <v>4</v>
      </c>
      <c r="AZ828">
        <v>84</v>
      </c>
      <c r="BA828">
        <v>6.1547619047619051</v>
      </c>
      <c r="BB828">
        <v>46494</v>
      </c>
      <c r="BC828">
        <v>77490</v>
      </c>
      <c r="BD828">
        <v>108486</v>
      </c>
      <c r="BE828">
        <v>21</v>
      </c>
      <c r="BF828">
        <v>4</v>
      </c>
      <c r="BG828">
        <v>84</v>
      </c>
      <c r="BH828">
        <v>6.1547619047619051</v>
      </c>
      <c r="BI828">
        <v>46494</v>
      </c>
      <c r="BJ828">
        <v>77490</v>
      </c>
      <c r="BK828">
        <v>108486</v>
      </c>
      <c r="BL828">
        <v>35</v>
      </c>
      <c r="BM828">
        <v>1</v>
      </c>
      <c r="BN828">
        <v>8</v>
      </c>
      <c r="BO828" t="s">
        <v>192</v>
      </c>
      <c r="BP828">
        <v>0</v>
      </c>
      <c r="BQ828">
        <v>0</v>
      </c>
      <c r="BR828">
        <v>0</v>
      </c>
      <c r="BS828">
        <v>0</v>
      </c>
      <c r="BV828">
        <v>0</v>
      </c>
      <c r="BW828">
        <v>0</v>
      </c>
      <c r="BX828">
        <v>0</v>
      </c>
      <c r="BZ828" t="s">
        <v>193</v>
      </c>
      <c r="CA828" t="s">
        <v>194</v>
      </c>
      <c r="CB828" t="b">
        <v>0</v>
      </c>
    </row>
    <row r="829" spans="1:80" x14ac:dyDescent="0.3">
      <c r="A829">
        <v>828</v>
      </c>
      <c r="B829" t="s">
        <v>1073</v>
      </c>
      <c r="C829" t="s">
        <v>179</v>
      </c>
      <c r="D829" t="s">
        <v>180</v>
      </c>
      <c r="E829" t="s">
        <v>1007</v>
      </c>
      <c r="F829" t="s">
        <v>509</v>
      </c>
      <c r="G829" t="s">
        <v>183</v>
      </c>
      <c r="H829" t="s">
        <v>184</v>
      </c>
      <c r="J829">
        <v>0</v>
      </c>
      <c r="L829" t="s">
        <v>197</v>
      </c>
      <c r="M829" t="s">
        <v>197</v>
      </c>
      <c r="N829" t="s">
        <v>198</v>
      </c>
      <c r="P829" t="s">
        <v>459</v>
      </c>
      <c r="Q829">
        <v>3</v>
      </c>
      <c r="S829">
        <v>0</v>
      </c>
      <c r="T829">
        <v>10</v>
      </c>
      <c r="U829">
        <v>10</v>
      </c>
      <c r="V829">
        <v>10</v>
      </c>
      <c r="W829">
        <v>5</v>
      </c>
      <c r="X829">
        <v>0.76</v>
      </c>
      <c r="Y829">
        <v>89728.5</v>
      </c>
      <c r="Z829" t="s">
        <v>189</v>
      </c>
      <c r="AA829">
        <v>2</v>
      </c>
      <c r="AB829">
        <v>9</v>
      </c>
      <c r="AC829">
        <v>80</v>
      </c>
      <c r="AD829">
        <v>8.8888888888888893</v>
      </c>
      <c r="AE829">
        <v>12.375</v>
      </c>
      <c r="AF829">
        <v>12.375</v>
      </c>
      <c r="AG829">
        <v>10</v>
      </c>
      <c r="AH829">
        <v>0.76</v>
      </c>
      <c r="AI829">
        <v>72508.5</v>
      </c>
      <c r="AJ829">
        <v>8.49</v>
      </c>
      <c r="AK829">
        <v>2.5</v>
      </c>
      <c r="AL829">
        <v>14</v>
      </c>
      <c r="AM829">
        <v>15</v>
      </c>
      <c r="AN829">
        <v>25</v>
      </c>
      <c r="AO829" t="s">
        <v>190</v>
      </c>
      <c r="AP829">
        <v>83</v>
      </c>
      <c r="AQ829">
        <v>-0.7</v>
      </c>
      <c r="AR829">
        <v>1.2</v>
      </c>
      <c r="AS829" t="s">
        <v>1008</v>
      </c>
      <c r="AT829">
        <v>36</v>
      </c>
      <c r="AU829">
        <v>20</v>
      </c>
      <c r="AV829">
        <v>18</v>
      </c>
      <c r="AW829">
        <v>21</v>
      </c>
      <c r="AY829">
        <v>4</v>
      </c>
      <c r="AZ829">
        <v>84</v>
      </c>
      <c r="BA829">
        <v>6.1547619047619051</v>
      </c>
      <c r="BB829">
        <v>46494</v>
      </c>
      <c r="BC829">
        <v>77490</v>
      </c>
      <c r="BD829">
        <v>108486</v>
      </c>
      <c r="BE829">
        <v>21</v>
      </c>
      <c r="BF829">
        <v>4</v>
      </c>
      <c r="BG829">
        <v>84</v>
      </c>
      <c r="BH829">
        <v>6.1547619047619051</v>
      </c>
      <c r="BI829">
        <v>46494</v>
      </c>
      <c r="BJ829">
        <v>77490</v>
      </c>
      <c r="BK829">
        <v>108486</v>
      </c>
      <c r="BL829">
        <v>35</v>
      </c>
      <c r="BM829">
        <v>1</v>
      </c>
      <c r="BN829">
        <v>6</v>
      </c>
      <c r="BO829" t="s">
        <v>192</v>
      </c>
      <c r="BP829">
        <v>0</v>
      </c>
      <c r="BQ829">
        <v>0</v>
      </c>
      <c r="BR829">
        <v>0</v>
      </c>
      <c r="BS829">
        <v>0</v>
      </c>
      <c r="BV829">
        <v>0</v>
      </c>
      <c r="BW829">
        <v>0</v>
      </c>
      <c r="BX829">
        <v>0</v>
      </c>
      <c r="BZ829" t="s">
        <v>193</v>
      </c>
      <c r="CA829" t="s">
        <v>194</v>
      </c>
      <c r="CB829" t="b">
        <v>0</v>
      </c>
    </row>
    <row r="830" spans="1:80" x14ac:dyDescent="0.3">
      <c r="A830">
        <v>829</v>
      </c>
      <c r="B830" t="s">
        <v>1074</v>
      </c>
      <c r="C830" t="s">
        <v>179</v>
      </c>
      <c r="D830" t="s">
        <v>180</v>
      </c>
      <c r="E830" t="s">
        <v>1007</v>
      </c>
      <c r="F830" t="s">
        <v>511</v>
      </c>
      <c r="G830" t="s">
        <v>183</v>
      </c>
      <c r="H830" t="s">
        <v>184</v>
      </c>
      <c r="J830">
        <v>0</v>
      </c>
      <c r="L830" t="s">
        <v>197</v>
      </c>
      <c r="M830" t="s">
        <v>197</v>
      </c>
      <c r="N830" t="s">
        <v>198</v>
      </c>
      <c r="P830" t="s">
        <v>459</v>
      </c>
      <c r="Q830">
        <v>3</v>
      </c>
      <c r="S830">
        <v>0</v>
      </c>
      <c r="T830">
        <v>10</v>
      </c>
      <c r="U830">
        <v>10</v>
      </c>
      <c r="V830">
        <v>10</v>
      </c>
      <c r="W830">
        <v>5</v>
      </c>
      <c r="X830">
        <v>0.76</v>
      </c>
      <c r="Y830">
        <v>89728.5</v>
      </c>
      <c r="Z830" t="s">
        <v>189</v>
      </c>
      <c r="AA830">
        <v>2</v>
      </c>
      <c r="AB830">
        <v>9</v>
      </c>
      <c r="AC830">
        <v>80</v>
      </c>
      <c r="AD830">
        <v>8.8888888888888893</v>
      </c>
      <c r="AE830">
        <v>12.375</v>
      </c>
      <c r="AF830">
        <v>12.375</v>
      </c>
      <c r="AG830">
        <v>10</v>
      </c>
      <c r="AH830">
        <v>0.76</v>
      </c>
      <c r="AI830">
        <v>72508.5</v>
      </c>
      <c r="AJ830" t="s">
        <v>197</v>
      </c>
      <c r="AK830">
        <v>2.5</v>
      </c>
      <c r="AL830">
        <v>0</v>
      </c>
      <c r="AM830">
        <v>15</v>
      </c>
      <c r="AN830">
        <v>25</v>
      </c>
      <c r="AO830" t="s">
        <v>190</v>
      </c>
      <c r="AP830">
        <v>83</v>
      </c>
      <c r="AQ830">
        <v>-0.7</v>
      </c>
      <c r="AR830">
        <v>1.2</v>
      </c>
      <c r="AS830" t="s">
        <v>1008</v>
      </c>
      <c r="AT830">
        <v>36</v>
      </c>
      <c r="AU830">
        <v>20</v>
      </c>
      <c r="AV830">
        <v>18</v>
      </c>
      <c r="AW830">
        <v>21</v>
      </c>
      <c r="AY830">
        <v>4</v>
      </c>
      <c r="AZ830">
        <v>84</v>
      </c>
      <c r="BA830">
        <v>6.1547619047619051</v>
      </c>
      <c r="BB830">
        <v>46494</v>
      </c>
      <c r="BC830">
        <v>77490</v>
      </c>
      <c r="BD830">
        <v>108486</v>
      </c>
      <c r="BE830">
        <v>21</v>
      </c>
      <c r="BF830">
        <v>4</v>
      </c>
      <c r="BG830">
        <v>84</v>
      </c>
      <c r="BH830">
        <v>6.1547619047619051</v>
      </c>
      <c r="BI830">
        <v>46494</v>
      </c>
      <c r="BJ830">
        <v>77490</v>
      </c>
      <c r="BK830">
        <v>108486</v>
      </c>
      <c r="BL830">
        <v>35</v>
      </c>
      <c r="BM830">
        <v>1</v>
      </c>
      <c r="BN830">
        <v>6</v>
      </c>
      <c r="BO830" t="s">
        <v>192</v>
      </c>
      <c r="BP830">
        <v>0</v>
      </c>
      <c r="BQ830">
        <v>0</v>
      </c>
      <c r="BR830">
        <v>0</v>
      </c>
      <c r="BS830">
        <v>0</v>
      </c>
      <c r="BV830">
        <v>0</v>
      </c>
      <c r="BW830">
        <v>0</v>
      </c>
      <c r="BX830">
        <v>0</v>
      </c>
      <c r="BZ830" t="s">
        <v>193</v>
      </c>
      <c r="CA830" t="s">
        <v>194</v>
      </c>
      <c r="CB830" t="b">
        <v>0</v>
      </c>
    </row>
    <row r="831" spans="1:80" x14ac:dyDescent="0.3">
      <c r="A831">
        <v>830</v>
      </c>
      <c r="B831" t="s">
        <v>1075</v>
      </c>
      <c r="C831" t="s">
        <v>179</v>
      </c>
      <c r="D831" t="s">
        <v>180</v>
      </c>
      <c r="E831" t="s">
        <v>1007</v>
      </c>
      <c r="F831" t="s">
        <v>513</v>
      </c>
      <c r="G831" t="s">
        <v>183</v>
      </c>
      <c r="H831" t="s">
        <v>184</v>
      </c>
      <c r="J831">
        <v>0</v>
      </c>
      <c r="L831" t="s">
        <v>197</v>
      </c>
      <c r="M831" t="s">
        <v>197</v>
      </c>
      <c r="N831" t="s">
        <v>198</v>
      </c>
      <c r="P831" t="s">
        <v>459</v>
      </c>
      <c r="Q831">
        <v>3</v>
      </c>
      <c r="S831">
        <v>0</v>
      </c>
      <c r="T831">
        <v>10</v>
      </c>
      <c r="U831">
        <v>10</v>
      </c>
      <c r="V831">
        <v>10</v>
      </c>
      <c r="W831">
        <v>5</v>
      </c>
      <c r="X831">
        <v>0.76</v>
      </c>
      <c r="Y831">
        <v>89728.5</v>
      </c>
      <c r="Z831" t="s">
        <v>189</v>
      </c>
      <c r="AA831">
        <v>2</v>
      </c>
      <c r="AB831">
        <v>9</v>
      </c>
      <c r="AC831">
        <v>80</v>
      </c>
      <c r="AD831">
        <v>8.8888888888888893</v>
      </c>
      <c r="AE831">
        <v>12.375</v>
      </c>
      <c r="AF831">
        <v>12.375</v>
      </c>
      <c r="AG831">
        <v>10</v>
      </c>
      <c r="AH831">
        <v>0.76</v>
      </c>
      <c r="AI831">
        <v>72508.5</v>
      </c>
      <c r="AJ831" t="s">
        <v>197</v>
      </c>
      <c r="AK831">
        <v>2.5</v>
      </c>
      <c r="AL831">
        <v>0</v>
      </c>
      <c r="AM831">
        <v>15</v>
      </c>
      <c r="AN831">
        <v>25</v>
      </c>
      <c r="AO831" t="s">
        <v>190</v>
      </c>
      <c r="AP831">
        <v>83</v>
      </c>
      <c r="AQ831">
        <v>-0.7</v>
      </c>
      <c r="AR831">
        <v>1.2</v>
      </c>
      <c r="AS831" t="s">
        <v>1008</v>
      </c>
      <c r="AT831">
        <v>36</v>
      </c>
      <c r="AU831">
        <v>20</v>
      </c>
      <c r="AV831">
        <v>18</v>
      </c>
      <c r="AW831">
        <v>21</v>
      </c>
      <c r="AY831">
        <v>4</v>
      </c>
      <c r="AZ831">
        <v>84</v>
      </c>
      <c r="BA831">
        <v>6.1547619047619051</v>
      </c>
      <c r="BB831">
        <v>46494</v>
      </c>
      <c r="BC831">
        <v>77490</v>
      </c>
      <c r="BD831">
        <v>108486</v>
      </c>
      <c r="BE831">
        <v>21</v>
      </c>
      <c r="BF831">
        <v>4</v>
      </c>
      <c r="BG831">
        <v>84</v>
      </c>
      <c r="BH831">
        <v>6.1547619047619051</v>
      </c>
      <c r="BI831">
        <v>46494</v>
      </c>
      <c r="BJ831">
        <v>77490</v>
      </c>
      <c r="BK831">
        <v>108486</v>
      </c>
      <c r="BL831">
        <v>35</v>
      </c>
      <c r="BM831">
        <v>1</v>
      </c>
      <c r="BN831">
        <v>6</v>
      </c>
      <c r="BO831" t="s">
        <v>192</v>
      </c>
      <c r="BP831">
        <v>0</v>
      </c>
      <c r="BQ831">
        <v>0</v>
      </c>
      <c r="BR831">
        <v>0</v>
      </c>
      <c r="BS831">
        <v>0</v>
      </c>
      <c r="BV831">
        <v>0</v>
      </c>
      <c r="BW831">
        <v>0</v>
      </c>
      <c r="BX831">
        <v>0</v>
      </c>
      <c r="BZ831" t="s">
        <v>193</v>
      </c>
      <c r="CA831" t="s">
        <v>194</v>
      </c>
      <c r="CB831" t="b">
        <v>0</v>
      </c>
    </row>
    <row r="832" spans="1:80" x14ac:dyDescent="0.3">
      <c r="A832">
        <v>831</v>
      </c>
      <c r="B832" t="s">
        <v>1076</v>
      </c>
      <c r="C832" t="s">
        <v>179</v>
      </c>
      <c r="D832" t="s">
        <v>180</v>
      </c>
      <c r="E832" t="s">
        <v>1007</v>
      </c>
      <c r="F832" t="s">
        <v>475</v>
      </c>
      <c r="G832" t="s">
        <v>183</v>
      </c>
      <c r="H832" t="s">
        <v>184</v>
      </c>
      <c r="J832">
        <v>0</v>
      </c>
      <c r="K832" t="s">
        <v>1021</v>
      </c>
      <c r="L832" t="s">
        <v>186</v>
      </c>
      <c r="M832" t="s">
        <v>1022</v>
      </c>
      <c r="N832" t="s">
        <v>20</v>
      </c>
      <c r="O832">
        <v>583.92499999999995</v>
      </c>
      <c r="P832" t="s">
        <v>459</v>
      </c>
      <c r="Q832">
        <v>3</v>
      </c>
      <c r="S832">
        <v>0</v>
      </c>
      <c r="T832">
        <v>10</v>
      </c>
      <c r="U832">
        <v>10</v>
      </c>
      <c r="V832">
        <v>10</v>
      </c>
      <c r="W832">
        <v>5</v>
      </c>
      <c r="X832">
        <v>0.76</v>
      </c>
      <c r="Y832">
        <v>89728.5</v>
      </c>
      <c r="Z832" t="s">
        <v>189</v>
      </c>
      <c r="AA832">
        <v>2</v>
      </c>
      <c r="AB832">
        <v>9</v>
      </c>
      <c r="AC832">
        <v>80</v>
      </c>
      <c r="AD832">
        <v>8.8888888888888893</v>
      </c>
      <c r="AE832">
        <v>12.375</v>
      </c>
      <c r="AF832">
        <v>12.375</v>
      </c>
      <c r="AG832">
        <v>10</v>
      </c>
      <c r="AH832">
        <v>0.76</v>
      </c>
      <c r="AI832">
        <v>72508.5</v>
      </c>
      <c r="AJ832">
        <v>9.64</v>
      </c>
      <c r="AK832">
        <v>2.5</v>
      </c>
      <c r="AL832">
        <v>12</v>
      </c>
      <c r="AM832">
        <v>15</v>
      </c>
      <c r="AN832">
        <v>25</v>
      </c>
      <c r="AO832" t="s">
        <v>190</v>
      </c>
      <c r="AP832">
        <v>83</v>
      </c>
      <c r="AQ832">
        <v>-0.7</v>
      </c>
      <c r="AR832">
        <v>1.2</v>
      </c>
      <c r="AS832" t="s">
        <v>1008</v>
      </c>
      <c r="AT832">
        <v>36</v>
      </c>
      <c r="AU832">
        <v>20</v>
      </c>
      <c r="AV832">
        <v>18</v>
      </c>
      <c r="AW832">
        <v>21</v>
      </c>
      <c r="AY832">
        <v>4</v>
      </c>
      <c r="AZ832">
        <v>84</v>
      </c>
      <c r="BA832">
        <v>6.1547619047619051</v>
      </c>
      <c r="BB832">
        <v>46494</v>
      </c>
      <c r="BC832">
        <v>77490</v>
      </c>
      <c r="BD832">
        <v>108486</v>
      </c>
      <c r="BE832">
        <v>21</v>
      </c>
      <c r="BF832">
        <v>4</v>
      </c>
      <c r="BG832">
        <v>84</v>
      </c>
      <c r="BH832">
        <v>6.1547619047619051</v>
      </c>
      <c r="BI832">
        <v>46494</v>
      </c>
      <c r="BJ832">
        <v>77490</v>
      </c>
      <c r="BK832">
        <v>108486</v>
      </c>
      <c r="BL832">
        <v>35</v>
      </c>
      <c r="BM832">
        <v>1</v>
      </c>
      <c r="BN832">
        <v>6</v>
      </c>
      <c r="BO832" t="s">
        <v>192</v>
      </c>
      <c r="BP832">
        <v>3.5035499999999997</v>
      </c>
      <c r="BQ832">
        <v>20</v>
      </c>
      <c r="BR832">
        <v>1</v>
      </c>
      <c r="BS832">
        <v>0.05</v>
      </c>
      <c r="BV832">
        <v>19</v>
      </c>
      <c r="BW832">
        <v>0</v>
      </c>
      <c r="BX832">
        <v>0</v>
      </c>
      <c r="BZ832" t="s">
        <v>193</v>
      </c>
      <c r="CA832" t="s">
        <v>194</v>
      </c>
      <c r="CB832" t="b">
        <v>0</v>
      </c>
    </row>
    <row r="833" spans="1:80" x14ac:dyDescent="0.3">
      <c r="A833">
        <v>832</v>
      </c>
      <c r="B833" t="s">
        <v>1077</v>
      </c>
      <c r="C833" t="s">
        <v>179</v>
      </c>
      <c r="D833" t="s">
        <v>180</v>
      </c>
      <c r="E833" t="s">
        <v>1007</v>
      </c>
      <c r="F833" t="s">
        <v>516</v>
      </c>
      <c r="G833" t="s">
        <v>183</v>
      </c>
      <c r="H833" t="s">
        <v>184</v>
      </c>
      <c r="J833">
        <v>0</v>
      </c>
      <c r="L833" t="s">
        <v>197</v>
      </c>
      <c r="M833" t="s">
        <v>197</v>
      </c>
      <c r="N833" t="s">
        <v>198</v>
      </c>
      <c r="P833" t="s">
        <v>459</v>
      </c>
      <c r="Q833">
        <v>3</v>
      </c>
      <c r="S833">
        <v>0</v>
      </c>
      <c r="T833">
        <v>10</v>
      </c>
      <c r="U833">
        <v>10</v>
      </c>
      <c r="V833">
        <v>10</v>
      </c>
      <c r="W833">
        <v>5</v>
      </c>
      <c r="X833">
        <v>0.76</v>
      </c>
      <c r="Y833">
        <v>89728.5</v>
      </c>
      <c r="Z833" t="s">
        <v>189</v>
      </c>
      <c r="AA833">
        <v>2</v>
      </c>
      <c r="AB833">
        <v>9</v>
      </c>
      <c r="AC833">
        <v>80</v>
      </c>
      <c r="AD833">
        <v>8.8888888888888893</v>
      </c>
      <c r="AE833">
        <v>12.375</v>
      </c>
      <c r="AF833">
        <v>12.375</v>
      </c>
      <c r="AG833">
        <v>10</v>
      </c>
      <c r="AH833">
        <v>0.76</v>
      </c>
      <c r="AI833">
        <v>72508.5</v>
      </c>
      <c r="AJ833" t="s">
        <v>197</v>
      </c>
      <c r="AK833">
        <v>2.5</v>
      </c>
      <c r="AL833">
        <v>0</v>
      </c>
      <c r="AM833">
        <v>15</v>
      </c>
      <c r="AN833">
        <v>25</v>
      </c>
      <c r="AO833" t="s">
        <v>190</v>
      </c>
      <c r="AP833">
        <v>83</v>
      </c>
      <c r="AQ833">
        <v>-0.7</v>
      </c>
      <c r="AR833">
        <v>1.2</v>
      </c>
      <c r="AS833" t="s">
        <v>1008</v>
      </c>
      <c r="AT833">
        <v>36</v>
      </c>
      <c r="AU833">
        <v>20</v>
      </c>
      <c r="AV833">
        <v>18</v>
      </c>
      <c r="AW833">
        <v>21</v>
      </c>
      <c r="AY833">
        <v>4</v>
      </c>
      <c r="AZ833">
        <v>84</v>
      </c>
      <c r="BA833">
        <v>6.1547619047619051</v>
      </c>
      <c r="BB833">
        <v>46494</v>
      </c>
      <c r="BC833">
        <v>77490</v>
      </c>
      <c r="BD833">
        <v>108486</v>
      </c>
      <c r="BE833">
        <v>21</v>
      </c>
      <c r="BF833">
        <v>4</v>
      </c>
      <c r="BG833">
        <v>84</v>
      </c>
      <c r="BH833">
        <v>6.1547619047619051</v>
      </c>
      <c r="BI833">
        <v>46494</v>
      </c>
      <c r="BJ833">
        <v>77490</v>
      </c>
      <c r="BK833">
        <v>108486</v>
      </c>
      <c r="BL833">
        <v>35</v>
      </c>
      <c r="BM833">
        <v>1</v>
      </c>
      <c r="BN833">
        <v>4</v>
      </c>
      <c r="BO833" t="s">
        <v>192</v>
      </c>
      <c r="BP833">
        <v>0</v>
      </c>
      <c r="BQ833">
        <v>0</v>
      </c>
      <c r="BR833">
        <v>0</v>
      </c>
      <c r="BS833">
        <v>0</v>
      </c>
      <c r="BV833">
        <v>0</v>
      </c>
      <c r="BW833">
        <v>0</v>
      </c>
      <c r="BX833">
        <v>0</v>
      </c>
      <c r="BZ833" t="s">
        <v>193</v>
      </c>
      <c r="CA833" t="s">
        <v>194</v>
      </c>
      <c r="CB833" t="b">
        <v>0</v>
      </c>
    </row>
    <row r="834" spans="1:80" x14ac:dyDescent="0.3">
      <c r="A834">
        <v>833</v>
      </c>
      <c r="B834" t="s">
        <v>1078</v>
      </c>
      <c r="C834" t="s">
        <v>179</v>
      </c>
      <c r="D834" t="s">
        <v>180</v>
      </c>
      <c r="E834" t="s">
        <v>1007</v>
      </c>
      <c r="F834" t="s">
        <v>518</v>
      </c>
      <c r="G834" t="s">
        <v>183</v>
      </c>
      <c r="H834" t="s">
        <v>184</v>
      </c>
      <c r="J834">
        <v>0</v>
      </c>
      <c r="L834" t="s">
        <v>197</v>
      </c>
      <c r="M834" t="s">
        <v>197</v>
      </c>
      <c r="N834" t="s">
        <v>198</v>
      </c>
      <c r="P834" t="s">
        <v>459</v>
      </c>
      <c r="Q834">
        <v>3</v>
      </c>
      <c r="S834">
        <v>0</v>
      </c>
      <c r="T834">
        <v>10</v>
      </c>
      <c r="U834">
        <v>10</v>
      </c>
      <c r="V834">
        <v>10</v>
      </c>
      <c r="W834">
        <v>5</v>
      </c>
      <c r="X834">
        <v>0.76</v>
      </c>
      <c r="Y834">
        <v>89728.5</v>
      </c>
      <c r="Z834" t="s">
        <v>189</v>
      </c>
      <c r="AA834">
        <v>2</v>
      </c>
      <c r="AB834">
        <v>9</v>
      </c>
      <c r="AC834">
        <v>80</v>
      </c>
      <c r="AD834">
        <v>8.8888888888888893</v>
      </c>
      <c r="AE834">
        <v>12.375</v>
      </c>
      <c r="AF834">
        <v>12.375</v>
      </c>
      <c r="AG834">
        <v>10</v>
      </c>
      <c r="AH834">
        <v>0.76</v>
      </c>
      <c r="AI834">
        <v>72508.5</v>
      </c>
      <c r="AJ834">
        <v>10.4</v>
      </c>
      <c r="AK834">
        <v>2.5</v>
      </c>
      <c r="AL834">
        <v>11</v>
      </c>
      <c r="AM834">
        <v>15</v>
      </c>
      <c r="AN834">
        <v>25</v>
      </c>
      <c r="AO834" t="s">
        <v>190</v>
      </c>
      <c r="AP834">
        <v>83</v>
      </c>
      <c r="AQ834">
        <v>-0.7</v>
      </c>
      <c r="AR834">
        <v>1.2</v>
      </c>
      <c r="AS834" t="s">
        <v>1008</v>
      </c>
      <c r="AT834">
        <v>36</v>
      </c>
      <c r="AU834">
        <v>20</v>
      </c>
      <c r="AV834">
        <v>18</v>
      </c>
      <c r="AW834">
        <v>21</v>
      </c>
      <c r="AY834">
        <v>4</v>
      </c>
      <c r="AZ834">
        <v>84</v>
      </c>
      <c r="BA834">
        <v>6.1547619047619051</v>
      </c>
      <c r="BB834">
        <v>46494</v>
      </c>
      <c r="BC834">
        <v>77490</v>
      </c>
      <c r="BD834">
        <v>108486</v>
      </c>
      <c r="BE834">
        <v>22</v>
      </c>
      <c r="BF834">
        <v>4</v>
      </c>
      <c r="BG834">
        <v>84</v>
      </c>
      <c r="BH834">
        <v>6.1547619047619051</v>
      </c>
      <c r="BI834">
        <v>46494</v>
      </c>
      <c r="BJ834">
        <v>77490</v>
      </c>
      <c r="BK834">
        <v>108486</v>
      </c>
      <c r="BL834">
        <v>35</v>
      </c>
      <c r="BM834">
        <v>1</v>
      </c>
      <c r="BN834">
        <v>4</v>
      </c>
      <c r="BO834" t="s">
        <v>192</v>
      </c>
      <c r="BP834">
        <v>0</v>
      </c>
      <c r="BQ834">
        <v>0</v>
      </c>
      <c r="BR834">
        <v>0</v>
      </c>
      <c r="BS834">
        <v>0</v>
      </c>
      <c r="BV834">
        <v>0</v>
      </c>
      <c r="BW834">
        <v>0</v>
      </c>
      <c r="BX834">
        <v>0</v>
      </c>
      <c r="BZ834" t="s">
        <v>193</v>
      </c>
      <c r="CA834" t="s">
        <v>194</v>
      </c>
      <c r="CB834" t="b">
        <v>0</v>
      </c>
    </row>
    <row r="835" spans="1:80" x14ac:dyDescent="0.3">
      <c r="A835">
        <v>834</v>
      </c>
      <c r="B835" t="s">
        <v>1079</v>
      </c>
      <c r="C835" t="s">
        <v>179</v>
      </c>
      <c r="D835" t="s">
        <v>180</v>
      </c>
      <c r="E835" t="s">
        <v>1007</v>
      </c>
      <c r="F835" t="s">
        <v>520</v>
      </c>
      <c r="G835" t="s">
        <v>183</v>
      </c>
      <c r="H835" t="s">
        <v>184</v>
      </c>
      <c r="J835">
        <v>0</v>
      </c>
      <c r="L835" t="s">
        <v>197</v>
      </c>
      <c r="M835" t="s">
        <v>197</v>
      </c>
      <c r="N835" t="s">
        <v>198</v>
      </c>
      <c r="P835" t="s">
        <v>459</v>
      </c>
      <c r="Q835">
        <v>3</v>
      </c>
      <c r="S835">
        <v>0</v>
      </c>
      <c r="T835">
        <v>10</v>
      </c>
      <c r="U835">
        <v>10</v>
      </c>
      <c r="V835">
        <v>10</v>
      </c>
      <c r="W835">
        <v>5</v>
      </c>
      <c r="X835">
        <v>0.76</v>
      </c>
      <c r="Y835">
        <v>89728.5</v>
      </c>
      <c r="Z835" t="s">
        <v>189</v>
      </c>
      <c r="AA835">
        <v>2</v>
      </c>
      <c r="AB835">
        <v>9</v>
      </c>
      <c r="AC835">
        <v>80</v>
      </c>
      <c r="AD835">
        <v>8.8888888888888893</v>
      </c>
      <c r="AE835">
        <v>12.375</v>
      </c>
      <c r="AF835">
        <v>12.375</v>
      </c>
      <c r="AG835">
        <v>10</v>
      </c>
      <c r="AH835">
        <v>0.76</v>
      </c>
      <c r="AI835">
        <v>72508.5</v>
      </c>
      <c r="AJ835" t="s">
        <v>197</v>
      </c>
      <c r="AK835">
        <v>2.5</v>
      </c>
      <c r="AL835">
        <v>0</v>
      </c>
      <c r="AM835">
        <v>15</v>
      </c>
      <c r="AN835">
        <v>25</v>
      </c>
      <c r="AO835" t="s">
        <v>190</v>
      </c>
      <c r="AP835">
        <v>83</v>
      </c>
      <c r="AQ835">
        <v>-0.7</v>
      </c>
      <c r="AR835">
        <v>1.2</v>
      </c>
      <c r="AS835" t="s">
        <v>1008</v>
      </c>
      <c r="AT835">
        <v>36</v>
      </c>
      <c r="AU835">
        <v>20</v>
      </c>
      <c r="AV835">
        <v>18</v>
      </c>
      <c r="AW835">
        <v>21</v>
      </c>
      <c r="AY835">
        <v>4</v>
      </c>
      <c r="AZ835">
        <v>84</v>
      </c>
      <c r="BA835">
        <v>6.1547619047619051</v>
      </c>
      <c r="BB835">
        <v>46494</v>
      </c>
      <c r="BC835">
        <v>77490</v>
      </c>
      <c r="BD835">
        <v>108486</v>
      </c>
      <c r="BE835">
        <v>22</v>
      </c>
      <c r="BF835">
        <v>4</v>
      </c>
      <c r="BG835">
        <v>84</v>
      </c>
      <c r="BH835">
        <v>6.1547619047619051</v>
      </c>
      <c r="BI835">
        <v>46494</v>
      </c>
      <c r="BJ835">
        <v>77490</v>
      </c>
      <c r="BK835">
        <v>108486</v>
      </c>
      <c r="BL835">
        <v>35</v>
      </c>
      <c r="BM835">
        <v>1</v>
      </c>
      <c r="BN835">
        <v>4</v>
      </c>
      <c r="BO835" t="s">
        <v>192</v>
      </c>
      <c r="BP835">
        <v>0</v>
      </c>
      <c r="BQ835">
        <v>0</v>
      </c>
      <c r="BR835">
        <v>0</v>
      </c>
      <c r="BS835">
        <v>0</v>
      </c>
      <c r="BV835">
        <v>0</v>
      </c>
      <c r="BW835">
        <v>0</v>
      </c>
      <c r="BX835">
        <v>0</v>
      </c>
      <c r="BZ835" t="s">
        <v>193</v>
      </c>
      <c r="CA835" t="s">
        <v>194</v>
      </c>
      <c r="CB835" t="b">
        <v>0</v>
      </c>
    </row>
    <row r="836" spans="1:80" x14ac:dyDescent="0.3">
      <c r="A836">
        <v>835</v>
      </c>
      <c r="B836" t="s">
        <v>1080</v>
      </c>
      <c r="C836" t="s">
        <v>179</v>
      </c>
      <c r="D836" t="s">
        <v>180</v>
      </c>
      <c r="E836" t="s">
        <v>1007</v>
      </c>
      <c r="F836" t="s">
        <v>522</v>
      </c>
      <c r="G836" t="s">
        <v>183</v>
      </c>
      <c r="H836" t="s">
        <v>184</v>
      </c>
      <c r="J836">
        <v>0</v>
      </c>
      <c r="L836" t="s">
        <v>197</v>
      </c>
      <c r="M836" t="s">
        <v>197</v>
      </c>
      <c r="N836" t="s">
        <v>198</v>
      </c>
      <c r="P836" t="s">
        <v>459</v>
      </c>
      <c r="Q836">
        <v>3</v>
      </c>
      <c r="S836">
        <v>0</v>
      </c>
      <c r="T836">
        <v>10</v>
      </c>
      <c r="U836">
        <v>10</v>
      </c>
      <c r="V836">
        <v>10</v>
      </c>
      <c r="W836">
        <v>5</v>
      </c>
      <c r="X836">
        <v>0.76</v>
      </c>
      <c r="Y836">
        <v>89728.5</v>
      </c>
      <c r="Z836" t="s">
        <v>189</v>
      </c>
      <c r="AA836">
        <v>2</v>
      </c>
      <c r="AB836">
        <v>9</v>
      </c>
      <c r="AC836">
        <v>80</v>
      </c>
      <c r="AD836">
        <v>8.8888888888888893</v>
      </c>
      <c r="AE836">
        <v>12.375</v>
      </c>
      <c r="AF836">
        <v>12.375</v>
      </c>
      <c r="AG836">
        <v>10</v>
      </c>
      <c r="AH836">
        <v>0.76</v>
      </c>
      <c r="AI836">
        <v>72508.5</v>
      </c>
      <c r="AJ836" t="s">
        <v>197</v>
      </c>
      <c r="AK836">
        <v>2.5</v>
      </c>
      <c r="AL836">
        <v>0</v>
      </c>
      <c r="AM836">
        <v>15</v>
      </c>
      <c r="AN836">
        <v>25</v>
      </c>
      <c r="AO836" t="s">
        <v>190</v>
      </c>
      <c r="AP836">
        <v>83</v>
      </c>
      <c r="AQ836">
        <v>-0.7</v>
      </c>
      <c r="AR836">
        <v>1.2</v>
      </c>
      <c r="AS836" t="s">
        <v>1008</v>
      </c>
      <c r="AT836">
        <v>36</v>
      </c>
      <c r="AU836">
        <v>20</v>
      </c>
      <c r="AV836">
        <v>18</v>
      </c>
      <c r="AW836">
        <v>21</v>
      </c>
      <c r="AY836">
        <v>4</v>
      </c>
      <c r="AZ836">
        <v>84</v>
      </c>
      <c r="BA836">
        <v>6.1547619047619051</v>
      </c>
      <c r="BB836">
        <v>46494</v>
      </c>
      <c r="BC836">
        <v>77490</v>
      </c>
      <c r="BD836">
        <v>108486</v>
      </c>
      <c r="BE836">
        <v>22</v>
      </c>
      <c r="BF836">
        <v>4</v>
      </c>
      <c r="BG836">
        <v>84</v>
      </c>
      <c r="BH836">
        <v>6.1547619047619051</v>
      </c>
      <c r="BI836">
        <v>46494</v>
      </c>
      <c r="BJ836">
        <v>77490</v>
      </c>
      <c r="BK836">
        <v>108486</v>
      </c>
      <c r="BL836">
        <v>35</v>
      </c>
      <c r="BM836">
        <v>1</v>
      </c>
      <c r="BN836">
        <v>4</v>
      </c>
      <c r="BO836" t="s">
        <v>192</v>
      </c>
      <c r="BP836">
        <v>0</v>
      </c>
      <c r="BQ836">
        <v>0</v>
      </c>
      <c r="BR836">
        <v>0</v>
      </c>
      <c r="BS836">
        <v>0</v>
      </c>
      <c r="BV836">
        <v>0</v>
      </c>
      <c r="BW836">
        <v>0</v>
      </c>
      <c r="BX836">
        <v>0</v>
      </c>
      <c r="BZ836" t="s">
        <v>193</v>
      </c>
      <c r="CA836" t="s">
        <v>194</v>
      </c>
      <c r="CB836" t="b">
        <v>0</v>
      </c>
    </row>
    <row r="837" spans="1:80" x14ac:dyDescent="0.3">
      <c r="A837">
        <v>836</v>
      </c>
      <c r="B837" t="s">
        <v>1081</v>
      </c>
      <c r="C837" t="s">
        <v>179</v>
      </c>
      <c r="D837" t="s">
        <v>180</v>
      </c>
      <c r="E837" t="s">
        <v>1007</v>
      </c>
      <c r="F837" t="s">
        <v>477</v>
      </c>
      <c r="G837" t="s">
        <v>183</v>
      </c>
      <c r="H837" t="s">
        <v>184</v>
      </c>
      <c r="J837">
        <v>0</v>
      </c>
      <c r="K837" t="s">
        <v>1021</v>
      </c>
      <c r="L837" t="s">
        <v>186</v>
      </c>
      <c r="M837" t="s">
        <v>1022</v>
      </c>
      <c r="N837" t="s">
        <v>20</v>
      </c>
      <c r="O837">
        <v>708.56666666666661</v>
      </c>
      <c r="P837" t="s">
        <v>459</v>
      </c>
      <c r="Q837">
        <v>3</v>
      </c>
      <c r="S837">
        <v>0</v>
      </c>
      <c r="T837">
        <v>10</v>
      </c>
      <c r="U837">
        <v>10</v>
      </c>
      <c r="V837">
        <v>10</v>
      </c>
      <c r="W837">
        <v>5</v>
      </c>
      <c r="X837">
        <v>0.76</v>
      </c>
      <c r="Y837">
        <v>89728.5</v>
      </c>
      <c r="Z837" t="s">
        <v>189</v>
      </c>
      <c r="AA837">
        <v>2</v>
      </c>
      <c r="AB837">
        <v>9</v>
      </c>
      <c r="AC837">
        <v>80</v>
      </c>
      <c r="AD837">
        <v>8.8888888888888893</v>
      </c>
      <c r="AE837">
        <v>12.375</v>
      </c>
      <c r="AF837">
        <v>12.375</v>
      </c>
      <c r="AG837">
        <v>10</v>
      </c>
      <c r="AH837">
        <v>0.76</v>
      </c>
      <c r="AI837">
        <v>72508.5</v>
      </c>
      <c r="AJ837">
        <v>11.55</v>
      </c>
      <c r="AK837">
        <v>2.5</v>
      </c>
      <c r="AL837">
        <v>10</v>
      </c>
      <c r="AM837">
        <v>15</v>
      </c>
      <c r="AN837">
        <v>25</v>
      </c>
      <c r="AO837" t="s">
        <v>190</v>
      </c>
      <c r="AP837">
        <v>83</v>
      </c>
      <c r="AQ837">
        <v>-0.7</v>
      </c>
      <c r="AR837">
        <v>1.2</v>
      </c>
      <c r="AS837" t="s">
        <v>1008</v>
      </c>
      <c r="AT837">
        <v>36</v>
      </c>
      <c r="AU837">
        <v>20</v>
      </c>
      <c r="AV837">
        <v>18</v>
      </c>
      <c r="AW837">
        <v>21</v>
      </c>
      <c r="AY837">
        <v>4</v>
      </c>
      <c r="AZ837">
        <v>84</v>
      </c>
      <c r="BA837">
        <v>6.1547619047619051</v>
      </c>
      <c r="BB837">
        <v>46494</v>
      </c>
      <c r="BC837">
        <v>77490</v>
      </c>
      <c r="BD837">
        <v>108486</v>
      </c>
      <c r="BE837">
        <v>22</v>
      </c>
      <c r="BF837">
        <v>4</v>
      </c>
      <c r="BG837">
        <v>84</v>
      </c>
      <c r="BH837">
        <v>6.1547619047619051</v>
      </c>
      <c r="BI837">
        <v>46494</v>
      </c>
      <c r="BJ837">
        <v>77490</v>
      </c>
      <c r="BK837">
        <v>108486</v>
      </c>
      <c r="BL837">
        <v>35</v>
      </c>
      <c r="BM837">
        <v>1</v>
      </c>
      <c r="BN837">
        <v>4</v>
      </c>
      <c r="BO837" t="s">
        <v>192</v>
      </c>
      <c r="BP837">
        <v>2.8342666666666663</v>
      </c>
      <c r="BQ837">
        <v>98</v>
      </c>
      <c r="BR837">
        <v>19</v>
      </c>
      <c r="BS837">
        <v>0.19387755102040816</v>
      </c>
      <c r="BV837">
        <v>68</v>
      </c>
      <c r="BW837">
        <v>0</v>
      </c>
      <c r="BX837">
        <v>0</v>
      </c>
      <c r="BZ837" t="s">
        <v>193</v>
      </c>
      <c r="CA837" t="s">
        <v>194</v>
      </c>
      <c r="CB837" t="b">
        <v>0</v>
      </c>
    </row>
    <row r="838" spans="1:80" x14ac:dyDescent="0.3">
      <c r="A838">
        <v>837</v>
      </c>
      <c r="B838" t="s">
        <v>1082</v>
      </c>
      <c r="C838" t="s">
        <v>179</v>
      </c>
      <c r="D838" t="s">
        <v>180</v>
      </c>
      <c r="E838" t="s">
        <v>1007</v>
      </c>
      <c r="F838" t="s">
        <v>525</v>
      </c>
      <c r="G838" t="s">
        <v>183</v>
      </c>
      <c r="H838" t="s">
        <v>184</v>
      </c>
      <c r="J838">
        <v>0</v>
      </c>
      <c r="L838" t="s">
        <v>197</v>
      </c>
      <c r="M838" t="s">
        <v>197</v>
      </c>
      <c r="N838" t="s">
        <v>198</v>
      </c>
      <c r="P838" t="s">
        <v>459</v>
      </c>
      <c r="Q838">
        <v>3</v>
      </c>
      <c r="S838">
        <v>0</v>
      </c>
      <c r="T838">
        <v>10</v>
      </c>
      <c r="U838">
        <v>10</v>
      </c>
      <c r="V838">
        <v>10</v>
      </c>
      <c r="W838">
        <v>5</v>
      </c>
      <c r="X838">
        <v>0.76</v>
      </c>
      <c r="Y838">
        <v>89728.5</v>
      </c>
      <c r="Z838" t="s">
        <v>189</v>
      </c>
      <c r="AA838">
        <v>2</v>
      </c>
      <c r="AB838">
        <v>9</v>
      </c>
      <c r="AC838">
        <v>80</v>
      </c>
      <c r="AD838">
        <v>8.8888888888888893</v>
      </c>
      <c r="AE838">
        <v>12.375</v>
      </c>
      <c r="AF838">
        <v>12.375</v>
      </c>
      <c r="AG838">
        <v>10</v>
      </c>
      <c r="AH838">
        <v>0.76</v>
      </c>
      <c r="AI838">
        <v>72508.5</v>
      </c>
      <c r="AJ838" t="s">
        <v>197</v>
      </c>
      <c r="AK838">
        <v>2.5</v>
      </c>
      <c r="AL838">
        <v>0</v>
      </c>
      <c r="AM838">
        <v>15</v>
      </c>
      <c r="AN838">
        <v>25</v>
      </c>
      <c r="AO838" t="s">
        <v>190</v>
      </c>
      <c r="AP838">
        <v>83</v>
      </c>
      <c r="AQ838">
        <v>-0.7</v>
      </c>
      <c r="AR838">
        <v>1.2</v>
      </c>
      <c r="AS838" t="s">
        <v>1008</v>
      </c>
      <c r="AT838">
        <v>36</v>
      </c>
      <c r="AU838">
        <v>20</v>
      </c>
      <c r="AV838">
        <v>18</v>
      </c>
      <c r="AW838">
        <v>21</v>
      </c>
      <c r="AY838">
        <v>4</v>
      </c>
      <c r="AZ838">
        <v>84</v>
      </c>
      <c r="BA838">
        <v>6.1547619047619051</v>
      </c>
      <c r="BB838">
        <v>46494</v>
      </c>
      <c r="BC838">
        <v>77490</v>
      </c>
      <c r="BD838">
        <v>108486</v>
      </c>
      <c r="BE838">
        <v>22</v>
      </c>
      <c r="BF838">
        <v>4</v>
      </c>
      <c r="BG838">
        <v>84</v>
      </c>
      <c r="BH838">
        <v>6.1547619047619051</v>
      </c>
      <c r="BI838">
        <v>46494</v>
      </c>
      <c r="BJ838">
        <v>77490</v>
      </c>
      <c r="BK838">
        <v>108486</v>
      </c>
      <c r="BL838">
        <v>35</v>
      </c>
      <c r="BM838">
        <v>1</v>
      </c>
      <c r="BN838">
        <v>4</v>
      </c>
      <c r="BO838" t="s">
        <v>192</v>
      </c>
      <c r="BP838">
        <v>0</v>
      </c>
      <c r="BQ838">
        <v>0</v>
      </c>
      <c r="BR838">
        <v>0</v>
      </c>
      <c r="BS838">
        <v>0</v>
      </c>
      <c r="BV838">
        <v>0</v>
      </c>
      <c r="BW838">
        <v>0</v>
      </c>
      <c r="BX838">
        <v>0</v>
      </c>
      <c r="BZ838" t="s">
        <v>193</v>
      </c>
      <c r="CA838" t="s">
        <v>194</v>
      </c>
      <c r="CB838" t="b">
        <v>0</v>
      </c>
    </row>
    <row r="839" spans="1:80" x14ac:dyDescent="0.3">
      <c r="A839">
        <v>838</v>
      </c>
      <c r="B839" t="s">
        <v>1083</v>
      </c>
      <c r="C839" t="s">
        <v>179</v>
      </c>
      <c r="D839" t="s">
        <v>180</v>
      </c>
      <c r="E839" t="s">
        <v>1007</v>
      </c>
      <c r="F839" t="s">
        <v>527</v>
      </c>
      <c r="G839" t="s">
        <v>183</v>
      </c>
      <c r="H839" t="s">
        <v>184</v>
      </c>
      <c r="J839">
        <v>0</v>
      </c>
      <c r="L839" t="s">
        <v>197</v>
      </c>
      <c r="M839" t="s">
        <v>197</v>
      </c>
      <c r="N839" t="s">
        <v>198</v>
      </c>
      <c r="P839" t="s">
        <v>459</v>
      </c>
      <c r="Q839">
        <v>3</v>
      </c>
      <c r="S839">
        <v>0</v>
      </c>
      <c r="T839">
        <v>10</v>
      </c>
      <c r="U839">
        <v>10</v>
      </c>
      <c r="V839">
        <v>10</v>
      </c>
      <c r="W839">
        <v>5</v>
      </c>
      <c r="X839">
        <v>0.76</v>
      </c>
      <c r="Y839">
        <v>89728.5</v>
      </c>
      <c r="Z839" t="s">
        <v>189</v>
      </c>
      <c r="AA839">
        <v>2</v>
      </c>
      <c r="AB839">
        <v>9</v>
      </c>
      <c r="AC839">
        <v>80</v>
      </c>
      <c r="AD839">
        <v>8.8888888888888893</v>
      </c>
      <c r="AE839">
        <v>12.375</v>
      </c>
      <c r="AF839">
        <v>12.375</v>
      </c>
      <c r="AG839">
        <v>10</v>
      </c>
      <c r="AH839">
        <v>0.76</v>
      </c>
      <c r="AI839">
        <v>72508.5</v>
      </c>
      <c r="AJ839">
        <v>12.3</v>
      </c>
      <c r="AK839">
        <v>2.5</v>
      </c>
      <c r="AL839">
        <v>10</v>
      </c>
      <c r="AM839">
        <v>15</v>
      </c>
      <c r="AN839">
        <v>25</v>
      </c>
      <c r="AO839" t="s">
        <v>190</v>
      </c>
      <c r="AP839">
        <v>83</v>
      </c>
      <c r="AQ839">
        <v>-0.7</v>
      </c>
      <c r="AR839">
        <v>1.2</v>
      </c>
      <c r="AS839" t="s">
        <v>1008</v>
      </c>
      <c r="AT839">
        <v>36</v>
      </c>
      <c r="AU839">
        <v>20</v>
      </c>
      <c r="AV839">
        <v>18</v>
      </c>
      <c r="AW839">
        <v>21</v>
      </c>
      <c r="AY839">
        <v>4</v>
      </c>
      <c r="AZ839">
        <v>84</v>
      </c>
      <c r="BA839">
        <v>6.1547619047619051</v>
      </c>
      <c r="BB839">
        <v>46494</v>
      </c>
      <c r="BC839">
        <v>77490</v>
      </c>
      <c r="BD839">
        <v>108486</v>
      </c>
      <c r="BE839">
        <v>22</v>
      </c>
      <c r="BF839">
        <v>4</v>
      </c>
      <c r="BG839">
        <v>84</v>
      </c>
      <c r="BH839">
        <v>6.1547619047619051</v>
      </c>
      <c r="BI839">
        <v>46494</v>
      </c>
      <c r="BJ839">
        <v>77490</v>
      </c>
      <c r="BK839">
        <v>108486</v>
      </c>
      <c r="BL839">
        <v>35</v>
      </c>
      <c r="BM839">
        <v>1</v>
      </c>
      <c r="BN839">
        <v>4</v>
      </c>
      <c r="BO839" t="s">
        <v>192</v>
      </c>
      <c r="BP839">
        <v>0</v>
      </c>
      <c r="BQ839">
        <v>0</v>
      </c>
      <c r="BR839">
        <v>0</v>
      </c>
      <c r="BS839">
        <v>0</v>
      </c>
      <c r="BV839">
        <v>0</v>
      </c>
      <c r="BW839">
        <v>0</v>
      </c>
      <c r="BX839">
        <v>0</v>
      </c>
      <c r="BZ839" t="s">
        <v>193</v>
      </c>
      <c r="CA839" t="s">
        <v>194</v>
      </c>
      <c r="CB839" t="b">
        <v>0</v>
      </c>
    </row>
    <row r="840" spans="1:80" x14ac:dyDescent="0.3">
      <c r="A840">
        <v>839</v>
      </c>
      <c r="B840" t="s">
        <v>1084</v>
      </c>
      <c r="C840" t="s">
        <v>179</v>
      </c>
      <c r="D840" t="s">
        <v>180</v>
      </c>
      <c r="E840" t="s">
        <v>1007</v>
      </c>
      <c r="F840" t="s">
        <v>1005</v>
      </c>
      <c r="G840" t="s">
        <v>183</v>
      </c>
      <c r="H840" t="s">
        <v>184</v>
      </c>
      <c r="J840">
        <v>0</v>
      </c>
      <c r="L840" t="s">
        <v>197</v>
      </c>
      <c r="M840" t="s">
        <v>197</v>
      </c>
      <c r="N840" t="s">
        <v>198</v>
      </c>
      <c r="P840" t="s">
        <v>459</v>
      </c>
      <c r="Q840">
        <v>3</v>
      </c>
      <c r="S840">
        <v>0</v>
      </c>
      <c r="T840">
        <v>10</v>
      </c>
      <c r="U840">
        <v>10</v>
      </c>
      <c r="V840">
        <v>10</v>
      </c>
      <c r="W840">
        <v>5</v>
      </c>
      <c r="X840">
        <v>0.76</v>
      </c>
      <c r="Y840">
        <v>89728.5</v>
      </c>
      <c r="Z840" t="s">
        <v>189</v>
      </c>
      <c r="AA840">
        <v>2</v>
      </c>
      <c r="AB840">
        <v>9</v>
      </c>
      <c r="AC840">
        <v>80</v>
      </c>
      <c r="AD840">
        <v>8.8888888888888893</v>
      </c>
      <c r="AE840">
        <v>12.375</v>
      </c>
      <c r="AF840">
        <v>12.375</v>
      </c>
      <c r="AG840">
        <v>10</v>
      </c>
      <c r="AH840">
        <v>0.76</v>
      </c>
      <c r="AI840">
        <v>72508.5</v>
      </c>
      <c r="AJ840" t="s">
        <v>197</v>
      </c>
      <c r="AK840">
        <v>2.5</v>
      </c>
      <c r="AL840">
        <v>0</v>
      </c>
      <c r="AM840">
        <v>15</v>
      </c>
      <c r="AN840">
        <v>25</v>
      </c>
      <c r="AO840" t="s">
        <v>190</v>
      </c>
      <c r="AP840">
        <v>83</v>
      </c>
      <c r="AQ840">
        <v>-0.7</v>
      </c>
      <c r="AR840">
        <v>1.2</v>
      </c>
      <c r="AS840" t="s">
        <v>1008</v>
      </c>
      <c r="AT840">
        <v>36</v>
      </c>
      <c r="AU840">
        <v>20</v>
      </c>
      <c r="AV840">
        <v>18</v>
      </c>
      <c r="AW840">
        <v>21</v>
      </c>
      <c r="AY840">
        <v>4</v>
      </c>
      <c r="AZ840">
        <v>84</v>
      </c>
      <c r="BA840">
        <v>6.1547619047619051</v>
      </c>
      <c r="BB840">
        <v>46494</v>
      </c>
      <c r="BC840">
        <v>77490</v>
      </c>
      <c r="BD840">
        <v>108486</v>
      </c>
      <c r="BE840">
        <v>22</v>
      </c>
      <c r="BF840">
        <v>4</v>
      </c>
      <c r="BG840">
        <v>84</v>
      </c>
      <c r="BH840">
        <v>6.1547619047619051</v>
      </c>
      <c r="BI840">
        <v>46494</v>
      </c>
      <c r="BJ840">
        <v>77490</v>
      </c>
      <c r="BK840">
        <v>108486</v>
      </c>
      <c r="BL840">
        <v>35</v>
      </c>
      <c r="BM840">
        <v>1</v>
      </c>
      <c r="BN840">
        <v>4</v>
      </c>
      <c r="BO840" t="s">
        <v>192</v>
      </c>
      <c r="BP840">
        <v>0</v>
      </c>
      <c r="BQ840">
        <v>0</v>
      </c>
      <c r="BR840">
        <v>0</v>
      </c>
      <c r="BS840">
        <v>0</v>
      </c>
      <c r="BV840">
        <v>0</v>
      </c>
      <c r="BW840">
        <v>0</v>
      </c>
      <c r="BX840">
        <v>0</v>
      </c>
      <c r="BZ840" t="s">
        <v>193</v>
      </c>
      <c r="CA840" t="s">
        <v>194</v>
      </c>
      <c r="CB840" t="b">
        <v>0</v>
      </c>
    </row>
    <row r="841" spans="1:80" x14ac:dyDescent="0.3">
      <c r="A841">
        <v>840</v>
      </c>
      <c r="B841" t="s">
        <v>1085</v>
      </c>
      <c r="C841" t="s">
        <v>179</v>
      </c>
      <c r="D841" t="s">
        <v>180</v>
      </c>
      <c r="E841" t="s">
        <v>1007</v>
      </c>
      <c r="F841" t="s">
        <v>196</v>
      </c>
      <c r="G841" t="s">
        <v>183</v>
      </c>
      <c r="H841" t="s">
        <v>184</v>
      </c>
      <c r="J841">
        <v>0</v>
      </c>
      <c r="K841" t="s">
        <v>1021</v>
      </c>
      <c r="L841" t="s">
        <v>186</v>
      </c>
      <c r="M841" t="s">
        <v>1022</v>
      </c>
      <c r="N841" t="s">
        <v>20</v>
      </c>
      <c r="O841">
        <v>210</v>
      </c>
      <c r="P841" t="s">
        <v>459</v>
      </c>
      <c r="Q841">
        <v>3</v>
      </c>
      <c r="S841">
        <v>0</v>
      </c>
      <c r="T841">
        <v>10</v>
      </c>
      <c r="U841">
        <v>10</v>
      </c>
      <c r="V841">
        <v>10</v>
      </c>
      <c r="W841">
        <v>5</v>
      </c>
      <c r="X841">
        <v>0.76</v>
      </c>
      <c r="Y841">
        <v>89728.5</v>
      </c>
      <c r="Z841" t="s">
        <v>189</v>
      </c>
      <c r="AA841">
        <v>2</v>
      </c>
      <c r="AB841">
        <v>9</v>
      </c>
      <c r="AC841">
        <v>80</v>
      </c>
      <c r="AD841">
        <v>8.8888888888888893</v>
      </c>
      <c r="AE841">
        <v>12.375</v>
      </c>
      <c r="AF841">
        <v>12.375</v>
      </c>
      <c r="AG841">
        <v>10</v>
      </c>
      <c r="AH841">
        <v>0.76</v>
      </c>
      <c r="AI841">
        <v>72508.5</v>
      </c>
      <c r="AJ841">
        <v>3.92</v>
      </c>
      <c r="AK841">
        <v>2.5</v>
      </c>
      <c r="AL841">
        <v>29</v>
      </c>
      <c r="AM841">
        <v>15</v>
      </c>
      <c r="AN841">
        <v>25</v>
      </c>
      <c r="AO841" t="s">
        <v>190</v>
      </c>
      <c r="AP841">
        <v>83</v>
      </c>
      <c r="AQ841">
        <v>-0.7</v>
      </c>
      <c r="AR841">
        <v>1.2</v>
      </c>
      <c r="AS841" t="s">
        <v>1008</v>
      </c>
      <c r="AT841">
        <v>36</v>
      </c>
      <c r="AU841">
        <v>20</v>
      </c>
      <c r="AV841">
        <v>18</v>
      </c>
      <c r="AW841">
        <v>21</v>
      </c>
      <c r="AY841">
        <v>4</v>
      </c>
      <c r="AZ841">
        <v>84</v>
      </c>
      <c r="BA841">
        <v>6.1547619047619051</v>
      </c>
      <c r="BB841">
        <v>46494</v>
      </c>
      <c r="BC841">
        <v>77490</v>
      </c>
      <c r="BD841">
        <v>108486</v>
      </c>
      <c r="BE841">
        <v>19</v>
      </c>
      <c r="BF841">
        <v>4</v>
      </c>
      <c r="BG841">
        <v>84</v>
      </c>
      <c r="BH841">
        <v>6.1547619047619051</v>
      </c>
      <c r="BI841">
        <v>46494</v>
      </c>
      <c r="BJ841">
        <v>77490</v>
      </c>
      <c r="BK841">
        <v>108486</v>
      </c>
      <c r="BL841">
        <v>35</v>
      </c>
      <c r="BM841">
        <v>1</v>
      </c>
      <c r="BN841">
        <v>8</v>
      </c>
      <c r="BO841" t="s">
        <v>192</v>
      </c>
      <c r="BP841">
        <v>1.68</v>
      </c>
      <c r="BQ841">
        <v>138</v>
      </c>
      <c r="BR841">
        <v>82</v>
      </c>
      <c r="BS841">
        <v>0.59420289855072461</v>
      </c>
      <c r="BV841">
        <v>0</v>
      </c>
      <c r="BW841">
        <v>0</v>
      </c>
      <c r="BX841">
        <v>0</v>
      </c>
      <c r="BZ841" t="s">
        <v>193</v>
      </c>
      <c r="CA841" t="s">
        <v>194</v>
      </c>
      <c r="CB841" t="b">
        <v>0</v>
      </c>
    </row>
    <row r="842" spans="1:80" x14ac:dyDescent="0.3">
      <c r="A842">
        <v>841</v>
      </c>
      <c r="B842" t="s">
        <v>1086</v>
      </c>
      <c r="C842" t="s">
        <v>179</v>
      </c>
      <c r="D842" t="s">
        <v>180</v>
      </c>
      <c r="E842" t="s">
        <v>1007</v>
      </c>
      <c r="F842" t="s">
        <v>200</v>
      </c>
      <c r="G842" t="s">
        <v>183</v>
      </c>
      <c r="H842" t="s">
        <v>184</v>
      </c>
      <c r="J842">
        <v>0</v>
      </c>
      <c r="K842" t="s">
        <v>1021</v>
      </c>
      <c r="L842" t="s">
        <v>186</v>
      </c>
      <c r="M842" t="s">
        <v>1022</v>
      </c>
      <c r="N842" t="s">
        <v>20</v>
      </c>
      <c r="O842">
        <v>234.92833333333337</v>
      </c>
      <c r="P842" t="s">
        <v>459</v>
      </c>
      <c r="Q842">
        <v>3</v>
      </c>
      <c r="S842">
        <v>0</v>
      </c>
      <c r="T842">
        <v>10</v>
      </c>
      <c r="U842">
        <v>10</v>
      </c>
      <c r="V842">
        <v>10</v>
      </c>
      <c r="W842">
        <v>5</v>
      </c>
      <c r="X842">
        <v>0.76</v>
      </c>
      <c r="Y842">
        <v>89728.5</v>
      </c>
      <c r="Z842" t="s">
        <v>189</v>
      </c>
      <c r="AA842">
        <v>2</v>
      </c>
      <c r="AB842">
        <v>9</v>
      </c>
      <c r="AC842">
        <v>80</v>
      </c>
      <c r="AD842">
        <v>8.8888888888888893</v>
      </c>
      <c r="AE842">
        <v>12.375</v>
      </c>
      <c r="AF842">
        <v>12.375</v>
      </c>
      <c r="AG842">
        <v>10</v>
      </c>
      <c r="AH842">
        <v>0.76</v>
      </c>
      <c r="AI842">
        <v>72508.5</v>
      </c>
      <c r="AJ842">
        <v>4.3</v>
      </c>
      <c r="AK842">
        <v>2.5</v>
      </c>
      <c r="AL842">
        <v>27</v>
      </c>
      <c r="AM842">
        <v>15</v>
      </c>
      <c r="AN842">
        <v>25</v>
      </c>
      <c r="AO842" t="s">
        <v>190</v>
      </c>
      <c r="AP842">
        <v>83</v>
      </c>
      <c r="AQ842">
        <v>-0.7</v>
      </c>
      <c r="AR842">
        <v>1.2</v>
      </c>
      <c r="AS842" t="s">
        <v>1008</v>
      </c>
      <c r="AT842">
        <v>36</v>
      </c>
      <c r="AU842">
        <v>20</v>
      </c>
      <c r="AV842">
        <v>18</v>
      </c>
      <c r="AW842">
        <v>21</v>
      </c>
      <c r="AY842">
        <v>4</v>
      </c>
      <c r="AZ842">
        <v>84</v>
      </c>
      <c r="BA842">
        <v>6.1547619047619051</v>
      </c>
      <c r="BB842">
        <v>46494</v>
      </c>
      <c r="BC842">
        <v>77490</v>
      </c>
      <c r="BD842">
        <v>108486</v>
      </c>
      <c r="BE842">
        <v>19</v>
      </c>
      <c r="BF842">
        <v>4</v>
      </c>
      <c r="BG842">
        <v>84</v>
      </c>
      <c r="BH842">
        <v>6.1547619047619051</v>
      </c>
      <c r="BI842">
        <v>46494</v>
      </c>
      <c r="BJ842">
        <v>77490</v>
      </c>
      <c r="BK842">
        <v>108486</v>
      </c>
      <c r="BL842">
        <v>35</v>
      </c>
      <c r="BM842">
        <v>1</v>
      </c>
      <c r="BN842">
        <v>8</v>
      </c>
      <c r="BO842" t="s">
        <v>192</v>
      </c>
      <c r="BP842">
        <v>1.8794266666666668</v>
      </c>
      <c r="BQ842">
        <v>95</v>
      </c>
      <c r="BR842">
        <v>60</v>
      </c>
      <c r="BS842">
        <v>0.63157894736842102</v>
      </c>
      <c r="BV842">
        <v>0</v>
      </c>
      <c r="BW842">
        <v>0</v>
      </c>
      <c r="BX842">
        <v>0</v>
      </c>
      <c r="BZ842" t="s">
        <v>193</v>
      </c>
      <c r="CA842" t="s">
        <v>194</v>
      </c>
      <c r="CB842" t="b">
        <v>0</v>
      </c>
    </row>
    <row r="843" spans="1:80" x14ac:dyDescent="0.3">
      <c r="A843">
        <v>842</v>
      </c>
      <c r="B843" t="s">
        <v>1087</v>
      </c>
      <c r="C843" t="s">
        <v>179</v>
      </c>
      <c r="D843" t="s">
        <v>180</v>
      </c>
      <c r="E843" t="s">
        <v>1007</v>
      </c>
      <c r="F843" t="s">
        <v>202</v>
      </c>
      <c r="G843" t="s">
        <v>183</v>
      </c>
      <c r="H843" t="s">
        <v>184</v>
      </c>
      <c r="J843">
        <v>0</v>
      </c>
      <c r="K843" t="s">
        <v>1021</v>
      </c>
      <c r="L843" t="s">
        <v>186</v>
      </c>
      <c r="M843" t="s">
        <v>1022</v>
      </c>
      <c r="N843" t="s">
        <v>20</v>
      </c>
      <c r="O843">
        <v>259.85666666666668</v>
      </c>
      <c r="P843" t="s">
        <v>459</v>
      </c>
      <c r="Q843">
        <v>3</v>
      </c>
      <c r="S843">
        <v>0</v>
      </c>
      <c r="T843">
        <v>10</v>
      </c>
      <c r="U843">
        <v>10</v>
      </c>
      <c r="V843">
        <v>10</v>
      </c>
      <c r="W843">
        <v>5</v>
      </c>
      <c r="X843">
        <v>0.76</v>
      </c>
      <c r="Y843">
        <v>89728.5</v>
      </c>
      <c r="Z843" t="s">
        <v>189</v>
      </c>
      <c r="AA843">
        <v>2</v>
      </c>
      <c r="AB843">
        <v>9</v>
      </c>
      <c r="AC843">
        <v>80</v>
      </c>
      <c r="AD843">
        <v>8.8888888888888893</v>
      </c>
      <c r="AE843">
        <v>12.375</v>
      </c>
      <c r="AF843">
        <v>12.375</v>
      </c>
      <c r="AG843">
        <v>10</v>
      </c>
      <c r="AH843">
        <v>0.76</v>
      </c>
      <c r="AI843">
        <v>72508.5</v>
      </c>
      <c r="AJ843">
        <v>4.68</v>
      </c>
      <c r="AK843">
        <v>2.5</v>
      </c>
      <c r="AL843">
        <v>24</v>
      </c>
      <c r="AM843">
        <v>15</v>
      </c>
      <c r="AN843">
        <v>25</v>
      </c>
      <c r="AO843" t="s">
        <v>190</v>
      </c>
      <c r="AP843">
        <v>83</v>
      </c>
      <c r="AQ843">
        <v>-0.7</v>
      </c>
      <c r="AR843">
        <v>1.2</v>
      </c>
      <c r="AS843" t="s">
        <v>1008</v>
      </c>
      <c r="AT843">
        <v>36</v>
      </c>
      <c r="AU843">
        <v>20</v>
      </c>
      <c r="AV843">
        <v>18</v>
      </c>
      <c r="AW843">
        <v>21</v>
      </c>
      <c r="AY843">
        <v>4</v>
      </c>
      <c r="AZ843">
        <v>84</v>
      </c>
      <c r="BA843">
        <v>6.1547619047619051</v>
      </c>
      <c r="BB843">
        <v>46494</v>
      </c>
      <c r="BC843">
        <v>77490</v>
      </c>
      <c r="BD843">
        <v>108486</v>
      </c>
      <c r="BE843">
        <v>19</v>
      </c>
      <c r="BF843">
        <v>4</v>
      </c>
      <c r="BG843">
        <v>84</v>
      </c>
      <c r="BH843">
        <v>6.1547619047619051</v>
      </c>
      <c r="BI843">
        <v>46494</v>
      </c>
      <c r="BJ843">
        <v>77490</v>
      </c>
      <c r="BK843">
        <v>108486</v>
      </c>
      <c r="BL843">
        <v>35</v>
      </c>
      <c r="BM843">
        <v>1</v>
      </c>
      <c r="BN843">
        <v>8</v>
      </c>
      <c r="BO843" t="s">
        <v>192</v>
      </c>
      <c r="BP843">
        <v>2.0788533333333334</v>
      </c>
      <c r="BQ843">
        <v>119</v>
      </c>
      <c r="BR843">
        <v>0</v>
      </c>
      <c r="BS843">
        <v>0</v>
      </c>
      <c r="BV843">
        <v>98</v>
      </c>
      <c r="BW843">
        <v>0</v>
      </c>
      <c r="BX843">
        <v>0</v>
      </c>
      <c r="BZ843" t="s">
        <v>193</v>
      </c>
      <c r="CA843" t="s">
        <v>194</v>
      </c>
      <c r="CB843" t="b">
        <v>0</v>
      </c>
    </row>
    <row r="844" spans="1:80" x14ac:dyDescent="0.3">
      <c r="A844">
        <v>843</v>
      </c>
      <c r="B844" t="s">
        <v>1088</v>
      </c>
      <c r="C844" t="s">
        <v>179</v>
      </c>
      <c r="D844" t="s">
        <v>180</v>
      </c>
      <c r="E844" t="s">
        <v>1007</v>
      </c>
      <c r="F844" t="s">
        <v>204</v>
      </c>
      <c r="G844" t="s">
        <v>183</v>
      </c>
      <c r="H844" t="s">
        <v>184</v>
      </c>
      <c r="J844">
        <v>0</v>
      </c>
      <c r="K844" t="s">
        <v>1021</v>
      </c>
      <c r="L844" t="s">
        <v>186</v>
      </c>
      <c r="M844" t="s">
        <v>1022</v>
      </c>
      <c r="N844" t="s">
        <v>20</v>
      </c>
      <c r="O844">
        <v>284.78499999999997</v>
      </c>
      <c r="P844" t="s">
        <v>459</v>
      </c>
      <c r="Q844">
        <v>3</v>
      </c>
      <c r="S844">
        <v>0</v>
      </c>
      <c r="T844">
        <v>10</v>
      </c>
      <c r="U844">
        <v>10</v>
      </c>
      <c r="V844">
        <v>10</v>
      </c>
      <c r="W844">
        <v>5</v>
      </c>
      <c r="X844">
        <v>0.76</v>
      </c>
      <c r="Y844">
        <v>89728.5</v>
      </c>
      <c r="Z844" t="s">
        <v>189</v>
      </c>
      <c r="AA844">
        <v>2</v>
      </c>
      <c r="AB844">
        <v>9</v>
      </c>
      <c r="AC844">
        <v>80</v>
      </c>
      <c r="AD844">
        <v>8.8888888888888893</v>
      </c>
      <c r="AE844">
        <v>12.375</v>
      </c>
      <c r="AF844">
        <v>12.375</v>
      </c>
      <c r="AG844">
        <v>10</v>
      </c>
      <c r="AH844">
        <v>0.76</v>
      </c>
      <c r="AI844">
        <v>72508.5</v>
      </c>
      <c r="AJ844">
        <v>5.0599999999999996</v>
      </c>
      <c r="AK844">
        <v>2.5</v>
      </c>
      <c r="AL844">
        <v>23</v>
      </c>
      <c r="AM844">
        <v>15</v>
      </c>
      <c r="AN844">
        <v>25</v>
      </c>
      <c r="AO844" t="s">
        <v>190</v>
      </c>
      <c r="AP844">
        <v>83</v>
      </c>
      <c r="AQ844">
        <v>-0.7</v>
      </c>
      <c r="AR844">
        <v>1.2</v>
      </c>
      <c r="AS844" t="s">
        <v>1008</v>
      </c>
      <c r="AT844">
        <v>36</v>
      </c>
      <c r="AU844">
        <v>20</v>
      </c>
      <c r="AV844">
        <v>18</v>
      </c>
      <c r="AW844">
        <v>21</v>
      </c>
      <c r="AY844">
        <v>4</v>
      </c>
      <c r="AZ844">
        <v>84</v>
      </c>
      <c r="BA844">
        <v>6.1547619047619051</v>
      </c>
      <c r="BB844">
        <v>46494</v>
      </c>
      <c r="BC844">
        <v>77490</v>
      </c>
      <c r="BD844">
        <v>108486</v>
      </c>
      <c r="BE844">
        <v>20</v>
      </c>
      <c r="BF844">
        <v>4</v>
      </c>
      <c r="BG844">
        <v>84</v>
      </c>
      <c r="BH844">
        <v>6.1547619047619051</v>
      </c>
      <c r="BI844">
        <v>46494</v>
      </c>
      <c r="BJ844">
        <v>77490</v>
      </c>
      <c r="BK844">
        <v>108486</v>
      </c>
      <c r="BL844">
        <v>35</v>
      </c>
      <c r="BM844">
        <v>1</v>
      </c>
      <c r="BN844">
        <v>8</v>
      </c>
      <c r="BO844" t="s">
        <v>192</v>
      </c>
      <c r="BP844">
        <v>2.2782799999999996</v>
      </c>
      <c r="BQ844">
        <v>466</v>
      </c>
      <c r="BR844">
        <v>0</v>
      </c>
      <c r="BS844">
        <v>0</v>
      </c>
      <c r="BV844">
        <v>480</v>
      </c>
      <c r="BW844">
        <v>0</v>
      </c>
      <c r="BX844">
        <v>0</v>
      </c>
      <c r="BZ844" t="s">
        <v>193</v>
      </c>
      <c r="CA844" t="s">
        <v>194</v>
      </c>
      <c r="CB844" t="b">
        <v>0</v>
      </c>
    </row>
    <row r="845" spans="1:80" x14ac:dyDescent="0.3">
      <c r="A845">
        <v>844</v>
      </c>
      <c r="B845" t="s">
        <v>1089</v>
      </c>
      <c r="C845" t="s">
        <v>179</v>
      </c>
      <c r="D845" t="s">
        <v>180</v>
      </c>
      <c r="E845" t="s">
        <v>1007</v>
      </c>
      <c r="F845" t="s">
        <v>206</v>
      </c>
      <c r="G845" t="s">
        <v>183</v>
      </c>
      <c r="H845" t="s">
        <v>184</v>
      </c>
      <c r="J845">
        <v>0</v>
      </c>
      <c r="K845" t="s">
        <v>1021</v>
      </c>
      <c r="L845" t="s">
        <v>186</v>
      </c>
      <c r="M845" t="s">
        <v>1022</v>
      </c>
      <c r="N845" t="s">
        <v>20</v>
      </c>
      <c r="O845">
        <v>309.71333333333337</v>
      </c>
      <c r="P845" t="s">
        <v>459</v>
      </c>
      <c r="Q845">
        <v>3</v>
      </c>
      <c r="S845">
        <v>0</v>
      </c>
      <c r="T845">
        <v>10</v>
      </c>
      <c r="U845">
        <v>10</v>
      </c>
      <c r="V845">
        <v>10</v>
      </c>
      <c r="W845">
        <v>5</v>
      </c>
      <c r="X845">
        <v>0.76</v>
      </c>
      <c r="Y845">
        <v>89728.5</v>
      </c>
      <c r="Z845" t="s">
        <v>189</v>
      </c>
      <c r="AA845">
        <v>2</v>
      </c>
      <c r="AB845">
        <v>9</v>
      </c>
      <c r="AC845">
        <v>80</v>
      </c>
      <c r="AD845">
        <v>8.8888888888888893</v>
      </c>
      <c r="AE845">
        <v>12.375</v>
      </c>
      <c r="AF845">
        <v>12.375</v>
      </c>
      <c r="AG845">
        <v>10</v>
      </c>
      <c r="AH845">
        <v>0.76</v>
      </c>
      <c r="AI845">
        <v>72508.5</v>
      </c>
      <c r="AJ845">
        <v>5.44</v>
      </c>
      <c r="AK845">
        <v>2.5</v>
      </c>
      <c r="AL845">
        <v>21</v>
      </c>
      <c r="AM845">
        <v>15</v>
      </c>
      <c r="AN845">
        <v>25</v>
      </c>
      <c r="AO845" t="s">
        <v>190</v>
      </c>
      <c r="AP845">
        <v>83</v>
      </c>
      <c r="AQ845">
        <v>-0.7</v>
      </c>
      <c r="AR845">
        <v>1.2</v>
      </c>
      <c r="AS845" t="s">
        <v>1008</v>
      </c>
      <c r="AT845">
        <v>36</v>
      </c>
      <c r="AU845">
        <v>20</v>
      </c>
      <c r="AV845">
        <v>18</v>
      </c>
      <c r="AW845">
        <v>21</v>
      </c>
      <c r="AY845">
        <v>4</v>
      </c>
      <c r="AZ845">
        <v>84</v>
      </c>
      <c r="BA845">
        <v>6.1547619047619051</v>
      </c>
      <c r="BB845">
        <v>46494</v>
      </c>
      <c r="BC845">
        <v>77490</v>
      </c>
      <c r="BD845">
        <v>108486</v>
      </c>
      <c r="BE845">
        <v>20</v>
      </c>
      <c r="BF845">
        <v>4</v>
      </c>
      <c r="BG845">
        <v>84</v>
      </c>
      <c r="BH845">
        <v>6.1547619047619051</v>
      </c>
      <c r="BI845">
        <v>46494</v>
      </c>
      <c r="BJ845">
        <v>77490</v>
      </c>
      <c r="BK845">
        <v>108486</v>
      </c>
      <c r="BL845">
        <v>35</v>
      </c>
      <c r="BM845">
        <v>1</v>
      </c>
      <c r="BN845">
        <v>8</v>
      </c>
      <c r="BO845" t="s">
        <v>192</v>
      </c>
      <c r="BP845">
        <v>2.4777066666666667</v>
      </c>
      <c r="BQ845">
        <v>666</v>
      </c>
      <c r="BR845">
        <v>74</v>
      </c>
      <c r="BS845">
        <v>0.1111111111111111</v>
      </c>
      <c r="BV845">
        <v>0</v>
      </c>
      <c r="BW845">
        <v>500</v>
      </c>
      <c r="BX845">
        <v>0</v>
      </c>
      <c r="BZ845" t="s">
        <v>193</v>
      </c>
      <c r="CA845" t="s">
        <v>194</v>
      </c>
      <c r="CB845" t="b">
        <v>0</v>
      </c>
    </row>
    <row r="846" spans="1:80" x14ac:dyDescent="0.3">
      <c r="A846">
        <v>845</v>
      </c>
      <c r="B846" t="s">
        <v>1090</v>
      </c>
      <c r="C846" t="s">
        <v>179</v>
      </c>
      <c r="D846" t="s">
        <v>180</v>
      </c>
      <c r="E846" t="s">
        <v>1007</v>
      </c>
      <c r="F846" t="s">
        <v>316</v>
      </c>
      <c r="G846" t="s">
        <v>183</v>
      </c>
      <c r="H846" t="s">
        <v>184</v>
      </c>
      <c r="J846">
        <v>0</v>
      </c>
      <c r="K846" t="s">
        <v>1021</v>
      </c>
      <c r="L846" t="s">
        <v>186</v>
      </c>
      <c r="M846" t="s">
        <v>1022</v>
      </c>
      <c r="N846" t="s">
        <v>20</v>
      </c>
      <c r="O846">
        <v>334.64166666666665</v>
      </c>
      <c r="P846" t="s">
        <v>459</v>
      </c>
      <c r="Q846">
        <v>3</v>
      </c>
      <c r="S846">
        <v>0</v>
      </c>
      <c r="T846">
        <v>10</v>
      </c>
      <c r="U846">
        <v>10</v>
      </c>
      <c r="V846">
        <v>10</v>
      </c>
      <c r="W846">
        <v>5</v>
      </c>
      <c r="X846">
        <v>0.76</v>
      </c>
      <c r="Y846">
        <v>89728.5</v>
      </c>
      <c r="Z846" t="s">
        <v>189</v>
      </c>
      <c r="AA846">
        <v>2</v>
      </c>
      <c r="AB846">
        <v>9</v>
      </c>
      <c r="AC846">
        <v>80</v>
      </c>
      <c r="AD846">
        <v>8.8888888888888893</v>
      </c>
      <c r="AE846">
        <v>12.375</v>
      </c>
      <c r="AF846">
        <v>12.375</v>
      </c>
      <c r="AG846">
        <v>10</v>
      </c>
      <c r="AH846">
        <v>0.76</v>
      </c>
      <c r="AI846">
        <v>72508.5</v>
      </c>
      <c r="AJ846">
        <v>5.83</v>
      </c>
      <c r="AK846">
        <v>2.5</v>
      </c>
      <c r="AL846">
        <v>20</v>
      </c>
      <c r="AM846">
        <v>15</v>
      </c>
      <c r="AN846">
        <v>25</v>
      </c>
      <c r="AO846" t="s">
        <v>190</v>
      </c>
      <c r="AP846">
        <v>83</v>
      </c>
      <c r="AQ846">
        <v>-0.7</v>
      </c>
      <c r="AR846">
        <v>1.2</v>
      </c>
      <c r="AS846" t="s">
        <v>1008</v>
      </c>
      <c r="AT846">
        <v>36</v>
      </c>
      <c r="AU846">
        <v>20</v>
      </c>
      <c r="AV846">
        <v>18</v>
      </c>
      <c r="AW846">
        <v>21</v>
      </c>
      <c r="AY846">
        <v>4</v>
      </c>
      <c r="AZ846">
        <v>84</v>
      </c>
      <c r="BA846">
        <v>6.1547619047619051</v>
      </c>
      <c r="BB846">
        <v>46494</v>
      </c>
      <c r="BC846">
        <v>77490</v>
      </c>
      <c r="BD846">
        <v>108486</v>
      </c>
      <c r="BE846">
        <v>20</v>
      </c>
      <c r="BF846">
        <v>4</v>
      </c>
      <c r="BG846">
        <v>84</v>
      </c>
      <c r="BH846">
        <v>6.1547619047619051</v>
      </c>
      <c r="BI846">
        <v>46494</v>
      </c>
      <c r="BJ846">
        <v>77490</v>
      </c>
      <c r="BK846">
        <v>108486</v>
      </c>
      <c r="BL846">
        <v>35</v>
      </c>
      <c r="BM846">
        <v>1</v>
      </c>
      <c r="BN846">
        <v>8</v>
      </c>
      <c r="BO846" t="s">
        <v>192</v>
      </c>
      <c r="BP846">
        <v>2.6771333333333338</v>
      </c>
      <c r="BQ846">
        <v>74</v>
      </c>
      <c r="BR846">
        <v>0</v>
      </c>
      <c r="BS846">
        <v>0</v>
      </c>
      <c r="BV846">
        <v>294</v>
      </c>
      <c r="BW846">
        <v>0</v>
      </c>
      <c r="BX846">
        <v>0</v>
      </c>
      <c r="BZ846" t="s">
        <v>193</v>
      </c>
      <c r="CA846" t="s">
        <v>194</v>
      </c>
      <c r="CB846" t="b">
        <v>0</v>
      </c>
    </row>
    <row r="847" spans="1:80" x14ac:dyDescent="0.3">
      <c r="A847">
        <v>846</v>
      </c>
      <c r="B847" t="s">
        <v>1091</v>
      </c>
      <c r="C847" t="s">
        <v>179</v>
      </c>
      <c r="D847" t="s">
        <v>180</v>
      </c>
      <c r="E847" t="s">
        <v>1007</v>
      </c>
      <c r="F847" t="s">
        <v>318</v>
      </c>
      <c r="G847" t="s">
        <v>183</v>
      </c>
      <c r="H847" t="s">
        <v>184</v>
      </c>
      <c r="J847">
        <v>0</v>
      </c>
      <c r="K847" t="s">
        <v>1021</v>
      </c>
      <c r="L847" t="s">
        <v>186</v>
      </c>
      <c r="M847" t="s">
        <v>1022</v>
      </c>
      <c r="N847" t="s">
        <v>20</v>
      </c>
      <c r="O847">
        <v>359.57</v>
      </c>
      <c r="P847" t="s">
        <v>459</v>
      </c>
      <c r="Q847">
        <v>3</v>
      </c>
      <c r="S847">
        <v>0</v>
      </c>
      <c r="T847">
        <v>10</v>
      </c>
      <c r="U847">
        <v>10</v>
      </c>
      <c r="V847">
        <v>10</v>
      </c>
      <c r="W847">
        <v>5</v>
      </c>
      <c r="X847">
        <v>0.76</v>
      </c>
      <c r="Y847">
        <v>89728.5</v>
      </c>
      <c r="Z847" t="s">
        <v>189</v>
      </c>
      <c r="AA847">
        <v>2</v>
      </c>
      <c r="AB847">
        <v>9</v>
      </c>
      <c r="AC847">
        <v>80</v>
      </c>
      <c r="AD847">
        <v>8.8888888888888893</v>
      </c>
      <c r="AE847">
        <v>12.375</v>
      </c>
      <c r="AF847">
        <v>12.375</v>
      </c>
      <c r="AG847">
        <v>10</v>
      </c>
      <c r="AH847">
        <v>0.76</v>
      </c>
      <c r="AI847">
        <v>72508.5</v>
      </c>
      <c r="AJ847">
        <v>6.21</v>
      </c>
      <c r="AK847">
        <v>2.5</v>
      </c>
      <c r="AL847">
        <v>19</v>
      </c>
      <c r="AM847">
        <v>15</v>
      </c>
      <c r="AN847">
        <v>25</v>
      </c>
      <c r="AO847" t="s">
        <v>190</v>
      </c>
      <c r="AP847">
        <v>83</v>
      </c>
      <c r="AQ847">
        <v>-0.7</v>
      </c>
      <c r="AR847">
        <v>1.2</v>
      </c>
      <c r="AS847" t="s">
        <v>1008</v>
      </c>
      <c r="AT847">
        <v>36</v>
      </c>
      <c r="AU847">
        <v>20</v>
      </c>
      <c r="AV847">
        <v>18</v>
      </c>
      <c r="AW847">
        <v>21</v>
      </c>
      <c r="AY847">
        <v>4</v>
      </c>
      <c r="AZ847">
        <v>84</v>
      </c>
      <c r="BA847">
        <v>6.1547619047619051</v>
      </c>
      <c r="BB847">
        <v>46494</v>
      </c>
      <c r="BC847">
        <v>77490</v>
      </c>
      <c r="BD847">
        <v>108486</v>
      </c>
      <c r="BE847">
        <v>20</v>
      </c>
      <c r="BF847">
        <v>4</v>
      </c>
      <c r="BG847">
        <v>84</v>
      </c>
      <c r="BH847">
        <v>6.1547619047619051</v>
      </c>
      <c r="BI847">
        <v>46494</v>
      </c>
      <c r="BJ847">
        <v>77490</v>
      </c>
      <c r="BK847">
        <v>108486</v>
      </c>
      <c r="BL847">
        <v>35</v>
      </c>
      <c r="BM847">
        <v>1</v>
      </c>
      <c r="BN847">
        <v>8</v>
      </c>
      <c r="BO847" t="s">
        <v>192</v>
      </c>
      <c r="BP847">
        <v>2.87656</v>
      </c>
      <c r="BQ847">
        <v>672</v>
      </c>
      <c r="BR847">
        <v>0</v>
      </c>
      <c r="BS847">
        <v>0</v>
      </c>
      <c r="BV847">
        <v>0</v>
      </c>
      <c r="BW847">
        <v>800</v>
      </c>
      <c r="BX847">
        <v>0</v>
      </c>
      <c r="BZ847" t="s">
        <v>193</v>
      </c>
      <c r="CA847" t="s">
        <v>194</v>
      </c>
      <c r="CB847" t="b">
        <v>0</v>
      </c>
    </row>
    <row r="848" spans="1:80" x14ac:dyDescent="0.3">
      <c r="A848">
        <v>847</v>
      </c>
      <c r="B848" t="s">
        <v>1092</v>
      </c>
      <c r="C848" t="s">
        <v>179</v>
      </c>
      <c r="D848" t="s">
        <v>180</v>
      </c>
      <c r="E848" t="s">
        <v>1007</v>
      </c>
      <c r="F848" t="s">
        <v>320</v>
      </c>
      <c r="G848" t="s">
        <v>183</v>
      </c>
      <c r="H848" t="s">
        <v>184</v>
      </c>
      <c r="J848">
        <v>0</v>
      </c>
      <c r="K848" t="s">
        <v>1021</v>
      </c>
      <c r="L848" t="s">
        <v>186</v>
      </c>
      <c r="M848" t="s">
        <v>1022</v>
      </c>
      <c r="N848" t="s">
        <v>20</v>
      </c>
      <c r="O848">
        <v>384.49833333333333</v>
      </c>
      <c r="P848" t="s">
        <v>459</v>
      </c>
      <c r="Q848">
        <v>3</v>
      </c>
      <c r="S848">
        <v>0</v>
      </c>
      <c r="T848">
        <v>10</v>
      </c>
      <c r="U848">
        <v>10</v>
      </c>
      <c r="V848">
        <v>10</v>
      </c>
      <c r="W848">
        <v>5</v>
      </c>
      <c r="X848">
        <v>0.76</v>
      </c>
      <c r="Y848">
        <v>89728.5</v>
      </c>
      <c r="Z848" t="s">
        <v>189</v>
      </c>
      <c r="AA848">
        <v>2</v>
      </c>
      <c r="AB848">
        <v>9</v>
      </c>
      <c r="AC848">
        <v>80</v>
      </c>
      <c r="AD848">
        <v>8.8888888888888893</v>
      </c>
      <c r="AE848">
        <v>12.375</v>
      </c>
      <c r="AF848">
        <v>12.375</v>
      </c>
      <c r="AG848">
        <v>10</v>
      </c>
      <c r="AH848">
        <v>0.76</v>
      </c>
      <c r="AI848">
        <v>72508.5</v>
      </c>
      <c r="AJ848">
        <v>6.59</v>
      </c>
      <c r="AK848">
        <v>2.5</v>
      </c>
      <c r="AL848">
        <v>17</v>
      </c>
      <c r="AM848">
        <v>15</v>
      </c>
      <c r="AN848">
        <v>25</v>
      </c>
      <c r="AO848" t="s">
        <v>190</v>
      </c>
      <c r="AP848">
        <v>83</v>
      </c>
      <c r="AQ848">
        <v>-0.7</v>
      </c>
      <c r="AR848">
        <v>1.2</v>
      </c>
      <c r="AS848" t="s">
        <v>1008</v>
      </c>
      <c r="AT848">
        <v>36</v>
      </c>
      <c r="AU848">
        <v>20</v>
      </c>
      <c r="AV848">
        <v>18</v>
      </c>
      <c r="AW848">
        <v>21</v>
      </c>
      <c r="AY848">
        <v>4</v>
      </c>
      <c r="AZ848">
        <v>84</v>
      </c>
      <c r="BA848">
        <v>6.1547619047619051</v>
      </c>
      <c r="BB848">
        <v>46494</v>
      </c>
      <c r="BC848">
        <v>77490</v>
      </c>
      <c r="BD848">
        <v>108486</v>
      </c>
      <c r="BE848">
        <v>20</v>
      </c>
      <c r="BF848">
        <v>4</v>
      </c>
      <c r="BG848">
        <v>84</v>
      </c>
      <c r="BH848">
        <v>6.1547619047619051</v>
      </c>
      <c r="BI848">
        <v>46494</v>
      </c>
      <c r="BJ848">
        <v>77490</v>
      </c>
      <c r="BK848">
        <v>108486</v>
      </c>
      <c r="BL848">
        <v>35</v>
      </c>
      <c r="BM848">
        <v>1</v>
      </c>
      <c r="BN848">
        <v>8</v>
      </c>
      <c r="BO848" t="s">
        <v>192</v>
      </c>
      <c r="BP848">
        <v>3.0759866666666662</v>
      </c>
      <c r="BQ848">
        <v>337</v>
      </c>
      <c r="BR848">
        <v>0</v>
      </c>
      <c r="BS848">
        <v>0</v>
      </c>
      <c r="BV848">
        <v>0</v>
      </c>
      <c r="BW848">
        <v>200</v>
      </c>
      <c r="BX848">
        <v>0</v>
      </c>
      <c r="BZ848" t="s">
        <v>193</v>
      </c>
      <c r="CA848" t="s">
        <v>194</v>
      </c>
      <c r="CB848" t="b">
        <v>0</v>
      </c>
    </row>
    <row r="849" spans="1:80" x14ac:dyDescent="0.3">
      <c r="A849">
        <v>848</v>
      </c>
      <c r="B849" t="s">
        <v>1093</v>
      </c>
      <c r="C849" t="s">
        <v>179</v>
      </c>
      <c r="D849" t="s">
        <v>180</v>
      </c>
      <c r="E849" t="s">
        <v>1007</v>
      </c>
      <c r="F849" t="s">
        <v>252</v>
      </c>
      <c r="G849" t="s">
        <v>183</v>
      </c>
      <c r="H849" t="s">
        <v>184</v>
      </c>
      <c r="J849">
        <v>0</v>
      </c>
      <c r="K849" t="s">
        <v>1021</v>
      </c>
      <c r="L849" t="s">
        <v>186</v>
      </c>
      <c r="M849" t="s">
        <v>1022</v>
      </c>
      <c r="N849" t="s">
        <v>20</v>
      </c>
      <c r="O849">
        <v>409.42666666666673</v>
      </c>
      <c r="P849" t="s">
        <v>459</v>
      </c>
      <c r="Q849">
        <v>3</v>
      </c>
      <c r="S849">
        <v>0</v>
      </c>
      <c r="T849">
        <v>10</v>
      </c>
      <c r="U849">
        <v>10</v>
      </c>
      <c r="V849">
        <v>10</v>
      </c>
      <c r="W849">
        <v>5</v>
      </c>
      <c r="X849">
        <v>0.76</v>
      </c>
      <c r="Y849">
        <v>89728.5</v>
      </c>
      <c r="Z849" t="s">
        <v>189</v>
      </c>
      <c r="AA849">
        <v>2</v>
      </c>
      <c r="AB849">
        <v>9</v>
      </c>
      <c r="AC849">
        <v>80</v>
      </c>
      <c r="AD849">
        <v>8.8888888888888893</v>
      </c>
      <c r="AE849">
        <v>12.375</v>
      </c>
      <c r="AF849">
        <v>12.375</v>
      </c>
      <c r="AG849">
        <v>10</v>
      </c>
      <c r="AH849">
        <v>0.76</v>
      </c>
      <c r="AI849">
        <v>72508.5</v>
      </c>
      <c r="AJ849">
        <v>6.97</v>
      </c>
      <c r="AK849">
        <v>2.5</v>
      </c>
      <c r="AL849">
        <v>17</v>
      </c>
      <c r="AM849">
        <v>15</v>
      </c>
      <c r="AN849">
        <v>25</v>
      </c>
      <c r="AO849" t="s">
        <v>190</v>
      </c>
      <c r="AP849">
        <v>83</v>
      </c>
      <c r="AQ849">
        <v>-0.7</v>
      </c>
      <c r="AR849">
        <v>1.2</v>
      </c>
      <c r="AS849" t="s">
        <v>1008</v>
      </c>
      <c r="AT849">
        <v>36</v>
      </c>
      <c r="AU849">
        <v>20</v>
      </c>
      <c r="AV849">
        <v>18</v>
      </c>
      <c r="AW849">
        <v>21</v>
      </c>
      <c r="AY849">
        <v>4</v>
      </c>
      <c r="AZ849">
        <v>84</v>
      </c>
      <c r="BA849">
        <v>6.1547619047619051</v>
      </c>
      <c r="BB849">
        <v>46494</v>
      </c>
      <c r="BC849">
        <v>77490</v>
      </c>
      <c r="BD849">
        <v>108486</v>
      </c>
      <c r="BE849">
        <v>20</v>
      </c>
      <c r="BF849">
        <v>4</v>
      </c>
      <c r="BG849">
        <v>84</v>
      </c>
      <c r="BH849">
        <v>6.1547619047619051</v>
      </c>
      <c r="BI849">
        <v>46494</v>
      </c>
      <c r="BJ849">
        <v>77490</v>
      </c>
      <c r="BK849">
        <v>108486</v>
      </c>
      <c r="BL849">
        <v>35</v>
      </c>
      <c r="BM849">
        <v>1</v>
      </c>
      <c r="BN849">
        <v>8</v>
      </c>
      <c r="BO849" t="s">
        <v>192</v>
      </c>
      <c r="BP849">
        <v>3.2754133333333333</v>
      </c>
      <c r="BQ849">
        <v>799</v>
      </c>
      <c r="BR849">
        <v>12</v>
      </c>
      <c r="BS849">
        <v>1.501877346683354E-2</v>
      </c>
      <c r="BV849">
        <v>0</v>
      </c>
      <c r="BW849">
        <v>800</v>
      </c>
      <c r="BX849">
        <v>0</v>
      </c>
      <c r="BZ849" t="s">
        <v>193</v>
      </c>
      <c r="CA849" t="s">
        <v>194</v>
      </c>
      <c r="CB849" t="b">
        <v>0</v>
      </c>
    </row>
    <row r="850" spans="1:80" x14ac:dyDescent="0.3">
      <c r="A850">
        <v>849</v>
      </c>
      <c r="B850" t="s">
        <v>1094</v>
      </c>
      <c r="C850" t="s">
        <v>179</v>
      </c>
      <c r="D850" t="s">
        <v>180</v>
      </c>
      <c r="E850" t="s">
        <v>1007</v>
      </c>
      <c r="F850" t="s">
        <v>471</v>
      </c>
      <c r="G850" t="s">
        <v>183</v>
      </c>
      <c r="H850" t="s">
        <v>184</v>
      </c>
      <c r="J850">
        <v>0</v>
      </c>
      <c r="K850" t="s">
        <v>1021</v>
      </c>
      <c r="L850" t="s">
        <v>186</v>
      </c>
      <c r="M850" t="s">
        <v>1022</v>
      </c>
      <c r="N850" t="s">
        <v>20</v>
      </c>
      <c r="O850">
        <v>434.35500000000002</v>
      </c>
      <c r="P850" t="s">
        <v>459</v>
      </c>
      <c r="Q850">
        <v>3</v>
      </c>
      <c r="S850">
        <v>0</v>
      </c>
      <c r="T850">
        <v>10</v>
      </c>
      <c r="U850">
        <v>10</v>
      </c>
      <c r="V850">
        <v>10</v>
      </c>
      <c r="W850">
        <v>5</v>
      </c>
      <c r="X850">
        <v>0.76</v>
      </c>
      <c r="Y850">
        <v>89728.5</v>
      </c>
      <c r="Z850" t="s">
        <v>189</v>
      </c>
      <c r="AA850">
        <v>2</v>
      </c>
      <c r="AB850">
        <v>9</v>
      </c>
      <c r="AC850">
        <v>80</v>
      </c>
      <c r="AD850">
        <v>8.8888888888888893</v>
      </c>
      <c r="AE850">
        <v>12.375</v>
      </c>
      <c r="AF850">
        <v>12.375</v>
      </c>
      <c r="AG850">
        <v>10</v>
      </c>
      <c r="AH850">
        <v>0.76</v>
      </c>
      <c r="AI850">
        <v>72508.5</v>
      </c>
      <c r="AJ850">
        <v>7.35</v>
      </c>
      <c r="AK850">
        <v>2.5</v>
      </c>
      <c r="AL850">
        <v>16</v>
      </c>
      <c r="AM850">
        <v>15</v>
      </c>
      <c r="AN850">
        <v>25</v>
      </c>
      <c r="AO850" t="s">
        <v>190</v>
      </c>
      <c r="AP850">
        <v>83</v>
      </c>
      <c r="AQ850">
        <v>-0.7</v>
      </c>
      <c r="AR850">
        <v>1.2</v>
      </c>
      <c r="AS850" t="s">
        <v>1008</v>
      </c>
      <c r="AT850">
        <v>36</v>
      </c>
      <c r="AU850">
        <v>20</v>
      </c>
      <c r="AV850">
        <v>18</v>
      </c>
      <c r="AW850">
        <v>21</v>
      </c>
      <c r="AY850">
        <v>4</v>
      </c>
      <c r="AZ850">
        <v>84</v>
      </c>
      <c r="BA850">
        <v>6.1547619047619051</v>
      </c>
      <c r="BB850">
        <v>46494</v>
      </c>
      <c r="BC850">
        <v>77490</v>
      </c>
      <c r="BD850">
        <v>108486</v>
      </c>
      <c r="BE850">
        <v>20</v>
      </c>
      <c r="BF850">
        <v>4</v>
      </c>
      <c r="BG850">
        <v>84</v>
      </c>
      <c r="BH850">
        <v>6.1547619047619051</v>
      </c>
      <c r="BI850">
        <v>46494</v>
      </c>
      <c r="BJ850">
        <v>77490</v>
      </c>
      <c r="BK850">
        <v>108486</v>
      </c>
      <c r="BL850">
        <v>35</v>
      </c>
      <c r="BM850">
        <v>1</v>
      </c>
      <c r="BN850">
        <v>8</v>
      </c>
      <c r="BO850" t="s">
        <v>192</v>
      </c>
      <c r="BP850">
        <v>3.4748399999999999</v>
      </c>
      <c r="BQ850">
        <v>66</v>
      </c>
      <c r="BR850">
        <v>0</v>
      </c>
      <c r="BS850">
        <v>0</v>
      </c>
      <c r="BV850">
        <v>88</v>
      </c>
      <c r="BW850">
        <v>0</v>
      </c>
      <c r="BX850">
        <v>0</v>
      </c>
      <c r="BZ850" t="s">
        <v>193</v>
      </c>
      <c r="CA850" t="s">
        <v>194</v>
      </c>
      <c r="CB850" t="b">
        <v>0</v>
      </c>
    </row>
    <row r="851" spans="1:80" x14ac:dyDescent="0.3">
      <c r="A851">
        <v>850</v>
      </c>
      <c r="B851" t="s">
        <v>1095</v>
      </c>
      <c r="C851" t="s">
        <v>179</v>
      </c>
      <c r="D851" t="s">
        <v>180</v>
      </c>
      <c r="E851" t="s">
        <v>1007</v>
      </c>
      <c r="F851" t="s">
        <v>473</v>
      </c>
      <c r="G851" t="s">
        <v>183</v>
      </c>
      <c r="H851" t="s">
        <v>184</v>
      </c>
      <c r="J851">
        <v>0</v>
      </c>
      <c r="K851" t="s">
        <v>1021</v>
      </c>
      <c r="L851" t="s">
        <v>186</v>
      </c>
      <c r="M851" t="s">
        <v>1022</v>
      </c>
      <c r="N851" t="s">
        <v>20</v>
      </c>
      <c r="O851">
        <v>459.2833333333333</v>
      </c>
      <c r="P851" t="s">
        <v>459</v>
      </c>
      <c r="Q851">
        <v>3</v>
      </c>
      <c r="S851">
        <v>0</v>
      </c>
      <c r="T851">
        <v>10</v>
      </c>
      <c r="U851">
        <v>10</v>
      </c>
      <c r="V851">
        <v>10</v>
      </c>
      <c r="W851">
        <v>5</v>
      </c>
      <c r="X851">
        <v>0.76</v>
      </c>
      <c r="Y851">
        <v>89728.5</v>
      </c>
      <c r="Z851" t="s">
        <v>189</v>
      </c>
      <c r="AA851">
        <v>2</v>
      </c>
      <c r="AB851">
        <v>9</v>
      </c>
      <c r="AC851">
        <v>80</v>
      </c>
      <c r="AD851">
        <v>8.8888888888888893</v>
      </c>
      <c r="AE851">
        <v>12.375</v>
      </c>
      <c r="AF851">
        <v>12.375</v>
      </c>
      <c r="AG851">
        <v>10</v>
      </c>
      <c r="AH851">
        <v>0.76</v>
      </c>
      <c r="AI851">
        <v>72508.5</v>
      </c>
      <c r="AJ851">
        <v>7.73</v>
      </c>
      <c r="AK851">
        <v>2.5</v>
      </c>
      <c r="AL851">
        <v>15</v>
      </c>
      <c r="AM851">
        <v>15</v>
      </c>
      <c r="AN851">
        <v>25</v>
      </c>
      <c r="AO851" t="s">
        <v>190</v>
      </c>
      <c r="AP851">
        <v>83</v>
      </c>
      <c r="AQ851">
        <v>-0.7</v>
      </c>
      <c r="AR851">
        <v>1.2</v>
      </c>
      <c r="AS851" t="s">
        <v>1008</v>
      </c>
      <c r="AT851">
        <v>36</v>
      </c>
      <c r="AU851">
        <v>20</v>
      </c>
      <c r="AV851">
        <v>18</v>
      </c>
      <c r="AW851">
        <v>21</v>
      </c>
      <c r="AY851">
        <v>4</v>
      </c>
      <c r="AZ851">
        <v>84</v>
      </c>
      <c r="BA851">
        <v>6.1547619047619051</v>
      </c>
      <c r="BB851">
        <v>46494</v>
      </c>
      <c r="BC851">
        <v>77490</v>
      </c>
      <c r="BD851">
        <v>108486</v>
      </c>
      <c r="BE851">
        <v>20</v>
      </c>
      <c r="BF851">
        <v>4</v>
      </c>
      <c r="BG851">
        <v>84</v>
      </c>
      <c r="BH851">
        <v>6.1547619047619051</v>
      </c>
      <c r="BI851">
        <v>46494</v>
      </c>
      <c r="BJ851">
        <v>77490</v>
      </c>
      <c r="BK851">
        <v>108486</v>
      </c>
      <c r="BL851">
        <v>35</v>
      </c>
      <c r="BM851">
        <v>1</v>
      </c>
      <c r="BN851">
        <v>8</v>
      </c>
      <c r="BO851" t="s">
        <v>192</v>
      </c>
      <c r="BP851">
        <v>3.6742666666666666</v>
      </c>
      <c r="BQ851">
        <v>856</v>
      </c>
      <c r="BR851">
        <v>363</v>
      </c>
      <c r="BS851">
        <v>0.4240654205607477</v>
      </c>
      <c r="BV851">
        <v>509</v>
      </c>
      <c r="BW851">
        <v>800</v>
      </c>
      <c r="BX851">
        <v>1.5717092337917484</v>
      </c>
      <c r="BZ851" t="s">
        <v>193</v>
      </c>
      <c r="CA851" t="s">
        <v>194</v>
      </c>
      <c r="CB851" t="b">
        <v>0</v>
      </c>
    </row>
    <row r="852" spans="1:80" x14ac:dyDescent="0.3">
      <c r="A852">
        <v>851</v>
      </c>
      <c r="B852" t="s">
        <v>1096</v>
      </c>
      <c r="C852" t="s">
        <v>179</v>
      </c>
      <c r="D852" t="s">
        <v>180</v>
      </c>
      <c r="E852" t="s">
        <v>1007</v>
      </c>
      <c r="F852" t="s">
        <v>507</v>
      </c>
      <c r="G852" t="s">
        <v>183</v>
      </c>
      <c r="H852" t="s">
        <v>184</v>
      </c>
      <c r="J852">
        <v>0</v>
      </c>
      <c r="K852" t="s">
        <v>1021</v>
      </c>
      <c r="L852" t="s">
        <v>186</v>
      </c>
      <c r="M852" t="s">
        <v>1022</v>
      </c>
      <c r="N852" t="s">
        <v>20</v>
      </c>
      <c r="O852">
        <v>484.21166666666664</v>
      </c>
      <c r="P852" t="s">
        <v>459</v>
      </c>
      <c r="Q852">
        <v>3</v>
      </c>
      <c r="S852">
        <v>0</v>
      </c>
      <c r="T852">
        <v>10</v>
      </c>
      <c r="U852">
        <v>10</v>
      </c>
      <c r="V852">
        <v>10</v>
      </c>
      <c r="W852">
        <v>5</v>
      </c>
      <c r="X852">
        <v>0.76</v>
      </c>
      <c r="Y852">
        <v>89728.5</v>
      </c>
      <c r="Z852" t="s">
        <v>189</v>
      </c>
      <c r="AA852">
        <v>2</v>
      </c>
      <c r="AB852">
        <v>9</v>
      </c>
      <c r="AC852">
        <v>80</v>
      </c>
      <c r="AD852">
        <v>8.8888888888888893</v>
      </c>
      <c r="AE852">
        <v>12.375</v>
      </c>
      <c r="AF852">
        <v>12.375</v>
      </c>
      <c r="AG852">
        <v>10</v>
      </c>
      <c r="AH852">
        <v>0.76</v>
      </c>
      <c r="AI852">
        <v>72508.5</v>
      </c>
      <c r="AJ852">
        <v>8.11</v>
      </c>
      <c r="AK852">
        <v>2.5</v>
      </c>
      <c r="AL852">
        <v>14</v>
      </c>
      <c r="AM852">
        <v>15</v>
      </c>
      <c r="AN852">
        <v>25</v>
      </c>
      <c r="AO852" t="s">
        <v>190</v>
      </c>
      <c r="AP852">
        <v>83</v>
      </c>
      <c r="AQ852">
        <v>-0.7</v>
      </c>
      <c r="AR852">
        <v>1.2</v>
      </c>
      <c r="AS852" t="s">
        <v>1008</v>
      </c>
      <c r="AT852">
        <v>36</v>
      </c>
      <c r="AU852">
        <v>20</v>
      </c>
      <c r="AV852">
        <v>18</v>
      </c>
      <c r="AW852">
        <v>21</v>
      </c>
      <c r="AY852">
        <v>4</v>
      </c>
      <c r="AZ852">
        <v>84</v>
      </c>
      <c r="BA852">
        <v>6.1547619047619051</v>
      </c>
      <c r="BB852">
        <v>46494</v>
      </c>
      <c r="BC852">
        <v>77490</v>
      </c>
      <c r="BD852">
        <v>108486</v>
      </c>
      <c r="BE852">
        <v>21</v>
      </c>
      <c r="BF852">
        <v>4</v>
      </c>
      <c r="BG852">
        <v>84</v>
      </c>
      <c r="BH852">
        <v>6.1547619047619051</v>
      </c>
      <c r="BI852">
        <v>46494</v>
      </c>
      <c r="BJ852">
        <v>77490</v>
      </c>
      <c r="BK852">
        <v>108486</v>
      </c>
      <c r="BL852">
        <v>35</v>
      </c>
      <c r="BM852">
        <v>1</v>
      </c>
      <c r="BN852">
        <v>8</v>
      </c>
      <c r="BO852" t="s">
        <v>192</v>
      </c>
      <c r="BP852">
        <v>3.8736933333333328</v>
      </c>
      <c r="BQ852">
        <v>0</v>
      </c>
      <c r="BR852">
        <v>0</v>
      </c>
      <c r="BS852">
        <v>0</v>
      </c>
      <c r="BV852">
        <v>0</v>
      </c>
      <c r="BW852">
        <v>0</v>
      </c>
      <c r="BX852">
        <v>0</v>
      </c>
      <c r="BZ852" t="s">
        <v>193</v>
      </c>
      <c r="CA852" t="s">
        <v>194</v>
      </c>
      <c r="CB852" t="b">
        <v>0</v>
      </c>
    </row>
    <row r="853" spans="1:80" x14ac:dyDescent="0.3">
      <c r="A853">
        <v>852</v>
      </c>
      <c r="B853" t="s">
        <v>1097</v>
      </c>
      <c r="C853" t="s">
        <v>179</v>
      </c>
      <c r="D853" t="s">
        <v>180</v>
      </c>
      <c r="E853" t="s">
        <v>1007</v>
      </c>
      <c r="F853" t="s">
        <v>509</v>
      </c>
      <c r="G853" t="s">
        <v>183</v>
      </c>
      <c r="H853" t="s">
        <v>184</v>
      </c>
      <c r="J853">
        <v>0</v>
      </c>
      <c r="K853" t="s">
        <v>1021</v>
      </c>
      <c r="L853" t="s">
        <v>186</v>
      </c>
      <c r="M853" t="s">
        <v>1022</v>
      </c>
      <c r="N853" t="s">
        <v>20</v>
      </c>
      <c r="O853">
        <v>509.14</v>
      </c>
      <c r="P853" t="s">
        <v>459</v>
      </c>
      <c r="Q853">
        <v>3</v>
      </c>
      <c r="S853">
        <v>0</v>
      </c>
      <c r="T853">
        <v>10</v>
      </c>
      <c r="U853">
        <v>10</v>
      </c>
      <c r="V853">
        <v>10</v>
      </c>
      <c r="W853">
        <v>5</v>
      </c>
      <c r="X853">
        <v>0.76</v>
      </c>
      <c r="Y853">
        <v>89728.5</v>
      </c>
      <c r="Z853" t="s">
        <v>189</v>
      </c>
      <c r="AA853">
        <v>2</v>
      </c>
      <c r="AB853">
        <v>9</v>
      </c>
      <c r="AC853">
        <v>80</v>
      </c>
      <c r="AD853">
        <v>8.8888888888888893</v>
      </c>
      <c r="AE853">
        <v>12.375</v>
      </c>
      <c r="AF853">
        <v>12.375</v>
      </c>
      <c r="AG853">
        <v>10</v>
      </c>
      <c r="AH853">
        <v>0.76</v>
      </c>
      <c r="AI853">
        <v>72508.5</v>
      </c>
      <c r="AJ853">
        <v>8.49</v>
      </c>
      <c r="AK853">
        <v>2.5</v>
      </c>
      <c r="AL853">
        <v>14</v>
      </c>
      <c r="AM853">
        <v>15</v>
      </c>
      <c r="AN853">
        <v>25</v>
      </c>
      <c r="AO853" t="s">
        <v>190</v>
      </c>
      <c r="AP853">
        <v>83</v>
      </c>
      <c r="AQ853">
        <v>-0.7</v>
      </c>
      <c r="AR853">
        <v>1.2</v>
      </c>
      <c r="AS853" t="s">
        <v>1008</v>
      </c>
      <c r="AT853">
        <v>36</v>
      </c>
      <c r="AU853">
        <v>20</v>
      </c>
      <c r="AV853">
        <v>18</v>
      </c>
      <c r="AW853">
        <v>21</v>
      </c>
      <c r="AY853">
        <v>4</v>
      </c>
      <c r="AZ853">
        <v>84</v>
      </c>
      <c r="BA853">
        <v>6.1547619047619051</v>
      </c>
      <c r="BB853">
        <v>46494</v>
      </c>
      <c r="BC853">
        <v>77490</v>
      </c>
      <c r="BD853">
        <v>108486</v>
      </c>
      <c r="BE853">
        <v>21</v>
      </c>
      <c r="BF853">
        <v>4</v>
      </c>
      <c r="BG853">
        <v>84</v>
      </c>
      <c r="BH853">
        <v>6.1547619047619051</v>
      </c>
      <c r="BI853">
        <v>46494</v>
      </c>
      <c r="BJ853">
        <v>77490</v>
      </c>
      <c r="BK853">
        <v>108486</v>
      </c>
      <c r="BL853">
        <v>35</v>
      </c>
      <c r="BM853">
        <v>1</v>
      </c>
      <c r="BN853">
        <v>6</v>
      </c>
      <c r="BO853" t="s">
        <v>192</v>
      </c>
      <c r="BP853">
        <v>3.05484</v>
      </c>
      <c r="BQ853">
        <v>0</v>
      </c>
      <c r="BR853">
        <v>0</v>
      </c>
      <c r="BS853">
        <v>0</v>
      </c>
      <c r="BV853">
        <v>0</v>
      </c>
      <c r="BW853">
        <v>0</v>
      </c>
      <c r="BX853">
        <v>0</v>
      </c>
      <c r="BZ853" t="s">
        <v>193</v>
      </c>
      <c r="CA853" t="s">
        <v>194</v>
      </c>
      <c r="CB853" t="b">
        <v>0</v>
      </c>
    </row>
    <row r="854" spans="1:80" x14ac:dyDescent="0.3">
      <c r="A854">
        <v>853</v>
      </c>
      <c r="B854" t="s">
        <v>1098</v>
      </c>
      <c r="C854" t="s">
        <v>179</v>
      </c>
      <c r="D854" t="s">
        <v>180</v>
      </c>
      <c r="E854" t="s">
        <v>1007</v>
      </c>
      <c r="F854" t="s">
        <v>511</v>
      </c>
      <c r="G854" t="s">
        <v>183</v>
      </c>
      <c r="H854" t="s">
        <v>184</v>
      </c>
      <c r="J854">
        <v>0</v>
      </c>
      <c r="K854" t="s">
        <v>1021</v>
      </c>
      <c r="L854" t="s">
        <v>186</v>
      </c>
      <c r="M854" t="s">
        <v>1022</v>
      </c>
      <c r="N854" t="s">
        <v>20</v>
      </c>
      <c r="O854">
        <v>534.06833333333338</v>
      </c>
      <c r="P854" t="s">
        <v>459</v>
      </c>
      <c r="Q854">
        <v>3</v>
      </c>
      <c r="S854">
        <v>0</v>
      </c>
      <c r="T854">
        <v>10</v>
      </c>
      <c r="U854">
        <v>10</v>
      </c>
      <c r="V854">
        <v>10</v>
      </c>
      <c r="W854">
        <v>5</v>
      </c>
      <c r="X854">
        <v>0.76</v>
      </c>
      <c r="Y854">
        <v>89728.5</v>
      </c>
      <c r="Z854" t="s">
        <v>189</v>
      </c>
      <c r="AA854">
        <v>2</v>
      </c>
      <c r="AB854">
        <v>9</v>
      </c>
      <c r="AC854">
        <v>80</v>
      </c>
      <c r="AD854">
        <v>8.8888888888888893</v>
      </c>
      <c r="AE854">
        <v>12.375</v>
      </c>
      <c r="AF854">
        <v>12.375</v>
      </c>
      <c r="AG854">
        <v>10</v>
      </c>
      <c r="AH854">
        <v>0.76</v>
      </c>
      <c r="AI854">
        <v>72508.5</v>
      </c>
      <c r="AJ854">
        <v>8.8699999999999992</v>
      </c>
      <c r="AK854">
        <v>2.5</v>
      </c>
      <c r="AL854">
        <v>13</v>
      </c>
      <c r="AM854">
        <v>15</v>
      </c>
      <c r="AN854">
        <v>25</v>
      </c>
      <c r="AO854" t="s">
        <v>190</v>
      </c>
      <c r="AP854">
        <v>83</v>
      </c>
      <c r="AQ854">
        <v>-0.7</v>
      </c>
      <c r="AR854">
        <v>1.2</v>
      </c>
      <c r="AS854" t="s">
        <v>1008</v>
      </c>
      <c r="AT854">
        <v>36</v>
      </c>
      <c r="AU854">
        <v>20</v>
      </c>
      <c r="AV854">
        <v>18</v>
      </c>
      <c r="AW854">
        <v>21</v>
      </c>
      <c r="AY854">
        <v>4</v>
      </c>
      <c r="AZ854">
        <v>84</v>
      </c>
      <c r="BA854">
        <v>6.1547619047619051</v>
      </c>
      <c r="BB854">
        <v>46494</v>
      </c>
      <c r="BC854">
        <v>77490</v>
      </c>
      <c r="BD854">
        <v>108486</v>
      </c>
      <c r="BE854">
        <v>21</v>
      </c>
      <c r="BF854">
        <v>4</v>
      </c>
      <c r="BG854">
        <v>84</v>
      </c>
      <c r="BH854">
        <v>6.1547619047619051</v>
      </c>
      <c r="BI854">
        <v>46494</v>
      </c>
      <c r="BJ854">
        <v>77490</v>
      </c>
      <c r="BK854">
        <v>108486</v>
      </c>
      <c r="BL854">
        <v>35</v>
      </c>
      <c r="BM854">
        <v>1</v>
      </c>
      <c r="BN854">
        <v>6</v>
      </c>
      <c r="BO854" t="s">
        <v>192</v>
      </c>
      <c r="BP854">
        <v>3.2044100000000002</v>
      </c>
      <c r="BQ854">
        <v>0</v>
      </c>
      <c r="BR854">
        <v>0</v>
      </c>
      <c r="BS854">
        <v>0</v>
      </c>
      <c r="BV854">
        <v>0</v>
      </c>
      <c r="BW854">
        <v>0</v>
      </c>
      <c r="BX854">
        <v>0</v>
      </c>
      <c r="BZ854" t="s">
        <v>193</v>
      </c>
      <c r="CA854" t="s">
        <v>194</v>
      </c>
      <c r="CB854" t="b">
        <v>0</v>
      </c>
    </row>
    <row r="855" spans="1:80" x14ac:dyDescent="0.3">
      <c r="A855">
        <v>854</v>
      </c>
      <c r="B855" t="s">
        <v>1099</v>
      </c>
      <c r="C855" t="s">
        <v>179</v>
      </c>
      <c r="D855" t="s">
        <v>180</v>
      </c>
      <c r="E855" t="s">
        <v>1007</v>
      </c>
      <c r="F855" t="s">
        <v>513</v>
      </c>
      <c r="G855" t="s">
        <v>183</v>
      </c>
      <c r="H855" t="s">
        <v>184</v>
      </c>
      <c r="J855">
        <v>0</v>
      </c>
      <c r="K855" t="s">
        <v>1021</v>
      </c>
      <c r="L855" t="s">
        <v>186</v>
      </c>
      <c r="M855" t="s">
        <v>1022</v>
      </c>
      <c r="N855" t="s">
        <v>20</v>
      </c>
      <c r="O855">
        <v>558.99666666666667</v>
      </c>
      <c r="P855" t="s">
        <v>459</v>
      </c>
      <c r="Q855">
        <v>3</v>
      </c>
      <c r="S855">
        <v>0</v>
      </c>
      <c r="T855">
        <v>10</v>
      </c>
      <c r="U855">
        <v>10</v>
      </c>
      <c r="V855">
        <v>10</v>
      </c>
      <c r="W855">
        <v>5</v>
      </c>
      <c r="X855">
        <v>0.76</v>
      </c>
      <c r="Y855">
        <v>89728.5</v>
      </c>
      <c r="Z855" t="s">
        <v>189</v>
      </c>
      <c r="AA855">
        <v>2</v>
      </c>
      <c r="AB855">
        <v>9</v>
      </c>
      <c r="AC855">
        <v>80</v>
      </c>
      <c r="AD855">
        <v>8.8888888888888893</v>
      </c>
      <c r="AE855">
        <v>12.375</v>
      </c>
      <c r="AF855">
        <v>12.375</v>
      </c>
      <c r="AG855">
        <v>10</v>
      </c>
      <c r="AH855">
        <v>0.76</v>
      </c>
      <c r="AI855">
        <v>72508.5</v>
      </c>
      <c r="AJ855">
        <v>9.24</v>
      </c>
      <c r="AK855">
        <v>2.5</v>
      </c>
      <c r="AL855">
        <v>13</v>
      </c>
      <c r="AM855">
        <v>15</v>
      </c>
      <c r="AN855">
        <v>25</v>
      </c>
      <c r="AO855" t="s">
        <v>190</v>
      </c>
      <c r="AP855">
        <v>83</v>
      </c>
      <c r="AQ855">
        <v>-0.7</v>
      </c>
      <c r="AR855">
        <v>1.2</v>
      </c>
      <c r="AS855" t="s">
        <v>1008</v>
      </c>
      <c r="AT855">
        <v>36</v>
      </c>
      <c r="AU855">
        <v>20</v>
      </c>
      <c r="AV855">
        <v>18</v>
      </c>
      <c r="AW855">
        <v>21</v>
      </c>
      <c r="AY855">
        <v>4</v>
      </c>
      <c r="AZ855">
        <v>84</v>
      </c>
      <c r="BA855">
        <v>6.1547619047619051</v>
      </c>
      <c r="BB855">
        <v>46494</v>
      </c>
      <c r="BC855">
        <v>77490</v>
      </c>
      <c r="BD855">
        <v>108486</v>
      </c>
      <c r="BE855">
        <v>21</v>
      </c>
      <c r="BF855">
        <v>4</v>
      </c>
      <c r="BG855">
        <v>84</v>
      </c>
      <c r="BH855">
        <v>6.1547619047619051</v>
      </c>
      <c r="BI855">
        <v>46494</v>
      </c>
      <c r="BJ855">
        <v>77490</v>
      </c>
      <c r="BK855">
        <v>108486</v>
      </c>
      <c r="BL855">
        <v>35</v>
      </c>
      <c r="BM855">
        <v>1</v>
      </c>
      <c r="BN855">
        <v>6</v>
      </c>
      <c r="BO855" t="s">
        <v>192</v>
      </c>
      <c r="BP855">
        <v>3.35398</v>
      </c>
      <c r="BQ855">
        <v>0</v>
      </c>
      <c r="BR855">
        <v>0</v>
      </c>
      <c r="BS855">
        <v>0</v>
      </c>
      <c r="BV855">
        <v>0</v>
      </c>
      <c r="BW855">
        <v>0</v>
      </c>
      <c r="BX855">
        <v>0</v>
      </c>
      <c r="BZ855" t="s">
        <v>193</v>
      </c>
      <c r="CA855" t="s">
        <v>194</v>
      </c>
      <c r="CB855" t="b">
        <v>0</v>
      </c>
    </row>
    <row r="856" spans="1:80" x14ac:dyDescent="0.3">
      <c r="A856">
        <v>855</v>
      </c>
      <c r="B856" t="s">
        <v>1100</v>
      </c>
      <c r="C856" t="s">
        <v>179</v>
      </c>
      <c r="D856" t="s">
        <v>180</v>
      </c>
      <c r="E856" t="s">
        <v>1007</v>
      </c>
      <c r="F856" t="s">
        <v>475</v>
      </c>
      <c r="G856" t="s">
        <v>183</v>
      </c>
      <c r="H856" t="s">
        <v>184</v>
      </c>
      <c r="J856">
        <v>0</v>
      </c>
      <c r="K856" t="s">
        <v>1021</v>
      </c>
      <c r="L856" t="s">
        <v>186</v>
      </c>
      <c r="M856" t="s">
        <v>1022</v>
      </c>
      <c r="N856" t="s">
        <v>20</v>
      </c>
      <c r="O856">
        <v>583.92499999999995</v>
      </c>
      <c r="P856" t="s">
        <v>459</v>
      </c>
      <c r="Q856">
        <v>3</v>
      </c>
      <c r="S856">
        <v>0</v>
      </c>
      <c r="T856">
        <v>10</v>
      </c>
      <c r="U856">
        <v>10</v>
      </c>
      <c r="V856">
        <v>10</v>
      </c>
      <c r="W856">
        <v>5</v>
      </c>
      <c r="X856">
        <v>0.76</v>
      </c>
      <c r="Y856">
        <v>89728.5</v>
      </c>
      <c r="Z856" t="s">
        <v>189</v>
      </c>
      <c r="AA856">
        <v>2</v>
      </c>
      <c r="AB856">
        <v>9</v>
      </c>
      <c r="AC856">
        <v>80</v>
      </c>
      <c r="AD856">
        <v>8.8888888888888893</v>
      </c>
      <c r="AE856">
        <v>12.375</v>
      </c>
      <c r="AF856">
        <v>12.375</v>
      </c>
      <c r="AG856">
        <v>10</v>
      </c>
      <c r="AH856">
        <v>0.76</v>
      </c>
      <c r="AI856">
        <v>72508.5</v>
      </c>
      <c r="AJ856">
        <v>9.64</v>
      </c>
      <c r="AK856">
        <v>2.5</v>
      </c>
      <c r="AL856">
        <v>12</v>
      </c>
      <c r="AM856">
        <v>15</v>
      </c>
      <c r="AN856">
        <v>25</v>
      </c>
      <c r="AO856" t="s">
        <v>190</v>
      </c>
      <c r="AP856">
        <v>83</v>
      </c>
      <c r="AQ856">
        <v>-0.7</v>
      </c>
      <c r="AR856">
        <v>1.2</v>
      </c>
      <c r="AS856" t="s">
        <v>1008</v>
      </c>
      <c r="AT856">
        <v>36</v>
      </c>
      <c r="AU856">
        <v>20</v>
      </c>
      <c r="AV856">
        <v>18</v>
      </c>
      <c r="AW856">
        <v>21</v>
      </c>
      <c r="AY856">
        <v>4</v>
      </c>
      <c r="AZ856">
        <v>84</v>
      </c>
      <c r="BA856">
        <v>6.1547619047619051</v>
      </c>
      <c r="BB856">
        <v>46494</v>
      </c>
      <c r="BC856">
        <v>77490</v>
      </c>
      <c r="BD856">
        <v>108486</v>
      </c>
      <c r="BE856">
        <v>21</v>
      </c>
      <c r="BF856">
        <v>4</v>
      </c>
      <c r="BG856">
        <v>84</v>
      </c>
      <c r="BH856">
        <v>6.1547619047619051</v>
      </c>
      <c r="BI856">
        <v>46494</v>
      </c>
      <c r="BJ856">
        <v>77490</v>
      </c>
      <c r="BK856">
        <v>108486</v>
      </c>
      <c r="BL856">
        <v>35</v>
      </c>
      <c r="BM856">
        <v>1</v>
      </c>
      <c r="BN856">
        <v>6</v>
      </c>
      <c r="BO856" t="s">
        <v>192</v>
      </c>
      <c r="BP856">
        <v>3.5035499999999997</v>
      </c>
      <c r="BQ856">
        <v>748</v>
      </c>
      <c r="BR856">
        <v>0</v>
      </c>
      <c r="BS856">
        <v>0</v>
      </c>
      <c r="BV856">
        <v>0</v>
      </c>
      <c r="BW856">
        <v>800</v>
      </c>
      <c r="BX856">
        <v>0</v>
      </c>
      <c r="BZ856" t="s">
        <v>193</v>
      </c>
      <c r="CA856" t="s">
        <v>194</v>
      </c>
      <c r="CB856" t="b">
        <v>0</v>
      </c>
    </row>
    <row r="857" spans="1:80" x14ac:dyDescent="0.3">
      <c r="A857">
        <v>856</v>
      </c>
      <c r="B857" t="s">
        <v>1101</v>
      </c>
      <c r="C857" t="s">
        <v>179</v>
      </c>
      <c r="D857" t="s">
        <v>180</v>
      </c>
      <c r="E857" t="s">
        <v>1007</v>
      </c>
      <c r="F857" t="s">
        <v>516</v>
      </c>
      <c r="G857" t="s">
        <v>183</v>
      </c>
      <c r="H857" t="s">
        <v>184</v>
      </c>
      <c r="J857">
        <v>0</v>
      </c>
      <c r="L857" t="s">
        <v>197</v>
      </c>
      <c r="M857" t="s">
        <v>197</v>
      </c>
      <c r="N857" t="s">
        <v>198</v>
      </c>
      <c r="P857" t="s">
        <v>459</v>
      </c>
      <c r="Q857">
        <v>3</v>
      </c>
      <c r="S857">
        <v>0</v>
      </c>
      <c r="T857">
        <v>10</v>
      </c>
      <c r="U857">
        <v>10</v>
      </c>
      <c r="V857">
        <v>10</v>
      </c>
      <c r="W857">
        <v>5</v>
      </c>
      <c r="X857">
        <v>0.76</v>
      </c>
      <c r="Y857">
        <v>89728.5</v>
      </c>
      <c r="Z857" t="s">
        <v>189</v>
      </c>
      <c r="AA857">
        <v>2</v>
      </c>
      <c r="AB857">
        <v>9</v>
      </c>
      <c r="AC857">
        <v>80</v>
      </c>
      <c r="AD857">
        <v>8.8888888888888893</v>
      </c>
      <c r="AE857">
        <v>12.375</v>
      </c>
      <c r="AF857">
        <v>12.375</v>
      </c>
      <c r="AG857">
        <v>10</v>
      </c>
      <c r="AH857">
        <v>0.76</v>
      </c>
      <c r="AI857">
        <v>72508.5</v>
      </c>
      <c r="AJ857">
        <v>10.02</v>
      </c>
      <c r="AK857">
        <v>2.5</v>
      </c>
      <c r="AL857">
        <v>12</v>
      </c>
      <c r="AM857">
        <v>15</v>
      </c>
      <c r="AN857">
        <v>25</v>
      </c>
      <c r="AO857" t="s">
        <v>190</v>
      </c>
      <c r="AP857">
        <v>83</v>
      </c>
      <c r="AQ857">
        <v>-0.7</v>
      </c>
      <c r="AR857">
        <v>1.2</v>
      </c>
      <c r="AS857" t="s">
        <v>1008</v>
      </c>
      <c r="AT857">
        <v>36</v>
      </c>
      <c r="AU857">
        <v>20</v>
      </c>
      <c r="AV857">
        <v>18</v>
      </c>
      <c r="AW857">
        <v>21</v>
      </c>
      <c r="AY857">
        <v>4</v>
      </c>
      <c r="AZ857">
        <v>84</v>
      </c>
      <c r="BA857">
        <v>6.1547619047619051</v>
      </c>
      <c r="BB857">
        <v>46494</v>
      </c>
      <c r="BC857">
        <v>77490</v>
      </c>
      <c r="BD857">
        <v>108486</v>
      </c>
      <c r="BE857">
        <v>21</v>
      </c>
      <c r="BF857">
        <v>4</v>
      </c>
      <c r="BG857">
        <v>84</v>
      </c>
      <c r="BH857">
        <v>6.1547619047619051</v>
      </c>
      <c r="BI857">
        <v>46494</v>
      </c>
      <c r="BJ857">
        <v>77490</v>
      </c>
      <c r="BK857">
        <v>108486</v>
      </c>
      <c r="BL857">
        <v>35</v>
      </c>
      <c r="BM857">
        <v>1</v>
      </c>
      <c r="BN857">
        <v>4</v>
      </c>
      <c r="BO857" t="s">
        <v>192</v>
      </c>
      <c r="BP857">
        <v>0</v>
      </c>
      <c r="BQ857">
        <v>0</v>
      </c>
      <c r="BR857">
        <v>0</v>
      </c>
      <c r="BS857">
        <v>0</v>
      </c>
      <c r="BV857">
        <v>0</v>
      </c>
      <c r="BW857">
        <v>0</v>
      </c>
      <c r="BX857">
        <v>0</v>
      </c>
      <c r="BZ857" t="s">
        <v>193</v>
      </c>
      <c r="CA857" t="s">
        <v>194</v>
      </c>
      <c r="CB857" t="b">
        <v>0</v>
      </c>
    </row>
    <row r="858" spans="1:80" x14ac:dyDescent="0.3">
      <c r="A858">
        <v>857</v>
      </c>
      <c r="B858" t="s">
        <v>1102</v>
      </c>
      <c r="C858" t="s">
        <v>179</v>
      </c>
      <c r="D858" t="s">
        <v>180</v>
      </c>
      <c r="E858" t="s">
        <v>1007</v>
      </c>
      <c r="F858" t="s">
        <v>518</v>
      </c>
      <c r="G858" t="s">
        <v>183</v>
      </c>
      <c r="H858" t="s">
        <v>184</v>
      </c>
      <c r="J858">
        <v>0</v>
      </c>
      <c r="K858" t="s">
        <v>1021</v>
      </c>
      <c r="L858" t="s">
        <v>186</v>
      </c>
      <c r="M858" t="s">
        <v>1022</v>
      </c>
      <c r="N858" t="s">
        <v>20</v>
      </c>
      <c r="O858">
        <v>633.78166666666652</v>
      </c>
      <c r="P858" t="s">
        <v>459</v>
      </c>
      <c r="Q858">
        <v>3</v>
      </c>
      <c r="S858">
        <v>0</v>
      </c>
      <c r="T858">
        <v>10</v>
      </c>
      <c r="U858">
        <v>10</v>
      </c>
      <c r="V858">
        <v>10</v>
      </c>
      <c r="W858">
        <v>5</v>
      </c>
      <c r="X858">
        <v>0.76</v>
      </c>
      <c r="Y858">
        <v>89728.5</v>
      </c>
      <c r="Z858" t="s">
        <v>189</v>
      </c>
      <c r="AA858">
        <v>2</v>
      </c>
      <c r="AB858">
        <v>9</v>
      </c>
      <c r="AC858">
        <v>80</v>
      </c>
      <c r="AD858">
        <v>8.8888888888888893</v>
      </c>
      <c r="AE858">
        <v>12.375</v>
      </c>
      <c r="AF858">
        <v>12.375</v>
      </c>
      <c r="AG858">
        <v>10</v>
      </c>
      <c r="AH858">
        <v>0.76</v>
      </c>
      <c r="AI858">
        <v>72508.5</v>
      </c>
      <c r="AJ858">
        <v>10.4</v>
      </c>
      <c r="AK858">
        <v>2.5</v>
      </c>
      <c r="AL858">
        <v>11</v>
      </c>
      <c r="AM858">
        <v>15</v>
      </c>
      <c r="AN858">
        <v>25</v>
      </c>
      <c r="AO858" t="s">
        <v>190</v>
      </c>
      <c r="AP858">
        <v>83</v>
      </c>
      <c r="AQ858">
        <v>-0.7</v>
      </c>
      <c r="AR858">
        <v>1.2</v>
      </c>
      <c r="AS858" t="s">
        <v>1008</v>
      </c>
      <c r="AT858">
        <v>36</v>
      </c>
      <c r="AU858">
        <v>20</v>
      </c>
      <c r="AV858">
        <v>18</v>
      </c>
      <c r="AW858">
        <v>21</v>
      </c>
      <c r="AY858">
        <v>4</v>
      </c>
      <c r="AZ858">
        <v>84</v>
      </c>
      <c r="BA858">
        <v>6.1547619047619051</v>
      </c>
      <c r="BB858">
        <v>46494</v>
      </c>
      <c r="BC858">
        <v>77490</v>
      </c>
      <c r="BD858">
        <v>108486</v>
      </c>
      <c r="BE858">
        <v>22</v>
      </c>
      <c r="BF858">
        <v>4</v>
      </c>
      <c r="BG858">
        <v>84</v>
      </c>
      <c r="BH858">
        <v>6.1547619047619051</v>
      </c>
      <c r="BI858">
        <v>46494</v>
      </c>
      <c r="BJ858">
        <v>77490</v>
      </c>
      <c r="BK858">
        <v>108486</v>
      </c>
      <c r="BL858">
        <v>35</v>
      </c>
      <c r="BM858">
        <v>1</v>
      </c>
      <c r="BN858">
        <v>4</v>
      </c>
      <c r="BO858" t="s">
        <v>192</v>
      </c>
      <c r="BP858">
        <v>2.5351266666666663</v>
      </c>
      <c r="BQ858">
        <v>0</v>
      </c>
      <c r="BR858">
        <v>0</v>
      </c>
      <c r="BS858">
        <v>0</v>
      </c>
      <c r="BV858">
        <v>0</v>
      </c>
      <c r="BW858">
        <v>0</v>
      </c>
      <c r="BX858">
        <v>0</v>
      </c>
      <c r="BZ858" t="s">
        <v>193</v>
      </c>
      <c r="CA858" t="s">
        <v>194</v>
      </c>
      <c r="CB858" t="b">
        <v>0</v>
      </c>
    </row>
    <row r="859" spans="1:80" x14ac:dyDescent="0.3">
      <c r="A859">
        <v>858</v>
      </c>
      <c r="B859" t="s">
        <v>1103</v>
      </c>
      <c r="C859" t="s">
        <v>179</v>
      </c>
      <c r="D859" t="s">
        <v>180</v>
      </c>
      <c r="E859" t="s">
        <v>1007</v>
      </c>
      <c r="F859" t="s">
        <v>520</v>
      </c>
      <c r="G859" t="s">
        <v>183</v>
      </c>
      <c r="H859" t="s">
        <v>184</v>
      </c>
      <c r="J859">
        <v>0</v>
      </c>
      <c r="K859" t="s">
        <v>1021</v>
      </c>
      <c r="L859" t="s">
        <v>186</v>
      </c>
      <c r="M859" t="s">
        <v>1022</v>
      </c>
      <c r="N859" t="s">
        <v>20</v>
      </c>
      <c r="O859">
        <v>658.70999999999992</v>
      </c>
      <c r="P859" t="s">
        <v>459</v>
      </c>
      <c r="Q859">
        <v>3</v>
      </c>
      <c r="S859">
        <v>0</v>
      </c>
      <c r="T859">
        <v>10</v>
      </c>
      <c r="U859">
        <v>10</v>
      </c>
      <c r="V859">
        <v>10</v>
      </c>
      <c r="W859">
        <v>5</v>
      </c>
      <c r="X859">
        <v>0.76</v>
      </c>
      <c r="Y859">
        <v>89728.5</v>
      </c>
      <c r="Z859" t="s">
        <v>189</v>
      </c>
      <c r="AA859">
        <v>2</v>
      </c>
      <c r="AB859">
        <v>9</v>
      </c>
      <c r="AC859">
        <v>80</v>
      </c>
      <c r="AD859">
        <v>8.8888888888888893</v>
      </c>
      <c r="AE859">
        <v>12.375</v>
      </c>
      <c r="AF859">
        <v>12.375</v>
      </c>
      <c r="AG859">
        <v>10</v>
      </c>
      <c r="AH859">
        <v>0.76</v>
      </c>
      <c r="AI859">
        <v>72508.5</v>
      </c>
      <c r="AJ859">
        <v>10.78</v>
      </c>
      <c r="AK859">
        <v>2.5</v>
      </c>
      <c r="AL859">
        <v>11</v>
      </c>
      <c r="AM859">
        <v>15</v>
      </c>
      <c r="AN859">
        <v>25</v>
      </c>
      <c r="AO859" t="s">
        <v>190</v>
      </c>
      <c r="AP859">
        <v>83</v>
      </c>
      <c r="AQ859">
        <v>-0.7</v>
      </c>
      <c r="AR859">
        <v>1.2</v>
      </c>
      <c r="AS859" t="s">
        <v>1008</v>
      </c>
      <c r="AT859">
        <v>36</v>
      </c>
      <c r="AU859">
        <v>20</v>
      </c>
      <c r="AV859">
        <v>18</v>
      </c>
      <c r="AW859">
        <v>21</v>
      </c>
      <c r="AY859">
        <v>4</v>
      </c>
      <c r="AZ859">
        <v>84</v>
      </c>
      <c r="BA859">
        <v>6.1547619047619051</v>
      </c>
      <c r="BB859">
        <v>46494</v>
      </c>
      <c r="BC859">
        <v>77490</v>
      </c>
      <c r="BD859">
        <v>108486</v>
      </c>
      <c r="BE859">
        <v>22</v>
      </c>
      <c r="BF859">
        <v>4</v>
      </c>
      <c r="BG859">
        <v>84</v>
      </c>
      <c r="BH859">
        <v>6.1547619047619051</v>
      </c>
      <c r="BI859">
        <v>46494</v>
      </c>
      <c r="BJ859">
        <v>77490</v>
      </c>
      <c r="BK859">
        <v>108486</v>
      </c>
      <c r="BL859">
        <v>35</v>
      </c>
      <c r="BM859">
        <v>1</v>
      </c>
      <c r="BN859">
        <v>4</v>
      </c>
      <c r="BO859" t="s">
        <v>192</v>
      </c>
      <c r="BP859">
        <v>2.6348399999999996</v>
      </c>
      <c r="BQ859">
        <v>0</v>
      </c>
      <c r="BR859">
        <v>0</v>
      </c>
      <c r="BS859">
        <v>0</v>
      </c>
      <c r="BV859">
        <v>0</v>
      </c>
      <c r="BW859">
        <v>0</v>
      </c>
      <c r="BX859">
        <v>0</v>
      </c>
      <c r="BZ859" t="s">
        <v>193</v>
      </c>
      <c r="CA859" t="s">
        <v>194</v>
      </c>
      <c r="CB859" t="b">
        <v>0</v>
      </c>
    </row>
    <row r="860" spans="1:80" x14ac:dyDescent="0.3">
      <c r="A860">
        <v>859</v>
      </c>
      <c r="B860" t="s">
        <v>1104</v>
      </c>
      <c r="C860" t="s">
        <v>179</v>
      </c>
      <c r="D860" t="s">
        <v>180</v>
      </c>
      <c r="E860" t="s">
        <v>1007</v>
      </c>
      <c r="F860" t="s">
        <v>522</v>
      </c>
      <c r="G860" t="s">
        <v>183</v>
      </c>
      <c r="H860" t="s">
        <v>184</v>
      </c>
      <c r="J860">
        <v>0</v>
      </c>
      <c r="L860" t="s">
        <v>197</v>
      </c>
      <c r="M860" t="s">
        <v>197</v>
      </c>
      <c r="N860" t="s">
        <v>198</v>
      </c>
      <c r="P860" t="s">
        <v>459</v>
      </c>
      <c r="Q860">
        <v>3</v>
      </c>
      <c r="S860">
        <v>0</v>
      </c>
      <c r="T860">
        <v>10</v>
      </c>
      <c r="U860">
        <v>10</v>
      </c>
      <c r="V860">
        <v>10</v>
      </c>
      <c r="W860">
        <v>5</v>
      </c>
      <c r="X860">
        <v>0.76</v>
      </c>
      <c r="Y860">
        <v>89728.5</v>
      </c>
      <c r="Z860" t="s">
        <v>189</v>
      </c>
      <c r="AA860">
        <v>2</v>
      </c>
      <c r="AB860">
        <v>9</v>
      </c>
      <c r="AC860">
        <v>80</v>
      </c>
      <c r="AD860">
        <v>8.8888888888888893</v>
      </c>
      <c r="AE860">
        <v>12.375</v>
      </c>
      <c r="AF860">
        <v>12.375</v>
      </c>
      <c r="AG860">
        <v>10</v>
      </c>
      <c r="AH860">
        <v>0.76</v>
      </c>
      <c r="AI860">
        <v>72508.5</v>
      </c>
      <c r="AJ860">
        <v>11.17</v>
      </c>
      <c r="AK860">
        <v>2.5</v>
      </c>
      <c r="AL860">
        <v>11</v>
      </c>
      <c r="AM860">
        <v>15</v>
      </c>
      <c r="AN860">
        <v>25</v>
      </c>
      <c r="AO860" t="s">
        <v>190</v>
      </c>
      <c r="AP860">
        <v>83</v>
      </c>
      <c r="AQ860">
        <v>-0.7</v>
      </c>
      <c r="AR860">
        <v>1.2</v>
      </c>
      <c r="AS860" t="s">
        <v>1008</v>
      </c>
      <c r="AT860">
        <v>36</v>
      </c>
      <c r="AU860">
        <v>20</v>
      </c>
      <c r="AV860">
        <v>18</v>
      </c>
      <c r="AW860">
        <v>21</v>
      </c>
      <c r="AY860">
        <v>4</v>
      </c>
      <c r="AZ860">
        <v>84</v>
      </c>
      <c r="BA860">
        <v>6.1547619047619051</v>
      </c>
      <c r="BB860">
        <v>46494</v>
      </c>
      <c r="BC860">
        <v>77490</v>
      </c>
      <c r="BD860">
        <v>108486</v>
      </c>
      <c r="BE860">
        <v>22</v>
      </c>
      <c r="BF860">
        <v>4</v>
      </c>
      <c r="BG860">
        <v>84</v>
      </c>
      <c r="BH860">
        <v>6.1547619047619051</v>
      </c>
      <c r="BI860">
        <v>46494</v>
      </c>
      <c r="BJ860">
        <v>77490</v>
      </c>
      <c r="BK860">
        <v>108486</v>
      </c>
      <c r="BL860">
        <v>35</v>
      </c>
      <c r="BM860">
        <v>1</v>
      </c>
      <c r="BN860">
        <v>4</v>
      </c>
      <c r="BO860" t="s">
        <v>192</v>
      </c>
      <c r="BP860">
        <v>0</v>
      </c>
      <c r="BQ860">
        <v>0</v>
      </c>
      <c r="BR860">
        <v>0</v>
      </c>
      <c r="BS860">
        <v>0</v>
      </c>
      <c r="BV860">
        <v>0</v>
      </c>
      <c r="BW860">
        <v>0</v>
      </c>
      <c r="BX860">
        <v>0</v>
      </c>
      <c r="BZ860" t="s">
        <v>193</v>
      </c>
      <c r="CA860" t="s">
        <v>194</v>
      </c>
      <c r="CB860" t="b">
        <v>0</v>
      </c>
    </row>
    <row r="861" spans="1:80" x14ac:dyDescent="0.3">
      <c r="A861">
        <v>860</v>
      </c>
      <c r="B861" t="s">
        <v>1105</v>
      </c>
      <c r="C861" t="s">
        <v>179</v>
      </c>
      <c r="D861" t="s">
        <v>180</v>
      </c>
      <c r="E861" t="s">
        <v>1007</v>
      </c>
      <c r="F861" t="s">
        <v>477</v>
      </c>
      <c r="G861" t="s">
        <v>183</v>
      </c>
      <c r="H861" t="s">
        <v>184</v>
      </c>
      <c r="J861">
        <v>0</v>
      </c>
      <c r="K861" t="s">
        <v>1021</v>
      </c>
      <c r="L861" t="s">
        <v>186</v>
      </c>
      <c r="M861" t="s">
        <v>1022</v>
      </c>
      <c r="N861" t="s">
        <v>20</v>
      </c>
      <c r="O861">
        <v>708.56666666666661</v>
      </c>
      <c r="P861" t="s">
        <v>459</v>
      </c>
      <c r="Q861">
        <v>3</v>
      </c>
      <c r="S861">
        <v>0</v>
      </c>
      <c r="T861">
        <v>10</v>
      </c>
      <c r="U861">
        <v>10</v>
      </c>
      <c r="V861">
        <v>10</v>
      </c>
      <c r="W861">
        <v>5</v>
      </c>
      <c r="X861">
        <v>0.76</v>
      </c>
      <c r="Y861">
        <v>89728.5</v>
      </c>
      <c r="Z861" t="s">
        <v>189</v>
      </c>
      <c r="AA861">
        <v>2</v>
      </c>
      <c r="AB861">
        <v>9</v>
      </c>
      <c r="AC861">
        <v>80</v>
      </c>
      <c r="AD861">
        <v>8.8888888888888893</v>
      </c>
      <c r="AE861">
        <v>12.375</v>
      </c>
      <c r="AF861">
        <v>12.375</v>
      </c>
      <c r="AG861">
        <v>10</v>
      </c>
      <c r="AH861">
        <v>0.76</v>
      </c>
      <c r="AI861">
        <v>72508.5</v>
      </c>
      <c r="AJ861">
        <v>11.54</v>
      </c>
      <c r="AK861">
        <v>2.5</v>
      </c>
      <c r="AL861">
        <v>10</v>
      </c>
      <c r="AM861">
        <v>15</v>
      </c>
      <c r="AN861">
        <v>25</v>
      </c>
      <c r="AO861" t="s">
        <v>190</v>
      </c>
      <c r="AP861">
        <v>83</v>
      </c>
      <c r="AQ861">
        <v>-0.7</v>
      </c>
      <c r="AR861">
        <v>1.2</v>
      </c>
      <c r="AS861" t="s">
        <v>1008</v>
      </c>
      <c r="AT861">
        <v>36</v>
      </c>
      <c r="AU861">
        <v>20</v>
      </c>
      <c r="AV861">
        <v>18</v>
      </c>
      <c r="AW861">
        <v>21</v>
      </c>
      <c r="AY861">
        <v>4</v>
      </c>
      <c r="AZ861">
        <v>84</v>
      </c>
      <c r="BA861">
        <v>6.1547619047619051</v>
      </c>
      <c r="BB861">
        <v>46494</v>
      </c>
      <c r="BC861">
        <v>77490</v>
      </c>
      <c r="BD861">
        <v>108486</v>
      </c>
      <c r="BE861">
        <v>22</v>
      </c>
      <c r="BF861">
        <v>4</v>
      </c>
      <c r="BG861">
        <v>84</v>
      </c>
      <c r="BH861">
        <v>6.1547619047619051</v>
      </c>
      <c r="BI861">
        <v>46494</v>
      </c>
      <c r="BJ861">
        <v>77490</v>
      </c>
      <c r="BK861">
        <v>108486</v>
      </c>
      <c r="BL861">
        <v>35</v>
      </c>
      <c r="BM861">
        <v>1</v>
      </c>
      <c r="BN861">
        <v>4</v>
      </c>
      <c r="BO861" t="s">
        <v>192</v>
      </c>
      <c r="BP861">
        <v>2.8342666666666663</v>
      </c>
      <c r="BQ861">
        <v>972</v>
      </c>
      <c r="BR861">
        <v>350</v>
      </c>
      <c r="BS861">
        <v>0.360082304526749</v>
      </c>
      <c r="BV861">
        <v>0</v>
      </c>
      <c r="BW861">
        <v>800</v>
      </c>
      <c r="BX861">
        <v>0</v>
      </c>
      <c r="BZ861" t="s">
        <v>193</v>
      </c>
      <c r="CA861" t="s">
        <v>194</v>
      </c>
      <c r="CB861" t="b">
        <v>0</v>
      </c>
    </row>
    <row r="862" spans="1:80" x14ac:dyDescent="0.3">
      <c r="A862">
        <v>861</v>
      </c>
      <c r="B862" t="s">
        <v>1106</v>
      </c>
      <c r="C862" t="s">
        <v>179</v>
      </c>
      <c r="D862" t="s">
        <v>180</v>
      </c>
      <c r="E862" t="s">
        <v>1007</v>
      </c>
      <c r="F862" t="s">
        <v>525</v>
      </c>
      <c r="G862" t="s">
        <v>183</v>
      </c>
      <c r="H862" t="s">
        <v>184</v>
      </c>
      <c r="J862">
        <v>0</v>
      </c>
      <c r="K862" t="s">
        <v>1021</v>
      </c>
      <c r="L862" t="s">
        <v>186</v>
      </c>
      <c r="M862" t="s">
        <v>1022</v>
      </c>
      <c r="N862" t="s">
        <v>20</v>
      </c>
      <c r="O862">
        <v>733.49499999999989</v>
      </c>
      <c r="P862" t="s">
        <v>459</v>
      </c>
      <c r="Q862">
        <v>3</v>
      </c>
      <c r="S862">
        <v>0</v>
      </c>
      <c r="T862">
        <v>10</v>
      </c>
      <c r="U862">
        <v>10</v>
      </c>
      <c r="V862">
        <v>10</v>
      </c>
      <c r="W862">
        <v>5</v>
      </c>
      <c r="X862">
        <v>0.76</v>
      </c>
      <c r="Y862">
        <v>89728.5</v>
      </c>
      <c r="Z862" t="s">
        <v>189</v>
      </c>
      <c r="AA862">
        <v>2</v>
      </c>
      <c r="AB862">
        <v>9</v>
      </c>
      <c r="AC862">
        <v>80</v>
      </c>
      <c r="AD862">
        <v>8.8888888888888893</v>
      </c>
      <c r="AE862">
        <v>12.375</v>
      </c>
      <c r="AF862">
        <v>12.375</v>
      </c>
      <c r="AG862">
        <v>10</v>
      </c>
      <c r="AH862">
        <v>0.76</v>
      </c>
      <c r="AI862">
        <v>72508.5</v>
      </c>
      <c r="AJ862">
        <v>11.926299999999999</v>
      </c>
      <c r="AK862">
        <v>2.5</v>
      </c>
      <c r="AL862">
        <v>10</v>
      </c>
      <c r="AM862">
        <v>15</v>
      </c>
      <c r="AN862">
        <v>25</v>
      </c>
      <c r="AO862" t="s">
        <v>190</v>
      </c>
      <c r="AP862">
        <v>83</v>
      </c>
      <c r="AQ862">
        <v>-0.7</v>
      </c>
      <c r="AR862">
        <v>1.2</v>
      </c>
      <c r="AS862" t="s">
        <v>1008</v>
      </c>
      <c r="AT862">
        <v>36</v>
      </c>
      <c r="AU862">
        <v>20</v>
      </c>
      <c r="AV862">
        <v>18</v>
      </c>
      <c r="AW862">
        <v>21</v>
      </c>
      <c r="AY862">
        <v>4</v>
      </c>
      <c r="AZ862">
        <v>84</v>
      </c>
      <c r="BA862">
        <v>6.1547619047619051</v>
      </c>
      <c r="BB862">
        <v>46494</v>
      </c>
      <c r="BC862">
        <v>77490</v>
      </c>
      <c r="BD862">
        <v>108486</v>
      </c>
      <c r="BE862">
        <v>22</v>
      </c>
      <c r="BF862">
        <v>4</v>
      </c>
      <c r="BG862">
        <v>84</v>
      </c>
      <c r="BH862">
        <v>6.1547619047619051</v>
      </c>
      <c r="BI862">
        <v>46494</v>
      </c>
      <c r="BJ862">
        <v>77490</v>
      </c>
      <c r="BK862">
        <v>108486</v>
      </c>
      <c r="BL862">
        <v>35</v>
      </c>
      <c r="BM862">
        <v>1</v>
      </c>
      <c r="BN862">
        <v>4</v>
      </c>
      <c r="BO862" t="s">
        <v>192</v>
      </c>
      <c r="BP862">
        <v>2.9339799999999996</v>
      </c>
      <c r="BQ862">
        <v>0</v>
      </c>
      <c r="BR862">
        <v>0</v>
      </c>
      <c r="BS862">
        <v>0</v>
      </c>
      <c r="BV862">
        <v>0</v>
      </c>
      <c r="BW862">
        <v>0</v>
      </c>
      <c r="BX862">
        <v>0</v>
      </c>
      <c r="BZ862" t="s">
        <v>193</v>
      </c>
      <c r="CA862" t="s">
        <v>194</v>
      </c>
      <c r="CB862" t="b">
        <v>0</v>
      </c>
    </row>
    <row r="863" spans="1:80" x14ac:dyDescent="0.3">
      <c r="A863">
        <v>862</v>
      </c>
      <c r="B863" t="s">
        <v>1107</v>
      </c>
      <c r="C863" t="s">
        <v>179</v>
      </c>
      <c r="D863" t="s">
        <v>180</v>
      </c>
      <c r="E863" t="s">
        <v>1007</v>
      </c>
      <c r="F863" t="s">
        <v>527</v>
      </c>
      <c r="G863" t="s">
        <v>183</v>
      </c>
      <c r="H863" t="s">
        <v>184</v>
      </c>
      <c r="J863">
        <v>0</v>
      </c>
      <c r="K863" t="s">
        <v>1021</v>
      </c>
      <c r="L863" t="s">
        <v>186</v>
      </c>
      <c r="M863" t="s">
        <v>1022</v>
      </c>
      <c r="N863" t="s">
        <v>20</v>
      </c>
      <c r="O863">
        <v>758.42333333333329</v>
      </c>
      <c r="P863" t="s">
        <v>459</v>
      </c>
      <c r="Q863">
        <v>3</v>
      </c>
      <c r="S863">
        <v>0</v>
      </c>
      <c r="T863">
        <v>10</v>
      </c>
      <c r="U863">
        <v>10</v>
      </c>
      <c r="V863">
        <v>10</v>
      </c>
      <c r="W863">
        <v>5</v>
      </c>
      <c r="X863">
        <v>0.76</v>
      </c>
      <c r="Y863">
        <v>89728.5</v>
      </c>
      <c r="Z863" t="s">
        <v>189</v>
      </c>
      <c r="AA863">
        <v>2</v>
      </c>
      <c r="AB863">
        <v>9</v>
      </c>
      <c r="AC863">
        <v>80</v>
      </c>
      <c r="AD863">
        <v>8.8888888888888893</v>
      </c>
      <c r="AE863">
        <v>12.375</v>
      </c>
      <c r="AF863">
        <v>12.375</v>
      </c>
      <c r="AG863">
        <v>10</v>
      </c>
      <c r="AH863">
        <v>0.76</v>
      </c>
      <c r="AI863">
        <v>72508.5</v>
      </c>
      <c r="AJ863">
        <v>12.3</v>
      </c>
      <c r="AK863">
        <v>2.5</v>
      </c>
      <c r="AL863">
        <v>10</v>
      </c>
      <c r="AM863">
        <v>15</v>
      </c>
      <c r="AN863">
        <v>25</v>
      </c>
      <c r="AO863" t="s">
        <v>190</v>
      </c>
      <c r="AP863">
        <v>83</v>
      </c>
      <c r="AQ863">
        <v>-0.7</v>
      </c>
      <c r="AR863">
        <v>1.2</v>
      </c>
      <c r="AS863" t="s">
        <v>1008</v>
      </c>
      <c r="AT863">
        <v>36</v>
      </c>
      <c r="AU863">
        <v>20</v>
      </c>
      <c r="AV863">
        <v>18</v>
      </c>
      <c r="AW863">
        <v>21</v>
      </c>
      <c r="AY863">
        <v>4</v>
      </c>
      <c r="AZ863">
        <v>84</v>
      </c>
      <c r="BA863">
        <v>6.1547619047619051</v>
      </c>
      <c r="BB863">
        <v>46494</v>
      </c>
      <c r="BC863">
        <v>77490</v>
      </c>
      <c r="BD863">
        <v>108486</v>
      </c>
      <c r="BE863">
        <v>22</v>
      </c>
      <c r="BF863">
        <v>4</v>
      </c>
      <c r="BG863">
        <v>84</v>
      </c>
      <c r="BH863">
        <v>6.1547619047619051</v>
      </c>
      <c r="BI863">
        <v>46494</v>
      </c>
      <c r="BJ863">
        <v>77490</v>
      </c>
      <c r="BK863">
        <v>108486</v>
      </c>
      <c r="BL863">
        <v>35</v>
      </c>
      <c r="BM863">
        <v>1</v>
      </c>
      <c r="BN863">
        <v>4</v>
      </c>
      <c r="BO863" t="s">
        <v>192</v>
      </c>
      <c r="BP863">
        <v>3.0336933333333338</v>
      </c>
      <c r="BQ863">
        <v>0</v>
      </c>
      <c r="BR863">
        <v>0</v>
      </c>
      <c r="BS863">
        <v>0</v>
      </c>
      <c r="BV863">
        <v>0</v>
      </c>
      <c r="BW863">
        <v>0</v>
      </c>
      <c r="BX863">
        <v>0</v>
      </c>
      <c r="BZ863" t="s">
        <v>193</v>
      </c>
      <c r="CA863" t="s">
        <v>194</v>
      </c>
      <c r="CB863" t="b">
        <v>0</v>
      </c>
    </row>
    <row r="864" spans="1:80" x14ac:dyDescent="0.3">
      <c r="A864">
        <v>863</v>
      </c>
      <c r="B864" t="s">
        <v>1108</v>
      </c>
      <c r="C864" t="s">
        <v>179</v>
      </c>
      <c r="D864" t="s">
        <v>180</v>
      </c>
      <c r="E864" t="s">
        <v>1007</v>
      </c>
      <c r="F864" t="s">
        <v>1005</v>
      </c>
      <c r="G864" t="s">
        <v>183</v>
      </c>
      <c r="H864" t="s">
        <v>184</v>
      </c>
      <c r="J864">
        <v>0</v>
      </c>
      <c r="K864" t="s">
        <v>1021</v>
      </c>
      <c r="L864" t="s">
        <v>186</v>
      </c>
      <c r="M864" t="s">
        <v>1022</v>
      </c>
      <c r="N864" t="s">
        <v>20</v>
      </c>
      <c r="O864">
        <v>783.35166666666657</v>
      </c>
      <c r="P864" t="s">
        <v>459</v>
      </c>
      <c r="Q864">
        <v>3</v>
      </c>
      <c r="S864">
        <v>0</v>
      </c>
      <c r="T864">
        <v>10</v>
      </c>
      <c r="U864">
        <v>10</v>
      </c>
      <c r="V864">
        <v>10</v>
      </c>
      <c r="W864">
        <v>5</v>
      </c>
      <c r="X864">
        <v>0.76</v>
      </c>
      <c r="Y864">
        <v>89728.5</v>
      </c>
      <c r="Z864" t="s">
        <v>189</v>
      </c>
      <c r="AA864">
        <v>2</v>
      </c>
      <c r="AB864">
        <v>9</v>
      </c>
      <c r="AC864">
        <v>80</v>
      </c>
      <c r="AD864">
        <v>8.8888888888888893</v>
      </c>
      <c r="AE864">
        <v>12.375</v>
      </c>
      <c r="AF864">
        <v>12.375</v>
      </c>
      <c r="AG864">
        <v>10</v>
      </c>
      <c r="AH864">
        <v>0.76</v>
      </c>
      <c r="AI864">
        <v>72508.5</v>
      </c>
      <c r="AJ864">
        <v>12.673999999999999</v>
      </c>
      <c r="AK864">
        <v>2.5</v>
      </c>
      <c r="AL864">
        <v>9</v>
      </c>
      <c r="AM864">
        <v>15</v>
      </c>
      <c r="AN864">
        <v>25</v>
      </c>
      <c r="AO864" t="s">
        <v>190</v>
      </c>
      <c r="AP864">
        <v>83</v>
      </c>
      <c r="AQ864">
        <v>-0.7</v>
      </c>
      <c r="AR864">
        <v>1.2</v>
      </c>
      <c r="AS864" t="s">
        <v>1008</v>
      </c>
      <c r="AT864">
        <v>36</v>
      </c>
      <c r="AU864">
        <v>20</v>
      </c>
      <c r="AV864">
        <v>18</v>
      </c>
      <c r="AW864">
        <v>21</v>
      </c>
      <c r="AY864">
        <v>4</v>
      </c>
      <c r="AZ864">
        <v>84</v>
      </c>
      <c r="BA864">
        <v>6.1547619047619051</v>
      </c>
      <c r="BB864">
        <v>46494</v>
      </c>
      <c r="BC864">
        <v>77490</v>
      </c>
      <c r="BD864">
        <v>108486</v>
      </c>
      <c r="BE864">
        <v>22</v>
      </c>
      <c r="BF864">
        <v>4</v>
      </c>
      <c r="BG864">
        <v>84</v>
      </c>
      <c r="BH864">
        <v>6.1547619047619051</v>
      </c>
      <c r="BI864">
        <v>46494</v>
      </c>
      <c r="BJ864">
        <v>77490</v>
      </c>
      <c r="BK864">
        <v>108486</v>
      </c>
      <c r="BL864">
        <v>35</v>
      </c>
      <c r="BM864">
        <v>1</v>
      </c>
      <c r="BN864">
        <v>4</v>
      </c>
      <c r="BO864" t="s">
        <v>192</v>
      </c>
      <c r="BP864">
        <v>3.1334066666666662</v>
      </c>
      <c r="BQ864">
        <v>0</v>
      </c>
      <c r="BR864">
        <v>0</v>
      </c>
      <c r="BS864">
        <v>0</v>
      </c>
      <c r="BV864">
        <v>0</v>
      </c>
      <c r="BW864">
        <v>0</v>
      </c>
      <c r="BX864">
        <v>0</v>
      </c>
      <c r="BZ864" t="s">
        <v>193</v>
      </c>
      <c r="CA864" t="s">
        <v>194</v>
      </c>
      <c r="CB864" t="b">
        <v>0</v>
      </c>
    </row>
    <row r="865" spans="1:80" x14ac:dyDescent="0.3">
      <c r="A865">
        <v>864</v>
      </c>
      <c r="B865" t="s">
        <v>1109</v>
      </c>
      <c r="C865" t="s">
        <v>179</v>
      </c>
      <c r="D865" t="s">
        <v>180</v>
      </c>
      <c r="E865" t="s">
        <v>1007</v>
      </c>
      <c r="F865" t="s">
        <v>196</v>
      </c>
      <c r="G865" t="s">
        <v>183</v>
      </c>
      <c r="H865" t="s">
        <v>184</v>
      </c>
      <c r="J865">
        <v>0</v>
      </c>
      <c r="K865" t="s">
        <v>1021</v>
      </c>
      <c r="L865" t="s">
        <v>186</v>
      </c>
      <c r="M865" t="s">
        <v>1022</v>
      </c>
      <c r="N865" t="s">
        <v>20</v>
      </c>
      <c r="O865">
        <v>190.64333333333332</v>
      </c>
      <c r="P865" t="s">
        <v>459</v>
      </c>
      <c r="Q865">
        <v>3</v>
      </c>
      <c r="S865">
        <v>0</v>
      </c>
      <c r="T865">
        <v>10</v>
      </c>
      <c r="U865">
        <v>10</v>
      </c>
      <c r="V865">
        <v>10</v>
      </c>
      <c r="W865">
        <v>5</v>
      </c>
      <c r="X865">
        <v>0.76</v>
      </c>
      <c r="Y865">
        <v>89728.5</v>
      </c>
      <c r="Z865" t="s">
        <v>189</v>
      </c>
      <c r="AA865">
        <v>2</v>
      </c>
      <c r="AB865">
        <v>9</v>
      </c>
      <c r="AC865">
        <v>80</v>
      </c>
      <c r="AD865">
        <v>8.8888888888888893</v>
      </c>
      <c r="AE865">
        <v>12.375</v>
      </c>
      <c r="AF865">
        <v>12.375</v>
      </c>
      <c r="AG865">
        <v>10</v>
      </c>
      <c r="AH865">
        <v>0.76</v>
      </c>
      <c r="AI865">
        <v>72508.5</v>
      </c>
      <c r="AJ865">
        <v>3.91</v>
      </c>
      <c r="AK865">
        <v>2.5</v>
      </c>
      <c r="AL865">
        <v>29</v>
      </c>
      <c r="AM865">
        <v>15</v>
      </c>
      <c r="AN865">
        <v>25</v>
      </c>
      <c r="AO865" t="s">
        <v>190</v>
      </c>
      <c r="AP865">
        <v>83</v>
      </c>
      <c r="AQ865">
        <v>-0.7</v>
      </c>
      <c r="AR865">
        <v>1.2</v>
      </c>
      <c r="AS865" t="s">
        <v>1008</v>
      </c>
      <c r="AT865">
        <v>36</v>
      </c>
      <c r="AU865">
        <v>20</v>
      </c>
      <c r="AV865">
        <v>18</v>
      </c>
      <c r="AW865">
        <v>21</v>
      </c>
      <c r="AY865">
        <v>4</v>
      </c>
      <c r="AZ865">
        <v>84</v>
      </c>
      <c r="BA865">
        <v>6.1547619047619051</v>
      </c>
      <c r="BB865">
        <v>46494</v>
      </c>
      <c r="BC865">
        <v>77490</v>
      </c>
      <c r="BD865">
        <v>108486</v>
      </c>
      <c r="BE865">
        <v>19</v>
      </c>
      <c r="BF865">
        <v>4</v>
      </c>
      <c r="BG865">
        <v>84</v>
      </c>
      <c r="BH865">
        <v>6.1547619047619051</v>
      </c>
      <c r="BI865">
        <v>46494</v>
      </c>
      <c r="BJ865">
        <v>77490</v>
      </c>
      <c r="BK865">
        <v>108486</v>
      </c>
      <c r="BL865">
        <v>35</v>
      </c>
      <c r="BM865">
        <v>1</v>
      </c>
      <c r="BN865">
        <v>8</v>
      </c>
      <c r="BO865" t="s">
        <v>192</v>
      </c>
      <c r="BP865">
        <v>1.5251466666666664</v>
      </c>
      <c r="BQ865">
        <v>50</v>
      </c>
      <c r="BR865">
        <v>0</v>
      </c>
      <c r="BS865">
        <v>0</v>
      </c>
      <c r="BV865">
        <v>0</v>
      </c>
      <c r="BW865">
        <v>0</v>
      </c>
      <c r="BX865">
        <v>0</v>
      </c>
      <c r="BZ865" t="s">
        <v>193</v>
      </c>
      <c r="CA865" t="s">
        <v>194</v>
      </c>
      <c r="CB865" t="b">
        <v>0</v>
      </c>
    </row>
    <row r="866" spans="1:80" x14ac:dyDescent="0.3">
      <c r="A866">
        <v>865</v>
      </c>
      <c r="B866" t="s">
        <v>1110</v>
      </c>
      <c r="C866" t="s">
        <v>179</v>
      </c>
      <c r="D866" t="s">
        <v>180</v>
      </c>
      <c r="E866" t="s">
        <v>1007</v>
      </c>
      <c r="F866" t="s">
        <v>200</v>
      </c>
      <c r="G866" t="s">
        <v>183</v>
      </c>
      <c r="H866" t="s">
        <v>184</v>
      </c>
      <c r="J866">
        <v>0</v>
      </c>
      <c r="L866" t="s">
        <v>197</v>
      </c>
      <c r="M866" t="s">
        <v>197</v>
      </c>
      <c r="N866" t="s">
        <v>198</v>
      </c>
      <c r="P866" t="s">
        <v>459</v>
      </c>
      <c r="Q866">
        <v>3</v>
      </c>
      <c r="S866">
        <v>0</v>
      </c>
      <c r="T866">
        <v>10</v>
      </c>
      <c r="U866">
        <v>10</v>
      </c>
      <c r="V866">
        <v>10</v>
      </c>
      <c r="W866">
        <v>5</v>
      </c>
      <c r="X866">
        <v>0.76</v>
      </c>
      <c r="Y866">
        <v>89728.5</v>
      </c>
      <c r="Z866" t="s">
        <v>189</v>
      </c>
      <c r="AA866">
        <v>2</v>
      </c>
      <c r="AB866">
        <v>9</v>
      </c>
      <c r="AC866">
        <v>80</v>
      </c>
      <c r="AD866">
        <v>8.8888888888888893</v>
      </c>
      <c r="AE866">
        <v>12.375</v>
      </c>
      <c r="AF866">
        <v>12.375</v>
      </c>
      <c r="AG866">
        <v>10</v>
      </c>
      <c r="AH866">
        <v>0.76</v>
      </c>
      <c r="AI866">
        <v>72508.5</v>
      </c>
      <c r="AJ866">
        <v>4.3</v>
      </c>
      <c r="AK866">
        <v>2.5</v>
      </c>
      <c r="AL866">
        <v>27</v>
      </c>
      <c r="AM866">
        <v>15</v>
      </c>
      <c r="AN866">
        <v>25</v>
      </c>
      <c r="AO866" t="s">
        <v>190</v>
      </c>
      <c r="AP866">
        <v>83</v>
      </c>
      <c r="AQ866">
        <v>-0.7</v>
      </c>
      <c r="AR866">
        <v>1.2</v>
      </c>
      <c r="AS866" t="s">
        <v>1008</v>
      </c>
      <c r="AT866">
        <v>36</v>
      </c>
      <c r="AU866">
        <v>20</v>
      </c>
      <c r="AV866">
        <v>18</v>
      </c>
      <c r="AW866">
        <v>21</v>
      </c>
      <c r="AY866">
        <v>4</v>
      </c>
      <c r="AZ866">
        <v>84</v>
      </c>
      <c r="BA866">
        <v>6.1547619047619051</v>
      </c>
      <c r="BB866">
        <v>46494</v>
      </c>
      <c r="BC866">
        <v>77490</v>
      </c>
      <c r="BD866">
        <v>108486</v>
      </c>
      <c r="BE866">
        <v>19</v>
      </c>
      <c r="BF866">
        <v>4</v>
      </c>
      <c r="BG866">
        <v>84</v>
      </c>
      <c r="BH866">
        <v>6.1547619047619051</v>
      </c>
      <c r="BI866">
        <v>46494</v>
      </c>
      <c r="BJ866">
        <v>77490</v>
      </c>
      <c r="BK866">
        <v>108486</v>
      </c>
      <c r="BL866">
        <v>35</v>
      </c>
      <c r="BM866">
        <v>1</v>
      </c>
      <c r="BN866">
        <v>8</v>
      </c>
      <c r="BO866" t="s">
        <v>192</v>
      </c>
      <c r="BP866">
        <v>0</v>
      </c>
      <c r="BQ866">
        <v>0</v>
      </c>
      <c r="BR866">
        <v>0</v>
      </c>
      <c r="BS866">
        <v>0</v>
      </c>
      <c r="BV866">
        <v>0</v>
      </c>
      <c r="BW866">
        <v>0</v>
      </c>
      <c r="BX866">
        <v>0</v>
      </c>
      <c r="BZ866" t="s">
        <v>193</v>
      </c>
      <c r="CA866" t="s">
        <v>194</v>
      </c>
      <c r="CB866" t="b">
        <v>0</v>
      </c>
    </row>
    <row r="867" spans="1:80" x14ac:dyDescent="0.3">
      <c r="A867">
        <v>866</v>
      </c>
      <c r="B867" t="s">
        <v>1111</v>
      </c>
      <c r="C867" t="s">
        <v>179</v>
      </c>
      <c r="D867" t="s">
        <v>180</v>
      </c>
      <c r="E867" t="s">
        <v>1007</v>
      </c>
      <c r="F867" t="s">
        <v>202</v>
      </c>
      <c r="G867" t="s">
        <v>183</v>
      </c>
      <c r="H867" t="s">
        <v>184</v>
      </c>
      <c r="J867">
        <v>0</v>
      </c>
      <c r="K867" t="s">
        <v>1021</v>
      </c>
      <c r="L867" t="s">
        <v>186</v>
      </c>
      <c r="M867" t="s">
        <v>1022</v>
      </c>
      <c r="N867" t="s">
        <v>20</v>
      </c>
      <c r="O867">
        <v>240.5</v>
      </c>
      <c r="P867" t="s">
        <v>459</v>
      </c>
      <c r="Q867">
        <v>3</v>
      </c>
      <c r="S867">
        <v>0</v>
      </c>
      <c r="T867">
        <v>10</v>
      </c>
      <c r="U867">
        <v>10</v>
      </c>
      <c r="V867">
        <v>10</v>
      </c>
      <c r="W867">
        <v>5</v>
      </c>
      <c r="X867">
        <v>0.76</v>
      </c>
      <c r="Y867">
        <v>89728.5</v>
      </c>
      <c r="Z867" t="s">
        <v>189</v>
      </c>
      <c r="AA867">
        <v>2</v>
      </c>
      <c r="AB867">
        <v>9</v>
      </c>
      <c r="AC867">
        <v>80</v>
      </c>
      <c r="AD867">
        <v>8.8888888888888893</v>
      </c>
      <c r="AE867">
        <v>12.375</v>
      </c>
      <c r="AF867">
        <v>12.375</v>
      </c>
      <c r="AG867">
        <v>10</v>
      </c>
      <c r="AH867">
        <v>0.76</v>
      </c>
      <c r="AI867">
        <v>72508.5</v>
      </c>
      <c r="AJ867">
        <v>4.68</v>
      </c>
      <c r="AK867">
        <v>2.5</v>
      </c>
      <c r="AL867">
        <v>24</v>
      </c>
      <c r="AM867">
        <v>15</v>
      </c>
      <c r="AN867">
        <v>25</v>
      </c>
      <c r="AO867" t="s">
        <v>190</v>
      </c>
      <c r="AP867">
        <v>83</v>
      </c>
      <c r="AQ867">
        <v>-0.7</v>
      </c>
      <c r="AR867">
        <v>1.2</v>
      </c>
      <c r="AS867" t="s">
        <v>1008</v>
      </c>
      <c r="AT867">
        <v>36</v>
      </c>
      <c r="AU867">
        <v>20</v>
      </c>
      <c r="AV867">
        <v>18</v>
      </c>
      <c r="AW867">
        <v>21</v>
      </c>
      <c r="AY867">
        <v>4</v>
      </c>
      <c r="AZ867">
        <v>84</v>
      </c>
      <c r="BA867">
        <v>6.1547619047619051</v>
      </c>
      <c r="BB867">
        <v>46494</v>
      </c>
      <c r="BC867">
        <v>77490</v>
      </c>
      <c r="BD867">
        <v>108486</v>
      </c>
      <c r="BE867">
        <v>19</v>
      </c>
      <c r="BF867">
        <v>4</v>
      </c>
      <c r="BG867">
        <v>84</v>
      </c>
      <c r="BH867">
        <v>6.1547619047619051</v>
      </c>
      <c r="BI867">
        <v>46494</v>
      </c>
      <c r="BJ867">
        <v>77490</v>
      </c>
      <c r="BK867">
        <v>108486</v>
      </c>
      <c r="BL867">
        <v>35</v>
      </c>
      <c r="BM867">
        <v>1</v>
      </c>
      <c r="BN867">
        <v>8</v>
      </c>
      <c r="BO867" t="s">
        <v>192</v>
      </c>
      <c r="BP867">
        <v>1.9239999999999999</v>
      </c>
      <c r="BQ867">
        <v>48</v>
      </c>
      <c r="BR867">
        <v>0</v>
      </c>
      <c r="BS867">
        <v>0</v>
      </c>
      <c r="BV867">
        <v>0</v>
      </c>
      <c r="BW867">
        <v>0</v>
      </c>
      <c r="BX867">
        <v>0</v>
      </c>
      <c r="BZ867" t="s">
        <v>193</v>
      </c>
      <c r="CA867" t="s">
        <v>194</v>
      </c>
      <c r="CB867" t="b">
        <v>0</v>
      </c>
    </row>
    <row r="868" spans="1:80" x14ac:dyDescent="0.3">
      <c r="A868">
        <v>867</v>
      </c>
      <c r="B868" t="s">
        <v>1112</v>
      </c>
      <c r="C868" t="s">
        <v>179</v>
      </c>
      <c r="D868" t="s">
        <v>180</v>
      </c>
      <c r="E868" t="s">
        <v>1007</v>
      </c>
      <c r="F868" t="s">
        <v>204</v>
      </c>
      <c r="G868" t="s">
        <v>183</v>
      </c>
      <c r="H868" t="s">
        <v>184</v>
      </c>
      <c r="J868">
        <v>0</v>
      </c>
      <c r="K868" t="s">
        <v>1021</v>
      </c>
      <c r="L868" t="s">
        <v>186</v>
      </c>
      <c r="M868" t="s">
        <v>1022</v>
      </c>
      <c r="N868" t="s">
        <v>20</v>
      </c>
      <c r="O868">
        <v>265.42833333333334</v>
      </c>
      <c r="P868" t="s">
        <v>459</v>
      </c>
      <c r="Q868">
        <v>3</v>
      </c>
      <c r="S868">
        <v>0</v>
      </c>
      <c r="T868">
        <v>10</v>
      </c>
      <c r="U868">
        <v>10</v>
      </c>
      <c r="V868">
        <v>10</v>
      </c>
      <c r="W868">
        <v>5</v>
      </c>
      <c r="X868">
        <v>0.76</v>
      </c>
      <c r="Y868">
        <v>89728.5</v>
      </c>
      <c r="Z868" t="s">
        <v>189</v>
      </c>
      <c r="AA868">
        <v>2</v>
      </c>
      <c r="AB868">
        <v>9</v>
      </c>
      <c r="AC868">
        <v>80</v>
      </c>
      <c r="AD868">
        <v>8.8888888888888893</v>
      </c>
      <c r="AE868">
        <v>12.375</v>
      </c>
      <c r="AF868">
        <v>12.375</v>
      </c>
      <c r="AG868">
        <v>10</v>
      </c>
      <c r="AH868">
        <v>0.76</v>
      </c>
      <c r="AI868">
        <v>72508.5</v>
      </c>
      <c r="AJ868">
        <v>5.0599999999999996</v>
      </c>
      <c r="AK868">
        <v>2.5</v>
      </c>
      <c r="AL868">
        <v>23</v>
      </c>
      <c r="AM868">
        <v>15</v>
      </c>
      <c r="AN868">
        <v>25</v>
      </c>
      <c r="AO868" t="s">
        <v>190</v>
      </c>
      <c r="AP868">
        <v>83</v>
      </c>
      <c r="AQ868">
        <v>-0.7</v>
      </c>
      <c r="AR868">
        <v>1.2</v>
      </c>
      <c r="AS868" t="s">
        <v>1008</v>
      </c>
      <c r="AT868">
        <v>36</v>
      </c>
      <c r="AU868">
        <v>20</v>
      </c>
      <c r="AV868">
        <v>18</v>
      </c>
      <c r="AW868">
        <v>21</v>
      </c>
      <c r="AY868">
        <v>4</v>
      </c>
      <c r="AZ868">
        <v>84</v>
      </c>
      <c r="BA868">
        <v>6.1547619047619051</v>
      </c>
      <c r="BB868">
        <v>46494</v>
      </c>
      <c r="BC868">
        <v>77490</v>
      </c>
      <c r="BD868">
        <v>108486</v>
      </c>
      <c r="BE868">
        <v>20</v>
      </c>
      <c r="BF868">
        <v>4</v>
      </c>
      <c r="BG868">
        <v>84</v>
      </c>
      <c r="BH868">
        <v>6.1547619047619051</v>
      </c>
      <c r="BI868">
        <v>46494</v>
      </c>
      <c r="BJ868">
        <v>77490</v>
      </c>
      <c r="BK868">
        <v>108486</v>
      </c>
      <c r="BL868">
        <v>35</v>
      </c>
      <c r="BM868">
        <v>1</v>
      </c>
      <c r="BN868">
        <v>8</v>
      </c>
      <c r="BO868" t="s">
        <v>192</v>
      </c>
      <c r="BP868">
        <v>2.1234266666666666</v>
      </c>
      <c r="BQ868">
        <v>20</v>
      </c>
      <c r="BR868">
        <v>0</v>
      </c>
      <c r="BS868">
        <v>0</v>
      </c>
      <c r="BV868">
        <v>0</v>
      </c>
      <c r="BW868">
        <v>0</v>
      </c>
      <c r="BX868">
        <v>0</v>
      </c>
      <c r="BZ868" t="s">
        <v>193</v>
      </c>
      <c r="CA868" t="s">
        <v>194</v>
      </c>
      <c r="CB868" t="b">
        <v>0</v>
      </c>
    </row>
    <row r="869" spans="1:80" x14ac:dyDescent="0.3">
      <c r="A869">
        <v>868</v>
      </c>
      <c r="B869" t="s">
        <v>1113</v>
      </c>
      <c r="C869" t="s">
        <v>179</v>
      </c>
      <c r="D869" t="s">
        <v>180</v>
      </c>
      <c r="E869" t="s">
        <v>1007</v>
      </c>
      <c r="F869" t="s">
        <v>206</v>
      </c>
      <c r="G869" t="s">
        <v>183</v>
      </c>
      <c r="H869" t="s">
        <v>184</v>
      </c>
      <c r="J869">
        <v>0</v>
      </c>
      <c r="L869" t="s">
        <v>197</v>
      </c>
      <c r="M869" t="s">
        <v>197</v>
      </c>
      <c r="N869" t="s">
        <v>198</v>
      </c>
      <c r="P869" t="s">
        <v>459</v>
      </c>
      <c r="Q869">
        <v>3</v>
      </c>
      <c r="S869">
        <v>0</v>
      </c>
      <c r="T869">
        <v>10</v>
      </c>
      <c r="U869">
        <v>10</v>
      </c>
      <c r="V869">
        <v>10</v>
      </c>
      <c r="W869">
        <v>5</v>
      </c>
      <c r="X869">
        <v>0.76</v>
      </c>
      <c r="Y869">
        <v>89728.5</v>
      </c>
      <c r="Z869" t="s">
        <v>189</v>
      </c>
      <c r="AA869">
        <v>2</v>
      </c>
      <c r="AB869">
        <v>9</v>
      </c>
      <c r="AC869">
        <v>80</v>
      </c>
      <c r="AD869">
        <v>8.8888888888888893</v>
      </c>
      <c r="AE869">
        <v>12.375</v>
      </c>
      <c r="AF869">
        <v>12.375</v>
      </c>
      <c r="AG869">
        <v>10</v>
      </c>
      <c r="AH869">
        <v>0.76</v>
      </c>
      <c r="AI869">
        <v>72508.5</v>
      </c>
      <c r="AJ869">
        <v>5.44</v>
      </c>
      <c r="AK869">
        <v>2.5</v>
      </c>
      <c r="AL869">
        <v>21</v>
      </c>
      <c r="AM869">
        <v>15</v>
      </c>
      <c r="AN869">
        <v>25</v>
      </c>
      <c r="AO869" t="s">
        <v>190</v>
      </c>
      <c r="AP869">
        <v>83</v>
      </c>
      <c r="AQ869">
        <v>-0.7</v>
      </c>
      <c r="AR869">
        <v>1.2</v>
      </c>
      <c r="AS869" t="s">
        <v>1008</v>
      </c>
      <c r="AT869">
        <v>36</v>
      </c>
      <c r="AU869">
        <v>20</v>
      </c>
      <c r="AV869">
        <v>18</v>
      </c>
      <c r="AW869">
        <v>21</v>
      </c>
      <c r="AY869">
        <v>4</v>
      </c>
      <c r="AZ869">
        <v>84</v>
      </c>
      <c r="BA869">
        <v>6.1547619047619051</v>
      </c>
      <c r="BB869">
        <v>46494</v>
      </c>
      <c r="BC869">
        <v>77490</v>
      </c>
      <c r="BD869">
        <v>108486</v>
      </c>
      <c r="BE869">
        <v>20</v>
      </c>
      <c r="BF869">
        <v>4</v>
      </c>
      <c r="BG869">
        <v>84</v>
      </c>
      <c r="BH869">
        <v>6.1547619047619051</v>
      </c>
      <c r="BI869">
        <v>46494</v>
      </c>
      <c r="BJ869">
        <v>77490</v>
      </c>
      <c r="BK869">
        <v>108486</v>
      </c>
      <c r="BL869">
        <v>35</v>
      </c>
      <c r="BM869">
        <v>1</v>
      </c>
      <c r="BN869">
        <v>8</v>
      </c>
      <c r="BO869" t="s">
        <v>192</v>
      </c>
      <c r="BP869">
        <v>0</v>
      </c>
      <c r="BQ869">
        <v>250</v>
      </c>
      <c r="BR869">
        <v>0</v>
      </c>
      <c r="BS869">
        <v>0</v>
      </c>
      <c r="BV869">
        <v>0</v>
      </c>
      <c r="BW869">
        <v>0</v>
      </c>
      <c r="BX869">
        <v>0</v>
      </c>
      <c r="BZ869" t="s">
        <v>193</v>
      </c>
      <c r="CA869" t="s">
        <v>194</v>
      </c>
      <c r="CB869" t="b">
        <v>0</v>
      </c>
    </row>
    <row r="870" spans="1:80" x14ac:dyDescent="0.3">
      <c r="A870">
        <v>869</v>
      </c>
      <c r="B870" t="s">
        <v>1114</v>
      </c>
      <c r="C870" t="s">
        <v>179</v>
      </c>
      <c r="D870" t="s">
        <v>180</v>
      </c>
      <c r="E870" t="s">
        <v>1007</v>
      </c>
      <c r="F870" t="s">
        <v>316</v>
      </c>
      <c r="G870" t="s">
        <v>183</v>
      </c>
      <c r="H870" t="s">
        <v>184</v>
      </c>
      <c r="J870">
        <v>0</v>
      </c>
      <c r="K870" t="s">
        <v>1021</v>
      </c>
      <c r="L870" t="s">
        <v>186</v>
      </c>
      <c r="M870" t="s">
        <v>1022</v>
      </c>
      <c r="N870" t="s">
        <v>20</v>
      </c>
      <c r="O870">
        <v>315.28499999999997</v>
      </c>
      <c r="P870" t="s">
        <v>459</v>
      </c>
      <c r="Q870">
        <v>3</v>
      </c>
      <c r="S870">
        <v>0</v>
      </c>
      <c r="T870">
        <v>10</v>
      </c>
      <c r="U870">
        <v>10</v>
      </c>
      <c r="V870">
        <v>10</v>
      </c>
      <c r="W870">
        <v>5</v>
      </c>
      <c r="X870">
        <v>0.76</v>
      </c>
      <c r="Y870">
        <v>89728.5</v>
      </c>
      <c r="Z870" t="s">
        <v>189</v>
      </c>
      <c r="AA870">
        <v>2</v>
      </c>
      <c r="AB870">
        <v>9</v>
      </c>
      <c r="AC870">
        <v>80</v>
      </c>
      <c r="AD870">
        <v>8.8888888888888893</v>
      </c>
      <c r="AE870">
        <v>12.375</v>
      </c>
      <c r="AF870">
        <v>12.375</v>
      </c>
      <c r="AG870">
        <v>10</v>
      </c>
      <c r="AH870">
        <v>0.76</v>
      </c>
      <c r="AI870">
        <v>72508.5</v>
      </c>
      <c r="AJ870">
        <v>5.82</v>
      </c>
      <c r="AK870">
        <v>2.5</v>
      </c>
      <c r="AL870">
        <v>20</v>
      </c>
      <c r="AM870">
        <v>15</v>
      </c>
      <c r="AN870">
        <v>25</v>
      </c>
      <c r="AO870" t="s">
        <v>190</v>
      </c>
      <c r="AP870">
        <v>83</v>
      </c>
      <c r="AQ870">
        <v>-0.7</v>
      </c>
      <c r="AR870">
        <v>1.2</v>
      </c>
      <c r="AS870" t="s">
        <v>1008</v>
      </c>
      <c r="AT870">
        <v>36</v>
      </c>
      <c r="AU870">
        <v>20</v>
      </c>
      <c r="AV870">
        <v>18</v>
      </c>
      <c r="AW870">
        <v>21</v>
      </c>
      <c r="AY870">
        <v>4</v>
      </c>
      <c r="AZ870">
        <v>84</v>
      </c>
      <c r="BA870">
        <v>6.1547619047619051</v>
      </c>
      <c r="BB870">
        <v>46494</v>
      </c>
      <c r="BC870">
        <v>77490</v>
      </c>
      <c r="BD870">
        <v>108486</v>
      </c>
      <c r="BE870">
        <v>20</v>
      </c>
      <c r="BF870">
        <v>4</v>
      </c>
      <c r="BG870">
        <v>84</v>
      </c>
      <c r="BH870">
        <v>6.1547619047619051</v>
      </c>
      <c r="BI870">
        <v>46494</v>
      </c>
      <c r="BJ870">
        <v>77490</v>
      </c>
      <c r="BK870">
        <v>108486</v>
      </c>
      <c r="BL870">
        <v>35</v>
      </c>
      <c r="BM870">
        <v>1</v>
      </c>
      <c r="BN870">
        <v>8</v>
      </c>
      <c r="BO870" t="s">
        <v>192</v>
      </c>
      <c r="BP870">
        <v>2.5222799999999999</v>
      </c>
      <c r="BQ870">
        <v>630</v>
      </c>
      <c r="BR870">
        <v>1</v>
      </c>
      <c r="BS870">
        <v>1.5873015873015873E-3</v>
      </c>
      <c r="BV870">
        <v>0</v>
      </c>
      <c r="BW870">
        <v>0</v>
      </c>
      <c r="BX870">
        <v>0</v>
      </c>
      <c r="BZ870" t="s">
        <v>193</v>
      </c>
      <c r="CA870" t="s">
        <v>194</v>
      </c>
      <c r="CB870" t="b">
        <v>0</v>
      </c>
    </row>
    <row r="871" spans="1:80" x14ac:dyDescent="0.3">
      <c r="A871">
        <v>870</v>
      </c>
      <c r="B871" t="s">
        <v>1115</v>
      </c>
      <c r="C871" t="s">
        <v>179</v>
      </c>
      <c r="D871" t="s">
        <v>180</v>
      </c>
      <c r="E871" t="s">
        <v>1007</v>
      </c>
      <c r="F871" t="s">
        <v>318</v>
      </c>
      <c r="G871" t="s">
        <v>183</v>
      </c>
      <c r="H871" t="s">
        <v>184</v>
      </c>
      <c r="J871">
        <v>0</v>
      </c>
      <c r="K871" t="s">
        <v>1021</v>
      </c>
      <c r="L871" t="s">
        <v>186</v>
      </c>
      <c r="M871" t="s">
        <v>1022</v>
      </c>
      <c r="N871" t="s">
        <v>20</v>
      </c>
      <c r="O871">
        <v>340.21333333333337</v>
      </c>
      <c r="P871" t="s">
        <v>459</v>
      </c>
      <c r="Q871">
        <v>3</v>
      </c>
      <c r="S871">
        <v>0</v>
      </c>
      <c r="T871">
        <v>10</v>
      </c>
      <c r="U871">
        <v>10</v>
      </c>
      <c r="V871">
        <v>10</v>
      </c>
      <c r="W871">
        <v>5</v>
      </c>
      <c r="X871">
        <v>0.76</v>
      </c>
      <c r="Y871">
        <v>89728.5</v>
      </c>
      <c r="Z871" t="s">
        <v>189</v>
      </c>
      <c r="AA871">
        <v>2</v>
      </c>
      <c r="AB871">
        <v>9</v>
      </c>
      <c r="AC871">
        <v>80</v>
      </c>
      <c r="AD871">
        <v>8.8888888888888893</v>
      </c>
      <c r="AE871">
        <v>12.375</v>
      </c>
      <c r="AF871">
        <v>12.375</v>
      </c>
      <c r="AG871">
        <v>10</v>
      </c>
      <c r="AH871">
        <v>0.76</v>
      </c>
      <c r="AI871">
        <v>72508.5</v>
      </c>
      <c r="AJ871">
        <v>6.21</v>
      </c>
      <c r="AK871">
        <v>2.5</v>
      </c>
      <c r="AL871">
        <v>19</v>
      </c>
      <c r="AM871">
        <v>15</v>
      </c>
      <c r="AN871">
        <v>25</v>
      </c>
      <c r="AO871" t="s">
        <v>190</v>
      </c>
      <c r="AP871">
        <v>83</v>
      </c>
      <c r="AQ871">
        <v>-0.7</v>
      </c>
      <c r="AR871">
        <v>1.2</v>
      </c>
      <c r="AS871" t="s">
        <v>1008</v>
      </c>
      <c r="AT871">
        <v>36</v>
      </c>
      <c r="AU871">
        <v>20</v>
      </c>
      <c r="AV871">
        <v>18</v>
      </c>
      <c r="AW871">
        <v>21</v>
      </c>
      <c r="AY871">
        <v>4</v>
      </c>
      <c r="AZ871">
        <v>84</v>
      </c>
      <c r="BA871">
        <v>6.1547619047619051</v>
      </c>
      <c r="BB871">
        <v>46494</v>
      </c>
      <c r="BC871">
        <v>77490</v>
      </c>
      <c r="BD871">
        <v>108486</v>
      </c>
      <c r="BE871">
        <v>20</v>
      </c>
      <c r="BF871">
        <v>4</v>
      </c>
      <c r="BG871">
        <v>84</v>
      </c>
      <c r="BH871">
        <v>6.1547619047619051</v>
      </c>
      <c r="BI871">
        <v>46494</v>
      </c>
      <c r="BJ871">
        <v>77490</v>
      </c>
      <c r="BK871">
        <v>108486</v>
      </c>
      <c r="BL871">
        <v>35</v>
      </c>
      <c r="BM871">
        <v>1</v>
      </c>
      <c r="BN871">
        <v>8</v>
      </c>
      <c r="BO871" t="s">
        <v>192</v>
      </c>
      <c r="BP871">
        <v>2.7217066666666669</v>
      </c>
      <c r="BQ871">
        <v>388</v>
      </c>
      <c r="BR871">
        <v>5</v>
      </c>
      <c r="BS871">
        <v>1.2886597938144327E-2</v>
      </c>
      <c r="BV871">
        <v>0</v>
      </c>
      <c r="BW871">
        <v>0</v>
      </c>
      <c r="BX871">
        <v>0</v>
      </c>
      <c r="BZ871" t="s">
        <v>193</v>
      </c>
      <c r="CA871" t="s">
        <v>194</v>
      </c>
      <c r="CB871" t="b">
        <v>0</v>
      </c>
    </row>
    <row r="872" spans="1:80" x14ac:dyDescent="0.3">
      <c r="A872">
        <v>871</v>
      </c>
      <c r="B872" t="s">
        <v>1116</v>
      </c>
      <c r="C872" t="s">
        <v>179</v>
      </c>
      <c r="D872" t="s">
        <v>180</v>
      </c>
      <c r="E872" t="s">
        <v>1007</v>
      </c>
      <c r="F872" t="s">
        <v>320</v>
      </c>
      <c r="G872" t="s">
        <v>183</v>
      </c>
      <c r="H872" t="s">
        <v>184</v>
      </c>
      <c r="J872">
        <v>0</v>
      </c>
      <c r="L872" t="s">
        <v>197</v>
      </c>
      <c r="M872" t="s">
        <v>197</v>
      </c>
      <c r="N872" t="s">
        <v>198</v>
      </c>
      <c r="P872" t="s">
        <v>459</v>
      </c>
      <c r="Q872">
        <v>3</v>
      </c>
      <c r="S872">
        <v>0</v>
      </c>
      <c r="T872">
        <v>10</v>
      </c>
      <c r="U872">
        <v>10</v>
      </c>
      <c r="V872">
        <v>10</v>
      </c>
      <c r="W872">
        <v>5</v>
      </c>
      <c r="X872">
        <v>0.76</v>
      </c>
      <c r="Y872">
        <v>89728.5</v>
      </c>
      <c r="Z872" t="s">
        <v>189</v>
      </c>
      <c r="AA872">
        <v>2</v>
      </c>
      <c r="AB872">
        <v>9</v>
      </c>
      <c r="AC872">
        <v>80</v>
      </c>
      <c r="AD872">
        <v>8.8888888888888893</v>
      </c>
      <c r="AE872">
        <v>12.375</v>
      </c>
      <c r="AF872">
        <v>12.375</v>
      </c>
      <c r="AG872">
        <v>10</v>
      </c>
      <c r="AH872">
        <v>0.76</v>
      </c>
      <c r="AI872">
        <v>72508.5</v>
      </c>
      <c r="AJ872">
        <v>6.59</v>
      </c>
      <c r="AK872">
        <v>2.5</v>
      </c>
      <c r="AL872">
        <v>17</v>
      </c>
      <c r="AM872">
        <v>15</v>
      </c>
      <c r="AN872">
        <v>25</v>
      </c>
      <c r="AO872" t="s">
        <v>190</v>
      </c>
      <c r="AP872">
        <v>83</v>
      </c>
      <c r="AQ872">
        <v>-0.7</v>
      </c>
      <c r="AR872">
        <v>1.2</v>
      </c>
      <c r="AS872" t="s">
        <v>1008</v>
      </c>
      <c r="AT872">
        <v>36</v>
      </c>
      <c r="AU872">
        <v>20</v>
      </c>
      <c r="AV872">
        <v>18</v>
      </c>
      <c r="AW872">
        <v>21</v>
      </c>
      <c r="AY872">
        <v>4</v>
      </c>
      <c r="AZ872">
        <v>84</v>
      </c>
      <c r="BA872">
        <v>6.1547619047619051</v>
      </c>
      <c r="BB872">
        <v>46494</v>
      </c>
      <c r="BC872">
        <v>77490</v>
      </c>
      <c r="BD872">
        <v>108486</v>
      </c>
      <c r="BE872">
        <v>20</v>
      </c>
      <c r="BF872">
        <v>4</v>
      </c>
      <c r="BG872">
        <v>84</v>
      </c>
      <c r="BH872">
        <v>6.1547619047619051</v>
      </c>
      <c r="BI872">
        <v>46494</v>
      </c>
      <c r="BJ872">
        <v>77490</v>
      </c>
      <c r="BK872">
        <v>108486</v>
      </c>
      <c r="BL872">
        <v>35</v>
      </c>
      <c r="BM872">
        <v>1</v>
      </c>
      <c r="BN872">
        <v>8</v>
      </c>
      <c r="BO872" t="s">
        <v>192</v>
      </c>
      <c r="BP872">
        <v>0</v>
      </c>
      <c r="BQ872">
        <v>0</v>
      </c>
      <c r="BR872">
        <v>0</v>
      </c>
      <c r="BS872">
        <v>0</v>
      </c>
      <c r="BV872">
        <v>0</v>
      </c>
      <c r="BW872">
        <v>0</v>
      </c>
      <c r="BX872">
        <v>0</v>
      </c>
      <c r="BZ872" t="s">
        <v>193</v>
      </c>
      <c r="CA872" t="s">
        <v>194</v>
      </c>
      <c r="CB872" t="b">
        <v>0</v>
      </c>
    </row>
    <row r="873" spans="1:80" x14ac:dyDescent="0.3">
      <c r="A873">
        <v>872</v>
      </c>
      <c r="B873" t="s">
        <v>1117</v>
      </c>
      <c r="C873" t="s">
        <v>179</v>
      </c>
      <c r="D873" t="s">
        <v>180</v>
      </c>
      <c r="E873" t="s">
        <v>1007</v>
      </c>
      <c r="F873" t="s">
        <v>252</v>
      </c>
      <c r="G873" t="s">
        <v>183</v>
      </c>
      <c r="H873" t="s">
        <v>184</v>
      </c>
      <c r="J873">
        <v>0</v>
      </c>
      <c r="K873" t="s">
        <v>1021</v>
      </c>
      <c r="L873" t="s">
        <v>186</v>
      </c>
      <c r="M873" t="s">
        <v>1022</v>
      </c>
      <c r="N873" t="s">
        <v>20</v>
      </c>
      <c r="O873">
        <v>390.07</v>
      </c>
      <c r="P873" t="s">
        <v>459</v>
      </c>
      <c r="Q873">
        <v>3</v>
      </c>
      <c r="S873">
        <v>0</v>
      </c>
      <c r="T873">
        <v>10</v>
      </c>
      <c r="U873">
        <v>10</v>
      </c>
      <c r="V873">
        <v>10</v>
      </c>
      <c r="W873">
        <v>5</v>
      </c>
      <c r="X873">
        <v>0.76</v>
      </c>
      <c r="Y873">
        <v>89728.5</v>
      </c>
      <c r="Z873" t="s">
        <v>189</v>
      </c>
      <c r="AA873">
        <v>2</v>
      </c>
      <c r="AB873">
        <v>9</v>
      </c>
      <c r="AC873">
        <v>80</v>
      </c>
      <c r="AD873">
        <v>8.8888888888888893</v>
      </c>
      <c r="AE873">
        <v>12.375</v>
      </c>
      <c r="AF873">
        <v>12.375</v>
      </c>
      <c r="AG873">
        <v>10</v>
      </c>
      <c r="AH873">
        <v>0.76</v>
      </c>
      <c r="AI873">
        <v>72508.5</v>
      </c>
      <c r="AJ873">
        <v>6.97</v>
      </c>
      <c r="AK873">
        <v>2.5</v>
      </c>
      <c r="AL873">
        <v>17</v>
      </c>
      <c r="AM873">
        <v>15</v>
      </c>
      <c r="AN873">
        <v>25</v>
      </c>
      <c r="AO873" t="s">
        <v>190</v>
      </c>
      <c r="AP873">
        <v>83</v>
      </c>
      <c r="AQ873">
        <v>-0.7</v>
      </c>
      <c r="AR873">
        <v>1.2</v>
      </c>
      <c r="AS873" t="s">
        <v>1008</v>
      </c>
      <c r="AT873">
        <v>36</v>
      </c>
      <c r="AU873">
        <v>20</v>
      </c>
      <c r="AV873">
        <v>18</v>
      </c>
      <c r="AW873">
        <v>21</v>
      </c>
      <c r="AY873">
        <v>4</v>
      </c>
      <c r="AZ873">
        <v>84</v>
      </c>
      <c r="BA873">
        <v>6.1547619047619051</v>
      </c>
      <c r="BB873">
        <v>46494</v>
      </c>
      <c r="BC873">
        <v>77490</v>
      </c>
      <c r="BD873">
        <v>108486</v>
      </c>
      <c r="BE873">
        <v>20</v>
      </c>
      <c r="BF873">
        <v>4</v>
      </c>
      <c r="BG873">
        <v>84</v>
      </c>
      <c r="BH873">
        <v>6.1547619047619051</v>
      </c>
      <c r="BI873">
        <v>46494</v>
      </c>
      <c r="BJ873">
        <v>77490</v>
      </c>
      <c r="BK873">
        <v>108486</v>
      </c>
      <c r="BL873">
        <v>35</v>
      </c>
      <c r="BM873">
        <v>1</v>
      </c>
      <c r="BN873">
        <v>8</v>
      </c>
      <c r="BO873" t="s">
        <v>192</v>
      </c>
      <c r="BP873">
        <v>3.1205599999999998</v>
      </c>
      <c r="BQ873">
        <v>2</v>
      </c>
      <c r="BR873">
        <v>2</v>
      </c>
      <c r="BS873">
        <v>1</v>
      </c>
      <c r="BV873">
        <v>19</v>
      </c>
      <c r="BW873">
        <v>200</v>
      </c>
      <c r="BX873">
        <v>10.526315789473683</v>
      </c>
      <c r="BZ873" t="s">
        <v>193</v>
      </c>
      <c r="CA873" t="s">
        <v>194</v>
      </c>
      <c r="CB873" t="b">
        <v>0</v>
      </c>
    </row>
    <row r="874" spans="1:80" x14ac:dyDescent="0.3">
      <c r="A874">
        <v>873</v>
      </c>
      <c r="B874" t="s">
        <v>1118</v>
      </c>
      <c r="C874" t="s">
        <v>179</v>
      </c>
      <c r="D874" t="s">
        <v>180</v>
      </c>
      <c r="E874" t="s">
        <v>1007</v>
      </c>
      <c r="F874" t="s">
        <v>471</v>
      </c>
      <c r="G874" t="s">
        <v>183</v>
      </c>
      <c r="H874" t="s">
        <v>184</v>
      </c>
      <c r="J874">
        <v>0</v>
      </c>
      <c r="K874" t="s">
        <v>1021</v>
      </c>
      <c r="L874" t="s">
        <v>186</v>
      </c>
      <c r="M874" t="s">
        <v>1022</v>
      </c>
      <c r="N874" t="s">
        <v>20</v>
      </c>
      <c r="O874">
        <v>414.99833333333333</v>
      </c>
      <c r="P874" t="s">
        <v>459</v>
      </c>
      <c r="Q874">
        <v>3</v>
      </c>
      <c r="S874">
        <v>0</v>
      </c>
      <c r="T874">
        <v>10</v>
      </c>
      <c r="U874">
        <v>10</v>
      </c>
      <c r="V874">
        <v>10</v>
      </c>
      <c r="W874">
        <v>5</v>
      </c>
      <c r="X874">
        <v>0.76</v>
      </c>
      <c r="Y874">
        <v>89728.5</v>
      </c>
      <c r="Z874" t="s">
        <v>189</v>
      </c>
      <c r="AA874">
        <v>2</v>
      </c>
      <c r="AB874">
        <v>9</v>
      </c>
      <c r="AC874">
        <v>80</v>
      </c>
      <c r="AD874">
        <v>8.8888888888888893</v>
      </c>
      <c r="AE874">
        <v>12.375</v>
      </c>
      <c r="AF874">
        <v>12.375</v>
      </c>
      <c r="AG874">
        <v>10</v>
      </c>
      <c r="AH874">
        <v>0.76</v>
      </c>
      <c r="AI874">
        <v>72508.5</v>
      </c>
      <c r="AJ874">
        <v>7.35</v>
      </c>
      <c r="AK874">
        <v>2.5</v>
      </c>
      <c r="AL874">
        <v>16</v>
      </c>
      <c r="AM874">
        <v>15</v>
      </c>
      <c r="AN874">
        <v>25</v>
      </c>
      <c r="AO874" t="s">
        <v>190</v>
      </c>
      <c r="AP874">
        <v>83</v>
      </c>
      <c r="AQ874">
        <v>-0.7</v>
      </c>
      <c r="AR874">
        <v>1.2</v>
      </c>
      <c r="AS874" t="s">
        <v>1008</v>
      </c>
      <c r="AT874">
        <v>36</v>
      </c>
      <c r="AU874">
        <v>20</v>
      </c>
      <c r="AV874">
        <v>18</v>
      </c>
      <c r="AW874">
        <v>21</v>
      </c>
      <c r="AY874">
        <v>4</v>
      </c>
      <c r="AZ874">
        <v>84</v>
      </c>
      <c r="BA874">
        <v>6.1547619047619051</v>
      </c>
      <c r="BB874">
        <v>46494</v>
      </c>
      <c r="BC874">
        <v>77490</v>
      </c>
      <c r="BD874">
        <v>108486</v>
      </c>
      <c r="BE874">
        <v>20</v>
      </c>
      <c r="BF874">
        <v>4</v>
      </c>
      <c r="BG874">
        <v>84</v>
      </c>
      <c r="BH874">
        <v>6.1547619047619051</v>
      </c>
      <c r="BI874">
        <v>46494</v>
      </c>
      <c r="BJ874">
        <v>77490</v>
      </c>
      <c r="BK874">
        <v>108486</v>
      </c>
      <c r="BL874">
        <v>35</v>
      </c>
      <c r="BM874">
        <v>1</v>
      </c>
      <c r="BN874">
        <v>8</v>
      </c>
      <c r="BO874" t="s">
        <v>192</v>
      </c>
      <c r="BP874">
        <v>3.3199866666666669</v>
      </c>
      <c r="BQ874">
        <v>140</v>
      </c>
      <c r="BR874">
        <v>0</v>
      </c>
      <c r="BS874">
        <v>0</v>
      </c>
      <c r="BV874">
        <v>0</v>
      </c>
      <c r="BW874">
        <v>0</v>
      </c>
      <c r="BX874">
        <v>0</v>
      </c>
      <c r="BZ874" t="s">
        <v>193</v>
      </c>
      <c r="CA874" t="s">
        <v>194</v>
      </c>
      <c r="CB874" t="b">
        <v>0</v>
      </c>
    </row>
    <row r="875" spans="1:80" x14ac:dyDescent="0.3">
      <c r="A875">
        <v>874</v>
      </c>
      <c r="B875" t="s">
        <v>1119</v>
      </c>
      <c r="C875" t="s">
        <v>179</v>
      </c>
      <c r="D875" t="s">
        <v>180</v>
      </c>
      <c r="E875" t="s">
        <v>1007</v>
      </c>
      <c r="F875" t="s">
        <v>473</v>
      </c>
      <c r="G875" t="s">
        <v>183</v>
      </c>
      <c r="H875" t="s">
        <v>184</v>
      </c>
      <c r="J875">
        <v>0</v>
      </c>
      <c r="K875" t="s">
        <v>1021</v>
      </c>
      <c r="L875" t="s">
        <v>186</v>
      </c>
      <c r="M875" t="s">
        <v>1022</v>
      </c>
      <c r="N875" t="s">
        <v>20</v>
      </c>
      <c r="O875">
        <v>439.92666666666673</v>
      </c>
      <c r="P875" t="s">
        <v>459</v>
      </c>
      <c r="Q875">
        <v>3</v>
      </c>
      <c r="S875">
        <v>0</v>
      </c>
      <c r="T875">
        <v>10</v>
      </c>
      <c r="U875">
        <v>10</v>
      </c>
      <c r="V875">
        <v>10</v>
      </c>
      <c r="W875">
        <v>5</v>
      </c>
      <c r="X875">
        <v>0.76</v>
      </c>
      <c r="Y875">
        <v>89728.5</v>
      </c>
      <c r="Z875" t="s">
        <v>189</v>
      </c>
      <c r="AA875">
        <v>2</v>
      </c>
      <c r="AB875">
        <v>9</v>
      </c>
      <c r="AC875">
        <v>80</v>
      </c>
      <c r="AD875">
        <v>8.8888888888888893</v>
      </c>
      <c r="AE875">
        <v>12.375</v>
      </c>
      <c r="AF875">
        <v>12.375</v>
      </c>
      <c r="AG875">
        <v>10</v>
      </c>
      <c r="AH875">
        <v>0.76</v>
      </c>
      <c r="AI875">
        <v>72508.5</v>
      </c>
      <c r="AJ875">
        <v>7.73</v>
      </c>
      <c r="AK875">
        <v>2.5</v>
      </c>
      <c r="AL875">
        <v>15</v>
      </c>
      <c r="AM875">
        <v>15</v>
      </c>
      <c r="AN875">
        <v>25</v>
      </c>
      <c r="AO875" t="s">
        <v>190</v>
      </c>
      <c r="AP875">
        <v>83</v>
      </c>
      <c r="AQ875">
        <v>-0.7</v>
      </c>
      <c r="AR875">
        <v>1.2</v>
      </c>
      <c r="AS875" t="s">
        <v>1008</v>
      </c>
      <c r="AT875">
        <v>36</v>
      </c>
      <c r="AU875">
        <v>20</v>
      </c>
      <c r="AV875">
        <v>18</v>
      </c>
      <c r="AW875">
        <v>21</v>
      </c>
      <c r="AY875">
        <v>4</v>
      </c>
      <c r="AZ875">
        <v>84</v>
      </c>
      <c r="BA875">
        <v>6.1547619047619051</v>
      </c>
      <c r="BB875">
        <v>46494</v>
      </c>
      <c r="BC875">
        <v>77490</v>
      </c>
      <c r="BD875">
        <v>108486</v>
      </c>
      <c r="BE875">
        <v>20</v>
      </c>
      <c r="BF875">
        <v>4</v>
      </c>
      <c r="BG875">
        <v>84</v>
      </c>
      <c r="BH875">
        <v>6.1547619047619051</v>
      </c>
      <c r="BI875">
        <v>46494</v>
      </c>
      <c r="BJ875">
        <v>77490</v>
      </c>
      <c r="BK875">
        <v>108486</v>
      </c>
      <c r="BL875">
        <v>35</v>
      </c>
      <c r="BM875">
        <v>1</v>
      </c>
      <c r="BN875">
        <v>8</v>
      </c>
      <c r="BO875" t="s">
        <v>192</v>
      </c>
      <c r="BP875">
        <v>3.5194133333333335</v>
      </c>
      <c r="BQ875">
        <v>199</v>
      </c>
      <c r="BR875">
        <v>1</v>
      </c>
      <c r="BS875">
        <v>5.0251256281407036E-3</v>
      </c>
      <c r="BV875">
        <v>0</v>
      </c>
      <c r="BW875">
        <v>0</v>
      </c>
      <c r="BX875">
        <v>0</v>
      </c>
      <c r="BZ875" t="s">
        <v>193</v>
      </c>
      <c r="CA875" t="s">
        <v>194</v>
      </c>
      <c r="CB875" t="b">
        <v>0</v>
      </c>
    </row>
    <row r="876" spans="1:80" x14ac:dyDescent="0.3">
      <c r="A876">
        <v>875</v>
      </c>
      <c r="B876" t="s">
        <v>1120</v>
      </c>
      <c r="C876" t="s">
        <v>179</v>
      </c>
      <c r="D876" t="s">
        <v>180</v>
      </c>
      <c r="E876" t="s">
        <v>1007</v>
      </c>
      <c r="F876" t="s">
        <v>507</v>
      </c>
      <c r="G876" t="s">
        <v>183</v>
      </c>
      <c r="H876" t="s">
        <v>184</v>
      </c>
      <c r="J876">
        <v>0</v>
      </c>
      <c r="L876" t="s">
        <v>197</v>
      </c>
      <c r="M876" t="s">
        <v>197</v>
      </c>
      <c r="N876" t="s">
        <v>198</v>
      </c>
      <c r="P876" t="s">
        <v>459</v>
      </c>
      <c r="Q876">
        <v>3</v>
      </c>
      <c r="S876">
        <v>0</v>
      </c>
      <c r="T876">
        <v>10</v>
      </c>
      <c r="U876">
        <v>10</v>
      </c>
      <c r="V876">
        <v>10</v>
      </c>
      <c r="W876">
        <v>5</v>
      </c>
      <c r="X876">
        <v>0.76</v>
      </c>
      <c r="Y876">
        <v>89728.5</v>
      </c>
      <c r="Z876" t="s">
        <v>189</v>
      </c>
      <c r="AA876">
        <v>2</v>
      </c>
      <c r="AB876">
        <v>9</v>
      </c>
      <c r="AC876">
        <v>80</v>
      </c>
      <c r="AD876">
        <v>8.8888888888888893</v>
      </c>
      <c r="AE876">
        <v>12.375</v>
      </c>
      <c r="AF876">
        <v>12.375</v>
      </c>
      <c r="AG876">
        <v>10</v>
      </c>
      <c r="AH876">
        <v>0.76</v>
      </c>
      <c r="AI876">
        <v>72508.5</v>
      </c>
      <c r="AJ876">
        <v>8.11</v>
      </c>
      <c r="AK876">
        <v>2.5</v>
      </c>
      <c r="AL876">
        <v>14</v>
      </c>
      <c r="AM876">
        <v>15</v>
      </c>
      <c r="AN876">
        <v>25</v>
      </c>
      <c r="AO876" t="s">
        <v>190</v>
      </c>
      <c r="AP876">
        <v>83</v>
      </c>
      <c r="AQ876">
        <v>-0.7</v>
      </c>
      <c r="AR876">
        <v>1.2</v>
      </c>
      <c r="AS876" t="s">
        <v>1008</v>
      </c>
      <c r="AT876">
        <v>36</v>
      </c>
      <c r="AU876">
        <v>20</v>
      </c>
      <c r="AV876">
        <v>18</v>
      </c>
      <c r="AW876">
        <v>21</v>
      </c>
      <c r="AY876">
        <v>4</v>
      </c>
      <c r="AZ876">
        <v>84</v>
      </c>
      <c r="BA876">
        <v>6.1547619047619051</v>
      </c>
      <c r="BB876">
        <v>46494</v>
      </c>
      <c r="BC876">
        <v>77490</v>
      </c>
      <c r="BD876">
        <v>108486</v>
      </c>
      <c r="BE876">
        <v>21</v>
      </c>
      <c r="BF876">
        <v>4</v>
      </c>
      <c r="BG876">
        <v>84</v>
      </c>
      <c r="BH876">
        <v>6.1547619047619051</v>
      </c>
      <c r="BI876">
        <v>46494</v>
      </c>
      <c r="BJ876">
        <v>77490</v>
      </c>
      <c r="BK876">
        <v>108486</v>
      </c>
      <c r="BL876">
        <v>35</v>
      </c>
      <c r="BM876">
        <v>1</v>
      </c>
      <c r="BN876">
        <v>8</v>
      </c>
      <c r="BO876" t="s">
        <v>192</v>
      </c>
      <c r="BP876">
        <v>0</v>
      </c>
      <c r="BQ876">
        <v>0</v>
      </c>
      <c r="BR876">
        <v>0</v>
      </c>
      <c r="BS876">
        <v>0</v>
      </c>
      <c r="BV876">
        <v>0</v>
      </c>
      <c r="BW876">
        <v>0</v>
      </c>
      <c r="BX876">
        <v>0</v>
      </c>
      <c r="BZ876" t="s">
        <v>193</v>
      </c>
      <c r="CA876" t="s">
        <v>194</v>
      </c>
      <c r="CB876" t="b">
        <v>0</v>
      </c>
    </row>
    <row r="877" spans="1:80" x14ac:dyDescent="0.3">
      <c r="A877">
        <v>876</v>
      </c>
      <c r="B877" t="s">
        <v>1121</v>
      </c>
      <c r="C877" t="s">
        <v>179</v>
      </c>
      <c r="D877" t="s">
        <v>180</v>
      </c>
      <c r="E877" t="s">
        <v>1007</v>
      </c>
      <c r="F877" t="s">
        <v>509</v>
      </c>
      <c r="G877" t="s">
        <v>183</v>
      </c>
      <c r="H877" t="s">
        <v>184</v>
      </c>
      <c r="J877">
        <v>0</v>
      </c>
      <c r="L877" t="s">
        <v>197</v>
      </c>
      <c r="M877" t="s">
        <v>197</v>
      </c>
      <c r="N877" t="s">
        <v>198</v>
      </c>
      <c r="P877" t="s">
        <v>459</v>
      </c>
      <c r="Q877">
        <v>3</v>
      </c>
      <c r="S877">
        <v>0</v>
      </c>
      <c r="T877">
        <v>10</v>
      </c>
      <c r="U877">
        <v>10</v>
      </c>
      <c r="V877">
        <v>10</v>
      </c>
      <c r="W877">
        <v>5</v>
      </c>
      <c r="X877">
        <v>0.76</v>
      </c>
      <c r="Y877">
        <v>89728.5</v>
      </c>
      <c r="Z877" t="s">
        <v>189</v>
      </c>
      <c r="AA877">
        <v>2</v>
      </c>
      <c r="AB877">
        <v>9</v>
      </c>
      <c r="AC877">
        <v>80</v>
      </c>
      <c r="AD877">
        <v>8.8888888888888893</v>
      </c>
      <c r="AE877">
        <v>12.375</v>
      </c>
      <c r="AF877">
        <v>12.375</v>
      </c>
      <c r="AG877">
        <v>10</v>
      </c>
      <c r="AH877">
        <v>0.76</v>
      </c>
      <c r="AI877">
        <v>72508.5</v>
      </c>
      <c r="AJ877">
        <v>8.49</v>
      </c>
      <c r="AK877">
        <v>2.5</v>
      </c>
      <c r="AL877">
        <v>14</v>
      </c>
      <c r="AM877">
        <v>15</v>
      </c>
      <c r="AN877">
        <v>25</v>
      </c>
      <c r="AO877" t="s">
        <v>190</v>
      </c>
      <c r="AP877">
        <v>83</v>
      </c>
      <c r="AQ877">
        <v>-0.7</v>
      </c>
      <c r="AR877">
        <v>1.2</v>
      </c>
      <c r="AS877" t="s">
        <v>1008</v>
      </c>
      <c r="AT877">
        <v>36</v>
      </c>
      <c r="AU877">
        <v>20</v>
      </c>
      <c r="AV877">
        <v>18</v>
      </c>
      <c r="AW877">
        <v>21</v>
      </c>
      <c r="AY877">
        <v>4</v>
      </c>
      <c r="AZ877">
        <v>84</v>
      </c>
      <c r="BA877">
        <v>6.1547619047619051</v>
      </c>
      <c r="BB877">
        <v>46494</v>
      </c>
      <c r="BC877">
        <v>77490</v>
      </c>
      <c r="BD877">
        <v>108486</v>
      </c>
      <c r="BE877">
        <v>21</v>
      </c>
      <c r="BF877">
        <v>4</v>
      </c>
      <c r="BG877">
        <v>84</v>
      </c>
      <c r="BH877">
        <v>6.1547619047619051</v>
      </c>
      <c r="BI877">
        <v>46494</v>
      </c>
      <c r="BJ877">
        <v>77490</v>
      </c>
      <c r="BK877">
        <v>108486</v>
      </c>
      <c r="BL877">
        <v>35</v>
      </c>
      <c r="BM877">
        <v>1</v>
      </c>
      <c r="BN877">
        <v>6</v>
      </c>
      <c r="BO877" t="s">
        <v>192</v>
      </c>
      <c r="BP877">
        <v>0</v>
      </c>
      <c r="BQ877">
        <v>0</v>
      </c>
      <c r="BR877">
        <v>0</v>
      </c>
      <c r="BS877">
        <v>0</v>
      </c>
      <c r="BV877">
        <v>0</v>
      </c>
      <c r="BW877">
        <v>0</v>
      </c>
      <c r="BX877">
        <v>0</v>
      </c>
      <c r="BZ877" t="s">
        <v>193</v>
      </c>
      <c r="CA877" t="s">
        <v>194</v>
      </c>
      <c r="CB877" t="b">
        <v>0</v>
      </c>
    </row>
    <row r="878" spans="1:80" x14ac:dyDescent="0.3">
      <c r="A878">
        <v>877</v>
      </c>
      <c r="B878" t="s">
        <v>1122</v>
      </c>
      <c r="C878" t="s">
        <v>179</v>
      </c>
      <c r="D878" t="s">
        <v>180</v>
      </c>
      <c r="E878" t="s">
        <v>1007</v>
      </c>
      <c r="F878" t="s">
        <v>511</v>
      </c>
      <c r="G878" t="s">
        <v>183</v>
      </c>
      <c r="H878" t="s">
        <v>184</v>
      </c>
      <c r="J878">
        <v>0</v>
      </c>
      <c r="L878" t="s">
        <v>197</v>
      </c>
      <c r="M878" t="s">
        <v>197</v>
      </c>
      <c r="N878" t="s">
        <v>198</v>
      </c>
      <c r="P878" t="s">
        <v>459</v>
      </c>
      <c r="Q878">
        <v>3</v>
      </c>
      <c r="S878">
        <v>0</v>
      </c>
      <c r="T878">
        <v>10</v>
      </c>
      <c r="U878">
        <v>10</v>
      </c>
      <c r="V878">
        <v>10</v>
      </c>
      <c r="W878">
        <v>5</v>
      </c>
      <c r="X878">
        <v>0.76</v>
      </c>
      <c r="Y878">
        <v>89728.5</v>
      </c>
      <c r="Z878" t="s">
        <v>189</v>
      </c>
      <c r="AA878">
        <v>2</v>
      </c>
      <c r="AB878">
        <v>9</v>
      </c>
      <c r="AC878">
        <v>80</v>
      </c>
      <c r="AD878">
        <v>8.8888888888888893</v>
      </c>
      <c r="AE878">
        <v>12.375</v>
      </c>
      <c r="AF878">
        <v>12.375</v>
      </c>
      <c r="AG878">
        <v>10</v>
      </c>
      <c r="AH878">
        <v>0.76</v>
      </c>
      <c r="AI878">
        <v>72508.5</v>
      </c>
      <c r="AJ878">
        <v>8.8742999999999999</v>
      </c>
      <c r="AK878">
        <v>2.5</v>
      </c>
      <c r="AL878">
        <v>13</v>
      </c>
      <c r="AM878">
        <v>15</v>
      </c>
      <c r="AN878">
        <v>25</v>
      </c>
      <c r="AO878" t="s">
        <v>190</v>
      </c>
      <c r="AP878">
        <v>83</v>
      </c>
      <c r="AQ878">
        <v>-0.7</v>
      </c>
      <c r="AR878">
        <v>1.2</v>
      </c>
      <c r="AS878" t="s">
        <v>1008</v>
      </c>
      <c r="AT878">
        <v>36</v>
      </c>
      <c r="AU878">
        <v>20</v>
      </c>
      <c r="AV878">
        <v>18</v>
      </c>
      <c r="AW878">
        <v>21</v>
      </c>
      <c r="AY878">
        <v>4</v>
      </c>
      <c r="AZ878">
        <v>84</v>
      </c>
      <c r="BA878">
        <v>6.1547619047619051</v>
      </c>
      <c r="BB878">
        <v>46494</v>
      </c>
      <c r="BC878">
        <v>77490</v>
      </c>
      <c r="BD878">
        <v>108486</v>
      </c>
      <c r="BE878">
        <v>21</v>
      </c>
      <c r="BF878">
        <v>4</v>
      </c>
      <c r="BG878">
        <v>84</v>
      </c>
      <c r="BH878">
        <v>6.1547619047619051</v>
      </c>
      <c r="BI878">
        <v>46494</v>
      </c>
      <c r="BJ878">
        <v>77490</v>
      </c>
      <c r="BK878">
        <v>108486</v>
      </c>
      <c r="BL878">
        <v>35</v>
      </c>
      <c r="BM878">
        <v>1</v>
      </c>
      <c r="BN878">
        <v>6</v>
      </c>
      <c r="BO878" t="s">
        <v>192</v>
      </c>
      <c r="BP878">
        <v>0</v>
      </c>
      <c r="BQ878">
        <v>0</v>
      </c>
      <c r="BR878">
        <v>0</v>
      </c>
      <c r="BS878">
        <v>0</v>
      </c>
      <c r="BV878">
        <v>0</v>
      </c>
      <c r="BW878">
        <v>0</v>
      </c>
      <c r="BX878">
        <v>0</v>
      </c>
      <c r="BZ878" t="s">
        <v>193</v>
      </c>
      <c r="CA878" t="s">
        <v>194</v>
      </c>
      <c r="CB878" t="b">
        <v>0</v>
      </c>
    </row>
    <row r="879" spans="1:80" x14ac:dyDescent="0.3">
      <c r="A879">
        <v>878</v>
      </c>
      <c r="B879" t="s">
        <v>1123</v>
      </c>
      <c r="C879" t="s">
        <v>179</v>
      </c>
      <c r="D879" t="s">
        <v>180</v>
      </c>
      <c r="E879" t="s">
        <v>1007</v>
      </c>
      <c r="F879" t="s">
        <v>513</v>
      </c>
      <c r="G879" t="s">
        <v>183</v>
      </c>
      <c r="H879" t="s">
        <v>184</v>
      </c>
      <c r="J879">
        <v>0</v>
      </c>
      <c r="L879" t="s">
        <v>197</v>
      </c>
      <c r="M879" t="s">
        <v>197</v>
      </c>
      <c r="N879" t="s">
        <v>198</v>
      </c>
      <c r="P879" t="s">
        <v>459</v>
      </c>
      <c r="Q879">
        <v>3</v>
      </c>
      <c r="S879">
        <v>0</v>
      </c>
      <c r="T879">
        <v>10</v>
      </c>
      <c r="U879">
        <v>10</v>
      </c>
      <c r="V879">
        <v>10</v>
      </c>
      <c r="W879">
        <v>5</v>
      </c>
      <c r="X879">
        <v>0.76</v>
      </c>
      <c r="Y879">
        <v>89728.5</v>
      </c>
      <c r="Z879" t="s">
        <v>189</v>
      </c>
      <c r="AA879">
        <v>2</v>
      </c>
      <c r="AB879">
        <v>9</v>
      </c>
      <c r="AC879">
        <v>80</v>
      </c>
      <c r="AD879">
        <v>8.8888888888888893</v>
      </c>
      <c r="AE879">
        <v>12.375</v>
      </c>
      <c r="AF879">
        <v>12.375</v>
      </c>
      <c r="AG879">
        <v>10</v>
      </c>
      <c r="AH879">
        <v>0.76</v>
      </c>
      <c r="AI879">
        <v>72508.5</v>
      </c>
      <c r="AJ879">
        <v>9.2558000000000007</v>
      </c>
      <c r="AK879">
        <v>2.5</v>
      </c>
      <c r="AL879">
        <v>13</v>
      </c>
      <c r="AM879">
        <v>15</v>
      </c>
      <c r="AN879">
        <v>25</v>
      </c>
      <c r="AO879" t="s">
        <v>190</v>
      </c>
      <c r="AP879">
        <v>83</v>
      </c>
      <c r="AQ879">
        <v>-0.7</v>
      </c>
      <c r="AR879">
        <v>1.2</v>
      </c>
      <c r="AS879" t="s">
        <v>1008</v>
      </c>
      <c r="AT879">
        <v>36</v>
      </c>
      <c r="AU879">
        <v>20</v>
      </c>
      <c r="AV879">
        <v>18</v>
      </c>
      <c r="AW879">
        <v>21</v>
      </c>
      <c r="AY879">
        <v>4</v>
      </c>
      <c r="AZ879">
        <v>84</v>
      </c>
      <c r="BA879">
        <v>6.1547619047619051</v>
      </c>
      <c r="BB879">
        <v>46494</v>
      </c>
      <c r="BC879">
        <v>77490</v>
      </c>
      <c r="BD879">
        <v>108486</v>
      </c>
      <c r="BE879">
        <v>21</v>
      </c>
      <c r="BF879">
        <v>4</v>
      </c>
      <c r="BG879">
        <v>84</v>
      </c>
      <c r="BH879">
        <v>6.1547619047619051</v>
      </c>
      <c r="BI879">
        <v>46494</v>
      </c>
      <c r="BJ879">
        <v>77490</v>
      </c>
      <c r="BK879">
        <v>108486</v>
      </c>
      <c r="BL879">
        <v>35</v>
      </c>
      <c r="BM879">
        <v>1</v>
      </c>
      <c r="BN879">
        <v>6</v>
      </c>
      <c r="BO879" t="s">
        <v>192</v>
      </c>
      <c r="BP879">
        <v>0</v>
      </c>
      <c r="BQ879">
        <v>0</v>
      </c>
      <c r="BR879">
        <v>0</v>
      </c>
      <c r="BS879">
        <v>0</v>
      </c>
      <c r="BV879">
        <v>0</v>
      </c>
      <c r="BW879">
        <v>0</v>
      </c>
      <c r="BX879">
        <v>0</v>
      </c>
      <c r="BZ879" t="s">
        <v>193</v>
      </c>
      <c r="CA879" t="s">
        <v>194</v>
      </c>
      <c r="CB879" t="b">
        <v>0</v>
      </c>
    </row>
    <row r="880" spans="1:80" x14ac:dyDescent="0.3">
      <c r="A880">
        <v>879</v>
      </c>
      <c r="B880" t="s">
        <v>1124</v>
      </c>
      <c r="C880" t="s">
        <v>179</v>
      </c>
      <c r="D880" t="s">
        <v>180</v>
      </c>
      <c r="E880" t="s">
        <v>1007</v>
      </c>
      <c r="F880" t="s">
        <v>475</v>
      </c>
      <c r="G880" t="s">
        <v>183</v>
      </c>
      <c r="H880" t="s">
        <v>184</v>
      </c>
      <c r="J880">
        <v>0</v>
      </c>
      <c r="K880" t="s">
        <v>1021</v>
      </c>
      <c r="L880" t="s">
        <v>186</v>
      </c>
      <c r="M880" t="s">
        <v>1022</v>
      </c>
      <c r="N880" t="s">
        <v>20</v>
      </c>
      <c r="O880">
        <v>564.56833333333338</v>
      </c>
      <c r="P880" t="s">
        <v>459</v>
      </c>
      <c r="Q880">
        <v>3</v>
      </c>
      <c r="S880">
        <v>0</v>
      </c>
      <c r="T880">
        <v>10</v>
      </c>
      <c r="U880">
        <v>10</v>
      </c>
      <c r="V880">
        <v>10</v>
      </c>
      <c r="W880">
        <v>5</v>
      </c>
      <c r="X880">
        <v>0.76</v>
      </c>
      <c r="Y880">
        <v>89728.5</v>
      </c>
      <c r="Z880" t="s">
        <v>189</v>
      </c>
      <c r="AA880">
        <v>2</v>
      </c>
      <c r="AB880">
        <v>9</v>
      </c>
      <c r="AC880">
        <v>80</v>
      </c>
      <c r="AD880">
        <v>8.8888888888888893</v>
      </c>
      <c r="AE880">
        <v>12.375</v>
      </c>
      <c r="AF880">
        <v>12.375</v>
      </c>
      <c r="AG880">
        <v>10</v>
      </c>
      <c r="AH880">
        <v>0.76</v>
      </c>
      <c r="AI880">
        <v>72508.5</v>
      </c>
      <c r="AJ880">
        <v>9.64</v>
      </c>
      <c r="AK880">
        <v>2.5</v>
      </c>
      <c r="AL880">
        <v>12</v>
      </c>
      <c r="AM880">
        <v>15</v>
      </c>
      <c r="AN880">
        <v>25</v>
      </c>
      <c r="AO880" t="s">
        <v>190</v>
      </c>
      <c r="AP880">
        <v>83</v>
      </c>
      <c r="AQ880">
        <v>-0.7</v>
      </c>
      <c r="AR880">
        <v>1.2</v>
      </c>
      <c r="AS880" t="s">
        <v>1008</v>
      </c>
      <c r="AT880">
        <v>36</v>
      </c>
      <c r="AU880">
        <v>20</v>
      </c>
      <c r="AV880">
        <v>18</v>
      </c>
      <c r="AW880">
        <v>21</v>
      </c>
      <c r="AY880">
        <v>4</v>
      </c>
      <c r="AZ880">
        <v>84</v>
      </c>
      <c r="BA880">
        <v>6.1547619047619051</v>
      </c>
      <c r="BB880">
        <v>46494</v>
      </c>
      <c r="BC880">
        <v>77490</v>
      </c>
      <c r="BD880">
        <v>108486</v>
      </c>
      <c r="BE880">
        <v>21</v>
      </c>
      <c r="BF880">
        <v>4</v>
      </c>
      <c r="BG880">
        <v>84</v>
      </c>
      <c r="BH880">
        <v>6.1547619047619051</v>
      </c>
      <c r="BI880">
        <v>46494</v>
      </c>
      <c r="BJ880">
        <v>77490</v>
      </c>
      <c r="BK880">
        <v>108486</v>
      </c>
      <c r="BL880">
        <v>35</v>
      </c>
      <c r="BM880">
        <v>1</v>
      </c>
      <c r="BN880">
        <v>6</v>
      </c>
      <c r="BO880" t="s">
        <v>192</v>
      </c>
      <c r="BP880">
        <v>3.3874100000000005</v>
      </c>
      <c r="BQ880">
        <v>156</v>
      </c>
      <c r="BR880">
        <v>0</v>
      </c>
      <c r="BS880">
        <v>0</v>
      </c>
      <c r="BV880">
        <v>0</v>
      </c>
      <c r="BW880">
        <v>0</v>
      </c>
      <c r="BX880">
        <v>0</v>
      </c>
      <c r="BZ880" t="s">
        <v>193</v>
      </c>
      <c r="CA880" t="s">
        <v>194</v>
      </c>
      <c r="CB880" t="b">
        <v>0</v>
      </c>
    </row>
    <row r="881" spans="1:80" x14ac:dyDescent="0.3">
      <c r="A881">
        <v>880</v>
      </c>
      <c r="B881" t="s">
        <v>1125</v>
      </c>
      <c r="C881" t="s">
        <v>179</v>
      </c>
      <c r="D881" t="s">
        <v>180</v>
      </c>
      <c r="E881" t="s">
        <v>1007</v>
      </c>
      <c r="F881" t="s">
        <v>516</v>
      </c>
      <c r="G881" t="s">
        <v>183</v>
      </c>
      <c r="H881" t="s">
        <v>184</v>
      </c>
      <c r="J881">
        <v>0</v>
      </c>
      <c r="L881" t="s">
        <v>197</v>
      </c>
      <c r="M881" t="s">
        <v>197</v>
      </c>
      <c r="N881" t="s">
        <v>198</v>
      </c>
      <c r="P881" t="s">
        <v>459</v>
      </c>
      <c r="Q881">
        <v>3</v>
      </c>
      <c r="S881">
        <v>0</v>
      </c>
      <c r="T881">
        <v>10</v>
      </c>
      <c r="U881">
        <v>10</v>
      </c>
      <c r="V881">
        <v>10</v>
      </c>
      <c r="W881">
        <v>5</v>
      </c>
      <c r="X881">
        <v>0.76</v>
      </c>
      <c r="Y881">
        <v>89728.5</v>
      </c>
      <c r="Z881" t="s">
        <v>189</v>
      </c>
      <c r="AA881">
        <v>2</v>
      </c>
      <c r="AB881">
        <v>9</v>
      </c>
      <c r="AC881">
        <v>80</v>
      </c>
      <c r="AD881">
        <v>8.8888888888888893</v>
      </c>
      <c r="AE881">
        <v>12.375</v>
      </c>
      <c r="AF881">
        <v>12.375</v>
      </c>
      <c r="AG881">
        <v>10</v>
      </c>
      <c r="AH881">
        <v>0.76</v>
      </c>
      <c r="AI881">
        <v>72508.5</v>
      </c>
      <c r="AJ881">
        <v>10.018800000000001</v>
      </c>
      <c r="AK881">
        <v>2.5</v>
      </c>
      <c r="AL881">
        <v>12</v>
      </c>
      <c r="AM881">
        <v>15</v>
      </c>
      <c r="AN881">
        <v>25</v>
      </c>
      <c r="AO881" t="s">
        <v>190</v>
      </c>
      <c r="AP881">
        <v>83</v>
      </c>
      <c r="AQ881">
        <v>-0.7</v>
      </c>
      <c r="AR881">
        <v>1.2</v>
      </c>
      <c r="AS881" t="s">
        <v>1008</v>
      </c>
      <c r="AT881">
        <v>36</v>
      </c>
      <c r="AU881">
        <v>20</v>
      </c>
      <c r="AV881">
        <v>18</v>
      </c>
      <c r="AW881">
        <v>21</v>
      </c>
      <c r="AY881">
        <v>4</v>
      </c>
      <c r="AZ881">
        <v>84</v>
      </c>
      <c r="BA881">
        <v>6.1547619047619051</v>
      </c>
      <c r="BB881">
        <v>46494</v>
      </c>
      <c r="BC881">
        <v>77490</v>
      </c>
      <c r="BD881">
        <v>108486</v>
      </c>
      <c r="BE881">
        <v>21</v>
      </c>
      <c r="BF881">
        <v>4</v>
      </c>
      <c r="BG881">
        <v>84</v>
      </c>
      <c r="BH881">
        <v>6.1547619047619051</v>
      </c>
      <c r="BI881">
        <v>46494</v>
      </c>
      <c r="BJ881">
        <v>77490</v>
      </c>
      <c r="BK881">
        <v>108486</v>
      </c>
      <c r="BL881">
        <v>35</v>
      </c>
      <c r="BM881">
        <v>1</v>
      </c>
      <c r="BN881">
        <v>4</v>
      </c>
      <c r="BO881" t="s">
        <v>192</v>
      </c>
      <c r="BP881">
        <v>0</v>
      </c>
      <c r="BQ881">
        <v>0</v>
      </c>
      <c r="BR881">
        <v>0</v>
      </c>
      <c r="BS881">
        <v>0</v>
      </c>
      <c r="BV881">
        <v>0</v>
      </c>
      <c r="BW881">
        <v>0</v>
      </c>
      <c r="BX881">
        <v>0</v>
      </c>
      <c r="BZ881" t="s">
        <v>193</v>
      </c>
      <c r="CA881" t="s">
        <v>194</v>
      </c>
      <c r="CB881" t="b">
        <v>0</v>
      </c>
    </row>
    <row r="882" spans="1:80" x14ac:dyDescent="0.3">
      <c r="A882">
        <v>881</v>
      </c>
      <c r="B882" t="s">
        <v>1126</v>
      </c>
      <c r="C882" t="s">
        <v>179</v>
      </c>
      <c r="D882" t="s">
        <v>180</v>
      </c>
      <c r="E882" t="s">
        <v>1007</v>
      </c>
      <c r="F882" t="s">
        <v>518</v>
      </c>
      <c r="G882" t="s">
        <v>183</v>
      </c>
      <c r="H882" t="s">
        <v>184</v>
      </c>
      <c r="J882">
        <v>0</v>
      </c>
      <c r="L882" t="s">
        <v>197</v>
      </c>
      <c r="M882" t="s">
        <v>197</v>
      </c>
      <c r="N882" t="s">
        <v>198</v>
      </c>
      <c r="P882" t="s">
        <v>459</v>
      </c>
      <c r="Q882">
        <v>3</v>
      </c>
      <c r="S882">
        <v>0</v>
      </c>
      <c r="T882">
        <v>10</v>
      </c>
      <c r="U882">
        <v>10</v>
      </c>
      <c r="V882">
        <v>10</v>
      </c>
      <c r="W882">
        <v>5</v>
      </c>
      <c r="X882">
        <v>0.76</v>
      </c>
      <c r="Y882">
        <v>89728.5</v>
      </c>
      <c r="Z882" t="s">
        <v>189</v>
      </c>
      <c r="AA882">
        <v>2</v>
      </c>
      <c r="AB882">
        <v>9</v>
      </c>
      <c r="AC882">
        <v>80</v>
      </c>
      <c r="AD882">
        <v>8.8888888888888893</v>
      </c>
      <c r="AE882">
        <v>12.375</v>
      </c>
      <c r="AF882">
        <v>12.375</v>
      </c>
      <c r="AG882">
        <v>10</v>
      </c>
      <c r="AH882">
        <v>0.76</v>
      </c>
      <c r="AI882">
        <v>72508.5</v>
      </c>
      <c r="AJ882">
        <v>10.4</v>
      </c>
      <c r="AK882">
        <v>2.5</v>
      </c>
      <c r="AL882">
        <v>11</v>
      </c>
      <c r="AM882">
        <v>15</v>
      </c>
      <c r="AN882">
        <v>25</v>
      </c>
      <c r="AO882" t="s">
        <v>190</v>
      </c>
      <c r="AP882">
        <v>83</v>
      </c>
      <c r="AQ882">
        <v>-0.7</v>
      </c>
      <c r="AR882">
        <v>1.2</v>
      </c>
      <c r="AS882" t="s">
        <v>1008</v>
      </c>
      <c r="AT882">
        <v>36</v>
      </c>
      <c r="AU882">
        <v>20</v>
      </c>
      <c r="AV882">
        <v>18</v>
      </c>
      <c r="AW882">
        <v>21</v>
      </c>
      <c r="AY882">
        <v>4</v>
      </c>
      <c r="AZ882">
        <v>84</v>
      </c>
      <c r="BA882">
        <v>6.1547619047619051</v>
      </c>
      <c r="BB882">
        <v>46494</v>
      </c>
      <c r="BC882">
        <v>77490</v>
      </c>
      <c r="BD882">
        <v>108486</v>
      </c>
      <c r="BE882">
        <v>22</v>
      </c>
      <c r="BF882">
        <v>4</v>
      </c>
      <c r="BG882">
        <v>84</v>
      </c>
      <c r="BH882">
        <v>6.1547619047619051</v>
      </c>
      <c r="BI882">
        <v>46494</v>
      </c>
      <c r="BJ882">
        <v>77490</v>
      </c>
      <c r="BK882">
        <v>108486</v>
      </c>
      <c r="BL882">
        <v>35</v>
      </c>
      <c r="BM882">
        <v>1</v>
      </c>
      <c r="BN882">
        <v>4</v>
      </c>
      <c r="BO882" t="s">
        <v>192</v>
      </c>
      <c r="BP882">
        <v>0</v>
      </c>
      <c r="BQ882">
        <v>0</v>
      </c>
      <c r="BR882">
        <v>0</v>
      </c>
      <c r="BS882">
        <v>0</v>
      </c>
      <c r="BV882">
        <v>0</v>
      </c>
      <c r="BW882">
        <v>0</v>
      </c>
      <c r="BX882">
        <v>0</v>
      </c>
      <c r="BZ882" t="s">
        <v>193</v>
      </c>
      <c r="CA882" t="s">
        <v>194</v>
      </c>
      <c r="CB882" t="b">
        <v>0</v>
      </c>
    </row>
    <row r="883" spans="1:80" x14ac:dyDescent="0.3">
      <c r="A883">
        <v>882</v>
      </c>
      <c r="B883" t="s">
        <v>1127</v>
      </c>
      <c r="C883" t="s">
        <v>179</v>
      </c>
      <c r="D883" t="s">
        <v>180</v>
      </c>
      <c r="E883" t="s">
        <v>1007</v>
      </c>
      <c r="F883" t="s">
        <v>520</v>
      </c>
      <c r="G883" t="s">
        <v>183</v>
      </c>
      <c r="H883" t="s">
        <v>184</v>
      </c>
      <c r="J883">
        <v>0</v>
      </c>
      <c r="L883" t="s">
        <v>197</v>
      </c>
      <c r="M883" t="s">
        <v>197</v>
      </c>
      <c r="N883" t="s">
        <v>198</v>
      </c>
      <c r="P883" t="s">
        <v>459</v>
      </c>
      <c r="Q883">
        <v>3</v>
      </c>
      <c r="S883">
        <v>0</v>
      </c>
      <c r="T883">
        <v>10</v>
      </c>
      <c r="U883">
        <v>10</v>
      </c>
      <c r="V883">
        <v>10</v>
      </c>
      <c r="W883">
        <v>5</v>
      </c>
      <c r="X883">
        <v>0.76</v>
      </c>
      <c r="Y883">
        <v>89728.5</v>
      </c>
      <c r="Z883" t="s">
        <v>189</v>
      </c>
      <c r="AA883">
        <v>2</v>
      </c>
      <c r="AB883">
        <v>9</v>
      </c>
      <c r="AC883">
        <v>80</v>
      </c>
      <c r="AD883">
        <v>8.8888888888888893</v>
      </c>
      <c r="AE883">
        <v>12.375</v>
      </c>
      <c r="AF883">
        <v>12.375</v>
      </c>
      <c r="AG883">
        <v>10</v>
      </c>
      <c r="AH883">
        <v>0.76</v>
      </c>
      <c r="AI883">
        <v>72508.5</v>
      </c>
      <c r="AJ883">
        <v>10.7818</v>
      </c>
      <c r="AK883">
        <v>2.5</v>
      </c>
      <c r="AL883">
        <v>11</v>
      </c>
      <c r="AM883">
        <v>15</v>
      </c>
      <c r="AN883">
        <v>25</v>
      </c>
      <c r="AO883" t="s">
        <v>190</v>
      </c>
      <c r="AP883">
        <v>83</v>
      </c>
      <c r="AQ883">
        <v>-0.7</v>
      </c>
      <c r="AR883">
        <v>1.2</v>
      </c>
      <c r="AS883" t="s">
        <v>1008</v>
      </c>
      <c r="AT883">
        <v>36</v>
      </c>
      <c r="AU883">
        <v>20</v>
      </c>
      <c r="AV883">
        <v>18</v>
      </c>
      <c r="AW883">
        <v>21</v>
      </c>
      <c r="AY883">
        <v>4</v>
      </c>
      <c r="AZ883">
        <v>84</v>
      </c>
      <c r="BA883">
        <v>6.1547619047619051</v>
      </c>
      <c r="BB883">
        <v>46494</v>
      </c>
      <c r="BC883">
        <v>77490</v>
      </c>
      <c r="BD883">
        <v>108486</v>
      </c>
      <c r="BE883">
        <v>22</v>
      </c>
      <c r="BF883">
        <v>4</v>
      </c>
      <c r="BG883">
        <v>84</v>
      </c>
      <c r="BH883">
        <v>6.1547619047619051</v>
      </c>
      <c r="BI883">
        <v>46494</v>
      </c>
      <c r="BJ883">
        <v>77490</v>
      </c>
      <c r="BK883">
        <v>108486</v>
      </c>
      <c r="BL883">
        <v>35</v>
      </c>
      <c r="BM883">
        <v>1</v>
      </c>
      <c r="BN883">
        <v>4</v>
      </c>
      <c r="BO883" t="s">
        <v>192</v>
      </c>
      <c r="BP883">
        <v>0</v>
      </c>
      <c r="BQ883">
        <v>0</v>
      </c>
      <c r="BR883">
        <v>0</v>
      </c>
      <c r="BS883">
        <v>0</v>
      </c>
      <c r="BV883">
        <v>0</v>
      </c>
      <c r="BW883">
        <v>0</v>
      </c>
      <c r="BX883">
        <v>0</v>
      </c>
      <c r="BZ883" t="s">
        <v>193</v>
      </c>
      <c r="CA883" t="s">
        <v>194</v>
      </c>
      <c r="CB883" t="b">
        <v>0</v>
      </c>
    </row>
    <row r="884" spans="1:80" x14ac:dyDescent="0.3">
      <c r="A884">
        <v>883</v>
      </c>
      <c r="B884" t="s">
        <v>1128</v>
      </c>
      <c r="C884" t="s">
        <v>179</v>
      </c>
      <c r="D884" t="s">
        <v>180</v>
      </c>
      <c r="E884" t="s">
        <v>1007</v>
      </c>
      <c r="F884" t="s">
        <v>522</v>
      </c>
      <c r="G884" t="s">
        <v>183</v>
      </c>
      <c r="H884" t="s">
        <v>184</v>
      </c>
      <c r="J884">
        <v>0</v>
      </c>
      <c r="L884" t="s">
        <v>197</v>
      </c>
      <c r="M884" t="s">
        <v>197</v>
      </c>
      <c r="N884" t="s">
        <v>198</v>
      </c>
      <c r="P884" t="s">
        <v>459</v>
      </c>
      <c r="Q884">
        <v>3</v>
      </c>
      <c r="S884">
        <v>0</v>
      </c>
      <c r="T884">
        <v>10</v>
      </c>
      <c r="U884">
        <v>10</v>
      </c>
      <c r="V884">
        <v>10</v>
      </c>
      <c r="W884">
        <v>5</v>
      </c>
      <c r="X884">
        <v>0.76</v>
      </c>
      <c r="Y884">
        <v>89728.5</v>
      </c>
      <c r="Z884" t="s">
        <v>189</v>
      </c>
      <c r="AA884">
        <v>2</v>
      </c>
      <c r="AB884">
        <v>9</v>
      </c>
      <c r="AC884">
        <v>80</v>
      </c>
      <c r="AD884">
        <v>8.8888888888888893</v>
      </c>
      <c r="AE884">
        <v>12.375</v>
      </c>
      <c r="AF884">
        <v>12.375</v>
      </c>
      <c r="AG884">
        <v>10</v>
      </c>
      <c r="AH884">
        <v>0.76</v>
      </c>
      <c r="AI884">
        <v>72508.5</v>
      </c>
      <c r="AJ884">
        <v>11.1633</v>
      </c>
      <c r="AK884">
        <v>2.5</v>
      </c>
      <c r="AL884">
        <v>11</v>
      </c>
      <c r="AM884">
        <v>15</v>
      </c>
      <c r="AN884">
        <v>25</v>
      </c>
      <c r="AO884" t="s">
        <v>190</v>
      </c>
      <c r="AP884">
        <v>83</v>
      </c>
      <c r="AQ884">
        <v>-0.7</v>
      </c>
      <c r="AR884">
        <v>1.2</v>
      </c>
      <c r="AS884" t="s">
        <v>1008</v>
      </c>
      <c r="AT884">
        <v>36</v>
      </c>
      <c r="AU884">
        <v>20</v>
      </c>
      <c r="AV884">
        <v>18</v>
      </c>
      <c r="AW884">
        <v>21</v>
      </c>
      <c r="AY884">
        <v>4</v>
      </c>
      <c r="AZ884">
        <v>84</v>
      </c>
      <c r="BA884">
        <v>6.1547619047619051</v>
      </c>
      <c r="BB884">
        <v>46494</v>
      </c>
      <c r="BC884">
        <v>77490</v>
      </c>
      <c r="BD884">
        <v>108486</v>
      </c>
      <c r="BE884">
        <v>22</v>
      </c>
      <c r="BF884">
        <v>4</v>
      </c>
      <c r="BG884">
        <v>84</v>
      </c>
      <c r="BH884">
        <v>6.1547619047619051</v>
      </c>
      <c r="BI884">
        <v>46494</v>
      </c>
      <c r="BJ884">
        <v>77490</v>
      </c>
      <c r="BK884">
        <v>108486</v>
      </c>
      <c r="BL884">
        <v>35</v>
      </c>
      <c r="BM884">
        <v>1</v>
      </c>
      <c r="BN884">
        <v>4</v>
      </c>
      <c r="BO884" t="s">
        <v>192</v>
      </c>
      <c r="BP884">
        <v>0</v>
      </c>
      <c r="BQ884">
        <v>0</v>
      </c>
      <c r="BR884">
        <v>0</v>
      </c>
      <c r="BS884">
        <v>0</v>
      </c>
      <c r="BV884">
        <v>0</v>
      </c>
      <c r="BW884">
        <v>0</v>
      </c>
      <c r="BX884">
        <v>0</v>
      </c>
      <c r="BZ884" t="s">
        <v>193</v>
      </c>
      <c r="CA884" t="s">
        <v>194</v>
      </c>
      <c r="CB884" t="b">
        <v>0</v>
      </c>
    </row>
    <row r="885" spans="1:80" x14ac:dyDescent="0.3">
      <c r="A885">
        <v>884</v>
      </c>
      <c r="B885" t="s">
        <v>1129</v>
      </c>
      <c r="C885" t="s">
        <v>179</v>
      </c>
      <c r="D885" t="s">
        <v>180</v>
      </c>
      <c r="E885" t="s">
        <v>1007</v>
      </c>
      <c r="F885" t="s">
        <v>477</v>
      </c>
      <c r="G885" t="s">
        <v>183</v>
      </c>
      <c r="H885" t="s">
        <v>184</v>
      </c>
      <c r="J885">
        <v>0</v>
      </c>
      <c r="L885" t="s">
        <v>197</v>
      </c>
      <c r="M885" t="s">
        <v>197</v>
      </c>
      <c r="N885" t="s">
        <v>198</v>
      </c>
      <c r="P885" t="s">
        <v>459</v>
      </c>
      <c r="Q885">
        <v>3</v>
      </c>
      <c r="S885">
        <v>0</v>
      </c>
      <c r="T885">
        <v>10</v>
      </c>
      <c r="U885">
        <v>10</v>
      </c>
      <c r="V885">
        <v>10</v>
      </c>
      <c r="W885">
        <v>5</v>
      </c>
      <c r="X885">
        <v>0.76</v>
      </c>
      <c r="Y885">
        <v>89728.5</v>
      </c>
      <c r="Z885" t="s">
        <v>189</v>
      </c>
      <c r="AA885">
        <v>2</v>
      </c>
      <c r="AB885">
        <v>9</v>
      </c>
      <c r="AC885">
        <v>80</v>
      </c>
      <c r="AD885">
        <v>8.8888888888888893</v>
      </c>
      <c r="AE885">
        <v>12.375</v>
      </c>
      <c r="AF885">
        <v>12.375</v>
      </c>
      <c r="AG885">
        <v>10</v>
      </c>
      <c r="AH885">
        <v>0.76</v>
      </c>
      <c r="AI885">
        <v>72508.5</v>
      </c>
      <c r="AJ885">
        <v>11.54</v>
      </c>
      <c r="AK885">
        <v>2.5</v>
      </c>
      <c r="AL885">
        <v>10</v>
      </c>
      <c r="AM885">
        <v>15</v>
      </c>
      <c r="AN885">
        <v>25</v>
      </c>
      <c r="AO885" t="s">
        <v>190</v>
      </c>
      <c r="AP885">
        <v>83</v>
      </c>
      <c r="AQ885">
        <v>-0.7</v>
      </c>
      <c r="AR885">
        <v>1.2</v>
      </c>
      <c r="AS885" t="s">
        <v>1008</v>
      </c>
      <c r="AT885">
        <v>36</v>
      </c>
      <c r="AU885">
        <v>20</v>
      </c>
      <c r="AV885">
        <v>18</v>
      </c>
      <c r="AW885">
        <v>21</v>
      </c>
      <c r="AY885">
        <v>4</v>
      </c>
      <c r="AZ885">
        <v>84</v>
      </c>
      <c r="BA885">
        <v>6.1547619047619051</v>
      </c>
      <c r="BB885">
        <v>46494</v>
      </c>
      <c r="BC885">
        <v>77490</v>
      </c>
      <c r="BD885">
        <v>108486</v>
      </c>
      <c r="BE885">
        <v>22</v>
      </c>
      <c r="BF885">
        <v>4</v>
      </c>
      <c r="BG885">
        <v>84</v>
      </c>
      <c r="BH885">
        <v>6.1547619047619051</v>
      </c>
      <c r="BI885">
        <v>46494</v>
      </c>
      <c r="BJ885">
        <v>77490</v>
      </c>
      <c r="BK885">
        <v>108486</v>
      </c>
      <c r="BL885">
        <v>35</v>
      </c>
      <c r="BM885">
        <v>1</v>
      </c>
      <c r="BN885">
        <v>4</v>
      </c>
      <c r="BO885" t="s">
        <v>192</v>
      </c>
      <c r="BP885">
        <v>0</v>
      </c>
      <c r="BQ885">
        <v>220</v>
      </c>
      <c r="BR885">
        <v>0</v>
      </c>
      <c r="BS885">
        <v>0</v>
      </c>
      <c r="BV885">
        <v>0</v>
      </c>
      <c r="BW885">
        <v>0</v>
      </c>
      <c r="BX885">
        <v>0</v>
      </c>
      <c r="BZ885" t="s">
        <v>193</v>
      </c>
      <c r="CA885" t="s">
        <v>194</v>
      </c>
      <c r="CB885" t="b">
        <v>0</v>
      </c>
    </row>
    <row r="886" spans="1:80" x14ac:dyDescent="0.3">
      <c r="A886">
        <v>885</v>
      </c>
      <c r="B886" t="s">
        <v>1130</v>
      </c>
      <c r="C886" t="s">
        <v>179</v>
      </c>
      <c r="D886" t="s">
        <v>180</v>
      </c>
      <c r="E886" t="s">
        <v>1007</v>
      </c>
      <c r="F886" t="s">
        <v>525</v>
      </c>
      <c r="G886" t="s">
        <v>183</v>
      </c>
      <c r="H886" t="s">
        <v>184</v>
      </c>
      <c r="J886">
        <v>0</v>
      </c>
      <c r="L886" t="s">
        <v>197</v>
      </c>
      <c r="M886" t="s">
        <v>197</v>
      </c>
      <c r="N886" t="s">
        <v>198</v>
      </c>
      <c r="P886" t="s">
        <v>459</v>
      </c>
      <c r="Q886">
        <v>3</v>
      </c>
      <c r="S886">
        <v>0</v>
      </c>
      <c r="T886">
        <v>10</v>
      </c>
      <c r="U886">
        <v>10</v>
      </c>
      <c r="V886">
        <v>10</v>
      </c>
      <c r="W886">
        <v>5</v>
      </c>
      <c r="X886">
        <v>0.76</v>
      </c>
      <c r="Y886">
        <v>89728.5</v>
      </c>
      <c r="Z886" t="s">
        <v>189</v>
      </c>
      <c r="AA886">
        <v>2</v>
      </c>
      <c r="AB886">
        <v>9</v>
      </c>
      <c r="AC886">
        <v>80</v>
      </c>
      <c r="AD886">
        <v>8.8888888888888893</v>
      </c>
      <c r="AE886">
        <v>12.375</v>
      </c>
      <c r="AF886">
        <v>12.375</v>
      </c>
      <c r="AG886">
        <v>10</v>
      </c>
      <c r="AH886">
        <v>0.76</v>
      </c>
      <c r="AI886">
        <v>72508.5</v>
      </c>
      <c r="AJ886">
        <v>11.926299999999999</v>
      </c>
      <c r="AK886">
        <v>2.5</v>
      </c>
      <c r="AL886">
        <v>10</v>
      </c>
      <c r="AM886">
        <v>15</v>
      </c>
      <c r="AN886">
        <v>25</v>
      </c>
      <c r="AO886" t="s">
        <v>190</v>
      </c>
      <c r="AP886">
        <v>83</v>
      </c>
      <c r="AQ886">
        <v>-0.7</v>
      </c>
      <c r="AR886">
        <v>1.2</v>
      </c>
      <c r="AS886" t="s">
        <v>1008</v>
      </c>
      <c r="AT886">
        <v>36</v>
      </c>
      <c r="AU886">
        <v>20</v>
      </c>
      <c r="AV886">
        <v>18</v>
      </c>
      <c r="AW886">
        <v>21</v>
      </c>
      <c r="AY886">
        <v>4</v>
      </c>
      <c r="AZ886">
        <v>84</v>
      </c>
      <c r="BA886">
        <v>6.1547619047619051</v>
      </c>
      <c r="BB886">
        <v>46494</v>
      </c>
      <c r="BC886">
        <v>77490</v>
      </c>
      <c r="BD886">
        <v>108486</v>
      </c>
      <c r="BE886">
        <v>22</v>
      </c>
      <c r="BF886">
        <v>4</v>
      </c>
      <c r="BG886">
        <v>84</v>
      </c>
      <c r="BH886">
        <v>6.1547619047619051</v>
      </c>
      <c r="BI886">
        <v>46494</v>
      </c>
      <c r="BJ886">
        <v>77490</v>
      </c>
      <c r="BK886">
        <v>108486</v>
      </c>
      <c r="BL886">
        <v>35</v>
      </c>
      <c r="BM886">
        <v>1</v>
      </c>
      <c r="BN886">
        <v>4</v>
      </c>
      <c r="BO886" t="s">
        <v>192</v>
      </c>
      <c r="BP886">
        <v>0</v>
      </c>
      <c r="BQ886">
        <v>0</v>
      </c>
      <c r="BR886">
        <v>0</v>
      </c>
      <c r="BS886">
        <v>0</v>
      </c>
      <c r="BV886">
        <v>0</v>
      </c>
      <c r="BW886">
        <v>0</v>
      </c>
      <c r="BX886">
        <v>0</v>
      </c>
      <c r="BZ886" t="s">
        <v>193</v>
      </c>
      <c r="CA886" t="s">
        <v>194</v>
      </c>
      <c r="CB886" t="b">
        <v>0</v>
      </c>
    </row>
    <row r="887" spans="1:80" x14ac:dyDescent="0.3">
      <c r="A887">
        <v>886</v>
      </c>
      <c r="B887" t="s">
        <v>1131</v>
      </c>
      <c r="C887" t="s">
        <v>179</v>
      </c>
      <c r="D887" t="s">
        <v>180</v>
      </c>
      <c r="E887" t="s">
        <v>1007</v>
      </c>
      <c r="F887" t="s">
        <v>527</v>
      </c>
      <c r="G887" t="s">
        <v>183</v>
      </c>
      <c r="H887" t="s">
        <v>184</v>
      </c>
      <c r="J887">
        <v>0</v>
      </c>
      <c r="L887" t="s">
        <v>197</v>
      </c>
      <c r="M887" t="s">
        <v>197</v>
      </c>
      <c r="N887" t="s">
        <v>198</v>
      </c>
      <c r="P887" t="s">
        <v>459</v>
      </c>
      <c r="Q887">
        <v>3</v>
      </c>
      <c r="S887">
        <v>0</v>
      </c>
      <c r="T887">
        <v>10</v>
      </c>
      <c r="U887">
        <v>10</v>
      </c>
      <c r="V887">
        <v>10</v>
      </c>
      <c r="W887">
        <v>5</v>
      </c>
      <c r="X887">
        <v>0.76</v>
      </c>
      <c r="Y887">
        <v>89728.5</v>
      </c>
      <c r="Z887" t="s">
        <v>189</v>
      </c>
      <c r="AA887">
        <v>2</v>
      </c>
      <c r="AB887">
        <v>9</v>
      </c>
      <c r="AC887">
        <v>80</v>
      </c>
      <c r="AD887">
        <v>8.8888888888888893</v>
      </c>
      <c r="AE887">
        <v>12.375</v>
      </c>
      <c r="AF887">
        <v>12.375</v>
      </c>
      <c r="AG887">
        <v>10</v>
      </c>
      <c r="AH887">
        <v>0.76</v>
      </c>
      <c r="AI887">
        <v>72508.5</v>
      </c>
      <c r="AJ887">
        <v>12.31</v>
      </c>
      <c r="AK887">
        <v>2.5</v>
      </c>
      <c r="AL887">
        <v>10</v>
      </c>
      <c r="AM887">
        <v>15</v>
      </c>
      <c r="AN887">
        <v>25</v>
      </c>
      <c r="AO887" t="s">
        <v>190</v>
      </c>
      <c r="AP887">
        <v>83</v>
      </c>
      <c r="AQ887">
        <v>-0.7</v>
      </c>
      <c r="AR887">
        <v>1.2</v>
      </c>
      <c r="AS887" t="s">
        <v>1008</v>
      </c>
      <c r="AT887">
        <v>36</v>
      </c>
      <c r="AU887">
        <v>20</v>
      </c>
      <c r="AV887">
        <v>18</v>
      </c>
      <c r="AW887">
        <v>21</v>
      </c>
      <c r="AY887">
        <v>4</v>
      </c>
      <c r="AZ887">
        <v>84</v>
      </c>
      <c r="BA887">
        <v>6.1547619047619051</v>
      </c>
      <c r="BB887">
        <v>46494</v>
      </c>
      <c r="BC887">
        <v>77490</v>
      </c>
      <c r="BD887">
        <v>108486</v>
      </c>
      <c r="BE887">
        <v>22</v>
      </c>
      <c r="BF887">
        <v>4</v>
      </c>
      <c r="BG887">
        <v>84</v>
      </c>
      <c r="BH887">
        <v>6.1547619047619051</v>
      </c>
      <c r="BI887">
        <v>46494</v>
      </c>
      <c r="BJ887">
        <v>77490</v>
      </c>
      <c r="BK887">
        <v>108486</v>
      </c>
      <c r="BL887">
        <v>35</v>
      </c>
      <c r="BM887">
        <v>1</v>
      </c>
      <c r="BN887">
        <v>4</v>
      </c>
      <c r="BO887" t="s">
        <v>192</v>
      </c>
      <c r="BP887">
        <v>0</v>
      </c>
      <c r="BQ887">
        <v>0</v>
      </c>
      <c r="BR887">
        <v>0</v>
      </c>
      <c r="BS887">
        <v>0</v>
      </c>
      <c r="BV887">
        <v>0</v>
      </c>
      <c r="BW887">
        <v>0</v>
      </c>
      <c r="BX887">
        <v>0</v>
      </c>
      <c r="BZ887" t="s">
        <v>193</v>
      </c>
      <c r="CA887" t="s">
        <v>194</v>
      </c>
      <c r="CB887" t="b">
        <v>0</v>
      </c>
    </row>
    <row r="888" spans="1:80" x14ac:dyDescent="0.3">
      <c r="A888">
        <v>887</v>
      </c>
      <c r="B888" t="s">
        <v>1132</v>
      </c>
      <c r="C888" t="s">
        <v>179</v>
      </c>
      <c r="D888" t="s">
        <v>180</v>
      </c>
      <c r="E888" t="s">
        <v>1007</v>
      </c>
      <c r="F888" t="s">
        <v>1005</v>
      </c>
      <c r="G888" t="s">
        <v>183</v>
      </c>
      <c r="H888" t="s">
        <v>184</v>
      </c>
      <c r="J888">
        <v>0</v>
      </c>
      <c r="L888" t="s">
        <v>197</v>
      </c>
      <c r="M888" t="s">
        <v>197</v>
      </c>
      <c r="N888" t="s">
        <v>198</v>
      </c>
      <c r="P888" t="s">
        <v>459</v>
      </c>
      <c r="Q888">
        <v>3</v>
      </c>
      <c r="S888">
        <v>0</v>
      </c>
      <c r="T888">
        <v>10</v>
      </c>
      <c r="U888">
        <v>10</v>
      </c>
      <c r="V888">
        <v>10</v>
      </c>
      <c r="W888">
        <v>5</v>
      </c>
      <c r="X888">
        <v>0.76</v>
      </c>
      <c r="Y888">
        <v>89728.5</v>
      </c>
      <c r="Z888" t="s">
        <v>189</v>
      </c>
      <c r="AA888">
        <v>2</v>
      </c>
      <c r="AB888">
        <v>9</v>
      </c>
      <c r="AC888">
        <v>80</v>
      </c>
      <c r="AD888">
        <v>8.8888888888888893</v>
      </c>
      <c r="AE888">
        <v>12.375</v>
      </c>
      <c r="AF888">
        <v>12.375</v>
      </c>
      <c r="AG888">
        <v>10</v>
      </c>
      <c r="AH888">
        <v>0.76</v>
      </c>
      <c r="AI888">
        <v>72508.5</v>
      </c>
      <c r="AJ888" t="s">
        <v>197</v>
      </c>
      <c r="AK888">
        <v>2.5</v>
      </c>
      <c r="AL888">
        <v>0</v>
      </c>
      <c r="AM888">
        <v>15</v>
      </c>
      <c r="AN888">
        <v>25</v>
      </c>
      <c r="AO888" t="s">
        <v>190</v>
      </c>
      <c r="AP888">
        <v>83</v>
      </c>
      <c r="AQ888">
        <v>-0.7</v>
      </c>
      <c r="AR888">
        <v>1.2</v>
      </c>
      <c r="AS888" t="s">
        <v>1008</v>
      </c>
      <c r="AT888">
        <v>36</v>
      </c>
      <c r="AU888">
        <v>20</v>
      </c>
      <c r="AV888">
        <v>18</v>
      </c>
      <c r="AW888">
        <v>21</v>
      </c>
      <c r="AY888">
        <v>4</v>
      </c>
      <c r="AZ888">
        <v>84</v>
      </c>
      <c r="BA888">
        <v>6.1547619047619051</v>
      </c>
      <c r="BB888">
        <v>46494</v>
      </c>
      <c r="BC888">
        <v>77490</v>
      </c>
      <c r="BD888">
        <v>108486</v>
      </c>
      <c r="BE888">
        <v>22</v>
      </c>
      <c r="BF888">
        <v>4</v>
      </c>
      <c r="BG888">
        <v>84</v>
      </c>
      <c r="BH888">
        <v>6.1547619047619051</v>
      </c>
      <c r="BI888">
        <v>46494</v>
      </c>
      <c r="BJ888">
        <v>77490</v>
      </c>
      <c r="BK888">
        <v>108486</v>
      </c>
      <c r="BL888">
        <v>35</v>
      </c>
      <c r="BM888">
        <v>1</v>
      </c>
      <c r="BN888">
        <v>4</v>
      </c>
      <c r="BO888" t="s">
        <v>192</v>
      </c>
      <c r="BP888">
        <v>0</v>
      </c>
      <c r="BQ888">
        <v>0</v>
      </c>
      <c r="BR888">
        <v>0</v>
      </c>
      <c r="BS888">
        <v>0</v>
      </c>
      <c r="BV888">
        <v>0</v>
      </c>
      <c r="BW888">
        <v>0</v>
      </c>
      <c r="BX888">
        <v>0</v>
      </c>
      <c r="BZ888" t="s">
        <v>193</v>
      </c>
      <c r="CA888" t="s">
        <v>194</v>
      </c>
      <c r="CB888" t="b">
        <v>0</v>
      </c>
    </row>
    <row r="889" spans="1:80" x14ac:dyDescent="0.3">
      <c r="A889">
        <v>888</v>
      </c>
      <c r="B889" t="s">
        <v>1133</v>
      </c>
      <c r="C889" t="s">
        <v>179</v>
      </c>
      <c r="D889" t="s">
        <v>180</v>
      </c>
      <c r="E889" t="s">
        <v>1007</v>
      </c>
      <c r="F889" t="s">
        <v>196</v>
      </c>
      <c r="G889" t="s">
        <v>183</v>
      </c>
      <c r="H889" t="s">
        <v>184</v>
      </c>
      <c r="J889">
        <v>0</v>
      </c>
      <c r="K889" t="s">
        <v>1021</v>
      </c>
      <c r="L889" t="s">
        <v>186</v>
      </c>
      <c r="M889" t="s">
        <v>1022</v>
      </c>
      <c r="N889" t="s">
        <v>20</v>
      </c>
      <c r="O889">
        <v>190.64333333333332</v>
      </c>
      <c r="P889" t="s">
        <v>459</v>
      </c>
      <c r="Q889">
        <v>3</v>
      </c>
      <c r="S889">
        <v>0</v>
      </c>
      <c r="T889">
        <v>10</v>
      </c>
      <c r="U889">
        <v>10</v>
      </c>
      <c r="V889">
        <v>10</v>
      </c>
      <c r="W889">
        <v>5</v>
      </c>
      <c r="X889">
        <v>0.76</v>
      </c>
      <c r="Y889">
        <v>89728.5</v>
      </c>
      <c r="Z889" t="s">
        <v>189</v>
      </c>
      <c r="AA889">
        <v>2</v>
      </c>
      <c r="AB889">
        <v>9</v>
      </c>
      <c r="AC889">
        <v>80</v>
      </c>
      <c r="AD889">
        <v>8.8888888888888893</v>
      </c>
      <c r="AE889">
        <v>12.375</v>
      </c>
      <c r="AF889">
        <v>12.375</v>
      </c>
      <c r="AG889">
        <v>10</v>
      </c>
      <c r="AH889">
        <v>0.76</v>
      </c>
      <c r="AI889">
        <v>72508.5</v>
      </c>
      <c r="AJ889">
        <v>3.92</v>
      </c>
      <c r="AK889">
        <v>2.5</v>
      </c>
      <c r="AL889">
        <v>29</v>
      </c>
      <c r="AM889">
        <v>15</v>
      </c>
      <c r="AN889">
        <v>25</v>
      </c>
      <c r="AO889" t="s">
        <v>190</v>
      </c>
      <c r="AP889">
        <v>83</v>
      </c>
      <c r="AQ889">
        <v>-0.7</v>
      </c>
      <c r="AR889">
        <v>1.2</v>
      </c>
      <c r="AS889" t="s">
        <v>1008</v>
      </c>
      <c r="AT889">
        <v>36</v>
      </c>
      <c r="AU889">
        <v>20</v>
      </c>
      <c r="AV889">
        <v>18</v>
      </c>
      <c r="AW889">
        <v>21</v>
      </c>
      <c r="AY889">
        <v>4</v>
      </c>
      <c r="AZ889">
        <v>84</v>
      </c>
      <c r="BA889">
        <v>6.1547619047619051</v>
      </c>
      <c r="BB889">
        <v>46494</v>
      </c>
      <c r="BC889">
        <v>77490</v>
      </c>
      <c r="BD889">
        <v>108486</v>
      </c>
      <c r="BE889">
        <v>19</v>
      </c>
      <c r="BF889">
        <v>4</v>
      </c>
      <c r="BG889">
        <v>84</v>
      </c>
      <c r="BH889">
        <v>6.1547619047619051</v>
      </c>
      <c r="BI889">
        <v>46494</v>
      </c>
      <c r="BJ889">
        <v>77490</v>
      </c>
      <c r="BK889">
        <v>108486</v>
      </c>
      <c r="BL889">
        <v>35</v>
      </c>
      <c r="BM889">
        <v>1</v>
      </c>
      <c r="BN889">
        <v>8</v>
      </c>
      <c r="BO889" t="s">
        <v>192</v>
      </c>
      <c r="BP889">
        <v>1.5251466666666664</v>
      </c>
      <c r="BQ889">
        <v>96</v>
      </c>
      <c r="BR889">
        <v>0</v>
      </c>
      <c r="BS889">
        <v>0</v>
      </c>
      <c r="BV889">
        <v>548</v>
      </c>
      <c r="BW889">
        <v>0</v>
      </c>
      <c r="BX889">
        <v>0</v>
      </c>
      <c r="BZ889" t="s">
        <v>193</v>
      </c>
      <c r="CA889" t="s">
        <v>194</v>
      </c>
      <c r="CB889" t="b">
        <v>0</v>
      </c>
    </row>
    <row r="890" spans="1:80" x14ac:dyDescent="0.3">
      <c r="A890">
        <v>889</v>
      </c>
      <c r="B890" t="s">
        <v>1134</v>
      </c>
      <c r="C890" t="s">
        <v>179</v>
      </c>
      <c r="D890" t="s">
        <v>180</v>
      </c>
      <c r="E890" t="s">
        <v>1007</v>
      </c>
      <c r="F890" t="s">
        <v>200</v>
      </c>
      <c r="G890" t="s">
        <v>183</v>
      </c>
      <c r="H890" t="s">
        <v>184</v>
      </c>
      <c r="J890">
        <v>0</v>
      </c>
      <c r="K890" t="s">
        <v>1021</v>
      </c>
      <c r="L890" t="s">
        <v>186</v>
      </c>
      <c r="M890" t="s">
        <v>1022</v>
      </c>
      <c r="N890" t="s">
        <v>20</v>
      </c>
      <c r="O890">
        <v>215.57166666666663</v>
      </c>
      <c r="P890" t="s">
        <v>459</v>
      </c>
      <c r="Q890">
        <v>3</v>
      </c>
      <c r="S890">
        <v>0</v>
      </c>
      <c r="T890">
        <v>10</v>
      </c>
      <c r="U890">
        <v>10</v>
      </c>
      <c r="V890">
        <v>10</v>
      </c>
      <c r="W890">
        <v>5</v>
      </c>
      <c r="X890">
        <v>0.76</v>
      </c>
      <c r="Y890">
        <v>89728.5</v>
      </c>
      <c r="Z890" t="s">
        <v>189</v>
      </c>
      <c r="AA890">
        <v>2</v>
      </c>
      <c r="AB890">
        <v>9</v>
      </c>
      <c r="AC890">
        <v>80</v>
      </c>
      <c r="AD890">
        <v>8.8888888888888893</v>
      </c>
      <c r="AE890">
        <v>12.375</v>
      </c>
      <c r="AF890">
        <v>12.375</v>
      </c>
      <c r="AG890">
        <v>10</v>
      </c>
      <c r="AH890">
        <v>0.76</v>
      </c>
      <c r="AI890">
        <v>72508.5</v>
      </c>
      <c r="AJ890">
        <v>4.3</v>
      </c>
      <c r="AK890">
        <v>2.5</v>
      </c>
      <c r="AL890">
        <v>27</v>
      </c>
      <c r="AM890">
        <v>15</v>
      </c>
      <c r="AN890">
        <v>25</v>
      </c>
      <c r="AO890" t="s">
        <v>190</v>
      </c>
      <c r="AP890">
        <v>83</v>
      </c>
      <c r="AQ890">
        <v>-0.7</v>
      </c>
      <c r="AR890">
        <v>1.2</v>
      </c>
      <c r="AS890" t="s">
        <v>1008</v>
      </c>
      <c r="AT890">
        <v>36</v>
      </c>
      <c r="AU890">
        <v>20</v>
      </c>
      <c r="AV890">
        <v>18</v>
      </c>
      <c r="AW890">
        <v>21</v>
      </c>
      <c r="AY890">
        <v>4</v>
      </c>
      <c r="AZ890">
        <v>84</v>
      </c>
      <c r="BA890">
        <v>6.1547619047619051</v>
      </c>
      <c r="BB890">
        <v>46494</v>
      </c>
      <c r="BC890">
        <v>77490</v>
      </c>
      <c r="BD890">
        <v>108486</v>
      </c>
      <c r="BE890">
        <v>19</v>
      </c>
      <c r="BF890">
        <v>4</v>
      </c>
      <c r="BG890">
        <v>84</v>
      </c>
      <c r="BH890">
        <v>6.1547619047619051</v>
      </c>
      <c r="BI890">
        <v>46494</v>
      </c>
      <c r="BJ890">
        <v>77490</v>
      </c>
      <c r="BK890">
        <v>108486</v>
      </c>
      <c r="BL890">
        <v>35</v>
      </c>
      <c r="BM890">
        <v>1</v>
      </c>
      <c r="BN890">
        <v>8</v>
      </c>
      <c r="BO890" t="s">
        <v>192</v>
      </c>
      <c r="BP890">
        <v>1.7245733333333333</v>
      </c>
      <c r="BQ890">
        <v>38</v>
      </c>
      <c r="BR890">
        <v>0</v>
      </c>
      <c r="BS890">
        <v>0</v>
      </c>
      <c r="BV890">
        <v>107</v>
      </c>
      <c r="BW890">
        <v>0</v>
      </c>
      <c r="BX890">
        <v>0</v>
      </c>
      <c r="BZ890" t="s">
        <v>193</v>
      </c>
      <c r="CA890" t="s">
        <v>194</v>
      </c>
      <c r="CB890" t="b">
        <v>0</v>
      </c>
    </row>
    <row r="891" spans="1:80" x14ac:dyDescent="0.3">
      <c r="A891">
        <v>890</v>
      </c>
      <c r="B891" t="s">
        <v>1135</v>
      </c>
      <c r="C891" t="s">
        <v>179</v>
      </c>
      <c r="D891" t="s">
        <v>180</v>
      </c>
      <c r="E891" t="s">
        <v>1007</v>
      </c>
      <c r="F891" t="s">
        <v>202</v>
      </c>
      <c r="G891" t="s">
        <v>183</v>
      </c>
      <c r="H891" t="s">
        <v>184</v>
      </c>
      <c r="J891">
        <v>0</v>
      </c>
      <c r="K891" t="s">
        <v>1021</v>
      </c>
      <c r="L891" t="s">
        <v>186</v>
      </c>
      <c r="M891" t="s">
        <v>1022</v>
      </c>
      <c r="N891" t="s">
        <v>20</v>
      </c>
      <c r="O891">
        <v>240.5</v>
      </c>
      <c r="P891" t="s">
        <v>459</v>
      </c>
      <c r="Q891">
        <v>3</v>
      </c>
      <c r="S891">
        <v>0</v>
      </c>
      <c r="T891">
        <v>10</v>
      </c>
      <c r="U891">
        <v>10</v>
      </c>
      <c r="V891">
        <v>10</v>
      </c>
      <c r="W891">
        <v>5</v>
      </c>
      <c r="X891">
        <v>0.76</v>
      </c>
      <c r="Y891">
        <v>89728.5</v>
      </c>
      <c r="Z891" t="s">
        <v>189</v>
      </c>
      <c r="AA891">
        <v>2</v>
      </c>
      <c r="AB891">
        <v>9</v>
      </c>
      <c r="AC891">
        <v>80</v>
      </c>
      <c r="AD891">
        <v>8.8888888888888893</v>
      </c>
      <c r="AE891">
        <v>12.375</v>
      </c>
      <c r="AF891">
        <v>12.375</v>
      </c>
      <c r="AG891">
        <v>10</v>
      </c>
      <c r="AH891">
        <v>0.76</v>
      </c>
      <c r="AI891">
        <v>72508.5</v>
      </c>
      <c r="AJ891">
        <v>4.63</v>
      </c>
      <c r="AK891">
        <v>2.5</v>
      </c>
      <c r="AL891">
        <v>25</v>
      </c>
      <c r="AM891">
        <v>15</v>
      </c>
      <c r="AN891">
        <v>25</v>
      </c>
      <c r="AO891" t="s">
        <v>190</v>
      </c>
      <c r="AP891">
        <v>83</v>
      </c>
      <c r="AQ891">
        <v>-0.7</v>
      </c>
      <c r="AR891">
        <v>1.2</v>
      </c>
      <c r="AS891" t="s">
        <v>1008</v>
      </c>
      <c r="AT891">
        <v>36</v>
      </c>
      <c r="AU891">
        <v>20</v>
      </c>
      <c r="AV891">
        <v>18</v>
      </c>
      <c r="AW891">
        <v>21</v>
      </c>
      <c r="AY891">
        <v>4</v>
      </c>
      <c r="AZ891">
        <v>84</v>
      </c>
      <c r="BA891">
        <v>6.1547619047619051</v>
      </c>
      <c r="BB891">
        <v>46494</v>
      </c>
      <c r="BC891">
        <v>77490</v>
      </c>
      <c r="BD891">
        <v>108486</v>
      </c>
      <c r="BE891">
        <v>19</v>
      </c>
      <c r="BF891">
        <v>4</v>
      </c>
      <c r="BG891">
        <v>84</v>
      </c>
      <c r="BH891">
        <v>6.1547619047619051</v>
      </c>
      <c r="BI891">
        <v>46494</v>
      </c>
      <c r="BJ891">
        <v>77490</v>
      </c>
      <c r="BK891">
        <v>108486</v>
      </c>
      <c r="BL891">
        <v>35</v>
      </c>
      <c r="BM891">
        <v>1</v>
      </c>
      <c r="BN891">
        <v>8</v>
      </c>
      <c r="BO891" t="s">
        <v>192</v>
      </c>
      <c r="BP891">
        <v>1.9239999999999999</v>
      </c>
      <c r="BQ891">
        <v>127</v>
      </c>
      <c r="BR891">
        <v>144</v>
      </c>
      <c r="BS891">
        <v>1.1338582677165354</v>
      </c>
      <c r="BV891">
        <v>1077</v>
      </c>
      <c r="BW891">
        <v>0</v>
      </c>
      <c r="BX891">
        <v>0</v>
      </c>
      <c r="BZ891" t="s">
        <v>193</v>
      </c>
      <c r="CA891" t="s">
        <v>194</v>
      </c>
      <c r="CB891" t="b">
        <v>0</v>
      </c>
    </row>
    <row r="892" spans="1:80" x14ac:dyDescent="0.3">
      <c r="A892">
        <v>891</v>
      </c>
      <c r="B892" t="s">
        <v>1136</v>
      </c>
      <c r="C892" t="s">
        <v>179</v>
      </c>
      <c r="D892" t="s">
        <v>180</v>
      </c>
      <c r="E892" t="s">
        <v>1007</v>
      </c>
      <c r="F892" t="s">
        <v>204</v>
      </c>
      <c r="G892" t="s">
        <v>183</v>
      </c>
      <c r="H892" t="s">
        <v>184</v>
      </c>
      <c r="J892">
        <v>0</v>
      </c>
      <c r="K892" t="s">
        <v>1021</v>
      </c>
      <c r="L892" t="s">
        <v>186</v>
      </c>
      <c r="M892" t="s">
        <v>1022</v>
      </c>
      <c r="N892" t="s">
        <v>20</v>
      </c>
      <c r="O892">
        <v>265.42833333333334</v>
      </c>
      <c r="P892" t="s">
        <v>459</v>
      </c>
      <c r="Q892">
        <v>3</v>
      </c>
      <c r="S892">
        <v>0</v>
      </c>
      <c r="T892">
        <v>10</v>
      </c>
      <c r="U892">
        <v>10</v>
      </c>
      <c r="V892">
        <v>10</v>
      </c>
      <c r="W892">
        <v>5</v>
      </c>
      <c r="X892">
        <v>0.76</v>
      </c>
      <c r="Y892">
        <v>89728.5</v>
      </c>
      <c r="Z892" t="s">
        <v>189</v>
      </c>
      <c r="AA892">
        <v>2</v>
      </c>
      <c r="AB892">
        <v>9</v>
      </c>
      <c r="AC892">
        <v>80</v>
      </c>
      <c r="AD892">
        <v>8.8888888888888893</v>
      </c>
      <c r="AE892">
        <v>12.375</v>
      </c>
      <c r="AF892">
        <v>12.375</v>
      </c>
      <c r="AG892">
        <v>10</v>
      </c>
      <c r="AH892">
        <v>0.76</v>
      </c>
      <c r="AI892">
        <v>72508.5</v>
      </c>
      <c r="AJ892">
        <v>5.0599999999999996</v>
      </c>
      <c r="AK892">
        <v>2.5</v>
      </c>
      <c r="AL892">
        <v>23</v>
      </c>
      <c r="AM892">
        <v>15</v>
      </c>
      <c r="AN892">
        <v>25</v>
      </c>
      <c r="AO892" t="s">
        <v>190</v>
      </c>
      <c r="AP892">
        <v>83</v>
      </c>
      <c r="AQ892">
        <v>-0.7</v>
      </c>
      <c r="AR892">
        <v>1.2</v>
      </c>
      <c r="AS892" t="s">
        <v>1008</v>
      </c>
      <c r="AT892">
        <v>36</v>
      </c>
      <c r="AU892">
        <v>20</v>
      </c>
      <c r="AV892">
        <v>18</v>
      </c>
      <c r="AW892">
        <v>21</v>
      </c>
      <c r="AY892">
        <v>4</v>
      </c>
      <c r="AZ892">
        <v>84</v>
      </c>
      <c r="BA892">
        <v>6.1547619047619051</v>
      </c>
      <c r="BB892">
        <v>46494</v>
      </c>
      <c r="BC892">
        <v>77490</v>
      </c>
      <c r="BD892">
        <v>108486</v>
      </c>
      <c r="BE892">
        <v>20</v>
      </c>
      <c r="BF892">
        <v>4</v>
      </c>
      <c r="BG892">
        <v>84</v>
      </c>
      <c r="BH892">
        <v>6.1547619047619051</v>
      </c>
      <c r="BI892">
        <v>46494</v>
      </c>
      <c r="BJ892">
        <v>77490</v>
      </c>
      <c r="BK892">
        <v>108486</v>
      </c>
      <c r="BL892">
        <v>35</v>
      </c>
      <c r="BM892">
        <v>1</v>
      </c>
      <c r="BN892">
        <v>8</v>
      </c>
      <c r="BO892" t="s">
        <v>192</v>
      </c>
      <c r="BP892">
        <v>2.1234266666666666</v>
      </c>
      <c r="BQ892">
        <v>226</v>
      </c>
      <c r="BR892">
        <v>0</v>
      </c>
      <c r="BS892">
        <v>0</v>
      </c>
      <c r="BV892">
        <v>68</v>
      </c>
      <c r="BW892">
        <v>130</v>
      </c>
      <c r="BX892">
        <v>1.911764705882353</v>
      </c>
      <c r="BZ892" t="s">
        <v>193</v>
      </c>
      <c r="CA892" t="s">
        <v>194</v>
      </c>
      <c r="CB892" t="b">
        <v>0</v>
      </c>
    </row>
    <row r="893" spans="1:80" x14ac:dyDescent="0.3">
      <c r="A893">
        <v>892</v>
      </c>
      <c r="B893" t="s">
        <v>1137</v>
      </c>
      <c r="C893" t="s">
        <v>179</v>
      </c>
      <c r="D893" t="s">
        <v>180</v>
      </c>
      <c r="E893" t="s">
        <v>1007</v>
      </c>
      <c r="F893" t="s">
        <v>206</v>
      </c>
      <c r="G893" t="s">
        <v>183</v>
      </c>
      <c r="H893" t="s">
        <v>184</v>
      </c>
      <c r="J893">
        <v>0</v>
      </c>
      <c r="K893" t="s">
        <v>1021</v>
      </c>
      <c r="L893" t="s">
        <v>186</v>
      </c>
      <c r="M893" t="s">
        <v>1022</v>
      </c>
      <c r="N893" t="s">
        <v>20</v>
      </c>
      <c r="O893">
        <v>290.35666666666668</v>
      </c>
      <c r="P893" t="s">
        <v>459</v>
      </c>
      <c r="Q893">
        <v>3</v>
      </c>
      <c r="S893">
        <v>0</v>
      </c>
      <c r="T893">
        <v>10</v>
      </c>
      <c r="U893">
        <v>10</v>
      </c>
      <c r="V893">
        <v>10</v>
      </c>
      <c r="W893">
        <v>5</v>
      </c>
      <c r="X893">
        <v>0.76</v>
      </c>
      <c r="Y893">
        <v>89728.5</v>
      </c>
      <c r="Z893" t="s">
        <v>189</v>
      </c>
      <c r="AA893">
        <v>2</v>
      </c>
      <c r="AB893">
        <v>9</v>
      </c>
      <c r="AC893">
        <v>80</v>
      </c>
      <c r="AD893">
        <v>8.8888888888888893</v>
      </c>
      <c r="AE893">
        <v>12.375</v>
      </c>
      <c r="AF893">
        <v>12.375</v>
      </c>
      <c r="AG893">
        <v>10</v>
      </c>
      <c r="AH893">
        <v>0.76</v>
      </c>
      <c r="AI893">
        <v>72508.5</v>
      </c>
      <c r="AJ893">
        <v>5.44</v>
      </c>
      <c r="AK893">
        <v>2.5</v>
      </c>
      <c r="AL893">
        <v>21</v>
      </c>
      <c r="AM893">
        <v>15</v>
      </c>
      <c r="AN893">
        <v>25</v>
      </c>
      <c r="AO893" t="s">
        <v>190</v>
      </c>
      <c r="AP893">
        <v>83</v>
      </c>
      <c r="AQ893">
        <v>-0.7</v>
      </c>
      <c r="AR893">
        <v>1.2</v>
      </c>
      <c r="AS893" t="s">
        <v>1008</v>
      </c>
      <c r="AT893">
        <v>36</v>
      </c>
      <c r="AU893">
        <v>20</v>
      </c>
      <c r="AV893">
        <v>18</v>
      </c>
      <c r="AW893">
        <v>21</v>
      </c>
      <c r="AY893">
        <v>4</v>
      </c>
      <c r="AZ893">
        <v>84</v>
      </c>
      <c r="BA893">
        <v>6.1547619047619051</v>
      </c>
      <c r="BB893">
        <v>46494</v>
      </c>
      <c r="BC893">
        <v>77490</v>
      </c>
      <c r="BD893">
        <v>108486</v>
      </c>
      <c r="BE893">
        <v>20</v>
      </c>
      <c r="BF893">
        <v>4</v>
      </c>
      <c r="BG893">
        <v>84</v>
      </c>
      <c r="BH893">
        <v>6.1547619047619051</v>
      </c>
      <c r="BI893">
        <v>46494</v>
      </c>
      <c r="BJ893">
        <v>77490</v>
      </c>
      <c r="BK893">
        <v>108486</v>
      </c>
      <c r="BL893">
        <v>35</v>
      </c>
      <c r="BM893">
        <v>1</v>
      </c>
      <c r="BN893">
        <v>8</v>
      </c>
      <c r="BO893" t="s">
        <v>192</v>
      </c>
      <c r="BP893">
        <v>2.3228533333333337</v>
      </c>
      <c r="BQ893">
        <v>90</v>
      </c>
      <c r="BR893">
        <v>0</v>
      </c>
      <c r="BS893">
        <v>0</v>
      </c>
      <c r="BV893">
        <v>196</v>
      </c>
      <c r="BW893">
        <v>0</v>
      </c>
      <c r="BX893">
        <v>0</v>
      </c>
      <c r="BZ893" t="s">
        <v>193</v>
      </c>
      <c r="CA893" t="s">
        <v>194</v>
      </c>
      <c r="CB893" t="b">
        <v>0</v>
      </c>
    </row>
    <row r="894" spans="1:80" x14ac:dyDescent="0.3">
      <c r="A894">
        <v>893</v>
      </c>
      <c r="B894" t="s">
        <v>1138</v>
      </c>
      <c r="C894" t="s">
        <v>179</v>
      </c>
      <c r="D894" t="s">
        <v>180</v>
      </c>
      <c r="E894" t="s">
        <v>1007</v>
      </c>
      <c r="F894" t="s">
        <v>316</v>
      </c>
      <c r="G894" t="s">
        <v>183</v>
      </c>
      <c r="H894" t="s">
        <v>184</v>
      </c>
      <c r="J894">
        <v>0</v>
      </c>
      <c r="K894" t="s">
        <v>1021</v>
      </c>
      <c r="L894" t="s">
        <v>186</v>
      </c>
      <c r="M894" t="s">
        <v>1022</v>
      </c>
      <c r="N894" t="s">
        <v>20</v>
      </c>
      <c r="O894">
        <v>315.28499999999997</v>
      </c>
      <c r="P894" t="s">
        <v>459</v>
      </c>
      <c r="Q894">
        <v>3</v>
      </c>
      <c r="S894">
        <v>0</v>
      </c>
      <c r="T894">
        <v>10</v>
      </c>
      <c r="U894">
        <v>10</v>
      </c>
      <c r="V894">
        <v>10</v>
      </c>
      <c r="W894">
        <v>5</v>
      </c>
      <c r="X894">
        <v>0.76</v>
      </c>
      <c r="Y894">
        <v>89728.5</v>
      </c>
      <c r="Z894" t="s">
        <v>189</v>
      </c>
      <c r="AA894">
        <v>2</v>
      </c>
      <c r="AB894">
        <v>9</v>
      </c>
      <c r="AC894">
        <v>80</v>
      </c>
      <c r="AD894">
        <v>8.8888888888888893</v>
      </c>
      <c r="AE894">
        <v>12.375</v>
      </c>
      <c r="AF894">
        <v>12.375</v>
      </c>
      <c r="AG894">
        <v>10</v>
      </c>
      <c r="AH894">
        <v>0.76</v>
      </c>
      <c r="AI894">
        <v>72508.5</v>
      </c>
      <c r="AJ894">
        <v>5.83</v>
      </c>
      <c r="AK894">
        <v>2.5</v>
      </c>
      <c r="AL894">
        <v>20</v>
      </c>
      <c r="AM894">
        <v>15</v>
      </c>
      <c r="AN894">
        <v>25</v>
      </c>
      <c r="AO894" t="s">
        <v>190</v>
      </c>
      <c r="AP894">
        <v>83</v>
      </c>
      <c r="AQ894">
        <v>-0.7</v>
      </c>
      <c r="AR894">
        <v>1.2</v>
      </c>
      <c r="AS894" t="s">
        <v>1008</v>
      </c>
      <c r="AT894">
        <v>36</v>
      </c>
      <c r="AU894">
        <v>20</v>
      </c>
      <c r="AV894">
        <v>18</v>
      </c>
      <c r="AW894">
        <v>21</v>
      </c>
      <c r="AY894">
        <v>4</v>
      </c>
      <c r="AZ894">
        <v>84</v>
      </c>
      <c r="BA894">
        <v>6.1547619047619051</v>
      </c>
      <c r="BB894">
        <v>46494</v>
      </c>
      <c r="BC894">
        <v>77490</v>
      </c>
      <c r="BD894">
        <v>108486</v>
      </c>
      <c r="BE894">
        <v>20</v>
      </c>
      <c r="BF894">
        <v>4</v>
      </c>
      <c r="BG894">
        <v>84</v>
      </c>
      <c r="BH894">
        <v>6.1547619047619051</v>
      </c>
      <c r="BI894">
        <v>46494</v>
      </c>
      <c r="BJ894">
        <v>77490</v>
      </c>
      <c r="BK894">
        <v>108486</v>
      </c>
      <c r="BL894">
        <v>35</v>
      </c>
      <c r="BM894">
        <v>1</v>
      </c>
      <c r="BN894">
        <v>8</v>
      </c>
      <c r="BO894" t="s">
        <v>192</v>
      </c>
      <c r="BP894">
        <v>2.5222799999999999</v>
      </c>
      <c r="BQ894">
        <v>164</v>
      </c>
      <c r="BR894">
        <v>0</v>
      </c>
      <c r="BS894">
        <v>0</v>
      </c>
      <c r="BV894">
        <v>117</v>
      </c>
      <c r="BW894">
        <v>0</v>
      </c>
      <c r="BX894">
        <v>0</v>
      </c>
      <c r="BZ894" t="s">
        <v>193</v>
      </c>
      <c r="CA894" t="s">
        <v>194</v>
      </c>
      <c r="CB894" t="b">
        <v>0</v>
      </c>
    </row>
    <row r="895" spans="1:80" x14ac:dyDescent="0.3">
      <c r="A895">
        <v>894</v>
      </c>
      <c r="B895" t="s">
        <v>1139</v>
      </c>
      <c r="C895" t="s">
        <v>179</v>
      </c>
      <c r="D895" t="s">
        <v>180</v>
      </c>
      <c r="E895" t="s">
        <v>1007</v>
      </c>
      <c r="F895" t="s">
        <v>318</v>
      </c>
      <c r="G895" t="s">
        <v>183</v>
      </c>
      <c r="H895" t="s">
        <v>184</v>
      </c>
      <c r="J895">
        <v>0</v>
      </c>
      <c r="K895" t="s">
        <v>1021</v>
      </c>
      <c r="L895" t="s">
        <v>186</v>
      </c>
      <c r="M895" t="s">
        <v>1022</v>
      </c>
      <c r="N895" t="s">
        <v>20</v>
      </c>
      <c r="O895">
        <v>340.21333333333337</v>
      </c>
      <c r="P895" t="s">
        <v>459</v>
      </c>
      <c r="Q895">
        <v>3</v>
      </c>
      <c r="S895">
        <v>0</v>
      </c>
      <c r="T895">
        <v>10</v>
      </c>
      <c r="U895">
        <v>10</v>
      </c>
      <c r="V895">
        <v>10</v>
      </c>
      <c r="W895">
        <v>5</v>
      </c>
      <c r="X895">
        <v>0.76</v>
      </c>
      <c r="Y895">
        <v>89728.5</v>
      </c>
      <c r="Z895" t="s">
        <v>189</v>
      </c>
      <c r="AA895">
        <v>2</v>
      </c>
      <c r="AB895">
        <v>9</v>
      </c>
      <c r="AC895">
        <v>80</v>
      </c>
      <c r="AD895">
        <v>8.8888888888888893</v>
      </c>
      <c r="AE895">
        <v>12.375</v>
      </c>
      <c r="AF895">
        <v>12.375</v>
      </c>
      <c r="AG895">
        <v>10</v>
      </c>
      <c r="AH895">
        <v>0.76</v>
      </c>
      <c r="AI895">
        <v>72508.5</v>
      </c>
      <c r="AJ895">
        <v>6.21</v>
      </c>
      <c r="AK895">
        <v>2.5</v>
      </c>
      <c r="AL895">
        <v>19</v>
      </c>
      <c r="AM895">
        <v>15</v>
      </c>
      <c r="AN895">
        <v>25</v>
      </c>
      <c r="AO895" t="s">
        <v>190</v>
      </c>
      <c r="AP895">
        <v>83</v>
      </c>
      <c r="AQ895">
        <v>-0.7</v>
      </c>
      <c r="AR895">
        <v>1.2</v>
      </c>
      <c r="AS895" t="s">
        <v>1008</v>
      </c>
      <c r="AT895">
        <v>36</v>
      </c>
      <c r="AU895">
        <v>20</v>
      </c>
      <c r="AV895">
        <v>18</v>
      </c>
      <c r="AW895">
        <v>21</v>
      </c>
      <c r="AY895">
        <v>4</v>
      </c>
      <c r="AZ895">
        <v>84</v>
      </c>
      <c r="BA895">
        <v>6.1547619047619051</v>
      </c>
      <c r="BB895">
        <v>46494</v>
      </c>
      <c r="BC895">
        <v>77490</v>
      </c>
      <c r="BD895">
        <v>108486</v>
      </c>
      <c r="BE895">
        <v>20</v>
      </c>
      <c r="BF895">
        <v>4</v>
      </c>
      <c r="BG895">
        <v>84</v>
      </c>
      <c r="BH895">
        <v>6.1547619047619051</v>
      </c>
      <c r="BI895">
        <v>46494</v>
      </c>
      <c r="BJ895">
        <v>77490</v>
      </c>
      <c r="BK895">
        <v>108486</v>
      </c>
      <c r="BL895">
        <v>35</v>
      </c>
      <c r="BM895">
        <v>1</v>
      </c>
      <c r="BN895">
        <v>8</v>
      </c>
      <c r="BO895" t="s">
        <v>192</v>
      </c>
      <c r="BP895">
        <v>2.7217066666666669</v>
      </c>
      <c r="BQ895">
        <v>181</v>
      </c>
      <c r="BR895">
        <v>0</v>
      </c>
      <c r="BS895">
        <v>0</v>
      </c>
      <c r="BV895">
        <v>186</v>
      </c>
      <c r="BW895">
        <v>0</v>
      </c>
      <c r="BX895">
        <v>0</v>
      </c>
      <c r="BZ895" t="s">
        <v>193</v>
      </c>
      <c r="CA895" t="s">
        <v>194</v>
      </c>
      <c r="CB895" t="b">
        <v>0</v>
      </c>
    </row>
    <row r="896" spans="1:80" x14ac:dyDescent="0.3">
      <c r="A896">
        <v>895</v>
      </c>
      <c r="B896" t="s">
        <v>1140</v>
      </c>
      <c r="C896" t="s">
        <v>179</v>
      </c>
      <c r="D896" t="s">
        <v>180</v>
      </c>
      <c r="E896" t="s">
        <v>1007</v>
      </c>
      <c r="F896" t="s">
        <v>320</v>
      </c>
      <c r="G896" t="s">
        <v>183</v>
      </c>
      <c r="H896" t="s">
        <v>184</v>
      </c>
      <c r="J896">
        <v>0</v>
      </c>
      <c r="K896" t="s">
        <v>1021</v>
      </c>
      <c r="L896" t="s">
        <v>186</v>
      </c>
      <c r="M896" t="s">
        <v>1022</v>
      </c>
      <c r="N896" t="s">
        <v>20</v>
      </c>
      <c r="O896">
        <v>365.14166666666665</v>
      </c>
      <c r="P896" t="s">
        <v>459</v>
      </c>
      <c r="Q896">
        <v>3</v>
      </c>
      <c r="S896">
        <v>0</v>
      </c>
      <c r="T896">
        <v>10</v>
      </c>
      <c r="U896">
        <v>10</v>
      </c>
      <c r="V896">
        <v>10</v>
      </c>
      <c r="W896">
        <v>5</v>
      </c>
      <c r="X896">
        <v>0.76</v>
      </c>
      <c r="Y896">
        <v>89728.5</v>
      </c>
      <c r="Z896" t="s">
        <v>189</v>
      </c>
      <c r="AA896">
        <v>2</v>
      </c>
      <c r="AB896">
        <v>9</v>
      </c>
      <c r="AC896">
        <v>80</v>
      </c>
      <c r="AD896">
        <v>8.8888888888888893</v>
      </c>
      <c r="AE896">
        <v>12.375</v>
      </c>
      <c r="AF896">
        <v>12.375</v>
      </c>
      <c r="AG896">
        <v>10</v>
      </c>
      <c r="AH896">
        <v>0.76</v>
      </c>
      <c r="AI896">
        <v>72508.5</v>
      </c>
      <c r="AJ896">
        <v>6.59</v>
      </c>
      <c r="AK896">
        <v>2.5</v>
      </c>
      <c r="AL896">
        <v>17</v>
      </c>
      <c r="AM896">
        <v>15</v>
      </c>
      <c r="AN896">
        <v>25</v>
      </c>
      <c r="AO896" t="s">
        <v>190</v>
      </c>
      <c r="AP896">
        <v>83</v>
      </c>
      <c r="AQ896">
        <v>-0.7</v>
      </c>
      <c r="AR896">
        <v>1.2</v>
      </c>
      <c r="AS896" t="s">
        <v>1008</v>
      </c>
      <c r="AT896">
        <v>36</v>
      </c>
      <c r="AU896">
        <v>20</v>
      </c>
      <c r="AV896">
        <v>18</v>
      </c>
      <c r="AW896">
        <v>21</v>
      </c>
      <c r="AY896">
        <v>4</v>
      </c>
      <c r="AZ896">
        <v>84</v>
      </c>
      <c r="BA896">
        <v>6.1547619047619051</v>
      </c>
      <c r="BB896">
        <v>46494</v>
      </c>
      <c r="BC896">
        <v>77490</v>
      </c>
      <c r="BD896">
        <v>108486</v>
      </c>
      <c r="BE896">
        <v>20</v>
      </c>
      <c r="BF896">
        <v>4</v>
      </c>
      <c r="BG896">
        <v>84</v>
      </c>
      <c r="BH896">
        <v>6.1547619047619051</v>
      </c>
      <c r="BI896">
        <v>46494</v>
      </c>
      <c r="BJ896">
        <v>77490</v>
      </c>
      <c r="BK896">
        <v>108486</v>
      </c>
      <c r="BL896">
        <v>35</v>
      </c>
      <c r="BM896">
        <v>1</v>
      </c>
      <c r="BN896">
        <v>8</v>
      </c>
      <c r="BO896" t="s">
        <v>192</v>
      </c>
      <c r="BP896">
        <v>2.9211333333333331</v>
      </c>
      <c r="BQ896">
        <v>14</v>
      </c>
      <c r="BR896">
        <v>0</v>
      </c>
      <c r="BS896">
        <v>0</v>
      </c>
      <c r="BV896">
        <v>0</v>
      </c>
      <c r="BW896">
        <v>0</v>
      </c>
      <c r="BX896">
        <v>0</v>
      </c>
      <c r="BZ896" t="s">
        <v>193</v>
      </c>
      <c r="CA896" t="s">
        <v>194</v>
      </c>
      <c r="CB896" t="b">
        <v>0</v>
      </c>
    </row>
    <row r="897" spans="1:80" x14ac:dyDescent="0.3">
      <c r="A897">
        <v>896</v>
      </c>
      <c r="B897" t="s">
        <v>1141</v>
      </c>
      <c r="C897" t="s">
        <v>179</v>
      </c>
      <c r="D897" t="s">
        <v>180</v>
      </c>
      <c r="E897" t="s">
        <v>1007</v>
      </c>
      <c r="F897" t="s">
        <v>252</v>
      </c>
      <c r="G897" t="s">
        <v>183</v>
      </c>
      <c r="H897" t="s">
        <v>184</v>
      </c>
      <c r="J897">
        <v>0</v>
      </c>
      <c r="K897" t="s">
        <v>1021</v>
      </c>
      <c r="L897" t="s">
        <v>186</v>
      </c>
      <c r="M897" t="s">
        <v>1022</v>
      </c>
      <c r="N897" t="s">
        <v>20</v>
      </c>
      <c r="O897">
        <v>390.07</v>
      </c>
      <c r="P897" t="s">
        <v>459</v>
      </c>
      <c r="Q897">
        <v>3</v>
      </c>
      <c r="S897">
        <v>0</v>
      </c>
      <c r="T897">
        <v>10</v>
      </c>
      <c r="U897">
        <v>10</v>
      </c>
      <c r="V897">
        <v>10</v>
      </c>
      <c r="W897">
        <v>5</v>
      </c>
      <c r="X897">
        <v>0.76</v>
      </c>
      <c r="Y897">
        <v>89728.5</v>
      </c>
      <c r="Z897" t="s">
        <v>189</v>
      </c>
      <c r="AA897">
        <v>2</v>
      </c>
      <c r="AB897">
        <v>9</v>
      </c>
      <c r="AC897">
        <v>80</v>
      </c>
      <c r="AD897">
        <v>8.8888888888888893</v>
      </c>
      <c r="AE897">
        <v>12.375</v>
      </c>
      <c r="AF897">
        <v>12.375</v>
      </c>
      <c r="AG897">
        <v>10</v>
      </c>
      <c r="AH897">
        <v>0.76</v>
      </c>
      <c r="AI897">
        <v>72508.5</v>
      </c>
      <c r="AJ897">
        <v>6.97</v>
      </c>
      <c r="AK897">
        <v>2.5</v>
      </c>
      <c r="AL897">
        <v>17</v>
      </c>
      <c r="AM897">
        <v>15</v>
      </c>
      <c r="AN897">
        <v>25</v>
      </c>
      <c r="AO897" t="s">
        <v>190</v>
      </c>
      <c r="AP897">
        <v>83</v>
      </c>
      <c r="AQ897">
        <v>-0.7</v>
      </c>
      <c r="AR897">
        <v>1.2</v>
      </c>
      <c r="AS897" t="s">
        <v>1008</v>
      </c>
      <c r="AT897">
        <v>36</v>
      </c>
      <c r="AU897">
        <v>20</v>
      </c>
      <c r="AV897">
        <v>18</v>
      </c>
      <c r="AW897">
        <v>21</v>
      </c>
      <c r="AY897">
        <v>4</v>
      </c>
      <c r="AZ897">
        <v>84</v>
      </c>
      <c r="BA897">
        <v>6.1547619047619051</v>
      </c>
      <c r="BB897">
        <v>46494</v>
      </c>
      <c r="BC897">
        <v>77490</v>
      </c>
      <c r="BD897">
        <v>108486</v>
      </c>
      <c r="BE897">
        <v>20</v>
      </c>
      <c r="BF897">
        <v>4</v>
      </c>
      <c r="BG897">
        <v>84</v>
      </c>
      <c r="BH897">
        <v>6.1547619047619051</v>
      </c>
      <c r="BI897">
        <v>46494</v>
      </c>
      <c r="BJ897">
        <v>77490</v>
      </c>
      <c r="BK897">
        <v>108486</v>
      </c>
      <c r="BL897">
        <v>35</v>
      </c>
      <c r="BM897">
        <v>1</v>
      </c>
      <c r="BN897">
        <v>8</v>
      </c>
      <c r="BO897" t="s">
        <v>192</v>
      </c>
      <c r="BP897">
        <v>3.1205599999999998</v>
      </c>
      <c r="BQ897">
        <v>668</v>
      </c>
      <c r="BR897">
        <v>0</v>
      </c>
      <c r="BS897">
        <v>0</v>
      </c>
      <c r="BV897">
        <v>0</v>
      </c>
      <c r="BW897">
        <v>440</v>
      </c>
      <c r="BX897">
        <v>0</v>
      </c>
      <c r="BZ897" t="s">
        <v>193</v>
      </c>
      <c r="CA897" t="s">
        <v>194</v>
      </c>
      <c r="CB897" t="b">
        <v>0</v>
      </c>
    </row>
    <row r="898" spans="1:80" x14ac:dyDescent="0.3">
      <c r="A898">
        <v>897</v>
      </c>
      <c r="B898" t="s">
        <v>1142</v>
      </c>
      <c r="C898" t="s">
        <v>179</v>
      </c>
      <c r="D898" t="s">
        <v>180</v>
      </c>
      <c r="E898" t="s">
        <v>1007</v>
      </c>
      <c r="F898" t="s">
        <v>471</v>
      </c>
      <c r="G898" t="s">
        <v>183</v>
      </c>
      <c r="H898" t="s">
        <v>184</v>
      </c>
      <c r="J898">
        <v>0</v>
      </c>
      <c r="L898" t="s">
        <v>197</v>
      </c>
      <c r="M898" t="s">
        <v>197</v>
      </c>
      <c r="N898" t="s">
        <v>198</v>
      </c>
      <c r="P898" t="s">
        <v>459</v>
      </c>
      <c r="Q898">
        <v>3</v>
      </c>
      <c r="S898">
        <v>0</v>
      </c>
      <c r="T898">
        <v>10</v>
      </c>
      <c r="U898">
        <v>10</v>
      </c>
      <c r="V898">
        <v>10</v>
      </c>
      <c r="W898">
        <v>5</v>
      </c>
      <c r="X898">
        <v>0.76</v>
      </c>
      <c r="Y898">
        <v>89728.5</v>
      </c>
      <c r="Z898" t="s">
        <v>189</v>
      </c>
      <c r="AA898">
        <v>2</v>
      </c>
      <c r="AB898">
        <v>9</v>
      </c>
      <c r="AC898">
        <v>80</v>
      </c>
      <c r="AD898">
        <v>8.8888888888888893</v>
      </c>
      <c r="AE898">
        <v>12.375</v>
      </c>
      <c r="AF898">
        <v>12.375</v>
      </c>
      <c r="AG898">
        <v>10</v>
      </c>
      <c r="AH898">
        <v>0.76</v>
      </c>
      <c r="AI898">
        <v>72508.5</v>
      </c>
      <c r="AJ898">
        <v>7.35</v>
      </c>
      <c r="AK898">
        <v>2.5</v>
      </c>
      <c r="AL898">
        <v>16</v>
      </c>
      <c r="AM898">
        <v>15</v>
      </c>
      <c r="AN898">
        <v>25</v>
      </c>
      <c r="AO898" t="s">
        <v>190</v>
      </c>
      <c r="AP898">
        <v>83</v>
      </c>
      <c r="AQ898">
        <v>-0.7</v>
      </c>
      <c r="AR898">
        <v>1.2</v>
      </c>
      <c r="AS898" t="s">
        <v>1008</v>
      </c>
      <c r="AT898">
        <v>36</v>
      </c>
      <c r="AU898">
        <v>20</v>
      </c>
      <c r="AV898">
        <v>18</v>
      </c>
      <c r="AW898">
        <v>21</v>
      </c>
      <c r="AY898">
        <v>4</v>
      </c>
      <c r="AZ898">
        <v>84</v>
      </c>
      <c r="BA898">
        <v>6.1547619047619051</v>
      </c>
      <c r="BB898">
        <v>46494</v>
      </c>
      <c r="BC898">
        <v>77490</v>
      </c>
      <c r="BD898">
        <v>108486</v>
      </c>
      <c r="BE898">
        <v>20</v>
      </c>
      <c r="BF898">
        <v>4</v>
      </c>
      <c r="BG898">
        <v>84</v>
      </c>
      <c r="BH898">
        <v>6.1547619047619051</v>
      </c>
      <c r="BI898">
        <v>46494</v>
      </c>
      <c r="BJ898">
        <v>77490</v>
      </c>
      <c r="BK898">
        <v>108486</v>
      </c>
      <c r="BL898">
        <v>35</v>
      </c>
      <c r="BM898">
        <v>1</v>
      </c>
      <c r="BN898">
        <v>8</v>
      </c>
      <c r="BO898" t="s">
        <v>192</v>
      </c>
      <c r="BP898">
        <v>0</v>
      </c>
      <c r="BQ898">
        <v>0</v>
      </c>
      <c r="BR898">
        <v>0</v>
      </c>
      <c r="BS898">
        <v>0</v>
      </c>
      <c r="BV898">
        <v>0</v>
      </c>
      <c r="BW898">
        <v>0</v>
      </c>
      <c r="BX898">
        <v>0</v>
      </c>
      <c r="BZ898" t="s">
        <v>193</v>
      </c>
      <c r="CA898" t="s">
        <v>194</v>
      </c>
      <c r="CB898" t="b">
        <v>0</v>
      </c>
    </row>
    <row r="899" spans="1:80" x14ac:dyDescent="0.3">
      <c r="A899">
        <v>898</v>
      </c>
      <c r="B899" t="s">
        <v>1143</v>
      </c>
      <c r="C899" t="s">
        <v>179</v>
      </c>
      <c r="D899" t="s">
        <v>180</v>
      </c>
      <c r="E899" t="s">
        <v>1007</v>
      </c>
      <c r="F899" t="s">
        <v>473</v>
      </c>
      <c r="G899" t="s">
        <v>183</v>
      </c>
      <c r="H899" t="s">
        <v>184</v>
      </c>
      <c r="J899">
        <v>0</v>
      </c>
      <c r="K899" t="s">
        <v>1021</v>
      </c>
      <c r="L899" t="s">
        <v>186</v>
      </c>
      <c r="M899" t="s">
        <v>1022</v>
      </c>
      <c r="N899" t="s">
        <v>20</v>
      </c>
      <c r="O899">
        <v>439.92666666666673</v>
      </c>
      <c r="P899" t="s">
        <v>459</v>
      </c>
      <c r="Q899">
        <v>3</v>
      </c>
      <c r="S899">
        <v>0</v>
      </c>
      <c r="T899">
        <v>10</v>
      </c>
      <c r="U899">
        <v>10</v>
      </c>
      <c r="V899">
        <v>10</v>
      </c>
      <c r="W899">
        <v>5</v>
      </c>
      <c r="X899">
        <v>0.76</v>
      </c>
      <c r="Y899">
        <v>89728.5</v>
      </c>
      <c r="Z899" t="s">
        <v>189</v>
      </c>
      <c r="AA899">
        <v>2</v>
      </c>
      <c r="AB899">
        <v>9</v>
      </c>
      <c r="AC899">
        <v>80</v>
      </c>
      <c r="AD899">
        <v>8.8888888888888893</v>
      </c>
      <c r="AE899">
        <v>12.375</v>
      </c>
      <c r="AF899">
        <v>12.375</v>
      </c>
      <c r="AG899">
        <v>10</v>
      </c>
      <c r="AH899">
        <v>0.76</v>
      </c>
      <c r="AI899">
        <v>72508.5</v>
      </c>
      <c r="AJ899">
        <v>7.73</v>
      </c>
      <c r="AK899">
        <v>2.5</v>
      </c>
      <c r="AL899">
        <v>15</v>
      </c>
      <c r="AM899">
        <v>15</v>
      </c>
      <c r="AN899">
        <v>25</v>
      </c>
      <c r="AO899" t="s">
        <v>190</v>
      </c>
      <c r="AP899">
        <v>83</v>
      </c>
      <c r="AQ899">
        <v>-0.7</v>
      </c>
      <c r="AR899">
        <v>1.2</v>
      </c>
      <c r="AS899" t="s">
        <v>1008</v>
      </c>
      <c r="AT899">
        <v>36</v>
      </c>
      <c r="AU899">
        <v>20</v>
      </c>
      <c r="AV899">
        <v>18</v>
      </c>
      <c r="AW899">
        <v>21</v>
      </c>
      <c r="AY899">
        <v>4</v>
      </c>
      <c r="AZ899">
        <v>84</v>
      </c>
      <c r="BA899">
        <v>6.1547619047619051</v>
      </c>
      <c r="BB899">
        <v>46494</v>
      </c>
      <c r="BC899">
        <v>77490</v>
      </c>
      <c r="BD899">
        <v>108486</v>
      </c>
      <c r="BE899">
        <v>20</v>
      </c>
      <c r="BF899">
        <v>4</v>
      </c>
      <c r="BG899">
        <v>84</v>
      </c>
      <c r="BH899">
        <v>6.1547619047619051</v>
      </c>
      <c r="BI899">
        <v>46494</v>
      </c>
      <c r="BJ899">
        <v>77490</v>
      </c>
      <c r="BK899">
        <v>108486</v>
      </c>
      <c r="BL899">
        <v>35</v>
      </c>
      <c r="BM899">
        <v>1</v>
      </c>
      <c r="BN899">
        <v>8</v>
      </c>
      <c r="BO899" t="s">
        <v>192</v>
      </c>
      <c r="BP899">
        <v>3.5194133333333335</v>
      </c>
      <c r="BQ899">
        <v>21</v>
      </c>
      <c r="BR899">
        <v>0</v>
      </c>
      <c r="BS899">
        <v>0</v>
      </c>
      <c r="BV899">
        <v>68</v>
      </c>
      <c r="BW899">
        <v>400</v>
      </c>
      <c r="BX899">
        <v>5.882352941176471</v>
      </c>
      <c r="BZ899" t="s">
        <v>193</v>
      </c>
      <c r="CA899" t="s">
        <v>194</v>
      </c>
      <c r="CB899" t="b">
        <v>0</v>
      </c>
    </row>
    <row r="900" spans="1:80" x14ac:dyDescent="0.3">
      <c r="A900">
        <v>899</v>
      </c>
      <c r="B900" t="s">
        <v>1144</v>
      </c>
      <c r="C900" t="s">
        <v>179</v>
      </c>
      <c r="D900" t="s">
        <v>180</v>
      </c>
      <c r="E900" t="s">
        <v>1007</v>
      </c>
      <c r="F900" t="s">
        <v>507</v>
      </c>
      <c r="G900" t="s">
        <v>183</v>
      </c>
      <c r="H900" t="s">
        <v>184</v>
      </c>
      <c r="J900">
        <v>0</v>
      </c>
      <c r="L900" t="s">
        <v>197</v>
      </c>
      <c r="M900" t="s">
        <v>197</v>
      </c>
      <c r="N900" t="s">
        <v>198</v>
      </c>
      <c r="P900" t="s">
        <v>459</v>
      </c>
      <c r="Q900">
        <v>3</v>
      </c>
      <c r="S900">
        <v>0</v>
      </c>
      <c r="T900">
        <v>10</v>
      </c>
      <c r="U900">
        <v>10</v>
      </c>
      <c r="V900">
        <v>10</v>
      </c>
      <c r="W900">
        <v>5</v>
      </c>
      <c r="X900">
        <v>0.76</v>
      </c>
      <c r="Y900">
        <v>89728.5</v>
      </c>
      <c r="Z900" t="s">
        <v>189</v>
      </c>
      <c r="AA900">
        <v>2</v>
      </c>
      <c r="AB900">
        <v>9</v>
      </c>
      <c r="AC900">
        <v>80</v>
      </c>
      <c r="AD900">
        <v>8.8888888888888893</v>
      </c>
      <c r="AE900">
        <v>12.375</v>
      </c>
      <c r="AF900">
        <v>12.375</v>
      </c>
      <c r="AG900">
        <v>10</v>
      </c>
      <c r="AH900">
        <v>0.76</v>
      </c>
      <c r="AI900">
        <v>72508.5</v>
      </c>
      <c r="AJ900" t="s">
        <v>197</v>
      </c>
      <c r="AK900">
        <v>2.5</v>
      </c>
      <c r="AL900">
        <v>0</v>
      </c>
      <c r="AM900">
        <v>15</v>
      </c>
      <c r="AN900">
        <v>25</v>
      </c>
      <c r="AO900" t="s">
        <v>190</v>
      </c>
      <c r="AP900">
        <v>83</v>
      </c>
      <c r="AQ900">
        <v>-0.7</v>
      </c>
      <c r="AR900">
        <v>1.2</v>
      </c>
      <c r="AS900" t="s">
        <v>1008</v>
      </c>
      <c r="AT900">
        <v>36</v>
      </c>
      <c r="AU900">
        <v>20</v>
      </c>
      <c r="AV900">
        <v>18</v>
      </c>
      <c r="AW900">
        <v>21</v>
      </c>
      <c r="AY900">
        <v>4</v>
      </c>
      <c r="AZ900">
        <v>84</v>
      </c>
      <c r="BA900">
        <v>6.1547619047619051</v>
      </c>
      <c r="BB900">
        <v>46494</v>
      </c>
      <c r="BC900">
        <v>77490</v>
      </c>
      <c r="BD900">
        <v>108486</v>
      </c>
      <c r="BE900">
        <v>21</v>
      </c>
      <c r="BF900">
        <v>4</v>
      </c>
      <c r="BG900">
        <v>84</v>
      </c>
      <c r="BH900">
        <v>6.1547619047619051</v>
      </c>
      <c r="BI900">
        <v>46494</v>
      </c>
      <c r="BJ900">
        <v>77490</v>
      </c>
      <c r="BK900">
        <v>108486</v>
      </c>
      <c r="BL900">
        <v>35</v>
      </c>
      <c r="BM900">
        <v>1</v>
      </c>
      <c r="BN900">
        <v>8</v>
      </c>
      <c r="BO900" t="s">
        <v>192</v>
      </c>
      <c r="BP900">
        <v>0</v>
      </c>
      <c r="BQ900">
        <v>0</v>
      </c>
      <c r="BR900">
        <v>0</v>
      </c>
      <c r="BS900">
        <v>0</v>
      </c>
      <c r="BV900">
        <v>0</v>
      </c>
      <c r="BW900">
        <v>0</v>
      </c>
      <c r="BX900">
        <v>0</v>
      </c>
      <c r="BZ900" t="s">
        <v>193</v>
      </c>
      <c r="CA900" t="s">
        <v>194</v>
      </c>
      <c r="CB900" t="b">
        <v>0</v>
      </c>
    </row>
    <row r="901" spans="1:80" x14ac:dyDescent="0.3">
      <c r="A901">
        <v>900</v>
      </c>
      <c r="B901" t="s">
        <v>1145</v>
      </c>
      <c r="C901" t="s">
        <v>179</v>
      </c>
      <c r="D901" t="s">
        <v>180</v>
      </c>
      <c r="E901" t="s">
        <v>1007</v>
      </c>
      <c r="F901" t="s">
        <v>509</v>
      </c>
      <c r="G901" t="s">
        <v>183</v>
      </c>
      <c r="H901" t="s">
        <v>184</v>
      </c>
      <c r="J901">
        <v>0</v>
      </c>
      <c r="L901" t="s">
        <v>197</v>
      </c>
      <c r="M901" t="s">
        <v>197</v>
      </c>
      <c r="N901" t="s">
        <v>198</v>
      </c>
      <c r="P901" t="s">
        <v>459</v>
      </c>
      <c r="Q901">
        <v>3</v>
      </c>
      <c r="S901">
        <v>0</v>
      </c>
      <c r="T901">
        <v>10</v>
      </c>
      <c r="U901">
        <v>10</v>
      </c>
      <c r="V901">
        <v>10</v>
      </c>
      <c r="W901">
        <v>5</v>
      </c>
      <c r="X901">
        <v>0.76</v>
      </c>
      <c r="Y901">
        <v>89728.5</v>
      </c>
      <c r="Z901" t="s">
        <v>189</v>
      </c>
      <c r="AA901">
        <v>2</v>
      </c>
      <c r="AB901">
        <v>9</v>
      </c>
      <c r="AC901">
        <v>80</v>
      </c>
      <c r="AD901">
        <v>8.8888888888888893</v>
      </c>
      <c r="AE901">
        <v>12.375</v>
      </c>
      <c r="AF901">
        <v>12.375</v>
      </c>
      <c r="AG901">
        <v>10</v>
      </c>
      <c r="AH901">
        <v>0.76</v>
      </c>
      <c r="AI901">
        <v>72508.5</v>
      </c>
      <c r="AJ901">
        <v>8.49</v>
      </c>
      <c r="AK901">
        <v>2.5</v>
      </c>
      <c r="AL901">
        <v>14</v>
      </c>
      <c r="AM901">
        <v>15</v>
      </c>
      <c r="AN901">
        <v>25</v>
      </c>
      <c r="AO901" t="s">
        <v>190</v>
      </c>
      <c r="AP901">
        <v>83</v>
      </c>
      <c r="AQ901">
        <v>-0.7</v>
      </c>
      <c r="AR901">
        <v>1.2</v>
      </c>
      <c r="AS901" t="s">
        <v>1008</v>
      </c>
      <c r="AT901">
        <v>36</v>
      </c>
      <c r="AU901">
        <v>20</v>
      </c>
      <c r="AV901">
        <v>18</v>
      </c>
      <c r="AW901">
        <v>21</v>
      </c>
      <c r="AY901">
        <v>4</v>
      </c>
      <c r="AZ901">
        <v>84</v>
      </c>
      <c r="BA901">
        <v>6.1547619047619051</v>
      </c>
      <c r="BB901">
        <v>46494</v>
      </c>
      <c r="BC901">
        <v>77490</v>
      </c>
      <c r="BD901">
        <v>108486</v>
      </c>
      <c r="BE901">
        <v>21</v>
      </c>
      <c r="BF901">
        <v>4</v>
      </c>
      <c r="BG901">
        <v>84</v>
      </c>
      <c r="BH901">
        <v>6.1547619047619051</v>
      </c>
      <c r="BI901">
        <v>46494</v>
      </c>
      <c r="BJ901">
        <v>77490</v>
      </c>
      <c r="BK901">
        <v>108486</v>
      </c>
      <c r="BL901">
        <v>35</v>
      </c>
      <c r="BM901">
        <v>1</v>
      </c>
      <c r="BN901">
        <v>6</v>
      </c>
      <c r="BO901" t="s">
        <v>192</v>
      </c>
      <c r="BP901">
        <v>0</v>
      </c>
      <c r="BQ901">
        <v>0</v>
      </c>
      <c r="BR901">
        <v>0</v>
      </c>
      <c r="BS901">
        <v>0</v>
      </c>
      <c r="BV901">
        <v>0</v>
      </c>
      <c r="BW901">
        <v>0</v>
      </c>
      <c r="BX901">
        <v>0</v>
      </c>
      <c r="BZ901" t="s">
        <v>193</v>
      </c>
      <c r="CA901" t="s">
        <v>194</v>
      </c>
      <c r="CB901" t="b">
        <v>0</v>
      </c>
    </row>
    <row r="902" spans="1:80" x14ac:dyDescent="0.3">
      <c r="A902">
        <v>901</v>
      </c>
      <c r="B902" t="s">
        <v>1146</v>
      </c>
      <c r="C902" t="s">
        <v>179</v>
      </c>
      <c r="D902" t="s">
        <v>180</v>
      </c>
      <c r="E902" t="s">
        <v>1007</v>
      </c>
      <c r="F902" t="s">
        <v>511</v>
      </c>
      <c r="G902" t="s">
        <v>183</v>
      </c>
      <c r="H902" t="s">
        <v>184</v>
      </c>
      <c r="J902">
        <v>0</v>
      </c>
      <c r="L902" t="s">
        <v>197</v>
      </c>
      <c r="M902" t="s">
        <v>197</v>
      </c>
      <c r="N902" t="s">
        <v>198</v>
      </c>
      <c r="P902" t="s">
        <v>459</v>
      </c>
      <c r="Q902">
        <v>3</v>
      </c>
      <c r="S902">
        <v>0</v>
      </c>
      <c r="T902">
        <v>10</v>
      </c>
      <c r="U902">
        <v>10</v>
      </c>
      <c r="V902">
        <v>10</v>
      </c>
      <c r="W902">
        <v>5</v>
      </c>
      <c r="X902">
        <v>0.76</v>
      </c>
      <c r="Y902">
        <v>89728.5</v>
      </c>
      <c r="Z902" t="s">
        <v>189</v>
      </c>
      <c r="AA902">
        <v>2</v>
      </c>
      <c r="AB902">
        <v>9</v>
      </c>
      <c r="AC902">
        <v>80</v>
      </c>
      <c r="AD902">
        <v>8.8888888888888893</v>
      </c>
      <c r="AE902">
        <v>12.375</v>
      </c>
      <c r="AF902">
        <v>12.375</v>
      </c>
      <c r="AG902">
        <v>10</v>
      </c>
      <c r="AH902">
        <v>0.76</v>
      </c>
      <c r="AI902">
        <v>72508.5</v>
      </c>
      <c r="AJ902" t="s">
        <v>197</v>
      </c>
      <c r="AK902">
        <v>2.5</v>
      </c>
      <c r="AL902">
        <v>0</v>
      </c>
      <c r="AM902">
        <v>15</v>
      </c>
      <c r="AN902">
        <v>25</v>
      </c>
      <c r="AO902" t="s">
        <v>190</v>
      </c>
      <c r="AP902">
        <v>83</v>
      </c>
      <c r="AQ902">
        <v>-0.7</v>
      </c>
      <c r="AR902">
        <v>1.2</v>
      </c>
      <c r="AS902" t="s">
        <v>1008</v>
      </c>
      <c r="AT902">
        <v>36</v>
      </c>
      <c r="AU902">
        <v>20</v>
      </c>
      <c r="AV902">
        <v>18</v>
      </c>
      <c r="AW902">
        <v>21</v>
      </c>
      <c r="AY902">
        <v>4</v>
      </c>
      <c r="AZ902">
        <v>84</v>
      </c>
      <c r="BA902">
        <v>6.1547619047619051</v>
      </c>
      <c r="BB902">
        <v>46494</v>
      </c>
      <c r="BC902">
        <v>77490</v>
      </c>
      <c r="BD902">
        <v>108486</v>
      </c>
      <c r="BE902">
        <v>21</v>
      </c>
      <c r="BF902">
        <v>4</v>
      </c>
      <c r="BG902">
        <v>84</v>
      </c>
      <c r="BH902">
        <v>6.1547619047619051</v>
      </c>
      <c r="BI902">
        <v>46494</v>
      </c>
      <c r="BJ902">
        <v>77490</v>
      </c>
      <c r="BK902">
        <v>108486</v>
      </c>
      <c r="BL902">
        <v>35</v>
      </c>
      <c r="BM902">
        <v>1</v>
      </c>
      <c r="BN902">
        <v>6</v>
      </c>
      <c r="BO902" t="s">
        <v>192</v>
      </c>
      <c r="BP902">
        <v>0</v>
      </c>
      <c r="BQ902">
        <v>0</v>
      </c>
      <c r="BR902">
        <v>0</v>
      </c>
      <c r="BS902">
        <v>0</v>
      </c>
      <c r="BV902">
        <v>0</v>
      </c>
      <c r="BW902">
        <v>0</v>
      </c>
      <c r="BX902">
        <v>0</v>
      </c>
      <c r="BZ902" t="s">
        <v>193</v>
      </c>
      <c r="CA902" t="s">
        <v>194</v>
      </c>
      <c r="CB902" t="b">
        <v>0</v>
      </c>
    </row>
    <row r="903" spans="1:80" x14ac:dyDescent="0.3">
      <c r="A903">
        <v>902</v>
      </c>
      <c r="B903" t="s">
        <v>1147</v>
      </c>
      <c r="C903" t="s">
        <v>179</v>
      </c>
      <c r="D903" t="s">
        <v>180</v>
      </c>
      <c r="E903" t="s">
        <v>1007</v>
      </c>
      <c r="F903" t="s">
        <v>513</v>
      </c>
      <c r="G903" t="s">
        <v>183</v>
      </c>
      <c r="H903" t="s">
        <v>184</v>
      </c>
      <c r="J903">
        <v>0</v>
      </c>
      <c r="L903" t="s">
        <v>197</v>
      </c>
      <c r="M903" t="s">
        <v>197</v>
      </c>
      <c r="N903" t="s">
        <v>198</v>
      </c>
      <c r="P903" t="s">
        <v>459</v>
      </c>
      <c r="Q903">
        <v>3</v>
      </c>
      <c r="S903">
        <v>0</v>
      </c>
      <c r="T903">
        <v>10</v>
      </c>
      <c r="U903">
        <v>10</v>
      </c>
      <c r="V903">
        <v>10</v>
      </c>
      <c r="W903">
        <v>5</v>
      </c>
      <c r="X903">
        <v>0.76</v>
      </c>
      <c r="Y903">
        <v>89728.5</v>
      </c>
      <c r="Z903" t="s">
        <v>189</v>
      </c>
      <c r="AA903">
        <v>2</v>
      </c>
      <c r="AB903">
        <v>9</v>
      </c>
      <c r="AC903">
        <v>80</v>
      </c>
      <c r="AD903">
        <v>8.8888888888888893</v>
      </c>
      <c r="AE903">
        <v>12.375</v>
      </c>
      <c r="AF903">
        <v>12.375</v>
      </c>
      <c r="AG903">
        <v>10</v>
      </c>
      <c r="AH903">
        <v>0.76</v>
      </c>
      <c r="AI903">
        <v>72508.5</v>
      </c>
      <c r="AJ903" t="s">
        <v>197</v>
      </c>
      <c r="AK903">
        <v>2.5</v>
      </c>
      <c r="AL903">
        <v>0</v>
      </c>
      <c r="AM903">
        <v>15</v>
      </c>
      <c r="AN903">
        <v>25</v>
      </c>
      <c r="AO903" t="s">
        <v>190</v>
      </c>
      <c r="AP903">
        <v>83</v>
      </c>
      <c r="AQ903">
        <v>-0.7</v>
      </c>
      <c r="AR903">
        <v>1.2</v>
      </c>
      <c r="AS903" t="s">
        <v>1008</v>
      </c>
      <c r="AT903">
        <v>36</v>
      </c>
      <c r="AU903">
        <v>20</v>
      </c>
      <c r="AV903">
        <v>18</v>
      </c>
      <c r="AW903">
        <v>21</v>
      </c>
      <c r="AY903">
        <v>4</v>
      </c>
      <c r="AZ903">
        <v>84</v>
      </c>
      <c r="BA903">
        <v>6.1547619047619051</v>
      </c>
      <c r="BB903">
        <v>46494</v>
      </c>
      <c r="BC903">
        <v>77490</v>
      </c>
      <c r="BD903">
        <v>108486</v>
      </c>
      <c r="BE903">
        <v>21</v>
      </c>
      <c r="BF903">
        <v>4</v>
      </c>
      <c r="BG903">
        <v>84</v>
      </c>
      <c r="BH903">
        <v>6.1547619047619051</v>
      </c>
      <c r="BI903">
        <v>46494</v>
      </c>
      <c r="BJ903">
        <v>77490</v>
      </c>
      <c r="BK903">
        <v>108486</v>
      </c>
      <c r="BL903">
        <v>35</v>
      </c>
      <c r="BM903">
        <v>1</v>
      </c>
      <c r="BN903">
        <v>6</v>
      </c>
      <c r="BO903" t="s">
        <v>192</v>
      </c>
      <c r="BP903">
        <v>0</v>
      </c>
      <c r="BQ903">
        <v>0</v>
      </c>
      <c r="BR903">
        <v>0</v>
      </c>
      <c r="BS903">
        <v>0</v>
      </c>
      <c r="BV903">
        <v>0</v>
      </c>
      <c r="BW903">
        <v>0</v>
      </c>
      <c r="BX903">
        <v>0</v>
      </c>
      <c r="BZ903" t="s">
        <v>193</v>
      </c>
      <c r="CA903" t="s">
        <v>194</v>
      </c>
      <c r="CB903" t="b">
        <v>0</v>
      </c>
    </row>
    <row r="904" spans="1:80" x14ac:dyDescent="0.3">
      <c r="A904">
        <v>903</v>
      </c>
      <c r="B904" t="s">
        <v>1148</v>
      </c>
      <c r="C904" t="s">
        <v>179</v>
      </c>
      <c r="D904" t="s">
        <v>180</v>
      </c>
      <c r="E904" t="s">
        <v>1007</v>
      </c>
      <c r="F904" t="s">
        <v>475</v>
      </c>
      <c r="G904" t="s">
        <v>183</v>
      </c>
      <c r="H904" t="s">
        <v>184</v>
      </c>
      <c r="J904">
        <v>0</v>
      </c>
      <c r="K904" t="s">
        <v>1021</v>
      </c>
      <c r="L904" t="s">
        <v>186</v>
      </c>
      <c r="M904" t="s">
        <v>1022</v>
      </c>
      <c r="N904" t="s">
        <v>20</v>
      </c>
      <c r="O904">
        <v>564.56833333333338</v>
      </c>
      <c r="P904" t="s">
        <v>459</v>
      </c>
      <c r="Q904">
        <v>3</v>
      </c>
      <c r="S904">
        <v>0</v>
      </c>
      <c r="T904">
        <v>10</v>
      </c>
      <c r="U904">
        <v>10</v>
      </c>
      <c r="V904">
        <v>10</v>
      </c>
      <c r="W904">
        <v>5</v>
      </c>
      <c r="X904">
        <v>0.76</v>
      </c>
      <c r="Y904">
        <v>89728.5</v>
      </c>
      <c r="Z904" t="s">
        <v>189</v>
      </c>
      <c r="AA904">
        <v>2</v>
      </c>
      <c r="AB904">
        <v>9</v>
      </c>
      <c r="AC904">
        <v>80</v>
      </c>
      <c r="AD904">
        <v>8.8888888888888893</v>
      </c>
      <c r="AE904">
        <v>12.375</v>
      </c>
      <c r="AF904">
        <v>12.375</v>
      </c>
      <c r="AG904">
        <v>10</v>
      </c>
      <c r="AH904">
        <v>0.76</v>
      </c>
      <c r="AI904">
        <v>72508.5</v>
      </c>
      <c r="AJ904">
        <v>9.64</v>
      </c>
      <c r="AK904">
        <v>2.5</v>
      </c>
      <c r="AL904">
        <v>12</v>
      </c>
      <c r="AM904">
        <v>15</v>
      </c>
      <c r="AN904">
        <v>25</v>
      </c>
      <c r="AO904" t="s">
        <v>190</v>
      </c>
      <c r="AP904">
        <v>83</v>
      </c>
      <c r="AQ904">
        <v>-0.7</v>
      </c>
      <c r="AR904">
        <v>1.2</v>
      </c>
      <c r="AS904" t="s">
        <v>1008</v>
      </c>
      <c r="AT904">
        <v>36</v>
      </c>
      <c r="AU904">
        <v>20</v>
      </c>
      <c r="AV904">
        <v>18</v>
      </c>
      <c r="AW904">
        <v>21</v>
      </c>
      <c r="AY904">
        <v>4</v>
      </c>
      <c r="AZ904">
        <v>84</v>
      </c>
      <c r="BA904">
        <v>6.1547619047619051</v>
      </c>
      <c r="BB904">
        <v>46494</v>
      </c>
      <c r="BC904">
        <v>77490</v>
      </c>
      <c r="BD904">
        <v>108486</v>
      </c>
      <c r="BE904">
        <v>21</v>
      </c>
      <c r="BF904">
        <v>4</v>
      </c>
      <c r="BG904">
        <v>84</v>
      </c>
      <c r="BH904">
        <v>6.1547619047619051</v>
      </c>
      <c r="BI904">
        <v>46494</v>
      </c>
      <c r="BJ904">
        <v>77490</v>
      </c>
      <c r="BK904">
        <v>108486</v>
      </c>
      <c r="BL904">
        <v>35</v>
      </c>
      <c r="BM904">
        <v>1</v>
      </c>
      <c r="BN904">
        <v>6</v>
      </c>
      <c r="BO904" t="s">
        <v>192</v>
      </c>
      <c r="BP904">
        <v>3.3874100000000005</v>
      </c>
      <c r="BQ904">
        <v>363</v>
      </c>
      <c r="BR904">
        <v>2</v>
      </c>
      <c r="BS904">
        <v>5.5096418732782371E-3</v>
      </c>
      <c r="BV904">
        <v>19</v>
      </c>
      <c r="BW904">
        <v>200</v>
      </c>
      <c r="BX904">
        <v>10.526315789473683</v>
      </c>
      <c r="BZ904" t="s">
        <v>193</v>
      </c>
      <c r="CA904" t="s">
        <v>194</v>
      </c>
      <c r="CB904" t="b">
        <v>0</v>
      </c>
    </row>
    <row r="905" spans="1:80" x14ac:dyDescent="0.3">
      <c r="A905">
        <v>904</v>
      </c>
      <c r="B905" t="s">
        <v>1149</v>
      </c>
      <c r="C905" t="s">
        <v>179</v>
      </c>
      <c r="D905" t="s">
        <v>180</v>
      </c>
      <c r="E905" t="s">
        <v>1007</v>
      </c>
      <c r="F905" t="s">
        <v>516</v>
      </c>
      <c r="G905" t="s">
        <v>183</v>
      </c>
      <c r="H905" t="s">
        <v>184</v>
      </c>
      <c r="J905">
        <v>0</v>
      </c>
      <c r="L905" t="s">
        <v>197</v>
      </c>
      <c r="M905" t="s">
        <v>197</v>
      </c>
      <c r="N905" t="s">
        <v>198</v>
      </c>
      <c r="P905" t="s">
        <v>459</v>
      </c>
      <c r="Q905">
        <v>3</v>
      </c>
      <c r="S905">
        <v>0</v>
      </c>
      <c r="T905">
        <v>10</v>
      </c>
      <c r="U905">
        <v>10</v>
      </c>
      <c r="V905">
        <v>10</v>
      </c>
      <c r="W905">
        <v>5</v>
      </c>
      <c r="X905">
        <v>0.76</v>
      </c>
      <c r="Y905">
        <v>89728.5</v>
      </c>
      <c r="Z905" t="s">
        <v>189</v>
      </c>
      <c r="AA905">
        <v>2</v>
      </c>
      <c r="AB905">
        <v>9</v>
      </c>
      <c r="AC905">
        <v>80</v>
      </c>
      <c r="AD905">
        <v>8.8888888888888893</v>
      </c>
      <c r="AE905">
        <v>12.375</v>
      </c>
      <c r="AF905">
        <v>12.375</v>
      </c>
      <c r="AG905">
        <v>10</v>
      </c>
      <c r="AH905">
        <v>0.76</v>
      </c>
      <c r="AI905">
        <v>72508.5</v>
      </c>
      <c r="AJ905">
        <v>10.02</v>
      </c>
      <c r="AK905">
        <v>2.5</v>
      </c>
      <c r="AL905">
        <v>12</v>
      </c>
      <c r="AM905">
        <v>15</v>
      </c>
      <c r="AN905">
        <v>25</v>
      </c>
      <c r="AO905" t="s">
        <v>190</v>
      </c>
      <c r="AP905">
        <v>83</v>
      </c>
      <c r="AQ905">
        <v>-0.7</v>
      </c>
      <c r="AR905">
        <v>1.2</v>
      </c>
      <c r="AS905" t="s">
        <v>1008</v>
      </c>
      <c r="AT905">
        <v>36</v>
      </c>
      <c r="AU905">
        <v>20</v>
      </c>
      <c r="AV905">
        <v>18</v>
      </c>
      <c r="AW905">
        <v>21</v>
      </c>
      <c r="AY905">
        <v>4</v>
      </c>
      <c r="AZ905">
        <v>84</v>
      </c>
      <c r="BA905">
        <v>6.1547619047619051</v>
      </c>
      <c r="BB905">
        <v>46494</v>
      </c>
      <c r="BC905">
        <v>77490</v>
      </c>
      <c r="BD905">
        <v>108486</v>
      </c>
      <c r="BE905">
        <v>21</v>
      </c>
      <c r="BF905">
        <v>4</v>
      </c>
      <c r="BG905">
        <v>84</v>
      </c>
      <c r="BH905">
        <v>6.1547619047619051</v>
      </c>
      <c r="BI905">
        <v>46494</v>
      </c>
      <c r="BJ905">
        <v>77490</v>
      </c>
      <c r="BK905">
        <v>108486</v>
      </c>
      <c r="BL905">
        <v>35</v>
      </c>
      <c r="BM905">
        <v>1</v>
      </c>
      <c r="BN905">
        <v>4</v>
      </c>
      <c r="BO905" t="s">
        <v>192</v>
      </c>
      <c r="BP905">
        <v>0</v>
      </c>
      <c r="BQ905">
        <v>0</v>
      </c>
      <c r="BR905">
        <v>0</v>
      </c>
      <c r="BS905">
        <v>0</v>
      </c>
      <c r="BV905">
        <v>0</v>
      </c>
      <c r="BW905">
        <v>0</v>
      </c>
      <c r="BX905">
        <v>0</v>
      </c>
      <c r="BZ905" t="s">
        <v>193</v>
      </c>
      <c r="CA905" t="s">
        <v>194</v>
      </c>
      <c r="CB905" t="b">
        <v>0</v>
      </c>
    </row>
    <row r="906" spans="1:80" x14ac:dyDescent="0.3">
      <c r="A906">
        <v>905</v>
      </c>
      <c r="B906" t="s">
        <v>1150</v>
      </c>
      <c r="C906" t="s">
        <v>179</v>
      </c>
      <c r="D906" t="s">
        <v>180</v>
      </c>
      <c r="E906" t="s">
        <v>1007</v>
      </c>
      <c r="F906" t="s">
        <v>518</v>
      </c>
      <c r="G906" t="s">
        <v>183</v>
      </c>
      <c r="H906" t="s">
        <v>184</v>
      </c>
      <c r="J906">
        <v>0</v>
      </c>
      <c r="L906" t="s">
        <v>197</v>
      </c>
      <c r="M906" t="s">
        <v>197</v>
      </c>
      <c r="N906" t="s">
        <v>198</v>
      </c>
      <c r="P906" t="s">
        <v>459</v>
      </c>
      <c r="Q906">
        <v>3</v>
      </c>
      <c r="S906">
        <v>0</v>
      </c>
      <c r="T906">
        <v>10</v>
      </c>
      <c r="U906">
        <v>10</v>
      </c>
      <c r="V906">
        <v>10</v>
      </c>
      <c r="W906">
        <v>5</v>
      </c>
      <c r="X906">
        <v>0.76</v>
      </c>
      <c r="Y906">
        <v>89728.5</v>
      </c>
      <c r="Z906" t="s">
        <v>189</v>
      </c>
      <c r="AA906">
        <v>2</v>
      </c>
      <c r="AB906">
        <v>9</v>
      </c>
      <c r="AC906">
        <v>80</v>
      </c>
      <c r="AD906">
        <v>8.8888888888888893</v>
      </c>
      <c r="AE906">
        <v>12.375</v>
      </c>
      <c r="AF906">
        <v>12.375</v>
      </c>
      <c r="AG906">
        <v>10</v>
      </c>
      <c r="AH906">
        <v>0.76</v>
      </c>
      <c r="AI906">
        <v>72508.5</v>
      </c>
      <c r="AJ906">
        <v>10.4</v>
      </c>
      <c r="AK906">
        <v>2.5</v>
      </c>
      <c r="AL906">
        <v>11</v>
      </c>
      <c r="AM906">
        <v>15</v>
      </c>
      <c r="AN906">
        <v>25</v>
      </c>
      <c r="AO906" t="s">
        <v>190</v>
      </c>
      <c r="AP906">
        <v>83</v>
      </c>
      <c r="AQ906">
        <v>-0.7</v>
      </c>
      <c r="AR906">
        <v>1.2</v>
      </c>
      <c r="AS906" t="s">
        <v>1008</v>
      </c>
      <c r="AT906">
        <v>36</v>
      </c>
      <c r="AU906">
        <v>20</v>
      </c>
      <c r="AV906">
        <v>18</v>
      </c>
      <c r="AW906">
        <v>21</v>
      </c>
      <c r="AY906">
        <v>4</v>
      </c>
      <c r="AZ906">
        <v>84</v>
      </c>
      <c r="BA906">
        <v>6.1547619047619051</v>
      </c>
      <c r="BB906">
        <v>46494</v>
      </c>
      <c r="BC906">
        <v>77490</v>
      </c>
      <c r="BD906">
        <v>108486</v>
      </c>
      <c r="BE906">
        <v>22</v>
      </c>
      <c r="BF906">
        <v>4</v>
      </c>
      <c r="BG906">
        <v>84</v>
      </c>
      <c r="BH906">
        <v>6.1547619047619051</v>
      </c>
      <c r="BI906">
        <v>46494</v>
      </c>
      <c r="BJ906">
        <v>77490</v>
      </c>
      <c r="BK906">
        <v>108486</v>
      </c>
      <c r="BL906">
        <v>35</v>
      </c>
      <c r="BM906">
        <v>1</v>
      </c>
      <c r="BN906">
        <v>4</v>
      </c>
      <c r="BO906" t="s">
        <v>192</v>
      </c>
      <c r="BP906">
        <v>0</v>
      </c>
      <c r="BQ906">
        <v>0</v>
      </c>
      <c r="BR906">
        <v>0</v>
      </c>
      <c r="BS906">
        <v>0</v>
      </c>
      <c r="BV906">
        <v>0</v>
      </c>
      <c r="BW906">
        <v>0</v>
      </c>
      <c r="BX906">
        <v>0</v>
      </c>
      <c r="BZ906" t="s">
        <v>193</v>
      </c>
      <c r="CA906" t="s">
        <v>194</v>
      </c>
      <c r="CB906" t="b">
        <v>0</v>
      </c>
    </row>
    <row r="907" spans="1:80" x14ac:dyDescent="0.3">
      <c r="A907">
        <v>906</v>
      </c>
      <c r="B907" t="s">
        <v>1151</v>
      </c>
      <c r="C907" t="s">
        <v>179</v>
      </c>
      <c r="D907" t="s">
        <v>180</v>
      </c>
      <c r="E907" t="s">
        <v>1007</v>
      </c>
      <c r="F907" t="s">
        <v>520</v>
      </c>
      <c r="G907" t="s">
        <v>183</v>
      </c>
      <c r="H907" t="s">
        <v>184</v>
      </c>
      <c r="J907">
        <v>0</v>
      </c>
      <c r="L907" t="s">
        <v>197</v>
      </c>
      <c r="M907" t="s">
        <v>197</v>
      </c>
      <c r="N907" t="s">
        <v>198</v>
      </c>
      <c r="P907" t="s">
        <v>459</v>
      </c>
      <c r="Q907">
        <v>3</v>
      </c>
      <c r="S907">
        <v>0</v>
      </c>
      <c r="T907">
        <v>10</v>
      </c>
      <c r="U907">
        <v>10</v>
      </c>
      <c r="V907">
        <v>10</v>
      </c>
      <c r="W907">
        <v>5</v>
      </c>
      <c r="X907">
        <v>0.76</v>
      </c>
      <c r="Y907">
        <v>89728.5</v>
      </c>
      <c r="Z907" t="s">
        <v>189</v>
      </c>
      <c r="AA907">
        <v>2</v>
      </c>
      <c r="AB907">
        <v>9</v>
      </c>
      <c r="AC907">
        <v>80</v>
      </c>
      <c r="AD907">
        <v>8.8888888888888893</v>
      </c>
      <c r="AE907">
        <v>12.375</v>
      </c>
      <c r="AF907">
        <v>12.375</v>
      </c>
      <c r="AG907">
        <v>10</v>
      </c>
      <c r="AH907">
        <v>0.76</v>
      </c>
      <c r="AI907">
        <v>72508.5</v>
      </c>
      <c r="AJ907" t="s">
        <v>197</v>
      </c>
      <c r="AK907">
        <v>2.5</v>
      </c>
      <c r="AL907">
        <v>0</v>
      </c>
      <c r="AM907">
        <v>15</v>
      </c>
      <c r="AN907">
        <v>25</v>
      </c>
      <c r="AO907" t="s">
        <v>190</v>
      </c>
      <c r="AP907">
        <v>83</v>
      </c>
      <c r="AQ907">
        <v>-0.7</v>
      </c>
      <c r="AR907">
        <v>1.2</v>
      </c>
      <c r="AS907" t="s">
        <v>1008</v>
      </c>
      <c r="AT907">
        <v>36</v>
      </c>
      <c r="AU907">
        <v>20</v>
      </c>
      <c r="AV907">
        <v>18</v>
      </c>
      <c r="AW907">
        <v>21</v>
      </c>
      <c r="AY907">
        <v>4</v>
      </c>
      <c r="AZ907">
        <v>84</v>
      </c>
      <c r="BA907">
        <v>6.1547619047619051</v>
      </c>
      <c r="BB907">
        <v>46494</v>
      </c>
      <c r="BC907">
        <v>77490</v>
      </c>
      <c r="BD907">
        <v>108486</v>
      </c>
      <c r="BE907">
        <v>22</v>
      </c>
      <c r="BF907">
        <v>4</v>
      </c>
      <c r="BG907">
        <v>84</v>
      </c>
      <c r="BH907">
        <v>6.1547619047619051</v>
      </c>
      <c r="BI907">
        <v>46494</v>
      </c>
      <c r="BJ907">
        <v>77490</v>
      </c>
      <c r="BK907">
        <v>108486</v>
      </c>
      <c r="BL907">
        <v>35</v>
      </c>
      <c r="BM907">
        <v>1</v>
      </c>
      <c r="BN907">
        <v>4</v>
      </c>
      <c r="BO907" t="s">
        <v>192</v>
      </c>
      <c r="BP907">
        <v>0</v>
      </c>
      <c r="BQ907">
        <v>0</v>
      </c>
      <c r="BR907">
        <v>0</v>
      </c>
      <c r="BS907">
        <v>0</v>
      </c>
      <c r="BV907">
        <v>0</v>
      </c>
      <c r="BW907">
        <v>0</v>
      </c>
      <c r="BX907">
        <v>0</v>
      </c>
      <c r="BZ907" t="s">
        <v>193</v>
      </c>
      <c r="CA907" t="s">
        <v>194</v>
      </c>
      <c r="CB907" t="b">
        <v>0</v>
      </c>
    </row>
    <row r="908" spans="1:80" x14ac:dyDescent="0.3">
      <c r="A908">
        <v>907</v>
      </c>
      <c r="B908" t="s">
        <v>1152</v>
      </c>
      <c r="C908" t="s">
        <v>179</v>
      </c>
      <c r="D908" t="s">
        <v>180</v>
      </c>
      <c r="E908" t="s">
        <v>1007</v>
      </c>
      <c r="F908" t="s">
        <v>522</v>
      </c>
      <c r="G908" t="s">
        <v>183</v>
      </c>
      <c r="H908" t="s">
        <v>184</v>
      </c>
      <c r="J908">
        <v>0</v>
      </c>
      <c r="L908" t="s">
        <v>197</v>
      </c>
      <c r="M908" t="s">
        <v>197</v>
      </c>
      <c r="N908" t="s">
        <v>198</v>
      </c>
      <c r="P908" t="s">
        <v>459</v>
      </c>
      <c r="Q908">
        <v>3</v>
      </c>
      <c r="S908">
        <v>0</v>
      </c>
      <c r="T908">
        <v>10</v>
      </c>
      <c r="U908">
        <v>10</v>
      </c>
      <c r="V908">
        <v>10</v>
      </c>
      <c r="W908">
        <v>5</v>
      </c>
      <c r="X908">
        <v>0.76</v>
      </c>
      <c r="Y908">
        <v>89728.5</v>
      </c>
      <c r="Z908" t="s">
        <v>189</v>
      </c>
      <c r="AA908">
        <v>2</v>
      </c>
      <c r="AB908">
        <v>9</v>
      </c>
      <c r="AC908">
        <v>80</v>
      </c>
      <c r="AD908">
        <v>8.8888888888888893</v>
      </c>
      <c r="AE908">
        <v>12.375</v>
      </c>
      <c r="AF908">
        <v>12.375</v>
      </c>
      <c r="AG908">
        <v>10</v>
      </c>
      <c r="AH908">
        <v>0.76</v>
      </c>
      <c r="AI908">
        <v>72508.5</v>
      </c>
      <c r="AJ908" t="s">
        <v>197</v>
      </c>
      <c r="AK908">
        <v>2.5</v>
      </c>
      <c r="AL908">
        <v>0</v>
      </c>
      <c r="AM908">
        <v>15</v>
      </c>
      <c r="AN908">
        <v>25</v>
      </c>
      <c r="AO908" t="s">
        <v>190</v>
      </c>
      <c r="AP908">
        <v>83</v>
      </c>
      <c r="AQ908">
        <v>-0.7</v>
      </c>
      <c r="AR908">
        <v>1.2</v>
      </c>
      <c r="AS908" t="s">
        <v>1008</v>
      </c>
      <c r="AT908">
        <v>36</v>
      </c>
      <c r="AU908">
        <v>20</v>
      </c>
      <c r="AV908">
        <v>18</v>
      </c>
      <c r="AW908">
        <v>21</v>
      </c>
      <c r="AY908">
        <v>4</v>
      </c>
      <c r="AZ908">
        <v>84</v>
      </c>
      <c r="BA908">
        <v>6.1547619047619051</v>
      </c>
      <c r="BB908">
        <v>46494</v>
      </c>
      <c r="BC908">
        <v>77490</v>
      </c>
      <c r="BD908">
        <v>108486</v>
      </c>
      <c r="BE908">
        <v>22</v>
      </c>
      <c r="BF908">
        <v>4</v>
      </c>
      <c r="BG908">
        <v>84</v>
      </c>
      <c r="BH908">
        <v>6.1547619047619051</v>
      </c>
      <c r="BI908">
        <v>46494</v>
      </c>
      <c r="BJ908">
        <v>77490</v>
      </c>
      <c r="BK908">
        <v>108486</v>
      </c>
      <c r="BL908">
        <v>35</v>
      </c>
      <c r="BM908">
        <v>1</v>
      </c>
      <c r="BN908">
        <v>4</v>
      </c>
      <c r="BO908" t="s">
        <v>192</v>
      </c>
      <c r="BP908">
        <v>0</v>
      </c>
      <c r="BQ908">
        <v>0</v>
      </c>
      <c r="BR908">
        <v>0</v>
      </c>
      <c r="BS908">
        <v>0</v>
      </c>
      <c r="BV908">
        <v>0</v>
      </c>
      <c r="BW908">
        <v>0</v>
      </c>
      <c r="BX908">
        <v>0</v>
      </c>
      <c r="BZ908" t="s">
        <v>193</v>
      </c>
      <c r="CA908" t="s">
        <v>194</v>
      </c>
      <c r="CB908" t="b">
        <v>0</v>
      </c>
    </row>
    <row r="909" spans="1:80" x14ac:dyDescent="0.3">
      <c r="A909">
        <v>908</v>
      </c>
      <c r="B909" t="s">
        <v>1153</v>
      </c>
      <c r="C909" t="s">
        <v>179</v>
      </c>
      <c r="D909" t="s">
        <v>180</v>
      </c>
      <c r="E909" t="s">
        <v>1007</v>
      </c>
      <c r="F909" t="s">
        <v>477</v>
      </c>
      <c r="G909" t="s">
        <v>183</v>
      </c>
      <c r="H909" t="s">
        <v>184</v>
      </c>
      <c r="J909">
        <v>0</v>
      </c>
      <c r="K909" t="s">
        <v>1021</v>
      </c>
      <c r="L909" t="s">
        <v>186</v>
      </c>
      <c r="M909" t="s">
        <v>1022</v>
      </c>
      <c r="N909" t="s">
        <v>20</v>
      </c>
      <c r="O909">
        <v>689.20999999999992</v>
      </c>
      <c r="P909" t="s">
        <v>459</v>
      </c>
      <c r="Q909">
        <v>3</v>
      </c>
      <c r="S909">
        <v>0</v>
      </c>
      <c r="T909">
        <v>10</v>
      </c>
      <c r="U909">
        <v>10</v>
      </c>
      <c r="V909">
        <v>10</v>
      </c>
      <c r="W909">
        <v>5</v>
      </c>
      <c r="X909">
        <v>0.76</v>
      </c>
      <c r="Y909">
        <v>89728.5</v>
      </c>
      <c r="Z909" t="s">
        <v>189</v>
      </c>
      <c r="AA909">
        <v>2</v>
      </c>
      <c r="AB909">
        <v>9</v>
      </c>
      <c r="AC909">
        <v>80</v>
      </c>
      <c r="AD909">
        <v>8.8888888888888893</v>
      </c>
      <c r="AE909">
        <v>12.375</v>
      </c>
      <c r="AF909">
        <v>12.375</v>
      </c>
      <c r="AG909">
        <v>10</v>
      </c>
      <c r="AH909">
        <v>0.76</v>
      </c>
      <c r="AI909">
        <v>72508.5</v>
      </c>
      <c r="AJ909">
        <v>11.55</v>
      </c>
      <c r="AK909">
        <v>2.5</v>
      </c>
      <c r="AL909">
        <v>10</v>
      </c>
      <c r="AM909">
        <v>15</v>
      </c>
      <c r="AN909">
        <v>25</v>
      </c>
      <c r="AO909" t="s">
        <v>190</v>
      </c>
      <c r="AP909">
        <v>83</v>
      </c>
      <c r="AQ909">
        <v>-0.7</v>
      </c>
      <c r="AR909">
        <v>1.2</v>
      </c>
      <c r="AS909" t="s">
        <v>1008</v>
      </c>
      <c r="AT909">
        <v>36</v>
      </c>
      <c r="AU909">
        <v>20</v>
      </c>
      <c r="AV909">
        <v>18</v>
      </c>
      <c r="AW909">
        <v>21</v>
      </c>
      <c r="AY909">
        <v>4</v>
      </c>
      <c r="AZ909">
        <v>84</v>
      </c>
      <c r="BA909">
        <v>6.1547619047619051</v>
      </c>
      <c r="BB909">
        <v>46494</v>
      </c>
      <c r="BC909">
        <v>77490</v>
      </c>
      <c r="BD909">
        <v>108486</v>
      </c>
      <c r="BE909">
        <v>22</v>
      </c>
      <c r="BF909">
        <v>4</v>
      </c>
      <c r="BG909">
        <v>84</v>
      </c>
      <c r="BH909">
        <v>6.1547619047619051</v>
      </c>
      <c r="BI909">
        <v>46494</v>
      </c>
      <c r="BJ909">
        <v>77490</v>
      </c>
      <c r="BK909">
        <v>108486</v>
      </c>
      <c r="BL909">
        <v>35</v>
      </c>
      <c r="BM909">
        <v>1</v>
      </c>
      <c r="BN909">
        <v>4</v>
      </c>
      <c r="BO909" t="s">
        <v>192</v>
      </c>
      <c r="BP909">
        <v>2.7568399999999995</v>
      </c>
      <c r="BQ909">
        <v>152</v>
      </c>
      <c r="BR909">
        <v>296</v>
      </c>
      <c r="BS909">
        <v>1.9473684210526316</v>
      </c>
      <c r="BV909">
        <v>49</v>
      </c>
      <c r="BW909">
        <v>200</v>
      </c>
      <c r="BX909">
        <v>4.0816326530612246</v>
      </c>
      <c r="BZ909" t="s">
        <v>193</v>
      </c>
      <c r="CA909" t="s">
        <v>194</v>
      </c>
      <c r="CB909" t="b">
        <v>0</v>
      </c>
    </row>
    <row r="910" spans="1:80" x14ac:dyDescent="0.3">
      <c r="A910">
        <v>909</v>
      </c>
      <c r="B910" t="s">
        <v>1154</v>
      </c>
      <c r="C910" t="s">
        <v>179</v>
      </c>
      <c r="D910" t="s">
        <v>180</v>
      </c>
      <c r="E910" t="s">
        <v>1007</v>
      </c>
      <c r="F910" t="s">
        <v>525</v>
      </c>
      <c r="G910" t="s">
        <v>183</v>
      </c>
      <c r="H910" t="s">
        <v>184</v>
      </c>
      <c r="J910">
        <v>0</v>
      </c>
      <c r="L910" t="s">
        <v>197</v>
      </c>
      <c r="M910" t="s">
        <v>197</v>
      </c>
      <c r="N910" t="s">
        <v>198</v>
      </c>
      <c r="P910" t="s">
        <v>459</v>
      </c>
      <c r="Q910">
        <v>3</v>
      </c>
      <c r="S910">
        <v>0</v>
      </c>
      <c r="T910">
        <v>10</v>
      </c>
      <c r="U910">
        <v>10</v>
      </c>
      <c r="V910">
        <v>10</v>
      </c>
      <c r="W910">
        <v>5</v>
      </c>
      <c r="X910">
        <v>0.76</v>
      </c>
      <c r="Y910">
        <v>89728.5</v>
      </c>
      <c r="Z910" t="s">
        <v>189</v>
      </c>
      <c r="AA910">
        <v>2</v>
      </c>
      <c r="AB910">
        <v>9</v>
      </c>
      <c r="AC910">
        <v>80</v>
      </c>
      <c r="AD910">
        <v>8.8888888888888893</v>
      </c>
      <c r="AE910">
        <v>12.375</v>
      </c>
      <c r="AF910">
        <v>12.375</v>
      </c>
      <c r="AG910">
        <v>10</v>
      </c>
      <c r="AH910">
        <v>0.76</v>
      </c>
      <c r="AI910">
        <v>72508.5</v>
      </c>
      <c r="AJ910" t="s">
        <v>197</v>
      </c>
      <c r="AK910">
        <v>2.5</v>
      </c>
      <c r="AL910">
        <v>0</v>
      </c>
      <c r="AM910">
        <v>15</v>
      </c>
      <c r="AN910">
        <v>25</v>
      </c>
      <c r="AO910" t="s">
        <v>190</v>
      </c>
      <c r="AP910">
        <v>83</v>
      </c>
      <c r="AQ910">
        <v>-0.7</v>
      </c>
      <c r="AR910">
        <v>1.2</v>
      </c>
      <c r="AS910" t="s">
        <v>1008</v>
      </c>
      <c r="AT910">
        <v>36</v>
      </c>
      <c r="AU910">
        <v>20</v>
      </c>
      <c r="AV910">
        <v>18</v>
      </c>
      <c r="AW910">
        <v>21</v>
      </c>
      <c r="AY910">
        <v>4</v>
      </c>
      <c r="AZ910">
        <v>84</v>
      </c>
      <c r="BA910">
        <v>6.1547619047619051</v>
      </c>
      <c r="BB910">
        <v>46494</v>
      </c>
      <c r="BC910">
        <v>77490</v>
      </c>
      <c r="BD910">
        <v>108486</v>
      </c>
      <c r="BE910">
        <v>22</v>
      </c>
      <c r="BF910">
        <v>4</v>
      </c>
      <c r="BG910">
        <v>84</v>
      </c>
      <c r="BH910">
        <v>6.1547619047619051</v>
      </c>
      <c r="BI910">
        <v>46494</v>
      </c>
      <c r="BJ910">
        <v>77490</v>
      </c>
      <c r="BK910">
        <v>108486</v>
      </c>
      <c r="BL910">
        <v>35</v>
      </c>
      <c r="BM910">
        <v>1</v>
      </c>
      <c r="BN910">
        <v>4</v>
      </c>
      <c r="BO910" t="s">
        <v>192</v>
      </c>
      <c r="BP910">
        <v>0</v>
      </c>
      <c r="BQ910">
        <v>0</v>
      </c>
      <c r="BR910">
        <v>0</v>
      </c>
      <c r="BS910">
        <v>0</v>
      </c>
      <c r="BV910">
        <v>0</v>
      </c>
      <c r="BW910">
        <v>0</v>
      </c>
      <c r="BX910">
        <v>0</v>
      </c>
      <c r="BZ910" t="s">
        <v>193</v>
      </c>
      <c r="CA910" t="s">
        <v>194</v>
      </c>
      <c r="CB910" t="b">
        <v>0</v>
      </c>
    </row>
    <row r="911" spans="1:80" x14ac:dyDescent="0.3">
      <c r="A911">
        <v>910</v>
      </c>
      <c r="B911" t="s">
        <v>1155</v>
      </c>
      <c r="C911" t="s">
        <v>179</v>
      </c>
      <c r="D911" t="s">
        <v>180</v>
      </c>
      <c r="E911" t="s">
        <v>1007</v>
      </c>
      <c r="F911" t="s">
        <v>527</v>
      </c>
      <c r="G911" t="s">
        <v>183</v>
      </c>
      <c r="H911" t="s">
        <v>184</v>
      </c>
      <c r="J911">
        <v>0</v>
      </c>
      <c r="L911" t="s">
        <v>197</v>
      </c>
      <c r="M911" t="s">
        <v>197</v>
      </c>
      <c r="N911" t="s">
        <v>198</v>
      </c>
      <c r="P911" t="s">
        <v>459</v>
      </c>
      <c r="Q911">
        <v>3</v>
      </c>
      <c r="S911">
        <v>0</v>
      </c>
      <c r="T911">
        <v>10</v>
      </c>
      <c r="U911">
        <v>10</v>
      </c>
      <c r="V911">
        <v>10</v>
      </c>
      <c r="W911">
        <v>5</v>
      </c>
      <c r="X911">
        <v>0.76</v>
      </c>
      <c r="Y911">
        <v>89728.5</v>
      </c>
      <c r="Z911" t="s">
        <v>189</v>
      </c>
      <c r="AA911">
        <v>2</v>
      </c>
      <c r="AB911">
        <v>9</v>
      </c>
      <c r="AC911">
        <v>80</v>
      </c>
      <c r="AD911">
        <v>8.8888888888888893</v>
      </c>
      <c r="AE911">
        <v>12.375</v>
      </c>
      <c r="AF911">
        <v>12.375</v>
      </c>
      <c r="AG911">
        <v>10</v>
      </c>
      <c r="AH911">
        <v>0.76</v>
      </c>
      <c r="AI911">
        <v>72508.5</v>
      </c>
      <c r="AJ911">
        <v>12.31</v>
      </c>
      <c r="AK911">
        <v>2.5</v>
      </c>
      <c r="AL911">
        <v>10</v>
      </c>
      <c r="AM911">
        <v>15</v>
      </c>
      <c r="AN911">
        <v>25</v>
      </c>
      <c r="AO911" t="s">
        <v>190</v>
      </c>
      <c r="AP911">
        <v>83</v>
      </c>
      <c r="AQ911">
        <v>-0.7</v>
      </c>
      <c r="AR911">
        <v>1.2</v>
      </c>
      <c r="AS911" t="s">
        <v>1008</v>
      </c>
      <c r="AT911">
        <v>36</v>
      </c>
      <c r="AU911">
        <v>20</v>
      </c>
      <c r="AV911">
        <v>18</v>
      </c>
      <c r="AW911">
        <v>21</v>
      </c>
      <c r="AY911">
        <v>4</v>
      </c>
      <c r="AZ911">
        <v>84</v>
      </c>
      <c r="BA911">
        <v>6.1547619047619051</v>
      </c>
      <c r="BB911">
        <v>46494</v>
      </c>
      <c r="BC911">
        <v>77490</v>
      </c>
      <c r="BD911">
        <v>108486</v>
      </c>
      <c r="BE911">
        <v>22</v>
      </c>
      <c r="BF911">
        <v>4</v>
      </c>
      <c r="BG911">
        <v>84</v>
      </c>
      <c r="BH911">
        <v>6.1547619047619051</v>
      </c>
      <c r="BI911">
        <v>46494</v>
      </c>
      <c r="BJ911">
        <v>77490</v>
      </c>
      <c r="BK911">
        <v>108486</v>
      </c>
      <c r="BL911">
        <v>35</v>
      </c>
      <c r="BM911">
        <v>1</v>
      </c>
      <c r="BN911">
        <v>4</v>
      </c>
      <c r="BO911" t="s">
        <v>192</v>
      </c>
      <c r="BP911">
        <v>0</v>
      </c>
      <c r="BQ911">
        <v>0</v>
      </c>
      <c r="BR911">
        <v>0</v>
      </c>
      <c r="BS911">
        <v>0</v>
      </c>
      <c r="BV911">
        <v>0</v>
      </c>
      <c r="BW911">
        <v>0</v>
      </c>
      <c r="BX911">
        <v>0</v>
      </c>
      <c r="BZ911" t="s">
        <v>193</v>
      </c>
      <c r="CA911" t="s">
        <v>194</v>
      </c>
      <c r="CB911" t="b">
        <v>0</v>
      </c>
    </row>
    <row r="912" spans="1:80" x14ac:dyDescent="0.3">
      <c r="A912">
        <v>911</v>
      </c>
      <c r="B912" t="s">
        <v>1156</v>
      </c>
      <c r="C912" t="s">
        <v>179</v>
      </c>
      <c r="D912" t="s">
        <v>180</v>
      </c>
      <c r="E912" t="s">
        <v>1007</v>
      </c>
      <c r="F912" t="s">
        <v>1005</v>
      </c>
      <c r="G912" t="s">
        <v>183</v>
      </c>
      <c r="H912" t="s">
        <v>184</v>
      </c>
      <c r="J912">
        <v>0</v>
      </c>
      <c r="L912" t="s">
        <v>197</v>
      </c>
      <c r="M912" t="s">
        <v>197</v>
      </c>
      <c r="N912" t="s">
        <v>198</v>
      </c>
      <c r="P912" t="s">
        <v>459</v>
      </c>
      <c r="Q912">
        <v>3</v>
      </c>
      <c r="S912">
        <v>0</v>
      </c>
      <c r="T912">
        <v>10</v>
      </c>
      <c r="U912">
        <v>10</v>
      </c>
      <c r="V912">
        <v>10</v>
      </c>
      <c r="W912">
        <v>5</v>
      </c>
      <c r="X912">
        <v>0.76</v>
      </c>
      <c r="Y912">
        <v>89728.5</v>
      </c>
      <c r="Z912" t="s">
        <v>189</v>
      </c>
      <c r="AA912">
        <v>2</v>
      </c>
      <c r="AB912">
        <v>9</v>
      </c>
      <c r="AC912">
        <v>80</v>
      </c>
      <c r="AD912">
        <v>8.8888888888888893</v>
      </c>
      <c r="AE912">
        <v>12.375</v>
      </c>
      <c r="AF912">
        <v>12.375</v>
      </c>
      <c r="AG912">
        <v>10</v>
      </c>
      <c r="AH912">
        <v>0.76</v>
      </c>
      <c r="AI912">
        <v>72508.5</v>
      </c>
      <c r="AJ912" t="s">
        <v>197</v>
      </c>
      <c r="AK912">
        <v>2.5</v>
      </c>
      <c r="AL912">
        <v>0</v>
      </c>
      <c r="AM912">
        <v>15</v>
      </c>
      <c r="AN912">
        <v>25</v>
      </c>
      <c r="AO912" t="s">
        <v>190</v>
      </c>
      <c r="AP912">
        <v>83</v>
      </c>
      <c r="AQ912">
        <v>-0.7</v>
      </c>
      <c r="AR912">
        <v>1.2</v>
      </c>
      <c r="AS912" t="s">
        <v>1008</v>
      </c>
      <c r="AT912">
        <v>36</v>
      </c>
      <c r="AU912">
        <v>20</v>
      </c>
      <c r="AV912">
        <v>18</v>
      </c>
      <c r="AW912">
        <v>21</v>
      </c>
      <c r="AY912">
        <v>4</v>
      </c>
      <c r="AZ912">
        <v>84</v>
      </c>
      <c r="BA912">
        <v>6.1547619047619051</v>
      </c>
      <c r="BB912">
        <v>46494</v>
      </c>
      <c r="BC912">
        <v>77490</v>
      </c>
      <c r="BD912">
        <v>108486</v>
      </c>
      <c r="BE912">
        <v>22</v>
      </c>
      <c r="BF912">
        <v>4</v>
      </c>
      <c r="BG912">
        <v>84</v>
      </c>
      <c r="BH912">
        <v>6.1547619047619051</v>
      </c>
      <c r="BI912">
        <v>46494</v>
      </c>
      <c r="BJ912">
        <v>77490</v>
      </c>
      <c r="BK912">
        <v>108486</v>
      </c>
      <c r="BL912">
        <v>35</v>
      </c>
      <c r="BM912">
        <v>1</v>
      </c>
      <c r="BN912">
        <v>4</v>
      </c>
      <c r="BO912" t="s">
        <v>192</v>
      </c>
      <c r="BP912">
        <v>0</v>
      </c>
      <c r="BQ912">
        <v>0</v>
      </c>
      <c r="BR912">
        <v>0</v>
      </c>
      <c r="BS912">
        <v>0</v>
      </c>
      <c r="BV912">
        <v>0</v>
      </c>
      <c r="BW912">
        <v>0</v>
      </c>
      <c r="BX912">
        <v>0</v>
      </c>
      <c r="BZ912" t="s">
        <v>193</v>
      </c>
      <c r="CA912" t="s">
        <v>194</v>
      </c>
      <c r="CB912" t="b">
        <v>0</v>
      </c>
    </row>
    <row r="913" spans="1:80" x14ac:dyDescent="0.3">
      <c r="A913">
        <v>912</v>
      </c>
      <c r="B913" t="s">
        <v>1157</v>
      </c>
      <c r="C913" t="s">
        <v>179</v>
      </c>
      <c r="D913" t="s">
        <v>180</v>
      </c>
      <c r="E913" t="s">
        <v>1007</v>
      </c>
      <c r="F913" t="s">
        <v>196</v>
      </c>
      <c r="G913" t="s">
        <v>183</v>
      </c>
      <c r="H913" t="s">
        <v>184</v>
      </c>
      <c r="J913">
        <v>0</v>
      </c>
      <c r="K913" t="s">
        <v>1021</v>
      </c>
      <c r="L913" t="s">
        <v>186</v>
      </c>
      <c r="M913" t="s">
        <v>1022</v>
      </c>
      <c r="N913" t="s">
        <v>20</v>
      </c>
      <c r="O913">
        <v>190.64333333333332</v>
      </c>
      <c r="P913" t="s">
        <v>459</v>
      </c>
      <c r="Q913">
        <v>3</v>
      </c>
      <c r="S913">
        <v>0</v>
      </c>
      <c r="T913">
        <v>10</v>
      </c>
      <c r="U913">
        <v>10</v>
      </c>
      <c r="V913">
        <v>10</v>
      </c>
      <c r="W913">
        <v>5</v>
      </c>
      <c r="X913">
        <v>0.76</v>
      </c>
      <c r="Y913">
        <v>89728.5</v>
      </c>
      <c r="Z913" t="s">
        <v>189</v>
      </c>
      <c r="AA913">
        <v>2</v>
      </c>
      <c r="AB913">
        <v>9</v>
      </c>
      <c r="AC913">
        <v>80</v>
      </c>
      <c r="AD913">
        <v>8.8888888888888893</v>
      </c>
      <c r="AE913">
        <v>12.375</v>
      </c>
      <c r="AF913">
        <v>12.375</v>
      </c>
      <c r="AG913">
        <v>10</v>
      </c>
      <c r="AH913">
        <v>0.76</v>
      </c>
      <c r="AI913">
        <v>72508.5</v>
      </c>
      <c r="AJ913">
        <v>3.92</v>
      </c>
      <c r="AK913">
        <v>2.5</v>
      </c>
      <c r="AL913">
        <v>29</v>
      </c>
      <c r="AM913">
        <v>15</v>
      </c>
      <c r="AN913">
        <v>25</v>
      </c>
      <c r="AO913" t="s">
        <v>190</v>
      </c>
      <c r="AP913">
        <v>83</v>
      </c>
      <c r="AQ913">
        <v>-0.7</v>
      </c>
      <c r="AR913">
        <v>1.2</v>
      </c>
      <c r="AS913" t="s">
        <v>1008</v>
      </c>
      <c r="AT913">
        <v>36</v>
      </c>
      <c r="AU913">
        <v>20</v>
      </c>
      <c r="AV913">
        <v>18</v>
      </c>
      <c r="AW913">
        <v>21</v>
      </c>
      <c r="AY913">
        <v>4</v>
      </c>
      <c r="AZ913">
        <v>84</v>
      </c>
      <c r="BA913">
        <v>6.1547619047619051</v>
      </c>
      <c r="BB913">
        <v>46494</v>
      </c>
      <c r="BC913">
        <v>77490</v>
      </c>
      <c r="BD913">
        <v>108486</v>
      </c>
      <c r="BE913">
        <v>19</v>
      </c>
      <c r="BF913">
        <v>4</v>
      </c>
      <c r="BG913">
        <v>84</v>
      </c>
      <c r="BH913">
        <v>6.1547619047619051</v>
      </c>
      <c r="BI913">
        <v>46494</v>
      </c>
      <c r="BJ913">
        <v>77490</v>
      </c>
      <c r="BK913">
        <v>108486</v>
      </c>
      <c r="BL913">
        <v>35</v>
      </c>
      <c r="BM913">
        <v>1</v>
      </c>
      <c r="BN913">
        <v>8</v>
      </c>
      <c r="BO913" t="s">
        <v>192</v>
      </c>
      <c r="BP913">
        <v>1.5251466666666664</v>
      </c>
      <c r="BQ913">
        <v>622</v>
      </c>
      <c r="BR913">
        <v>19</v>
      </c>
      <c r="BS913">
        <v>3.0546623794212219E-2</v>
      </c>
      <c r="BV913">
        <v>0</v>
      </c>
      <c r="BW913">
        <v>0</v>
      </c>
      <c r="BX913">
        <v>0</v>
      </c>
      <c r="BZ913" t="s">
        <v>193</v>
      </c>
      <c r="CA913" t="s">
        <v>194</v>
      </c>
      <c r="CB913" t="b">
        <v>0</v>
      </c>
    </row>
    <row r="914" spans="1:80" x14ac:dyDescent="0.3">
      <c r="A914">
        <v>913</v>
      </c>
      <c r="B914" t="s">
        <v>1158</v>
      </c>
      <c r="C914" t="s">
        <v>179</v>
      </c>
      <c r="D914" t="s">
        <v>180</v>
      </c>
      <c r="E914" t="s">
        <v>1007</v>
      </c>
      <c r="F914" t="s">
        <v>200</v>
      </c>
      <c r="G914" t="s">
        <v>183</v>
      </c>
      <c r="H914" t="s">
        <v>184</v>
      </c>
      <c r="J914">
        <v>0</v>
      </c>
      <c r="K914" t="s">
        <v>1021</v>
      </c>
      <c r="L914" t="s">
        <v>186</v>
      </c>
      <c r="M914" t="s">
        <v>1022</v>
      </c>
      <c r="N914" t="s">
        <v>20</v>
      </c>
      <c r="O914">
        <v>215.57166666666663</v>
      </c>
      <c r="P914" t="s">
        <v>459</v>
      </c>
      <c r="Q914">
        <v>3</v>
      </c>
      <c r="S914">
        <v>0</v>
      </c>
      <c r="T914">
        <v>10</v>
      </c>
      <c r="U914">
        <v>10</v>
      </c>
      <c r="V914">
        <v>10</v>
      </c>
      <c r="W914">
        <v>5</v>
      </c>
      <c r="X914">
        <v>0.76</v>
      </c>
      <c r="Y914">
        <v>89728.5</v>
      </c>
      <c r="Z914" t="s">
        <v>189</v>
      </c>
      <c r="AA914">
        <v>2</v>
      </c>
      <c r="AB914">
        <v>9</v>
      </c>
      <c r="AC914">
        <v>80</v>
      </c>
      <c r="AD914">
        <v>8.8888888888888893</v>
      </c>
      <c r="AE914">
        <v>12.375</v>
      </c>
      <c r="AF914">
        <v>12.375</v>
      </c>
      <c r="AG914">
        <v>10</v>
      </c>
      <c r="AH914">
        <v>0.76</v>
      </c>
      <c r="AI914">
        <v>72508.5</v>
      </c>
      <c r="AJ914">
        <v>4.3</v>
      </c>
      <c r="AK914">
        <v>2.5</v>
      </c>
      <c r="AL914">
        <v>27</v>
      </c>
      <c r="AM914">
        <v>15</v>
      </c>
      <c r="AN914">
        <v>25</v>
      </c>
      <c r="AO914" t="s">
        <v>190</v>
      </c>
      <c r="AP914">
        <v>83</v>
      </c>
      <c r="AQ914">
        <v>-0.7</v>
      </c>
      <c r="AR914">
        <v>1.2</v>
      </c>
      <c r="AS914" t="s">
        <v>1008</v>
      </c>
      <c r="AT914">
        <v>36</v>
      </c>
      <c r="AU914">
        <v>20</v>
      </c>
      <c r="AV914">
        <v>18</v>
      </c>
      <c r="AW914">
        <v>21</v>
      </c>
      <c r="AY914">
        <v>4</v>
      </c>
      <c r="AZ914">
        <v>84</v>
      </c>
      <c r="BA914">
        <v>6.1547619047619051</v>
      </c>
      <c r="BB914">
        <v>46494</v>
      </c>
      <c r="BC914">
        <v>77490</v>
      </c>
      <c r="BD914">
        <v>108486</v>
      </c>
      <c r="BE914">
        <v>19</v>
      </c>
      <c r="BF914">
        <v>4</v>
      </c>
      <c r="BG914">
        <v>84</v>
      </c>
      <c r="BH914">
        <v>6.1547619047619051</v>
      </c>
      <c r="BI914">
        <v>46494</v>
      </c>
      <c r="BJ914">
        <v>77490</v>
      </c>
      <c r="BK914">
        <v>108486</v>
      </c>
      <c r="BL914">
        <v>35</v>
      </c>
      <c r="BM914">
        <v>1</v>
      </c>
      <c r="BN914">
        <v>8</v>
      </c>
      <c r="BO914" t="s">
        <v>192</v>
      </c>
      <c r="BP914">
        <v>1.7245733333333333</v>
      </c>
      <c r="BQ914">
        <v>170</v>
      </c>
      <c r="BR914">
        <v>0</v>
      </c>
      <c r="BS914">
        <v>0</v>
      </c>
      <c r="BV914">
        <v>0</v>
      </c>
      <c r="BW914">
        <v>0</v>
      </c>
      <c r="BX914">
        <v>0</v>
      </c>
      <c r="BZ914" t="s">
        <v>193</v>
      </c>
      <c r="CA914" t="s">
        <v>194</v>
      </c>
      <c r="CB914" t="b">
        <v>0</v>
      </c>
    </row>
    <row r="915" spans="1:80" x14ac:dyDescent="0.3">
      <c r="A915">
        <v>914</v>
      </c>
      <c r="B915" t="s">
        <v>1159</v>
      </c>
      <c r="C915" t="s">
        <v>179</v>
      </c>
      <c r="D915" t="s">
        <v>180</v>
      </c>
      <c r="E915" t="s">
        <v>1007</v>
      </c>
      <c r="F915" t="s">
        <v>202</v>
      </c>
      <c r="G915" t="s">
        <v>183</v>
      </c>
      <c r="H915" t="s">
        <v>184</v>
      </c>
      <c r="J915">
        <v>0</v>
      </c>
      <c r="K915" t="s">
        <v>1021</v>
      </c>
      <c r="L915" t="s">
        <v>186</v>
      </c>
      <c r="M915" t="s">
        <v>1022</v>
      </c>
      <c r="N915" t="s">
        <v>20</v>
      </c>
      <c r="O915">
        <v>240.5</v>
      </c>
      <c r="P915" t="s">
        <v>459</v>
      </c>
      <c r="Q915">
        <v>3</v>
      </c>
      <c r="S915">
        <v>0</v>
      </c>
      <c r="T915">
        <v>10</v>
      </c>
      <c r="U915">
        <v>10</v>
      </c>
      <c r="V915">
        <v>10</v>
      </c>
      <c r="W915">
        <v>5</v>
      </c>
      <c r="X915">
        <v>0.76</v>
      </c>
      <c r="Y915">
        <v>89728.5</v>
      </c>
      <c r="Z915" t="s">
        <v>189</v>
      </c>
      <c r="AA915">
        <v>2</v>
      </c>
      <c r="AB915">
        <v>9</v>
      </c>
      <c r="AC915">
        <v>80</v>
      </c>
      <c r="AD915">
        <v>8.8888888888888893</v>
      </c>
      <c r="AE915">
        <v>12.375</v>
      </c>
      <c r="AF915">
        <v>12.375</v>
      </c>
      <c r="AG915">
        <v>10</v>
      </c>
      <c r="AH915">
        <v>0.76</v>
      </c>
      <c r="AI915">
        <v>72508.5</v>
      </c>
      <c r="AJ915">
        <v>4.68</v>
      </c>
      <c r="AK915">
        <v>2.5</v>
      </c>
      <c r="AL915">
        <v>24</v>
      </c>
      <c r="AM915">
        <v>15</v>
      </c>
      <c r="AN915">
        <v>25</v>
      </c>
      <c r="AO915" t="s">
        <v>190</v>
      </c>
      <c r="AP915">
        <v>83</v>
      </c>
      <c r="AQ915">
        <v>-0.7</v>
      </c>
      <c r="AR915">
        <v>1.2</v>
      </c>
      <c r="AS915" t="s">
        <v>1008</v>
      </c>
      <c r="AT915">
        <v>36</v>
      </c>
      <c r="AU915">
        <v>20</v>
      </c>
      <c r="AV915">
        <v>18</v>
      </c>
      <c r="AW915">
        <v>21</v>
      </c>
      <c r="AY915">
        <v>4</v>
      </c>
      <c r="AZ915">
        <v>84</v>
      </c>
      <c r="BA915">
        <v>6.1547619047619051</v>
      </c>
      <c r="BB915">
        <v>46494</v>
      </c>
      <c r="BC915">
        <v>77490</v>
      </c>
      <c r="BD915">
        <v>108486</v>
      </c>
      <c r="BE915">
        <v>19</v>
      </c>
      <c r="BF915">
        <v>4</v>
      </c>
      <c r="BG915">
        <v>84</v>
      </c>
      <c r="BH915">
        <v>6.1547619047619051</v>
      </c>
      <c r="BI915">
        <v>46494</v>
      </c>
      <c r="BJ915">
        <v>77490</v>
      </c>
      <c r="BK915">
        <v>108486</v>
      </c>
      <c r="BL915">
        <v>35</v>
      </c>
      <c r="BM915">
        <v>1</v>
      </c>
      <c r="BN915">
        <v>8</v>
      </c>
      <c r="BO915" t="s">
        <v>192</v>
      </c>
      <c r="BP915">
        <v>1.9239999999999999</v>
      </c>
      <c r="BQ915">
        <v>84</v>
      </c>
      <c r="BR915">
        <v>0</v>
      </c>
      <c r="BS915">
        <v>0</v>
      </c>
      <c r="BV915">
        <v>1460</v>
      </c>
      <c r="BW915">
        <v>0</v>
      </c>
      <c r="BX915">
        <v>0</v>
      </c>
      <c r="BZ915" t="s">
        <v>193</v>
      </c>
      <c r="CA915" t="s">
        <v>194</v>
      </c>
      <c r="CB915" t="b">
        <v>0</v>
      </c>
    </row>
    <row r="916" spans="1:80" x14ac:dyDescent="0.3">
      <c r="A916">
        <v>915</v>
      </c>
      <c r="B916" t="s">
        <v>1160</v>
      </c>
      <c r="C916" t="s">
        <v>179</v>
      </c>
      <c r="D916" t="s">
        <v>180</v>
      </c>
      <c r="E916" t="s">
        <v>1007</v>
      </c>
      <c r="F916" t="s">
        <v>204</v>
      </c>
      <c r="G916" t="s">
        <v>183</v>
      </c>
      <c r="H916" t="s">
        <v>184</v>
      </c>
      <c r="J916">
        <v>0</v>
      </c>
      <c r="K916" t="s">
        <v>1021</v>
      </c>
      <c r="L916" t="s">
        <v>186</v>
      </c>
      <c r="M916" t="s">
        <v>1022</v>
      </c>
      <c r="N916" t="s">
        <v>20</v>
      </c>
      <c r="O916">
        <v>265.42833333333334</v>
      </c>
      <c r="P916" t="s">
        <v>459</v>
      </c>
      <c r="Q916">
        <v>3</v>
      </c>
      <c r="S916">
        <v>0</v>
      </c>
      <c r="T916">
        <v>10</v>
      </c>
      <c r="U916">
        <v>10</v>
      </c>
      <c r="V916">
        <v>10</v>
      </c>
      <c r="W916">
        <v>5</v>
      </c>
      <c r="X916">
        <v>0.76</v>
      </c>
      <c r="Y916">
        <v>89728.5</v>
      </c>
      <c r="Z916" t="s">
        <v>189</v>
      </c>
      <c r="AA916">
        <v>2</v>
      </c>
      <c r="AB916">
        <v>9</v>
      </c>
      <c r="AC916">
        <v>80</v>
      </c>
      <c r="AD916">
        <v>8.8888888888888893</v>
      </c>
      <c r="AE916">
        <v>12.375</v>
      </c>
      <c r="AF916">
        <v>12.375</v>
      </c>
      <c r="AG916">
        <v>10</v>
      </c>
      <c r="AH916">
        <v>0.76</v>
      </c>
      <c r="AI916">
        <v>72508.5</v>
      </c>
      <c r="AJ916">
        <v>5.0599999999999996</v>
      </c>
      <c r="AK916">
        <v>2.5</v>
      </c>
      <c r="AL916">
        <v>23</v>
      </c>
      <c r="AM916">
        <v>15</v>
      </c>
      <c r="AN916">
        <v>25</v>
      </c>
      <c r="AO916" t="s">
        <v>190</v>
      </c>
      <c r="AP916">
        <v>83</v>
      </c>
      <c r="AQ916">
        <v>-0.7</v>
      </c>
      <c r="AR916">
        <v>1.2</v>
      </c>
      <c r="AS916" t="s">
        <v>1008</v>
      </c>
      <c r="AT916">
        <v>36</v>
      </c>
      <c r="AU916">
        <v>20</v>
      </c>
      <c r="AV916">
        <v>18</v>
      </c>
      <c r="AW916">
        <v>21</v>
      </c>
      <c r="AY916">
        <v>4</v>
      </c>
      <c r="AZ916">
        <v>84</v>
      </c>
      <c r="BA916">
        <v>6.1547619047619051</v>
      </c>
      <c r="BB916">
        <v>46494</v>
      </c>
      <c r="BC916">
        <v>77490</v>
      </c>
      <c r="BD916">
        <v>108486</v>
      </c>
      <c r="BE916">
        <v>20</v>
      </c>
      <c r="BF916">
        <v>4</v>
      </c>
      <c r="BG916">
        <v>84</v>
      </c>
      <c r="BH916">
        <v>6.1547619047619051</v>
      </c>
      <c r="BI916">
        <v>46494</v>
      </c>
      <c r="BJ916">
        <v>77490</v>
      </c>
      <c r="BK916">
        <v>108486</v>
      </c>
      <c r="BL916">
        <v>35</v>
      </c>
      <c r="BM916">
        <v>1</v>
      </c>
      <c r="BN916">
        <v>8</v>
      </c>
      <c r="BO916" t="s">
        <v>192</v>
      </c>
      <c r="BP916">
        <v>2.1234266666666666</v>
      </c>
      <c r="BQ916">
        <v>817</v>
      </c>
      <c r="BR916">
        <v>0</v>
      </c>
      <c r="BS916">
        <v>0</v>
      </c>
      <c r="BV916">
        <v>9</v>
      </c>
      <c r="BW916">
        <v>500</v>
      </c>
      <c r="BX916">
        <v>55.555555555555557</v>
      </c>
      <c r="BZ916" t="s">
        <v>193</v>
      </c>
      <c r="CA916" t="s">
        <v>194</v>
      </c>
      <c r="CB916" t="b">
        <v>0</v>
      </c>
    </row>
    <row r="917" spans="1:80" x14ac:dyDescent="0.3">
      <c r="A917">
        <v>916</v>
      </c>
      <c r="B917" t="s">
        <v>1161</v>
      </c>
      <c r="C917" t="s">
        <v>179</v>
      </c>
      <c r="D917" t="s">
        <v>180</v>
      </c>
      <c r="E917" t="s">
        <v>1007</v>
      </c>
      <c r="F917" t="s">
        <v>206</v>
      </c>
      <c r="G917" t="s">
        <v>183</v>
      </c>
      <c r="H917" t="s">
        <v>184</v>
      </c>
      <c r="J917">
        <v>0</v>
      </c>
      <c r="K917" t="s">
        <v>1021</v>
      </c>
      <c r="L917" t="s">
        <v>186</v>
      </c>
      <c r="M917" t="s">
        <v>1022</v>
      </c>
      <c r="N917" t="s">
        <v>20</v>
      </c>
      <c r="O917">
        <v>290.35666666666668</v>
      </c>
      <c r="P917" t="s">
        <v>459</v>
      </c>
      <c r="Q917">
        <v>3</v>
      </c>
      <c r="S917">
        <v>0</v>
      </c>
      <c r="T917">
        <v>10</v>
      </c>
      <c r="U917">
        <v>10</v>
      </c>
      <c r="V917">
        <v>10</v>
      </c>
      <c r="W917">
        <v>5</v>
      </c>
      <c r="X917">
        <v>0.76</v>
      </c>
      <c r="Y917">
        <v>89728.5</v>
      </c>
      <c r="Z917" t="s">
        <v>189</v>
      </c>
      <c r="AA917">
        <v>2</v>
      </c>
      <c r="AB917">
        <v>9</v>
      </c>
      <c r="AC917">
        <v>80</v>
      </c>
      <c r="AD917">
        <v>8.8888888888888893</v>
      </c>
      <c r="AE917">
        <v>12.375</v>
      </c>
      <c r="AF917">
        <v>12.375</v>
      </c>
      <c r="AG917">
        <v>10</v>
      </c>
      <c r="AH917">
        <v>0.76</v>
      </c>
      <c r="AI917">
        <v>72508.5</v>
      </c>
      <c r="AJ917">
        <v>5.44</v>
      </c>
      <c r="AK917">
        <v>2.5</v>
      </c>
      <c r="AL917">
        <v>21</v>
      </c>
      <c r="AM917">
        <v>15</v>
      </c>
      <c r="AN917">
        <v>25</v>
      </c>
      <c r="AO917" t="s">
        <v>190</v>
      </c>
      <c r="AP917">
        <v>83</v>
      </c>
      <c r="AQ917">
        <v>-0.7</v>
      </c>
      <c r="AR917">
        <v>1.2</v>
      </c>
      <c r="AS917" t="s">
        <v>1008</v>
      </c>
      <c r="AT917">
        <v>36</v>
      </c>
      <c r="AU917">
        <v>20</v>
      </c>
      <c r="AV917">
        <v>18</v>
      </c>
      <c r="AW917">
        <v>21</v>
      </c>
      <c r="AY917">
        <v>4</v>
      </c>
      <c r="AZ917">
        <v>84</v>
      </c>
      <c r="BA917">
        <v>6.1547619047619051</v>
      </c>
      <c r="BB917">
        <v>46494</v>
      </c>
      <c r="BC917">
        <v>77490</v>
      </c>
      <c r="BD917">
        <v>108486</v>
      </c>
      <c r="BE917">
        <v>20</v>
      </c>
      <c r="BF917">
        <v>4</v>
      </c>
      <c r="BG917">
        <v>84</v>
      </c>
      <c r="BH917">
        <v>6.1547619047619051</v>
      </c>
      <c r="BI917">
        <v>46494</v>
      </c>
      <c r="BJ917">
        <v>77490</v>
      </c>
      <c r="BK917">
        <v>108486</v>
      </c>
      <c r="BL917">
        <v>35</v>
      </c>
      <c r="BM917">
        <v>1</v>
      </c>
      <c r="BN917">
        <v>8</v>
      </c>
      <c r="BO917" t="s">
        <v>192</v>
      </c>
      <c r="BP917">
        <v>2.3228533333333337</v>
      </c>
      <c r="BQ917">
        <v>1146</v>
      </c>
      <c r="BR917">
        <v>0</v>
      </c>
      <c r="BS917">
        <v>0</v>
      </c>
      <c r="BV917">
        <v>0</v>
      </c>
      <c r="BW917">
        <v>900</v>
      </c>
      <c r="BX917">
        <v>0</v>
      </c>
      <c r="BZ917" t="s">
        <v>193</v>
      </c>
      <c r="CA917" t="s">
        <v>194</v>
      </c>
      <c r="CB917" t="b">
        <v>0</v>
      </c>
    </row>
    <row r="918" spans="1:80" x14ac:dyDescent="0.3">
      <c r="A918">
        <v>917</v>
      </c>
      <c r="B918" t="s">
        <v>1162</v>
      </c>
      <c r="C918" t="s">
        <v>179</v>
      </c>
      <c r="D918" t="s">
        <v>180</v>
      </c>
      <c r="E918" t="s">
        <v>1007</v>
      </c>
      <c r="F918" t="s">
        <v>316</v>
      </c>
      <c r="G918" t="s">
        <v>183</v>
      </c>
      <c r="H918" t="s">
        <v>184</v>
      </c>
      <c r="J918">
        <v>0</v>
      </c>
      <c r="K918" t="s">
        <v>1021</v>
      </c>
      <c r="L918" t="s">
        <v>186</v>
      </c>
      <c r="M918" t="s">
        <v>1022</v>
      </c>
      <c r="N918" t="s">
        <v>20</v>
      </c>
      <c r="O918">
        <v>315.28499999999997</v>
      </c>
      <c r="P918" t="s">
        <v>459</v>
      </c>
      <c r="Q918">
        <v>3</v>
      </c>
      <c r="S918">
        <v>0</v>
      </c>
      <c r="T918">
        <v>10</v>
      </c>
      <c r="U918">
        <v>10</v>
      </c>
      <c r="V918">
        <v>10</v>
      </c>
      <c r="W918">
        <v>5</v>
      </c>
      <c r="X918">
        <v>0.76</v>
      </c>
      <c r="Y918">
        <v>89728.5</v>
      </c>
      <c r="Z918" t="s">
        <v>189</v>
      </c>
      <c r="AA918">
        <v>2</v>
      </c>
      <c r="AB918">
        <v>9</v>
      </c>
      <c r="AC918">
        <v>80</v>
      </c>
      <c r="AD918">
        <v>8.8888888888888893</v>
      </c>
      <c r="AE918">
        <v>12.375</v>
      </c>
      <c r="AF918">
        <v>12.375</v>
      </c>
      <c r="AG918">
        <v>10</v>
      </c>
      <c r="AH918">
        <v>0.76</v>
      </c>
      <c r="AI918">
        <v>72508.5</v>
      </c>
      <c r="AJ918">
        <v>5.83</v>
      </c>
      <c r="AK918">
        <v>2.5</v>
      </c>
      <c r="AL918">
        <v>20</v>
      </c>
      <c r="AM918">
        <v>15</v>
      </c>
      <c r="AN918">
        <v>25</v>
      </c>
      <c r="AO918" t="s">
        <v>190</v>
      </c>
      <c r="AP918">
        <v>83</v>
      </c>
      <c r="AQ918">
        <v>-0.7</v>
      </c>
      <c r="AR918">
        <v>1.2</v>
      </c>
      <c r="AS918" t="s">
        <v>1008</v>
      </c>
      <c r="AT918">
        <v>36</v>
      </c>
      <c r="AU918">
        <v>20</v>
      </c>
      <c r="AV918">
        <v>18</v>
      </c>
      <c r="AW918">
        <v>21</v>
      </c>
      <c r="AY918">
        <v>4</v>
      </c>
      <c r="AZ918">
        <v>84</v>
      </c>
      <c r="BA918">
        <v>6.1547619047619051</v>
      </c>
      <c r="BB918">
        <v>46494</v>
      </c>
      <c r="BC918">
        <v>77490</v>
      </c>
      <c r="BD918">
        <v>108486</v>
      </c>
      <c r="BE918">
        <v>20</v>
      </c>
      <c r="BF918">
        <v>4</v>
      </c>
      <c r="BG918">
        <v>84</v>
      </c>
      <c r="BH918">
        <v>6.1547619047619051</v>
      </c>
      <c r="BI918">
        <v>46494</v>
      </c>
      <c r="BJ918">
        <v>77490</v>
      </c>
      <c r="BK918">
        <v>108486</v>
      </c>
      <c r="BL918">
        <v>35</v>
      </c>
      <c r="BM918">
        <v>1</v>
      </c>
      <c r="BN918">
        <v>8</v>
      </c>
      <c r="BO918" t="s">
        <v>192</v>
      </c>
      <c r="BP918">
        <v>2.5222799999999999</v>
      </c>
      <c r="BQ918">
        <v>1109</v>
      </c>
      <c r="BR918">
        <v>53</v>
      </c>
      <c r="BS918">
        <v>4.7790802524797123E-2</v>
      </c>
      <c r="BV918">
        <v>117</v>
      </c>
      <c r="BW918">
        <v>800</v>
      </c>
      <c r="BX918">
        <v>6.8376068376068373</v>
      </c>
      <c r="BZ918" t="s">
        <v>193</v>
      </c>
      <c r="CA918" t="s">
        <v>194</v>
      </c>
      <c r="CB918" t="b">
        <v>0</v>
      </c>
    </row>
    <row r="919" spans="1:80" x14ac:dyDescent="0.3">
      <c r="A919">
        <v>918</v>
      </c>
      <c r="B919" t="s">
        <v>1163</v>
      </c>
      <c r="C919" t="s">
        <v>179</v>
      </c>
      <c r="D919" t="s">
        <v>180</v>
      </c>
      <c r="E919" t="s">
        <v>1007</v>
      </c>
      <c r="F919" t="s">
        <v>318</v>
      </c>
      <c r="G919" t="s">
        <v>183</v>
      </c>
      <c r="H919" t="s">
        <v>184</v>
      </c>
      <c r="J919">
        <v>0</v>
      </c>
      <c r="K919" t="s">
        <v>1021</v>
      </c>
      <c r="L919" t="s">
        <v>186</v>
      </c>
      <c r="M919" t="s">
        <v>1022</v>
      </c>
      <c r="N919" t="s">
        <v>20</v>
      </c>
      <c r="O919">
        <v>340.21333333333337</v>
      </c>
      <c r="P919" t="s">
        <v>459</v>
      </c>
      <c r="Q919">
        <v>3</v>
      </c>
      <c r="S919">
        <v>0</v>
      </c>
      <c r="T919">
        <v>10</v>
      </c>
      <c r="U919">
        <v>10</v>
      </c>
      <c r="V919">
        <v>10</v>
      </c>
      <c r="W919">
        <v>5</v>
      </c>
      <c r="X919">
        <v>0.76</v>
      </c>
      <c r="Y919">
        <v>89728.5</v>
      </c>
      <c r="Z919" t="s">
        <v>189</v>
      </c>
      <c r="AA919">
        <v>2</v>
      </c>
      <c r="AB919">
        <v>9</v>
      </c>
      <c r="AC919">
        <v>80</v>
      </c>
      <c r="AD919">
        <v>8.8888888888888893</v>
      </c>
      <c r="AE919">
        <v>12.375</v>
      </c>
      <c r="AF919">
        <v>12.375</v>
      </c>
      <c r="AG919">
        <v>10</v>
      </c>
      <c r="AH919">
        <v>0.76</v>
      </c>
      <c r="AI919">
        <v>72508.5</v>
      </c>
      <c r="AJ919">
        <v>6.21</v>
      </c>
      <c r="AK919">
        <v>2.5</v>
      </c>
      <c r="AL919">
        <v>19</v>
      </c>
      <c r="AM919">
        <v>15</v>
      </c>
      <c r="AN919">
        <v>25</v>
      </c>
      <c r="AO919" t="s">
        <v>190</v>
      </c>
      <c r="AP919">
        <v>83</v>
      </c>
      <c r="AQ919">
        <v>-0.7</v>
      </c>
      <c r="AR919">
        <v>1.2</v>
      </c>
      <c r="AS919" t="s">
        <v>1008</v>
      </c>
      <c r="AT919">
        <v>36</v>
      </c>
      <c r="AU919">
        <v>20</v>
      </c>
      <c r="AV919">
        <v>18</v>
      </c>
      <c r="AW919">
        <v>21</v>
      </c>
      <c r="AY919">
        <v>4</v>
      </c>
      <c r="AZ919">
        <v>84</v>
      </c>
      <c r="BA919">
        <v>6.1547619047619051</v>
      </c>
      <c r="BB919">
        <v>46494</v>
      </c>
      <c r="BC919">
        <v>77490</v>
      </c>
      <c r="BD919">
        <v>108486</v>
      </c>
      <c r="BE919">
        <v>20</v>
      </c>
      <c r="BF919">
        <v>4</v>
      </c>
      <c r="BG919">
        <v>84</v>
      </c>
      <c r="BH919">
        <v>6.1547619047619051</v>
      </c>
      <c r="BI919">
        <v>46494</v>
      </c>
      <c r="BJ919">
        <v>77490</v>
      </c>
      <c r="BK919">
        <v>108486</v>
      </c>
      <c r="BL919">
        <v>35</v>
      </c>
      <c r="BM919">
        <v>1</v>
      </c>
      <c r="BN919">
        <v>8</v>
      </c>
      <c r="BO919" t="s">
        <v>192</v>
      </c>
      <c r="BP919">
        <v>2.7217066666666669</v>
      </c>
      <c r="BQ919">
        <v>514</v>
      </c>
      <c r="BR919">
        <v>899</v>
      </c>
      <c r="BS919">
        <v>1.7490272373540856</v>
      </c>
      <c r="BV919">
        <v>0</v>
      </c>
      <c r="BW919">
        <v>1000</v>
      </c>
      <c r="BX919">
        <v>0</v>
      </c>
      <c r="BZ919" t="s">
        <v>193</v>
      </c>
      <c r="CA919" t="s">
        <v>194</v>
      </c>
      <c r="CB919" t="b">
        <v>0</v>
      </c>
    </row>
    <row r="920" spans="1:80" x14ac:dyDescent="0.3">
      <c r="A920">
        <v>919</v>
      </c>
      <c r="B920" t="s">
        <v>1164</v>
      </c>
      <c r="C920" t="s">
        <v>179</v>
      </c>
      <c r="D920" t="s">
        <v>180</v>
      </c>
      <c r="E920" t="s">
        <v>1007</v>
      </c>
      <c r="F920" t="s">
        <v>320</v>
      </c>
      <c r="G920" t="s">
        <v>183</v>
      </c>
      <c r="H920" t="s">
        <v>184</v>
      </c>
      <c r="J920">
        <v>0</v>
      </c>
      <c r="K920" t="s">
        <v>1021</v>
      </c>
      <c r="L920" t="s">
        <v>186</v>
      </c>
      <c r="M920" t="s">
        <v>1022</v>
      </c>
      <c r="N920" t="s">
        <v>20</v>
      </c>
      <c r="O920">
        <v>365.14166666666665</v>
      </c>
      <c r="P920" t="s">
        <v>459</v>
      </c>
      <c r="Q920">
        <v>3</v>
      </c>
      <c r="S920">
        <v>0</v>
      </c>
      <c r="T920">
        <v>10</v>
      </c>
      <c r="U920">
        <v>10</v>
      </c>
      <c r="V920">
        <v>10</v>
      </c>
      <c r="W920">
        <v>5</v>
      </c>
      <c r="X920">
        <v>0.76</v>
      </c>
      <c r="Y920">
        <v>89728.5</v>
      </c>
      <c r="Z920" t="s">
        <v>189</v>
      </c>
      <c r="AA920">
        <v>2</v>
      </c>
      <c r="AB920">
        <v>9</v>
      </c>
      <c r="AC920">
        <v>80</v>
      </c>
      <c r="AD920">
        <v>8.8888888888888893</v>
      </c>
      <c r="AE920">
        <v>12.375</v>
      </c>
      <c r="AF920">
        <v>12.375</v>
      </c>
      <c r="AG920">
        <v>10</v>
      </c>
      <c r="AH920">
        <v>0.76</v>
      </c>
      <c r="AI920">
        <v>72508.5</v>
      </c>
      <c r="AJ920">
        <v>6.59</v>
      </c>
      <c r="AK920">
        <v>2.5</v>
      </c>
      <c r="AL920">
        <v>17</v>
      </c>
      <c r="AM920">
        <v>15</v>
      </c>
      <c r="AN920">
        <v>25</v>
      </c>
      <c r="AO920" t="s">
        <v>190</v>
      </c>
      <c r="AP920">
        <v>83</v>
      </c>
      <c r="AQ920">
        <v>-0.7</v>
      </c>
      <c r="AR920">
        <v>1.2</v>
      </c>
      <c r="AS920" t="s">
        <v>1008</v>
      </c>
      <c r="AT920">
        <v>36</v>
      </c>
      <c r="AU920">
        <v>20</v>
      </c>
      <c r="AV920">
        <v>18</v>
      </c>
      <c r="AW920">
        <v>21</v>
      </c>
      <c r="AY920">
        <v>4</v>
      </c>
      <c r="AZ920">
        <v>84</v>
      </c>
      <c r="BA920">
        <v>6.1547619047619051</v>
      </c>
      <c r="BB920">
        <v>46494</v>
      </c>
      <c r="BC920">
        <v>77490</v>
      </c>
      <c r="BD920">
        <v>108486</v>
      </c>
      <c r="BE920">
        <v>20</v>
      </c>
      <c r="BF920">
        <v>4</v>
      </c>
      <c r="BG920">
        <v>84</v>
      </c>
      <c r="BH920">
        <v>6.1547619047619051</v>
      </c>
      <c r="BI920">
        <v>46494</v>
      </c>
      <c r="BJ920">
        <v>77490</v>
      </c>
      <c r="BK920">
        <v>108486</v>
      </c>
      <c r="BL920">
        <v>35</v>
      </c>
      <c r="BM920">
        <v>1</v>
      </c>
      <c r="BN920">
        <v>8</v>
      </c>
      <c r="BO920" t="s">
        <v>192</v>
      </c>
      <c r="BP920">
        <v>2.9211333333333331</v>
      </c>
      <c r="BQ920">
        <v>645</v>
      </c>
      <c r="BR920">
        <v>0</v>
      </c>
      <c r="BS920">
        <v>0</v>
      </c>
      <c r="BV920">
        <v>0</v>
      </c>
      <c r="BW920">
        <v>500</v>
      </c>
      <c r="BX920">
        <v>0</v>
      </c>
      <c r="BZ920" t="s">
        <v>193</v>
      </c>
      <c r="CA920" t="s">
        <v>194</v>
      </c>
      <c r="CB920" t="b">
        <v>0</v>
      </c>
    </row>
    <row r="921" spans="1:80" x14ac:dyDescent="0.3">
      <c r="A921">
        <v>920</v>
      </c>
      <c r="B921" t="s">
        <v>1165</v>
      </c>
      <c r="C921" t="s">
        <v>179</v>
      </c>
      <c r="D921" t="s">
        <v>180</v>
      </c>
      <c r="E921" t="s">
        <v>1007</v>
      </c>
      <c r="F921" t="s">
        <v>252</v>
      </c>
      <c r="G921" t="s">
        <v>183</v>
      </c>
      <c r="H921" t="s">
        <v>184</v>
      </c>
      <c r="J921">
        <v>0</v>
      </c>
      <c r="K921" t="s">
        <v>1021</v>
      </c>
      <c r="L921" t="s">
        <v>186</v>
      </c>
      <c r="M921" t="s">
        <v>1022</v>
      </c>
      <c r="N921" t="s">
        <v>20</v>
      </c>
      <c r="O921">
        <v>390.07</v>
      </c>
      <c r="P921" t="s">
        <v>459</v>
      </c>
      <c r="Q921">
        <v>3</v>
      </c>
      <c r="S921">
        <v>0</v>
      </c>
      <c r="T921">
        <v>10</v>
      </c>
      <c r="U921">
        <v>10</v>
      </c>
      <c r="V921">
        <v>10</v>
      </c>
      <c r="W921">
        <v>5</v>
      </c>
      <c r="X921">
        <v>0.76</v>
      </c>
      <c r="Y921">
        <v>89728.5</v>
      </c>
      <c r="Z921" t="s">
        <v>189</v>
      </c>
      <c r="AA921">
        <v>2</v>
      </c>
      <c r="AB921">
        <v>9</v>
      </c>
      <c r="AC921">
        <v>80</v>
      </c>
      <c r="AD921">
        <v>8.8888888888888893</v>
      </c>
      <c r="AE921">
        <v>12.375</v>
      </c>
      <c r="AF921">
        <v>12.375</v>
      </c>
      <c r="AG921">
        <v>10</v>
      </c>
      <c r="AH921">
        <v>0.76</v>
      </c>
      <c r="AI921">
        <v>72508.5</v>
      </c>
      <c r="AJ921">
        <v>6.97</v>
      </c>
      <c r="AK921">
        <v>2.5</v>
      </c>
      <c r="AL921">
        <v>17</v>
      </c>
      <c r="AM921">
        <v>15</v>
      </c>
      <c r="AN921">
        <v>25</v>
      </c>
      <c r="AO921" t="s">
        <v>190</v>
      </c>
      <c r="AP921">
        <v>83</v>
      </c>
      <c r="AQ921">
        <v>-0.7</v>
      </c>
      <c r="AR921">
        <v>1.2</v>
      </c>
      <c r="AS921" t="s">
        <v>1008</v>
      </c>
      <c r="AT921">
        <v>36</v>
      </c>
      <c r="AU921">
        <v>20</v>
      </c>
      <c r="AV921">
        <v>18</v>
      </c>
      <c r="AW921">
        <v>21</v>
      </c>
      <c r="AY921">
        <v>4</v>
      </c>
      <c r="AZ921">
        <v>84</v>
      </c>
      <c r="BA921">
        <v>6.1547619047619051</v>
      </c>
      <c r="BB921">
        <v>46494</v>
      </c>
      <c r="BC921">
        <v>77490</v>
      </c>
      <c r="BD921">
        <v>108486</v>
      </c>
      <c r="BE921">
        <v>20</v>
      </c>
      <c r="BF921">
        <v>4</v>
      </c>
      <c r="BG921">
        <v>84</v>
      </c>
      <c r="BH921">
        <v>6.1547619047619051</v>
      </c>
      <c r="BI921">
        <v>46494</v>
      </c>
      <c r="BJ921">
        <v>77490</v>
      </c>
      <c r="BK921">
        <v>108486</v>
      </c>
      <c r="BL921">
        <v>35</v>
      </c>
      <c r="BM921">
        <v>1</v>
      </c>
      <c r="BN921">
        <v>8</v>
      </c>
      <c r="BO921" t="s">
        <v>192</v>
      </c>
      <c r="BP921">
        <v>3.1205599999999998</v>
      </c>
      <c r="BQ921">
        <v>324</v>
      </c>
      <c r="BR921">
        <v>0</v>
      </c>
      <c r="BS921">
        <v>0</v>
      </c>
      <c r="BV921">
        <v>0</v>
      </c>
      <c r="BW921">
        <v>500</v>
      </c>
      <c r="BX921">
        <v>0</v>
      </c>
      <c r="BZ921" t="s">
        <v>193</v>
      </c>
      <c r="CA921" t="s">
        <v>194</v>
      </c>
      <c r="CB921" t="b">
        <v>0</v>
      </c>
    </row>
    <row r="922" spans="1:80" x14ac:dyDescent="0.3">
      <c r="A922">
        <v>921</v>
      </c>
      <c r="B922" t="s">
        <v>1166</v>
      </c>
      <c r="C922" t="s">
        <v>179</v>
      </c>
      <c r="D922" t="s">
        <v>180</v>
      </c>
      <c r="E922" t="s">
        <v>1007</v>
      </c>
      <c r="F922" t="s">
        <v>471</v>
      </c>
      <c r="G922" t="s">
        <v>183</v>
      </c>
      <c r="H922" t="s">
        <v>184</v>
      </c>
      <c r="J922">
        <v>0</v>
      </c>
      <c r="K922" t="s">
        <v>1021</v>
      </c>
      <c r="L922" t="s">
        <v>186</v>
      </c>
      <c r="M922" t="s">
        <v>1022</v>
      </c>
      <c r="N922" t="s">
        <v>20</v>
      </c>
      <c r="O922">
        <v>414.99833333333333</v>
      </c>
      <c r="P922" t="s">
        <v>459</v>
      </c>
      <c r="Q922">
        <v>3</v>
      </c>
      <c r="S922">
        <v>0</v>
      </c>
      <c r="T922">
        <v>10</v>
      </c>
      <c r="U922">
        <v>10</v>
      </c>
      <c r="V922">
        <v>10</v>
      </c>
      <c r="W922">
        <v>5</v>
      </c>
      <c r="X922">
        <v>0.76</v>
      </c>
      <c r="Y922">
        <v>89728.5</v>
      </c>
      <c r="Z922" t="s">
        <v>189</v>
      </c>
      <c r="AA922">
        <v>2</v>
      </c>
      <c r="AB922">
        <v>9</v>
      </c>
      <c r="AC922">
        <v>80</v>
      </c>
      <c r="AD922">
        <v>8.8888888888888893</v>
      </c>
      <c r="AE922">
        <v>12.375</v>
      </c>
      <c r="AF922">
        <v>12.375</v>
      </c>
      <c r="AG922">
        <v>10</v>
      </c>
      <c r="AH922">
        <v>0.76</v>
      </c>
      <c r="AI922">
        <v>72508.5</v>
      </c>
      <c r="AJ922">
        <v>7.35</v>
      </c>
      <c r="AK922">
        <v>2.5</v>
      </c>
      <c r="AL922">
        <v>16</v>
      </c>
      <c r="AM922">
        <v>15</v>
      </c>
      <c r="AN922">
        <v>25</v>
      </c>
      <c r="AO922" t="s">
        <v>190</v>
      </c>
      <c r="AP922">
        <v>83</v>
      </c>
      <c r="AQ922">
        <v>-0.7</v>
      </c>
      <c r="AR922">
        <v>1.2</v>
      </c>
      <c r="AS922" t="s">
        <v>1008</v>
      </c>
      <c r="AT922">
        <v>36</v>
      </c>
      <c r="AU922">
        <v>20</v>
      </c>
      <c r="AV922">
        <v>18</v>
      </c>
      <c r="AW922">
        <v>21</v>
      </c>
      <c r="AY922">
        <v>4</v>
      </c>
      <c r="AZ922">
        <v>84</v>
      </c>
      <c r="BA922">
        <v>6.1547619047619051</v>
      </c>
      <c r="BB922">
        <v>46494</v>
      </c>
      <c r="BC922">
        <v>77490</v>
      </c>
      <c r="BD922">
        <v>108486</v>
      </c>
      <c r="BE922">
        <v>20</v>
      </c>
      <c r="BF922">
        <v>4</v>
      </c>
      <c r="BG922">
        <v>84</v>
      </c>
      <c r="BH922">
        <v>6.1547619047619051</v>
      </c>
      <c r="BI922">
        <v>46494</v>
      </c>
      <c r="BJ922">
        <v>77490</v>
      </c>
      <c r="BK922">
        <v>108486</v>
      </c>
      <c r="BL922">
        <v>35</v>
      </c>
      <c r="BM922">
        <v>1</v>
      </c>
      <c r="BN922">
        <v>8</v>
      </c>
      <c r="BO922" t="s">
        <v>192</v>
      </c>
      <c r="BP922">
        <v>3.3199866666666669</v>
      </c>
      <c r="BQ922">
        <v>120</v>
      </c>
      <c r="BR922">
        <v>0</v>
      </c>
      <c r="BS922">
        <v>0</v>
      </c>
      <c r="BV922">
        <v>176</v>
      </c>
      <c r="BW922">
        <v>0</v>
      </c>
      <c r="BX922">
        <v>0</v>
      </c>
      <c r="BZ922" t="s">
        <v>193</v>
      </c>
      <c r="CA922" t="s">
        <v>194</v>
      </c>
      <c r="CB922" t="b">
        <v>0</v>
      </c>
    </row>
    <row r="923" spans="1:80" x14ac:dyDescent="0.3">
      <c r="A923">
        <v>922</v>
      </c>
      <c r="B923" t="s">
        <v>1167</v>
      </c>
      <c r="C923" t="s">
        <v>179</v>
      </c>
      <c r="D923" t="s">
        <v>180</v>
      </c>
      <c r="E923" t="s">
        <v>1007</v>
      </c>
      <c r="F923" t="s">
        <v>473</v>
      </c>
      <c r="G923" t="s">
        <v>183</v>
      </c>
      <c r="H923" t="s">
        <v>184</v>
      </c>
      <c r="J923">
        <v>0</v>
      </c>
      <c r="K923" t="s">
        <v>1021</v>
      </c>
      <c r="L923" t="s">
        <v>186</v>
      </c>
      <c r="M923" t="s">
        <v>1022</v>
      </c>
      <c r="N923" t="s">
        <v>20</v>
      </c>
      <c r="O923">
        <v>439.92666666666673</v>
      </c>
      <c r="P923" t="s">
        <v>459</v>
      </c>
      <c r="Q923">
        <v>3</v>
      </c>
      <c r="S923">
        <v>0</v>
      </c>
      <c r="T923">
        <v>10</v>
      </c>
      <c r="U923">
        <v>10</v>
      </c>
      <c r="V923">
        <v>10</v>
      </c>
      <c r="W923">
        <v>5</v>
      </c>
      <c r="X923">
        <v>0.76</v>
      </c>
      <c r="Y923">
        <v>89728.5</v>
      </c>
      <c r="Z923" t="s">
        <v>189</v>
      </c>
      <c r="AA923">
        <v>2</v>
      </c>
      <c r="AB923">
        <v>9</v>
      </c>
      <c r="AC923">
        <v>80</v>
      </c>
      <c r="AD923">
        <v>8.8888888888888893</v>
      </c>
      <c r="AE923">
        <v>12.375</v>
      </c>
      <c r="AF923">
        <v>12.375</v>
      </c>
      <c r="AG923">
        <v>10</v>
      </c>
      <c r="AH923">
        <v>0.76</v>
      </c>
      <c r="AI923">
        <v>72508.5</v>
      </c>
      <c r="AJ923">
        <v>7.73</v>
      </c>
      <c r="AK923">
        <v>2.5</v>
      </c>
      <c r="AL923">
        <v>15</v>
      </c>
      <c r="AM923">
        <v>15</v>
      </c>
      <c r="AN923">
        <v>25</v>
      </c>
      <c r="AO923" t="s">
        <v>190</v>
      </c>
      <c r="AP923">
        <v>83</v>
      </c>
      <c r="AQ923">
        <v>-0.7</v>
      </c>
      <c r="AR923">
        <v>1.2</v>
      </c>
      <c r="AS923" t="s">
        <v>1008</v>
      </c>
      <c r="AT923">
        <v>36</v>
      </c>
      <c r="AU923">
        <v>20</v>
      </c>
      <c r="AV923">
        <v>18</v>
      </c>
      <c r="AW923">
        <v>21</v>
      </c>
      <c r="AY923">
        <v>4</v>
      </c>
      <c r="AZ923">
        <v>84</v>
      </c>
      <c r="BA923">
        <v>6.1547619047619051</v>
      </c>
      <c r="BB923">
        <v>46494</v>
      </c>
      <c r="BC923">
        <v>77490</v>
      </c>
      <c r="BD923">
        <v>108486</v>
      </c>
      <c r="BE923">
        <v>20</v>
      </c>
      <c r="BF923">
        <v>4</v>
      </c>
      <c r="BG923">
        <v>84</v>
      </c>
      <c r="BH923">
        <v>6.1547619047619051</v>
      </c>
      <c r="BI923">
        <v>46494</v>
      </c>
      <c r="BJ923">
        <v>77490</v>
      </c>
      <c r="BK923">
        <v>108486</v>
      </c>
      <c r="BL923">
        <v>35</v>
      </c>
      <c r="BM923">
        <v>1</v>
      </c>
      <c r="BN923">
        <v>8</v>
      </c>
      <c r="BO923" t="s">
        <v>192</v>
      </c>
      <c r="BP923">
        <v>3.5194133333333335</v>
      </c>
      <c r="BQ923">
        <v>1282</v>
      </c>
      <c r="BR923">
        <v>187</v>
      </c>
      <c r="BS923">
        <v>0.14586583463338534</v>
      </c>
      <c r="BV923">
        <v>49</v>
      </c>
      <c r="BW923">
        <v>1500</v>
      </c>
      <c r="BX923">
        <v>30.612244897959183</v>
      </c>
      <c r="BZ923" t="s">
        <v>193</v>
      </c>
      <c r="CA923" t="s">
        <v>194</v>
      </c>
      <c r="CB923" t="b">
        <v>0</v>
      </c>
    </row>
    <row r="924" spans="1:80" x14ac:dyDescent="0.3">
      <c r="A924">
        <v>923</v>
      </c>
      <c r="B924" t="s">
        <v>1168</v>
      </c>
      <c r="C924" t="s">
        <v>179</v>
      </c>
      <c r="D924" t="s">
        <v>180</v>
      </c>
      <c r="E924" t="s">
        <v>1007</v>
      </c>
      <c r="F924" t="s">
        <v>507</v>
      </c>
      <c r="G924" t="s">
        <v>183</v>
      </c>
      <c r="H924" t="s">
        <v>184</v>
      </c>
      <c r="J924">
        <v>0</v>
      </c>
      <c r="K924" t="s">
        <v>1021</v>
      </c>
      <c r="L924" t="s">
        <v>186</v>
      </c>
      <c r="M924" t="s">
        <v>1022</v>
      </c>
      <c r="N924" t="s">
        <v>20</v>
      </c>
      <c r="O924">
        <v>464.85500000000002</v>
      </c>
      <c r="P924" t="s">
        <v>459</v>
      </c>
      <c r="Q924">
        <v>3</v>
      </c>
      <c r="S924">
        <v>0</v>
      </c>
      <c r="T924">
        <v>10</v>
      </c>
      <c r="U924">
        <v>10</v>
      </c>
      <c r="V924">
        <v>10</v>
      </c>
      <c r="W924">
        <v>5</v>
      </c>
      <c r="X924">
        <v>0.76</v>
      </c>
      <c r="Y924">
        <v>89728.5</v>
      </c>
      <c r="Z924" t="s">
        <v>189</v>
      </c>
      <c r="AA924">
        <v>2</v>
      </c>
      <c r="AB924">
        <v>9</v>
      </c>
      <c r="AC924">
        <v>80</v>
      </c>
      <c r="AD924">
        <v>8.8888888888888893</v>
      </c>
      <c r="AE924">
        <v>12.375</v>
      </c>
      <c r="AF924">
        <v>12.375</v>
      </c>
      <c r="AG924">
        <v>10</v>
      </c>
      <c r="AH924">
        <v>0.76</v>
      </c>
      <c r="AI924">
        <v>72508.5</v>
      </c>
      <c r="AJ924">
        <v>8.11</v>
      </c>
      <c r="AK924">
        <v>2.5</v>
      </c>
      <c r="AL924">
        <v>14</v>
      </c>
      <c r="AM924">
        <v>15</v>
      </c>
      <c r="AN924">
        <v>25</v>
      </c>
      <c r="AO924" t="s">
        <v>190</v>
      </c>
      <c r="AP924">
        <v>83</v>
      </c>
      <c r="AQ924">
        <v>-0.7</v>
      </c>
      <c r="AR924">
        <v>1.2</v>
      </c>
      <c r="AS924" t="s">
        <v>1008</v>
      </c>
      <c r="AT924">
        <v>36</v>
      </c>
      <c r="AU924">
        <v>20</v>
      </c>
      <c r="AV924">
        <v>18</v>
      </c>
      <c r="AW924">
        <v>21</v>
      </c>
      <c r="AY924">
        <v>4</v>
      </c>
      <c r="AZ924">
        <v>84</v>
      </c>
      <c r="BA924">
        <v>6.1547619047619051</v>
      </c>
      <c r="BB924">
        <v>46494</v>
      </c>
      <c r="BC924">
        <v>77490</v>
      </c>
      <c r="BD924">
        <v>108486</v>
      </c>
      <c r="BE924">
        <v>21</v>
      </c>
      <c r="BF924">
        <v>4</v>
      </c>
      <c r="BG924">
        <v>84</v>
      </c>
      <c r="BH924">
        <v>6.1547619047619051</v>
      </c>
      <c r="BI924">
        <v>46494</v>
      </c>
      <c r="BJ924">
        <v>77490</v>
      </c>
      <c r="BK924">
        <v>108486</v>
      </c>
      <c r="BL924">
        <v>35</v>
      </c>
      <c r="BM924">
        <v>1</v>
      </c>
      <c r="BN924">
        <v>8</v>
      </c>
      <c r="BO924" t="s">
        <v>192</v>
      </c>
      <c r="BP924">
        <v>3.7188400000000001</v>
      </c>
      <c r="BQ924">
        <v>0</v>
      </c>
      <c r="BR924">
        <v>0</v>
      </c>
      <c r="BS924">
        <v>0</v>
      </c>
      <c r="BV924">
        <v>0</v>
      </c>
      <c r="BW924">
        <v>0</v>
      </c>
      <c r="BX924">
        <v>0</v>
      </c>
      <c r="BZ924" t="s">
        <v>193</v>
      </c>
      <c r="CA924" t="s">
        <v>194</v>
      </c>
      <c r="CB924" t="b">
        <v>0</v>
      </c>
    </row>
    <row r="925" spans="1:80" x14ac:dyDescent="0.3">
      <c r="A925">
        <v>924</v>
      </c>
      <c r="B925" t="s">
        <v>1169</v>
      </c>
      <c r="C925" t="s">
        <v>179</v>
      </c>
      <c r="D925" t="s">
        <v>180</v>
      </c>
      <c r="E925" t="s">
        <v>1007</v>
      </c>
      <c r="F925" t="s">
        <v>509</v>
      </c>
      <c r="G925" t="s">
        <v>183</v>
      </c>
      <c r="H925" t="s">
        <v>184</v>
      </c>
      <c r="J925">
        <v>0</v>
      </c>
      <c r="K925" t="s">
        <v>1021</v>
      </c>
      <c r="L925" t="s">
        <v>186</v>
      </c>
      <c r="M925" t="s">
        <v>1022</v>
      </c>
      <c r="N925" t="s">
        <v>20</v>
      </c>
      <c r="O925">
        <v>489.7833333333333</v>
      </c>
      <c r="P925" t="s">
        <v>459</v>
      </c>
      <c r="Q925">
        <v>3</v>
      </c>
      <c r="S925">
        <v>0</v>
      </c>
      <c r="T925">
        <v>10</v>
      </c>
      <c r="U925">
        <v>10</v>
      </c>
      <c r="V925">
        <v>10</v>
      </c>
      <c r="W925">
        <v>5</v>
      </c>
      <c r="X925">
        <v>0.76</v>
      </c>
      <c r="Y925">
        <v>89728.5</v>
      </c>
      <c r="Z925" t="s">
        <v>189</v>
      </c>
      <c r="AA925">
        <v>2</v>
      </c>
      <c r="AB925">
        <v>9</v>
      </c>
      <c r="AC925">
        <v>80</v>
      </c>
      <c r="AD925">
        <v>8.8888888888888893</v>
      </c>
      <c r="AE925">
        <v>12.375</v>
      </c>
      <c r="AF925">
        <v>12.375</v>
      </c>
      <c r="AG925">
        <v>10</v>
      </c>
      <c r="AH925">
        <v>0.76</v>
      </c>
      <c r="AI925">
        <v>72508.5</v>
      </c>
      <c r="AJ925">
        <v>8.49</v>
      </c>
      <c r="AK925">
        <v>2.5</v>
      </c>
      <c r="AL925">
        <v>14</v>
      </c>
      <c r="AM925">
        <v>15</v>
      </c>
      <c r="AN925">
        <v>25</v>
      </c>
      <c r="AO925" t="s">
        <v>190</v>
      </c>
      <c r="AP925">
        <v>83</v>
      </c>
      <c r="AQ925">
        <v>-0.7</v>
      </c>
      <c r="AR925">
        <v>1.2</v>
      </c>
      <c r="AS925" t="s">
        <v>1008</v>
      </c>
      <c r="AT925">
        <v>36</v>
      </c>
      <c r="AU925">
        <v>20</v>
      </c>
      <c r="AV925">
        <v>18</v>
      </c>
      <c r="AW925">
        <v>21</v>
      </c>
      <c r="AY925">
        <v>4</v>
      </c>
      <c r="AZ925">
        <v>84</v>
      </c>
      <c r="BA925">
        <v>6.1547619047619051</v>
      </c>
      <c r="BB925">
        <v>46494</v>
      </c>
      <c r="BC925">
        <v>77490</v>
      </c>
      <c r="BD925">
        <v>108486</v>
      </c>
      <c r="BE925">
        <v>21</v>
      </c>
      <c r="BF925">
        <v>4</v>
      </c>
      <c r="BG925">
        <v>84</v>
      </c>
      <c r="BH925">
        <v>6.1547619047619051</v>
      </c>
      <c r="BI925">
        <v>46494</v>
      </c>
      <c r="BJ925">
        <v>77490</v>
      </c>
      <c r="BK925">
        <v>108486</v>
      </c>
      <c r="BL925">
        <v>35</v>
      </c>
      <c r="BM925">
        <v>1</v>
      </c>
      <c r="BN925">
        <v>6</v>
      </c>
      <c r="BO925" t="s">
        <v>192</v>
      </c>
      <c r="BP925">
        <v>2.9386999999999999</v>
      </c>
      <c r="BQ925">
        <v>0</v>
      </c>
      <c r="BR925">
        <v>0</v>
      </c>
      <c r="BS925">
        <v>0</v>
      </c>
      <c r="BV925">
        <v>0</v>
      </c>
      <c r="BW925">
        <v>0</v>
      </c>
      <c r="BX925">
        <v>0</v>
      </c>
      <c r="BZ925" t="s">
        <v>193</v>
      </c>
      <c r="CA925" t="s">
        <v>194</v>
      </c>
      <c r="CB925" t="b">
        <v>0</v>
      </c>
    </row>
    <row r="926" spans="1:80" x14ac:dyDescent="0.3">
      <c r="A926">
        <v>925</v>
      </c>
      <c r="B926" t="s">
        <v>1170</v>
      </c>
      <c r="C926" t="s">
        <v>179</v>
      </c>
      <c r="D926" t="s">
        <v>180</v>
      </c>
      <c r="E926" t="s">
        <v>1007</v>
      </c>
      <c r="F926" t="s">
        <v>511</v>
      </c>
      <c r="G926" t="s">
        <v>183</v>
      </c>
      <c r="H926" t="s">
        <v>184</v>
      </c>
      <c r="J926">
        <v>0</v>
      </c>
      <c r="K926" t="s">
        <v>1021</v>
      </c>
      <c r="L926" t="s">
        <v>186</v>
      </c>
      <c r="M926" t="s">
        <v>1022</v>
      </c>
      <c r="N926" t="s">
        <v>20</v>
      </c>
      <c r="O926">
        <v>514.71166666666659</v>
      </c>
      <c r="P926" t="s">
        <v>459</v>
      </c>
      <c r="Q926">
        <v>3</v>
      </c>
      <c r="S926">
        <v>0</v>
      </c>
      <c r="T926">
        <v>10</v>
      </c>
      <c r="U926">
        <v>10</v>
      </c>
      <c r="V926">
        <v>10</v>
      </c>
      <c r="W926">
        <v>5</v>
      </c>
      <c r="X926">
        <v>0.76</v>
      </c>
      <c r="Y926">
        <v>89728.5</v>
      </c>
      <c r="Z926" t="s">
        <v>189</v>
      </c>
      <c r="AA926">
        <v>2</v>
      </c>
      <c r="AB926">
        <v>9</v>
      </c>
      <c r="AC926">
        <v>80</v>
      </c>
      <c r="AD926">
        <v>8.8888888888888893</v>
      </c>
      <c r="AE926">
        <v>12.375</v>
      </c>
      <c r="AF926">
        <v>12.375</v>
      </c>
      <c r="AG926">
        <v>10</v>
      </c>
      <c r="AH926">
        <v>0.76</v>
      </c>
      <c r="AI926">
        <v>72508.5</v>
      </c>
      <c r="AJ926">
        <v>8.8699999999999992</v>
      </c>
      <c r="AK926">
        <v>2.5</v>
      </c>
      <c r="AL926">
        <v>13</v>
      </c>
      <c r="AM926">
        <v>15</v>
      </c>
      <c r="AN926">
        <v>25</v>
      </c>
      <c r="AO926" t="s">
        <v>190</v>
      </c>
      <c r="AP926">
        <v>83</v>
      </c>
      <c r="AQ926">
        <v>-0.7</v>
      </c>
      <c r="AR926">
        <v>1.2</v>
      </c>
      <c r="AS926" t="s">
        <v>1008</v>
      </c>
      <c r="AT926">
        <v>36</v>
      </c>
      <c r="AU926">
        <v>20</v>
      </c>
      <c r="AV926">
        <v>18</v>
      </c>
      <c r="AW926">
        <v>21</v>
      </c>
      <c r="AY926">
        <v>4</v>
      </c>
      <c r="AZ926">
        <v>84</v>
      </c>
      <c r="BA926">
        <v>6.1547619047619051</v>
      </c>
      <c r="BB926">
        <v>46494</v>
      </c>
      <c r="BC926">
        <v>77490</v>
      </c>
      <c r="BD926">
        <v>108486</v>
      </c>
      <c r="BE926">
        <v>21</v>
      </c>
      <c r="BF926">
        <v>4</v>
      </c>
      <c r="BG926">
        <v>84</v>
      </c>
      <c r="BH926">
        <v>6.1547619047619051</v>
      </c>
      <c r="BI926">
        <v>46494</v>
      </c>
      <c r="BJ926">
        <v>77490</v>
      </c>
      <c r="BK926">
        <v>108486</v>
      </c>
      <c r="BL926">
        <v>35</v>
      </c>
      <c r="BM926">
        <v>1</v>
      </c>
      <c r="BN926">
        <v>6</v>
      </c>
      <c r="BO926" t="s">
        <v>192</v>
      </c>
      <c r="BP926">
        <v>3.0882699999999996</v>
      </c>
      <c r="BQ926">
        <v>0</v>
      </c>
      <c r="BR926">
        <v>0</v>
      </c>
      <c r="BS926">
        <v>0</v>
      </c>
      <c r="BV926">
        <v>0</v>
      </c>
      <c r="BW926">
        <v>0</v>
      </c>
      <c r="BX926">
        <v>0</v>
      </c>
      <c r="BZ926" t="s">
        <v>193</v>
      </c>
      <c r="CA926" t="s">
        <v>194</v>
      </c>
      <c r="CB926" t="b">
        <v>0</v>
      </c>
    </row>
    <row r="927" spans="1:80" x14ac:dyDescent="0.3">
      <c r="A927">
        <v>926</v>
      </c>
      <c r="B927" t="s">
        <v>1171</v>
      </c>
      <c r="C927" t="s">
        <v>179</v>
      </c>
      <c r="D927" t="s">
        <v>180</v>
      </c>
      <c r="E927" t="s">
        <v>1007</v>
      </c>
      <c r="F927" t="s">
        <v>513</v>
      </c>
      <c r="G927" t="s">
        <v>183</v>
      </c>
      <c r="H927" t="s">
        <v>184</v>
      </c>
      <c r="J927">
        <v>0</v>
      </c>
      <c r="K927" t="s">
        <v>1021</v>
      </c>
      <c r="L927" t="s">
        <v>186</v>
      </c>
      <c r="M927" t="s">
        <v>1022</v>
      </c>
      <c r="N927" t="s">
        <v>20</v>
      </c>
      <c r="O927">
        <v>539.64</v>
      </c>
      <c r="P927" t="s">
        <v>459</v>
      </c>
      <c r="Q927">
        <v>3</v>
      </c>
      <c r="S927">
        <v>0</v>
      </c>
      <c r="T927">
        <v>10</v>
      </c>
      <c r="U927">
        <v>10</v>
      </c>
      <c r="V927">
        <v>10</v>
      </c>
      <c r="W927">
        <v>5</v>
      </c>
      <c r="X927">
        <v>0.76</v>
      </c>
      <c r="Y927">
        <v>89728.5</v>
      </c>
      <c r="Z927" t="s">
        <v>189</v>
      </c>
      <c r="AA927">
        <v>2</v>
      </c>
      <c r="AB927">
        <v>9</v>
      </c>
      <c r="AC927">
        <v>80</v>
      </c>
      <c r="AD927">
        <v>8.8888888888888893</v>
      </c>
      <c r="AE927">
        <v>12.375</v>
      </c>
      <c r="AF927">
        <v>12.375</v>
      </c>
      <c r="AG927">
        <v>10</v>
      </c>
      <c r="AH927">
        <v>0.76</v>
      </c>
      <c r="AI927">
        <v>72508.5</v>
      </c>
      <c r="AJ927">
        <v>9.24</v>
      </c>
      <c r="AK927">
        <v>2.5</v>
      </c>
      <c r="AL927">
        <v>13</v>
      </c>
      <c r="AM927">
        <v>15</v>
      </c>
      <c r="AN927">
        <v>25</v>
      </c>
      <c r="AO927" t="s">
        <v>190</v>
      </c>
      <c r="AP927">
        <v>83</v>
      </c>
      <c r="AQ927">
        <v>-0.7</v>
      </c>
      <c r="AR927">
        <v>1.2</v>
      </c>
      <c r="AS927" t="s">
        <v>1008</v>
      </c>
      <c r="AT927">
        <v>36</v>
      </c>
      <c r="AU927">
        <v>20</v>
      </c>
      <c r="AV927">
        <v>18</v>
      </c>
      <c r="AW927">
        <v>21</v>
      </c>
      <c r="AY927">
        <v>4</v>
      </c>
      <c r="AZ927">
        <v>84</v>
      </c>
      <c r="BA927">
        <v>6.1547619047619051</v>
      </c>
      <c r="BB927">
        <v>46494</v>
      </c>
      <c r="BC927">
        <v>77490</v>
      </c>
      <c r="BD927">
        <v>108486</v>
      </c>
      <c r="BE927">
        <v>21</v>
      </c>
      <c r="BF927">
        <v>4</v>
      </c>
      <c r="BG927">
        <v>84</v>
      </c>
      <c r="BH927">
        <v>6.1547619047619051</v>
      </c>
      <c r="BI927">
        <v>46494</v>
      </c>
      <c r="BJ927">
        <v>77490</v>
      </c>
      <c r="BK927">
        <v>108486</v>
      </c>
      <c r="BL927">
        <v>35</v>
      </c>
      <c r="BM927">
        <v>1</v>
      </c>
      <c r="BN927">
        <v>6</v>
      </c>
      <c r="BO927" t="s">
        <v>192</v>
      </c>
      <c r="BP927">
        <v>3.2378400000000003</v>
      </c>
      <c r="BQ927">
        <v>0</v>
      </c>
      <c r="BR927">
        <v>0</v>
      </c>
      <c r="BS927">
        <v>0</v>
      </c>
      <c r="BV927">
        <v>0</v>
      </c>
      <c r="BW927">
        <v>0</v>
      </c>
      <c r="BX927">
        <v>0</v>
      </c>
      <c r="BZ927" t="s">
        <v>193</v>
      </c>
      <c r="CA927" t="s">
        <v>194</v>
      </c>
      <c r="CB927" t="b">
        <v>0</v>
      </c>
    </row>
    <row r="928" spans="1:80" x14ac:dyDescent="0.3">
      <c r="A928">
        <v>927</v>
      </c>
      <c r="B928" t="s">
        <v>1172</v>
      </c>
      <c r="C928" t="s">
        <v>179</v>
      </c>
      <c r="D928" t="s">
        <v>180</v>
      </c>
      <c r="E928" t="s">
        <v>1007</v>
      </c>
      <c r="F928" t="s">
        <v>475</v>
      </c>
      <c r="G928" t="s">
        <v>183</v>
      </c>
      <c r="H928" t="s">
        <v>184</v>
      </c>
      <c r="J928">
        <v>0</v>
      </c>
      <c r="K928" t="s">
        <v>1021</v>
      </c>
      <c r="L928" t="s">
        <v>186</v>
      </c>
      <c r="M928" t="s">
        <v>1022</v>
      </c>
      <c r="N928" t="s">
        <v>20</v>
      </c>
      <c r="O928">
        <v>564.56833333333338</v>
      </c>
      <c r="P928" t="s">
        <v>459</v>
      </c>
      <c r="Q928">
        <v>3</v>
      </c>
      <c r="S928">
        <v>0</v>
      </c>
      <c r="T928">
        <v>10</v>
      </c>
      <c r="U928">
        <v>10</v>
      </c>
      <c r="V928">
        <v>10</v>
      </c>
      <c r="W928">
        <v>5</v>
      </c>
      <c r="X928">
        <v>0.76</v>
      </c>
      <c r="Y928">
        <v>89728.5</v>
      </c>
      <c r="Z928" t="s">
        <v>189</v>
      </c>
      <c r="AA928">
        <v>2</v>
      </c>
      <c r="AB928">
        <v>9</v>
      </c>
      <c r="AC928">
        <v>80</v>
      </c>
      <c r="AD928">
        <v>8.8888888888888893</v>
      </c>
      <c r="AE928">
        <v>12.375</v>
      </c>
      <c r="AF928">
        <v>12.375</v>
      </c>
      <c r="AG928">
        <v>10</v>
      </c>
      <c r="AH928">
        <v>0.76</v>
      </c>
      <c r="AI928">
        <v>72508.5</v>
      </c>
      <c r="AJ928">
        <v>9.64</v>
      </c>
      <c r="AK928">
        <v>2.5</v>
      </c>
      <c r="AL928">
        <v>12</v>
      </c>
      <c r="AM928">
        <v>15</v>
      </c>
      <c r="AN928">
        <v>25</v>
      </c>
      <c r="AO928" t="s">
        <v>190</v>
      </c>
      <c r="AP928">
        <v>83</v>
      </c>
      <c r="AQ928">
        <v>-0.7</v>
      </c>
      <c r="AR928">
        <v>1.2</v>
      </c>
      <c r="AS928" t="s">
        <v>1008</v>
      </c>
      <c r="AT928">
        <v>36</v>
      </c>
      <c r="AU928">
        <v>20</v>
      </c>
      <c r="AV928">
        <v>18</v>
      </c>
      <c r="AW928">
        <v>21</v>
      </c>
      <c r="AY928">
        <v>4</v>
      </c>
      <c r="AZ928">
        <v>84</v>
      </c>
      <c r="BA928">
        <v>6.1547619047619051</v>
      </c>
      <c r="BB928">
        <v>46494</v>
      </c>
      <c r="BC928">
        <v>77490</v>
      </c>
      <c r="BD928">
        <v>108486</v>
      </c>
      <c r="BE928">
        <v>21</v>
      </c>
      <c r="BF928">
        <v>4</v>
      </c>
      <c r="BG928">
        <v>84</v>
      </c>
      <c r="BH928">
        <v>6.1547619047619051</v>
      </c>
      <c r="BI928">
        <v>46494</v>
      </c>
      <c r="BJ928">
        <v>77490</v>
      </c>
      <c r="BK928">
        <v>108486</v>
      </c>
      <c r="BL928">
        <v>35</v>
      </c>
      <c r="BM928">
        <v>1</v>
      </c>
      <c r="BN928">
        <v>6</v>
      </c>
      <c r="BO928" t="s">
        <v>192</v>
      </c>
      <c r="BP928">
        <v>3.3874100000000005</v>
      </c>
      <c r="BQ928">
        <v>560</v>
      </c>
      <c r="BR928">
        <v>0</v>
      </c>
      <c r="BS928">
        <v>0</v>
      </c>
      <c r="BV928">
        <v>0</v>
      </c>
      <c r="BW928">
        <v>900</v>
      </c>
      <c r="BX928">
        <v>0</v>
      </c>
      <c r="BZ928" t="s">
        <v>193</v>
      </c>
      <c r="CA928" t="s">
        <v>194</v>
      </c>
      <c r="CB928" t="b">
        <v>0</v>
      </c>
    </row>
    <row r="929" spans="1:80" x14ac:dyDescent="0.3">
      <c r="A929">
        <v>928</v>
      </c>
      <c r="B929" t="s">
        <v>1173</v>
      </c>
      <c r="C929" t="s">
        <v>179</v>
      </c>
      <c r="D929" t="s">
        <v>180</v>
      </c>
      <c r="E929" t="s">
        <v>1007</v>
      </c>
      <c r="F929" t="s">
        <v>516</v>
      </c>
      <c r="G929" t="s">
        <v>183</v>
      </c>
      <c r="H929" t="s">
        <v>184</v>
      </c>
      <c r="J929">
        <v>0</v>
      </c>
      <c r="K929" t="s">
        <v>1021</v>
      </c>
      <c r="L929" t="s">
        <v>186</v>
      </c>
      <c r="M929" t="s">
        <v>1022</v>
      </c>
      <c r="N929" t="s">
        <v>20</v>
      </c>
      <c r="O929">
        <v>589.49666666666667</v>
      </c>
      <c r="P929" t="s">
        <v>459</v>
      </c>
      <c r="Q929">
        <v>3</v>
      </c>
      <c r="S929">
        <v>0</v>
      </c>
      <c r="T929">
        <v>10</v>
      </c>
      <c r="U929">
        <v>10</v>
      </c>
      <c r="V929">
        <v>10</v>
      </c>
      <c r="W929">
        <v>5</v>
      </c>
      <c r="X929">
        <v>0.76</v>
      </c>
      <c r="Y929">
        <v>89728.5</v>
      </c>
      <c r="Z929" t="s">
        <v>189</v>
      </c>
      <c r="AA929">
        <v>2</v>
      </c>
      <c r="AB929">
        <v>9</v>
      </c>
      <c r="AC929">
        <v>80</v>
      </c>
      <c r="AD929">
        <v>8.8888888888888893</v>
      </c>
      <c r="AE929">
        <v>12.375</v>
      </c>
      <c r="AF929">
        <v>12.375</v>
      </c>
      <c r="AG929">
        <v>10</v>
      </c>
      <c r="AH929">
        <v>0.76</v>
      </c>
      <c r="AI929">
        <v>72508.5</v>
      </c>
      <c r="AJ929">
        <v>10.02</v>
      </c>
      <c r="AK929">
        <v>2.5</v>
      </c>
      <c r="AL929">
        <v>12</v>
      </c>
      <c r="AM929">
        <v>15</v>
      </c>
      <c r="AN929">
        <v>25</v>
      </c>
      <c r="AO929" t="s">
        <v>190</v>
      </c>
      <c r="AP929">
        <v>83</v>
      </c>
      <c r="AQ929">
        <v>-0.7</v>
      </c>
      <c r="AR929">
        <v>1.2</v>
      </c>
      <c r="AS929" t="s">
        <v>1008</v>
      </c>
      <c r="AT929">
        <v>36</v>
      </c>
      <c r="AU929">
        <v>20</v>
      </c>
      <c r="AV929">
        <v>18</v>
      </c>
      <c r="AW929">
        <v>21</v>
      </c>
      <c r="AY929">
        <v>4</v>
      </c>
      <c r="AZ929">
        <v>84</v>
      </c>
      <c r="BA929">
        <v>6.1547619047619051</v>
      </c>
      <c r="BB929">
        <v>46494</v>
      </c>
      <c r="BC929">
        <v>77490</v>
      </c>
      <c r="BD929">
        <v>108486</v>
      </c>
      <c r="BE929">
        <v>21</v>
      </c>
      <c r="BF929">
        <v>4</v>
      </c>
      <c r="BG929">
        <v>84</v>
      </c>
      <c r="BH929">
        <v>6.1547619047619051</v>
      </c>
      <c r="BI929">
        <v>46494</v>
      </c>
      <c r="BJ929">
        <v>77490</v>
      </c>
      <c r="BK929">
        <v>108486</v>
      </c>
      <c r="BL929">
        <v>35</v>
      </c>
      <c r="BM929">
        <v>1</v>
      </c>
      <c r="BN929">
        <v>4</v>
      </c>
      <c r="BO929" t="s">
        <v>192</v>
      </c>
      <c r="BP929">
        <v>2.3579866666666667</v>
      </c>
      <c r="BQ929">
        <v>0</v>
      </c>
      <c r="BR929">
        <v>0</v>
      </c>
      <c r="BS929">
        <v>0</v>
      </c>
      <c r="BV929">
        <v>0</v>
      </c>
      <c r="BW929">
        <v>0</v>
      </c>
      <c r="BX929">
        <v>0</v>
      </c>
      <c r="BZ929" t="s">
        <v>193</v>
      </c>
      <c r="CA929" t="s">
        <v>194</v>
      </c>
      <c r="CB929" t="b">
        <v>0</v>
      </c>
    </row>
    <row r="930" spans="1:80" x14ac:dyDescent="0.3">
      <c r="A930">
        <v>929</v>
      </c>
      <c r="B930" t="s">
        <v>1174</v>
      </c>
      <c r="C930" t="s">
        <v>179</v>
      </c>
      <c r="D930" t="s">
        <v>180</v>
      </c>
      <c r="E930" t="s">
        <v>1007</v>
      </c>
      <c r="F930" t="s">
        <v>518</v>
      </c>
      <c r="G930" t="s">
        <v>183</v>
      </c>
      <c r="H930" t="s">
        <v>184</v>
      </c>
      <c r="J930">
        <v>0</v>
      </c>
      <c r="K930" t="s">
        <v>1021</v>
      </c>
      <c r="L930" t="s">
        <v>186</v>
      </c>
      <c r="M930" t="s">
        <v>1022</v>
      </c>
      <c r="N930" t="s">
        <v>20</v>
      </c>
      <c r="O930">
        <v>614.42499999999995</v>
      </c>
      <c r="P930" t="s">
        <v>459</v>
      </c>
      <c r="Q930">
        <v>3</v>
      </c>
      <c r="S930">
        <v>0</v>
      </c>
      <c r="T930">
        <v>10</v>
      </c>
      <c r="U930">
        <v>10</v>
      </c>
      <c r="V930">
        <v>10</v>
      </c>
      <c r="W930">
        <v>5</v>
      </c>
      <c r="X930">
        <v>0.76</v>
      </c>
      <c r="Y930">
        <v>89728.5</v>
      </c>
      <c r="Z930" t="s">
        <v>189</v>
      </c>
      <c r="AA930">
        <v>2</v>
      </c>
      <c r="AB930">
        <v>9</v>
      </c>
      <c r="AC930">
        <v>80</v>
      </c>
      <c r="AD930">
        <v>8.8888888888888893</v>
      </c>
      <c r="AE930">
        <v>12.375</v>
      </c>
      <c r="AF930">
        <v>12.375</v>
      </c>
      <c r="AG930">
        <v>10</v>
      </c>
      <c r="AH930">
        <v>0.76</v>
      </c>
      <c r="AI930">
        <v>72508.5</v>
      </c>
      <c r="AJ930">
        <v>10.4</v>
      </c>
      <c r="AK930">
        <v>2.5</v>
      </c>
      <c r="AL930">
        <v>11</v>
      </c>
      <c r="AM930">
        <v>15</v>
      </c>
      <c r="AN930">
        <v>25</v>
      </c>
      <c r="AO930" t="s">
        <v>190</v>
      </c>
      <c r="AP930">
        <v>83</v>
      </c>
      <c r="AQ930">
        <v>-0.7</v>
      </c>
      <c r="AR930">
        <v>1.2</v>
      </c>
      <c r="AS930" t="s">
        <v>1008</v>
      </c>
      <c r="AT930">
        <v>36</v>
      </c>
      <c r="AU930">
        <v>20</v>
      </c>
      <c r="AV930">
        <v>18</v>
      </c>
      <c r="AW930">
        <v>21</v>
      </c>
      <c r="AY930">
        <v>4</v>
      </c>
      <c r="AZ930">
        <v>84</v>
      </c>
      <c r="BA930">
        <v>6.1547619047619051</v>
      </c>
      <c r="BB930">
        <v>46494</v>
      </c>
      <c r="BC930">
        <v>77490</v>
      </c>
      <c r="BD930">
        <v>108486</v>
      </c>
      <c r="BE930">
        <v>22</v>
      </c>
      <c r="BF930">
        <v>4</v>
      </c>
      <c r="BG930">
        <v>84</v>
      </c>
      <c r="BH930">
        <v>6.1547619047619051</v>
      </c>
      <c r="BI930">
        <v>46494</v>
      </c>
      <c r="BJ930">
        <v>77490</v>
      </c>
      <c r="BK930">
        <v>108486</v>
      </c>
      <c r="BL930">
        <v>35</v>
      </c>
      <c r="BM930">
        <v>1</v>
      </c>
      <c r="BN930">
        <v>4</v>
      </c>
      <c r="BO930" t="s">
        <v>192</v>
      </c>
      <c r="BP930">
        <v>2.4577</v>
      </c>
      <c r="BQ930">
        <v>0</v>
      </c>
      <c r="BR930">
        <v>0</v>
      </c>
      <c r="BS930">
        <v>0</v>
      </c>
      <c r="BV930">
        <v>0</v>
      </c>
      <c r="BW930">
        <v>0</v>
      </c>
      <c r="BX930">
        <v>0</v>
      </c>
      <c r="BZ930" t="s">
        <v>193</v>
      </c>
      <c r="CA930" t="s">
        <v>194</v>
      </c>
      <c r="CB930" t="b">
        <v>0</v>
      </c>
    </row>
    <row r="931" spans="1:80" x14ac:dyDescent="0.3">
      <c r="A931">
        <v>930</v>
      </c>
      <c r="B931" t="s">
        <v>1175</v>
      </c>
      <c r="C931" t="s">
        <v>179</v>
      </c>
      <c r="D931" t="s">
        <v>180</v>
      </c>
      <c r="E931" t="s">
        <v>1007</v>
      </c>
      <c r="F931" t="s">
        <v>520</v>
      </c>
      <c r="G931" t="s">
        <v>183</v>
      </c>
      <c r="H931" t="s">
        <v>184</v>
      </c>
      <c r="J931">
        <v>0</v>
      </c>
      <c r="K931" t="s">
        <v>1021</v>
      </c>
      <c r="L931" t="s">
        <v>186</v>
      </c>
      <c r="M931" t="s">
        <v>1022</v>
      </c>
      <c r="N931" t="s">
        <v>20</v>
      </c>
      <c r="O931">
        <v>639.35333333333324</v>
      </c>
      <c r="P931" t="s">
        <v>459</v>
      </c>
      <c r="Q931">
        <v>3</v>
      </c>
      <c r="S931">
        <v>0</v>
      </c>
      <c r="T931">
        <v>10</v>
      </c>
      <c r="U931">
        <v>10</v>
      </c>
      <c r="V931">
        <v>10</v>
      </c>
      <c r="W931">
        <v>5</v>
      </c>
      <c r="X931">
        <v>0.76</v>
      </c>
      <c r="Y931">
        <v>89728.5</v>
      </c>
      <c r="Z931" t="s">
        <v>189</v>
      </c>
      <c r="AA931">
        <v>2</v>
      </c>
      <c r="AB931">
        <v>9</v>
      </c>
      <c r="AC931">
        <v>80</v>
      </c>
      <c r="AD931">
        <v>8.8888888888888893</v>
      </c>
      <c r="AE931">
        <v>12.375</v>
      </c>
      <c r="AF931">
        <v>12.375</v>
      </c>
      <c r="AG931">
        <v>10</v>
      </c>
      <c r="AH931">
        <v>0.76</v>
      </c>
      <c r="AI931">
        <v>72508.5</v>
      </c>
      <c r="AJ931">
        <v>10.78</v>
      </c>
      <c r="AK931">
        <v>2.5</v>
      </c>
      <c r="AL931">
        <v>11</v>
      </c>
      <c r="AM931">
        <v>15</v>
      </c>
      <c r="AN931">
        <v>25</v>
      </c>
      <c r="AO931" t="s">
        <v>190</v>
      </c>
      <c r="AP931">
        <v>83</v>
      </c>
      <c r="AQ931">
        <v>-0.7</v>
      </c>
      <c r="AR931">
        <v>1.2</v>
      </c>
      <c r="AS931" t="s">
        <v>1008</v>
      </c>
      <c r="AT931">
        <v>36</v>
      </c>
      <c r="AU931">
        <v>20</v>
      </c>
      <c r="AV931">
        <v>18</v>
      </c>
      <c r="AW931">
        <v>21</v>
      </c>
      <c r="AY931">
        <v>4</v>
      </c>
      <c r="AZ931">
        <v>84</v>
      </c>
      <c r="BA931">
        <v>6.1547619047619051</v>
      </c>
      <c r="BB931">
        <v>46494</v>
      </c>
      <c r="BC931">
        <v>77490</v>
      </c>
      <c r="BD931">
        <v>108486</v>
      </c>
      <c r="BE931">
        <v>22</v>
      </c>
      <c r="BF931">
        <v>4</v>
      </c>
      <c r="BG931">
        <v>84</v>
      </c>
      <c r="BH931">
        <v>6.1547619047619051</v>
      </c>
      <c r="BI931">
        <v>46494</v>
      </c>
      <c r="BJ931">
        <v>77490</v>
      </c>
      <c r="BK931">
        <v>108486</v>
      </c>
      <c r="BL931">
        <v>35</v>
      </c>
      <c r="BM931">
        <v>1</v>
      </c>
      <c r="BN931">
        <v>4</v>
      </c>
      <c r="BO931" t="s">
        <v>192</v>
      </c>
      <c r="BP931">
        <v>2.5574133333333329</v>
      </c>
      <c r="BQ931">
        <v>0</v>
      </c>
      <c r="BR931">
        <v>0</v>
      </c>
      <c r="BS931">
        <v>0</v>
      </c>
      <c r="BV931">
        <v>0</v>
      </c>
      <c r="BW931">
        <v>0</v>
      </c>
      <c r="BX931">
        <v>0</v>
      </c>
      <c r="BZ931" t="s">
        <v>193</v>
      </c>
      <c r="CA931" t="s">
        <v>194</v>
      </c>
      <c r="CB931" t="b">
        <v>0</v>
      </c>
    </row>
    <row r="932" spans="1:80" x14ac:dyDescent="0.3">
      <c r="A932">
        <v>931</v>
      </c>
      <c r="B932" t="s">
        <v>1176</v>
      </c>
      <c r="C932" t="s">
        <v>179</v>
      </c>
      <c r="D932" t="s">
        <v>180</v>
      </c>
      <c r="E932" t="s">
        <v>1007</v>
      </c>
      <c r="F932" t="s">
        <v>522</v>
      </c>
      <c r="G932" t="s">
        <v>183</v>
      </c>
      <c r="H932" t="s">
        <v>184</v>
      </c>
      <c r="J932">
        <v>0</v>
      </c>
      <c r="K932" t="s">
        <v>1021</v>
      </c>
      <c r="L932" t="s">
        <v>186</v>
      </c>
      <c r="M932" t="s">
        <v>1022</v>
      </c>
      <c r="N932" t="s">
        <v>20</v>
      </c>
      <c r="O932">
        <v>664.28166666666652</v>
      </c>
      <c r="P932" t="s">
        <v>459</v>
      </c>
      <c r="Q932">
        <v>3</v>
      </c>
      <c r="S932">
        <v>0</v>
      </c>
      <c r="T932">
        <v>10</v>
      </c>
      <c r="U932">
        <v>10</v>
      </c>
      <c r="V932">
        <v>10</v>
      </c>
      <c r="W932">
        <v>5</v>
      </c>
      <c r="X932">
        <v>0.76</v>
      </c>
      <c r="Y932">
        <v>89728.5</v>
      </c>
      <c r="Z932" t="s">
        <v>189</v>
      </c>
      <c r="AA932">
        <v>2</v>
      </c>
      <c r="AB932">
        <v>9</v>
      </c>
      <c r="AC932">
        <v>80</v>
      </c>
      <c r="AD932">
        <v>8.8888888888888893</v>
      </c>
      <c r="AE932">
        <v>12.375</v>
      </c>
      <c r="AF932">
        <v>12.375</v>
      </c>
      <c r="AG932">
        <v>10</v>
      </c>
      <c r="AH932">
        <v>0.76</v>
      </c>
      <c r="AI932">
        <v>72508.5</v>
      </c>
      <c r="AJ932">
        <v>11.17</v>
      </c>
      <c r="AK932">
        <v>2.5</v>
      </c>
      <c r="AL932">
        <v>11</v>
      </c>
      <c r="AM932">
        <v>15</v>
      </c>
      <c r="AN932">
        <v>25</v>
      </c>
      <c r="AO932" t="s">
        <v>190</v>
      </c>
      <c r="AP932">
        <v>83</v>
      </c>
      <c r="AQ932">
        <v>-0.7</v>
      </c>
      <c r="AR932">
        <v>1.2</v>
      </c>
      <c r="AS932" t="s">
        <v>1008</v>
      </c>
      <c r="AT932">
        <v>36</v>
      </c>
      <c r="AU932">
        <v>20</v>
      </c>
      <c r="AV932">
        <v>18</v>
      </c>
      <c r="AW932">
        <v>21</v>
      </c>
      <c r="AY932">
        <v>4</v>
      </c>
      <c r="AZ932">
        <v>84</v>
      </c>
      <c r="BA932">
        <v>6.1547619047619051</v>
      </c>
      <c r="BB932">
        <v>46494</v>
      </c>
      <c r="BC932">
        <v>77490</v>
      </c>
      <c r="BD932">
        <v>108486</v>
      </c>
      <c r="BE932">
        <v>22</v>
      </c>
      <c r="BF932">
        <v>4</v>
      </c>
      <c r="BG932">
        <v>84</v>
      </c>
      <c r="BH932">
        <v>6.1547619047619051</v>
      </c>
      <c r="BI932">
        <v>46494</v>
      </c>
      <c r="BJ932">
        <v>77490</v>
      </c>
      <c r="BK932">
        <v>108486</v>
      </c>
      <c r="BL932">
        <v>35</v>
      </c>
      <c r="BM932">
        <v>1</v>
      </c>
      <c r="BN932">
        <v>4</v>
      </c>
      <c r="BO932" t="s">
        <v>192</v>
      </c>
      <c r="BP932">
        <v>2.6571266666666662</v>
      </c>
      <c r="BQ932">
        <v>0</v>
      </c>
      <c r="BR932">
        <v>0</v>
      </c>
      <c r="BS932">
        <v>0</v>
      </c>
      <c r="BV932">
        <v>0</v>
      </c>
      <c r="BW932">
        <v>0</v>
      </c>
      <c r="BX932">
        <v>0</v>
      </c>
      <c r="BZ932" t="s">
        <v>193</v>
      </c>
      <c r="CA932" t="s">
        <v>194</v>
      </c>
      <c r="CB932" t="b">
        <v>0</v>
      </c>
    </row>
    <row r="933" spans="1:80" x14ac:dyDescent="0.3">
      <c r="A933">
        <v>932</v>
      </c>
      <c r="B933" t="s">
        <v>1177</v>
      </c>
      <c r="C933" t="s">
        <v>179</v>
      </c>
      <c r="D933" t="s">
        <v>180</v>
      </c>
      <c r="E933" t="s">
        <v>1007</v>
      </c>
      <c r="F933" t="s">
        <v>477</v>
      </c>
      <c r="G933" t="s">
        <v>183</v>
      </c>
      <c r="H933" t="s">
        <v>184</v>
      </c>
      <c r="J933">
        <v>0</v>
      </c>
      <c r="K933" t="s">
        <v>1021</v>
      </c>
      <c r="L933" t="s">
        <v>186</v>
      </c>
      <c r="M933" t="s">
        <v>1022</v>
      </c>
      <c r="N933" t="s">
        <v>20</v>
      </c>
      <c r="O933">
        <v>689.20999999999992</v>
      </c>
      <c r="P933" t="s">
        <v>459</v>
      </c>
      <c r="Q933">
        <v>3</v>
      </c>
      <c r="S933">
        <v>0</v>
      </c>
      <c r="T933">
        <v>10</v>
      </c>
      <c r="U933">
        <v>10</v>
      </c>
      <c r="V933">
        <v>10</v>
      </c>
      <c r="W933">
        <v>5</v>
      </c>
      <c r="X933">
        <v>0.76</v>
      </c>
      <c r="Y933">
        <v>89728.5</v>
      </c>
      <c r="Z933" t="s">
        <v>189</v>
      </c>
      <c r="AA933">
        <v>2</v>
      </c>
      <c r="AB933">
        <v>9</v>
      </c>
      <c r="AC933">
        <v>80</v>
      </c>
      <c r="AD933">
        <v>8.8888888888888893</v>
      </c>
      <c r="AE933">
        <v>12.375</v>
      </c>
      <c r="AF933">
        <v>12.375</v>
      </c>
      <c r="AG933">
        <v>10</v>
      </c>
      <c r="AH933">
        <v>0.76</v>
      </c>
      <c r="AI933">
        <v>72508.5</v>
      </c>
      <c r="AJ933">
        <v>11.54</v>
      </c>
      <c r="AK933">
        <v>2.5</v>
      </c>
      <c r="AL933">
        <v>10</v>
      </c>
      <c r="AM933">
        <v>15</v>
      </c>
      <c r="AN933">
        <v>25</v>
      </c>
      <c r="AO933" t="s">
        <v>190</v>
      </c>
      <c r="AP933">
        <v>83</v>
      </c>
      <c r="AQ933">
        <v>-0.7</v>
      </c>
      <c r="AR933">
        <v>1.2</v>
      </c>
      <c r="AS933" t="s">
        <v>1008</v>
      </c>
      <c r="AT933">
        <v>36</v>
      </c>
      <c r="AU933">
        <v>20</v>
      </c>
      <c r="AV933">
        <v>18</v>
      </c>
      <c r="AW933">
        <v>21</v>
      </c>
      <c r="AY933">
        <v>4</v>
      </c>
      <c r="AZ933">
        <v>84</v>
      </c>
      <c r="BA933">
        <v>6.1547619047619051</v>
      </c>
      <c r="BB933">
        <v>46494</v>
      </c>
      <c r="BC933">
        <v>77490</v>
      </c>
      <c r="BD933">
        <v>108486</v>
      </c>
      <c r="BE933">
        <v>22</v>
      </c>
      <c r="BF933">
        <v>4</v>
      </c>
      <c r="BG933">
        <v>84</v>
      </c>
      <c r="BH933">
        <v>6.1547619047619051</v>
      </c>
      <c r="BI933">
        <v>46494</v>
      </c>
      <c r="BJ933">
        <v>77490</v>
      </c>
      <c r="BK933">
        <v>108486</v>
      </c>
      <c r="BL933">
        <v>35</v>
      </c>
      <c r="BM933">
        <v>1</v>
      </c>
      <c r="BN933">
        <v>4</v>
      </c>
      <c r="BO933" t="s">
        <v>192</v>
      </c>
      <c r="BP933">
        <v>2.7568399999999995</v>
      </c>
      <c r="BQ933">
        <v>230</v>
      </c>
      <c r="BR933">
        <v>586</v>
      </c>
      <c r="BS933">
        <v>2.5478260869565217</v>
      </c>
      <c r="BV933">
        <v>0</v>
      </c>
      <c r="BW933">
        <v>600</v>
      </c>
      <c r="BX933">
        <v>0</v>
      </c>
      <c r="BZ933" t="s">
        <v>193</v>
      </c>
      <c r="CA933" t="s">
        <v>194</v>
      </c>
      <c r="CB933" t="b">
        <v>0</v>
      </c>
    </row>
    <row r="934" spans="1:80" x14ac:dyDescent="0.3">
      <c r="A934">
        <v>933</v>
      </c>
      <c r="B934" t="s">
        <v>1178</v>
      </c>
      <c r="C934" t="s">
        <v>179</v>
      </c>
      <c r="D934" t="s">
        <v>180</v>
      </c>
      <c r="E934" t="s">
        <v>1007</v>
      </c>
      <c r="F934" t="s">
        <v>525</v>
      </c>
      <c r="G934" t="s">
        <v>183</v>
      </c>
      <c r="H934" t="s">
        <v>184</v>
      </c>
      <c r="J934">
        <v>0</v>
      </c>
      <c r="K934" t="s">
        <v>1021</v>
      </c>
      <c r="L934" t="s">
        <v>186</v>
      </c>
      <c r="M934" t="s">
        <v>1022</v>
      </c>
      <c r="N934" t="s">
        <v>20</v>
      </c>
      <c r="O934">
        <v>714.13833333333332</v>
      </c>
      <c r="P934" t="s">
        <v>459</v>
      </c>
      <c r="Q934">
        <v>3</v>
      </c>
      <c r="S934">
        <v>0</v>
      </c>
      <c r="T934">
        <v>10</v>
      </c>
      <c r="U934">
        <v>10</v>
      </c>
      <c r="V934">
        <v>10</v>
      </c>
      <c r="W934">
        <v>5</v>
      </c>
      <c r="X934">
        <v>0.76</v>
      </c>
      <c r="Y934">
        <v>89728.5</v>
      </c>
      <c r="Z934" t="s">
        <v>189</v>
      </c>
      <c r="AA934">
        <v>2</v>
      </c>
      <c r="AB934">
        <v>9</v>
      </c>
      <c r="AC934">
        <v>80</v>
      </c>
      <c r="AD934">
        <v>8.8888888888888893</v>
      </c>
      <c r="AE934">
        <v>12.375</v>
      </c>
      <c r="AF934">
        <v>12.375</v>
      </c>
      <c r="AG934">
        <v>10</v>
      </c>
      <c r="AH934">
        <v>0.76</v>
      </c>
      <c r="AI934">
        <v>72508.5</v>
      </c>
      <c r="AJ934">
        <v>11.926299999999999</v>
      </c>
      <c r="AK934">
        <v>2.5</v>
      </c>
      <c r="AL934">
        <v>10</v>
      </c>
      <c r="AM934">
        <v>15</v>
      </c>
      <c r="AN934">
        <v>25</v>
      </c>
      <c r="AO934" t="s">
        <v>190</v>
      </c>
      <c r="AP934">
        <v>83</v>
      </c>
      <c r="AQ934">
        <v>-0.7</v>
      </c>
      <c r="AR934">
        <v>1.2</v>
      </c>
      <c r="AS934" t="s">
        <v>1008</v>
      </c>
      <c r="AT934">
        <v>36</v>
      </c>
      <c r="AU934">
        <v>20</v>
      </c>
      <c r="AV934">
        <v>18</v>
      </c>
      <c r="AW934">
        <v>21</v>
      </c>
      <c r="AY934">
        <v>4</v>
      </c>
      <c r="AZ934">
        <v>84</v>
      </c>
      <c r="BA934">
        <v>6.1547619047619051</v>
      </c>
      <c r="BB934">
        <v>46494</v>
      </c>
      <c r="BC934">
        <v>77490</v>
      </c>
      <c r="BD934">
        <v>108486</v>
      </c>
      <c r="BE934">
        <v>22</v>
      </c>
      <c r="BF934">
        <v>4</v>
      </c>
      <c r="BG934">
        <v>84</v>
      </c>
      <c r="BH934">
        <v>6.1547619047619051</v>
      </c>
      <c r="BI934">
        <v>46494</v>
      </c>
      <c r="BJ934">
        <v>77490</v>
      </c>
      <c r="BK934">
        <v>108486</v>
      </c>
      <c r="BL934">
        <v>35</v>
      </c>
      <c r="BM934">
        <v>1</v>
      </c>
      <c r="BN934">
        <v>4</v>
      </c>
      <c r="BO934" t="s">
        <v>192</v>
      </c>
      <c r="BP934">
        <v>2.8565533333333333</v>
      </c>
      <c r="BQ934">
        <v>0</v>
      </c>
      <c r="BR934">
        <v>0</v>
      </c>
      <c r="BS934">
        <v>0</v>
      </c>
      <c r="BV934">
        <v>0</v>
      </c>
      <c r="BW934">
        <v>0</v>
      </c>
      <c r="BX934">
        <v>0</v>
      </c>
      <c r="BZ934" t="s">
        <v>193</v>
      </c>
      <c r="CA934" t="s">
        <v>194</v>
      </c>
      <c r="CB934" t="b">
        <v>0</v>
      </c>
    </row>
    <row r="935" spans="1:80" x14ac:dyDescent="0.3">
      <c r="A935">
        <v>934</v>
      </c>
      <c r="B935" t="s">
        <v>1179</v>
      </c>
      <c r="C935" t="s">
        <v>179</v>
      </c>
      <c r="D935" t="s">
        <v>180</v>
      </c>
      <c r="E935" t="s">
        <v>1007</v>
      </c>
      <c r="F935" t="s">
        <v>527</v>
      </c>
      <c r="G935" t="s">
        <v>183</v>
      </c>
      <c r="H935" t="s">
        <v>184</v>
      </c>
      <c r="J935">
        <v>0</v>
      </c>
      <c r="K935" t="s">
        <v>1021</v>
      </c>
      <c r="L935" t="s">
        <v>186</v>
      </c>
      <c r="M935" t="s">
        <v>1022</v>
      </c>
      <c r="N935" t="s">
        <v>20</v>
      </c>
      <c r="O935">
        <v>739.06666666666661</v>
      </c>
      <c r="P935" t="s">
        <v>459</v>
      </c>
      <c r="Q935">
        <v>3</v>
      </c>
      <c r="S935">
        <v>0</v>
      </c>
      <c r="T935">
        <v>10</v>
      </c>
      <c r="U935">
        <v>10</v>
      </c>
      <c r="V935">
        <v>10</v>
      </c>
      <c r="W935">
        <v>5</v>
      </c>
      <c r="X935">
        <v>0.76</v>
      </c>
      <c r="Y935">
        <v>89728.5</v>
      </c>
      <c r="Z935" t="s">
        <v>189</v>
      </c>
      <c r="AA935">
        <v>2</v>
      </c>
      <c r="AB935">
        <v>9</v>
      </c>
      <c r="AC935">
        <v>80</v>
      </c>
      <c r="AD935">
        <v>8.8888888888888893</v>
      </c>
      <c r="AE935">
        <v>12.375</v>
      </c>
      <c r="AF935">
        <v>12.375</v>
      </c>
      <c r="AG935">
        <v>10</v>
      </c>
      <c r="AH935">
        <v>0.76</v>
      </c>
      <c r="AI935">
        <v>72508.5</v>
      </c>
      <c r="AJ935">
        <v>12.3</v>
      </c>
      <c r="AK935">
        <v>2.5</v>
      </c>
      <c r="AL935">
        <v>10</v>
      </c>
      <c r="AM935">
        <v>15</v>
      </c>
      <c r="AN935">
        <v>25</v>
      </c>
      <c r="AO935" t="s">
        <v>190</v>
      </c>
      <c r="AP935">
        <v>83</v>
      </c>
      <c r="AQ935">
        <v>-0.7</v>
      </c>
      <c r="AR935">
        <v>1.2</v>
      </c>
      <c r="AS935" t="s">
        <v>1008</v>
      </c>
      <c r="AT935">
        <v>36</v>
      </c>
      <c r="AU935">
        <v>20</v>
      </c>
      <c r="AV935">
        <v>18</v>
      </c>
      <c r="AW935">
        <v>21</v>
      </c>
      <c r="AY935">
        <v>4</v>
      </c>
      <c r="AZ935">
        <v>84</v>
      </c>
      <c r="BA935">
        <v>6.1547619047619051</v>
      </c>
      <c r="BB935">
        <v>46494</v>
      </c>
      <c r="BC935">
        <v>77490</v>
      </c>
      <c r="BD935">
        <v>108486</v>
      </c>
      <c r="BE935">
        <v>22</v>
      </c>
      <c r="BF935">
        <v>4</v>
      </c>
      <c r="BG935">
        <v>84</v>
      </c>
      <c r="BH935">
        <v>6.1547619047619051</v>
      </c>
      <c r="BI935">
        <v>46494</v>
      </c>
      <c r="BJ935">
        <v>77490</v>
      </c>
      <c r="BK935">
        <v>108486</v>
      </c>
      <c r="BL935">
        <v>35</v>
      </c>
      <c r="BM935">
        <v>1</v>
      </c>
      <c r="BN935">
        <v>4</v>
      </c>
      <c r="BO935" t="s">
        <v>192</v>
      </c>
      <c r="BP935">
        <v>2.9562666666666666</v>
      </c>
      <c r="BQ935">
        <v>0</v>
      </c>
      <c r="BR935">
        <v>0</v>
      </c>
      <c r="BS935">
        <v>0</v>
      </c>
      <c r="BV935">
        <v>0</v>
      </c>
      <c r="BW935">
        <v>0</v>
      </c>
      <c r="BX935">
        <v>0</v>
      </c>
      <c r="BZ935" t="s">
        <v>193</v>
      </c>
      <c r="CA935" t="s">
        <v>194</v>
      </c>
      <c r="CB935" t="b">
        <v>0</v>
      </c>
    </row>
    <row r="936" spans="1:80" x14ac:dyDescent="0.3">
      <c r="A936">
        <v>935</v>
      </c>
      <c r="B936" t="s">
        <v>1180</v>
      </c>
      <c r="C936" t="s">
        <v>179</v>
      </c>
      <c r="D936" t="s">
        <v>180</v>
      </c>
      <c r="E936" t="s">
        <v>1007</v>
      </c>
      <c r="F936" t="s">
        <v>1005</v>
      </c>
      <c r="G936" t="s">
        <v>183</v>
      </c>
      <c r="H936" t="s">
        <v>184</v>
      </c>
      <c r="J936">
        <v>0</v>
      </c>
      <c r="K936" t="s">
        <v>1021</v>
      </c>
      <c r="L936" t="s">
        <v>186</v>
      </c>
      <c r="M936" t="s">
        <v>1022</v>
      </c>
      <c r="N936" t="s">
        <v>20</v>
      </c>
      <c r="O936">
        <v>763.99499999999989</v>
      </c>
      <c r="P936" t="s">
        <v>459</v>
      </c>
      <c r="Q936">
        <v>3</v>
      </c>
      <c r="S936">
        <v>0</v>
      </c>
      <c r="T936">
        <v>10</v>
      </c>
      <c r="U936">
        <v>10</v>
      </c>
      <c r="V936">
        <v>10</v>
      </c>
      <c r="W936">
        <v>5</v>
      </c>
      <c r="X936">
        <v>0.76</v>
      </c>
      <c r="Y936">
        <v>89728.5</v>
      </c>
      <c r="Z936" t="s">
        <v>189</v>
      </c>
      <c r="AA936">
        <v>2</v>
      </c>
      <c r="AB936">
        <v>9</v>
      </c>
      <c r="AC936">
        <v>80</v>
      </c>
      <c r="AD936">
        <v>8.8888888888888893</v>
      </c>
      <c r="AE936">
        <v>12.375</v>
      </c>
      <c r="AF936">
        <v>12.375</v>
      </c>
      <c r="AG936">
        <v>10</v>
      </c>
      <c r="AH936">
        <v>0.76</v>
      </c>
      <c r="AI936">
        <v>72508.5</v>
      </c>
      <c r="AJ936">
        <v>12.673999999999999</v>
      </c>
      <c r="AK936">
        <v>2.5</v>
      </c>
      <c r="AL936">
        <v>9</v>
      </c>
      <c r="AM936">
        <v>15</v>
      </c>
      <c r="AN936">
        <v>25</v>
      </c>
      <c r="AO936" t="s">
        <v>190</v>
      </c>
      <c r="AP936">
        <v>83</v>
      </c>
      <c r="AQ936">
        <v>-0.7</v>
      </c>
      <c r="AR936">
        <v>1.2</v>
      </c>
      <c r="AS936" t="s">
        <v>1008</v>
      </c>
      <c r="AT936">
        <v>36</v>
      </c>
      <c r="AU936">
        <v>20</v>
      </c>
      <c r="AV936">
        <v>18</v>
      </c>
      <c r="AW936">
        <v>21</v>
      </c>
      <c r="AY936">
        <v>4</v>
      </c>
      <c r="AZ936">
        <v>84</v>
      </c>
      <c r="BA936">
        <v>6.1547619047619051</v>
      </c>
      <c r="BB936">
        <v>46494</v>
      </c>
      <c r="BC936">
        <v>77490</v>
      </c>
      <c r="BD936">
        <v>108486</v>
      </c>
      <c r="BE936">
        <v>22</v>
      </c>
      <c r="BF936">
        <v>4</v>
      </c>
      <c r="BG936">
        <v>84</v>
      </c>
      <c r="BH936">
        <v>6.1547619047619051</v>
      </c>
      <c r="BI936">
        <v>46494</v>
      </c>
      <c r="BJ936">
        <v>77490</v>
      </c>
      <c r="BK936">
        <v>108486</v>
      </c>
      <c r="BL936">
        <v>35</v>
      </c>
      <c r="BM936">
        <v>1</v>
      </c>
      <c r="BN936">
        <v>4</v>
      </c>
      <c r="BO936" t="s">
        <v>192</v>
      </c>
      <c r="BP936">
        <v>3.0559799999999995</v>
      </c>
      <c r="BQ936">
        <v>0</v>
      </c>
      <c r="BR936">
        <v>0</v>
      </c>
      <c r="BS936">
        <v>0</v>
      </c>
      <c r="BV936">
        <v>0</v>
      </c>
      <c r="BW936">
        <v>0</v>
      </c>
      <c r="BX936">
        <v>0</v>
      </c>
      <c r="BZ936" t="s">
        <v>193</v>
      </c>
      <c r="CA936" t="s">
        <v>194</v>
      </c>
      <c r="CB936" t="b">
        <v>0</v>
      </c>
    </row>
    <row r="937" spans="1:80" x14ac:dyDescent="0.3">
      <c r="A937">
        <v>936</v>
      </c>
      <c r="B937" t="s">
        <v>1181</v>
      </c>
      <c r="C937" t="s">
        <v>179</v>
      </c>
      <c r="D937" t="s">
        <v>180</v>
      </c>
      <c r="E937" t="s">
        <v>1182</v>
      </c>
      <c r="F937" t="s">
        <v>196</v>
      </c>
      <c r="G937" t="s">
        <v>183</v>
      </c>
      <c r="H937" t="s">
        <v>184</v>
      </c>
      <c r="J937">
        <v>0</v>
      </c>
      <c r="L937" t="s">
        <v>197</v>
      </c>
      <c r="M937" t="s">
        <v>197</v>
      </c>
      <c r="N937" t="s">
        <v>198</v>
      </c>
      <c r="P937" t="s">
        <v>188</v>
      </c>
      <c r="Q937">
        <v>2</v>
      </c>
      <c r="R937">
        <v>6</v>
      </c>
      <c r="S937">
        <v>40</v>
      </c>
      <c r="T937">
        <v>6.666666666666667</v>
      </c>
      <c r="U937">
        <v>7.5</v>
      </c>
      <c r="V937">
        <v>7.5</v>
      </c>
      <c r="W937">
        <v>5</v>
      </c>
      <c r="X937">
        <v>0.76</v>
      </c>
      <c r="Y937">
        <v>119638</v>
      </c>
      <c r="Z937" t="s">
        <v>189</v>
      </c>
      <c r="AA937">
        <v>2</v>
      </c>
      <c r="AB937">
        <v>9</v>
      </c>
      <c r="AC937">
        <v>80</v>
      </c>
      <c r="AD937">
        <v>8.8888888888888893</v>
      </c>
      <c r="AE937">
        <v>12.375</v>
      </c>
      <c r="AF937">
        <v>12.375</v>
      </c>
      <c r="AG937">
        <v>10</v>
      </c>
      <c r="AH937">
        <v>0.76</v>
      </c>
      <c r="AI937">
        <v>72508.5</v>
      </c>
      <c r="AJ937">
        <v>6.2435</v>
      </c>
      <c r="AK937">
        <v>2.5</v>
      </c>
      <c r="AL937">
        <v>18</v>
      </c>
      <c r="AM937">
        <v>15</v>
      </c>
      <c r="AN937">
        <v>25</v>
      </c>
      <c r="AO937" t="s">
        <v>190</v>
      </c>
      <c r="AP937">
        <v>83</v>
      </c>
      <c r="AQ937">
        <v>-0.7</v>
      </c>
      <c r="AR937">
        <v>1.2</v>
      </c>
      <c r="AS937" t="s">
        <v>1183</v>
      </c>
      <c r="AT937">
        <v>27</v>
      </c>
      <c r="AU937">
        <v>20</v>
      </c>
      <c r="AV937">
        <v>20</v>
      </c>
      <c r="AW937">
        <v>11</v>
      </c>
      <c r="AY937">
        <v>3</v>
      </c>
      <c r="AZ937">
        <v>33</v>
      </c>
      <c r="BA937">
        <v>15.666666666666666</v>
      </c>
      <c r="BB937">
        <v>18265.5</v>
      </c>
      <c r="BC937">
        <v>30442.5</v>
      </c>
      <c r="BD937">
        <v>42619.5</v>
      </c>
      <c r="BE937">
        <v>23</v>
      </c>
      <c r="BF937">
        <v>4</v>
      </c>
      <c r="BG937">
        <v>44</v>
      </c>
      <c r="BH937">
        <v>11.75</v>
      </c>
      <c r="BI937">
        <v>18265.5</v>
      </c>
      <c r="BJ937">
        <v>30442.5</v>
      </c>
      <c r="BK937">
        <v>42619.5</v>
      </c>
      <c r="BL937">
        <v>40</v>
      </c>
      <c r="BM937">
        <v>1</v>
      </c>
      <c r="BN937">
        <v>6</v>
      </c>
      <c r="BO937" t="s">
        <v>192</v>
      </c>
      <c r="BP937">
        <v>0</v>
      </c>
      <c r="BQ937">
        <v>0</v>
      </c>
      <c r="BR937">
        <v>0</v>
      </c>
      <c r="BS937">
        <v>0</v>
      </c>
      <c r="BV937">
        <v>0</v>
      </c>
      <c r="BW937">
        <v>0</v>
      </c>
      <c r="BX937">
        <v>0</v>
      </c>
      <c r="BZ937" t="s">
        <v>193</v>
      </c>
      <c r="CA937" t="s">
        <v>194</v>
      </c>
      <c r="CB937" t="b">
        <v>0</v>
      </c>
    </row>
    <row r="938" spans="1:80" x14ac:dyDescent="0.3">
      <c r="A938">
        <v>937</v>
      </c>
      <c r="B938" t="s">
        <v>1184</v>
      </c>
      <c r="C938" t="s">
        <v>179</v>
      </c>
      <c r="D938" t="s">
        <v>180</v>
      </c>
      <c r="E938" t="s">
        <v>1182</v>
      </c>
      <c r="F938" t="s">
        <v>200</v>
      </c>
      <c r="G938" t="s">
        <v>183</v>
      </c>
      <c r="H938" t="s">
        <v>184</v>
      </c>
      <c r="J938">
        <v>0</v>
      </c>
      <c r="K938" t="s">
        <v>1188</v>
      </c>
      <c r="L938" t="s">
        <v>186</v>
      </c>
      <c r="M938" t="s">
        <v>1189</v>
      </c>
      <c r="N938" t="s">
        <v>20</v>
      </c>
      <c r="P938" t="s">
        <v>188</v>
      </c>
      <c r="Q938">
        <v>2</v>
      </c>
      <c r="R938">
        <v>6</v>
      </c>
      <c r="S938">
        <v>40</v>
      </c>
      <c r="T938">
        <v>6.666666666666667</v>
      </c>
      <c r="U938">
        <v>7.5</v>
      </c>
      <c r="V938">
        <v>7.5</v>
      </c>
      <c r="W938">
        <v>5</v>
      </c>
      <c r="X938">
        <v>0.76</v>
      </c>
      <c r="Y938">
        <v>119638</v>
      </c>
      <c r="Z938" t="s">
        <v>189</v>
      </c>
      <c r="AA938">
        <v>2</v>
      </c>
      <c r="AB938">
        <v>9</v>
      </c>
      <c r="AC938">
        <v>80</v>
      </c>
      <c r="AD938">
        <v>8.8888888888888893</v>
      </c>
      <c r="AE938">
        <v>12.375</v>
      </c>
      <c r="AF938">
        <v>12.375</v>
      </c>
      <c r="AG938">
        <v>10</v>
      </c>
      <c r="AH938">
        <v>0.76</v>
      </c>
      <c r="AI938">
        <v>72508.5</v>
      </c>
      <c r="AJ938">
        <v>6.6844000000000001</v>
      </c>
      <c r="AK938">
        <v>2.5</v>
      </c>
      <c r="AL938">
        <v>17</v>
      </c>
      <c r="AM938">
        <v>15</v>
      </c>
      <c r="AN938">
        <v>25</v>
      </c>
      <c r="AO938" t="s">
        <v>190</v>
      </c>
      <c r="AP938">
        <v>83</v>
      </c>
      <c r="AQ938">
        <v>-0.7</v>
      </c>
      <c r="AR938">
        <v>1.2</v>
      </c>
      <c r="AS938" t="s">
        <v>1183</v>
      </c>
      <c r="AT938">
        <v>27</v>
      </c>
      <c r="AU938">
        <v>20</v>
      </c>
      <c r="AV938">
        <v>20</v>
      </c>
      <c r="AW938">
        <v>11</v>
      </c>
      <c r="AY938">
        <v>3</v>
      </c>
      <c r="AZ938">
        <v>33</v>
      </c>
      <c r="BA938">
        <v>15.666666666666666</v>
      </c>
      <c r="BB938">
        <v>18265.5</v>
      </c>
      <c r="BC938">
        <v>30442.5</v>
      </c>
      <c r="BD938">
        <v>42619.5</v>
      </c>
      <c r="BE938">
        <v>23</v>
      </c>
      <c r="BF938">
        <v>4</v>
      </c>
      <c r="BG938">
        <v>44</v>
      </c>
      <c r="BH938">
        <v>11.75</v>
      </c>
      <c r="BI938">
        <v>18265.5</v>
      </c>
      <c r="BJ938">
        <v>30442.5</v>
      </c>
      <c r="BK938">
        <v>42619.5</v>
      </c>
      <c r="BL938">
        <v>40</v>
      </c>
      <c r="BM938">
        <v>1</v>
      </c>
      <c r="BN938">
        <v>6</v>
      </c>
      <c r="BO938" t="s">
        <v>192</v>
      </c>
      <c r="BP938">
        <v>0</v>
      </c>
      <c r="BQ938">
        <v>0</v>
      </c>
      <c r="BR938">
        <v>0</v>
      </c>
      <c r="BS938">
        <v>0</v>
      </c>
      <c r="BV938">
        <v>0</v>
      </c>
      <c r="BW938">
        <v>0</v>
      </c>
      <c r="BX938">
        <v>0</v>
      </c>
      <c r="BZ938" t="s">
        <v>193</v>
      </c>
      <c r="CA938" t="s">
        <v>194</v>
      </c>
      <c r="CB938" t="b">
        <v>0</v>
      </c>
    </row>
    <row r="939" spans="1:80" x14ac:dyDescent="0.3">
      <c r="A939">
        <v>938</v>
      </c>
      <c r="B939" t="s">
        <v>1185</v>
      </c>
      <c r="C939" t="s">
        <v>179</v>
      </c>
      <c r="D939" t="s">
        <v>180</v>
      </c>
      <c r="E939" t="s">
        <v>1182</v>
      </c>
      <c r="F939" t="s">
        <v>202</v>
      </c>
      <c r="G939" t="s">
        <v>183</v>
      </c>
      <c r="H939" t="s">
        <v>184</v>
      </c>
      <c r="J939">
        <v>0</v>
      </c>
      <c r="L939" t="s">
        <v>197</v>
      </c>
      <c r="M939" t="s">
        <v>197</v>
      </c>
      <c r="N939" t="s">
        <v>198</v>
      </c>
      <c r="P939" t="s">
        <v>188</v>
      </c>
      <c r="Q939">
        <v>2</v>
      </c>
      <c r="R939">
        <v>6</v>
      </c>
      <c r="S939">
        <v>40</v>
      </c>
      <c r="T939">
        <v>6.666666666666667</v>
      </c>
      <c r="U939">
        <v>7.5</v>
      </c>
      <c r="V939">
        <v>7.5</v>
      </c>
      <c r="W939">
        <v>5</v>
      </c>
      <c r="X939">
        <v>0.76</v>
      </c>
      <c r="Y939">
        <v>119638</v>
      </c>
      <c r="Z939" t="s">
        <v>189</v>
      </c>
      <c r="AA939">
        <v>2</v>
      </c>
      <c r="AB939">
        <v>9</v>
      </c>
      <c r="AC939">
        <v>80</v>
      </c>
      <c r="AD939">
        <v>8.8888888888888893</v>
      </c>
      <c r="AE939">
        <v>12.375</v>
      </c>
      <c r="AF939">
        <v>12.375</v>
      </c>
      <c r="AG939">
        <v>10</v>
      </c>
      <c r="AH939">
        <v>0.76</v>
      </c>
      <c r="AI939">
        <v>72508.5</v>
      </c>
      <c r="AJ939">
        <v>7.1252000000000004</v>
      </c>
      <c r="AK939">
        <v>2.5</v>
      </c>
      <c r="AL939">
        <v>16</v>
      </c>
      <c r="AM939">
        <v>15</v>
      </c>
      <c r="AN939">
        <v>25</v>
      </c>
      <c r="AO939" t="s">
        <v>190</v>
      </c>
      <c r="AP939">
        <v>83</v>
      </c>
      <c r="AQ939">
        <v>-0.7</v>
      </c>
      <c r="AR939">
        <v>1.2</v>
      </c>
      <c r="AS939" t="s">
        <v>1183</v>
      </c>
      <c r="AT939">
        <v>27</v>
      </c>
      <c r="AU939">
        <v>20</v>
      </c>
      <c r="AV939">
        <v>20</v>
      </c>
      <c r="AW939">
        <v>11</v>
      </c>
      <c r="AY939">
        <v>3</v>
      </c>
      <c r="AZ939">
        <v>33</v>
      </c>
      <c r="BA939">
        <v>15.666666666666666</v>
      </c>
      <c r="BB939">
        <v>18265.5</v>
      </c>
      <c r="BC939">
        <v>30442.5</v>
      </c>
      <c r="BD939">
        <v>42619.5</v>
      </c>
      <c r="BE939">
        <v>23</v>
      </c>
      <c r="BF939">
        <v>4</v>
      </c>
      <c r="BG939">
        <v>44</v>
      </c>
      <c r="BH939">
        <v>11.75</v>
      </c>
      <c r="BI939">
        <v>18265.5</v>
      </c>
      <c r="BJ939">
        <v>30442.5</v>
      </c>
      <c r="BK939">
        <v>42619.5</v>
      </c>
      <c r="BL939">
        <v>40</v>
      </c>
      <c r="BM939">
        <v>1</v>
      </c>
      <c r="BN939">
        <v>6</v>
      </c>
      <c r="BO939" t="s">
        <v>192</v>
      </c>
      <c r="BP939">
        <v>0</v>
      </c>
      <c r="BQ939">
        <v>0</v>
      </c>
      <c r="BR939">
        <v>0</v>
      </c>
      <c r="BS939">
        <v>0</v>
      </c>
      <c r="BV939">
        <v>0</v>
      </c>
      <c r="BW939">
        <v>0</v>
      </c>
      <c r="BX939">
        <v>0</v>
      </c>
      <c r="BZ939" t="s">
        <v>193</v>
      </c>
      <c r="CA939" t="s">
        <v>194</v>
      </c>
      <c r="CB939" t="b">
        <v>0</v>
      </c>
    </row>
    <row r="940" spans="1:80" x14ac:dyDescent="0.3">
      <c r="A940">
        <v>939</v>
      </c>
      <c r="B940" t="s">
        <v>1186</v>
      </c>
      <c r="C940" t="s">
        <v>179</v>
      </c>
      <c r="D940" t="s">
        <v>180</v>
      </c>
      <c r="E940" t="s">
        <v>1182</v>
      </c>
      <c r="F940" t="s">
        <v>204</v>
      </c>
      <c r="G940" t="s">
        <v>183</v>
      </c>
      <c r="H940" t="s">
        <v>184</v>
      </c>
      <c r="J940">
        <v>0</v>
      </c>
      <c r="L940" t="s">
        <v>197</v>
      </c>
      <c r="M940" t="s">
        <v>197</v>
      </c>
      <c r="N940" t="s">
        <v>198</v>
      </c>
      <c r="P940" t="s">
        <v>188</v>
      </c>
      <c r="Q940">
        <v>2</v>
      </c>
      <c r="R940">
        <v>6</v>
      </c>
      <c r="S940">
        <v>40</v>
      </c>
      <c r="T940">
        <v>6.666666666666667</v>
      </c>
      <c r="U940">
        <v>7.5</v>
      </c>
      <c r="V940">
        <v>7.5</v>
      </c>
      <c r="W940">
        <v>5</v>
      </c>
      <c r="X940">
        <v>0.76</v>
      </c>
      <c r="Y940">
        <v>119638</v>
      </c>
      <c r="Z940" t="s">
        <v>189</v>
      </c>
      <c r="AA940">
        <v>2</v>
      </c>
      <c r="AB940">
        <v>9</v>
      </c>
      <c r="AC940">
        <v>80</v>
      </c>
      <c r="AD940">
        <v>8.8888888888888893</v>
      </c>
      <c r="AE940">
        <v>12.375</v>
      </c>
      <c r="AF940">
        <v>12.375</v>
      </c>
      <c r="AG940">
        <v>10</v>
      </c>
      <c r="AH940">
        <v>0.76</v>
      </c>
      <c r="AI940">
        <v>72508.5</v>
      </c>
      <c r="AJ940">
        <v>7.5660999999999996</v>
      </c>
      <c r="AK940">
        <v>2.5</v>
      </c>
      <c r="AL940">
        <v>15</v>
      </c>
      <c r="AM940">
        <v>15</v>
      </c>
      <c r="AN940">
        <v>25</v>
      </c>
      <c r="AO940" t="s">
        <v>190</v>
      </c>
      <c r="AP940">
        <v>83</v>
      </c>
      <c r="AQ940">
        <v>-0.7</v>
      </c>
      <c r="AR940">
        <v>1.2</v>
      </c>
      <c r="AS940" t="s">
        <v>1183</v>
      </c>
      <c r="AT940">
        <v>27</v>
      </c>
      <c r="AU940">
        <v>20</v>
      </c>
      <c r="AV940">
        <v>20</v>
      </c>
      <c r="AW940">
        <v>11</v>
      </c>
      <c r="AY940">
        <v>3</v>
      </c>
      <c r="AZ940">
        <v>33</v>
      </c>
      <c r="BA940">
        <v>15.666666666666666</v>
      </c>
      <c r="BB940">
        <v>18265.5</v>
      </c>
      <c r="BC940">
        <v>30442.5</v>
      </c>
      <c r="BD940">
        <v>42619.5</v>
      </c>
      <c r="BE940">
        <v>23</v>
      </c>
      <c r="BF940">
        <v>4</v>
      </c>
      <c r="BG940">
        <v>44</v>
      </c>
      <c r="BH940">
        <v>11.75</v>
      </c>
      <c r="BI940">
        <v>18265.5</v>
      </c>
      <c r="BJ940">
        <v>30442.5</v>
      </c>
      <c r="BK940">
        <v>42619.5</v>
      </c>
      <c r="BL940">
        <v>40</v>
      </c>
      <c r="BM940">
        <v>1</v>
      </c>
      <c r="BN940">
        <v>6</v>
      </c>
      <c r="BO940" t="s">
        <v>192</v>
      </c>
      <c r="BP940">
        <v>0</v>
      </c>
      <c r="BQ940">
        <v>0</v>
      </c>
      <c r="BR940">
        <v>0</v>
      </c>
      <c r="BS940">
        <v>0</v>
      </c>
      <c r="BV940">
        <v>0</v>
      </c>
      <c r="BW940">
        <v>0</v>
      </c>
      <c r="BX940">
        <v>0</v>
      </c>
      <c r="BZ940" t="s">
        <v>193</v>
      </c>
      <c r="CA940" t="s">
        <v>194</v>
      </c>
      <c r="CB940" t="b">
        <v>0</v>
      </c>
    </row>
    <row r="941" spans="1:80" x14ac:dyDescent="0.3">
      <c r="A941">
        <v>940</v>
      </c>
      <c r="B941" t="s">
        <v>1187</v>
      </c>
      <c r="C941" t="s">
        <v>179</v>
      </c>
      <c r="D941" t="s">
        <v>180</v>
      </c>
      <c r="E941" t="s">
        <v>1182</v>
      </c>
      <c r="F941" t="s">
        <v>206</v>
      </c>
      <c r="G941" t="s">
        <v>183</v>
      </c>
      <c r="H941" t="s">
        <v>184</v>
      </c>
      <c r="J941">
        <v>0</v>
      </c>
      <c r="K941" t="s">
        <v>1188</v>
      </c>
      <c r="L941" t="s">
        <v>186</v>
      </c>
      <c r="M941" t="s">
        <v>1189</v>
      </c>
      <c r="N941" t="s">
        <v>20</v>
      </c>
      <c r="O941">
        <v>600</v>
      </c>
      <c r="P941" t="s">
        <v>188</v>
      </c>
      <c r="Q941">
        <v>2</v>
      </c>
      <c r="R941">
        <v>6</v>
      </c>
      <c r="S941">
        <v>40</v>
      </c>
      <c r="T941">
        <v>6.666666666666667</v>
      </c>
      <c r="U941">
        <v>7.5</v>
      </c>
      <c r="V941">
        <v>7.5</v>
      </c>
      <c r="W941">
        <v>5</v>
      </c>
      <c r="X941">
        <v>0.76</v>
      </c>
      <c r="Y941">
        <v>119638</v>
      </c>
      <c r="Z941" t="s">
        <v>189</v>
      </c>
      <c r="AA941">
        <v>2</v>
      </c>
      <c r="AB941">
        <v>9</v>
      </c>
      <c r="AC941">
        <v>80</v>
      </c>
      <c r="AD941">
        <v>8.8888888888888893</v>
      </c>
      <c r="AE941">
        <v>12.375</v>
      </c>
      <c r="AF941">
        <v>12.375</v>
      </c>
      <c r="AG941">
        <v>10</v>
      </c>
      <c r="AH941">
        <v>0.76</v>
      </c>
      <c r="AI941">
        <v>72508.5</v>
      </c>
      <c r="AJ941">
        <v>8.0068999999999999</v>
      </c>
      <c r="AK941">
        <v>2.5</v>
      </c>
      <c r="AL941">
        <v>14</v>
      </c>
      <c r="AM941">
        <v>15</v>
      </c>
      <c r="AN941">
        <v>25</v>
      </c>
      <c r="AO941" t="s">
        <v>190</v>
      </c>
      <c r="AP941">
        <v>83</v>
      </c>
      <c r="AQ941">
        <v>-0.7</v>
      </c>
      <c r="AR941">
        <v>1.2</v>
      </c>
      <c r="AS941" t="s">
        <v>1183</v>
      </c>
      <c r="AT941">
        <v>27</v>
      </c>
      <c r="AU941">
        <v>20</v>
      </c>
      <c r="AV941">
        <v>20</v>
      </c>
      <c r="AW941">
        <v>11</v>
      </c>
      <c r="AY941">
        <v>3</v>
      </c>
      <c r="AZ941">
        <v>33</v>
      </c>
      <c r="BA941">
        <v>15.666666666666666</v>
      </c>
      <c r="BB941">
        <v>18265.5</v>
      </c>
      <c r="BC941">
        <v>30442.5</v>
      </c>
      <c r="BD941">
        <v>42619.5</v>
      </c>
      <c r="BE941">
        <v>23</v>
      </c>
      <c r="BF941">
        <v>4</v>
      </c>
      <c r="BG941">
        <v>44</v>
      </c>
      <c r="BH941">
        <v>11.75</v>
      </c>
      <c r="BI941">
        <v>18265.5</v>
      </c>
      <c r="BJ941">
        <v>30442.5</v>
      </c>
      <c r="BK941">
        <v>42619.5</v>
      </c>
      <c r="BL941">
        <v>40</v>
      </c>
      <c r="BM941">
        <v>1</v>
      </c>
      <c r="BN941">
        <v>6</v>
      </c>
      <c r="BO941" t="s">
        <v>192</v>
      </c>
      <c r="BP941">
        <v>3.6</v>
      </c>
      <c r="BQ941">
        <v>0</v>
      </c>
      <c r="BR941">
        <v>0</v>
      </c>
      <c r="BS941">
        <v>0</v>
      </c>
      <c r="BV941">
        <v>0</v>
      </c>
      <c r="BW941">
        <v>0</v>
      </c>
      <c r="BX941">
        <v>0</v>
      </c>
      <c r="BZ941" t="s">
        <v>193</v>
      </c>
      <c r="CA941" t="s">
        <v>194</v>
      </c>
      <c r="CB941" t="b">
        <v>0</v>
      </c>
    </row>
    <row r="942" spans="1:80" x14ac:dyDescent="0.3">
      <c r="A942">
        <v>941</v>
      </c>
      <c r="B942" t="s">
        <v>1190</v>
      </c>
      <c r="C942" t="s">
        <v>179</v>
      </c>
      <c r="D942" t="s">
        <v>180</v>
      </c>
      <c r="E942" t="s">
        <v>1182</v>
      </c>
      <c r="F942" t="s">
        <v>316</v>
      </c>
      <c r="G942" t="s">
        <v>183</v>
      </c>
      <c r="H942" t="s">
        <v>184</v>
      </c>
      <c r="J942">
        <v>0</v>
      </c>
      <c r="L942" t="s">
        <v>197</v>
      </c>
      <c r="M942" t="s">
        <v>197</v>
      </c>
      <c r="N942" t="s">
        <v>198</v>
      </c>
      <c r="P942" t="s">
        <v>188</v>
      </c>
      <c r="Q942">
        <v>2</v>
      </c>
      <c r="R942">
        <v>6</v>
      </c>
      <c r="S942">
        <v>40</v>
      </c>
      <c r="T942">
        <v>6.666666666666667</v>
      </c>
      <c r="U942">
        <v>7.5</v>
      </c>
      <c r="V942">
        <v>7.5</v>
      </c>
      <c r="W942">
        <v>5</v>
      </c>
      <c r="X942">
        <v>0.76</v>
      </c>
      <c r="Y942">
        <v>119638</v>
      </c>
      <c r="Z942" t="s">
        <v>189</v>
      </c>
      <c r="AA942">
        <v>2</v>
      </c>
      <c r="AB942">
        <v>9</v>
      </c>
      <c r="AC942">
        <v>80</v>
      </c>
      <c r="AD942">
        <v>8.8888888888888893</v>
      </c>
      <c r="AE942">
        <v>12.375</v>
      </c>
      <c r="AF942">
        <v>12.375</v>
      </c>
      <c r="AG942">
        <v>10</v>
      </c>
      <c r="AH942">
        <v>0.76</v>
      </c>
      <c r="AI942">
        <v>72508.5</v>
      </c>
      <c r="AJ942">
        <v>8.4478000000000009</v>
      </c>
      <c r="AK942">
        <v>2.5</v>
      </c>
      <c r="AL942">
        <v>14</v>
      </c>
      <c r="AM942">
        <v>15</v>
      </c>
      <c r="AN942">
        <v>25</v>
      </c>
      <c r="AO942" t="s">
        <v>190</v>
      </c>
      <c r="AP942">
        <v>83</v>
      </c>
      <c r="AQ942">
        <v>-0.7</v>
      </c>
      <c r="AR942">
        <v>1.2</v>
      </c>
      <c r="AS942" t="s">
        <v>1183</v>
      </c>
      <c r="AT942">
        <v>27</v>
      </c>
      <c r="AU942">
        <v>20</v>
      </c>
      <c r="AV942">
        <v>20</v>
      </c>
      <c r="AW942">
        <v>11</v>
      </c>
      <c r="AY942">
        <v>3</v>
      </c>
      <c r="AZ942">
        <v>33</v>
      </c>
      <c r="BA942">
        <v>15.666666666666666</v>
      </c>
      <c r="BB942">
        <v>18265.5</v>
      </c>
      <c r="BC942">
        <v>30442.5</v>
      </c>
      <c r="BD942">
        <v>42619.5</v>
      </c>
      <c r="BE942">
        <v>23</v>
      </c>
      <c r="BF942">
        <v>4</v>
      </c>
      <c r="BG942">
        <v>44</v>
      </c>
      <c r="BH942">
        <v>11.75</v>
      </c>
      <c r="BI942">
        <v>18265.5</v>
      </c>
      <c r="BJ942">
        <v>30442.5</v>
      </c>
      <c r="BK942">
        <v>42619.5</v>
      </c>
      <c r="BL942">
        <v>40</v>
      </c>
      <c r="BM942">
        <v>1</v>
      </c>
      <c r="BN942">
        <v>6</v>
      </c>
      <c r="BO942" t="s">
        <v>192</v>
      </c>
      <c r="BP942">
        <v>0</v>
      </c>
      <c r="BQ942">
        <v>0</v>
      </c>
      <c r="BR942">
        <v>0</v>
      </c>
      <c r="BS942">
        <v>0</v>
      </c>
      <c r="BV942">
        <v>0</v>
      </c>
      <c r="BW942">
        <v>0</v>
      </c>
      <c r="BX942">
        <v>0</v>
      </c>
      <c r="BZ942" t="s">
        <v>193</v>
      </c>
      <c r="CA942" t="s">
        <v>194</v>
      </c>
      <c r="CB942" t="b">
        <v>0</v>
      </c>
    </row>
    <row r="943" spans="1:80" x14ac:dyDescent="0.3">
      <c r="A943">
        <v>942</v>
      </c>
      <c r="B943" t="s">
        <v>1191</v>
      </c>
      <c r="C943" t="s">
        <v>179</v>
      </c>
      <c r="D943" t="s">
        <v>180</v>
      </c>
      <c r="E943" t="s">
        <v>1182</v>
      </c>
      <c r="F943" t="s">
        <v>318</v>
      </c>
      <c r="G943" t="s">
        <v>183</v>
      </c>
      <c r="H943" t="s">
        <v>184</v>
      </c>
      <c r="J943">
        <v>0</v>
      </c>
      <c r="L943" t="s">
        <v>197</v>
      </c>
      <c r="M943" t="s">
        <v>197</v>
      </c>
      <c r="N943" t="s">
        <v>198</v>
      </c>
      <c r="P943" t="s">
        <v>188</v>
      </c>
      <c r="Q943">
        <v>2</v>
      </c>
      <c r="R943">
        <v>6</v>
      </c>
      <c r="S943">
        <v>40</v>
      </c>
      <c r="T943">
        <v>6.666666666666667</v>
      </c>
      <c r="U943">
        <v>7.5</v>
      </c>
      <c r="V943">
        <v>7.5</v>
      </c>
      <c r="W943">
        <v>5</v>
      </c>
      <c r="X943">
        <v>0.76</v>
      </c>
      <c r="Y943">
        <v>119638</v>
      </c>
      <c r="Z943" t="s">
        <v>189</v>
      </c>
      <c r="AA943">
        <v>2</v>
      </c>
      <c r="AB943">
        <v>9</v>
      </c>
      <c r="AC943">
        <v>80</v>
      </c>
      <c r="AD943">
        <v>8.8888888888888893</v>
      </c>
      <c r="AE943">
        <v>12.375</v>
      </c>
      <c r="AF943">
        <v>12.375</v>
      </c>
      <c r="AG943">
        <v>10</v>
      </c>
      <c r="AH943">
        <v>0.76</v>
      </c>
      <c r="AI943">
        <v>72508.5</v>
      </c>
      <c r="AJ943">
        <v>8.8886000000000003</v>
      </c>
      <c r="AK943">
        <v>2.5</v>
      </c>
      <c r="AL943">
        <v>13</v>
      </c>
      <c r="AM943">
        <v>15</v>
      </c>
      <c r="AN943">
        <v>25</v>
      </c>
      <c r="AO943" t="s">
        <v>190</v>
      </c>
      <c r="AP943">
        <v>83</v>
      </c>
      <c r="AQ943">
        <v>-0.7</v>
      </c>
      <c r="AR943">
        <v>1.2</v>
      </c>
      <c r="AS943" t="s">
        <v>1183</v>
      </c>
      <c r="AT943">
        <v>27</v>
      </c>
      <c r="AU943">
        <v>20</v>
      </c>
      <c r="AV943">
        <v>20</v>
      </c>
      <c r="AW943">
        <v>11</v>
      </c>
      <c r="AY943">
        <v>3</v>
      </c>
      <c r="AZ943">
        <v>33</v>
      </c>
      <c r="BA943">
        <v>15.666666666666666</v>
      </c>
      <c r="BB943">
        <v>18265.5</v>
      </c>
      <c r="BC943">
        <v>30442.5</v>
      </c>
      <c r="BD943">
        <v>42619.5</v>
      </c>
      <c r="BE943">
        <v>23</v>
      </c>
      <c r="BF943">
        <v>4</v>
      </c>
      <c r="BG943">
        <v>44</v>
      </c>
      <c r="BH943">
        <v>11.75</v>
      </c>
      <c r="BI943">
        <v>18265.5</v>
      </c>
      <c r="BJ943">
        <v>30442.5</v>
      </c>
      <c r="BK943">
        <v>42619.5</v>
      </c>
      <c r="BL943">
        <v>40</v>
      </c>
      <c r="BM943">
        <v>1</v>
      </c>
      <c r="BN943">
        <v>6</v>
      </c>
      <c r="BO943" t="s">
        <v>192</v>
      </c>
      <c r="BP943">
        <v>0</v>
      </c>
      <c r="BQ943">
        <v>0</v>
      </c>
      <c r="BR943">
        <v>0</v>
      </c>
      <c r="BS943">
        <v>0</v>
      </c>
      <c r="BV943">
        <v>0</v>
      </c>
      <c r="BW943">
        <v>0</v>
      </c>
      <c r="BX943">
        <v>0</v>
      </c>
      <c r="BZ943" t="s">
        <v>193</v>
      </c>
      <c r="CA943" t="s">
        <v>194</v>
      </c>
      <c r="CB943" t="b">
        <v>0</v>
      </c>
    </row>
    <row r="944" spans="1:80" x14ac:dyDescent="0.3">
      <c r="A944">
        <v>943</v>
      </c>
      <c r="B944" t="s">
        <v>1192</v>
      </c>
      <c r="C944" t="s">
        <v>179</v>
      </c>
      <c r="D944" t="s">
        <v>180</v>
      </c>
      <c r="E944" t="s">
        <v>1182</v>
      </c>
      <c r="F944" t="s">
        <v>320</v>
      </c>
      <c r="G944" t="s">
        <v>183</v>
      </c>
      <c r="H944" t="s">
        <v>184</v>
      </c>
      <c r="J944">
        <v>0</v>
      </c>
      <c r="L944" t="s">
        <v>197</v>
      </c>
      <c r="M944" t="s">
        <v>197</v>
      </c>
      <c r="N944" t="s">
        <v>198</v>
      </c>
      <c r="P944" t="s">
        <v>188</v>
      </c>
      <c r="Q944">
        <v>2</v>
      </c>
      <c r="R944">
        <v>6</v>
      </c>
      <c r="S944">
        <v>40</v>
      </c>
      <c r="T944">
        <v>6.666666666666667</v>
      </c>
      <c r="U944">
        <v>7.5</v>
      </c>
      <c r="V944">
        <v>7.5</v>
      </c>
      <c r="W944">
        <v>5</v>
      </c>
      <c r="X944">
        <v>0.76</v>
      </c>
      <c r="Y944">
        <v>119638</v>
      </c>
      <c r="Z944" t="s">
        <v>189</v>
      </c>
      <c r="AA944">
        <v>2</v>
      </c>
      <c r="AB944">
        <v>9</v>
      </c>
      <c r="AC944">
        <v>80</v>
      </c>
      <c r="AD944">
        <v>8.8888888888888893</v>
      </c>
      <c r="AE944">
        <v>12.375</v>
      </c>
      <c r="AF944">
        <v>12.375</v>
      </c>
      <c r="AG944">
        <v>10</v>
      </c>
      <c r="AH944">
        <v>0.76</v>
      </c>
      <c r="AI944">
        <v>72508.5</v>
      </c>
      <c r="AJ944">
        <v>9.3294999999999995</v>
      </c>
      <c r="AK944">
        <v>2.5</v>
      </c>
      <c r="AL944">
        <v>13</v>
      </c>
      <c r="AM944">
        <v>15</v>
      </c>
      <c r="AN944">
        <v>25</v>
      </c>
      <c r="AO944" t="s">
        <v>190</v>
      </c>
      <c r="AP944">
        <v>83</v>
      </c>
      <c r="AQ944">
        <v>-0.7</v>
      </c>
      <c r="AR944">
        <v>1.2</v>
      </c>
      <c r="AS944" t="s">
        <v>1183</v>
      </c>
      <c r="AT944">
        <v>27</v>
      </c>
      <c r="AU944">
        <v>20</v>
      </c>
      <c r="AV944">
        <v>20</v>
      </c>
      <c r="AW944">
        <v>11</v>
      </c>
      <c r="AY944">
        <v>3</v>
      </c>
      <c r="AZ944">
        <v>33</v>
      </c>
      <c r="BA944">
        <v>15.666666666666666</v>
      </c>
      <c r="BB944">
        <v>18265.5</v>
      </c>
      <c r="BC944">
        <v>30442.5</v>
      </c>
      <c r="BD944">
        <v>42619.5</v>
      </c>
      <c r="BE944">
        <v>23</v>
      </c>
      <c r="BF944">
        <v>4</v>
      </c>
      <c r="BG944">
        <v>44</v>
      </c>
      <c r="BH944">
        <v>11.75</v>
      </c>
      <c r="BI944">
        <v>18265.5</v>
      </c>
      <c r="BJ944">
        <v>30442.5</v>
      </c>
      <c r="BK944">
        <v>42619.5</v>
      </c>
      <c r="BL944">
        <v>40</v>
      </c>
      <c r="BM944">
        <v>1</v>
      </c>
      <c r="BN944">
        <v>6</v>
      </c>
      <c r="BO944" t="s">
        <v>192</v>
      </c>
      <c r="BP944">
        <v>0</v>
      </c>
      <c r="BQ944">
        <v>0</v>
      </c>
      <c r="BR944">
        <v>0</v>
      </c>
      <c r="BS944">
        <v>0</v>
      </c>
      <c r="BV944">
        <v>0</v>
      </c>
      <c r="BW944">
        <v>0</v>
      </c>
      <c r="BX944">
        <v>0</v>
      </c>
      <c r="BZ944" t="s">
        <v>193</v>
      </c>
      <c r="CA944" t="s">
        <v>194</v>
      </c>
      <c r="CB944" t="b">
        <v>0</v>
      </c>
    </row>
    <row r="945" spans="1:80" x14ac:dyDescent="0.3">
      <c r="A945">
        <v>944</v>
      </c>
      <c r="B945" t="s">
        <v>1193</v>
      </c>
      <c r="C945" t="s">
        <v>179</v>
      </c>
      <c r="D945" t="s">
        <v>180</v>
      </c>
      <c r="E945" t="s">
        <v>1182</v>
      </c>
      <c r="F945" t="s">
        <v>252</v>
      </c>
      <c r="G945" t="s">
        <v>183</v>
      </c>
      <c r="H945" t="s">
        <v>184</v>
      </c>
      <c r="J945">
        <v>0</v>
      </c>
      <c r="L945" t="s">
        <v>197</v>
      </c>
      <c r="M945" t="s">
        <v>197</v>
      </c>
      <c r="N945" t="s">
        <v>198</v>
      </c>
      <c r="P945" t="s">
        <v>188</v>
      </c>
      <c r="Q945">
        <v>2</v>
      </c>
      <c r="R945">
        <v>6</v>
      </c>
      <c r="S945">
        <v>40</v>
      </c>
      <c r="T945">
        <v>6.666666666666667</v>
      </c>
      <c r="U945">
        <v>7.5</v>
      </c>
      <c r="V945">
        <v>7.5</v>
      </c>
      <c r="W945">
        <v>5</v>
      </c>
      <c r="X945">
        <v>0.76</v>
      </c>
      <c r="Y945">
        <v>119638</v>
      </c>
      <c r="Z945" t="s">
        <v>189</v>
      </c>
      <c r="AA945">
        <v>2</v>
      </c>
      <c r="AB945">
        <v>9</v>
      </c>
      <c r="AC945">
        <v>80</v>
      </c>
      <c r="AD945">
        <v>8.8888888888888893</v>
      </c>
      <c r="AE945">
        <v>12.375</v>
      </c>
      <c r="AF945">
        <v>12.375</v>
      </c>
      <c r="AG945">
        <v>10</v>
      </c>
      <c r="AH945">
        <v>0.76</v>
      </c>
      <c r="AI945">
        <v>72508.5</v>
      </c>
      <c r="AJ945">
        <v>9.7704000000000004</v>
      </c>
      <c r="AK945">
        <v>2.5</v>
      </c>
      <c r="AL945">
        <v>12</v>
      </c>
      <c r="AM945">
        <v>15</v>
      </c>
      <c r="AN945">
        <v>25</v>
      </c>
      <c r="AO945" t="s">
        <v>190</v>
      </c>
      <c r="AP945">
        <v>83</v>
      </c>
      <c r="AQ945">
        <v>-0.7</v>
      </c>
      <c r="AR945">
        <v>1.2</v>
      </c>
      <c r="AS945" t="s">
        <v>1183</v>
      </c>
      <c r="AT945">
        <v>27</v>
      </c>
      <c r="AU945">
        <v>20</v>
      </c>
      <c r="AV945">
        <v>20</v>
      </c>
      <c r="AW945">
        <v>11</v>
      </c>
      <c r="AY945">
        <v>3</v>
      </c>
      <c r="AZ945">
        <v>33</v>
      </c>
      <c r="BA945">
        <v>15.666666666666666</v>
      </c>
      <c r="BB945">
        <v>18265.5</v>
      </c>
      <c r="BC945">
        <v>30442.5</v>
      </c>
      <c r="BD945">
        <v>42619.5</v>
      </c>
      <c r="BE945">
        <v>23</v>
      </c>
      <c r="BF945">
        <v>4</v>
      </c>
      <c r="BG945">
        <v>44</v>
      </c>
      <c r="BH945">
        <v>11.75</v>
      </c>
      <c r="BI945">
        <v>18265.5</v>
      </c>
      <c r="BJ945">
        <v>30442.5</v>
      </c>
      <c r="BK945">
        <v>42619.5</v>
      </c>
      <c r="BL945">
        <v>40</v>
      </c>
      <c r="BM945">
        <v>1</v>
      </c>
      <c r="BN945">
        <v>6</v>
      </c>
      <c r="BO945" t="s">
        <v>192</v>
      </c>
      <c r="BP945">
        <v>0</v>
      </c>
      <c r="BQ945">
        <v>0</v>
      </c>
      <c r="BR945">
        <v>0</v>
      </c>
      <c r="BS945">
        <v>0</v>
      </c>
      <c r="BV945">
        <v>0</v>
      </c>
      <c r="BW945">
        <v>0</v>
      </c>
      <c r="BX945">
        <v>0</v>
      </c>
      <c r="BZ945" t="s">
        <v>193</v>
      </c>
      <c r="CA945" t="s">
        <v>194</v>
      </c>
      <c r="CB945" t="b">
        <v>0</v>
      </c>
    </row>
    <row r="946" spans="1:80" x14ac:dyDescent="0.3">
      <c r="A946">
        <v>945</v>
      </c>
      <c r="B946" t="s">
        <v>1194</v>
      </c>
      <c r="C946" t="s">
        <v>179</v>
      </c>
      <c r="D946" t="s">
        <v>180</v>
      </c>
      <c r="E946" t="s">
        <v>1182</v>
      </c>
      <c r="F946" t="s">
        <v>471</v>
      </c>
      <c r="G946" t="s">
        <v>183</v>
      </c>
      <c r="H946" t="s">
        <v>184</v>
      </c>
      <c r="J946">
        <v>0</v>
      </c>
      <c r="L946" t="s">
        <v>197</v>
      </c>
      <c r="M946" t="s">
        <v>197</v>
      </c>
      <c r="N946" t="s">
        <v>198</v>
      </c>
      <c r="P946" t="s">
        <v>188</v>
      </c>
      <c r="Q946">
        <v>2</v>
      </c>
      <c r="R946">
        <v>6</v>
      </c>
      <c r="S946">
        <v>40</v>
      </c>
      <c r="T946">
        <v>6.666666666666667</v>
      </c>
      <c r="U946">
        <v>7.5</v>
      </c>
      <c r="V946">
        <v>7.5</v>
      </c>
      <c r="W946">
        <v>5</v>
      </c>
      <c r="X946">
        <v>0.76</v>
      </c>
      <c r="Y946">
        <v>119638</v>
      </c>
      <c r="Z946" t="s">
        <v>189</v>
      </c>
      <c r="AA946">
        <v>2</v>
      </c>
      <c r="AB946">
        <v>9</v>
      </c>
      <c r="AC946">
        <v>80</v>
      </c>
      <c r="AD946">
        <v>8.8888888888888893</v>
      </c>
      <c r="AE946">
        <v>12.375</v>
      </c>
      <c r="AF946">
        <v>12.375</v>
      </c>
      <c r="AG946">
        <v>10</v>
      </c>
      <c r="AH946">
        <v>0.76</v>
      </c>
      <c r="AI946">
        <v>72508.5</v>
      </c>
      <c r="AJ946">
        <v>10.2112</v>
      </c>
      <c r="AK946">
        <v>2.5</v>
      </c>
      <c r="AL946">
        <v>11</v>
      </c>
      <c r="AM946">
        <v>15</v>
      </c>
      <c r="AN946">
        <v>25</v>
      </c>
      <c r="AO946" t="s">
        <v>190</v>
      </c>
      <c r="AP946">
        <v>83</v>
      </c>
      <c r="AQ946">
        <v>-0.7</v>
      </c>
      <c r="AR946">
        <v>1.2</v>
      </c>
      <c r="AS946" t="s">
        <v>1183</v>
      </c>
      <c r="AT946">
        <v>27</v>
      </c>
      <c r="AU946">
        <v>20</v>
      </c>
      <c r="AV946">
        <v>20</v>
      </c>
      <c r="AW946">
        <v>11</v>
      </c>
      <c r="AY946">
        <v>3</v>
      </c>
      <c r="AZ946">
        <v>33</v>
      </c>
      <c r="BA946">
        <v>15.666666666666666</v>
      </c>
      <c r="BB946">
        <v>18265.5</v>
      </c>
      <c r="BC946">
        <v>30442.5</v>
      </c>
      <c r="BD946">
        <v>42619.5</v>
      </c>
      <c r="BE946">
        <v>23</v>
      </c>
      <c r="BF946">
        <v>4</v>
      </c>
      <c r="BG946">
        <v>44</v>
      </c>
      <c r="BH946">
        <v>11.75</v>
      </c>
      <c r="BI946">
        <v>18265.5</v>
      </c>
      <c r="BJ946">
        <v>30442.5</v>
      </c>
      <c r="BK946">
        <v>42619.5</v>
      </c>
      <c r="BL946">
        <v>40</v>
      </c>
      <c r="BM946">
        <v>1</v>
      </c>
      <c r="BN946">
        <v>6</v>
      </c>
      <c r="BO946" t="s">
        <v>192</v>
      </c>
      <c r="BP946">
        <v>0</v>
      </c>
      <c r="BQ946">
        <v>0</v>
      </c>
      <c r="BR946">
        <v>0</v>
      </c>
      <c r="BS946">
        <v>0</v>
      </c>
      <c r="BV946">
        <v>0</v>
      </c>
      <c r="BW946">
        <v>0</v>
      </c>
      <c r="BX946">
        <v>0</v>
      </c>
      <c r="BZ946" t="s">
        <v>193</v>
      </c>
      <c r="CA946" t="s">
        <v>194</v>
      </c>
      <c r="CB946" t="b">
        <v>0</v>
      </c>
    </row>
    <row r="947" spans="1:80" x14ac:dyDescent="0.3">
      <c r="A947">
        <v>946</v>
      </c>
      <c r="B947" t="s">
        <v>1195</v>
      </c>
      <c r="C947" t="s">
        <v>179</v>
      </c>
      <c r="D947" t="s">
        <v>180</v>
      </c>
      <c r="E947" t="s">
        <v>1182</v>
      </c>
      <c r="F947" t="s">
        <v>473</v>
      </c>
      <c r="G947" t="s">
        <v>183</v>
      </c>
      <c r="H947" t="s">
        <v>184</v>
      </c>
      <c r="J947">
        <v>0</v>
      </c>
      <c r="L947" t="s">
        <v>197</v>
      </c>
      <c r="M947" t="s">
        <v>197</v>
      </c>
      <c r="N947" t="s">
        <v>198</v>
      </c>
      <c r="P947" t="s">
        <v>188</v>
      </c>
      <c r="Q947">
        <v>2</v>
      </c>
      <c r="R947">
        <v>6</v>
      </c>
      <c r="S947">
        <v>40</v>
      </c>
      <c r="T947">
        <v>6.666666666666667</v>
      </c>
      <c r="U947">
        <v>7.5</v>
      </c>
      <c r="V947">
        <v>7.5</v>
      </c>
      <c r="W947">
        <v>5</v>
      </c>
      <c r="X947">
        <v>0.76</v>
      </c>
      <c r="Y947">
        <v>119638</v>
      </c>
      <c r="Z947" t="s">
        <v>189</v>
      </c>
      <c r="AA947">
        <v>2</v>
      </c>
      <c r="AB947">
        <v>9</v>
      </c>
      <c r="AC947">
        <v>80</v>
      </c>
      <c r="AD947">
        <v>8.8888888888888893</v>
      </c>
      <c r="AE947">
        <v>12.375</v>
      </c>
      <c r="AF947">
        <v>12.375</v>
      </c>
      <c r="AG947">
        <v>10</v>
      </c>
      <c r="AH947">
        <v>0.76</v>
      </c>
      <c r="AI947">
        <v>72508.5</v>
      </c>
      <c r="AJ947">
        <v>10.652100000000001</v>
      </c>
      <c r="AK947">
        <v>2.5</v>
      </c>
      <c r="AL947">
        <v>11</v>
      </c>
      <c r="AM947">
        <v>15</v>
      </c>
      <c r="AN947">
        <v>25</v>
      </c>
      <c r="AO947" t="s">
        <v>190</v>
      </c>
      <c r="AP947">
        <v>83</v>
      </c>
      <c r="AQ947">
        <v>-0.7</v>
      </c>
      <c r="AR947">
        <v>1.2</v>
      </c>
      <c r="AS947" t="s">
        <v>1183</v>
      </c>
      <c r="AT947">
        <v>27</v>
      </c>
      <c r="AU947">
        <v>20</v>
      </c>
      <c r="AV947">
        <v>20</v>
      </c>
      <c r="AW947">
        <v>11</v>
      </c>
      <c r="AY947">
        <v>3</v>
      </c>
      <c r="AZ947">
        <v>33</v>
      </c>
      <c r="BA947">
        <v>15.666666666666666</v>
      </c>
      <c r="BB947">
        <v>18265.5</v>
      </c>
      <c r="BC947">
        <v>30442.5</v>
      </c>
      <c r="BD947">
        <v>42619.5</v>
      </c>
      <c r="BE947">
        <v>23</v>
      </c>
      <c r="BF947">
        <v>4</v>
      </c>
      <c r="BG947">
        <v>44</v>
      </c>
      <c r="BH947">
        <v>11.75</v>
      </c>
      <c r="BI947">
        <v>18265.5</v>
      </c>
      <c r="BJ947">
        <v>30442.5</v>
      </c>
      <c r="BK947">
        <v>42619.5</v>
      </c>
      <c r="BL947">
        <v>40</v>
      </c>
      <c r="BM947">
        <v>1</v>
      </c>
      <c r="BN947">
        <v>6</v>
      </c>
      <c r="BO947" t="s">
        <v>192</v>
      </c>
      <c r="BP947">
        <v>0</v>
      </c>
      <c r="BQ947">
        <v>0</v>
      </c>
      <c r="BR947">
        <v>0</v>
      </c>
      <c r="BS947">
        <v>0</v>
      </c>
      <c r="BV947">
        <v>0</v>
      </c>
      <c r="BW947">
        <v>0</v>
      </c>
      <c r="BX947">
        <v>0</v>
      </c>
      <c r="BZ947" t="s">
        <v>193</v>
      </c>
      <c r="CA947" t="s">
        <v>194</v>
      </c>
      <c r="CB947" t="b">
        <v>0</v>
      </c>
    </row>
    <row r="948" spans="1:80" x14ac:dyDescent="0.3">
      <c r="A948">
        <v>947</v>
      </c>
      <c r="B948" t="s">
        <v>1196</v>
      </c>
      <c r="C948" t="s">
        <v>179</v>
      </c>
      <c r="D948" t="s">
        <v>180</v>
      </c>
      <c r="E948" t="s">
        <v>1182</v>
      </c>
      <c r="F948" t="s">
        <v>475</v>
      </c>
      <c r="G948" t="s">
        <v>183</v>
      </c>
      <c r="H948" t="s">
        <v>184</v>
      </c>
      <c r="J948">
        <v>0</v>
      </c>
      <c r="L948" t="s">
        <v>197</v>
      </c>
      <c r="M948" t="s">
        <v>197</v>
      </c>
      <c r="N948" t="s">
        <v>198</v>
      </c>
      <c r="P948" t="s">
        <v>188</v>
      </c>
      <c r="Q948">
        <v>2</v>
      </c>
      <c r="R948">
        <v>6</v>
      </c>
      <c r="S948">
        <v>40</v>
      </c>
      <c r="T948">
        <v>6.666666666666667</v>
      </c>
      <c r="U948">
        <v>7.5</v>
      </c>
      <c r="V948">
        <v>7.5</v>
      </c>
      <c r="W948">
        <v>5</v>
      </c>
      <c r="X948">
        <v>0.76</v>
      </c>
      <c r="Y948">
        <v>119638</v>
      </c>
      <c r="Z948" t="s">
        <v>189</v>
      </c>
      <c r="AA948">
        <v>2</v>
      </c>
      <c r="AB948">
        <v>9</v>
      </c>
      <c r="AC948">
        <v>80</v>
      </c>
      <c r="AD948">
        <v>8.8888888888888893</v>
      </c>
      <c r="AE948">
        <v>12.375</v>
      </c>
      <c r="AF948">
        <v>12.375</v>
      </c>
      <c r="AG948">
        <v>10</v>
      </c>
      <c r="AH948">
        <v>0.76</v>
      </c>
      <c r="AI948">
        <v>72508.5</v>
      </c>
      <c r="AJ948">
        <v>12.856299999999999</v>
      </c>
      <c r="AK948">
        <v>2.5</v>
      </c>
      <c r="AL948">
        <v>9</v>
      </c>
      <c r="AM948">
        <v>15</v>
      </c>
      <c r="AN948">
        <v>25</v>
      </c>
      <c r="AO948" t="s">
        <v>190</v>
      </c>
      <c r="AP948">
        <v>83</v>
      </c>
      <c r="AQ948">
        <v>-0.7</v>
      </c>
      <c r="AR948">
        <v>1.2</v>
      </c>
      <c r="AS948" t="s">
        <v>1183</v>
      </c>
      <c r="AT948">
        <v>27</v>
      </c>
      <c r="AU948">
        <v>20</v>
      </c>
      <c r="AV948">
        <v>20</v>
      </c>
      <c r="AW948">
        <v>11</v>
      </c>
      <c r="AY948">
        <v>3</v>
      </c>
      <c r="AZ948">
        <v>33</v>
      </c>
      <c r="BA948">
        <v>15.666666666666666</v>
      </c>
      <c r="BB948">
        <v>18265.5</v>
      </c>
      <c r="BC948">
        <v>30442.5</v>
      </c>
      <c r="BD948">
        <v>42619.5</v>
      </c>
      <c r="BE948">
        <v>23</v>
      </c>
      <c r="BF948">
        <v>4</v>
      </c>
      <c r="BG948">
        <v>44</v>
      </c>
      <c r="BH948">
        <v>11.75</v>
      </c>
      <c r="BI948">
        <v>18265.5</v>
      </c>
      <c r="BJ948">
        <v>30442.5</v>
      </c>
      <c r="BK948">
        <v>42619.5</v>
      </c>
      <c r="BL948">
        <v>40</v>
      </c>
      <c r="BM948">
        <v>1</v>
      </c>
      <c r="BN948">
        <v>4</v>
      </c>
      <c r="BO948" t="s">
        <v>192</v>
      </c>
      <c r="BP948">
        <v>0</v>
      </c>
      <c r="BQ948">
        <v>0</v>
      </c>
      <c r="BR948">
        <v>0</v>
      </c>
      <c r="BS948">
        <v>0</v>
      </c>
      <c r="BV948">
        <v>0</v>
      </c>
      <c r="BW948">
        <v>0</v>
      </c>
      <c r="BX948">
        <v>0</v>
      </c>
      <c r="BZ948" t="s">
        <v>193</v>
      </c>
      <c r="CA948" t="s">
        <v>194</v>
      </c>
      <c r="CB948" t="b">
        <v>0</v>
      </c>
    </row>
    <row r="949" spans="1:80" x14ac:dyDescent="0.3">
      <c r="A949">
        <v>948</v>
      </c>
      <c r="B949" t="s">
        <v>1197</v>
      </c>
      <c r="C949" t="s">
        <v>179</v>
      </c>
      <c r="D949" t="s">
        <v>180</v>
      </c>
      <c r="E949" t="s">
        <v>1182</v>
      </c>
      <c r="F949" t="s">
        <v>477</v>
      </c>
      <c r="G949" t="s">
        <v>183</v>
      </c>
      <c r="H949" t="s">
        <v>184</v>
      </c>
      <c r="J949">
        <v>0</v>
      </c>
      <c r="K949" t="s">
        <v>1188</v>
      </c>
      <c r="L949" t="s">
        <v>186</v>
      </c>
      <c r="M949" t="s">
        <v>1189</v>
      </c>
      <c r="N949" t="s">
        <v>20</v>
      </c>
      <c r="O949">
        <v>1192.5925925925928</v>
      </c>
      <c r="P949" t="s">
        <v>188</v>
      </c>
      <c r="Q949">
        <v>2</v>
      </c>
      <c r="R949">
        <v>6</v>
      </c>
      <c r="S949">
        <v>40</v>
      </c>
      <c r="T949">
        <v>6.666666666666667</v>
      </c>
      <c r="U949">
        <v>7.5</v>
      </c>
      <c r="V949">
        <v>7.5</v>
      </c>
      <c r="W949">
        <v>5</v>
      </c>
      <c r="X949">
        <v>0.76</v>
      </c>
      <c r="Y949">
        <v>119638</v>
      </c>
      <c r="Z949" t="s">
        <v>189</v>
      </c>
      <c r="AA949">
        <v>2</v>
      </c>
      <c r="AB949">
        <v>9</v>
      </c>
      <c r="AC949">
        <v>80</v>
      </c>
      <c r="AD949">
        <v>8.8888888888888893</v>
      </c>
      <c r="AE949">
        <v>12.375</v>
      </c>
      <c r="AF949">
        <v>12.375</v>
      </c>
      <c r="AG949">
        <v>10</v>
      </c>
      <c r="AH949">
        <v>0.76</v>
      </c>
      <c r="AI949">
        <v>72508.5</v>
      </c>
      <c r="AJ949">
        <v>15.060600000000001</v>
      </c>
      <c r="AK949">
        <v>2.5</v>
      </c>
      <c r="AL949">
        <v>8</v>
      </c>
      <c r="AM949">
        <v>15</v>
      </c>
      <c r="AN949">
        <v>25</v>
      </c>
      <c r="AO949" t="s">
        <v>190</v>
      </c>
      <c r="AP949">
        <v>83</v>
      </c>
      <c r="AQ949">
        <v>-0.7</v>
      </c>
      <c r="AR949">
        <v>1.2</v>
      </c>
      <c r="AS949" t="s">
        <v>1183</v>
      </c>
      <c r="AT949">
        <v>27</v>
      </c>
      <c r="AU949">
        <v>20</v>
      </c>
      <c r="AV949">
        <v>20</v>
      </c>
      <c r="AW949">
        <v>11</v>
      </c>
      <c r="AY949">
        <v>3</v>
      </c>
      <c r="AZ949">
        <v>33</v>
      </c>
      <c r="BA949">
        <v>15.666666666666666</v>
      </c>
      <c r="BB949">
        <v>18265.5</v>
      </c>
      <c r="BC949">
        <v>30442.5</v>
      </c>
      <c r="BD949">
        <v>42619.5</v>
      </c>
      <c r="BE949">
        <v>23</v>
      </c>
      <c r="BF949">
        <v>4</v>
      </c>
      <c r="BG949">
        <v>44</v>
      </c>
      <c r="BH949">
        <v>11.75</v>
      </c>
      <c r="BI949">
        <v>18265.5</v>
      </c>
      <c r="BJ949">
        <v>30442.5</v>
      </c>
      <c r="BK949">
        <v>42619.5</v>
      </c>
      <c r="BL949">
        <v>40</v>
      </c>
      <c r="BM949">
        <v>1</v>
      </c>
      <c r="BN949">
        <v>4</v>
      </c>
      <c r="BO949" t="s">
        <v>192</v>
      </c>
      <c r="BP949">
        <v>4.7703703703703715</v>
      </c>
      <c r="BQ949">
        <v>0</v>
      </c>
      <c r="BR949">
        <v>0</v>
      </c>
      <c r="BS949">
        <v>0</v>
      </c>
      <c r="BV949">
        <v>0</v>
      </c>
      <c r="BW949">
        <v>0</v>
      </c>
      <c r="BX949">
        <v>0</v>
      </c>
      <c r="BZ949" t="s">
        <v>193</v>
      </c>
      <c r="CA949" t="s">
        <v>194</v>
      </c>
      <c r="CB949" t="b">
        <v>0</v>
      </c>
    </row>
    <row r="950" spans="1:80" x14ac:dyDescent="0.3">
      <c r="A950">
        <v>949</v>
      </c>
      <c r="B950" t="s">
        <v>1198</v>
      </c>
      <c r="C950" t="s">
        <v>179</v>
      </c>
      <c r="D950" t="s">
        <v>180</v>
      </c>
      <c r="E950" t="s">
        <v>1182</v>
      </c>
      <c r="F950" t="s">
        <v>196</v>
      </c>
      <c r="G950" t="s">
        <v>183</v>
      </c>
      <c r="H950" t="s">
        <v>184</v>
      </c>
      <c r="J950">
        <v>0</v>
      </c>
      <c r="L950" t="s">
        <v>197</v>
      </c>
      <c r="M950" t="s">
        <v>197</v>
      </c>
      <c r="N950" t="s">
        <v>198</v>
      </c>
      <c r="P950" t="s">
        <v>188</v>
      </c>
      <c r="Q950">
        <v>2</v>
      </c>
      <c r="R950">
        <v>6</v>
      </c>
      <c r="S950">
        <v>40</v>
      </c>
      <c r="T950">
        <v>6.666666666666667</v>
      </c>
      <c r="U950">
        <v>7.5</v>
      </c>
      <c r="V950">
        <v>7.5</v>
      </c>
      <c r="W950">
        <v>5</v>
      </c>
      <c r="X950">
        <v>0.76</v>
      </c>
      <c r="Y950">
        <v>119638</v>
      </c>
      <c r="Z950" t="s">
        <v>189</v>
      </c>
      <c r="AA950">
        <v>2</v>
      </c>
      <c r="AB950">
        <v>9</v>
      </c>
      <c r="AC950">
        <v>80</v>
      </c>
      <c r="AD950">
        <v>8.8888888888888893</v>
      </c>
      <c r="AE950">
        <v>12.375</v>
      </c>
      <c r="AF950">
        <v>12.375</v>
      </c>
      <c r="AG950">
        <v>10</v>
      </c>
      <c r="AH950">
        <v>0.76</v>
      </c>
      <c r="AI950">
        <v>72508.5</v>
      </c>
      <c r="AJ950">
        <v>6.2507999999999999</v>
      </c>
      <c r="AK950">
        <v>2.5</v>
      </c>
      <c r="AL950">
        <v>18</v>
      </c>
      <c r="AM950">
        <v>15</v>
      </c>
      <c r="AN950">
        <v>25</v>
      </c>
      <c r="AO950" t="s">
        <v>190</v>
      </c>
      <c r="AP950">
        <v>83</v>
      </c>
      <c r="AQ950">
        <v>-0.7</v>
      </c>
      <c r="AR950">
        <v>1.2</v>
      </c>
      <c r="AS950" t="s">
        <v>1183</v>
      </c>
      <c r="AT950">
        <v>27</v>
      </c>
      <c r="AU950">
        <v>20</v>
      </c>
      <c r="AV950">
        <v>20</v>
      </c>
      <c r="AW950">
        <v>11</v>
      </c>
      <c r="AY950">
        <v>3</v>
      </c>
      <c r="AZ950">
        <v>33</v>
      </c>
      <c r="BA950">
        <v>15.666666666666666</v>
      </c>
      <c r="BB950">
        <v>18265.5</v>
      </c>
      <c r="BC950">
        <v>30442.5</v>
      </c>
      <c r="BD950">
        <v>42619.5</v>
      </c>
      <c r="BE950">
        <v>23</v>
      </c>
      <c r="BF950">
        <v>4</v>
      </c>
      <c r="BG950">
        <v>44</v>
      </c>
      <c r="BH950">
        <v>11.75</v>
      </c>
      <c r="BI950">
        <v>18265.5</v>
      </c>
      <c r="BJ950">
        <v>30442.5</v>
      </c>
      <c r="BK950">
        <v>42619.5</v>
      </c>
      <c r="BL950">
        <v>40</v>
      </c>
      <c r="BM950">
        <v>1</v>
      </c>
      <c r="BN950">
        <v>6</v>
      </c>
      <c r="BO950" t="s">
        <v>192</v>
      </c>
      <c r="BP950">
        <v>0</v>
      </c>
      <c r="BQ950">
        <v>0</v>
      </c>
      <c r="BR950">
        <v>0</v>
      </c>
      <c r="BS950">
        <v>0</v>
      </c>
      <c r="BV950">
        <v>0</v>
      </c>
      <c r="BW950">
        <v>0</v>
      </c>
      <c r="BX950">
        <v>0</v>
      </c>
      <c r="BZ950" t="s">
        <v>193</v>
      </c>
      <c r="CA950" t="s">
        <v>194</v>
      </c>
      <c r="CB950" t="b">
        <v>0</v>
      </c>
    </row>
    <row r="951" spans="1:80" x14ac:dyDescent="0.3">
      <c r="A951">
        <v>950</v>
      </c>
      <c r="B951" t="s">
        <v>1199</v>
      </c>
      <c r="C951" t="s">
        <v>179</v>
      </c>
      <c r="D951" t="s">
        <v>180</v>
      </c>
      <c r="E951" t="s">
        <v>1182</v>
      </c>
      <c r="F951" t="s">
        <v>200</v>
      </c>
      <c r="G951" t="s">
        <v>183</v>
      </c>
      <c r="H951" t="s">
        <v>184</v>
      </c>
      <c r="J951">
        <v>0</v>
      </c>
      <c r="K951" t="s">
        <v>1188</v>
      </c>
      <c r="L951" t="s">
        <v>186</v>
      </c>
      <c r="M951" t="s">
        <v>1189</v>
      </c>
      <c r="N951" t="s">
        <v>20</v>
      </c>
      <c r="P951" t="s">
        <v>188</v>
      </c>
      <c r="Q951">
        <v>2</v>
      </c>
      <c r="R951">
        <v>6</v>
      </c>
      <c r="S951">
        <v>40</v>
      </c>
      <c r="T951">
        <v>6.666666666666667</v>
      </c>
      <c r="U951">
        <v>7.5</v>
      </c>
      <c r="V951">
        <v>7.5</v>
      </c>
      <c r="W951">
        <v>5</v>
      </c>
      <c r="X951">
        <v>0.76</v>
      </c>
      <c r="Y951">
        <v>119638</v>
      </c>
      <c r="Z951" t="s">
        <v>189</v>
      </c>
      <c r="AA951">
        <v>2</v>
      </c>
      <c r="AB951">
        <v>9</v>
      </c>
      <c r="AC951">
        <v>80</v>
      </c>
      <c r="AD951">
        <v>8.8888888888888893</v>
      </c>
      <c r="AE951">
        <v>12.375</v>
      </c>
      <c r="AF951">
        <v>12.375</v>
      </c>
      <c r="AG951">
        <v>10</v>
      </c>
      <c r="AH951">
        <v>0.76</v>
      </c>
      <c r="AI951">
        <v>72508.5</v>
      </c>
      <c r="AJ951">
        <v>6.6917</v>
      </c>
      <c r="AK951">
        <v>2.5</v>
      </c>
      <c r="AL951">
        <v>17</v>
      </c>
      <c r="AM951">
        <v>15</v>
      </c>
      <c r="AN951">
        <v>25</v>
      </c>
      <c r="AO951" t="s">
        <v>190</v>
      </c>
      <c r="AP951">
        <v>83</v>
      </c>
      <c r="AQ951">
        <v>-0.7</v>
      </c>
      <c r="AR951">
        <v>1.2</v>
      </c>
      <c r="AS951" t="s">
        <v>1183</v>
      </c>
      <c r="AT951">
        <v>27</v>
      </c>
      <c r="AU951">
        <v>20</v>
      </c>
      <c r="AV951">
        <v>20</v>
      </c>
      <c r="AW951">
        <v>11</v>
      </c>
      <c r="AY951">
        <v>3</v>
      </c>
      <c r="AZ951">
        <v>33</v>
      </c>
      <c r="BA951">
        <v>15.666666666666666</v>
      </c>
      <c r="BB951">
        <v>18265.5</v>
      </c>
      <c r="BC951">
        <v>30442.5</v>
      </c>
      <c r="BD951">
        <v>42619.5</v>
      </c>
      <c r="BE951">
        <v>23</v>
      </c>
      <c r="BF951">
        <v>4</v>
      </c>
      <c r="BG951">
        <v>44</v>
      </c>
      <c r="BH951">
        <v>11.75</v>
      </c>
      <c r="BI951">
        <v>18265.5</v>
      </c>
      <c r="BJ951">
        <v>30442.5</v>
      </c>
      <c r="BK951">
        <v>42619.5</v>
      </c>
      <c r="BL951">
        <v>40</v>
      </c>
      <c r="BM951">
        <v>1</v>
      </c>
      <c r="BN951">
        <v>6</v>
      </c>
      <c r="BO951" t="s">
        <v>192</v>
      </c>
      <c r="BP951">
        <v>0</v>
      </c>
      <c r="BQ951">
        <v>0</v>
      </c>
      <c r="BR951">
        <v>0</v>
      </c>
      <c r="BS951">
        <v>0</v>
      </c>
      <c r="BV951">
        <v>0</v>
      </c>
      <c r="BW951">
        <v>0</v>
      </c>
      <c r="BX951">
        <v>0</v>
      </c>
      <c r="BZ951" t="s">
        <v>193</v>
      </c>
      <c r="CA951" t="s">
        <v>194</v>
      </c>
      <c r="CB951" t="b">
        <v>0</v>
      </c>
    </row>
    <row r="952" spans="1:80" x14ac:dyDescent="0.3">
      <c r="A952">
        <v>951</v>
      </c>
      <c r="B952" t="s">
        <v>1200</v>
      </c>
      <c r="C952" t="s">
        <v>179</v>
      </c>
      <c r="D952" t="s">
        <v>180</v>
      </c>
      <c r="E952" t="s">
        <v>1182</v>
      </c>
      <c r="F952" t="s">
        <v>202</v>
      </c>
      <c r="G952" t="s">
        <v>183</v>
      </c>
      <c r="H952" t="s">
        <v>184</v>
      </c>
      <c r="J952">
        <v>0</v>
      </c>
      <c r="L952" t="s">
        <v>197</v>
      </c>
      <c r="M952" t="s">
        <v>197</v>
      </c>
      <c r="N952" t="s">
        <v>198</v>
      </c>
      <c r="P952" t="s">
        <v>188</v>
      </c>
      <c r="Q952">
        <v>2</v>
      </c>
      <c r="R952">
        <v>6</v>
      </c>
      <c r="S952">
        <v>40</v>
      </c>
      <c r="T952">
        <v>6.666666666666667</v>
      </c>
      <c r="U952">
        <v>7.5</v>
      </c>
      <c r="V952">
        <v>7.5</v>
      </c>
      <c r="W952">
        <v>5</v>
      </c>
      <c r="X952">
        <v>0.76</v>
      </c>
      <c r="Y952">
        <v>119638</v>
      </c>
      <c r="Z952" t="s">
        <v>189</v>
      </c>
      <c r="AA952">
        <v>2</v>
      </c>
      <c r="AB952">
        <v>9</v>
      </c>
      <c r="AC952">
        <v>80</v>
      </c>
      <c r="AD952">
        <v>8.8888888888888893</v>
      </c>
      <c r="AE952">
        <v>12.375</v>
      </c>
      <c r="AF952">
        <v>12.375</v>
      </c>
      <c r="AG952">
        <v>10</v>
      </c>
      <c r="AH952">
        <v>0.76</v>
      </c>
      <c r="AI952">
        <v>72508.5</v>
      </c>
      <c r="AJ952">
        <v>7.1326000000000001</v>
      </c>
      <c r="AK952">
        <v>2.5</v>
      </c>
      <c r="AL952">
        <v>16</v>
      </c>
      <c r="AM952">
        <v>15</v>
      </c>
      <c r="AN952">
        <v>25</v>
      </c>
      <c r="AO952" t="s">
        <v>190</v>
      </c>
      <c r="AP952">
        <v>83</v>
      </c>
      <c r="AQ952">
        <v>-0.7</v>
      </c>
      <c r="AR952">
        <v>1.2</v>
      </c>
      <c r="AS952" t="s">
        <v>1183</v>
      </c>
      <c r="AT952">
        <v>27</v>
      </c>
      <c r="AU952">
        <v>20</v>
      </c>
      <c r="AV952">
        <v>20</v>
      </c>
      <c r="AW952">
        <v>11</v>
      </c>
      <c r="AY952">
        <v>3</v>
      </c>
      <c r="AZ952">
        <v>33</v>
      </c>
      <c r="BA952">
        <v>15.666666666666666</v>
      </c>
      <c r="BB952">
        <v>18265.5</v>
      </c>
      <c r="BC952">
        <v>30442.5</v>
      </c>
      <c r="BD952">
        <v>42619.5</v>
      </c>
      <c r="BE952">
        <v>23</v>
      </c>
      <c r="BF952">
        <v>4</v>
      </c>
      <c r="BG952">
        <v>44</v>
      </c>
      <c r="BH952">
        <v>11.75</v>
      </c>
      <c r="BI952">
        <v>18265.5</v>
      </c>
      <c r="BJ952">
        <v>30442.5</v>
      </c>
      <c r="BK952">
        <v>42619.5</v>
      </c>
      <c r="BL952">
        <v>40</v>
      </c>
      <c r="BM952">
        <v>1</v>
      </c>
      <c r="BN952">
        <v>6</v>
      </c>
      <c r="BO952" t="s">
        <v>192</v>
      </c>
      <c r="BP952">
        <v>0</v>
      </c>
      <c r="BQ952">
        <v>0</v>
      </c>
      <c r="BR952">
        <v>0</v>
      </c>
      <c r="BS952">
        <v>0</v>
      </c>
      <c r="BV952">
        <v>0</v>
      </c>
      <c r="BW952">
        <v>0</v>
      </c>
      <c r="BX952">
        <v>0</v>
      </c>
      <c r="BZ952" t="s">
        <v>193</v>
      </c>
      <c r="CA952" t="s">
        <v>194</v>
      </c>
      <c r="CB952" t="b">
        <v>0</v>
      </c>
    </row>
    <row r="953" spans="1:80" x14ac:dyDescent="0.3">
      <c r="A953">
        <v>952</v>
      </c>
      <c r="B953" t="s">
        <v>1201</v>
      </c>
      <c r="C953" t="s">
        <v>179</v>
      </c>
      <c r="D953" t="s">
        <v>180</v>
      </c>
      <c r="E953" t="s">
        <v>1182</v>
      </c>
      <c r="F953" t="s">
        <v>204</v>
      </c>
      <c r="G953" t="s">
        <v>183</v>
      </c>
      <c r="H953" t="s">
        <v>184</v>
      </c>
      <c r="J953">
        <v>0</v>
      </c>
      <c r="L953" t="s">
        <v>197</v>
      </c>
      <c r="M953" t="s">
        <v>197</v>
      </c>
      <c r="N953" t="s">
        <v>198</v>
      </c>
      <c r="P953" t="s">
        <v>188</v>
      </c>
      <c r="Q953">
        <v>2</v>
      </c>
      <c r="R953">
        <v>6</v>
      </c>
      <c r="S953">
        <v>40</v>
      </c>
      <c r="T953">
        <v>6.666666666666667</v>
      </c>
      <c r="U953">
        <v>7.5</v>
      </c>
      <c r="V953">
        <v>7.5</v>
      </c>
      <c r="W953">
        <v>5</v>
      </c>
      <c r="X953">
        <v>0.76</v>
      </c>
      <c r="Y953">
        <v>119638</v>
      </c>
      <c r="Z953" t="s">
        <v>189</v>
      </c>
      <c r="AA953">
        <v>2</v>
      </c>
      <c r="AB953">
        <v>9</v>
      </c>
      <c r="AC953">
        <v>80</v>
      </c>
      <c r="AD953">
        <v>8.8888888888888893</v>
      </c>
      <c r="AE953">
        <v>12.375</v>
      </c>
      <c r="AF953">
        <v>12.375</v>
      </c>
      <c r="AG953">
        <v>10</v>
      </c>
      <c r="AH953">
        <v>0.76</v>
      </c>
      <c r="AI953">
        <v>72508.5</v>
      </c>
      <c r="AJ953">
        <v>7.5734000000000004</v>
      </c>
      <c r="AK953">
        <v>2.5</v>
      </c>
      <c r="AL953">
        <v>15</v>
      </c>
      <c r="AM953">
        <v>15</v>
      </c>
      <c r="AN953">
        <v>25</v>
      </c>
      <c r="AO953" t="s">
        <v>190</v>
      </c>
      <c r="AP953">
        <v>83</v>
      </c>
      <c r="AQ953">
        <v>-0.7</v>
      </c>
      <c r="AR953">
        <v>1.2</v>
      </c>
      <c r="AS953" t="s">
        <v>1183</v>
      </c>
      <c r="AT953">
        <v>27</v>
      </c>
      <c r="AU953">
        <v>20</v>
      </c>
      <c r="AV953">
        <v>20</v>
      </c>
      <c r="AW953">
        <v>11</v>
      </c>
      <c r="AY953">
        <v>3</v>
      </c>
      <c r="AZ953">
        <v>33</v>
      </c>
      <c r="BA953">
        <v>15.666666666666666</v>
      </c>
      <c r="BB953">
        <v>18265.5</v>
      </c>
      <c r="BC953">
        <v>30442.5</v>
      </c>
      <c r="BD953">
        <v>42619.5</v>
      </c>
      <c r="BE953">
        <v>23</v>
      </c>
      <c r="BF953">
        <v>4</v>
      </c>
      <c r="BG953">
        <v>44</v>
      </c>
      <c r="BH953">
        <v>11.75</v>
      </c>
      <c r="BI953">
        <v>18265.5</v>
      </c>
      <c r="BJ953">
        <v>30442.5</v>
      </c>
      <c r="BK953">
        <v>42619.5</v>
      </c>
      <c r="BL953">
        <v>40</v>
      </c>
      <c r="BM953">
        <v>1</v>
      </c>
      <c r="BN953">
        <v>6</v>
      </c>
      <c r="BO953" t="s">
        <v>192</v>
      </c>
      <c r="BP953">
        <v>0</v>
      </c>
      <c r="BQ953">
        <v>0</v>
      </c>
      <c r="BR953">
        <v>0</v>
      </c>
      <c r="BS953">
        <v>0</v>
      </c>
      <c r="BV953">
        <v>0</v>
      </c>
      <c r="BW953">
        <v>0</v>
      </c>
      <c r="BX953">
        <v>0</v>
      </c>
      <c r="BZ953" t="s">
        <v>193</v>
      </c>
      <c r="CA953" t="s">
        <v>194</v>
      </c>
      <c r="CB953" t="b">
        <v>0</v>
      </c>
    </row>
    <row r="954" spans="1:80" x14ac:dyDescent="0.3">
      <c r="A954">
        <v>953</v>
      </c>
      <c r="B954" t="s">
        <v>1202</v>
      </c>
      <c r="C954" t="s">
        <v>179</v>
      </c>
      <c r="D954" t="s">
        <v>180</v>
      </c>
      <c r="E954" t="s">
        <v>1182</v>
      </c>
      <c r="F954" t="s">
        <v>206</v>
      </c>
      <c r="G954" t="s">
        <v>183</v>
      </c>
      <c r="H954" t="s">
        <v>184</v>
      </c>
      <c r="J954">
        <v>0</v>
      </c>
      <c r="K954" t="s">
        <v>1188</v>
      </c>
      <c r="L954" t="s">
        <v>186</v>
      </c>
      <c r="M954" t="s">
        <v>1189</v>
      </c>
      <c r="N954" t="s">
        <v>20</v>
      </c>
      <c r="O954">
        <v>600</v>
      </c>
      <c r="P954" t="s">
        <v>188</v>
      </c>
      <c r="Q954">
        <v>2</v>
      </c>
      <c r="R954">
        <v>6</v>
      </c>
      <c r="S954">
        <v>40</v>
      </c>
      <c r="T954">
        <v>6.666666666666667</v>
      </c>
      <c r="U954">
        <v>7.5</v>
      </c>
      <c r="V954">
        <v>7.5</v>
      </c>
      <c r="W954">
        <v>5</v>
      </c>
      <c r="X954">
        <v>0.76</v>
      </c>
      <c r="Y954">
        <v>119638</v>
      </c>
      <c r="Z954" t="s">
        <v>189</v>
      </c>
      <c r="AA954">
        <v>2</v>
      </c>
      <c r="AB954">
        <v>9</v>
      </c>
      <c r="AC954">
        <v>80</v>
      </c>
      <c r="AD954">
        <v>8.8888888888888893</v>
      </c>
      <c r="AE954">
        <v>12.375</v>
      </c>
      <c r="AF954">
        <v>12.375</v>
      </c>
      <c r="AG954">
        <v>10</v>
      </c>
      <c r="AH954">
        <v>0.76</v>
      </c>
      <c r="AI954">
        <v>72508.5</v>
      </c>
      <c r="AJ954">
        <v>8.0143000000000004</v>
      </c>
      <c r="AK954">
        <v>2.5</v>
      </c>
      <c r="AL954">
        <v>14</v>
      </c>
      <c r="AM954">
        <v>15</v>
      </c>
      <c r="AN954">
        <v>25</v>
      </c>
      <c r="AO954" t="s">
        <v>190</v>
      </c>
      <c r="AP954">
        <v>83</v>
      </c>
      <c r="AQ954">
        <v>-0.7</v>
      </c>
      <c r="AR954">
        <v>1.2</v>
      </c>
      <c r="AS954" t="s">
        <v>1183</v>
      </c>
      <c r="AT954">
        <v>27</v>
      </c>
      <c r="AU954">
        <v>20</v>
      </c>
      <c r="AV954">
        <v>20</v>
      </c>
      <c r="AW954">
        <v>11</v>
      </c>
      <c r="AY954">
        <v>3</v>
      </c>
      <c r="AZ954">
        <v>33</v>
      </c>
      <c r="BA954">
        <v>15.666666666666666</v>
      </c>
      <c r="BB954">
        <v>18265.5</v>
      </c>
      <c r="BC954">
        <v>30442.5</v>
      </c>
      <c r="BD954">
        <v>42619.5</v>
      </c>
      <c r="BE954">
        <v>23</v>
      </c>
      <c r="BF954">
        <v>4</v>
      </c>
      <c r="BG954">
        <v>44</v>
      </c>
      <c r="BH954">
        <v>11.75</v>
      </c>
      <c r="BI954">
        <v>18265.5</v>
      </c>
      <c r="BJ954">
        <v>30442.5</v>
      </c>
      <c r="BK954">
        <v>42619.5</v>
      </c>
      <c r="BL954">
        <v>40</v>
      </c>
      <c r="BM954">
        <v>1</v>
      </c>
      <c r="BN954">
        <v>6</v>
      </c>
      <c r="BO954" t="s">
        <v>192</v>
      </c>
      <c r="BP954">
        <v>3.6</v>
      </c>
      <c r="BQ954">
        <v>0</v>
      </c>
      <c r="BR954">
        <v>0</v>
      </c>
      <c r="BS954">
        <v>0</v>
      </c>
      <c r="BV954">
        <v>0</v>
      </c>
      <c r="BW954">
        <v>0</v>
      </c>
      <c r="BX954">
        <v>0</v>
      </c>
      <c r="BZ954" t="s">
        <v>193</v>
      </c>
      <c r="CA954" t="s">
        <v>194</v>
      </c>
      <c r="CB954" t="b">
        <v>0</v>
      </c>
    </row>
    <row r="955" spans="1:80" x14ac:dyDescent="0.3">
      <c r="A955">
        <v>954</v>
      </c>
      <c r="B955" t="s">
        <v>1203</v>
      </c>
      <c r="C955" t="s">
        <v>179</v>
      </c>
      <c r="D955" t="s">
        <v>180</v>
      </c>
      <c r="E955" t="s">
        <v>1182</v>
      </c>
      <c r="F955" t="s">
        <v>316</v>
      </c>
      <c r="G955" t="s">
        <v>183</v>
      </c>
      <c r="H955" t="s">
        <v>184</v>
      </c>
      <c r="J955">
        <v>0</v>
      </c>
      <c r="L955" t="s">
        <v>197</v>
      </c>
      <c r="M955" t="s">
        <v>197</v>
      </c>
      <c r="N955" t="s">
        <v>198</v>
      </c>
      <c r="P955" t="s">
        <v>188</v>
      </c>
      <c r="Q955">
        <v>2</v>
      </c>
      <c r="R955">
        <v>6</v>
      </c>
      <c r="S955">
        <v>40</v>
      </c>
      <c r="T955">
        <v>6.666666666666667</v>
      </c>
      <c r="U955">
        <v>7.5</v>
      </c>
      <c r="V955">
        <v>7.5</v>
      </c>
      <c r="W955">
        <v>5</v>
      </c>
      <c r="X955">
        <v>0.76</v>
      </c>
      <c r="Y955">
        <v>119638</v>
      </c>
      <c r="Z955" t="s">
        <v>189</v>
      </c>
      <c r="AA955">
        <v>2</v>
      </c>
      <c r="AB955">
        <v>9</v>
      </c>
      <c r="AC955">
        <v>80</v>
      </c>
      <c r="AD955">
        <v>8.8888888888888893</v>
      </c>
      <c r="AE955">
        <v>12.375</v>
      </c>
      <c r="AF955">
        <v>12.375</v>
      </c>
      <c r="AG955">
        <v>10</v>
      </c>
      <c r="AH955">
        <v>0.76</v>
      </c>
      <c r="AI955">
        <v>72508.5</v>
      </c>
      <c r="AJ955">
        <v>8.4550999999999998</v>
      </c>
      <c r="AK955">
        <v>2.5</v>
      </c>
      <c r="AL955">
        <v>14</v>
      </c>
      <c r="AM955">
        <v>15</v>
      </c>
      <c r="AN955">
        <v>25</v>
      </c>
      <c r="AO955" t="s">
        <v>190</v>
      </c>
      <c r="AP955">
        <v>83</v>
      </c>
      <c r="AQ955">
        <v>-0.7</v>
      </c>
      <c r="AR955">
        <v>1.2</v>
      </c>
      <c r="AS955" t="s">
        <v>1183</v>
      </c>
      <c r="AT955">
        <v>27</v>
      </c>
      <c r="AU955">
        <v>20</v>
      </c>
      <c r="AV955">
        <v>20</v>
      </c>
      <c r="AW955">
        <v>11</v>
      </c>
      <c r="AY955">
        <v>3</v>
      </c>
      <c r="AZ955">
        <v>33</v>
      </c>
      <c r="BA955">
        <v>15.666666666666666</v>
      </c>
      <c r="BB955">
        <v>18265.5</v>
      </c>
      <c r="BC955">
        <v>30442.5</v>
      </c>
      <c r="BD955">
        <v>42619.5</v>
      </c>
      <c r="BE955">
        <v>23</v>
      </c>
      <c r="BF955">
        <v>4</v>
      </c>
      <c r="BG955">
        <v>44</v>
      </c>
      <c r="BH955">
        <v>11.75</v>
      </c>
      <c r="BI955">
        <v>18265.5</v>
      </c>
      <c r="BJ955">
        <v>30442.5</v>
      </c>
      <c r="BK955">
        <v>42619.5</v>
      </c>
      <c r="BL955">
        <v>40</v>
      </c>
      <c r="BM955">
        <v>1</v>
      </c>
      <c r="BN955">
        <v>6</v>
      </c>
      <c r="BO955" t="s">
        <v>192</v>
      </c>
      <c r="BP955">
        <v>0</v>
      </c>
      <c r="BQ955">
        <v>0</v>
      </c>
      <c r="BR955">
        <v>0</v>
      </c>
      <c r="BS955">
        <v>0</v>
      </c>
      <c r="BV955">
        <v>0</v>
      </c>
      <c r="BW955">
        <v>0</v>
      </c>
      <c r="BX955">
        <v>0</v>
      </c>
      <c r="BZ955" t="s">
        <v>193</v>
      </c>
      <c r="CA955" t="s">
        <v>194</v>
      </c>
      <c r="CB955" t="b">
        <v>0</v>
      </c>
    </row>
    <row r="956" spans="1:80" x14ac:dyDescent="0.3">
      <c r="A956">
        <v>955</v>
      </c>
      <c r="B956" t="s">
        <v>1204</v>
      </c>
      <c r="C956" t="s">
        <v>179</v>
      </c>
      <c r="D956" t="s">
        <v>180</v>
      </c>
      <c r="E956" t="s">
        <v>1182</v>
      </c>
      <c r="F956" t="s">
        <v>318</v>
      </c>
      <c r="G956" t="s">
        <v>183</v>
      </c>
      <c r="H956" t="s">
        <v>184</v>
      </c>
      <c r="J956">
        <v>0</v>
      </c>
      <c r="L956" t="s">
        <v>197</v>
      </c>
      <c r="M956" t="s">
        <v>197</v>
      </c>
      <c r="N956" t="s">
        <v>198</v>
      </c>
      <c r="P956" t="s">
        <v>188</v>
      </c>
      <c r="Q956">
        <v>2</v>
      </c>
      <c r="R956">
        <v>6</v>
      </c>
      <c r="S956">
        <v>40</v>
      </c>
      <c r="T956">
        <v>6.666666666666667</v>
      </c>
      <c r="U956">
        <v>7.5</v>
      </c>
      <c r="V956">
        <v>7.5</v>
      </c>
      <c r="W956">
        <v>5</v>
      </c>
      <c r="X956">
        <v>0.76</v>
      </c>
      <c r="Y956">
        <v>119638</v>
      </c>
      <c r="Z956" t="s">
        <v>189</v>
      </c>
      <c r="AA956">
        <v>2</v>
      </c>
      <c r="AB956">
        <v>9</v>
      </c>
      <c r="AC956">
        <v>80</v>
      </c>
      <c r="AD956">
        <v>8.8888888888888893</v>
      </c>
      <c r="AE956">
        <v>12.375</v>
      </c>
      <c r="AF956">
        <v>12.375</v>
      </c>
      <c r="AG956">
        <v>10</v>
      </c>
      <c r="AH956">
        <v>0.76</v>
      </c>
      <c r="AI956">
        <v>72508.5</v>
      </c>
      <c r="AJ956">
        <v>8.8960000000000008</v>
      </c>
      <c r="AK956">
        <v>2.5</v>
      </c>
      <c r="AL956">
        <v>13</v>
      </c>
      <c r="AM956">
        <v>15</v>
      </c>
      <c r="AN956">
        <v>25</v>
      </c>
      <c r="AO956" t="s">
        <v>190</v>
      </c>
      <c r="AP956">
        <v>83</v>
      </c>
      <c r="AQ956">
        <v>-0.7</v>
      </c>
      <c r="AR956">
        <v>1.2</v>
      </c>
      <c r="AS956" t="s">
        <v>1183</v>
      </c>
      <c r="AT956">
        <v>27</v>
      </c>
      <c r="AU956">
        <v>20</v>
      </c>
      <c r="AV956">
        <v>20</v>
      </c>
      <c r="AW956">
        <v>11</v>
      </c>
      <c r="AY956">
        <v>3</v>
      </c>
      <c r="AZ956">
        <v>33</v>
      </c>
      <c r="BA956">
        <v>15.666666666666666</v>
      </c>
      <c r="BB956">
        <v>18265.5</v>
      </c>
      <c r="BC956">
        <v>30442.5</v>
      </c>
      <c r="BD956">
        <v>42619.5</v>
      </c>
      <c r="BE956">
        <v>23</v>
      </c>
      <c r="BF956">
        <v>4</v>
      </c>
      <c r="BG956">
        <v>44</v>
      </c>
      <c r="BH956">
        <v>11.75</v>
      </c>
      <c r="BI956">
        <v>18265.5</v>
      </c>
      <c r="BJ956">
        <v>30442.5</v>
      </c>
      <c r="BK956">
        <v>42619.5</v>
      </c>
      <c r="BL956">
        <v>40</v>
      </c>
      <c r="BM956">
        <v>1</v>
      </c>
      <c r="BN956">
        <v>6</v>
      </c>
      <c r="BO956" t="s">
        <v>192</v>
      </c>
      <c r="BP956">
        <v>0</v>
      </c>
      <c r="BQ956">
        <v>0</v>
      </c>
      <c r="BR956">
        <v>0</v>
      </c>
      <c r="BS956">
        <v>0</v>
      </c>
      <c r="BV956">
        <v>0</v>
      </c>
      <c r="BW956">
        <v>0</v>
      </c>
      <c r="BX956">
        <v>0</v>
      </c>
      <c r="BZ956" t="s">
        <v>193</v>
      </c>
      <c r="CA956" t="s">
        <v>194</v>
      </c>
      <c r="CB956" t="b">
        <v>0</v>
      </c>
    </row>
    <row r="957" spans="1:80" x14ac:dyDescent="0.3">
      <c r="A957">
        <v>956</v>
      </c>
      <c r="B957" t="s">
        <v>1205</v>
      </c>
      <c r="C957" t="s">
        <v>179</v>
      </c>
      <c r="D957" t="s">
        <v>180</v>
      </c>
      <c r="E957" t="s">
        <v>1182</v>
      </c>
      <c r="F957" t="s">
        <v>320</v>
      </c>
      <c r="G957" t="s">
        <v>183</v>
      </c>
      <c r="H957" t="s">
        <v>184</v>
      </c>
      <c r="J957">
        <v>0</v>
      </c>
      <c r="L957" t="s">
        <v>197</v>
      </c>
      <c r="M957" t="s">
        <v>197</v>
      </c>
      <c r="N957" t="s">
        <v>198</v>
      </c>
      <c r="P957" t="s">
        <v>188</v>
      </c>
      <c r="Q957">
        <v>2</v>
      </c>
      <c r="R957">
        <v>6</v>
      </c>
      <c r="S957">
        <v>40</v>
      </c>
      <c r="T957">
        <v>6.666666666666667</v>
      </c>
      <c r="U957">
        <v>7.5</v>
      </c>
      <c r="V957">
        <v>7.5</v>
      </c>
      <c r="W957">
        <v>5</v>
      </c>
      <c r="X957">
        <v>0.76</v>
      </c>
      <c r="Y957">
        <v>119638</v>
      </c>
      <c r="Z957" t="s">
        <v>189</v>
      </c>
      <c r="AA957">
        <v>2</v>
      </c>
      <c r="AB957">
        <v>9</v>
      </c>
      <c r="AC957">
        <v>80</v>
      </c>
      <c r="AD957">
        <v>8.8888888888888893</v>
      </c>
      <c r="AE957">
        <v>12.375</v>
      </c>
      <c r="AF957">
        <v>12.375</v>
      </c>
      <c r="AG957">
        <v>10</v>
      </c>
      <c r="AH957">
        <v>0.76</v>
      </c>
      <c r="AI957">
        <v>72508.5</v>
      </c>
      <c r="AJ957">
        <v>9.3368000000000002</v>
      </c>
      <c r="AK957">
        <v>2.5</v>
      </c>
      <c r="AL957">
        <v>12</v>
      </c>
      <c r="AM957">
        <v>15</v>
      </c>
      <c r="AN957">
        <v>25</v>
      </c>
      <c r="AO957" t="s">
        <v>190</v>
      </c>
      <c r="AP957">
        <v>83</v>
      </c>
      <c r="AQ957">
        <v>-0.7</v>
      </c>
      <c r="AR957">
        <v>1.2</v>
      </c>
      <c r="AS957" t="s">
        <v>1183</v>
      </c>
      <c r="AT957">
        <v>27</v>
      </c>
      <c r="AU957">
        <v>20</v>
      </c>
      <c r="AV957">
        <v>20</v>
      </c>
      <c r="AW957">
        <v>11</v>
      </c>
      <c r="AY957">
        <v>3</v>
      </c>
      <c r="AZ957">
        <v>33</v>
      </c>
      <c r="BA957">
        <v>15.666666666666666</v>
      </c>
      <c r="BB957">
        <v>18265.5</v>
      </c>
      <c r="BC957">
        <v>30442.5</v>
      </c>
      <c r="BD957">
        <v>42619.5</v>
      </c>
      <c r="BE957">
        <v>23</v>
      </c>
      <c r="BF957">
        <v>4</v>
      </c>
      <c r="BG957">
        <v>44</v>
      </c>
      <c r="BH957">
        <v>11.75</v>
      </c>
      <c r="BI957">
        <v>18265.5</v>
      </c>
      <c r="BJ957">
        <v>30442.5</v>
      </c>
      <c r="BK957">
        <v>42619.5</v>
      </c>
      <c r="BL957">
        <v>40</v>
      </c>
      <c r="BM957">
        <v>1</v>
      </c>
      <c r="BN957">
        <v>6</v>
      </c>
      <c r="BO957" t="s">
        <v>192</v>
      </c>
      <c r="BP957">
        <v>0</v>
      </c>
      <c r="BQ957">
        <v>0</v>
      </c>
      <c r="BR957">
        <v>0</v>
      </c>
      <c r="BS957">
        <v>0</v>
      </c>
      <c r="BV957">
        <v>0</v>
      </c>
      <c r="BW957">
        <v>0</v>
      </c>
      <c r="BX957">
        <v>0</v>
      </c>
      <c r="BZ957" t="s">
        <v>193</v>
      </c>
      <c r="CA957" t="s">
        <v>194</v>
      </c>
      <c r="CB957" t="b">
        <v>0</v>
      </c>
    </row>
    <row r="958" spans="1:80" x14ac:dyDescent="0.3">
      <c r="A958">
        <v>957</v>
      </c>
      <c r="B958" t="s">
        <v>1206</v>
      </c>
      <c r="C958" t="s">
        <v>179</v>
      </c>
      <c r="D958" t="s">
        <v>180</v>
      </c>
      <c r="E958" t="s">
        <v>1182</v>
      </c>
      <c r="F958" t="s">
        <v>252</v>
      </c>
      <c r="G958" t="s">
        <v>183</v>
      </c>
      <c r="H958" t="s">
        <v>184</v>
      </c>
      <c r="J958">
        <v>0</v>
      </c>
      <c r="L958" t="s">
        <v>197</v>
      </c>
      <c r="M958" t="s">
        <v>197</v>
      </c>
      <c r="N958" t="s">
        <v>198</v>
      </c>
      <c r="P958" t="s">
        <v>188</v>
      </c>
      <c r="Q958">
        <v>2</v>
      </c>
      <c r="R958">
        <v>6</v>
      </c>
      <c r="S958">
        <v>40</v>
      </c>
      <c r="T958">
        <v>6.666666666666667</v>
      </c>
      <c r="U958">
        <v>7.5</v>
      </c>
      <c r="V958">
        <v>7.5</v>
      </c>
      <c r="W958">
        <v>5</v>
      </c>
      <c r="X958">
        <v>0.76</v>
      </c>
      <c r="Y958">
        <v>119638</v>
      </c>
      <c r="Z958" t="s">
        <v>189</v>
      </c>
      <c r="AA958">
        <v>2</v>
      </c>
      <c r="AB958">
        <v>9</v>
      </c>
      <c r="AC958">
        <v>80</v>
      </c>
      <c r="AD958">
        <v>8.8888888888888893</v>
      </c>
      <c r="AE958">
        <v>12.375</v>
      </c>
      <c r="AF958">
        <v>12.375</v>
      </c>
      <c r="AG958">
        <v>10</v>
      </c>
      <c r="AH958">
        <v>0.76</v>
      </c>
      <c r="AI958">
        <v>72508.5</v>
      </c>
      <c r="AJ958">
        <v>9.7776999999999994</v>
      </c>
      <c r="AK958">
        <v>2.5</v>
      </c>
      <c r="AL958">
        <v>12</v>
      </c>
      <c r="AM958">
        <v>15</v>
      </c>
      <c r="AN958">
        <v>25</v>
      </c>
      <c r="AO958" t="s">
        <v>190</v>
      </c>
      <c r="AP958">
        <v>83</v>
      </c>
      <c r="AQ958">
        <v>-0.7</v>
      </c>
      <c r="AR958">
        <v>1.2</v>
      </c>
      <c r="AS958" t="s">
        <v>1183</v>
      </c>
      <c r="AT958">
        <v>27</v>
      </c>
      <c r="AU958">
        <v>20</v>
      </c>
      <c r="AV958">
        <v>20</v>
      </c>
      <c r="AW958">
        <v>11</v>
      </c>
      <c r="AY958">
        <v>3</v>
      </c>
      <c r="AZ958">
        <v>33</v>
      </c>
      <c r="BA958">
        <v>15.666666666666666</v>
      </c>
      <c r="BB958">
        <v>18265.5</v>
      </c>
      <c r="BC958">
        <v>30442.5</v>
      </c>
      <c r="BD958">
        <v>42619.5</v>
      </c>
      <c r="BE958">
        <v>23</v>
      </c>
      <c r="BF958">
        <v>4</v>
      </c>
      <c r="BG958">
        <v>44</v>
      </c>
      <c r="BH958">
        <v>11.75</v>
      </c>
      <c r="BI958">
        <v>18265.5</v>
      </c>
      <c r="BJ958">
        <v>30442.5</v>
      </c>
      <c r="BK958">
        <v>42619.5</v>
      </c>
      <c r="BL958">
        <v>40</v>
      </c>
      <c r="BM958">
        <v>1</v>
      </c>
      <c r="BN958">
        <v>6</v>
      </c>
      <c r="BO958" t="s">
        <v>192</v>
      </c>
      <c r="BP958">
        <v>0</v>
      </c>
      <c r="BQ958">
        <v>60</v>
      </c>
      <c r="BR958">
        <v>0</v>
      </c>
      <c r="BS958">
        <v>0</v>
      </c>
      <c r="BV958">
        <v>0</v>
      </c>
      <c r="BW958">
        <v>0</v>
      </c>
      <c r="BX958">
        <v>0</v>
      </c>
      <c r="BZ958" t="s">
        <v>193</v>
      </c>
      <c r="CA958" t="s">
        <v>194</v>
      </c>
      <c r="CB958" t="b">
        <v>0</v>
      </c>
    </row>
    <row r="959" spans="1:80" x14ac:dyDescent="0.3">
      <c r="A959">
        <v>958</v>
      </c>
      <c r="B959" t="s">
        <v>1207</v>
      </c>
      <c r="C959" t="s">
        <v>179</v>
      </c>
      <c r="D959" t="s">
        <v>180</v>
      </c>
      <c r="E959" t="s">
        <v>1182</v>
      </c>
      <c r="F959" t="s">
        <v>471</v>
      </c>
      <c r="G959" t="s">
        <v>183</v>
      </c>
      <c r="H959" t="s">
        <v>184</v>
      </c>
      <c r="J959">
        <v>0</v>
      </c>
      <c r="L959" t="s">
        <v>197</v>
      </c>
      <c r="M959" t="s">
        <v>197</v>
      </c>
      <c r="N959" t="s">
        <v>198</v>
      </c>
      <c r="P959" t="s">
        <v>188</v>
      </c>
      <c r="Q959">
        <v>2</v>
      </c>
      <c r="R959">
        <v>6</v>
      </c>
      <c r="S959">
        <v>40</v>
      </c>
      <c r="T959">
        <v>6.666666666666667</v>
      </c>
      <c r="U959">
        <v>7.5</v>
      </c>
      <c r="V959">
        <v>7.5</v>
      </c>
      <c r="W959">
        <v>5</v>
      </c>
      <c r="X959">
        <v>0.76</v>
      </c>
      <c r="Y959">
        <v>119638</v>
      </c>
      <c r="Z959" t="s">
        <v>189</v>
      </c>
      <c r="AA959">
        <v>2</v>
      </c>
      <c r="AB959">
        <v>9</v>
      </c>
      <c r="AC959">
        <v>80</v>
      </c>
      <c r="AD959">
        <v>8.8888888888888893</v>
      </c>
      <c r="AE959">
        <v>12.375</v>
      </c>
      <c r="AF959">
        <v>12.375</v>
      </c>
      <c r="AG959">
        <v>10</v>
      </c>
      <c r="AH959">
        <v>0.76</v>
      </c>
      <c r="AI959">
        <v>72508.5</v>
      </c>
      <c r="AJ959">
        <v>10.218500000000001</v>
      </c>
      <c r="AK959">
        <v>2.5</v>
      </c>
      <c r="AL959">
        <v>11</v>
      </c>
      <c r="AM959">
        <v>15</v>
      </c>
      <c r="AN959">
        <v>25</v>
      </c>
      <c r="AO959" t="s">
        <v>190</v>
      </c>
      <c r="AP959">
        <v>83</v>
      </c>
      <c r="AQ959">
        <v>-0.7</v>
      </c>
      <c r="AR959">
        <v>1.2</v>
      </c>
      <c r="AS959" t="s">
        <v>1183</v>
      </c>
      <c r="AT959">
        <v>27</v>
      </c>
      <c r="AU959">
        <v>20</v>
      </c>
      <c r="AV959">
        <v>20</v>
      </c>
      <c r="AW959">
        <v>11</v>
      </c>
      <c r="AY959">
        <v>3</v>
      </c>
      <c r="AZ959">
        <v>33</v>
      </c>
      <c r="BA959">
        <v>15.666666666666666</v>
      </c>
      <c r="BB959">
        <v>18265.5</v>
      </c>
      <c r="BC959">
        <v>30442.5</v>
      </c>
      <c r="BD959">
        <v>42619.5</v>
      </c>
      <c r="BE959">
        <v>23</v>
      </c>
      <c r="BF959">
        <v>4</v>
      </c>
      <c r="BG959">
        <v>44</v>
      </c>
      <c r="BH959">
        <v>11.75</v>
      </c>
      <c r="BI959">
        <v>18265.5</v>
      </c>
      <c r="BJ959">
        <v>30442.5</v>
      </c>
      <c r="BK959">
        <v>42619.5</v>
      </c>
      <c r="BL959">
        <v>40</v>
      </c>
      <c r="BM959">
        <v>1</v>
      </c>
      <c r="BN959">
        <v>6</v>
      </c>
      <c r="BO959" t="s">
        <v>192</v>
      </c>
      <c r="BP959">
        <v>0</v>
      </c>
      <c r="BQ959">
        <v>0</v>
      </c>
      <c r="BR959">
        <v>0</v>
      </c>
      <c r="BS959">
        <v>0</v>
      </c>
      <c r="BV959">
        <v>0</v>
      </c>
      <c r="BW959">
        <v>0</v>
      </c>
      <c r="BX959">
        <v>0</v>
      </c>
      <c r="BZ959" t="s">
        <v>193</v>
      </c>
      <c r="CA959" t="s">
        <v>194</v>
      </c>
      <c r="CB959" t="b">
        <v>0</v>
      </c>
    </row>
    <row r="960" spans="1:80" x14ac:dyDescent="0.3">
      <c r="A960">
        <v>959</v>
      </c>
      <c r="B960" t="s">
        <v>1208</v>
      </c>
      <c r="C960" t="s">
        <v>179</v>
      </c>
      <c r="D960" t="s">
        <v>180</v>
      </c>
      <c r="E960" t="s">
        <v>1182</v>
      </c>
      <c r="F960" t="s">
        <v>473</v>
      </c>
      <c r="G960" t="s">
        <v>183</v>
      </c>
      <c r="H960" t="s">
        <v>184</v>
      </c>
      <c r="J960">
        <v>0</v>
      </c>
      <c r="L960" t="s">
        <v>197</v>
      </c>
      <c r="M960" t="s">
        <v>197</v>
      </c>
      <c r="N960" t="s">
        <v>198</v>
      </c>
      <c r="P960" t="s">
        <v>188</v>
      </c>
      <c r="Q960">
        <v>2</v>
      </c>
      <c r="R960">
        <v>6</v>
      </c>
      <c r="S960">
        <v>40</v>
      </c>
      <c r="T960">
        <v>6.666666666666667</v>
      </c>
      <c r="U960">
        <v>7.5</v>
      </c>
      <c r="V960">
        <v>7.5</v>
      </c>
      <c r="W960">
        <v>5</v>
      </c>
      <c r="X960">
        <v>0.76</v>
      </c>
      <c r="Y960">
        <v>119638</v>
      </c>
      <c r="Z960" t="s">
        <v>189</v>
      </c>
      <c r="AA960">
        <v>2</v>
      </c>
      <c r="AB960">
        <v>9</v>
      </c>
      <c r="AC960">
        <v>80</v>
      </c>
      <c r="AD960">
        <v>8.8888888888888893</v>
      </c>
      <c r="AE960">
        <v>12.375</v>
      </c>
      <c r="AF960">
        <v>12.375</v>
      </c>
      <c r="AG960">
        <v>10</v>
      </c>
      <c r="AH960">
        <v>0.76</v>
      </c>
      <c r="AI960">
        <v>72508.5</v>
      </c>
      <c r="AJ960">
        <v>10.6594</v>
      </c>
      <c r="AK960">
        <v>2.5</v>
      </c>
      <c r="AL960">
        <v>11</v>
      </c>
      <c r="AM960">
        <v>15</v>
      </c>
      <c r="AN960">
        <v>25</v>
      </c>
      <c r="AO960" t="s">
        <v>190</v>
      </c>
      <c r="AP960">
        <v>83</v>
      </c>
      <c r="AQ960">
        <v>-0.7</v>
      </c>
      <c r="AR960">
        <v>1.2</v>
      </c>
      <c r="AS960" t="s">
        <v>1183</v>
      </c>
      <c r="AT960">
        <v>27</v>
      </c>
      <c r="AU960">
        <v>20</v>
      </c>
      <c r="AV960">
        <v>20</v>
      </c>
      <c r="AW960">
        <v>11</v>
      </c>
      <c r="AY960">
        <v>3</v>
      </c>
      <c r="AZ960">
        <v>33</v>
      </c>
      <c r="BA960">
        <v>15.666666666666666</v>
      </c>
      <c r="BB960">
        <v>18265.5</v>
      </c>
      <c r="BC960">
        <v>30442.5</v>
      </c>
      <c r="BD960">
        <v>42619.5</v>
      </c>
      <c r="BE960">
        <v>23</v>
      </c>
      <c r="BF960">
        <v>4</v>
      </c>
      <c r="BG960">
        <v>44</v>
      </c>
      <c r="BH960">
        <v>11.75</v>
      </c>
      <c r="BI960">
        <v>18265.5</v>
      </c>
      <c r="BJ960">
        <v>30442.5</v>
      </c>
      <c r="BK960">
        <v>42619.5</v>
      </c>
      <c r="BL960">
        <v>40</v>
      </c>
      <c r="BM960">
        <v>1</v>
      </c>
      <c r="BN960">
        <v>6</v>
      </c>
      <c r="BO960" t="s">
        <v>192</v>
      </c>
      <c r="BP960">
        <v>0</v>
      </c>
      <c r="BQ960">
        <v>0</v>
      </c>
      <c r="BR960">
        <v>0</v>
      </c>
      <c r="BS960">
        <v>0</v>
      </c>
      <c r="BV960">
        <v>0</v>
      </c>
      <c r="BW960">
        <v>0</v>
      </c>
      <c r="BX960">
        <v>0</v>
      </c>
      <c r="BZ960" t="s">
        <v>193</v>
      </c>
      <c r="CA960" t="s">
        <v>194</v>
      </c>
      <c r="CB960" t="b">
        <v>0</v>
      </c>
    </row>
    <row r="961" spans="1:80" x14ac:dyDescent="0.3">
      <c r="A961">
        <v>960</v>
      </c>
      <c r="B961" t="s">
        <v>1209</v>
      </c>
      <c r="C961" t="s">
        <v>179</v>
      </c>
      <c r="D961" t="s">
        <v>180</v>
      </c>
      <c r="E961" t="s">
        <v>1182</v>
      </c>
      <c r="F961" t="s">
        <v>475</v>
      </c>
      <c r="G961" t="s">
        <v>183</v>
      </c>
      <c r="H961" t="s">
        <v>184</v>
      </c>
      <c r="J961">
        <v>0</v>
      </c>
      <c r="L961" t="s">
        <v>197</v>
      </c>
      <c r="M961" t="s">
        <v>197</v>
      </c>
      <c r="N961" t="s">
        <v>198</v>
      </c>
      <c r="P961" t="s">
        <v>188</v>
      </c>
      <c r="Q961">
        <v>2</v>
      </c>
      <c r="R961">
        <v>6</v>
      </c>
      <c r="S961">
        <v>40</v>
      </c>
      <c r="T961">
        <v>6.666666666666667</v>
      </c>
      <c r="U961">
        <v>7.5</v>
      </c>
      <c r="V961">
        <v>7.5</v>
      </c>
      <c r="W961">
        <v>5</v>
      </c>
      <c r="X961">
        <v>0.76</v>
      </c>
      <c r="Y961">
        <v>119638</v>
      </c>
      <c r="Z961" t="s">
        <v>189</v>
      </c>
      <c r="AA961">
        <v>2</v>
      </c>
      <c r="AB961">
        <v>9</v>
      </c>
      <c r="AC961">
        <v>80</v>
      </c>
      <c r="AD961">
        <v>8.8888888888888893</v>
      </c>
      <c r="AE961">
        <v>12.375</v>
      </c>
      <c r="AF961">
        <v>12.375</v>
      </c>
      <c r="AG961">
        <v>10</v>
      </c>
      <c r="AH961">
        <v>0.76</v>
      </c>
      <c r="AI961">
        <v>72508.5</v>
      </c>
      <c r="AJ961">
        <v>12.8637</v>
      </c>
      <c r="AK961">
        <v>2.5</v>
      </c>
      <c r="AL961">
        <v>9</v>
      </c>
      <c r="AM961">
        <v>15</v>
      </c>
      <c r="AN961">
        <v>25</v>
      </c>
      <c r="AO961" t="s">
        <v>190</v>
      </c>
      <c r="AP961">
        <v>83</v>
      </c>
      <c r="AQ961">
        <v>-0.7</v>
      </c>
      <c r="AR961">
        <v>1.2</v>
      </c>
      <c r="AS961" t="s">
        <v>1183</v>
      </c>
      <c r="AT961">
        <v>27</v>
      </c>
      <c r="AU961">
        <v>20</v>
      </c>
      <c r="AV961">
        <v>20</v>
      </c>
      <c r="AW961">
        <v>11</v>
      </c>
      <c r="AY961">
        <v>3</v>
      </c>
      <c r="AZ961">
        <v>33</v>
      </c>
      <c r="BA961">
        <v>15.666666666666666</v>
      </c>
      <c r="BB961">
        <v>18265.5</v>
      </c>
      <c r="BC961">
        <v>30442.5</v>
      </c>
      <c r="BD961">
        <v>42619.5</v>
      </c>
      <c r="BE961">
        <v>23</v>
      </c>
      <c r="BF961">
        <v>4</v>
      </c>
      <c r="BG961">
        <v>44</v>
      </c>
      <c r="BH961">
        <v>11.75</v>
      </c>
      <c r="BI961">
        <v>18265.5</v>
      </c>
      <c r="BJ961">
        <v>30442.5</v>
      </c>
      <c r="BK961">
        <v>42619.5</v>
      </c>
      <c r="BL961">
        <v>40</v>
      </c>
      <c r="BM961">
        <v>1</v>
      </c>
      <c r="BN961">
        <v>4</v>
      </c>
      <c r="BO961" t="s">
        <v>192</v>
      </c>
      <c r="BP961">
        <v>0</v>
      </c>
      <c r="BQ961">
        <v>0</v>
      </c>
      <c r="BR961">
        <v>0</v>
      </c>
      <c r="BS961">
        <v>0</v>
      </c>
      <c r="BV961">
        <v>0</v>
      </c>
      <c r="BW961">
        <v>0</v>
      </c>
      <c r="BX961">
        <v>0</v>
      </c>
      <c r="BZ961" t="s">
        <v>193</v>
      </c>
      <c r="CA961" t="s">
        <v>194</v>
      </c>
      <c r="CB961" t="b">
        <v>0</v>
      </c>
    </row>
    <row r="962" spans="1:80" x14ac:dyDescent="0.3">
      <c r="A962">
        <v>961</v>
      </c>
      <c r="B962" t="s">
        <v>1210</v>
      </c>
      <c r="C962" t="s">
        <v>179</v>
      </c>
      <c r="D962" t="s">
        <v>180</v>
      </c>
      <c r="E962" t="s">
        <v>1182</v>
      </c>
      <c r="F962" t="s">
        <v>477</v>
      </c>
      <c r="G962" t="s">
        <v>183</v>
      </c>
      <c r="H962" t="s">
        <v>184</v>
      </c>
      <c r="J962">
        <v>0</v>
      </c>
      <c r="L962" t="s">
        <v>197</v>
      </c>
      <c r="M962" t="s">
        <v>197</v>
      </c>
      <c r="N962" t="s">
        <v>198</v>
      </c>
      <c r="P962" t="s">
        <v>188</v>
      </c>
      <c r="Q962">
        <v>2</v>
      </c>
      <c r="R962">
        <v>6</v>
      </c>
      <c r="S962">
        <v>40</v>
      </c>
      <c r="T962">
        <v>6.666666666666667</v>
      </c>
      <c r="U962">
        <v>7.5</v>
      </c>
      <c r="V962">
        <v>7.5</v>
      </c>
      <c r="W962">
        <v>5</v>
      </c>
      <c r="X962">
        <v>0.76</v>
      </c>
      <c r="Y962">
        <v>119638</v>
      </c>
      <c r="Z962" t="s">
        <v>189</v>
      </c>
      <c r="AA962">
        <v>2</v>
      </c>
      <c r="AB962">
        <v>9</v>
      </c>
      <c r="AC962">
        <v>80</v>
      </c>
      <c r="AD962">
        <v>8.8888888888888893</v>
      </c>
      <c r="AE962">
        <v>12.375</v>
      </c>
      <c r="AF962">
        <v>12.375</v>
      </c>
      <c r="AG962">
        <v>10</v>
      </c>
      <c r="AH962">
        <v>0.76</v>
      </c>
      <c r="AI962">
        <v>72508.5</v>
      </c>
      <c r="AJ962">
        <v>15.0679</v>
      </c>
      <c r="AK962">
        <v>2.5</v>
      </c>
      <c r="AL962">
        <v>8</v>
      </c>
      <c r="AM962">
        <v>15</v>
      </c>
      <c r="AN962">
        <v>25</v>
      </c>
      <c r="AO962" t="s">
        <v>190</v>
      </c>
      <c r="AP962">
        <v>83</v>
      </c>
      <c r="AQ962">
        <v>-0.7</v>
      </c>
      <c r="AR962">
        <v>1.2</v>
      </c>
      <c r="AS962" t="s">
        <v>1183</v>
      </c>
      <c r="AT962">
        <v>27</v>
      </c>
      <c r="AU962">
        <v>20</v>
      </c>
      <c r="AV962">
        <v>20</v>
      </c>
      <c r="AW962">
        <v>11</v>
      </c>
      <c r="AY962">
        <v>3</v>
      </c>
      <c r="AZ962">
        <v>33</v>
      </c>
      <c r="BA962">
        <v>15.666666666666666</v>
      </c>
      <c r="BB962">
        <v>18265.5</v>
      </c>
      <c r="BC962">
        <v>30442.5</v>
      </c>
      <c r="BD962">
        <v>42619.5</v>
      </c>
      <c r="BE962">
        <v>23</v>
      </c>
      <c r="BF962">
        <v>4</v>
      </c>
      <c r="BG962">
        <v>44</v>
      </c>
      <c r="BH962">
        <v>11.75</v>
      </c>
      <c r="BI962">
        <v>18265.5</v>
      </c>
      <c r="BJ962">
        <v>30442.5</v>
      </c>
      <c r="BK962">
        <v>42619.5</v>
      </c>
      <c r="BL962">
        <v>40</v>
      </c>
      <c r="BM962">
        <v>1</v>
      </c>
      <c r="BN962">
        <v>4</v>
      </c>
      <c r="BO962" t="s">
        <v>192</v>
      </c>
      <c r="BP962">
        <v>0</v>
      </c>
      <c r="BQ962">
        <v>0</v>
      </c>
      <c r="BR962">
        <v>0</v>
      </c>
      <c r="BS962">
        <v>0</v>
      </c>
      <c r="BV962">
        <v>0</v>
      </c>
      <c r="BW962">
        <v>0</v>
      </c>
      <c r="BX962">
        <v>0</v>
      </c>
      <c r="BZ962" t="s">
        <v>193</v>
      </c>
      <c r="CA962" t="s">
        <v>194</v>
      </c>
      <c r="CB962" t="b">
        <v>0</v>
      </c>
    </row>
    <row r="963" spans="1:80" x14ac:dyDescent="0.3">
      <c r="A963">
        <v>962</v>
      </c>
      <c r="B963" t="s">
        <v>1211</v>
      </c>
      <c r="C963" t="s">
        <v>179</v>
      </c>
      <c r="D963" t="s">
        <v>180</v>
      </c>
      <c r="E963" t="s">
        <v>1182</v>
      </c>
      <c r="F963" t="s">
        <v>252</v>
      </c>
      <c r="G963" t="s">
        <v>183</v>
      </c>
      <c r="H963" t="s">
        <v>184</v>
      </c>
      <c r="J963">
        <v>0</v>
      </c>
      <c r="L963" t="s">
        <v>197</v>
      </c>
      <c r="M963" t="s">
        <v>197</v>
      </c>
      <c r="N963" t="s">
        <v>198</v>
      </c>
      <c r="P963" t="s">
        <v>188</v>
      </c>
      <c r="Q963">
        <v>2</v>
      </c>
      <c r="R963">
        <v>6</v>
      </c>
      <c r="S963">
        <v>40</v>
      </c>
      <c r="T963">
        <v>6.666666666666667</v>
      </c>
      <c r="U963">
        <v>7.5</v>
      </c>
      <c r="V963">
        <v>7.5</v>
      </c>
      <c r="W963">
        <v>5</v>
      </c>
      <c r="X963">
        <v>0.76</v>
      </c>
      <c r="Y963">
        <v>119638</v>
      </c>
      <c r="Z963" t="s">
        <v>189</v>
      </c>
      <c r="AA963">
        <v>2</v>
      </c>
      <c r="AB963">
        <v>9</v>
      </c>
      <c r="AC963">
        <v>80</v>
      </c>
      <c r="AD963">
        <v>8.8888888888888893</v>
      </c>
      <c r="AE963">
        <v>12.375</v>
      </c>
      <c r="AF963">
        <v>12.375</v>
      </c>
      <c r="AG963">
        <v>10</v>
      </c>
      <c r="AH963">
        <v>0.76</v>
      </c>
      <c r="AI963">
        <v>72508.5</v>
      </c>
      <c r="AJ963">
        <v>9.33</v>
      </c>
      <c r="AK963">
        <v>2.5</v>
      </c>
      <c r="AL963">
        <v>13</v>
      </c>
      <c r="AM963">
        <v>15</v>
      </c>
      <c r="AN963">
        <v>25</v>
      </c>
      <c r="AO963" t="s">
        <v>190</v>
      </c>
      <c r="AP963">
        <v>83</v>
      </c>
      <c r="AQ963">
        <v>-0.7</v>
      </c>
      <c r="AR963">
        <v>1.2</v>
      </c>
      <c r="AS963" t="s">
        <v>1183</v>
      </c>
      <c r="AT963">
        <v>27</v>
      </c>
      <c r="AU963">
        <v>20</v>
      </c>
      <c r="AV963">
        <v>20</v>
      </c>
      <c r="AW963">
        <v>11</v>
      </c>
      <c r="AY963">
        <v>3</v>
      </c>
      <c r="AZ963">
        <v>33</v>
      </c>
      <c r="BA963">
        <v>15.666666666666666</v>
      </c>
      <c r="BB963">
        <v>18265.5</v>
      </c>
      <c r="BC963">
        <v>30442.5</v>
      </c>
      <c r="BD963">
        <v>42619.5</v>
      </c>
      <c r="BE963">
        <v>23</v>
      </c>
      <c r="BF963">
        <v>4</v>
      </c>
      <c r="BG963">
        <v>44</v>
      </c>
      <c r="BH963">
        <v>11.75</v>
      </c>
      <c r="BI963">
        <v>18265.5</v>
      </c>
      <c r="BJ963">
        <v>30442.5</v>
      </c>
      <c r="BK963">
        <v>42619.5</v>
      </c>
      <c r="BL963">
        <v>40</v>
      </c>
      <c r="BM963">
        <v>1</v>
      </c>
      <c r="BN963">
        <v>6</v>
      </c>
      <c r="BO963" t="s">
        <v>192</v>
      </c>
      <c r="BP963">
        <v>0</v>
      </c>
      <c r="BQ963">
        <v>4</v>
      </c>
      <c r="BR963">
        <v>0</v>
      </c>
      <c r="BS963">
        <v>0</v>
      </c>
      <c r="BV963">
        <v>0</v>
      </c>
      <c r="BW963">
        <v>0</v>
      </c>
      <c r="BX963">
        <v>0</v>
      </c>
      <c r="BZ963" t="s">
        <v>193</v>
      </c>
      <c r="CA963" t="s">
        <v>194</v>
      </c>
      <c r="CB963" t="b">
        <v>0</v>
      </c>
    </row>
    <row r="964" spans="1:80" x14ac:dyDescent="0.3">
      <c r="A964">
        <v>963</v>
      </c>
      <c r="B964" t="s">
        <v>1212</v>
      </c>
      <c r="C964" t="s">
        <v>179</v>
      </c>
      <c r="D964" t="s">
        <v>180</v>
      </c>
      <c r="E964" t="s">
        <v>1182</v>
      </c>
      <c r="F964" t="s">
        <v>196</v>
      </c>
      <c r="G964" t="s">
        <v>183</v>
      </c>
      <c r="H964" t="s">
        <v>184</v>
      </c>
      <c r="J964">
        <v>0</v>
      </c>
      <c r="K964" t="s">
        <v>1188</v>
      </c>
      <c r="L964" t="s">
        <v>186</v>
      </c>
      <c r="M964" t="s">
        <v>1189</v>
      </c>
      <c r="N964" t="s">
        <v>20</v>
      </c>
      <c r="O964">
        <v>390</v>
      </c>
      <c r="P964" t="s">
        <v>188</v>
      </c>
      <c r="Q964">
        <v>2</v>
      </c>
      <c r="R964">
        <v>6</v>
      </c>
      <c r="S964">
        <v>40</v>
      </c>
      <c r="T964">
        <v>6.666666666666667</v>
      </c>
      <c r="U964">
        <v>7.5</v>
      </c>
      <c r="V964">
        <v>7.5</v>
      </c>
      <c r="W964">
        <v>5</v>
      </c>
      <c r="X964">
        <v>0.76</v>
      </c>
      <c r="Y964">
        <v>119638</v>
      </c>
      <c r="Z964" t="s">
        <v>189</v>
      </c>
      <c r="AA964">
        <v>2</v>
      </c>
      <c r="AB964">
        <v>9</v>
      </c>
      <c r="AC964">
        <v>80</v>
      </c>
      <c r="AD964">
        <v>8.8888888888888893</v>
      </c>
      <c r="AE964">
        <v>12.375</v>
      </c>
      <c r="AF964">
        <v>12.375</v>
      </c>
      <c r="AG964">
        <v>10</v>
      </c>
      <c r="AH964">
        <v>0.76</v>
      </c>
      <c r="AI964">
        <v>72508.5</v>
      </c>
      <c r="AJ964">
        <v>5.63</v>
      </c>
      <c r="AK964">
        <v>2.5</v>
      </c>
      <c r="AL964">
        <v>20</v>
      </c>
      <c r="AM964">
        <v>15</v>
      </c>
      <c r="AN964">
        <v>25</v>
      </c>
      <c r="AO964" t="s">
        <v>190</v>
      </c>
      <c r="AP964">
        <v>83</v>
      </c>
      <c r="AQ964">
        <v>-0.7</v>
      </c>
      <c r="AR964">
        <v>1.2</v>
      </c>
      <c r="AS964" t="s">
        <v>1183</v>
      </c>
      <c r="AT964">
        <v>27</v>
      </c>
      <c r="AU964">
        <v>20</v>
      </c>
      <c r="AV964">
        <v>20</v>
      </c>
      <c r="AW964">
        <v>11</v>
      </c>
      <c r="AY964">
        <v>3</v>
      </c>
      <c r="AZ964">
        <v>33</v>
      </c>
      <c r="BA964">
        <v>15.666666666666666</v>
      </c>
      <c r="BB964">
        <v>18265.5</v>
      </c>
      <c r="BC964">
        <v>30442.5</v>
      </c>
      <c r="BD964">
        <v>42619.5</v>
      </c>
      <c r="BE964">
        <v>23</v>
      </c>
      <c r="BF964">
        <v>4</v>
      </c>
      <c r="BG964">
        <v>44</v>
      </c>
      <c r="BH964">
        <v>11.75</v>
      </c>
      <c r="BI964">
        <v>18265.5</v>
      </c>
      <c r="BJ964">
        <v>30442.5</v>
      </c>
      <c r="BK964">
        <v>42619.5</v>
      </c>
      <c r="BL964">
        <v>40</v>
      </c>
      <c r="BM964">
        <v>1</v>
      </c>
      <c r="BN964">
        <v>6</v>
      </c>
      <c r="BO964" t="s">
        <v>192</v>
      </c>
      <c r="BP964">
        <v>2.34</v>
      </c>
      <c r="BR964">
        <v>0</v>
      </c>
      <c r="BS964">
        <v>0</v>
      </c>
      <c r="BV964">
        <v>0</v>
      </c>
      <c r="BW964">
        <v>0</v>
      </c>
      <c r="BX964">
        <v>0</v>
      </c>
      <c r="BZ964" t="s">
        <v>193</v>
      </c>
      <c r="CA964" t="s">
        <v>194</v>
      </c>
      <c r="CB964" t="b">
        <v>0</v>
      </c>
    </row>
    <row r="965" spans="1:80" x14ac:dyDescent="0.3">
      <c r="A965">
        <v>964</v>
      </c>
      <c r="B965" t="s">
        <v>3842</v>
      </c>
      <c r="C965" t="s">
        <v>179</v>
      </c>
      <c r="D965" t="s">
        <v>180</v>
      </c>
      <c r="E965" t="s">
        <v>1182</v>
      </c>
      <c r="F965" t="s">
        <v>200</v>
      </c>
      <c r="G965" t="s">
        <v>183</v>
      </c>
      <c r="H965" t="s">
        <v>184</v>
      </c>
      <c r="J965">
        <v>0</v>
      </c>
      <c r="K965" t="s">
        <v>1188</v>
      </c>
      <c r="L965" t="s">
        <v>186</v>
      </c>
      <c r="M965" t="s">
        <v>1189</v>
      </c>
      <c r="N965" t="s">
        <v>20</v>
      </c>
      <c r="P965" t="s">
        <v>188</v>
      </c>
      <c r="Q965">
        <v>2</v>
      </c>
      <c r="R965">
        <v>6</v>
      </c>
      <c r="S965">
        <v>40</v>
      </c>
      <c r="T965">
        <v>6.666666666666667</v>
      </c>
      <c r="U965">
        <v>7.5</v>
      </c>
      <c r="V965">
        <v>7.5</v>
      </c>
      <c r="W965">
        <v>5</v>
      </c>
      <c r="X965">
        <v>0.76</v>
      </c>
      <c r="Y965">
        <v>119638</v>
      </c>
      <c r="AA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6.1</v>
      </c>
      <c r="AK965">
        <v>2.5</v>
      </c>
      <c r="AL965">
        <v>19</v>
      </c>
      <c r="AP965" t="s">
        <v>197</v>
      </c>
      <c r="AQ965" t="s">
        <v>197</v>
      </c>
      <c r="AR965" t="s">
        <v>197</v>
      </c>
      <c r="AS965" t="s">
        <v>1183</v>
      </c>
      <c r="AT965">
        <v>27</v>
      </c>
      <c r="AU965">
        <v>20</v>
      </c>
      <c r="AV965">
        <v>20</v>
      </c>
      <c r="AW965">
        <v>11</v>
      </c>
      <c r="AY965">
        <v>3</v>
      </c>
      <c r="AZ965">
        <v>33</v>
      </c>
      <c r="BA965">
        <v>15.666666666666666</v>
      </c>
      <c r="BB965">
        <v>18265.5</v>
      </c>
      <c r="BC965">
        <v>30442.5</v>
      </c>
      <c r="BD965">
        <v>42619.5</v>
      </c>
      <c r="BE965">
        <v>23</v>
      </c>
      <c r="BF965">
        <v>4</v>
      </c>
      <c r="BG965">
        <v>44</v>
      </c>
      <c r="BH965">
        <v>11.75</v>
      </c>
      <c r="BI965">
        <v>18265.5</v>
      </c>
      <c r="BJ965">
        <v>30442.5</v>
      </c>
      <c r="BK965">
        <v>42619.5</v>
      </c>
      <c r="BL965">
        <v>40</v>
      </c>
      <c r="BM965">
        <v>1</v>
      </c>
      <c r="BN965">
        <v>6</v>
      </c>
      <c r="BO965" t="s">
        <v>192</v>
      </c>
      <c r="BP965">
        <v>0</v>
      </c>
      <c r="BS965">
        <v>0</v>
      </c>
      <c r="BV965">
        <v>0</v>
      </c>
      <c r="BW965">
        <v>0</v>
      </c>
      <c r="BX965">
        <v>0</v>
      </c>
      <c r="BZ965" t="s">
        <v>193</v>
      </c>
      <c r="CA965" t="s">
        <v>194</v>
      </c>
      <c r="CB965" t="b">
        <v>0</v>
      </c>
    </row>
    <row r="966" spans="1:80" x14ac:dyDescent="0.3">
      <c r="A966">
        <v>965</v>
      </c>
      <c r="B966" t="s">
        <v>3843</v>
      </c>
      <c r="C966" t="s">
        <v>179</v>
      </c>
      <c r="D966" t="s">
        <v>180</v>
      </c>
      <c r="E966" t="s">
        <v>1182</v>
      </c>
      <c r="F966" t="s">
        <v>202</v>
      </c>
      <c r="H966" t="s">
        <v>184</v>
      </c>
      <c r="J966">
        <v>0</v>
      </c>
      <c r="L966" t="s">
        <v>197</v>
      </c>
      <c r="M966" t="s">
        <v>197</v>
      </c>
      <c r="N966" t="s">
        <v>198</v>
      </c>
      <c r="P966" t="s">
        <v>188</v>
      </c>
      <c r="Q966">
        <v>2</v>
      </c>
      <c r="R966">
        <v>6</v>
      </c>
      <c r="S966">
        <v>40</v>
      </c>
      <c r="T966">
        <v>6.666666666666667</v>
      </c>
      <c r="U966">
        <v>7.5</v>
      </c>
      <c r="V966">
        <v>7.5</v>
      </c>
      <c r="W966">
        <v>5</v>
      </c>
      <c r="X966">
        <v>0.76</v>
      </c>
      <c r="Y966">
        <v>119638</v>
      </c>
      <c r="AA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6.5</v>
      </c>
      <c r="AK966">
        <v>2.5</v>
      </c>
      <c r="AL966">
        <v>18</v>
      </c>
      <c r="AP966" t="s">
        <v>197</v>
      </c>
      <c r="AQ966" t="s">
        <v>197</v>
      </c>
      <c r="AR966" t="s">
        <v>197</v>
      </c>
      <c r="AS966" t="s">
        <v>1183</v>
      </c>
      <c r="AT966">
        <v>27</v>
      </c>
      <c r="AU966">
        <v>20</v>
      </c>
      <c r="AV966">
        <v>20</v>
      </c>
      <c r="AW966">
        <v>11</v>
      </c>
      <c r="AY966">
        <v>3</v>
      </c>
      <c r="AZ966">
        <v>33</v>
      </c>
      <c r="BA966">
        <v>15.666666666666666</v>
      </c>
      <c r="BB966">
        <v>18265.5</v>
      </c>
      <c r="BC966">
        <v>30442.5</v>
      </c>
      <c r="BD966">
        <v>42619.5</v>
      </c>
      <c r="BE966">
        <v>23</v>
      </c>
      <c r="BF966">
        <v>4</v>
      </c>
      <c r="BG966">
        <v>44</v>
      </c>
      <c r="BH966">
        <v>11.75</v>
      </c>
      <c r="BI966">
        <v>18265.5</v>
      </c>
      <c r="BJ966">
        <v>30442.5</v>
      </c>
      <c r="BK966">
        <v>42619.5</v>
      </c>
      <c r="BL966">
        <v>40</v>
      </c>
      <c r="BM966">
        <v>1</v>
      </c>
      <c r="BN966">
        <v>6</v>
      </c>
      <c r="BO966" t="s">
        <v>192</v>
      </c>
      <c r="BP966">
        <v>0</v>
      </c>
      <c r="BS966">
        <v>0</v>
      </c>
      <c r="BV966">
        <v>0</v>
      </c>
      <c r="BW966">
        <v>0</v>
      </c>
      <c r="BX966">
        <v>0</v>
      </c>
      <c r="BZ966" t="s">
        <v>193</v>
      </c>
      <c r="CA966" t="s">
        <v>194</v>
      </c>
      <c r="CB966" t="b">
        <v>0</v>
      </c>
    </row>
    <row r="967" spans="1:80" x14ac:dyDescent="0.3">
      <c r="A967">
        <v>966</v>
      </c>
      <c r="B967" t="s">
        <v>1213</v>
      </c>
      <c r="C967" t="s">
        <v>179</v>
      </c>
      <c r="D967" t="s">
        <v>180</v>
      </c>
      <c r="E967" t="s">
        <v>1182</v>
      </c>
      <c r="F967" t="s">
        <v>204</v>
      </c>
      <c r="G967" t="s">
        <v>183</v>
      </c>
      <c r="H967" t="s">
        <v>184</v>
      </c>
      <c r="J967">
        <v>0</v>
      </c>
      <c r="K967" t="s">
        <v>1188</v>
      </c>
      <c r="L967" t="s">
        <v>186</v>
      </c>
      <c r="M967" t="s">
        <v>1189</v>
      </c>
      <c r="N967" t="s">
        <v>20</v>
      </c>
      <c r="O967">
        <v>492.99295774647891</v>
      </c>
      <c r="P967" t="s">
        <v>188</v>
      </c>
      <c r="Q967">
        <v>2</v>
      </c>
      <c r="R967">
        <v>6</v>
      </c>
      <c r="S967">
        <v>40</v>
      </c>
      <c r="T967">
        <v>6.666666666666667</v>
      </c>
      <c r="U967">
        <v>7.5</v>
      </c>
      <c r="V967">
        <v>7.5</v>
      </c>
      <c r="W967">
        <v>5</v>
      </c>
      <c r="X967">
        <v>0.76</v>
      </c>
      <c r="Y967">
        <v>119638</v>
      </c>
      <c r="Z967" t="s">
        <v>189</v>
      </c>
      <c r="AA967">
        <v>2</v>
      </c>
      <c r="AB967">
        <v>9</v>
      </c>
      <c r="AC967">
        <v>80</v>
      </c>
      <c r="AD967">
        <v>8.8888888888888893</v>
      </c>
      <c r="AE967">
        <v>12.375</v>
      </c>
      <c r="AF967">
        <v>12.375</v>
      </c>
      <c r="AG967">
        <v>10</v>
      </c>
      <c r="AH967">
        <v>0.76</v>
      </c>
      <c r="AI967">
        <v>72508.5</v>
      </c>
      <c r="AJ967">
        <v>7</v>
      </c>
      <c r="AK967">
        <v>2.5</v>
      </c>
      <c r="AL967">
        <v>16</v>
      </c>
      <c r="AM967">
        <v>15</v>
      </c>
      <c r="AN967">
        <v>25</v>
      </c>
      <c r="AO967" t="s">
        <v>190</v>
      </c>
      <c r="AP967">
        <v>83</v>
      </c>
      <c r="AQ967">
        <v>-0.7</v>
      </c>
      <c r="AR967">
        <v>1.2</v>
      </c>
      <c r="AS967" t="s">
        <v>1183</v>
      </c>
      <c r="AT967">
        <v>27</v>
      </c>
      <c r="AU967">
        <v>20</v>
      </c>
      <c r="AV967">
        <v>20</v>
      </c>
      <c r="AW967">
        <v>11</v>
      </c>
      <c r="AY967">
        <v>3</v>
      </c>
      <c r="AZ967">
        <v>33</v>
      </c>
      <c r="BA967">
        <v>15.666666666666666</v>
      </c>
      <c r="BB967">
        <v>18265.5</v>
      </c>
      <c r="BC967">
        <v>30442.5</v>
      </c>
      <c r="BD967">
        <v>42619.5</v>
      </c>
      <c r="BE967">
        <v>23</v>
      </c>
      <c r="BF967">
        <v>4</v>
      </c>
      <c r="BG967">
        <v>44</v>
      </c>
      <c r="BH967">
        <v>11.75</v>
      </c>
      <c r="BI967">
        <v>18265.5</v>
      </c>
      <c r="BJ967">
        <v>30442.5</v>
      </c>
      <c r="BK967">
        <v>42619.5</v>
      </c>
      <c r="BL967">
        <v>40</v>
      </c>
      <c r="BM967">
        <v>1</v>
      </c>
      <c r="BN967">
        <v>6</v>
      </c>
      <c r="BO967" t="s">
        <v>192</v>
      </c>
      <c r="BP967">
        <v>2.9579577464788738</v>
      </c>
      <c r="BQ967">
        <v>40</v>
      </c>
      <c r="BR967">
        <v>4</v>
      </c>
      <c r="BS967">
        <v>0.1</v>
      </c>
      <c r="BV967">
        <v>0</v>
      </c>
      <c r="BW967">
        <v>0</v>
      </c>
      <c r="BX967">
        <v>0</v>
      </c>
      <c r="BZ967" t="s">
        <v>193</v>
      </c>
      <c r="CA967" t="s">
        <v>194</v>
      </c>
      <c r="CB967" t="b">
        <v>0</v>
      </c>
    </row>
    <row r="968" spans="1:80" x14ac:dyDescent="0.3">
      <c r="A968">
        <v>967</v>
      </c>
      <c r="B968" t="s">
        <v>3844</v>
      </c>
      <c r="C968" t="s">
        <v>179</v>
      </c>
      <c r="D968" t="s">
        <v>180</v>
      </c>
      <c r="E968" t="s">
        <v>1182</v>
      </c>
      <c r="F968" t="s">
        <v>206</v>
      </c>
      <c r="H968" t="s">
        <v>184</v>
      </c>
      <c r="J968">
        <v>0</v>
      </c>
      <c r="K968" t="s">
        <v>1188</v>
      </c>
      <c r="L968" t="s">
        <v>186</v>
      </c>
      <c r="M968" t="s">
        <v>1189</v>
      </c>
      <c r="N968" t="s">
        <v>20</v>
      </c>
      <c r="O968">
        <v>564.494382022472</v>
      </c>
      <c r="P968" t="s">
        <v>188</v>
      </c>
      <c r="Q968">
        <v>2</v>
      </c>
      <c r="R968">
        <v>6</v>
      </c>
      <c r="S968">
        <v>40</v>
      </c>
      <c r="T968">
        <v>6.666666666666667</v>
      </c>
      <c r="U968">
        <v>7.5</v>
      </c>
      <c r="V968">
        <v>7.5</v>
      </c>
      <c r="W968">
        <v>5</v>
      </c>
      <c r="X968">
        <v>0.76</v>
      </c>
      <c r="Y968">
        <v>119638</v>
      </c>
      <c r="AA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7.4</v>
      </c>
      <c r="AK968">
        <v>2.5</v>
      </c>
      <c r="AL968">
        <v>16</v>
      </c>
      <c r="AP968" t="s">
        <v>197</v>
      </c>
      <c r="AQ968" t="s">
        <v>197</v>
      </c>
      <c r="AR968" t="s">
        <v>197</v>
      </c>
      <c r="AS968" t="s">
        <v>1183</v>
      </c>
      <c r="AT968">
        <v>27</v>
      </c>
      <c r="AU968">
        <v>20</v>
      </c>
      <c r="AV968">
        <v>20</v>
      </c>
      <c r="AW968">
        <v>11</v>
      </c>
      <c r="AY968">
        <v>3</v>
      </c>
      <c r="AZ968">
        <v>33</v>
      </c>
      <c r="BA968">
        <v>15.666666666666666</v>
      </c>
      <c r="BB968">
        <v>18265.5</v>
      </c>
      <c r="BC968">
        <v>30442.5</v>
      </c>
      <c r="BD968">
        <v>42619.5</v>
      </c>
      <c r="BE968">
        <v>23</v>
      </c>
      <c r="BF968">
        <v>4</v>
      </c>
      <c r="BG968">
        <v>44</v>
      </c>
      <c r="BH968">
        <v>11.75</v>
      </c>
      <c r="BI968">
        <v>18265.5</v>
      </c>
      <c r="BJ968">
        <v>30442.5</v>
      </c>
      <c r="BK968">
        <v>42619.5</v>
      </c>
      <c r="BL968">
        <v>40</v>
      </c>
      <c r="BM968">
        <v>1</v>
      </c>
      <c r="BN968">
        <v>6</v>
      </c>
      <c r="BO968" t="s">
        <v>192</v>
      </c>
      <c r="BP968">
        <v>3.3869662921348316</v>
      </c>
      <c r="BS968">
        <v>0</v>
      </c>
      <c r="BV968">
        <v>0</v>
      </c>
      <c r="BW968">
        <v>0</v>
      </c>
      <c r="BX968">
        <v>0</v>
      </c>
      <c r="BZ968" t="s">
        <v>193</v>
      </c>
      <c r="CA968" t="s">
        <v>194</v>
      </c>
      <c r="CB968" t="b">
        <v>0</v>
      </c>
    </row>
    <row r="969" spans="1:80" x14ac:dyDescent="0.3">
      <c r="A969">
        <v>968</v>
      </c>
      <c r="B969" t="s">
        <v>1214</v>
      </c>
      <c r="C969" t="s">
        <v>179</v>
      </c>
      <c r="D969" t="s">
        <v>180</v>
      </c>
      <c r="E969" t="s">
        <v>1182</v>
      </c>
      <c r="F969" t="s">
        <v>316</v>
      </c>
      <c r="G969" t="s">
        <v>183</v>
      </c>
      <c r="H969" t="s">
        <v>184</v>
      </c>
      <c r="J969">
        <v>0</v>
      </c>
      <c r="K969" t="s">
        <v>1188</v>
      </c>
      <c r="L969" t="s">
        <v>186</v>
      </c>
      <c r="M969" t="s">
        <v>1189</v>
      </c>
      <c r="N969" t="s">
        <v>20</v>
      </c>
      <c r="O969">
        <v>561.65492957746494</v>
      </c>
      <c r="P969" t="s">
        <v>188</v>
      </c>
      <c r="Q969">
        <v>2</v>
      </c>
      <c r="R969">
        <v>6</v>
      </c>
      <c r="S969">
        <v>40</v>
      </c>
      <c r="T969">
        <v>6.666666666666667</v>
      </c>
      <c r="U969">
        <v>7.5</v>
      </c>
      <c r="V969">
        <v>7.5</v>
      </c>
      <c r="W969">
        <v>5</v>
      </c>
      <c r="X969">
        <v>0.76</v>
      </c>
      <c r="Y969">
        <v>119638</v>
      </c>
      <c r="Z969" t="s">
        <v>189</v>
      </c>
      <c r="AA969">
        <v>2</v>
      </c>
      <c r="AB969">
        <v>9</v>
      </c>
      <c r="AC969">
        <v>80</v>
      </c>
      <c r="AD969">
        <v>8.8888888888888893</v>
      </c>
      <c r="AE969">
        <v>12.375</v>
      </c>
      <c r="AF969">
        <v>12.375</v>
      </c>
      <c r="AG969">
        <v>10</v>
      </c>
      <c r="AH969">
        <v>0.76</v>
      </c>
      <c r="AI969">
        <v>72508.5</v>
      </c>
      <c r="AJ969">
        <v>7.94</v>
      </c>
      <c r="AK969">
        <v>2.5</v>
      </c>
      <c r="AL969">
        <v>15</v>
      </c>
      <c r="AM969">
        <v>15</v>
      </c>
      <c r="AN969">
        <v>25</v>
      </c>
      <c r="AO969" t="s">
        <v>190</v>
      </c>
      <c r="AP969">
        <v>83</v>
      </c>
      <c r="AQ969">
        <v>-0.7</v>
      </c>
      <c r="AR969">
        <v>1.2</v>
      </c>
      <c r="AS969" t="s">
        <v>1183</v>
      </c>
      <c r="AT969">
        <v>27</v>
      </c>
      <c r="AU969">
        <v>20</v>
      </c>
      <c r="AV969">
        <v>20</v>
      </c>
      <c r="AW969">
        <v>11</v>
      </c>
      <c r="AY969">
        <v>3</v>
      </c>
      <c r="AZ969">
        <v>33</v>
      </c>
      <c r="BA969">
        <v>15.666666666666666</v>
      </c>
      <c r="BB969">
        <v>18265.5</v>
      </c>
      <c r="BC969">
        <v>30442.5</v>
      </c>
      <c r="BD969">
        <v>42619.5</v>
      </c>
      <c r="BE969">
        <v>23</v>
      </c>
      <c r="BF969">
        <v>4</v>
      </c>
      <c r="BG969">
        <v>44</v>
      </c>
      <c r="BH969">
        <v>11.75</v>
      </c>
      <c r="BI969">
        <v>18265.5</v>
      </c>
      <c r="BJ969">
        <v>30442.5</v>
      </c>
      <c r="BK969">
        <v>42619.5</v>
      </c>
      <c r="BL969">
        <v>40</v>
      </c>
      <c r="BM969">
        <v>1</v>
      </c>
      <c r="BN969">
        <v>6</v>
      </c>
      <c r="BO969" t="s">
        <v>192</v>
      </c>
      <c r="BP969">
        <v>3.3699295774647897</v>
      </c>
      <c r="BQ969">
        <v>124</v>
      </c>
      <c r="BR969">
        <v>1</v>
      </c>
      <c r="BS969">
        <v>8.0645161290322578E-3</v>
      </c>
      <c r="BV969">
        <v>0</v>
      </c>
      <c r="BW969">
        <v>0</v>
      </c>
      <c r="BX969">
        <v>0</v>
      </c>
      <c r="BZ969" t="s">
        <v>193</v>
      </c>
      <c r="CA969" t="s">
        <v>194</v>
      </c>
      <c r="CB969" t="b">
        <v>0</v>
      </c>
    </row>
    <row r="970" spans="1:80" x14ac:dyDescent="0.3">
      <c r="A970">
        <v>969</v>
      </c>
      <c r="B970" t="s">
        <v>1215</v>
      </c>
      <c r="C970" t="s">
        <v>179</v>
      </c>
      <c r="D970" t="s">
        <v>180</v>
      </c>
      <c r="E970" t="s">
        <v>1182</v>
      </c>
      <c r="F970" t="s">
        <v>318</v>
      </c>
      <c r="G970" t="s">
        <v>183</v>
      </c>
      <c r="H970" t="s">
        <v>184</v>
      </c>
      <c r="J970">
        <v>0</v>
      </c>
      <c r="K970" t="s">
        <v>1188</v>
      </c>
      <c r="L970" t="s">
        <v>186</v>
      </c>
      <c r="M970" t="s">
        <v>1189</v>
      </c>
      <c r="N970" t="s">
        <v>20</v>
      </c>
      <c r="O970">
        <v>595.98591549295793</v>
      </c>
      <c r="P970" t="s">
        <v>188</v>
      </c>
      <c r="Q970">
        <v>2</v>
      </c>
      <c r="R970">
        <v>6</v>
      </c>
      <c r="S970">
        <v>40</v>
      </c>
      <c r="T970">
        <v>6.666666666666667</v>
      </c>
      <c r="U970">
        <v>7.5</v>
      </c>
      <c r="V970">
        <v>7.5</v>
      </c>
      <c r="W970">
        <v>5</v>
      </c>
      <c r="X970">
        <v>0.76</v>
      </c>
      <c r="Y970">
        <v>119638</v>
      </c>
      <c r="AA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8.4</v>
      </c>
      <c r="AK970">
        <v>2.5</v>
      </c>
      <c r="AL970">
        <v>14</v>
      </c>
      <c r="AM970">
        <v>15</v>
      </c>
      <c r="AN970">
        <v>25</v>
      </c>
      <c r="AO970" t="s">
        <v>190</v>
      </c>
      <c r="AP970">
        <v>83</v>
      </c>
      <c r="AQ970">
        <v>-0.7</v>
      </c>
      <c r="AR970">
        <v>1.2</v>
      </c>
      <c r="AS970" t="s">
        <v>1183</v>
      </c>
      <c r="AT970">
        <v>27</v>
      </c>
      <c r="AU970">
        <v>20</v>
      </c>
      <c r="AV970">
        <v>20</v>
      </c>
      <c r="AW970">
        <v>11</v>
      </c>
      <c r="AY970">
        <v>3</v>
      </c>
      <c r="AZ970">
        <v>33</v>
      </c>
      <c r="BA970">
        <v>15.666666666666666</v>
      </c>
      <c r="BB970">
        <v>18265.5</v>
      </c>
      <c r="BC970">
        <v>30442.5</v>
      </c>
      <c r="BD970">
        <v>42619.5</v>
      </c>
      <c r="BE970">
        <v>23</v>
      </c>
      <c r="BF970">
        <v>4</v>
      </c>
      <c r="BG970">
        <v>44</v>
      </c>
      <c r="BH970">
        <v>11.75</v>
      </c>
      <c r="BI970">
        <v>18265.5</v>
      </c>
      <c r="BJ970">
        <v>30442.5</v>
      </c>
      <c r="BK970">
        <v>42619.5</v>
      </c>
      <c r="BL970">
        <v>40</v>
      </c>
      <c r="BM970">
        <v>1</v>
      </c>
      <c r="BN970">
        <v>6</v>
      </c>
      <c r="BO970" t="s">
        <v>192</v>
      </c>
      <c r="BP970">
        <v>3.5759154929577477</v>
      </c>
      <c r="BR970">
        <v>4</v>
      </c>
      <c r="BS970">
        <v>0</v>
      </c>
      <c r="BV970">
        <v>0</v>
      </c>
      <c r="BW970">
        <v>0</v>
      </c>
      <c r="BX970">
        <v>0</v>
      </c>
      <c r="BZ970" t="s">
        <v>193</v>
      </c>
      <c r="CA970" t="s">
        <v>194</v>
      </c>
      <c r="CB970" t="b">
        <v>0</v>
      </c>
    </row>
    <row r="971" spans="1:80" x14ac:dyDescent="0.3">
      <c r="A971">
        <v>970</v>
      </c>
      <c r="B971" t="s">
        <v>3845</v>
      </c>
      <c r="C971" t="s">
        <v>179</v>
      </c>
      <c r="D971" t="s">
        <v>180</v>
      </c>
      <c r="E971" t="s">
        <v>1182</v>
      </c>
      <c r="F971" t="s">
        <v>320</v>
      </c>
      <c r="H971" t="s">
        <v>184</v>
      </c>
      <c r="J971">
        <v>0</v>
      </c>
      <c r="L971" t="s">
        <v>197</v>
      </c>
      <c r="M971" t="s">
        <v>197</v>
      </c>
      <c r="N971" t="s">
        <v>198</v>
      </c>
      <c r="P971" t="s">
        <v>188</v>
      </c>
      <c r="Q971">
        <v>2</v>
      </c>
      <c r="R971">
        <v>6</v>
      </c>
      <c r="S971">
        <v>40</v>
      </c>
      <c r="T971">
        <v>6.666666666666667</v>
      </c>
      <c r="U971">
        <v>7.5</v>
      </c>
      <c r="V971">
        <v>7.5</v>
      </c>
      <c r="W971">
        <v>5</v>
      </c>
      <c r="X971">
        <v>0.76</v>
      </c>
      <c r="Y971">
        <v>119638</v>
      </c>
      <c r="AA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8.8699999999999992</v>
      </c>
      <c r="AK971">
        <v>2.5</v>
      </c>
      <c r="AL971">
        <v>13</v>
      </c>
      <c r="AP971" t="s">
        <v>197</v>
      </c>
      <c r="AQ971" t="s">
        <v>197</v>
      </c>
      <c r="AR971" t="s">
        <v>197</v>
      </c>
      <c r="AS971" t="s">
        <v>1183</v>
      </c>
      <c r="AT971">
        <v>27</v>
      </c>
      <c r="AU971">
        <v>20</v>
      </c>
      <c r="AV971">
        <v>20</v>
      </c>
      <c r="AW971">
        <v>11</v>
      </c>
      <c r="AY971">
        <v>3</v>
      </c>
      <c r="AZ971">
        <v>33</v>
      </c>
      <c r="BA971">
        <v>15.666666666666666</v>
      </c>
      <c r="BB971">
        <v>18265.5</v>
      </c>
      <c r="BC971">
        <v>30442.5</v>
      </c>
      <c r="BD971">
        <v>42619.5</v>
      </c>
      <c r="BE971">
        <v>23</v>
      </c>
      <c r="BF971">
        <v>4</v>
      </c>
      <c r="BG971">
        <v>44</v>
      </c>
      <c r="BH971">
        <v>11.75</v>
      </c>
      <c r="BI971">
        <v>18265.5</v>
      </c>
      <c r="BJ971">
        <v>30442.5</v>
      </c>
      <c r="BK971">
        <v>42619.5</v>
      </c>
      <c r="BL971">
        <v>40</v>
      </c>
      <c r="BM971">
        <v>1</v>
      </c>
      <c r="BN971">
        <v>6</v>
      </c>
      <c r="BO971" t="s">
        <v>192</v>
      </c>
      <c r="BP971">
        <v>0</v>
      </c>
      <c r="BS971">
        <v>0</v>
      </c>
      <c r="BV971">
        <v>0</v>
      </c>
      <c r="BW971">
        <v>0</v>
      </c>
      <c r="BX971">
        <v>0</v>
      </c>
      <c r="BZ971" t="s">
        <v>193</v>
      </c>
      <c r="CA971" t="s">
        <v>194</v>
      </c>
      <c r="CB971" t="b">
        <v>0</v>
      </c>
    </row>
    <row r="972" spans="1:80" x14ac:dyDescent="0.3">
      <c r="A972">
        <v>971</v>
      </c>
      <c r="B972" t="s">
        <v>1216</v>
      </c>
      <c r="C972" t="s">
        <v>179</v>
      </c>
      <c r="D972" t="s">
        <v>180</v>
      </c>
      <c r="E972" t="s">
        <v>1182</v>
      </c>
      <c r="F972" t="s">
        <v>252</v>
      </c>
      <c r="G972" t="s">
        <v>183</v>
      </c>
      <c r="H972" t="s">
        <v>184</v>
      </c>
      <c r="J972">
        <v>0</v>
      </c>
      <c r="K972" t="s">
        <v>1188</v>
      </c>
      <c r="L972" t="s">
        <v>186</v>
      </c>
      <c r="M972" t="s">
        <v>1189</v>
      </c>
      <c r="N972" t="s">
        <v>20</v>
      </c>
      <c r="O972">
        <v>664.64788732394391</v>
      </c>
      <c r="P972" t="s">
        <v>188</v>
      </c>
      <c r="Q972">
        <v>2</v>
      </c>
      <c r="R972">
        <v>6</v>
      </c>
      <c r="S972">
        <v>40</v>
      </c>
      <c r="T972">
        <v>6.666666666666667</v>
      </c>
      <c r="U972">
        <v>7.5</v>
      </c>
      <c r="V972">
        <v>7.5</v>
      </c>
      <c r="W972">
        <v>5</v>
      </c>
      <c r="X972">
        <v>0.76</v>
      </c>
      <c r="Y972">
        <v>119638</v>
      </c>
      <c r="Z972" t="s">
        <v>189</v>
      </c>
      <c r="AA972">
        <v>2</v>
      </c>
      <c r="AB972">
        <v>9</v>
      </c>
      <c r="AC972">
        <v>80</v>
      </c>
      <c r="AD972">
        <v>8.8888888888888893</v>
      </c>
      <c r="AE972">
        <v>12.375</v>
      </c>
      <c r="AF972">
        <v>12.375</v>
      </c>
      <c r="AG972">
        <v>10</v>
      </c>
      <c r="AH972">
        <v>0.76</v>
      </c>
      <c r="AI972">
        <v>72508.5</v>
      </c>
      <c r="AJ972">
        <v>9.33</v>
      </c>
      <c r="AK972">
        <v>2.5</v>
      </c>
      <c r="AL972">
        <v>13</v>
      </c>
      <c r="AM972">
        <v>15</v>
      </c>
      <c r="AN972">
        <v>25</v>
      </c>
      <c r="AO972" t="s">
        <v>190</v>
      </c>
      <c r="AP972">
        <v>83</v>
      </c>
      <c r="AQ972">
        <v>-0.7</v>
      </c>
      <c r="AR972">
        <v>1.2</v>
      </c>
      <c r="AS972" t="s">
        <v>1183</v>
      </c>
      <c r="AT972">
        <v>27</v>
      </c>
      <c r="AU972">
        <v>20</v>
      </c>
      <c r="AV972">
        <v>20</v>
      </c>
      <c r="AW972">
        <v>11</v>
      </c>
      <c r="AY972">
        <v>3</v>
      </c>
      <c r="AZ972">
        <v>33</v>
      </c>
      <c r="BA972">
        <v>15.666666666666666</v>
      </c>
      <c r="BB972">
        <v>18265.5</v>
      </c>
      <c r="BC972">
        <v>30442.5</v>
      </c>
      <c r="BD972">
        <v>42619.5</v>
      </c>
      <c r="BE972">
        <v>23</v>
      </c>
      <c r="BF972">
        <v>4</v>
      </c>
      <c r="BG972">
        <v>44</v>
      </c>
      <c r="BH972">
        <v>11.75</v>
      </c>
      <c r="BI972">
        <v>18265.5</v>
      </c>
      <c r="BJ972">
        <v>30442.5</v>
      </c>
      <c r="BK972">
        <v>42619.5</v>
      </c>
      <c r="BL972">
        <v>40</v>
      </c>
      <c r="BM972">
        <v>1</v>
      </c>
      <c r="BN972">
        <v>6</v>
      </c>
      <c r="BO972" t="s">
        <v>192</v>
      </c>
      <c r="BP972">
        <v>3.9878873239436641</v>
      </c>
      <c r="BQ972">
        <v>80</v>
      </c>
      <c r="BR972">
        <v>53</v>
      </c>
      <c r="BS972">
        <v>0.66249999999999998</v>
      </c>
      <c r="BV972">
        <v>0</v>
      </c>
      <c r="BW972">
        <v>0</v>
      </c>
      <c r="BX972">
        <v>0</v>
      </c>
      <c r="BZ972" t="s">
        <v>193</v>
      </c>
      <c r="CA972" t="s">
        <v>194</v>
      </c>
      <c r="CB972" t="b">
        <v>0</v>
      </c>
    </row>
    <row r="973" spans="1:80" x14ac:dyDescent="0.3">
      <c r="A973">
        <v>972</v>
      </c>
      <c r="B973" t="s">
        <v>3846</v>
      </c>
      <c r="C973" t="s">
        <v>179</v>
      </c>
      <c r="D973" t="s">
        <v>180</v>
      </c>
      <c r="E973" t="s">
        <v>1182</v>
      </c>
      <c r="F973" t="s">
        <v>471</v>
      </c>
      <c r="H973" t="s">
        <v>184</v>
      </c>
      <c r="J973">
        <v>0</v>
      </c>
      <c r="K973" t="s">
        <v>1188</v>
      </c>
      <c r="L973" t="s">
        <v>186</v>
      </c>
      <c r="M973" t="s">
        <v>1189</v>
      </c>
      <c r="N973" t="s">
        <v>20</v>
      </c>
      <c r="O973">
        <v>745.48400000000004</v>
      </c>
      <c r="P973" t="s">
        <v>188</v>
      </c>
      <c r="Q973">
        <v>2</v>
      </c>
      <c r="R973">
        <v>6</v>
      </c>
      <c r="S973">
        <v>40</v>
      </c>
      <c r="T973">
        <v>6.666666666666667</v>
      </c>
      <c r="U973">
        <v>7.5</v>
      </c>
      <c r="V973">
        <v>7.5</v>
      </c>
      <c r="W973">
        <v>5</v>
      </c>
      <c r="X973">
        <v>0.76</v>
      </c>
      <c r="Y973">
        <v>119638</v>
      </c>
      <c r="AA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9.6999999999999993</v>
      </c>
      <c r="AK973">
        <v>2.5</v>
      </c>
      <c r="AL973">
        <v>12</v>
      </c>
      <c r="AP973" t="s">
        <v>197</v>
      </c>
      <c r="AQ973" t="s">
        <v>197</v>
      </c>
      <c r="AR973" t="s">
        <v>197</v>
      </c>
      <c r="AS973" t="s">
        <v>1183</v>
      </c>
      <c r="AT973">
        <v>27</v>
      </c>
      <c r="AU973">
        <v>20</v>
      </c>
      <c r="AV973">
        <v>20</v>
      </c>
      <c r="AW973">
        <v>11</v>
      </c>
      <c r="AY973">
        <v>3</v>
      </c>
      <c r="AZ973">
        <v>33</v>
      </c>
      <c r="BA973">
        <v>15.666666666666666</v>
      </c>
      <c r="BB973">
        <v>18265.5</v>
      </c>
      <c r="BC973">
        <v>30442.5</v>
      </c>
      <c r="BD973">
        <v>42619.5</v>
      </c>
      <c r="BE973">
        <v>23</v>
      </c>
      <c r="BF973">
        <v>4</v>
      </c>
      <c r="BG973">
        <v>44</v>
      </c>
      <c r="BH973">
        <v>11.75</v>
      </c>
      <c r="BI973">
        <v>18265.5</v>
      </c>
      <c r="BJ973">
        <v>30442.5</v>
      </c>
      <c r="BK973">
        <v>42619.5</v>
      </c>
      <c r="BL973">
        <v>40</v>
      </c>
      <c r="BM973">
        <v>1</v>
      </c>
      <c r="BN973">
        <v>6</v>
      </c>
      <c r="BO973" t="s">
        <v>192</v>
      </c>
      <c r="BP973">
        <v>4.4729040000000007</v>
      </c>
      <c r="BS973">
        <v>0</v>
      </c>
      <c r="BV973">
        <v>0</v>
      </c>
      <c r="BW973">
        <v>0</v>
      </c>
      <c r="BX973">
        <v>0</v>
      </c>
      <c r="BZ973" t="s">
        <v>193</v>
      </c>
      <c r="CA973" t="s">
        <v>194</v>
      </c>
      <c r="CB973" t="b">
        <v>0</v>
      </c>
    </row>
    <row r="974" spans="1:80" x14ac:dyDescent="0.3">
      <c r="A974">
        <v>973</v>
      </c>
      <c r="B974" t="s">
        <v>1217</v>
      </c>
      <c r="C974" t="s">
        <v>179</v>
      </c>
      <c r="D974" t="s">
        <v>180</v>
      </c>
      <c r="E974" t="s">
        <v>1182</v>
      </c>
      <c r="F974" t="s">
        <v>473</v>
      </c>
      <c r="G974" t="s">
        <v>183</v>
      </c>
      <c r="H974" t="s">
        <v>184</v>
      </c>
      <c r="J974">
        <v>0</v>
      </c>
      <c r="K974" t="s">
        <v>1188</v>
      </c>
      <c r="L974" t="s">
        <v>186</v>
      </c>
      <c r="M974" t="s">
        <v>1189</v>
      </c>
      <c r="N974" t="s">
        <v>20</v>
      </c>
      <c r="O974">
        <v>785</v>
      </c>
      <c r="P974" t="s">
        <v>188</v>
      </c>
      <c r="Q974">
        <v>2</v>
      </c>
      <c r="R974">
        <v>6</v>
      </c>
      <c r="S974">
        <v>40</v>
      </c>
      <c r="T974">
        <v>6.666666666666667</v>
      </c>
      <c r="U974">
        <v>7.5</v>
      </c>
      <c r="V974">
        <v>7.5</v>
      </c>
      <c r="W974">
        <v>5</v>
      </c>
      <c r="X974">
        <v>0.76</v>
      </c>
      <c r="Y974">
        <v>119638</v>
      </c>
      <c r="Z974" t="s">
        <v>189</v>
      </c>
      <c r="AA974">
        <v>2</v>
      </c>
      <c r="AB974">
        <v>9</v>
      </c>
      <c r="AC974">
        <v>80</v>
      </c>
      <c r="AD974">
        <v>8.8888888888888893</v>
      </c>
      <c r="AE974">
        <v>12.375</v>
      </c>
      <c r="AF974">
        <v>12.375</v>
      </c>
      <c r="AG974">
        <v>10</v>
      </c>
      <c r="AH974">
        <v>0.76</v>
      </c>
      <c r="AI974">
        <v>72508.5</v>
      </c>
      <c r="AJ974">
        <v>10.26</v>
      </c>
      <c r="AK974">
        <v>2.5</v>
      </c>
      <c r="AL974">
        <v>11</v>
      </c>
      <c r="AM974">
        <v>15</v>
      </c>
      <c r="AN974">
        <v>25</v>
      </c>
      <c r="AO974" t="s">
        <v>190</v>
      </c>
      <c r="AP974">
        <v>83</v>
      </c>
      <c r="AQ974">
        <v>-0.7</v>
      </c>
      <c r="AR974">
        <v>1.2</v>
      </c>
      <c r="AS974" t="s">
        <v>1183</v>
      </c>
      <c r="AT974">
        <v>27</v>
      </c>
      <c r="AU974">
        <v>20</v>
      </c>
      <c r="AV974">
        <v>20</v>
      </c>
      <c r="AW974">
        <v>11</v>
      </c>
      <c r="AY974">
        <v>3</v>
      </c>
      <c r="AZ974">
        <v>33</v>
      </c>
      <c r="BA974">
        <v>15.666666666666666</v>
      </c>
      <c r="BB974">
        <v>18265.5</v>
      </c>
      <c r="BC974">
        <v>30442.5</v>
      </c>
      <c r="BD974">
        <v>42619.5</v>
      </c>
      <c r="BE974">
        <v>23</v>
      </c>
      <c r="BF974">
        <v>4</v>
      </c>
      <c r="BG974">
        <v>44</v>
      </c>
      <c r="BH974">
        <v>11.75</v>
      </c>
      <c r="BI974">
        <v>18265.5</v>
      </c>
      <c r="BJ974">
        <v>30442.5</v>
      </c>
      <c r="BK974">
        <v>42619.5</v>
      </c>
      <c r="BL974">
        <v>40</v>
      </c>
      <c r="BM974">
        <v>1</v>
      </c>
      <c r="BN974">
        <v>6</v>
      </c>
      <c r="BO974" t="s">
        <v>192</v>
      </c>
      <c r="BP974">
        <v>4.71</v>
      </c>
      <c r="BQ974">
        <v>1</v>
      </c>
      <c r="BR974">
        <v>119</v>
      </c>
      <c r="BS974">
        <v>119</v>
      </c>
      <c r="BV974">
        <v>0</v>
      </c>
      <c r="BW974">
        <v>0</v>
      </c>
      <c r="BX974">
        <v>0</v>
      </c>
      <c r="BZ974" t="s">
        <v>193</v>
      </c>
      <c r="CA974" t="s">
        <v>194</v>
      </c>
      <c r="CB974" t="b">
        <v>0</v>
      </c>
    </row>
    <row r="975" spans="1:80" x14ac:dyDescent="0.3">
      <c r="A975">
        <v>974</v>
      </c>
      <c r="B975" t="s">
        <v>1218</v>
      </c>
      <c r="C975" t="s">
        <v>179</v>
      </c>
      <c r="D975" t="s">
        <v>180</v>
      </c>
      <c r="E975" t="s">
        <v>1182</v>
      </c>
      <c r="F975" t="s">
        <v>475</v>
      </c>
      <c r="G975" t="s">
        <v>183</v>
      </c>
      <c r="H975" t="s">
        <v>184</v>
      </c>
      <c r="J975">
        <v>0</v>
      </c>
      <c r="K975" t="s">
        <v>1188</v>
      </c>
      <c r="L975" t="s">
        <v>186</v>
      </c>
      <c r="M975" t="s">
        <v>1189</v>
      </c>
      <c r="N975" t="s">
        <v>20</v>
      </c>
      <c r="O975">
        <v>968.75468164794017</v>
      </c>
      <c r="P975" t="s">
        <v>188</v>
      </c>
      <c r="Q975">
        <v>2</v>
      </c>
      <c r="R975">
        <v>6</v>
      </c>
      <c r="S975">
        <v>40</v>
      </c>
      <c r="T975">
        <v>6.666666666666667</v>
      </c>
      <c r="U975">
        <v>7.5</v>
      </c>
      <c r="V975">
        <v>7.5</v>
      </c>
      <c r="W975">
        <v>5</v>
      </c>
      <c r="X975">
        <v>0.76</v>
      </c>
      <c r="Y975">
        <v>119638</v>
      </c>
      <c r="Z975" t="s">
        <v>189</v>
      </c>
      <c r="AA975">
        <v>2</v>
      </c>
      <c r="AB975">
        <v>9</v>
      </c>
      <c r="AC975">
        <v>80</v>
      </c>
      <c r="AD975">
        <v>8.8888888888888893</v>
      </c>
      <c r="AE975">
        <v>12.375</v>
      </c>
      <c r="AF975">
        <v>12.375</v>
      </c>
      <c r="AG975">
        <v>10</v>
      </c>
      <c r="AH975">
        <v>0.76</v>
      </c>
      <c r="AI975">
        <v>72508.5</v>
      </c>
      <c r="AJ975">
        <v>12.57</v>
      </c>
      <c r="AK975">
        <v>2.5</v>
      </c>
      <c r="AL975">
        <v>9</v>
      </c>
      <c r="AM975">
        <v>15</v>
      </c>
      <c r="AN975">
        <v>25</v>
      </c>
      <c r="AO975" t="s">
        <v>190</v>
      </c>
      <c r="AP975">
        <v>83</v>
      </c>
      <c r="AQ975">
        <v>-0.7</v>
      </c>
      <c r="AR975">
        <v>1.2</v>
      </c>
      <c r="AS975" t="s">
        <v>1183</v>
      </c>
      <c r="AT975">
        <v>27</v>
      </c>
      <c r="AU975">
        <v>20</v>
      </c>
      <c r="AV975">
        <v>20</v>
      </c>
      <c r="AW975">
        <v>11</v>
      </c>
      <c r="AY975">
        <v>3</v>
      </c>
      <c r="AZ975">
        <v>33</v>
      </c>
      <c r="BA975">
        <v>15.666666666666666</v>
      </c>
      <c r="BB975">
        <v>18265.5</v>
      </c>
      <c r="BC975">
        <v>30442.5</v>
      </c>
      <c r="BD975">
        <v>42619.5</v>
      </c>
      <c r="BE975">
        <v>23</v>
      </c>
      <c r="BF975">
        <v>4</v>
      </c>
      <c r="BG975">
        <v>44</v>
      </c>
      <c r="BH975">
        <v>11.75</v>
      </c>
      <c r="BI975">
        <v>18265.5</v>
      </c>
      <c r="BJ975">
        <v>30442.5</v>
      </c>
      <c r="BK975">
        <v>42619.5</v>
      </c>
      <c r="BL975">
        <v>40</v>
      </c>
      <c r="BM975">
        <v>1</v>
      </c>
      <c r="BN975">
        <v>4</v>
      </c>
      <c r="BO975" t="s">
        <v>192</v>
      </c>
      <c r="BP975">
        <v>3.8750187265917608</v>
      </c>
      <c r="BQ975">
        <v>284</v>
      </c>
      <c r="BR975">
        <v>137</v>
      </c>
      <c r="BS975">
        <v>0.48239436619718312</v>
      </c>
      <c r="BV975">
        <v>0</v>
      </c>
      <c r="BW975">
        <v>0</v>
      </c>
      <c r="BX975">
        <v>0</v>
      </c>
      <c r="BZ975" t="s">
        <v>193</v>
      </c>
      <c r="CA975" t="s">
        <v>194</v>
      </c>
      <c r="CB975" t="b">
        <v>0</v>
      </c>
    </row>
    <row r="976" spans="1:80" x14ac:dyDescent="0.3">
      <c r="A976">
        <v>975</v>
      </c>
      <c r="B976" t="s">
        <v>1219</v>
      </c>
      <c r="C976" t="s">
        <v>179</v>
      </c>
      <c r="D976" t="s">
        <v>180</v>
      </c>
      <c r="E976" t="s">
        <v>1182</v>
      </c>
      <c r="F976" t="s">
        <v>477</v>
      </c>
      <c r="G976" t="s">
        <v>183</v>
      </c>
      <c r="H976" t="s">
        <v>184</v>
      </c>
      <c r="J976">
        <v>0</v>
      </c>
      <c r="K976" t="s">
        <v>1188</v>
      </c>
      <c r="L976" t="s">
        <v>186</v>
      </c>
      <c r="M976" t="s">
        <v>1189</v>
      </c>
      <c r="N976" t="s">
        <v>20</v>
      </c>
      <c r="O976">
        <v>1152.5093632958799</v>
      </c>
      <c r="P976" t="s">
        <v>188</v>
      </c>
      <c r="Q976">
        <v>2</v>
      </c>
      <c r="R976">
        <v>6</v>
      </c>
      <c r="S976">
        <v>40</v>
      </c>
      <c r="T976">
        <v>6.666666666666667</v>
      </c>
      <c r="U976">
        <v>7.5</v>
      </c>
      <c r="V976">
        <v>7.5</v>
      </c>
      <c r="W976">
        <v>5</v>
      </c>
      <c r="X976">
        <v>0.76</v>
      </c>
      <c r="Y976">
        <v>119638</v>
      </c>
      <c r="Z976" t="s">
        <v>189</v>
      </c>
      <c r="AA976">
        <v>2</v>
      </c>
      <c r="AB976">
        <v>9</v>
      </c>
      <c r="AC976">
        <v>80</v>
      </c>
      <c r="AD976">
        <v>8.8888888888888893</v>
      </c>
      <c r="AE976">
        <v>12.375</v>
      </c>
      <c r="AF976">
        <v>12.375</v>
      </c>
      <c r="AG976">
        <v>10</v>
      </c>
      <c r="AH976">
        <v>0.76</v>
      </c>
      <c r="AI976">
        <v>72508.5</v>
      </c>
      <c r="AJ976">
        <v>14.8</v>
      </c>
      <c r="AK976">
        <v>2.5</v>
      </c>
      <c r="AL976">
        <v>8</v>
      </c>
      <c r="AM976">
        <v>15</v>
      </c>
      <c r="AN976">
        <v>25</v>
      </c>
      <c r="AO976" t="s">
        <v>190</v>
      </c>
      <c r="AP976">
        <v>83</v>
      </c>
      <c r="AQ976">
        <v>-0.7</v>
      </c>
      <c r="AR976">
        <v>1.2</v>
      </c>
      <c r="AS976" t="s">
        <v>1183</v>
      </c>
      <c r="AT976">
        <v>27</v>
      </c>
      <c r="AU976">
        <v>20</v>
      </c>
      <c r="AV976">
        <v>20</v>
      </c>
      <c r="AW976">
        <v>11</v>
      </c>
      <c r="AY976">
        <v>3</v>
      </c>
      <c r="AZ976">
        <v>33</v>
      </c>
      <c r="BA976">
        <v>15.666666666666666</v>
      </c>
      <c r="BB976">
        <v>18265.5</v>
      </c>
      <c r="BC976">
        <v>30442.5</v>
      </c>
      <c r="BD976">
        <v>42619.5</v>
      </c>
      <c r="BE976">
        <v>23</v>
      </c>
      <c r="BF976">
        <v>4</v>
      </c>
      <c r="BG976">
        <v>44</v>
      </c>
      <c r="BH976">
        <v>11.75</v>
      </c>
      <c r="BI976">
        <v>18265.5</v>
      </c>
      <c r="BJ976">
        <v>30442.5</v>
      </c>
      <c r="BK976">
        <v>42619.5</v>
      </c>
      <c r="BL976">
        <v>40</v>
      </c>
      <c r="BM976">
        <v>1</v>
      </c>
      <c r="BN976">
        <v>4</v>
      </c>
      <c r="BO976" t="s">
        <v>192</v>
      </c>
      <c r="BP976">
        <v>4.6100374531835202</v>
      </c>
      <c r="BQ976">
        <v>88</v>
      </c>
      <c r="BR976">
        <v>242</v>
      </c>
      <c r="BS976">
        <v>2.75</v>
      </c>
      <c r="BV976">
        <v>0</v>
      </c>
      <c r="BW976">
        <v>100</v>
      </c>
      <c r="BX976">
        <v>0</v>
      </c>
      <c r="BZ976" t="s">
        <v>193</v>
      </c>
      <c r="CA976" t="s">
        <v>194</v>
      </c>
      <c r="CB976" t="b">
        <v>0</v>
      </c>
    </row>
    <row r="977" spans="1:80" x14ac:dyDescent="0.3">
      <c r="A977">
        <v>976</v>
      </c>
      <c r="B977" t="s">
        <v>1220</v>
      </c>
      <c r="C977" t="s">
        <v>179</v>
      </c>
      <c r="D977" t="s">
        <v>180</v>
      </c>
      <c r="E977" t="s">
        <v>1182</v>
      </c>
      <c r="F977" t="s">
        <v>527</v>
      </c>
      <c r="G977" t="s">
        <v>183</v>
      </c>
      <c r="H977" t="s">
        <v>184</v>
      </c>
      <c r="J977">
        <v>0</v>
      </c>
      <c r="K977" t="s">
        <v>1188</v>
      </c>
      <c r="L977" t="s">
        <v>186</v>
      </c>
      <c r="M977" t="s">
        <v>1189</v>
      </c>
      <c r="N977" t="s">
        <v>20</v>
      </c>
      <c r="O977">
        <v>1226.0112359550562</v>
      </c>
      <c r="P977" t="s">
        <v>188</v>
      </c>
      <c r="Q977">
        <v>2</v>
      </c>
      <c r="R977">
        <v>6</v>
      </c>
      <c r="S977">
        <v>40</v>
      </c>
      <c r="T977">
        <v>6.666666666666667</v>
      </c>
      <c r="U977">
        <v>7.5</v>
      </c>
      <c r="V977">
        <v>7.5</v>
      </c>
      <c r="W977">
        <v>5</v>
      </c>
      <c r="X977">
        <v>0.76</v>
      </c>
      <c r="Y977">
        <v>119638</v>
      </c>
      <c r="Z977" t="s">
        <v>189</v>
      </c>
      <c r="AA977">
        <v>2</v>
      </c>
      <c r="AB977">
        <v>9</v>
      </c>
      <c r="AC977">
        <v>80</v>
      </c>
      <c r="AD977">
        <v>8.8888888888888893</v>
      </c>
      <c r="AE977">
        <v>12.375</v>
      </c>
      <c r="AF977">
        <v>12.375</v>
      </c>
      <c r="AG977">
        <v>10</v>
      </c>
      <c r="AH977">
        <v>0.76</v>
      </c>
      <c r="AI977">
        <v>72508.5</v>
      </c>
      <c r="AJ977">
        <v>15.71</v>
      </c>
      <c r="AK977">
        <v>3</v>
      </c>
      <c r="AL977">
        <v>6</v>
      </c>
      <c r="AM977">
        <v>15</v>
      </c>
      <c r="AN977">
        <v>25</v>
      </c>
      <c r="AO977" t="s">
        <v>190</v>
      </c>
      <c r="AP977">
        <v>83</v>
      </c>
      <c r="AQ977">
        <v>-0.7</v>
      </c>
      <c r="AR977">
        <v>1.2</v>
      </c>
      <c r="AS977" t="s">
        <v>1183</v>
      </c>
      <c r="AT977">
        <v>27</v>
      </c>
      <c r="AU977">
        <v>20</v>
      </c>
      <c r="AV977">
        <v>20</v>
      </c>
      <c r="AW977">
        <v>11</v>
      </c>
      <c r="AY977">
        <v>3</v>
      </c>
      <c r="AZ977">
        <v>33</v>
      </c>
      <c r="BA977">
        <v>15.666666666666666</v>
      </c>
      <c r="BB977">
        <v>18265.5</v>
      </c>
      <c r="BC977">
        <v>30442.5</v>
      </c>
      <c r="BD977">
        <v>42619.5</v>
      </c>
      <c r="BE977">
        <v>23</v>
      </c>
      <c r="BF977">
        <v>4</v>
      </c>
      <c r="BG977">
        <v>44</v>
      </c>
      <c r="BH977">
        <v>11.75</v>
      </c>
      <c r="BI977">
        <v>18265.5</v>
      </c>
      <c r="BJ977">
        <v>30442.5</v>
      </c>
      <c r="BK977">
        <v>42619.5</v>
      </c>
      <c r="BL977">
        <v>40</v>
      </c>
      <c r="BM977">
        <v>1</v>
      </c>
      <c r="BN977">
        <v>4</v>
      </c>
      <c r="BO977" t="s">
        <v>192</v>
      </c>
      <c r="BP977">
        <v>4.9040449438202254</v>
      </c>
      <c r="BQ977">
        <v>0</v>
      </c>
      <c r="BR977">
        <v>0</v>
      </c>
      <c r="BS977">
        <v>0</v>
      </c>
      <c r="BV977">
        <v>0</v>
      </c>
      <c r="BW977">
        <v>0</v>
      </c>
      <c r="BX977">
        <v>0</v>
      </c>
      <c r="BZ977" t="s">
        <v>193</v>
      </c>
      <c r="CA977" t="s">
        <v>194</v>
      </c>
      <c r="CB977" t="b">
        <v>0</v>
      </c>
    </row>
    <row r="978" spans="1:80" x14ac:dyDescent="0.3">
      <c r="A978">
        <v>977</v>
      </c>
      <c r="B978" t="s">
        <v>1221</v>
      </c>
      <c r="C978" t="s">
        <v>179</v>
      </c>
      <c r="D978" t="s">
        <v>180</v>
      </c>
      <c r="E978" t="s">
        <v>1182</v>
      </c>
      <c r="F978" t="s">
        <v>252</v>
      </c>
      <c r="G978" t="s">
        <v>183</v>
      </c>
      <c r="H978" t="s">
        <v>184</v>
      </c>
      <c r="J978">
        <v>0</v>
      </c>
      <c r="L978" t="s">
        <v>197</v>
      </c>
      <c r="M978" t="s">
        <v>197</v>
      </c>
      <c r="N978" t="s">
        <v>198</v>
      </c>
      <c r="P978" t="s">
        <v>188</v>
      </c>
      <c r="Q978">
        <v>2</v>
      </c>
      <c r="R978">
        <v>6</v>
      </c>
      <c r="S978">
        <v>40</v>
      </c>
      <c r="T978">
        <v>6.666666666666667</v>
      </c>
      <c r="U978">
        <v>7.5</v>
      </c>
      <c r="V978">
        <v>7.5</v>
      </c>
      <c r="W978">
        <v>5</v>
      </c>
      <c r="X978">
        <v>0.76</v>
      </c>
      <c r="Y978">
        <v>119638</v>
      </c>
      <c r="Z978" t="s">
        <v>189</v>
      </c>
      <c r="AA978">
        <v>2</v>
      </c>
      <c r="AB978">
        <v>9</v>
      </c>
      <c r="AC978">
        <v>80</v>
      </c>
      <c r="AD978">
        <v>8.8888888888888893</v>
      </c>
      <c r="AE978">
        <v>12.375</v>
      </c>
      <c r="AF978">
        <v>12.375</v>
      </c>
      <c r="AG978">
        <v>10</v>
      </c>
      <c r="AH978">
        <v>0.76</v>
      </c>
      <c r="AI978">
        <v>72508.5</v>
      </c>
      <c r="AJ978">
        <v>9.33</v>
      </c>
      <c r="AK978">
        <v>2.5</v>
      </c>
      <c r="AL978">
        <v>13</v>
      </c>
      <c r="AM978">
        <v>15</v>
      </c>
      <c r="AN978">
        <v>25</v>
      </c>
      <c r="AO978" t="s">
        <v>190</v>
      </c>
      <c r="AP978">
        <v>83</v>
      </c>
      <c r="AQ978">
        <v>-0.7</v>
      </c>
      <c r="AR978">
        <v>1.2</v>
      </c>
      <c r="AS978" t="s">
        <v>1183</v>
      </c>
      <c r="AT978">
        <v>27</v>
      </c>
      <c r="AU978">
        <v>20</v>
      </c>
      <c r="AV978">
        <v>20</v>
      </c>
      <c r="AW978">
        <v>11</v>
      </c>
      <c r="AY978">
        <v>3</v>
      </c>
      <c r="AZ978">
        <v>33</v>
      </c>
      <c r="BA978">
        <v>15.666666666666666</v>
      </c>
      <c r="BB978">
        <v>18265.5</v>
      </c>
      <c r="BC978">
        <v>30442.5</v>
      </c>
      <c r="BD978">
        <v>42619.5</v>
      </c>
      <c r="BE978">
        <v>23</v>
      </c>
      <c r="BF978">
        <v>4</v>
      </c>
      <c r="BG978">
        <v>44</v>
      </c>
      <c r="BH978">
        <v>11.75</v>
      </c>
      <c r="BI978">
        <v>18265.5</v>
      </c>
      <c r="BJ978">
        <v>30442.5</v>
      </c>
      <c r="BK978">
        <v>42619.5</v>
      </c>
      <c r="BL978">
        <v>40</v>
      </c>
      <c r="BM978">
        <v>1</v>
      </c>
      <c r="BO978" t="s">
        <v>192</v>
      </c>
      <c r="BP978">
        <v>0</v>
      </c>
      <c r="BQ978">
        <v>28</v>
      </c>
      <c r="BR978">
        <v>0</v>
      </c>
      <c r="BS978">
        <v>0</v>
      </c>
      <c r="BV978">
        <v>0</v>
      </c>
      <c r="BW978">
        <v>0</v>
      </c>
      <c r="BX978">
        <v>0</v>
      </c>
      <c r="BZ978" t="s">
        <v>193</v>
      </c>
      <c r="CA978" t="s">
        <v>194</v>
      </c>
      <c r="CB978" t="b">
        <v>0</v>
      </c>
    </row>
    <row r="979" spans="1:80" x14ac:dyDescent="0.3">
      <c r="A979">
        <v>978</v>
      </c>
      <c r="B979" t="s">
        <v>3847</v>
      </c>
      <c r="C979" t="s">
        <v>179</v>
      </c>
      <c r="D979" t="s">
        <v>180</v>
      </c>
      <c r="E979" t="s">
        <v>1182</v>
      </c>
      <c r="F979" t="s">
        <v>196</v>
      </c>
      <c r="G979" t="s">
        <v>183</v>
      </c>
      <c r="H979" t="s">
        <v>184</v>
      </c>
      <c r="J979">
        <v>0</v>
      </c>
      <c r="K979" t="s">
        <v>1188</v>
      </c>
      <c r="L979" t="s">
        <v>186</v>
      </c>
      <c r="M979" t="s">
        <v>1189</v>
      </c>
      <c r="N979" t="s">
        <v>20</v>
      </c>
      <c r="O979">
        <v>390</v>
      </c>
      <c r="P979" t="s">
        <v>188</v>
      </c>
      <c r="Q979">
        <v>2</v>
      </c>
      <c r="R979">
        <v>6</v>
      </c>
      <c r="S979">
        <v>40</v>
      </c>
      <c r="T979">
        <v>6.666666666666667</v>
      </c>
      <c r="U979">
        <v>7.5</v>
      </c>
      <c r="V979">
        <v>7.5</v>
      </c>
      <c r="W979">
        <v>5</v>
      </c>
      <c r="X979">
        <v>0.76</v>
      </c>
      <c r="Y979">
        <v>119638</v>
      </c>
      <c r="Z979" t="s">
        <v>189</v>
      </c>
      <c r="AA979">
        <v>2</v>
      </c>
      <c r="AB979">
        <v>9</v>
      </c>
      <c r="AC979">
        <v>80</v>
      </c>
      <c r="AD979">
        <v>8.8888888888888893</v>
      </c>
      <c r="AE979">
        <v>12.375</v>
      </c>
      <c r="AF979">
        <v>12.375</v>
      </c>
      <c r="AG979">
        <v>10</v>
      </c>
      <c r="AH979">
        <v>0.76</v>
      </c>
      <c r="AI979">
        <v>72508.5</v>
      </c>
      <c r="AJ979">
        <v>5.63</v>
      </c>
      <c r="AK979">
        <v>2.5</v>
      </c>
      <c r="AL979">
        <v>20</v>
      </c>
      <c r="AM979">
        <v>15</v>
      </c>
      <c r="AN979">
        <v>25</v>
      </c>
      <c r="AO979" t="s">
        <v>190</v>
      </c>
      <c r="AP979">
        <v>83</v>
      </c>
      <c r="AQ979">
        <v>-0.7</v>
      </c>
      <c r="AR979">
        <v>1.2</v>
      </c>
      <c r="AS979" t="s">
        <v>1183</v>
      </c>
      <c r="AT979">
        <v>27</v>
      </c>
      <c r="AU979">
        <v>20</v>
      </c>
      <c r="AV979">
        <v>20</v>
      </c>
      <c r="AW979">
        <v>11</v>
      </c>
      <c r="AY979">
        <v>3</v>
      </c>
      <c r="AZ979">
        <v>33</v>
      </c>
      <c r="BA979">
        <v>15.666666666666666</v>
      </c>
      <c r="BB979">
        <v>18265.5</v>
      </c>
      <c r="BC979">
        <v>30442.5</v>
      </c>
      <c r="BD979">
        <v>42619.5</v>
      </c>
      <c r="BE979">
        <v>23</v>
      </c>
      <c r="BF979">
        <v>4</v>
      </c>
      <c r="BG979">
        <v>44</v>
      </c>
      <c r="BH979">
        <v>11.75</v>
      </c>
      <c r="BI979">
        <v>18265.5</v>
      </c>
      <c r="BJ979">
        <v>30442.5</v>
      </c>
      <c r="BK979">
        <v>42619.5</v>
      </c>
      <c r="BL979">
        <v>40</v>
      </c>
      <c r="BM979">
        <v>1</v>
      </c>
      <c r="BN979">
        <v>6</v>
      </c>
      <c r="BO979" t="s">
        <v>192</v>
      </c>
      <c r="BP979">
        <v>2.34</v>
      </c>
      <c r="BS979">
        <v>0</v>
      </c>
      <c r="BV979">
        <v>0</v>
      </c>
      <c r="BW979">
        <v>0</v>
      </c>
      <c r="BX979">
        <v>0</v>
      </c>
      <c r="BZ979" t="s">
        <v>193</v>
      </c>
      <c r="CA979" t="s">
        <v>194</v>
      </c>
      <c r="CB979" t="b">
        <v>0</v>
      </c>
    </row>
    <row r="980" spans="1:80" x14ac:dyDescent="0.3">
      <c r="A980">
        <v>979</v>
      </c>
      <c r="B980" t="s">
        <v>1222</v>
      </c>
      <c r="C980" t="s">
        <v>179</v>
      </c>
      <c r="D980" t="s">
        <v>180</v>
      </c>
      <c r="E980" t="s">
        <v>1182</v>
      </c>
      <c r="F980" t="s">
        <v>200</v>
      </c>
      <c r="G980" t="s">
        <v>183</v>
      </c>
      <c r="H980" t="s">
        <v>184</v>
      </c>
      <c r="J980">
        <v>0</v>
      </c>
      <c r="K980" t="s">
        <v>1188</v>
      </c>
      <c r="L980" t="s">
        <v>186</v>
      </c>
      <c r="M980" t="s">
        <v>1189</v>
      </c>
      <c r="N980" t="s">
        <v>20</v>
      </c>
      <c r="P980" t="s">
        <v>188</v>
      </c>
      <c r="Q980">
        <v>2</v>
      </c>
      <c r="R980">
        <v>6</v>
      </c>
      <c r="S980">
        <v>40</v>
      </c>
      <c r="T980">
        <v>6.666666666666667</v>
      </c>
      <c r="U980">
        <v>7.5</v>
      </c>
      <c r="V980">
        <v>7.5</v>
      </c>
      <c r="W980">
        <v>5</v>
      </c>
      <c r="X980">
        <v>0.76</v>
      </c>
      <c r="Y980">
        <v>119638</v>
      </c>
      <c r="Z980" t="s">
        <v>189</v>
      </c>
      <c r="AA980">
        <v>2</v>
      </c>
      <c r="AB980">
        <v>9</v>
      </c>
      <c r="AC980">
        <v>80</v>
      </c>
      <c r="AD980">
        <v>8.8888888888888893</v>
      </c>
      <c r="AE980">
        <v>12.375</v>
      </c>
      <c r="AF980">
        <v>12.375</v>
      </c>
      <c r="AG980">
        <v>10</v>
      </c>
      <c r="AH980">
        <v>0.76</v>
      </c>
      <c r="AI980">
        <v>72508.5</v>
      </c>
      <c r="AJ980">
        <v>6.1</v>
      </c>
      <c r="AK980">
        <v>2.5</v>
      </c>
      <c r="AL980">
        <v>19</v>
      </c>
      <c r="AM980">
        <v>15</v>
      </c>
      <c r="AN980">
        <v>25</v>
      </c>
      <c r="AO980" t="s">
        <v>190</v>
      </c>
      <c r="AP980">
        <v>83</v>
      </c>
      <c r="AQ980">
        <v>-0.7</v>
      </c>
      <c r="AR980">
        <v>1.2</v>
      </c>
      <c r="AS980" t="s">
        <v>1183</v>
      </c>
      <c r="AT980">
        <v>27</v>
      </c>
      <c r="AU980">
        <v>20</v>
      </c>
      <c r="AV980">
        <v>20</v>
      </c>
      <c r="AW980">
        <v>11</v>
      </c>
      <c r="AY980">
        <v>3</v>
      </c>
      <c r="AZ980">
        <v>33</v>
      </c>
      <c r="BA980">
        <v>15.666666666666666</v>
      </c>
      <c r="BB980">
        <v>18265.5</v>
      </c>
      <c r="BC980">
        <v>30442.5</v>
      </c>
      <c r="BD980">
        <v>42619.5</v>
      </c>
      <c r="BE980">
        <v>23</v>
      </c>
      <c r="BF980">
        <v>4</v>
      </c>
      <c r="BG980">
        <v>44</v>
      </c>
      <c r="BH980">
        <v>11.75</v>
      </c>
      <c r="BI980">
        <v>18265.5</v>
      </c>
      <c r="BJ980">
        <v>30442.5</v>
      </c>
      <c r="BK980">
        <v>42619.5</v>
      </c>
      <c r="BL980">
        <v>40</v>
      </c>
      <c r="BM980">
        <v>1</v>
      </c>
      <c r="BN980">
        <v>6</v>
      </c>
      <c r="BO980" t="s">
        <v>192</v>
      </c>
      <c r="BP980">
        <v>0</v>
      </c>
      <c r="BR980">
        <v>0</v>
      </c>
      <c r="BS980">
        <v>0</v>
      </c>
      <c r="BV980">
        <v>0</v>
      </c>
      <c r="BW980">
        <v>0</v>
      </c>
      <c r="BX980">
        <v>0</v>
      </c>
      <c r="BZ980" t="s">
        <v>193</v>
      </c>
      <c r="CA980" t="s">
        <v>194</v>
      </c>
      <c r="CB980" t="b">
        <v>0</v>
      </c>
    </row>
    <row r="981" spans="1:80" x14ac:dyDescent="0.3">
      <c r="A981">
        <v>980</v>
      </c>
      <c r="B981" t="s">
        <v>1223</v>
      </c>
      <c r="C981" t="s">
        <v>179</v>
      </c>
      <c r="D981" t="s">
        <v>180</v>
      </c>
      <c r="E981" t="s">
        <v>1182</v>
      </c>
      <c r="F981" t="s">
        <v>202</v>
      </c>
      <c r="G981" t="s">
        <v>183</v>
      </c>
      <c r="H981" t="s">
        <v>184</v>
      </c>
      <c r="J981">
        <v>0</v>
      </c>
      <c r="K981" t="s">
        <v>1188</v>
      </c>
      <c r="L981" t="s">
        <v>186</v>
      </c>
      <c r="M981" t="s">
        <v>1189</v>
      </c>
      <c r="N981" t="s">
        <v>20</v>
      </c>
      <c r="O981">
        <v>490.99250936329599</v>
      </c>
      <c r="P981" t="s">
        <v>188</v>
      </c>
      <c r="Q981">
        <v>2</v>
      </c>
      <c r="R981">
        <v>6</v>
      </c>
      <c r="S981">
        <v>40</v>
      </c>
      <c r="T981">
        <v>6.666666666666667</v>
      </c>
      <c r="U981">
        <v>7.5</v>
      </c>
      <c r="V981">
        <v>7.5</v>
      </c>
      <c r="W981">
        <v>5</v>
      </c>
      <c r="X981">
        <v>0.76</v>
      </c>
      <c r="Y981">
        <v>119638</v>
      </c>
      <c r="Z981" t="s">
        <v>189</v>
      </c>
      <c r="AA981">
        <v>2</v>
      </c>
      <c r="AB981">
        <v>9</v>
      </c>
      <c r="AC981">
        <v>80</v>
      </c>
      <c r="AD981">
        <v>8.8888888888888893</v>
      </c>
      <c r="AE981">
        <v>12.375</v>
      </c>
      <c r="AF981">
        <v>12.375</v>
      </c>
      <c r="AG981">
        <v>10</v>
      </c>
      <c r="AH981">
        <v>0.76</v>
      </c>
      <c r="AI981">
        <v>72508.5</v>
      </c>
      <c r="AJ981">
        <v>6.5</v>
      </c>
      <c r="AK981">
        <v>2.5</v>
      </c>
      <c r="AL981">
        <v>18</v>
      </c>
      <c r="AM981">
        <v>15</v>
      </c>
      <c r="AN981">
        <v>25</v>
      </c>
      <c r="AO981" t="s">
        <v>190</v>
      </c>
      <c r="AP981">
        <v>83</v>
      </c>
      <c r="AQ981">
        <v>-0.7</v>
      </c>
      <c r="AR981">
        <v>1.2</v>
      </c>
      <c r="AS981" t="s">
        <v>1183</v>
      </c>
      <c r="AT981">
        <v>27</v>
      </c>
      <c r="AU981">
        <v>20</v>
      </c>
      <c r="AV981">
        <v>20</v>
      </c>
      <c r="AW981">
        <v>11</v>
      </c>
      <c r="AY981">
        <v>3</v>
      </c>
      <c r="AZ981">
        <v>33</v>
      </c>
      <c r="BA981">
        <v>15.666666666666666</v>
      </c>
      <c r="BB981">
        <v>18265.5</v>
      </c>
      <c r="BC981">
        <v>30442.5</v>
      </c>
      <c r="BD981">
        <v>42619.5</v>
      </c>
      <c r="BE981">
        <v>23</v>
      </c>
      <c r="BF981">
        <v>4</v>
      </c>
      <c r="BG981">
        <v>44</v>
      </c>
      <c r="BH981">
        <v>11.75</v>
      </c>
      <c r="BI981">
        <v>18265.5</v>
      </c>
      <c r="BJ981">
        <v>30442.5</v>
      </c>
      <c r="BK981">
        <v>42619.5</v>
      </c>
      <c r="BL981">
        <v>40</v>
      </c>
      <c r="BM981">
        <v>1</v>
      </c>
      <c r="BN981">
        <v>6</v>
      </c>
      <c r="BO981" t="s">
        <v>192</v>
      </c>
      <c r="BP981">
        <v>2.945955056179776</v>
      </c>
      <c r="BR981">
        <v>0</v>
      </c>
      <c r="BS981">
        <v>0</v>
      </c>
      <c r="BV981">
        <v>0</v>
      </c>
      <c r="BW981">
        <v>0</v>
      </c>
      <c r="BX981">
        <v>0</v>
      </c>
      <c r="BZ981" t="s">
        <v>193</v>
      </c>
      <c r="CA981" t="s">
        <v>194</v>
      </c>
      <c r="CB981" t="b">
        <v>0</v>
      </c>
    </row>
    <row r="982" spans="1:80" x14ac:dyDescent="0.3">
      <c r="A982">
        <v>981</v>
      </c>
      <c r="B982" t="s">
        <v>1224</v>
      </c>
      <c r="C982" t="s">
        <v>179</v>
      </c>
      <c r="D982" t="s">
        <v>180</v>
      </c>
      <c r="E982" t="s">
        <v>1182</v>
      </c>
      <c r="F982" t="s">
        <v>204</v>
      </c>
      <c r="G982" t="s">
        <v>183</v>
      </c>
      <c r="H982" t="s">
        <v>184</v>
      </c>
      <c r="J982">
        <v>0</v>
      </c>
      <c r="K982" t="s">
        <v>1188</v>
      </c>
      <c r="L982" t="s">
        <v>186</v>
      </c>
      <c r="M982" t="s">
        <v>1189</v>
      </c>
      <c r="N982" t="s">
        <v>20</v>
      </c>
      <c r="O982">
        <v>527.74344569288405</v>
      </c>
      <c r="P982" t="s">
        <v>188</v>
      </c>
      <c r="Q982">
        <v>2</v>
      </c>
      <c r="R982">
        <v>6</v>
      </c>
      <c r="S982">
        <v>40</v>
      </c>
      <c r="T982">
        <v>6.666666666666667</v>
      </c>
      <c r="U982">
        <v>7.5</v>
      </c>
      <c r="V982">
        <v>7.5</v>
      </c>
      <c r="W982">
        <v>5</v>
      </c>
      <c r="X982">
        <v>0.76</v>
      </c>
      <c r="Y982">
        <v>119638</v>
      </c>
      <c r="Z982" t="s">
        <v>189</v>
      </c>
      <c r="AA982">
        <v>2</v>
      </c>
      <c r="AB982">
        <v>9</v>
      </c>
      <c r="AC982">
        <v>80</v>
      </c>
      <c r="AD982">
        <v>8.8888888888888893</v>
      </c>
      <c r="AE982">
        <v>12.375</v>
      </c>
      <c r="AF982">
        <v>12.375</v>
      </c>
      <c r="AG982">
        <v>10</v>
      </c>
      <c r="AH982">
        <v>0.76</v>
      </c>
      <c r="AI982">
        <v>72508.5</v>
      </c>
      <c r="AJ982">
        <v>7</v>
      </c>
      <c r="AK982">
        <v>2.5</v>
      </c>
      <c r="AL982">
        <v>16</v>
      </c>
      <c r="AM982">
        <v>15</v>
      </c>
      <c r="AN982">
        <v>25</v>
      </c>
      <c r="AO982" t="s">
        <v>190</v>
      </c>
      <c r="AP982">
        <v>83</v>
      </c>
      <c r="AQ982">
        <v>-0.7</v>
      </c>
      <c r="AR982">
        <v>1.2</v>
      </c>
      <c r="AS982" t="s">
        <v>1183</v>
      </c>
      <c r="AT982">
        <v>27</v>
      </c>
      <c r="AU982">
        <v>20</v>
      </c>
      <c r="AV982">
        <v>20</v>
      </c>
      <c r="AW982">
        <v>11</v>
      </c>
      <c r="AY982">
        <v>3</v>
      </c>
      <c r="AZ982">
        <v>33</v>
      </c>
      <c r="BA982">
        <v>15.666666666666666</v>
      </c>
      <c r="BB982">
        <v>18265.5</v>
      </c>
      <c r="BC982">
        <v>30442.5</v>
      </c>
      <c r="BD982">
        <v>42619.5</v>
      </c>
      <c r="BE982">
        <v>23</v>
      </c>
      <c r="BF982">
        <v>4</v>
      </c>
      <c r="BG982">
        <v>44</v>
      </c>
      <c r="BH982">
        <v>11.75</v>
      </c>
      <c r="BI982">
        <v>18265.5</v>
      </c>
      <c r="BJ982">
        <v>30442.5</v>
      </c>
      <c r="BK982">
        <v>42619.5</v>
      </c>
      <c r="BL982">
        <v>40</v>
      </c>
      <c r="BM982">
        <v>1</v>
      </c>
      <c r="BN982">
        <v>6</v>
      </c>
      <c r="BO982" t="s">
        <v>192</v>
      </c>
      <c r="BP982">
        <v>3.1664606741573045</v>
      </c>
      <c r="BQ982">
        <v>40</v>
      </c>
      <c r="BR982">
        <v>108</v>
      </c>
      <c r="BS982">
        <v>2.7</v>
      </c>
      <c r="BV982">
        <v>0</v>
      </c>
      <c r="BW982">
        <v>0</v>
      </c>
      <c r="BX982">
        <v>0</v>
      </c>
      <c r="BZ982" t="s">
        <v>193</v>
      </c>
      <c r="CA982" t="s">
        <v>194</v>
      </c>
      <c r="CB982" t="b">
        <v>0</v>
      </c>
    </row>
    <row r="983" spans="1:80" x14ac:dyDescent="0.3">
      <c r="A983">
        <v>982</v>
      </c>
      <c r="B983" t="s">
        <v>1225</v>
      </c>
      <c r="C983" t="s">
        <v>179</v>
      </c>
      <c r="D983" t="s">
        <v>180</v>
      </c>
      <c r="E983" t="s">
        <v>1182</v>
      </c>
      <c r="F983" t="s">
        <v>206</v>
      </c>
      <c r="G983" t="s">
        <v>183</v>
      </c>
      <c r="H983" t="s">
        <v>184</v>
      </c>
      <c r="J983">
        <v>0</v>
      </c>
      <c r="K983" t="s">
        <v>1188</v>
      </c>
      <c r="L983" t="s">
        <v>186</v>
      </c>
      <c r="M983" t="s">
        <v>1189</v>
      </c>
      <c r="N983" t="s">
        <v>20</v>
      </c>
      <c r="O983">
        <v>564.494382022472</v>
      </c>
      <c r="P983" t="s">
        <v>188</v>
      </c>
      <c r="Q983">
        <v>2</v>
      </c>
      <c r="R983">
        <v>6</v>
      </c>
      <c r="S983">
        <v>40</v>
      </c>
      <c r="T983">
        <v>6.666666666666667</v>
      </c>
      <c r="U983">
        <v>7.5</v>
      </c>
      <c r="V983">
        <v>7.5</v>
      </c>
      <c r="W983">
        <v>5</v>
      </c>
      <c r="X983">
        <v>0.76</v>
      </c>
      <c r="Y983">
        <v>119638</v>
      </c>
      <c r="Z983" t="s">
        <v>189</v>
      </c>
      <c r="AA983">
        <v>2</v>
      </c>
      <c r="AB983">
        <v>9</v>
      </c>
      <c r="AC983">
        <v>80</v>
      </c>
      <c r="AD983">
        <v>8.8888888888888893</v>
      </c>
      <c r="AE983">
        <v>12.375</v>
      </c>
      <c r="AF983">
        <v>12.375</v>
      </c>
      <c r="AG983">
        <v>10</v>
      </c>
      <c r="AH983">
        <v>0.76</v>
      </c>
      <c r="AI983">
        <v>72508.5</v>
      </c>
      <c r="AJ983">
        <v>7.4</v>
      </c>
      <c r="AK983">
        <v>2.5</v>
      </c>
      <c r="AL983">
        <v>16</v>
      </c>
      <c r="AM983">
        <v>15</v>
      </c>
      <c r="AN983">
        <v>25</v>
      </c>
      <c r="AO983" t="s">
        <v>190</v>
      </c>
      <c r="AP983">
        <v>83</v>
      </c>
      <c r="AQ983">
        <v>-0.7</v>
      </c>
      <c r="AR983">
        <v>1.2</v>
      </c>
      <c r="AS983" t="s">
        <v>1183</v>
      </c>
      <c r="AT983">
        <v>27</v>
      </c>
      <c r="AU983">
        <v>20</v>
      </c>
      <c r="AV983">
        <v>20</v>
      </c>
      <c r="AW983">
        <v>11</v>
      </c>
      <c r="AY983">
        <v>3</v>
      </c>
      <c r="AZ983">
        <v>33</v>
      </c>
      <c r="BA983">
        <v>15.666666666666666</v>
      </c>
      <c r="BB983">
        <v>18265.5</v>
      </c>
      <c r="BC983">
        <v>30442.5</v>
      </c>
      <c r="BD983">
        <v>42619.5</v>
      </c>
      <c r="BE983">
        <v>23</v>
      </c>
      <c r="BF983">
        <v>4</v>
      </c>
      <c r="BG983">
        <v>44</v>
      </c>
      <c r="BH983">
        <v>11.75</v>
      </c>
      <c r="BI983">
        <v>18265.5</v>
      </c>
      <c r="BJ983">
        <v>30442.5</v>
      </c>
      <c r="BK983">
        <v>42619.5</v>
      </c>
      <c r="BL983">
        <v>40</v>
      </c>
      <c r="BM983">
        <v>1</v>
      </c>
      <c r="BN983">
        <v>6</v>
      </c>
      <c r="BO983" t="s">
        <v>192</v>
      </c>
      <c r="BP983">
        <v>3.3869662921348316</v>
      </c>
      <c r="BQ983">
        <v>90</v>
      </c>
      <c r="BR983">
        <v>6</v>
      </c>
      <c r="BS983">
        <v>6.6666666666666666E-2</v>
      </c>
      <c r="BV983">
        <v>0</v>
      </c>
      <c r="BW983">
        <v>0</v>
      </c>
      <c r="BX983">
        <v>0</v>
      </c>
      <c r="BZ983" t="s">
        <v>193</v>
      </c>
      <c r="CA983" t="s">
        <v>194</v>
      </c>
      <c r="CB983" t="b">
        <v>0</v>
      </c>
    </row>
    <row r="984" spans="1:80" x14ac:dyDescent="0.3">
      <c r="A984">
        <v>983</v>
      </c>
      <c r="B984" t="s">
        <v>1226</v>
      </c>
      <c r="C984" t="s">
        <v>179</v>
      </c>
      <c r="D984" t="s">
        <v>180</v>
      </c>
      <c r="E984" t="s">
        <v>1182</v>
      </c>
      <c r="F984" t="s">
        <v>316</v>
      </c>
      <c r="G984" t="s">
        <v>183</v>
      </c>
      <c r="H984" t="s">
        <v>184</v>
      </c>
      <c r="J984">
        <v>0</v>
      </c>
      <c r="K984" t="s">
        <v>1188</v>
      </c>
      <c r="L984" t="s">
        <v>186</v>
      </c>
      <c r="M984" t="s">
        <v>1189</v>
      </c>
      <c r="N984" t="s">
        <v>20</v>
      </c>
      <c r="O984">
        <v>601.24531835206005</v>
      </c>
      <c r="P984" t="s">
        <v>188</v>
      </c>
      <c r="Q984">
        <v>2</v>
      </c>
      <c r="R984">
        <v>6</v>
      </c>
      <c r="S984">
        <v>40</v>
      </c>
      <c r="T984">
        <v>6.666666666666667</v>
      </c>
      <c r="U984">
        <v>7.5</v>
      </c>
      <c r="V984">
        <v>7.5</v>
      </c>
      <c r="W984">
        <v>5</v>
      </c>
      <c r="X984">
        <v>0.76</v>
      </c>
      <c r="Y984">
        <v>119638</v>
      </c>
      <c r="Z984" t="s">
        <v>189</v>
      </c>
      <c r="AA984">
        <v>2</v>
      </c>
      <c r="AB984">
        <v>9</v>
      </c>
      <c r="AC984">
        <v>80</v>
      </c>
      <c r="AD984">
        <v>8.8888888888888893</v>
      </c>
      <c r="AE984">
        <v>12.375</v>
      </c>
      <c r="AF984">
        <v>12.375</v>
      </c>
      <c r="AG984">
        <v>10</v>
      </c>
      <c r="AH984">
        <v>0.76</v>
      </c>
      <c r="AI984">
        <v>72508.5</v>
      </c>
      <c r="AJ984">
        <v>7.94</v>
      </c>
      <c r="AK984">
        <v>2.5</v>
      </c>
      <c r="AL984">
        <v>15</v>
      </c>
      <c r="AM984">
        <v>15</v>
      </c>
      <c r="AN984">
        <v>25</v>
      </c>
      <c r="AO984" t="s">
        <v>190</v>
      </c>
      <c r="AP984">
        <v>83</v>
      </c>
      <c r="AQ984">
        <v>-0.7</v>
      </c>
      <c r="AR984">
        <v>1.2</v>
      </c>
      <c r="AS984" t="s">
        <v>1183</v>
      </c>
      <c r="AT984">
        <v>27</v>
      </c>
      <c r="AU984">
        <v>20</v>
      </c>
      <c r="AV984">
        <v>20</v>
      </c>
      <c r="AW984">
        <v>11</v>
      </c>
      <c r="AY984">
        <v>3</v>
      </c>
      <c r="AZ984">
        <v>33</v>
      </c>
      <c r="BA984">
        <v>15.666666666666666</v>
      </c>
      <c r="BB984">
        <v>18265.5</v>
      </c>
      <c r="BC984">
        <v>30442.5</v>
      </c>
      <c r="BD984">
        <v>42619.5</v>
      </c>
      <c r="BE984">
        <v>23</v>
      </c>
      <c r="BF984">
        <v>4</v>
      </c>
      <c r="BG984">
        <v>44</v>
      </c>
      <c r="BH984">
        <v>11.75</v>
      </c>
      <c r="BI984">
        <v>18265.5</v>
      </c>
      <c r="BJ984">
        <v>30442.5</v>
      </c>
      <c r="BK984">
        <v>42619.5</v>
      </c>
      <c r="BL984">
        <v>40</v>
      </c>
      <c r="BM984">
        <v>1</v>
      </c>
      <c r="BN984">
        <v>6</v>
      </c>
      <c r="BO984" t="s">
        <v>192</v>
      </c>
      <c r="BP984">
        <v>3.60747191011236</v>
      </c>
      <c r="BQ984">
        <v>26</v>
      </c>
      <c r="BR984">
        <v>33</v>
      </c>
      <c r="BS984">
        <v>1.2692307692307692</v>
      </c>
      <c r="BV984">
        <v>0</v>
      </c>
      <c r="BW984">
        <v>0</v>
      </c>
      <c r="BX984">
        <v>0</v>
      </c>
      <c r="BZ984" t="s">
        <v>193</v>
      </c>
      <c r="CA984" t="s">
        <v>194</v>
      </c>
      <c r="CB984" t="b">
        <v>0</v>
      </c>
    </row>
    <row r="985" spans="1:80" x14ac:dyDescent="0.3">
      <c r="A985">
        <v>984</v>
      </c>
      <c r="B985" t="s">
        <v>1227</v>
      </c>
      <c r="C985" t="s">
        <v>179</v>
      </c>
      <c r="D985" t="s">
        <v>180</v>
      </c>
      <c r="E985" t="s">
        <v>1182</v>
      </c>
      <c r="F985" t="s">
        <v>318</v>
      </c>
      <c r="G985" t="s">
        <v>183</v>
      </c>
      <c r="H985" t="s">
        <v>184</v>
      </c>
      <c r="J985">
        <v>0</v>
      </c>
      <c r="K985" t="s">
        <v>1188</v>
      </c>
      <c r="L985" t="s">
        <v>186</v>
      </c>
      <c r="M985" t="s">
        <v>1189</v>
      </c>
      <c r="N985" t="s">
        <v>20</v>
      </c>
      <c r="O985">
        <v>637.996254681648</v>
      </c>
      <c r="P985" t="s">
        <v>188</v>
      </c>
      <c r="Q985">
        <v>2</v>
      </c>
      <c r="R985">
        <v>6</v>
      </c>
      <c r="S985">
        <v>40</v>
      </c>
      <c r="T985">
        <v>6.666666666666667</v>
      </c>
      <c r="U985">
        <v>7.5</v>
      </c>
      <c r="V985">
        <v>7.5</v>
      </c>
      <c r="W985">
        <v>5</v>
      </c>
      <c r="X985">
        <v>0.76</v>
      </c>
      <c r="Y985">
        <v>119638</v>
      </c>
      <c r="Z985" t="s">
        <v>189</v>
      </c>
      <c r="AA985">
        <v>2</v>
      </c>
      <c r="AB985">
        <v>9</v>
      </c>
      <c r="AC985">
        <v>80</v>
      </c>
      <c r="AD985">
        <v>8.8888888888888893</v>
      </c>
      <c r="AE985">
        <v>12.375</v>
      </c>
      <c r="AF985">
        <v>12.375</v>
      </c>
      <c r="AG985">
        <v>10</v>
      </c>
      <c r="AH985">
        <v>0.76</v>
      </c>
      <c r="AI985">
        <v>72508.5</v>
      </c>
      <c r="AJ985">
        <v>8.4</v>
      </c>
      <c r="AK985">
        <v>2.5</v>
      </c>
      <c r="AL985">
        <v>14</v>
      </c>
      <c r="AM985">
        <v>15</v>
      </c>
      <c r="AN985">
        <v>25</v>
      </c>
      <c r="AO985" t="s">
        <v>190</v>
      </c>
      <c r="AP985">
        <v>83</v>
      </c>
      <c r="AQ985">
        <v>-0.7</v>
      </c>
      <c r="AR985">
        <v>1.2</v>
      </c>
      <c r="AS985" t="s">
        <v>1183</v>
      </c>
      <c r="AT985">
        <v>27</v>
      </c>
      <c r="AU985">
        <v>20</v>
      </c>
      <c r="AV985">
        <v>20</v>
      </c>
      <c r="AW985">
        <v>11</v>
      </c>
      <c r="AY985">
        <v>3</v>
      </c>
      <c r="AZ985">
        <v>33</v>
      </c>
      <c r="BA985">
        <v>15.666666666666666</v>
      </c>
      <c r="BB985">
        <v>18265.5</v>
      </c>
      <c r="BC985">
        <v>30442.5</v>
      </c>
      <c r="BD985">
        <v>42619.5</v>
      </c>
      <c r="BE985">
        <v>23</v>
      </c>
      <c r="BF985">
        <v>4</v>
      </c>
      <c r="BG985">
        <v>44</v>
      </c>
      <c r="BH985">
        <v>11.75</v>
      </c>
      <c r="BI985">
        <v>18265.5</v>
      </c>
      <c r="BJ985">
        <v>30442.5</v>
      </c>
      <c r="BK985">
        <v>42619.5</v>
      </c>
      <c r="BL985">
        <v>40</v>
      </c>
      <c r="BM985">
        <v>1</v>
      </c>
      <c r="BN985">
        <v>6</v>
      </c>
      <c r="BO985" t="s">
        <v>192</v>
      </c>
      <c r="BP985">
        <v>3.827977528089888</v>
      </c>
      <c r="BQ985">
        <v>98</v>
      </c>
      <c r="BR985">
        <v>10</v>
      </c>
      <c r="BS985">
        <v>0.1020408163265306</v>
      </c>
      <c r="BV985">
        <v>0</v>
      </c>
      <c r="BW985">
        <v>200</v>
      </c>
      <c r="BX985">
        <v>0</v>
      </c>
      <c r="BZ985" t="s">
        <v>193</v>
      </c>
      <c r="CA985" t="s">
        <v>194</v>
      </c>
      <c r="CB985" t="b">
        <v>0</v>
      </c>
    </row>
    <row r="986" spans="1:80" x14ac:dyDescent="0.3">
      <c r="A986">
        <v>985</v>
      </c>
      <c r="B986" t="s">
        <v>1228</v>
      </c>
      <c r="C986" t="s">
        <v>179</v>
      </c>
      <c r="D986" t="s">
        <v>180</v>
      </c>
      <c r="E986" t="s">
        <v>1182</v>
      </c>
      <c r="F986" t="s">
        <v>320</v>
      </c>
      <c r="G986" t="s">
        <v>183</v>
      </c>
      <c r="H986" t="s">
        <v>184</v>
      </c>
      <c r="J986">
        <v>0</v>
      </c>
      <c r="K986" t="s">
        <v>1188</v>
      </c>
      <c r="L986" t="s">
        <v>186</v>
      </c>
      <c r="M986" t="s">
        <v>1189</v>
      </c>
      <c r="N986" t="s">
        <v>20</v>
      </c>
      <c r="O986">
        <v>674.74719101123605</v>
      </c>
      <c r="P986" t="s">
        <v>188</v>
      </c>
      <c r="Q986">
        <v>2</v>
      </c>
      <c r="R986">
        <v>6</v>
      </c>
      <c r="S986">
        <v>40</v>
      </c>
      <c r="T986">
        <v>6.666666666666667</v>
      </c>
      <c r="U986">
        <v>7.5</v>
      </c>
      <c r="V986">
        <v>7.5</v>
      </c>
      <c r="W986">
        <v>5</v>
      </c>
      <c r="X986">
        <v>0.76</v>
      </c>
      <c r="Y986">
        <v>119638</v>
      </c>
      <c r="Z986" t="s">
        <v>189</v>
      </c>
      <c r="AA986">
        <v>2</v>
      </c>
      <c r="AB986">
        <v>9</v>
      </c>
      <c r="AC986">
        <v>80</v>
      </c>
      <c r="AD986">
        <v>8.8888888888888893</v>
      </c>
      <c r="AE986">
        <v>12.375</v>
      </c>
      <c r="AF986">
        <v>12.375</v>
      </c>
      <c r="AG986">
        <v>10</v>
      </c>
      <c r="AH986">
        <v>0.76</v>
      </c>
      <c r="AI986">
        <v>72508.5</v>
      </c>
      <c r="AJ986">
        <v>8.8699999999999992</v>
      </c>
      <c r="AK986">
        <v>2.5</v>
      </c>
      <c r="AL986">
        <v>13</v>
      </c>
      <c r="AM986">
        <v>15</v>
      </c>
      <c r="AN986">
        <v>25</v>
      </c>
      <c r="AO986" t="s">
        <v>190</v>
      </c>
      <c r="AP986">
        <v>83</v>
      </c>
      <c r="AQ986">
        <v>-0.7</v>
      </c>
      <c r="AR986">
        <v>1.2</v>
      </c>
      <c r="AS986" t="s">
        <v>1183</v>
      </c>
      <c r="AT986">
        <v>27</v>
      </c>
      <c r="AU986">
        <v>20</v>
      </c>
      <c r="AV986">
        <v>20</v>
      </c>
      <c r="AW986">
        <v>11</v>
      </c>
      <c r="AY986">
        <v>3</v>
      </c>
      <c r="AZ986">
        <v>33</v>
      </c>
      <c r="BA986">
        <v>15.666666666666666</v>
      </c>
      <c r="BB986">
        <v>18265.5</v>
      </c>
      <c r="BC986">
        <v>30442.5</v>
      </c>
      <c r="BD986">
        <v>42619.5</v>
      </c>
      <c r="BE986">
        <v>23</v>
      </c>
      <c r="BF986">
        <v>4</v>
      </c>
      <c r="BG986">
        <v>44</v>
      </c>
      <c r="BH986">
        <v>11.75</v>
      </c>
      <c r="BI986">
        <v>18265.5</v>
      </c>
      <c r="BJ986">
        <v>30442.5</v>
      </c>
      <c r="BK986">
        <v>42619.5</v>
      </c>
      <c r="BL986">
        <v>40</v>
      </c>
      <c r="BM986">
        <v>1</v>
      </c>
      <c r="BN986">
        <v>6</v>
      </c>
      <c r="BO986" t="s">
        <v>192</v>
      </c>
      <c r="BP986">
        <v>4.048483146067416</v>
      </c>
      <c r="BQ986">
        <v>14</v>
      </c>
      <c r="BR986">
        <v>29</v>
      </c>
      <c r="BS986">
        <v>2.0714285714285716</v>
      </c>
      <c r="BV986">
        <v>0</v>
      </c>
      <c r="BW986">
        <v>0</v>
      </c>
      <c r="BX986">
        <v>0</v>
      </c>
      <c r="BZ986" t="s">
        <v>193</v>
      </c>
      <c r="CA986" t="s">
        <v>194</v>
      </c>
      <c r="CB986" t="b">
        <v>0</v>
      </c>
    </row>
    <row r="987" spans="1:80" x14ac:dyDescent="0.3">
      <c r="A987">
        <v>986</v>
      </c>
      <c r="B987" t="s">
        <v>1229</v>
      </c>
      <c r="C987" t="s">
        <v>179</v>
      </c>
      <c r="D987" t="s">
        <v>180</v>
      </c>
      <c r="E987" t="s">
        <v>1182</v>
      </c>
      <c r="F987" t="s">
        <v>252</v>
      </c>
      <c r="G987" t="s">
        <v>183</v>
      </c>
      <c r="H987" t="s">
        <v>184</v>
      </c>
      <c r="J987">
        <v>0</v>
      </c>
      <c r="K987" t="s">
        <v>1188</v>
      </c>
      <c r="L987" t="s">
        <v>186</v>
      </c>
      <c r="M987" t="s">
        <v>1189</v>
      </c>
      <c r="N987" t="s">
        <v>20</v>
      </c>
      <c r="O987">
        <v>711.49812734082411</v>
      </c>
      <c r="P987" t="s">
        <v>188</v>
      </c>
      <c r="Q987">
        <v>2</v>
      </c>
      <c r="R987">
        <v>6</v>
      </c>
      <c r="S987">
        <v>40</v>
      </c>
      <c r="T987">
        <v>6.666666666666667</v>
      </c>
      <c r="U987">
        <v>7.5</v>
      </c>
      <c r="V987">
        <v>7.5</v>
      </c>
      <c r="W987">
        <v>5</v>
      </c>
      <c r="X987">
        <v>0.76</v>
      </c>
      <c r="Y987">
        <v>119638</v>
      </c>
      <c r="Z987" t="s">
        <v>189</v>
      </c>
      <c r="AA987">
        <v>2</v>
      </c>
      <c r="AB987">
        <v>9</v>
      </c>
      <c r="AC987">
        <v>80</v>
      </c>
      <c r="AD987">
        <v>8.8888888888888893</v>
      </c>
      <c r="AE987">
        <v>12.375</v>
      </c>
      <c r="AF987">
        <v>12.375</v>
      </c>
      <c r="AG987">
        <v>10</v>
      </c>
      <c r="AH987">
        <v>0.76</v>
      </c>
      <c r="AI987">
        <v>72508.5</v>
      </c>
      <c r="AJ987">
        <v>9.33</v>
      </c>
      <c r="AK987">
        <v>2.5</v>
      </c>
      <c r="AL987">
        <v>13</v>
      </c>
      <c r="AM987">
        <v>15</v>
      </c>
      <c r="AN987">
        <v>25</v>
      </c>
      <c r="AO987" t="s">
        <v>190</v>
      </c>
      <c r="AP987">
        <v>83</v>
      </c>
      <c r="AQ987">
        <v>-0.7</v>
      </c>
      <c r="AR987">
        <v>1.2</v>
      </c>
      <c r="AS987" t="s">
        <v>1183</v>
      </c>
      <c r="AT987">
        <v>27</v>
      </c>
      <c r="AU987">
        <v>20</v>
      </c>
      <c r="AV987">
        <v>20</v>
      </c>
      <c r="AW987">
        <v>11</v>
      </c>
      <c r="AY987">
        <v>3</v>
      </c>
      <c r="AZ987">
        <v>33</v>
      </c>
      <c r="BA987">
        <v>15.666666666666666</v>
      </c>
      <c r="BB987">
        <v>18265.5</v>
      </c>
      <c r="BC987">
        <v>30442.5</v>
      </c>
      <c r="BD987">
        <v>42619.5</v>
      </c>
      <c r="BE987">
        <v>23</v>
      </c>
      <c r="BF987">
        <v>4</v>
      </c>
      <c r="BG987">
        <v>44</v>
      </c>
      <c r="BH987">
        <v>11.75</v>
      </c>
      <c r="BI987">
        <v>18265.5</v>
      </c>
      <c r="BJ987">
        <v>30442.5</v>
      </c>
      <c r="BK987">
        <v>42619.5</v>
      </c>
      <c r="BL987">
        <v>40</v>
      </c>
      <c r="BM987">
        <v>1</v>
      </c>
      <c r="BN987">
        <v>6</v>
      </c>
      <c r="BO987" t="s">
        <v>192</v>
      </c>
      <c r="BP987">
        <v>4.2689887640449449</v>
      </c>
      <c r="BR987">
        <v>101</v>
      </c>
      <c r="BS987">
        <v>0</v>
      </c>
      <c r="BV987">
        <v>0</v>
      </c>
      <c r="BW987">
        <v>0</v>
      </c>
      <c r="BX987">
        <v>0</v>
      </c>
      <c r="BZ987" t="s">
        <v>193</v>
      </c>
      <c r="CA987" t="s">
        <v>194</v>
      </c>
      <c r="CB987" t="b">
        <v>0</v>
      </c>
    </row>
    <row r="988" spans="1:80" x14ac:dyDescent="0.3">
      <c r="A988">
        <v>987</v>
      </c>
      <c r="B988" t="s">
        <v>3848</v>
      </c>
      <c r="C988" t="s">
        <v>179</v>
      </c>
      <c r="D988" t="s">
        <v>180</v>
      </c>
      <c r="E988" t="s">
        <v>1182</v>
      </c>
      <c r="F988" t="s">
        <v>471</v>
      </c>
      <c r="H988" t="s">
        <v>184</v>
      </c>
      <c r="J988">
        <v>0</v>
      </c>
      <c r="L988" t="s">
        <v>197</v>
      </c>
      <c r="M988" t="s">
        <v>197</v>
      </c>
      <c r="N988" t="s">
        <v>198</v>
      </c>
      <c r="P988" t="s">
        <v>188</v>
      </c>
      <c r="Q988">
        <v>2</v>
      </c>
      <c r="R988">
        <v>6</v>
      </c>
      <c r="S988">
        <v>40</v>
      </c>
      <c r="T988">
        <v>6.666666666666667</v>
      </c>
      <c r="U988">
        <v>7.5</v>
      </c>
      <c r="V988">
        <v>7.5</v>
      </c>
      <c r="W988">
        <v>5</v>
      </c>
      <c r="X988">
        <v>0.76</v>
      </c>
      <c r="Y988">
        <v>119638</v>
      </c>
      <c r="AA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9.6999999999999993</v>
      </c>
      <c r="AK988">
        <v>2.5</v>
      </c>
      <c r="AL988">
        <v>12</v>
      </c>
      <c r="AP988" t="s">
        <v>197</v>
      </c>
      <c r="AQ988" t="s">
        <v>197</v>
      </c>
      <c r="AR988" t="s">
        <v>197</v>
      </c>
      <c r="AS988" t="s">
        <v>1183</v>
      </c>
      <c r="AT988">
        <v>27</v>
      </c>
      <c r="AU988">
        <v>20</v>
      </c>
      <c r="AV988">
        <v>20</v>
      </c>
      <c r="AW988">
        <v>11</v>
      </c>
      <c r="AY988">
        <v>3</v>
      </c>
      <c r="AZ988">
        <v>33</v>
      </c>
      <c r="BA988">
        <v>15.666666666666666</v>
      </c>
      <c r="BB988">
        <v>18265.5</v>
      </c>
      <c r="BC988">
        <v>30442.5</v>
      </c>
      <c r="BD988">
        <v>42619.5</v>
      </c>
      <c r="BE988">
        <v>23</v>
      </c>
      <c r="BF988">
        <v>4</v>
      </c>
      <c r="BG988">
        <v>44</v>
      </c>
      <c r="BH988">
        <v>11.75</v>
      </c>
      <c r="BI988">
        <v>18265.5</v>
      </c>
      <c r="BJ988">
        <v>30442.5</v>
      </c>
      <c r="BK988">
        <v>42619.5</v>
      </c>
      <c r="BL988">
        <v>40</v>
      </c>
      <c r="BM988">
        <v>1</v>
      </c>
      <c r="BN988">
        <v>6</v>
      </c>
      <c r="BO988" t="s">
        <v>192</v>
      </c>
      <c r="BP988">
        <v>0</v>
      </c>
      <c r="BS988">
        <v>0</v>
      </c>
      <c r="BV988">
        <v>0</v>
      </c>
      <c r="BW988">
        <v>0</v>
      </c>
      <c r="BX988">
        <v>0</v>
      </c>
      <c r="BZ988" t="s">
        <v>193</v>
      </c>
      <c r="CA988" t="s">
        <v>194</v>
      </c>
      <c r="CB988" t="b">
        <v>0</v>
      </c>
    </row>
    <row r="989" spans="1:80" x14ac:dyDescent="0.3">
      <c r="A989">
        <v>988</v>
      </c>
      <c r="B989" t="s">
        <v>1230</v>
      </c>
      <c r="C989" t="s">
        <v>179</v>
      </c>
      <c r="D989" t="s">
        <v>180</v>
      </c>
      <c r="E989" t="s">
        <v>1182</v>
      </c>
      <c r="F989" t="s">
        <v>473</v>
      </c>
      <c r="G989" t="s">
        <v>183</v>
      </c>
      <c r="H989" t="s">
        <v>184</v>
      </c>
      <c r="J989">
        <v>0</v>
      </c>
      <c r="K989" t="s">
        <v>1188</v>
      </c>
      <c r="L989" t="s">
        <v>186</v>
      </c>
      <c r="M989" t="s">
        <v>1189</v>
      </c>
      <c r="N989" t="s">
        <v>20</v>
      </c>
      <c r="O989">
        <v>785</v>
      </c>
      <c r="P989" t="s">
        <v>188</v>
      </c>
      <c r="Q989">
        <v>2</v>
      </c>
      <c r="R989">
        <v>6</v>
      </c>
      <c r="S989">
        <v>40</v>
      </c>
      <c r="T989">
        <v>6.666666666666667</v>
      </c>
      <c r="U989">
        <v>7.5</v>
      </c>
      <c r="V989">
        <v>7.5</v>
      </c>
      <c r="W989">
        <v>5</v>
      </c>
      <c r="X989">
        <v>0.76</v>
      </c>
      <c r="Y989">
        <v>119638</v>
      </c>
      <c r="Z989" t="s">
        <v>189</v>
      </c>
      <c r="AA989">
        <v>2</v>
      </c>
      <c r="AB989">
        <v>9</v>
      </c>
      <c r="AC989">
        <v>80</v>
      </c>
      <c r="AD989">
        <v>8.8888888888888893</v>
      </c>
      <c r="AE989">
        <v>12.375</v>
      </c>
      <c r="AF989">
        <v>12.375</v>
      </c>
      <c r="AG989">
        <v>10</v>
      </c>
      <c r="AH989">
        <v>0.76</v>
      </c>
      <c r="AI989">
        <v>72508.5</v>
      </c>
      <c r="AJ989">
        <v>10.26</v>
      </c>
      <c r="AK989">
        <v>2.5</v>
      </c>
      <c r="AL989">
        <v>11</v>
      </c>
      <c r="AM989">
        <v>15</v>
      </c>
      <c r="AN989">
        <v>25</v>
      </c>
      <c r="AO989" t="s">
        <v>190</v>
      </c>
      <c r="AP989">
        <v>83</v>
      </c>
      <c r="AQ989">
        <v>-0.7</v>
      </c>
      <c r="AR989">
        <v>1.2</v>
      </c>
      <c r="AS989" t="s">
        <v>1183</v>
      </c>
      <c r="AT989">
        <v>27</v>
      </c>
      <c r="AU989">
        <v>20</v>
      </c>
      <c r="AV989">
        <v>20</v>
      </c>
      <c r="AW989">
        <v>11</v>
      </c>
      <c r="AY989">
        <v>3</v>
      </c>
      <c r="AZ989">
        <v>33</v>
      </c>
      <c r="BA989">
        <v>15.666666666666666</v>
      </c>
      <c r="BB989">
        <v>18265.5</v>
      </c>
      <c r="BC989">
        <v>30442.5</v>
      </c>
      <c r="BD989">
        <v>42619.5</v>
      </c>
      <c r="BE989">
        <v>23</v>
      </c>
      <c r="BF989">
        <v>4</v>
      </c>
      <c r="BG989">
        <v>44</v>
      </c>
      <c r="BH989">
        <v>11.75</v>
      </c>
      <c r="BI989">
        <v>18265.5</v>
      </c>
      <c r="BJ989">
        <v>30442.5</v>
      </c>
      <c r="BK989">
        <v>42619.5</v>
      </c>
      <c r="BL989">
        <v>40</v>
      </c>
      <c r="BM989">
        <v>1</v>
      </c>
      <c r="BN989">
        <v>6</v>
      </c>
      <c r="BO989" t="s">
        <v>192</v>
      </c>
      <c r="BP989">
        <v>4.71</v>
      </c>
      <c r="BQ989">
        <v>203</v>
      </c>
      <c r="BR989">
        <v>20</v>
      </c>
      <c r="BS989">
        <v>9.8522167487684734E-2</v>
      </c>
      <c r="BV989">
        <v>0</v>
      </c>
      <c r="BW989">
        <v>600</v>
      </c>
      <c r="BX989">
        <v>0</v>
      </c>
      <c r="BZ989" t="s">
        <v>193</v>
      </c>
      <c r="CA989" t="s">
        <v>194</v>
      </c>
      <c r="CB989" t="b">
        <v>0</v>
      </c>
    </row>
    <row r="990" spans="1:80" x14ac:dyDescent="0.3">
      <c r="A990">
        <v>989</v>
      </c>
      <c r="B990" t="s">
        <v>1231</v>
      </c>
      <c r="C990" t="s">
        <v>179</v>
      </c>
      <c r="D990" t="s">
        <v>180</v>
      </c>
      <c r="E990" t="s">
        <v>1182</v>
      </c>
      <c r="F990" t="s">
        <v>475</v>
      </c>
      <c r="G990" t="s">
        <v>183</v>
      </c>
      <c r="H990" t="s">
        <v>184</v>
      </c>
      <c r="J990">
        <v>0</v>
      </c>
      <c r="K990" t="s">
        <v>1188</v>
      </c>
      <c r="L990" t="s">
        <v>186</v>
      </c>
      <c r="M990" t="s">
        <v>1189</v>
      </c>
      <c r="N990" t="s">
        <v>20</v>
      </c>
      <c r="O990">
        <v>930.29179810725566</v>
      </c>
      <c r="P990" t="s">
        <v>188</v>
      </c>
      <c r="Q990">
        <v>2</v>
      </c>
      <c r="R990">
        <v>6</v>
      </c>
      <c r="S990">
        <v>40</v>
      </c>
      <c r="T990">
        <v>6.666666666666667</v>
      </c>
      <c r="U990">
        <v>7.5</v>
      </c>
      <c r="V990">
        <v>7.5</v>
      </c>
      <c r="W990">
        <v>5</v>
      </c>
      <c r="X990">
        <v>0.76</v>
      </c>
      <c r="Y990">
        <v>119638</v>
      </c>
      <c r="Z990" t="s">
        <v>189</v>
      </c>
      <c r="AA990">
        <v>2</v>
      </c>
      <c r="AB990">
        <v>9</v>
      </c>
      <c r="AC990">
        <v>80</v>
      </c>
      <c r="AD990">
        <v>8.8888888888888893</v>
      </c>
      <c r="AE990">
        <v>12.375</v>
      </c>
      <c r="AF990">
        <v>12.375</v>
      </c>
      <c r="AG990">
        <v>10</v>
      </c>
      <c r="AH990">
        <v>0.76</v>
      </c>
      <c r="AI990">
        <v>72508.5</v>
      </c>
      <c r="AJ990">
        <v>12.57</v>
      </c>
      <c r="AK990">
        <v>2.5</v>
      </c>
      <c r="AL990">
        <v>9</v>
      </c>
      <c r="AM990">
        <v>15</v>
      </c>
      <c r="AN990">
        <v>25</v>
      </c>
      <c r="AO990" t="s">
        <v>190</v>
      </c>
      <c r="AP990">
        <v>83</v>
      </c>
      <c r="AQ990">
        <v>-0.7</v>
      </c>
      <c r="AR990">
        <v>1.2</v>
      </c>
      <c r="AS990" t="s">
        <v>1183</v>
      </c>
      <c r="AT990">
        <v>27</v>
      </c>
      <c r="AU990">
        <v>20</v>
      </c>
      <c r="AV990">
        <v>20</v>
      </c>
      <c r="AW990">
        <v>11</v>
      </c>
      <c r="AY990">
        <v>3</v>
      </c>
      <c r="AZ990">
        <v>33</v>
      </c>
      <c r="BA990">
        <v>15.666666666666666</v>
      </c>
      <c r="BB990">
        <v>18265.5</v>
      </c>
      <c r="BC990">
        <v>30442.5</v>
      </c>
      <c r="BD990">
        <v>42619.5</v>
      </c>
      <c r="BE990">
        <v>23</v>
      </c>
      <c r="BF990">
        <v>4</v>
      </c>
      <c r="BG990">
        <v>44</v>
      </c>
      <c r="BH990">
        <v>11.75</v>
      </c>
      <c r="BI990">
        <v>18265.5</v>
      </c>
      <c r="BJ990">
        <v>30442.5</v>
      </c>
      <c r="BK990">
        <v>42619.5</v>
      </c>
      <c r="BL990">
        <v>40</v>
      </c>
      <c r="BM990">
        <v>1</v>
      </c>
      <c r="BN990">
        <v>4</v>
      </c>
      <c r="BO990" t="s">
        <v>192</v>
      </c>
      <c r="BP990">
        <v>3.7211671924290224</v>
      </c>
      <c r="BQ990">
        <v>111</v>
      </c>
      <c r="BR990">
        <v>74</v>
      </c>
      <c r="BS990">
        <v>0.66666666666666663</v>
      </c>
      <c r="BV990">
        <v>0</v>
      </c>
      <c r="BW990">
        <v>400</v>
      </c>
      <c r="BX990">
        <v>0</v>
      </c>
      <c r="BZ990" t="s">
        <v>193</v>
      </c>
      <c r="CA990" t="s">
        <v>194</v>
      </c>
      <c r="CB990" t="b">
        <v>0</v>
      </c>
    </row>
    <row r="991" spans="1:80" x14ac:dyDescent="0.3">
      <c r="A991">
        <v>990</v>
      </c>
      <c r="B991" t="s">
        <v>3849</v>
      </c>
      <c r="C991" t="s">
        <v>179</v>
      </c>
      <c r="D991" t="s">
        <v>180</v>
      </c>
      <c r="E991" t="s">
        <v>1182</v>
      </c>
      <c r="F991" t="s">
        <v>518</v>
      </c>
      <c r="H991" t="s">
        <v>184</v>
      </c>
      <c r="J991">
        <v>0</v>
      </c>
      <c r="L991" t="s">
        <v>197</v>
      </c>
      <c r="M991" t="s">
        <v>197</v>
      </c>
      <c r="N991" t="s">
        <v>198</v>
      </c>
      <c r="P991" t="s">
        <v>188</v>
      </c>
      <c r="Q991">
        <v>2</v>
      </c>
      <c r="R991">
        <v>6</v>
      </c>
      <c r="S991">
        <v>40</v>
      </c>
      <c r="T991">
        <v>6.666666666666667</v>
      </c>
      <c r="U991">
        <v>7.5</v>
      </c>
      <c r="V991">
        <v>7.5</v>
      </c>
      <c r="W991">
        <v>5</v>
      </c>
      <c r="X991">
        <v>0.76</v>
      </c>
      <c r="Y991">
        <v>119638</v>
      </c>
      <c r="AA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13.49</v>
      </c>
      <c r="AK991">
        <v>2.5</v>
      </c>
      <c r="AL991">
        <v>9</v>
      </c>
      <c r="AP991" t="s">
        <v>197</v>
      </c>
      <c r="AQ991" t="s">
        <v>197</v>
      </c>
      <c r="AR991" t="s">
        <v>197</v>
      </c>
      <c r="AS991" t="s">
        <v>1183</v>
      </c>
      <c r="AT991">
        <v>27</v>
      </c>
      <c r="AU991">
        <v>20</v>
      </c>
      <c r="AV991">
        <v>20</v>
      </c>
      <c r="AW991">
        <v>11</v>
      </c>
      <c r="AY991">
        <v>3</v>
      </c>
      <c r="AZ991">
        <v>33</v>
      </c>
      <c r="BA991">
        <v>15.666666666666666</v>
      </c>
      <c r="BB991">
        <v>18265.5</v>
      </c>
      <c r="BC991">
        <v>30442.5</v>
      </c>
      <c r="BD991">
        <v>42619.5</v>
      </c>
      <c r="BE991">
        <v>23</v>
      </c>
      <c r="BF991">
        <v>4</v>
      </c>
      <c r="BG991">
        <v>44</v>
      </c>
      <c r="BH991">
        <v>11.75</v>
      </c>
      <c r="BI991">
        <v>18265.5</v>
      </c>
      <c r="BJ991">
        <v>30442.5</v>
      </c>
      <c r="BK991">
        <v>42619.5</v>
      </c>
      <c r="BL991">
        <v>40</v>
      </c>
      <c r="BM991">
        <v>1</v>
      </c>
      <c r="BN991">
        <v>4</v>
      </c>
      <c r="BO991" t="s">
        <v>192</v>
      </c>
      <c r="BP991">
        <v>0</v>
      </c>
      <c r="BS991">
        <v>0</v>
      </c>
      <c r="BV991">
        <v>0</v>
      </c>
      <c r="BW991">
        <v>0</v>
      </c>
      <c r="BX991">
        <v>0</v>
      </c>
      <c r="BZ991" t="s">
        <v>193</v>
      </c>
      <c r="CA991" t="s">
        <v>194</v>
      </c>
      <c r="CB991" t="b">
        <v>0</v>
      </c>
    </row>
    <row r="992" spans="1:80" x14ac:dyDescent="0.3">
      <c r="A992">
        <v>991</v>
      </c>
      <c r="B992" t="s">
        <v>1232</v>
      </c>
      <c r="C992" t="s">
        <v>179</v>
      </c>
      <c r="D992" t="s">
        <v>180</v>
      </c>
      <c r="E992" t="s">
        <v>1182</v>
      </c>
      <c r="F992" t="s">
        <v>520</v>
      </c>
      <c r="G992" t="s">
        <v>183</v>
      </c>
      <c r="H992" t="s">
        <v>184</v>
      </c>
      <c r="J992">
        <v>0</v>
      </c>
      <c r="K992" t="s">
        <v>1188</v>
      </c>
      <c r="L992" t="s">
        <v>186</v>
      </c>
      <c r="M992" t="s">
        <v>1189</v>
      </c>
      <c r="N992" t="s">
        <v>20</v>
      </c>
      <c r="O992">
        <v>1018</v>
      </c>
      <c r="P992" t="s">
        <v>188</v>
      </c>
      <c r="Q992">
        <v>2</v>
      </c>
      <c r="R992">
        <v>6</v>
      </c>
      <c r="S992">
        <v>40</v>
      </c>
      <c r="T992">
        <v>6.666666666666667</v>
      </c>
      <c r="U992">
        <v>7.5</v>
      </c>
      <c r="V992">
        <v>7.5</v>
      </c>
      <c r="W992">
        <v>5</v>
      </c>
      <c r="X992">
        <v>0.76</v>
      </c>
      <c r="Y992">
        <v>119638</v>
      </c>
      <c r="Z992" t="s">
        <v>189</v>
      </c>
      <c r="AA992">
        <v>2</v>
      </c>
      <c r="AB992">
        <v>9</v>
      </c>
      <c r="AC992">
        <v>80</v>
      </c>
      <c r="AD992">
        <v>8.8888888888888893</v>
      </c>
      <c r="AE992">
        <v>12.375</v>
      </c>
      <c r="AF992">
        <v>12.375</v>
      </c>
      <c r="AG992">
        <v>10</v>
      </c>
      <c r="AH992">
        <v>0.76</v>
      </c>
      <c r="AI992">
        <v>72508.5</v>
      </c>
      <c r="AK992">
        <v>2.5</v>
      </c>
      <c r="AL992">
        <v>0</v>
      </c>
      <c r="AM992">
        <v>15</v>
      </c>
      <c r="AN992">
        <v>25</v>
      </c>
      <c r="AO992" t="s">
        <v>190</v>
      </c>
      <c r="AP992">
        <v>83</v>
      </c>
      <c r="AQ992">
        <v>-0.7</v>
      </c>
      <c r="AR992">
        <v>1.2</v>
      </c>
      <c r="AS992" t="s">
        <v>1183</v>
      </c>
      <c r="AT992">
        <v>27</v>
      </c>
      <c r="AU992">
        <v>20</v>
      </c>
      <c r="AV992">
        <v>20</v>
      </c>
      <c r="AW992">
        <v>11</v>
      </c>
      <c r="AY992">
        <v>3</v>
      </c>
      <c r="AZ992">
        <v>33</v>
      </c>
      <c r="BA992">
        <v>15.666666666666666</v>
      </c>
      <c r="BB992">
        <v>18265.5</v>
      </c>
      <c r="BC992">
        <v>30442.5</v>
      </c>
      <c r="BD992">
        <v>42619.5</v>
      </c>
      <c r="BE992">
        <v>23</v>
      </c>
      <c r="BF992">
        <v>4</v>
      </c>
      <c r="BG992">
        <v>44</v>
      </c>
      <c r="BH992">
        <v>11.75</v>
      </c>
      <c r="BI992">
        <v>18265.5</v>
      </c>
      <c r="BJ992">
        <v>30442.5</v>
      </c>
      <c r="BK992">
        <v>42619.5</v>
      </c>
      <c r="BL992">
        <v>40</v>
      </c>
      <c r="BM992">
        <v>1</v>
      </c>
      <c r="BN992">
        <v>4</v>
      </c>
      <c r="BO992" t="s">
        <v>192</v>
      </c>
      <c r="BP992">
        <v>4.0720000000000001</v>
      </c>
      <c r="BS992">
        <v>0</v>
      </c>
      <c r="BV992">
        <v>0</v>
      </c>
      <c r="BW992">
        <v>0</v>
      </c>
      <c r="BX992">
        <v>0</v>
      </c>
      <c r="BZ992" t="s">
        <v>193</v>
      </c>
      <c r="CA992" t="s">
        <v>194</v>
      </c>
      <c r="CB992" t="b">
        <v>0</v>
      </c>
    </row>
    <row r="993" spans="1:80" x14ac:dyDescent="0.3">
      <c r="A993">
        <v>992</v>
      </c>
      <c r="B993" t="s">
        <v>1233</v>
      </c>
      <c r="C993" t="s">
        <v>179</v>
      </c>
      <c r="D993" t="s">
        <v>180</v>
      </c>
      <c r="E993" t="s">
        <v>1182</v>
      </c>
      <c r="F993" t="s">
        <v>477</v>
      </c>
      <c r="G993" t="s">
        <v>183</v>
      </c>
      <c r="H993" t="s">
        <v>184</v>
      </c>
      <c r="J993">
        <v>0</v>
      </c>
      <c r="K993" t="s">
        <v>1188</v>
      </c>
      <c r="L993" t="s">
        <v>186</v>
      </c>
      <c r="M993" t="s">
        <v>1189</v>
      </c>
      <c r="N993" t="s">
        <v>20</v>
      </c>
      <c r="O993">
        <v>1106.7507886435333</v>
      </c>
      <c r="P993" t="s">
        <v>188</v>
      </c>
      <c r="Q993">
        <v>2</v>
      </c>
      <c r="R993">
        <v>6</v>
      </c>
      <c r="S993">
        <v>40</v>
      </c>
      <c r="T993">
        <v>6.666666666666667</v>
      </c>
      <c r="U993">
        <v>7.5</v>
      </c>
      <c r="V993">
        <v>7.5</v>
      </c>
      <c r="W993">
        <v>5</v>
      </c>
      <c r="X993">
        <v>0.76</v>
      </c>
      <c r="Y993">
        <v>119638</v>
      </c>
      <c r="Z993" t="s">
        <v>189</v>
      </c>
      <c r="AA993">
        <v>2</v>
      </c>
      <c r="AB993">
        <v>9</v>
      </c>
      <c r="AC993">
        <v>80</v>
      </c>
      <c r="AD993">
        <v>8.8888888888888893</v>
      </c>
      <c r="AE993">
        <v>12.375</v>
      </c>
      <c r="AF993">
        <v>12.375</v>
      </c>
      <c r="AG993">
        <v>10</v>
      </c>
      <c r="AH993">
        <v>0.76</v>
      </c>
      <c r="AI993">
        <v>72508.5</v>
      </c>
      <c r="AJ993">
        <v>14.8</v>
      </c>
      <c r="AK993">
        <v>2.5</v>
      </c>
      <c r="AL993">
        <v>8</v>
      </c>
      <c r="AM993">
        <v>15</v>
      </c>
      <c r="AN993">
        <v>25</v>
      </c>
      <c r="AO993" t="s">
        <v>190</v>
      </c>
      <c r="AP993">
        <v>83</v>
      </c>
      <c r="AQ993">
        <v>-0.7</v>
      </c>
      <c r="AR993">
        <v>1.2</v>
      </c>
      <c r="AS993" t="s">
        <v>1183</v>
      </c>
      <c r="AT993">
        <v>27</v>
      </c>
      <c r="AU993">
        <v>20</v>
      </c>
      <c r="AV993">
        <v>20</v>
      </c>
      <c r="AW993">
        <v>11</v>
      </c>
      <c r="AY993">
        <v>3</v>
      </c>
      <c r="AZ993">
        <v>33</v>
      </c>
      <c r="BA993">
        <v>15.666666666666666</v>
      </c>
      <c r="BB993">
        <v>18265.5</v>
      </c>
      <c r="BC993">
        <v>30442.5</v>
      </c>
      <c r="BD993">
        <v>42619.5</v>
      </c>
      <c r="BE993">
        <v>23</v>
      </c>
      <c r="BF993">
        <v>4</v>
      </c>
      <c r="BG993">
        <v>44</v>
      </c>
      <c r="BH993">
        <v>11.75</v>
      </c>
      <c r="BI993">
        <v>18265.5</v>
      </c>
      <c r="BJ993">
        <v>30442.5</v>
      </c>
      <c r="BK993">
        <v>42619.5</v>
      </c>
      <c r="BL993">
        <v>40</v>
      </c>
      <c r="BM993">
        <v>1</v>
      </c>
      <c r="BN993">
        <v>4</v>
      </c>
      <c r="BO993" t="s">
        <v>192</v>
      </c>
      <c r="BP993">
        <v>4.4270031545741331</v>
      </c>
      <c r="BQ993">
        <v>86</v>
      </c>
      <c r="BR993">
        <v>79</v>
      </c>
      <c r="BS993">
        <v>0.91860465116279078</v>
      </c>
      <c r="BV993">
        <v>0</v>
      </c>
      <c r="BW993">
        <v>0</v>
      </c>
      <c r="BX993">
        <v>0</v>
      </c>
      <c r="BZ993" t="s">
        <v>193</v>
      </c>
      <c r="CA993" t="s">
        <v>194</v>
      </c>
      <c r="CB993" t="b">
        <v>0</v>
      </c>
    </row>
    <row r="994" spans="1:80" x14ac:dyDescent="0.3">
      <c r="A994">
        <v>993</v>
      </c>
      <c r="B994" t="s">
        <v>1234</v>
      </c>
      <c r="C994" t="s">
        <v>179</v>
      </c>
      <c r="D994" t="s">
        <v>180</v>
      </c>
      <c r="E994" t="s">
        <v>1235</v>
      </c>
      <c r="F994" t="s">
        <v>196</v>
      </c>
      <c r="G994" t="s">
        <v>183</v>
      </c>
      <c r="H994" t="s">
        <v>184</v>
      </c>
      <c r="J994">
        <v>0</v>
      </c>
      <c r="K994" t="s">
        <v>1250</v>
      </c>
      <c r="L994" t="s">
        <v>186</v>
      </c>
      <c r="M994" t="s">
        <v>1189</v>
      </c>
      <c r="N994" t="s">
        <v>20</v>
      </c>
      <c r="O994">
        <v>606.38</v>
      </c>
      <c r="P994" t="s">
        <v>188</v>
      </c>
      <c r="Q994">
        <v>2</v>
      </c>
      <c r="R994">
        <v>6</v>
      </c>
      <c r="S994">
        <v>40</v>
      </c>
      <c r="T994">
        <v>6.666666666666667</v>
      </c>
      <c r="U994">
        <v>7.5</v>
      </c>
      <c r="V994">
        <v>7.5</v>
      </c>
      <c r="W994">
        <v>5</v>
      </c>
      <c r="X994">
        <v>0.76</v>
      </c>
      <c r="Y994">
        <v>119638</v>
      </c>
      <c r="Z994" t="s">
        <v>189</v>
      </c>
      <c r="AA994">
        <v>2</v>
      </c>
      <c r="AB994">
        <v>9</v>
      </c>
      <c r="AC994">
        <v>80</v>
      </c>
      <c r="AD994">
        <v>8.8888888888888893</v>
      </c>
      <c r="AE994">
        <v>12.375</v>
      </c>
      <c r="AF994">
        <v>12.375</v>
      </c>
      <c r="AG994">
        <v>10</v>
      </c>
      <c r="AH994">
        <v>0.76</v>
      </c>
      <c r="AI994">
        <v>72508.5</v>
      </c>
      <c r="AJ994">
        <v>8.3790999999999993</v>
      </c>
      <c r="AK994">
        <v>2.5</v>
      </c>
      <c r="AL994">
        <v>14</v>
      </c>
      <c r="AM994">
        <v>15</v>
      </c>
      <c r="AN994">
        <v>25</v>
      </c>
      <c r="AO994" t="s">
        <v>190</v>
      </c>
      <c r="AP994">
        <v>83</v>
      </c>
      <c r="AQ994">
        <v>-0.7</v>
      </c>
      <c r="AR994">
        <v>1.2</v>
      </c>
      <c r="AS994" t="s">
        <v>1236</v>
      </c>
      <c r="AT994">
        <v>20</v>
      </c>
      <c r="AU994">
        <v>23</v>
      </c>
      <c r="AV994">
        <v>23</v>
      </c>
      <c r="AW994">
        <v>8</v>
      </c>
      <c r="AY994">
        <v>3</v>
      </c>
      <c r="AZ994">
        <v>24</v>
      </c>
      <c r="BA994">
        <v>21.541666666666668</v>
      </c>
      <c r="BB994">
        <v>9840</v>
      </c>
      <c r="BC994">
        <v>16400</v>
      </c>
      <c r="BD994">
        <v>22960</v>
      </c>
      <c r="BE994">
        <v>24</v>
      </c>
      <c r="BF994">
        <v>4</v>
      </c>
      <c r="BG994">
        <v>32</v>
      </c>
      <c r="BH994">
        <v>16.15625</v>
      </c>
      <c r="BI994">
        <v>9840</v>
      </c>
      <c r="BJ994">
        <v>16400</v>
      </c>
      <c r="BK994">
        <v>22960</v>
      </c>
      <c r="BL994">
        <v>40</v>
      </c>
      <c r="BM994">
        <v>1</v>
      </c>
      <c r="BN994">
        <v>3</v>
      </c>
      <c r="BO994" t="s">
        <v>192</v>
      </c>
      <c r="BP994">
        <v>1.81914</v>
      </c>
      <c r="BQ994">
        <v>0</v>
      </c>
      <c r="BR994">
        <v>0</v>
      </c>
      <c r="BS994">
        <v>0</v>
      </c>
      <c r="BV994">
        <v>0</v>
      </c>
      <c r="BW994">
        <v>0</v>
      </c>
      <c r="BX994">
        <v>0</v>
      </c>
      <c r="BZ994" t="s">
        <v>193</v>
      </c>
      <c r="CA994" t="s">
        <v>194</v>
      </c>
      <c r="CB994" t="b">
        <v>0</v>
      </c>
    </row>
    <row r="995" spans="1:80" x14ac:dyDescent="0.3">
      <c r="A995">
        <v>994</v>
      </c>
      <c r="B995" t="s">
        <v>1237</v>
      </c>
      <c r="C995" t="s">
        <v>179</v>
      </c>
      <c r="D995" t="s">
        <v>180</v>
      </c>
      <c r="E995" t="s">
        <v>1235</v>
      </c>
      <c r="F995" t="s">
        <v>200</v>
      </c>
      <c r="G995" t="s">
        <v>183</v>
      </c>
      <c r="H995" t="s">
        <v>184</v>
      </c>
      <c r="J995">
        <v>0</v>
      </c>
      <c r="K995" t="s">
        <v>1241</v>
      </c>
      <c r="L995" t="s">
        <v>186</v>
      </c>
      <c r="M995" t="s">
        <v>1189</v>
      </c>
      <c r="N995" t="s">
        <v>20</v>
      </c>
      <c r="P995" t="s">
        <v>188</v>
      </c>
      <c r="Q995">
        <v>2</v>
      </c>
      <c r="R995">
        <v>6</v>
      </c>
      <c r="S995">
        <v>40</v>
      </c>
      <c r="T995">
        <v>6.666666666666667</v>
      </c>
      <c r="U995">
        <v>7.5</v>
      </c>
      <c r="V995">
        <v>7.5</v>
      </c>
      <c r="W995">
        <v>5</v>
      </c>
      <c r="X995">
        <v>0.76</v>
      </c>
      <c r="Y995">
        <v>119638</v>
      </c>
      <c r="Z995" t="s">
        <v>189</v>
      </c>
      <c r="AA995">
        <v>2</v>
      </c>
      <c r="AB995">
        <v>9</v>
      </c>
      <c r="AC995">
        <v>80</v>
      </c>
      <c r="AD995">
        <v>8.8888888888888893</v>
      </c>
      <c r="AE995">
        <v>12.375</v>
      </c>
      <c r="AF995">
        <v>12.375</v>
      </c>
      <c r="AG995">
        <v>10</v>
      </c>
      <c r="AH995">
        <v>0.76</v>
      </c>
      <c r="AI995">
        <v>72508.5</v>
      </c>
      <c r="AJ995">
        <v>8.8934999999999995</v>
      </c>
      <c r="AK995">
        <v>2.5</v>
      </c>
      <c r="AL995">
        <v>13</v>
      </c>
      <c r="AM995">
        <v>15</v>
      </c>
      <c r="AN995">
        <v>25</v>
      </c>
      <c r="AO995" t="s">
        <v>190</v>
      </c>
      <c r="AP995">
        <v>83</v>
      </c>
      <c r="AQ995">
        <v>-0.7</v>
      </c>
      <c r="AR995">
        <v>1.2</v>
      </c>
      <c r="AS995" t="s">
        <v>1236</v>
      </c>
      <c r="AT995">
        <v>20</v>
      </c>
      <c r="AU995">
        <v>23</v>
      </c>
      <c r="AV995">
        <v>23</v>
      </c>
      <c r="AW995">
        <v>8</v>
      </c>
      <c r="AY995">
        <v>3</v>
      </c>
      <c r="AZ995">
        <v>24</v>
      </c>
      <c r="BA995">
        <v>21.541666666666668</v>
      </c>
      <c r="BB995">
        <v>9840</v>
      </c>
      <c r="BC995">
        <v>16400</v>
      </c>
      <c r="BD995">
        <v>22960</v>
      </c>
      <c r="BE995">
        <v>24</v>
      </c>
      <c r="BF995">
        <v>4</v>
      </c>
      <c r="BG995">
        <v>32</v>
      </c>
      <c r="BH995">
        <v>16.15625</v>
      </c>
      <c r="BI995">
        <v>9840</v>
      </c>
      <c r="BJ995">
        <v>16400</v>
      </c>
      <c r="BK995">
        <v>22960</v>
      </c>
      <c r="BL995">
        <v>40</v>
      </c>
      <c r="BM995">
        <v>1</v>
      </c>
      <c r="BN995">
        <v>3</v>
      </c>
      <c r="BO995" t="s">
        <v>192</v>
      </c>
      <c r="BP995">
        <v>0</v>
      </c>
      <c r="BQ995">
        <v>0</v>
      </c>
      <c r="BR995">
        <v>0</v>
      </c>
      <c r="BS995">
        <v>0</v>
      </c>
      <c r="BV995">
        <v>0</v>
      </c>
      <c r="BW995">
        <v>0</v>
      </c>
      <c r="BX995">
        <v>0</v>
      </c>
      <c r="BZ995" t="s">
        <v>193</v>
      </c>
      <c r="CA995" t="s">
        <v>194</v>
      </c>
      <c r="CB995" t="b">
        <v>0</v>
      </c>
    </row>
    <row r="996" spans="1:80" x14ac:dyDescent="0.3">
      <c r="A996">
        <v>995</v>
      </c>
      <c r="B996" t="s">
        <v>1238</v>
      </c>
      <c r="C996" t="s">
        <v>179</v>
      </c>
      <c r="D996" t="s">
        <v>180</v>
      </c>
      <c r="E996" t="s">
        <v>1235</v>
      </c>
      <c r="F996" t="s">
        <v>202</v>
      </c>
      <c r="G996" t="s">
        <v>183</v>
      </c>
      <c r="H996" t="s">
        <v>184</v>
      </c>
      <c r="J996">
        <v>0</v>
      </c>
      <c r="K996" t="s">
        <v>1241</v>
      </c>
      <c r="L996" t="s">
        <v>186</v>
      </c>
      <c r="M996" t="s">
        <v>1189</v>
      </c>
      <c r="N996" t="s">
        <v>20</v>
      </c>
      <c r="O996">
        <v>698.53497164461237</v>
      </c>
      <c r="P996" t="s">
        <v>188</v>
      </c>
      <c r="Q996">
        <v>2</v>
      </c>
      <c r="R996">
        <v>6</v>
      </c>
      <c r="S996">
        <v>40</v>
      </c>
      <c r="T996">
        <v>6.666666666666667</v>
      </c>
      <c r="U996">
        <v>7.5</v>
      </c>
      <c r="V996">
        <v>7.5</v>
      </c>
      <c r="W996">
        <v>5</v>
      </c>
      <c r="X996">
        <v>0.76</v>
      </c>
      <c r="Y996">
        <v>119638</v>
      </c>
      <c r="Z996" t="s">
        <v>189</v>
      </c>
      <c r="AA996">
        <v>2</v>
      </c>
      <c r="AB996">
        <v>9</v>
      </c>
      <c r="AC996">
        <v>80</v>
      </c>
      <c r="AD996">
        <v>8.8888888888888893</v>
      </c>
      <c r="AE996">
        <v>12.375</v>
      </c>
      <c r="AF996">
        <v>12.375</v>
      </c>
      <c r="AG996">
        <v>10</v>
      </c>
      <c r="AH996">
        <v>0.76</v>
      </c>
      <c r="AI996">
        <v>72508.5</v>
      </c>
      <c r="AJ996">
        <v>9.4078999999999997</v>
      </c>
      <c r="AK996">
        <v>2.5</v>
      </c>
      <c r="AL996">
        <v>12</v>
      </c>
      <c r="AM996">
        <v>15</v>
      </c>
      <c r="AN996">
        <v>25</v>
      </c>
      <c r="AO996" t="s">
        <v>190</v>
      </c>
      <c r="AP996">
        <v>83</v>
      </c>
      <c r="AQ996">
        <v>-0.7</v>
      </c>
      <c r="AR996">
        <v>1.2</v>
      </c>
      <c r="AS996" t="s">
        <v>1236</v>
      </c>
      <c r="AT996">
        <v>20</v>
      </c>
      <c r="AU996">
        <v>23</v>
      </c>
      <c r="AV996">
        <v>23</v>
      </c>
      <c r="AW996">
        <v>8</v>
      </c>
      <c r="AY996">
        <v>3</v>
      </c>
      <c r="AZ996">
        <v>24</v>
      </c>
      <c r="BA996">
        <v>21.541666666666668</v>
      </c>
      <c r="BB996">
        <v>9840</v>
      </c>
      <c r="BC996">
        <v>16400</v>
      </c>
      <c r="BD996">
        <v>22960</v>
      </c>
      <c r="BE996">
        <v>24</v>
      </c>
      <c r="BF996">
        <v>4</v>
      </c>
      <c r="BG996">
        <v>32</v>
      </c>
      <c r="BH996">
        <v>16.15625</v>
      </c>
      <c r="BI996">
        <v>9840</v>
      </c>
      <c r="BJ996">
        <v>16400</v>
      </c>
      <c r="BK996">
        <v>22960</v>
      </c>
      <c r="BL996">
        <v>40</v>
      </c>
      <c r="BM996">
        <v>1</v>
      </c>
      <c r="BN996">
        <v>3</v>
      </c>
      <c r="BO996" t="s">
        <v>192</v>
      </c>
      <c r="BP996">
        <v>2.0956049149338369</v>
      </c>
      <c r="BQ996">
        <v>0</v>
      </c>
      <c r="BR996">
        <v>0</v>
      </c>
      <c r="BS996">
        <v>0</v>
      </c>
      <c r="BV996">
        <v>0</v>
      </c>
      <c r="BW996">
        <v>0</v>
      </c>
      <c r="BX996">
        <v>0</v>
      </c>
      <c r="BZ996" t="s">
        <v>193</v>
      </c>
      <c r="CA996" t="s">
        <v>194</v>
      </c>
      <c r="CB996" t="b">
        <v>0</v>
      </c>
    </row>
    <row r="997" spans="1:80" x14ac:dyDescent="0.3">
      <c r="A997">
        <v>996</v>
      </c>
      <c r="B997" t="s">
        <v>1239</v>
      </c>
      <c r="C997" t="s">
        <v>179</v>
      </c>
      <c r="D997" t="s">
        <v>180</v>
      </c>
      <c r="E997" t="s">
        <v>1235</v>
      </c>
      <c r="F997" t="s">
        <v>204</v>
      </c>
      <c r="G997" t="s">
        <v>183</v>
      </c>
      <c r="H997" t="s">
        <v>184</v>
      </c>
      <c r="J997">
        <v>0</v>
      </c>
      <c r="K997" t="s">
        <v>1241</v>
      </c>
      <c r="L997" t="s">
        <v>186</v>
      </c>
      <c r="M997" t="s">
        <v>1189</v>
      </c>
      <c r="N997" t="s">
        <v>20</v>
      </c>
      <c r="O997">
        <v>744.61247637051019</v>
      </c>
      <c r="P997" t="s">
        <v>188</v>
      </c>
      <c r="Q997">
        <v>2</v>
      </c>
      <c r="R997">
        <v>6</v>
      </c>
      <c r="S997">
        <v>40</v>
      </c>
      <c r="T997">
        <v>6.666666666666667</v>
      </c>
      <c r="U997">
        <v>7.5</v>
      </c>
      <c r="V997">
        <v>7.5</v>
      </c>
      <c r="W997">
        <v>5</v>
      </c>
      <c r="X997">
        <v>0.76</v>
      </c>
      <c r="Y997">
        <v>119638</v>
      </c>
      <c r="Z997" t="s">
        <v>189</v>
      </c>
      <c r="AA997">
        <v>2</v>
      </c>
      <c r="AB997">
        <v>9</v>
      </c>
      <c r="AC997">
        <v>80</v>
      </c>
      <c r="AD997">
        <v>8.8888888888888893</v>
      </c>
      <c r="AE997">
        <v>12.375</v>
      </c>
      <c r="AF997">
        <v>12.375</v>
      </c>
      <c r="AG997">
        <v>10</v>
      </c>
      <c r="AH997">
        <v>0.76</v>
      </c>
      <c r="AI997">
        <v>72508.5</v>
      </c>
      <c r="AJ997">
        <v>9.9223999999999997</v>
      </c>
      <c r="AK997">
        <v>2.5</v>
      </c>
      <c r="AL997">
        <v>12</v>
      </c>
      <c r="AM997">
        <v>15</v>
      </c>
      <c r="AN997">
        <v>25</v>
      </c>
      <c r="AO997" t="s">
        <v>190</v>
      </c>
      <c r="AP997">
        <v>83</v>
      </c>
      <c r="AQ997">
        <v>-0.7</v>
      </c>
      <c r="AR997">
        <v>1.2</v>
      </c>
      <c r="AS997" t="s">
        <v>1236</v>
      </c>
      <c r="AT997">
        <v>20</v>
      </c>
      <c r="AU997">
        <v>23</v>
      </c>
      <c r="AV997">
        <v>23</v>
      </c>
      <c r="AW997">
        <v>8</v>
      </c>
      <c r="AY997">
        <v>3</v>
      </c>
      <c r="AZ997">
        <v>24</v>
      </c>
      <c r="BA997">
        <v>21.541666666666668</v>
      </c>
      <c r="BB997">
        <v>9840</v>
      </c>
      <c r="BC997">
        <v>16400</v>
      </c>
      <c r="BD997">
        <v>22960</v>
      </c>
      <c r="BE997">
        <v>24</v>
      </c>
      <c r="BF997">
        <v>4</v>
      </c>
      <c r="BG997">
        <v>32</v>
      </c>
      <c r="BH997">
        <v>16.15625</v>
      </c>
      <c r="BI997">
        <v>9840</v>
      </c>
      <c r="BJ997">
        <v>16400</v>
      </c>
      <c r="BK997">
        <v>22960</v>
      </c>
      <c r="BL997">
        <v>40</v>
      </c>
      <c r="BM997">
        <v>1</v>
      </c>
      <c r="BN997">
        <v>3</v>
      </c>
      <c r="BO997" t="s">
        <v>192</v>
      </c>
      <c r="BP997">
        <v>2.233837429111531</v>
      </c>
      <c r="BQ997">
        <v>0</v>
      </c>
      <c r="BR997">
        <v>0</v>
      </c>
      <c r="BS997">
        <v>0</v>
      </c>
      <c r="BV997">
        <v>0</v>
      </c>
      <c r="BW997">
        <v>0</v>
      </c>
      <c r="BX997">
        <v>0</v>
      </c>
      <c r="BZ997" t="s">
        <v>193</v>
      </c>
      <c r="CA997" t="s">
        <v>194</v>
      </c>
      <c r="CB997" t="b">
        <v>0</v>
      </c>
    </row>
    <row r="998" spans="1:80" x14ac:dyDescent="0.3">
      <c r="A998">
        <v>997</v>
      </c>
      <c r="B998" t="s">
        <v>1240</v>
      </c>
      <c r="C998" t="s">
        <v>179</v>
      </c>
      <c r="D998" t="s">
        <v>180</v>
      </c>
      <c r="E998" t="s">
        <v>1235</v>
      </c>
      <c r="F998" t="s">
        <v>206</v>
      </c>
      <c r="G998" t="s">
        <v>183</v>
      </c>
      <c r="H998" t="s">
        <v>184</v>
      </c>
      <c r="J998">
        <v>0</v>
      </c>
      <c r="K998" t="s">
        <v>1241</v>
      </c>
      <c r="L998" t="s">
        <v>186</v>
      </c>
      <c r="M998" t="s">
        <v>1189</v>
      </c>
      <c r="N998" t="s">
        <v>20</v>
      </c>
      <c r="O998">
        <v>834.00283553875283</v>
      </c>
      <c r="P998" t="s">
        <v>188</v>
      </c>
      <c r="Q998">
        <v>2</v>
      </c>
      <c r="R998">
        <v>6</v>
      </c>
      <c r="S998">
        <v>40</v>
      </c>
      <c r="T998">
        <v>6.666666666666667</v>
      </c>
      <c r="U998">
        <v>7.5</v>
      </c>
      <c r="V998">
        <v>7.5</v>
      </c>
      <c r="W998">
        <v>5</v>
      </c>
      <c r="X998">
        <v>0.76</v>
      </c>
      <c r="Y998">
        <v>119638</v>
      </c>
      <c r="Z998" t="s">
        <v>189</v>
      </c>
      <c r="AA998">
        <v>2</v>
      </c>
      <c r="AB998">
        <v>9</v>
      </c>
      <c r="AC998">
        <v>80</v>
      </c>
      <c r="AD998">
        <v>8.8888888888888893</v>
      </c>
      <c r="AE998">
        <v>12.375</v>
      </c>
      <c r="AF998">
        <v>12.375</v>
      </c>
      <c r="AG998">
        <v>10</v>
      </c>
      <c r="AH998">
        <v>0.76</v>
      </c>
      <c r="AI998">
        <v>72508.5</v>
      </c>
      <c r="AJ998">
        <v>10.4368</v>
      </c>
      <c r="AK998">
        <v>2.5</v>
      </c>
      <c r="AL998">
        <v>11</v>
      </c>
      <c r="AM998">
        <v>15</v>
      </c>
      <c r="AN998">
        <v>25</v>
      </c>
      <c r="AO998" t="s">
        <v>190</v>
      </c>
      <c r="AP998">
        <v>83</v>
      </c>
      <c r="AQ998">
        <v>-0.7</v>
      </c>
      <c r="AR998">
        <v>1.2</v>
      </c>
      <c r="AS998" t="s">
        <v>1236</v>
      </c>
      <c r="AT998">
        <v>20</v>
      </c>
      <c r="AU998">
        <v>23</v>
      </c>
      <c r="AV998">
        <v>23</v>
      </c>
      <c r="AW998">
        <v>8</v>
      </c>
      <c r="AY998">
        <v>3</v>
      </c>
      <c r="AZ998">
        <v>24</v>
      </c>
      <c r="BA998">
        <v>21.541666666666668</v>
      </c>
      <c r="BB998">
        <v>9840</v>
      </c>
      <c r="BC998">
        <v>16400</v>
      </c>
      <c r="BD998">
        <v>22960</v>
      </c>
      <c r="BE998">
        <v>24</v>
      </c>
      <c r="BF998">
        <v>4</v>
      </c>
      <c r="BG998">
        <v>32</v>
      </c>
      <c r="BH998">
        <v>16.15625</v>
      </c>
      <c r="BI998">
        <v>9840</v>
      </c>
      <c r="BJ998">
        <v>16400</v>
      </c>
      <c r="BK998">
        <v>22960</v>
      </c>
      <c r="BL998">
        <v>40</v>
      </c>
      <c r="BM998">
        <v>1</v>
      </c>
      <c r="BN998">
        <v>3</v>
      </c>
      <c r="BO998" t="s">
        <v>192</v>
      </c>
      <c r="BP998">
        <v>2.5020085066162583</v>
      </c>
      <c r="BQ998">
        <v>0</v>
      </c>
      <c r="BR998">
        <v>0</v>
      </c>
      <c r="BS998">
        <v>0</v>
      </c>
      <c r="BV998">
        <v>0</v>
      </c>
      <c r="BW998">
        <v>0</v>
      </c>
      <c r="BX998">
        <v>0</v>
      </c>
      <c r="BZ998" t="s">
        <v>193</v>
      </c>
      <c r="CA998" t="s">
        <v>194</v>
      </c>
      <c r="CB998" t="b">
        <v>0</v>
      </c>
    </row>
    <row r="999" spans="1:80" x14ac:dyDescent="0.3">
      <c r="A999">
        <v>998</v>
      </c>
      <c r="B999" t="s">
        <v>1242</v>
      </c>
      <c r="C999" t="s">
        <v>179</v>
      </c>
      <c r="D999" t="s">
        <v>180</v>
      </c>
      <c r="E999" t="s">
        <v>1235</v>
      </c>
      <c r="F999" t="s">
        <v>316</v>
      </c>
      <c r="G999" t="s">
        <v>183</v>
      </c>
      <c r="H999" t="s">
        <v>184</v>
      </c>
      <c r="J999">
        <v>0</v>
      </c>
      <c r="K999" t="s">
        <v>1241</v>
      </c>
      <c r="L999" t="s">
        <v>186</v>
      </c>
      <c r="M999" t="s">
        <v>1189</v>
      </c>
      <c r="N999" t="s">
        <v>20</v>
      </c>
      <c r="O999">
        <v>836.76748582230618</v>
      </c>
      <c r="P999" t="s">
        <v>188</v>
      </c>
      <c r="Q999">
        <v>2</v>
      </c>
      <c r="R999">
        <v>6</v>
      </c>
      <c r="S999">
        <v>40</v>
      </c>
      <c r="T999">
        <v>6.666666666666667</v>
      </c>
      <c r="U999">
        <v>7.5</v>
      </c>
      <c r="V999">
        <v>7.5</v>
      </c>
      <c r="W999">
        <v>5</v>
      </c>
      <c r="X999">
        <v>0.76</v>
      </c>
      <c r="Y999">
        <v>119638</v>
      </c>
      <c r="Z999" t="s">
        <v>189</v>
      </c>
      <c r="AA999">
        <v>2</v>
      </c>
      <c r="AB999">
        <v>9</v>
      </c>
      <c r="AC999">
        <v>80</v>
      </c>
      <c r="AD999">
        <v>8.8888888888888893</v>
      </c>
      <c r="AE999">
        <v>12.375</v>
      </c>
      <c r="AF999">
        <v>12.375</v>
      </c>
      <c r="AG999">
        <v>10</v>
      </c>
      <c r="AH999">
        <v>0.76</v>
      </c>
      <c r="AI999">
        <v>72508.5</v>
      </c>
      <c r="AJ999">
        <v>10.9512</v>
      </c>
      <c r="AK999">
        <v>2.5</v>
      </c>
      <c r="AL999">
        <v>11</v>
      </c>
      <c r="AM999">
        <v>15</v>
      </c>
      <c r="AN999">
        <v>25</v>
      </c>
      <c r="AO999" t="s">
        <v>190</v>
      </c>
      <c r="AP999">
        <v>83</v>
      </c>
      <c r="AQ999">
        <v>-0.7</v>
      </c>
      <c r="AR999">
        <v>1.2</v>
      </c>
      <c r="AS999" t="s">
        <v>1236</v>
      </c>
      <c r="AT999">
        <v>20</v>
      </c>
      <c r="AU999">
        <v>23</v>
      </c>
      <c r="AV999">
        <v>23</v>
      </c>
      <c r="AW999">
        <v>8</v>
      </c>
      <c r="AY999">
        <v>3</v>
      </c>
      <c r="AZ999">
        <v>24</v>
      </c>
      <c r="BA999">
        <v>21.541666666666668</v>
      </c>
      <c r="BB999">
        <v>9840</v>
      </c>
      <c r="BC999">
        <v>16400</v>
      </c>
      <c r="BD999">
        <v>22960</v>
      </c>
      <c r="BE999">
        <v>24</v>
      </c>
      <c r="BF999">
        <v>4</v>
      </c>
      <c r="BG999">
        <v>32</v>
      </c>
      <c r="BH999">
        <v>16.15625</v>
      </c>
      <c r="BI999">
        <v>9840</v>
      </c>
      <c r="BJ999">
        <v>16400</v>
      </c>
      <c r="BK999">
        <v>22960</v>
      </c>
      <c r="BL999">
        <v>40</v>
      </c>
      <c r="BM999">
        <v>1</v>
      </c>
      <c r="BN999">
        <v>3</v>
      </c>
      <c r="BO999" t="s">
        <v>192</v>
      </c>
      <c r="BP999">
        <v>2.5103024574669184</v>
      </c>
      <c r="BQ999">
        <v>0</v>
      </c>
      <c r="BR999">
        <v>0</v>
      </c>
      <c r="BS999">
        <v>0</v>
      </c>
      <c r="BV999">
        <v>0</v>
      </c>
      <c r="BW999">
        <v>0</v>
      </c>
      <c r="BX999">
        <v>0</v>
      </c>
      <c r="BZ999" t="s">
        <v>193</v>
      </c>
      <c r="CA999" t="s">
        <v>194</v>
      </c>
      <c r="CB999" t="b">
        <v>0</v>
      </c>
    </row>
    <row r="1000" spans="1:80" x14ac:dyDescent="0.3">
      <c r="A1000">
        <v>999</v>
      </c>
      <c r="B1000" t="s">
        <v>1243</v>
      </c>
      <c r="C1000" t="s">
        <v>179</v>
      </c>
      <c r="D1000" t="s">
        <v>180</v>
      </c>
      <c r="E1000" t="s">
        <v>1235</v>
      </c>
      <c r="F1000" t="s">
        <v>318</v>
      </c>
      <c r="G1000" t="s">
        <v>183</v>
      </c>
      <c r="H1000" t="s">
        <v>184</v>
      </c>
      <c r="J1000">
        <v>0</v>
      </c>
      <c r="K1000" t="s">
        <v>1241</v>
      </c>
      <c r="L1000" t="s">
        <v>186</v>
      </c>
      <c r="M1000" t="s">
        <v>1189</v>
      </c>
      <c r="N1000" t="s">
        <v>20</v>
      </c>
      <c r="O1000">
        <v>882.84499054820412</v>
      </c>
      <c r="P1000" t="s">
        <v>188</v>
      </c>
      <c r="Q1000">
        <v>2</v>
      </c>
      <c r="R1000">
        <v>6</v>
      </c>
      <c r="S1000">
        <v>40</v>
      </c>
      <c r="T1000">
        <v>6.666666666666667</v>
      </c>
      <c r="U1000">
        <v>7.5</v>
      </c>
      <c r="V1000">
        <v>7.5</v>
      </c>
      <c r="W1000">
        <v>5</v>
      </c>
      <c r="X1000">
        <v>0.76</v>
      </c>
      <c r="Y1000">
        <v>119638</v>
      </c>
      <c r="Z1000" t="s">
        <v>189</v>
      </c>
      <c r="AA1000">
        <v>2</v>
      </c>
      <c r="AB1000">
        <v>9</v>
      </c>
      <c r="AC1000">
        <v>80</v>
      </c>
      <c r="AD1000">
        <v>8.8888888888888893</v>
      </c>
      <c r="AE1000">
        <v>12.375</v>
      </c>
      <c r="AF1000">
        <v>12.375</v>
      </c>
      <c r="AG1000">
        <v>10</v>
      </c>
      <c r="AH1000">
        <v>0.76</v>
      </c>
      <c r="AI1000">
        <v>72508.5</v>
      </c>
      <c r="AJ1000">
        <v>11.4656</v>
      </c>
      <c r="AK1000">
        <v>2.5</v>
      </c>
      <c r="AL1000">
        <v>10</v>
      </c>
      <c r="AM1000">
        <v>15</v>
      </c>
      <c r="AN1000">
        <v>25</v>
      </c>
      <c r="AO1000" t="s">
        <v>190</v>
      </c>
      <c r="AP1000">
        <v>83</v>
      </c>
      <c r="AQ1000">
        <v>-0.7</v>
      </c>
      <c r="AR1000">
        <v>1.2</v>
      </c>
      <c r="AS1000" t="s">
        <v>1236</v>
      </c>
      <c r="AT1000">
        <v>20</v>
      </c>
      <c r="AU1000">
        <v>23</v>
      </c>
      <c r="AV1000">
        <v>23</v>
      </c>
      <c r="AW1000">
        <v>8</v>
      </c>
      <c r="AY1000">
        <v>3</v>
      </c>
      <c r="AZ1000">
        <v>24</v>
      </c>
      <c r="BA1000">
        <v>21.541666666666668</v>
      </c>
      <c r="BB1000">
        <v>9840</v>
      </c>
      <c r="BC1000">
        <v>16400</v>
      </c>
      <c r="BD1000">
        <v>22960</v>
      </c>
      <c r="BE1000">
        <v>24</v>
      </c>
      <c r="BF1000">
        <v>4</v>
      </c>
      <c r="BG1000">
        <v>32</v>
      </c>
      <c r="BH1000">
        <v>16.15625</v>
      </c>
      <c r="BI1000">
        <v>9840</v>
      </c>
      <c r="BJ1000">
        <v>16400</v>
      </c>
      <c r="BK1000">
        <v>22960</v>
      </c>
      <c r="BL1000">
        <v>40</v>
      </c>
      <c r="BM1000">
        <v>1</v>
      </c>
      <c r="BN1000">
        <v>3</v>
      </c>
      <c r="BO1000" t="s">
        <v>192</v>
      </c>
      <c r="BP1000">
        <v>2.6485349716446125</v>
      </c>
      <c r="BQ1000">
        <v>0</v>
      </c>
      <c r="BR1000">
        <v>0</v>
      </c>
      <c r="BS1000">
        <v>0</v>
      </c>
      <c r="BV1000">
        <v>0</v>
      </c>
      <c r="BW1000">
        <v>0</v>
      </c>
      <c r="BX1000">
        <v>0</v>
      </c>
      <c r="BZ1000" t="s">
        <v>193</v>
      </c>
      <c r="CA1000" t="s">
        <v>194</v>
      </c>
      <c r="CB1000" t="b">
        <v>0</v>
      </c>
    </row>
    <row r="1001" spans="1:80" x14ac:dyDescent="0.3">
      <c r="A1001">
        <v>1000</v>
      </c>
      <c r="B1001" t="s">
        <v>1244</v>
      </c>
      <c r="C1001" t="s">
        <v>179</v>
      </c>
      <c r="D1001" t="s">
        <v>180</v>
      </c>
      <c r="E1001" t="s">
        <v>1235</v>
      </c>
      <c r="F1001" t="s">
        <v>320</v>
      </c>
      <c r="G1001" t="s">
        <v>183</v>
      </c>
      <c r="H1001" t="s">
        <v>184</v>
      </c>
      <c r="J1001">
        <v>0</v>
      </c>
      <c r="L1001" t="s">
        <v>197</v>
      </c>
      <c r="M1001" t="s">
        <v>197</v>
      </c>
      <c r="N1001" t="s">
        <v>198</v>
      </c>
      <c r="P1001" t="s">
        <v>188</v>
      </c>
      <c r="Q1001">
        <v>2</v>
      </c>
      <c r="R1001">
        <v>6</v>
      </c>
      <c r="S1001">
        <v>40</v>
      </c>
      <c r="T1001">
        <v>6.666666666666667</v>
      </c>
      <c r="U1001">
        <v>7.5</v>
      </c>
      <c r="V1001">
        <v>7.5</v>
      </c>
      <c r="W1001">
        <v>5</v>
      </c>
      <c r="X1001">
        <v>0.76</v>
      </c>
      <c r="Y1001">
        <v>119638</v>
      </c>
      <c r="Z1001" t="s">
        <v>189</v>
      </c>
      <c r="AA1001">
        <v>2</v>
      </c>
      <c r="AB1001">
        <v>9</v>
      </c>
      <c r="AC1001">
        <v>80</v>
      </c>
      <c r="AD1001">
        <v>8.8888888888888893</v>
      </c>
      <c r="AE1001">
        <v>12.375</v>
      </c>
      <c r="AF1001">
        <v>12.375</v>
      </c>
      <c r="AG1001">
        <v>10</v>
      </c>
      <c r="AH1001">
        <v>0.76</v>
      </c>
      <c r="AI1001">
        <v>72508.5</v>
      </c>
      <c r="AJ1001">
        <v>11.98</v>
      </c>
      <c r="AK1001">
        <v>2.5</v>
      </c>
      <c r="AL1001">
        <v>10</v>
      </c>
      <c r="AM1001">
        <v>15</v>
      </c>
      <c r="AN1001">
        <v>25</v>
      </c>
      <c r="AO1001" t="s">
        <v>190</v>
      </c>
      <c r="AP1001">
        <v>83</v>
      </c>
      <c r="AQ1001">
        <v>-0.7</v>
      </c>
      <c r="AR1001">
        <v>1.2</v>
      </c>
      <c r="AS1001" t="s">
        <v>1236</v>
      </c>
      <c r="AT1001">
        <v>20</v>
      </c>
      <c r="AU1001">
        <v>23</v>
      </c>
      <c r="AV1001">
        <v>23</v>
      </c>
      <c r="AW1001">
        <v>8</v>
      </c>
      <c r="AY1001">
        <v>3</v>
      </c>
      <c r="AZ1001">
        <v>24</v>
      </c>
      <c r="BA1001">
        <v>21.541666666666668</v>
      </c>
      <c r="BB1001">
        <v>9840</v>
      </c>
      <c r="BC1001">
        <v>16400</v>
      </c>
      <c r="BD1001">
        <v>22960</v>
      </c>
      <c r="BE1001">
        <v>24</v>
      </c>
      <c r="BF1001">
        <v>4</v>
      </c>
      <c r="BG1001">
        <v>32</v>
      </c>
      <c r="BH1001">
        <v>16.15625</v>
      </c>
      <c r="BI1001">
        <v>9840</v>
      </c>
      <c r="BJ1001">
        <v>16400</v>
      </c>
      <c r="BK1001">
        <v>22960</v>
      </c>
      <c r="BL1001">
        <v>40</v>
      </c>
      <c r="BM1001">
        <v>1</v>
      </c>
      <c r="BN1001">
        <v>3</v>
      </c>
      <c r="BO1001" t="s">
        <v>192</v>
      </c>
      <c r="BP1001">
        <v>0</v>
      </c>
      <c r="BQ1001">
        <v>0</v>
      </c>
      <c r="BR1001">
        <v>0</v>
      </c>
      <c r="BS1001">
        <v>0</v>
      </c>
      <c r="BV1001">
        <v>0</v>
      </c>
      <c r="BW1001">
        <v>0</v>
      </c>
      <c r="BX1001">
        <v>0</v>
      </c>
      <c r="BZ1001" t="s">
        <v>193</v>
      </c>
      <c r="CA1001" t="s">
        <v>194</v>
      </c>
      <c r="CB1001" t="b">
        <v>0</v>
      </c>
    </row>
    <row r="1002" spans="1:80" x14ac:dyDescent="0.3">
      <c r="A1002">
        <v>1001</v>
      </c>
      <c r="B1002" t="s">
        <v>1245</v>
      </c>
      <c r="C1002" t="s">
        <v>179</v>
      </c>
      <c r="D1002" t="s">
        <v>180</v>
      </c>
      <c r="E1002" t="s">
        <v>1235</v>
      </c>
      <c r="F1002" t="s">
        <v>252</v>
      </c>
      <c r="G1002" t="s">
        <v>183</v>
      </c>
      <c r="H1002" t="s">
        <v>184</v>
      </c>
      <c r="J1002">
        <v>0</v>
      </c>
      <c r="L1002" t="s">
        <v>197</v>
      </c>
      <c r="M1002" t="s">
        <v>197</v>
      </c>
      <c r="N1002" t="s">
        <v>198</v>
      </c>
      <c r="P1002" t="s">
        <v>188</v>
      </c>
      <c r="Q1002">
        <v>2</v>
      </c>
      <c r="R1002">
        <v>6</v>
      </c>
      <c r="S1002">
        <v>40</v>
      </c>
      <c r="T1002">
        <v>6.666666666666667</v>
      </c>
      <c r="U1002">
        <v>7.5</v>
      </c>
      <c r="V1002">
        <v>7.5</v>
      </c>
      <c r="W1002">
        <v>5</v>
      </c>
      <c r="X1002">
        <v>0.76</v>
      </c>
      <c r="Y1002">
        <v>119638</v>
      </c>
      <c r="Z1002" t="s">
        <v>189</v>
      </c>
      <c r="AA1002">
        <v>2</v>
      </c>
      <c r="AB1002">
        <v>9</v>
      </c>
      <c r="AC1002">
        <v>80</v>
      </c>
      <c r="AD1002">
        <v>8.8888888888888893</v>
      </c>
      <c r="AE1002">
        <v>12.375</v>
      </c>
      <c r="AF1002">
        <v>12.375</v>
      </c>
      <c r="AG1002">
        <v>10</v>
      </c>
      <c r="AH1002">
        <v>0.76</v>
      </c>
      <c r="AI1002">
        <v>72508.5</v>
      </c>
      <c r="AJ1002">
        <v>12.494400000000001</v>
      </c>
      <c r="AK1002">
        <v>2.5</v>
      </c>
      <c r="AL1002">
        <v>9</v>
      </c>
      <c r="AM1002">
        <v>15</v>
      </c>
      <c r="AN1002">
        <v>25</v>
      </c>
      <c r="AO1002" t="s">
        <v>190</v>
      </c>
      <c r="AP1002">
        <v>83</v>
      </c>
      <c r="AQ1002">
        <v>-0.7</v>
      </c>
      <c r="AR1002">
        <v>1.2</v>
      </c>
      <c r="AS1002" t="s">
        <v>1236</v>
      </c>
      <c r="AT1002">
        <v>20</v>
      </c>
      <c r="AU1002">
        <v>23</v>
      </c>
      <c r="AV1002">
        <v>23</v>
      </c>
      <c r="AW1002">
        <v>8</v>
      </c>
      <c r="AY1002">
        <v>3</v>
      </c>
      <c r="AZ1002">
        <v>24</v>
      </c>
      <c r="BA1002">
        <v>21.541666666666668</v>
      </c>
      <c r="BB1002">
        <v>9840</v>
      </c>
      <c r="BC1002">
        <v>16400</v>
      </c>
      <c r="BD1002">
        <v>22960</v>
      </c>
      <c r="BE1002">
        <v>24</v>
      </c>
      <c r="BF1002">
        <v>4</v>
      </c>
      <c r="BG1002">
        <v>32</v>
      </c>
      <c r="BH1002">
        <v>16.15625</v>
      </c>
      <c r="BI1002">
        <v>9840</v>
      </c>
      <c r="BJ1002">
        <v>16400</v>
      </c>
      <c r="BK1002">
        <v>22960</v>
      </c>
      <c r="BL1002">
        <v>40</v>
      </c>
      <c r="BM1002">
        <v>1</v>
      </c>
      <c r="BN1002">
        <v>3</v>
      </c>
      <c r="BO1002" t="s">
        <v>192</v>
      </c>
      <c r="BP1002">
        <v>0</v>
      </c>
      <c r="BQ1002">
        <v>0</v>
      </c>
      <c r="BR1002">
        <v>0</v>
      </c>
      <c r="BS1002">
        <v>0</v>
      </c>
      <c r="BV1002">
        <v>0</v>
      </c>
      <c r="BW1002">
        <v>0</v>
      </c>
      <c r="BX1002">
        <v>0</v>
      </c>
      <c r="BZ1002" t="s">
        <v>193</v>
      </c>
      <c r="CA1002" t="s">
        <v>194</v>
      </c>
      <c r="CB1002" t="b">
        <v>0</v>
      </c>
    </row>
    <row r="1003" spans="1:80" x14ac:dyDescent="0.3">
      <c r="A1003">
        <v>1002</v>
      </c>
      <c r="B1003" t="s">
        <v>1246</v>
      </c>
      <c r="C1003" t="s">
        <v>179</v>
      </c>
      <c r="D1003" t="s">
        <v>180</v>
      </c>
      <c r="E1003" t="s">
        <v>1235</v>
      </c>
      <c r="F1003" t="s">
        <v>471</v>
      </c>
      <c r="G1003" t="s">
        <v>183</v>
      </c>
      <c r="H1003" t="s">
        <v>184</v>
      </c>
      <c r="J1003">
        <v>0</v>
      </c>
      <c r="L1003" t="s">
        <v>197</v>
      </c>
      <c r="M1003" t="s">
        <v>197</v>
      </c>
      <c r="N1003" t="s">
        <v>198</v>
      </c>
      <c r="P1003" t="s">
        <v>188</v>
      </c>
      <c r="Q1003">
        <v>2</v>
      </c>
      <c r="R1003">
        <v>6</v>
      </c>
      <c r="S1003">
        <v>40</v>
      </c>
      <c r="T1003">
        <v>6.666666666666667</v>
      </c>
      <c r="U1003">
        <v>7.5</v>
      </c>
      <c r="V1003">
        <v>7.5</v>
      </c>
      <c r="W1003">
        <v>5</v>
      </c>
      <c r="X1003">
        <v>0.76</v>
      </c>
      <c r="Y1003">
        <v>119638</v>
      </c>
      <c r="Z1003" t="s">
        <v>189</v>
      </c>
      <c r="AA1003">
        <v>2</v>
      </c>
      <c r="AB1003">
        <v>9</v>
      </c>
      <c r="AC1003">
        <v>80</v>
      </c>
      <c r="AD1003">
        <v>8.8888888888888893</v>
      </c>
      <c r="AE1003">
        <v>12.375</v>
      </c>
      <c r="AF1003">
        <v>12.375</v>
      </c>
      <c r="AG1003">
        <v>10</v>
      </c>
      <c r="AH1003">
        <v>0.76</v>
      </c>
      <c r="AI1003">
        <v>72508.5</v>
      </c>
      <c r="AJ1003">
        <v>13.008900000000001</v>
      </c>
      <c r="AK1003">
        <v>2.5</v>
      </c>
      <c r="AL1003">
        <v>9</v>
      </c>
      <c r="AM1003">
        <v>15</v>
      </c>
      <c r="AN1003">
        <v>25</v>
      </c>
      <c r="AO1003" t="s">
        <v>190</v>
      </c>
      <c r="AP1003">
        <v>83</v>
      </c>
      <c r="AQ1003">
        <v>-0.7</v>
      </c>
      <c r="AR1003">
        <v>1.2</v>
      </c>
      <c r="AS1003" t="s">
        <v>1236</v>
      </c>
      <c r="AT1003">
        <v>20</v>
      </c>
      <c r="AU1003">
        <v>23</v>
      </c>
      <c r="AV1003">
        <v>23</v>
      </c>
      <c r="AW1003">
        <v>8</v>
      </c>
      <c r="AY1003">
        <v>3</v>
      </c>
      <c r="AZ1003">
        <v>24</v>
      </c>
      <c r="BA1003">
        <v>21.541666666666668</v>
      </c>
      <c r="BB1003">
        <v>9840</v>
      </c>
      <c r="BC1003">
        <v>16400</v>
      </c>
      <c r="BD1003">
        <v>22960</v>
      </c>
      <c r="BE1003">
        <v>24</v>
      </c>
      <c r="BF1003">
        <v>4</v>
      </c>
      <c r="BG1003">
        <v>32</v>
      </c>
      <c r="BH1003">
        <v>16.15625</v>
      </c>
      <c r="BI1003">
        <v>9840</v>
      </c>
      <c r="BJ1003">
        <v>16400</v>
      </c>
      <c r="BK1003">
        <v>22960</v>
      </c>
      <c r="BL1003">
        <v>40</v>
      </c>
      <c r="BM1003">
        <v>1</v>
      </c>
      <c r="BN1003">
        <v>3</v>
      </c>
      <c r="BO1003" t="s">
        <v>192</v>
      </c>
      <c r="BP1003">
        <v>0</v>
      </c>
      <c r="BQ1003">
        <v>0</v>
      </c>
      <c r="BR1003">
        <v>0</v>
      </c>
      <c r="BS1003">
        <v>0</v>
      </c>
      <c r="BV1003">
        <v>0</v>
      </c>
      <c r="BW1003">
        <v>0</v>
      </c>
      <c r="BX1003">
        <v>0</v>
      </c>
      <c r="BZ1003" t="s">
        <v>193</v>
      </c>
      <c r="CA1003" t="s">
        <v>194</v>
      </c>
      <c r="CB1003" t="b">
        <v>0</v>
      </c>
    </row>
    <row r="1004" spans="1:80" x14ac:dyDescent="0.3">
      <c r="A1004">
        <v>1003</v>
      </c>
      <c r="B1004" t="s">
        <v>1247</v>
      </c>
      <c r="C1004" t="s">
        <v>179</v>
      </c>
      <c r="D1004" t="s">
        <v>180</v>
      </c>
      <c r="E1004" t="s">
        <v>1235</v>
      </c>
      <c r="F1004" t="s">
        <v>473</v>
      </c>
      <c r="G1004" t="s">
        <v>183</v>
      </c>
      <c r="H1004" t="s">
        <v>184</v>
      </c>
      <c r="J1004">
        <v>0</v>
      </c>
      <c r="K1004" t="s">
        <v>1241</v>
      </c>
      <c r="L1004" t="s">
        <v>186</v>
      </c>
      <c r="M1004" t="s">
        <v>1189</v>
      </c>
      <c r="N1004" t="s">
        <v>20</v>
      </c>
      <c r="O1004">
        <v>1110.4678638941405</v>
      </c>
      <c r="P1004" t="s">
        <v>188</v>
      </c>
      <c r="Q1004">
        <v>2</v>
      </c>
      <c r="R1004">
        <v>6</v>
      </c>
      <c r="S1004">
        <v>40</v>
      </c>
      <c r="T1004">
        <v>6.666666666666667</v>
      </c>
      <c r="U1004">
        <v>7.5</v>
      </c>
      <c r="V1004">
        <v>7.5</v>
      </c>
      <c r="W1004">
        <v>5</v>
      </c>
      <c r="X1004">
        <v>0.76</v>
      </c>
      <c r="Y1004">
        <v>119638</v>
      </c>
      <c r="Z1004" t="s">
        <v>189</v>
      </c>
      <c r="AA1004">
        <v>2</v>
      </c>
      <c r="AB1004">
        <v>9</v>
      </c>
      <c r="AC1004">
        <v>80</v>
      </c>
      <c r="AD1004">
        <v>8.8888888888888893</v>
      </c>
      <c r="AE1004">
        <v>12.375</v>
      </c>
      <c r="AF1004">
        <v>12.375</v>
      </c>
      <c r="AG1004">
        <v>10</v>
      </c>
      <c r="AH1004">
        <v>0.76</v>
      </c>
      <c r="AI1004">
        <v>72508.5</v>
      </c>
      <c r="AJ1004">
        <v>13.523300000000001</v>
      </c>
      <c r="AK1004">
        <v>2.5</v>
      </c>
      <c r="AL1004">
        <v>9</v>
      </c>
      <c r="AM1004">
        <v>15</v>
      </c>
      <c r="AN1004">
        <v>25</v>
      </c>
      <c r="AO1004" t="s">
        <v>190</v>
      </c>
      <c r="AP1004">
        <v>83</v>
      </c>
      <c r="AQ1004">
        <v>-0.7</v>
      </c>
      <c r="AR1004">
        <v>1.2</v>
      </c>
      <c r="AS1004" t="s">
        <v>1236</v>
      </c>
      <c r="AT1004">
        <v>20</v>
      </c>
      <c r="AU1004">
        <v>23</v>
      </c>
      <c r="AV1004">
        <v>23</v>
      </c>
      <c r="AW1004">
        <v>8</v>
      </c>
      <c r="AY1004">
        <v>3</v>
      </c>
      <c r="AZ1004">
        <v>24</v>
      </c>
      <c r="BA1004">
        <v>21.541666666666668</v>
      </c>
      <c r="BB1004">
        <v>9840</v>
      </c>
      <c r="BC1004">
        <v>16400</v>
      </c>
      <c r="BD1004">
        <v>22960</v>
      </c>
      <c r="BE1004">
        <v>24</v>
      </c>
      <c r="BF1004">
        <v>4</v>
      </c>
      <c r="BG1004">
        <v>32</v>
      </c>
      <c r="BH1004">
        <v>16.15625</v>
      </c>
      <c r="BI1004">
        <v>9840</v>
      </c>
      <c r="BJ1004">
        <v>16400</v>
      </c>
      <c r="BK1004">
        <v>22960</v>
      </c>
      <c r="BL1004">
        <v>40</v>
      </c>
      <c r="BM1004">
        <v>1</v>
      </c>
      <c r="BN1004">
        <v>3</v>
      </c>
      <c r="BO1004" t="s">
        <v>192</v>
      </c>
      <c r="BP1004">
        <v>3.3314035916824212</v>
      </c>
      <c r="BQ1004">
        <v>0</v>
      </c>
      <c r="BR1004">
        <v>0</v>
      </c>
      <c r="BS1004">
        <v>0</v>
      </c>
      <c r="BV1004">
        <v>0</v>
      </c>
      <c r="BW1004">
        <v>0</v>
      </c>
      <c r="BX1004">
        <v>0</v>
      </c>
      <c r="BZ1004" t="s">
        <v>193</v>
      </c>
      <c r="CA1004" t="s">
        <v>194</v>
      </c>
      <c r="CB1004" t="b">
        <v>0</v>
      </c>
    </row>
    <row r="1005" spans="1:80" x14ac:dyDescent="0.3">
      <c r="A1005">
        <v>1004</v>
      </c>
      <c r="B1005" t="s">
        <v>1248</v>
      </c>
      <c r="C1005" t="s">
        <v>179</v>
      </c>
      <c r="D1005" t="s">
        <v>180</v>
      </c>
      <c r="E1005" t="s">
        <v>1235</v>
      </c>
      <c r="F1005" t="s">
        <v>475</v>
      </c>
      <c r="G1005" t="s">
        <v>183</v>
      </c>
      <c r="H1005" t="s">
        <v>184</v>
      </c>
      <c r="J1005">
        <v>0</v>
      </c>
      <c r="K1005" t="s">
        <v>1241</v>
      </c>
      <c r="L1005" t="s">
        <v>186</v>
      </c>
      <c r="M1005" t="s">
        <v>1189</v>
      </c>
      <c r="N1005" t="s">
        <v>20</v>
      </c>
      <c r="O1005">
        <v>1340.8553875236305</v>
      </c>
      <c r="P1005" t="s">
        <v>188</v>
      </c>
      <c r="Q1005">
        <v>2</v>
      </c>
      <c r="R1005">
        <v>6</v>
      </c>
      <c r="S1005">
        <v>40</v>
      </c>
      <c r="T1005">
        <v>6.666666666666667</v>
      </c>
      <c r="U1005">
        <v>7.5</v>
      </c>
      <c r="V1005">
        <v>7.5</v>
      </c>
      <c r="W1005">
        <v>5</v>
      </c>
      <c r="X1005">
        <v>0.76</v>
      </c>
      <c r="Y1005">
        <v>119638</v>
      </c>
      <c r="Z1005" t="s">
        <v>189</v>
      </c>
      <c r="AA1005">
        <v>2</v>
      </c>
      <c r="AB1005">
        <v>9</v>
      </c>
      <c r="AC1005">
        <v>80</v>
      </c>
      <c r="AD1005">
        <v>8.8888888888888893</v>
      </c>
      <c r="AE1005">
        <v>12.375</v>
      </c>
      <c r="AF1005">
        <v>12.375</v>
      </c>
      <c r="AG1005">
        <v>10</v>
      </c>
      <c r="AH1005">
        <v>0.76</v>
      </c>
      <c r="AI1005">
        <v>72508.5</v>
      </c>
      <c r="AJ1005">
        <v>16.095400000000001</v>
      </c>
      <c r="AK1005">
        <v>2.5</v>
      </c>
      <c r="AL1005">
        <v>7</v>
      </c>
      <c r="AM1005">
        <v>15</v>
      </c>
      <c r="AN1005">
        <v>25</v>
      </c>
      <c r="AO1005" t="s">
        <v>190</v>
      </c>
      <c r="AP1005">
        <v>83</v>
      </c>
      <c r="AQ1005">
        <v>-0.7</v>
      </c>
      <c r="AR1005">
        <v>1.2</v>
      </c>
      <c r="AS1005" t="s">
        <v>1236</v>
      </c>
      <c r="AT1005">
        <v>20</v>
      </c>
      <c r="AU1005">
        <v>23</v>
      </c>
      <c r="AV1005">
        <v>23</v>
      </c>
      <c r="AW1005">
        <v>8</v>
      </c>
      <c r="AY1005">
        <v>3</v>
      </c>
      <c r="AZ1005">
        <v>24</v>
      </c>
      <c r="BA1005">
        <v>21.541666666666668</v>
      </c>
      <c r="BB1005">
        <v>9840</v>
      </c>
      <c r="BC1005">
        <v>16400</v>
      </c>
      <c r="BD1005">
        <v>22960</v>
      </c>
      <c r="BE1005">
        <v>24</v>
      </c>
      <c r="BF1005">
        <v>4</v>
      </c>
      <c r="BG1005">
        <v>32</v>
      </c>
      <c r="BH1005">
        <v>16.15625</v>
      </c>
      <c r="BI1005">
        <v>9840</v>
      </c>
      <c r="BJ1005">
        <v>16400</v>
      </c>
      <c r="BK1005">
        <v>22960</v>
      </c>
      <c r="BL1005">
        <v>40</v>
      </c>
      <c r="BM1005">
        <v>1</v>
      </c>
      <c r="BN1005">
        <v>3</v>
      </c>
      <c r="BO1005" t="s">
        <v>192</v>
      </c>
      <c r="BP1005">
        <v>4.0225661625708904</v>
      </c>
      <c r="BQ1005">
        <v>0</v>
      </c>
      <c r="BR1005">
        <v>0</v>
      </c>
      <c r="BS1005">
        <v>0</v>
      </c>
      <c r="BV1005">
        <v>0</v>
      </c>
      <c r="BW1005">
        <v>0</v>
      </c>
      <c r="BX1005">
        <v>0</v>
      </c>
      <c r="BZ1005" t="s">
        <v>193</v>
      </c>
      <c r="CA1005" t="s">
        <v>194</v>
      </c>
      <c r="CB1005" t="b">
        <v>0</v>
      </c>
    </row>
    <row r="1006" spans="1:80" x14ac:dyDescent="0.3">
      <c r="A1006">
        <v>1005</v>
      </c>
      <c r="B1006" t="s">
        <v>1249</v>
      </c>
      <c r="C1006" t="s">
        <v>179</v>
      </c>
      <c r="D1006" t="s">
        <v>180</v>
      </c>
      <c r="E1006" t="s">
        <v>1235</v>
      </c>
      <c r="F1006" t="s">
        <v>477</v>
      </c>
      <c r="G1006" t="s">
        <v>183</v>
      </c>
      <c r="H1006" t="s">
        <v>184</v>
      </c>
      <c r="J1006">
        <v>0</v>
      </c>
      <c r="K1006" t="s">
        <v>1250</v>
      </c>
      <c r="L1006" t="s">
        <v>186</v>
      </c>
      <c r="M1006" t="s">
        <v>1189</v>
      </c>
      <c r="N1006" t="s">
        <v>20</v>
      </c>
      <c r="O1006">
        <v>1571.2429111531198</v>
      </c>
      <c r="P1006" t="s">
        <v>188</v>
      </c>
      <c r="Q1006">
        <v>2</v>
      </c>
      <c r="R1006">
        <v>6</v>
      </c>
      <c r="S1006">
        <v>40</v>
      </c>
      <c r="T1006">
        <v>6.666666666666667</v>
      </c>
      <c r="U1006">
        <v>7.5</v>
      </c>
      <c r="V1006">
        <v>7.5</v>
      </c>
      <c r="W1006">
        <v>5</v>
      </c>
      <c r="X1006">
        <v>0.76</v>
      </c>
      <c r="Y1006">
        <v>119638</v>
      </c>
      <c r="Z1006" t="s">
        <v>189</v>
      </c>
      <c r="AA1006">
        <v>2</v>
      </c>
      <c r="AB1006">
        <v>9</v>
      </c>
      <c r="AC1006">
        <v>80</v>
      </c>
      <c r="AD1006">
        <v>8.8888888888888893</v>
      </c>
      <c r="AE1006">
        <v>12.375</v>
      </c>
      <c r="AF1006">
        <v>12.375</v>
      </c>
      <c r="AG1006">
        <v>10</v>
      </c>
      <c r="AH1006">
        <v>0.76</v>
      </c>
      <c r="AI1006">
        <v>72508.5</v>
      </c>
      <c r="AJ1006">
        <v>18.6675</v>
      </c>
      <c r="AK1006">
        <v>2.5</v>
      </c>
      <c r="AL1006">
        <v>6</v>
      </c>
      <c r="AM1006">
        <v>15</v>
      </c>
      <c r="AN1006">
        <v>25</v>
      </c>
      <c r="AO1006" t="s">
        <v>190</v>
      </c>
      <c r="AP1006">
        <v>83</v>
      </c>
      <c r="AQ1006">
        <v>-0.7</v>
      </c>
      <c r="AR1006">
        <v>1.2</v>
      </c>
      <c r="AS1006" t="s">
        <v>1236</v>
      </c>
      <c r="AT1006">
        <v>20</v>
      </c>
      <c r="AU1006">
        <v>23</v>
      </c>
      <c r="AV1006">
        <v>23</v>
      </c>
      <c r="AW1006">
        <v>8</v>
      </c>
      <c r="AY1006">
        <v>3</v>
      </c>
      <c r="AZ1006">
        <v>24</v>
      </c>
      <c r="BA1006">
        <v>21.541666666666668</v>
      </c>
      <c r="BB1006">
        <v>9840</v>
      </c>
      <c r="BC1006">
        <v>16400</v>
      </c>
      <c r="BD1006">
        <v>22960</v>
      </c>
      <c r="BE1006">
        <v>24</v>
      </c>
      <c r="BF1006">
        <v>4</v>
      </c>
      <c r="BG1006">
        <v>32</v>
      </c>
      <c r="BH1006">
        <v>16.15625</v>
      </c>
      <c r="BI1006">
        <v>9840</v>
      </c>
      <c r="BJ1006">
        <v>16400</v>
      </c>
      <c r="BK1006">
        <v>22960</v>
      </c>
      <c r="BL1006">
        <v>40</v>
      </c>
      <c r="BM1006">
        <v>1</v>
      </c>
      <c r="BN1006">
        <v>3</v>
      </c>
      <c r="BO1006" t="s">
        <v>192</v>
      </c>
      <c r="BP1006">
        <v>4.7137287334593596</v>
      </c>
      <c r="BQ1006">
        <v>0</v>
      </c>
      <c r="BR1006">
        <v>0</v>
      </c>
      <c r="BS1006">
        <v>0</v>
      </c>
      <c r="BV1006">
        <v>0</v>
      </c>
      <c r="BW1006">
        <v>0</v>
      </c>
      <c r="BX1006">
        <v>0</v>
      </c>
      <c r="BZ1006" t="s">
        <v>193</v>
      </c>
      <c r="CA1006" t="s">
        <v>194</v>
      </c>
      <c r="CB1006" t="b">
        <v>0</v>
      </c>
    </row>
    <row r="1007" spans="1:80" x14ac:dyDescent="0.3">
      <c r="A1007">
        <v>1006</v>
      </c>
      <c r="B1007" t="s">
        <v>1251</v>
      </c>
      <c r="C1007" t="s">
        <v>179</v>
      </c>
      <c r="D1007" t="s">
        <v>180</v>
      </c>
      <c r="E1007" t="s">
        <v>1235</v>
      </c>
      <c r="F1007" t="s">
        <v>196</v>
      </c>
      <c r="G1007" t="s">
        <v>183</v>
      </c>
      <c r="H1007" t="s">
        <v>184</v>
      </c>
      <c r="J1007">
        <v>0</v>
      </c>
      <c r="K1007" t="s">
        <v>1250</v>
      </c>
      <c r="L1007" t="s">
        <v>186</v>
      </c>
      <c r="M1007" t="s">
        <v>1189</v>
      </c>
      <c r="N1007" t="s">
        <v>20</v>
      </c>
      <c r="O1007">
        <v>606.38</v>
      </c>
      <c r="P1007" t="s">
        <v>188</v>
      </c>
      <c r="Q1007">
        <v>2</v>
      </c>
      <c r="R1007">
        <v>6</v>
      </c>
      <c r="S1007">
        <v>40</v>
      </c>
      <c r="T1007">
        <v>6.666666666666667</v>
      </c>
      <c r="U1007">
        <v>7.5</v>
      </c>
      <c r="V1007">
        <v>7.5</v>
      </c>
      <c r="W1007">
        <v>5</v>
      </c>
      <c r="X1007">
        <v>0.76</v>
      </c>
      <c r="Y1007">
        <v>119638</v>
      </c>
      <c r="AA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K1007">
        <v>2.5</v>
      </c>
      <c r="AL1007">
        <v>0</v>
      </c>
      <c r="AM1007">
        <v>15</v>
      </c>
      <c r="AN1007">
        <v>25</v>
      </c>
      <c r="AO1007" t="s">
        <v>190</v>
      </c>
      <c r="AP1007">
        <v>83</v>
      </c>
      <c r="AQ1007">
        <v>-0.7</v>
      </c>
      <c r="AR1007">
        <v>1.2</v>
      </c>
      <c r="AS1007" t="s">
        <v>1236</v>
      </c>
      <c r="AT1007">
        <v>20</v>
      </c>
      <c r="AU1007">
        <v>23</v>
      </c>
      <c r="AV1007">
        <v>23</v>
      </c>
      <c r="AW1007">
        <v>8</v>
      </c>
      <c r="AY1007">
        <v>3</v>
      </c>
      <c r="AZ1007">
        <v>24</v>
      </c>
      <c r="BA1007">
        <v>21.541666666666668</v>
      </c>
      <c r="BB1007">
        <v>9840</v>
      </c>
      <c r="BC1007">
        <v>16400</v>
      </c>
      <c r="BD1007">
        <v>22960</v>
      </c>
      <c r="BE1007">
        <v>24</v>
      </c>
      <c r="BF1007">
        <v>4</v>
      </c>
      <c r="BG1007">
        <v>32</v>
      </c>
      <c r="BH1007">
        <v>16.15625</v>
      </c>
      <c r="BI1007">
        <v>9840</v>
      </c>
      <c r="BJ1007">
        <v>16400</v>
      </c>
      <c r="BK1007">
        <v>22960</v>
      </c>
      <c r="BL1007">
        <v>40</v>
      </c>
      <c r="BM1007">
        <v>1</v>
      </c>
      <c r="BN1007">
        <v>3</v>
      </c>
      <c r="BO1007" t="s">
        <v>192</v>
      </c>
      <c r="BP1007">
        <v>1.81914</v>
      </c>
      <c r="BR1007">
        <v>0</v>
      </c>
      <c r="BS1007">
        <v>0</v>
      </c>
      <c r="BV1007">
        <v>0</v>
      </c>
      <c r="BW1007">
        <v>0</v>
      </c>
      <c r="BX1007">
        <v>0</v>
      </c>
      <c r="BZ1007" t="s">
        <v>193</v>
      </c>
      <c r="CA1007" t="s">
        <v>194</v>
      </c>
      <c r="CB1007" t="b">
        <v>0</v>
      </c>
    </row>
    <row r="1008" spans="1:80" x14ac:dyDescent="0.3">
      <c r="A1008">
        <v>1007</v>
      </c>
      <c r="B1008" t="s">
        <v>1252</v>
      </c>
      <c r="C1008" t="s">
        <v>179</v>
      </c>
      <c r="D1008" t="s">
        <v>180</v>
      </c>
      <c r="E1008" t="s">
        <v>1235</v>
      </c>
      <c r="F1008" t="s">
        <v>200</v>
      </c>
      <c r="G1008" t="s">
        <v>183</v>
      </c>
      <c r="H1008" t="s">
        <v>184</v>
      </c>
      <c r="J1008">
        <v>0</v>
      </c>
      <c r="K1008" t="s">
        <v>1241</v>
      </c>
      <c r="L1008" t="s">
        <v>186</v>
      </c>
      <c r="M1008" t="s">
        <v>1189</v>
      </c>
      <c r="N1008" t="s">
        <v>20</v>
      </c>
      <c r="P1008" t="s">
        <v>188</v>
      </c>
      <c r="Q1008">
        <v>2</v>
      </c>
      <c r="R1008">
        <v>6</v>
      </c>
      <c r="S1008">
        <v>40</v>
      </c>
      <c r="T1008">
        <v>6.666666666666667</v>
      </c>
      <c r="U1008">
        <v>7.5</v>
      </c>
      <c r="V1008">
        <v>7.5</v>
      </c>
      <c r="W1008">
        <v>5</v>
      </c>
      <c r="X1008">
        <v>0.76</v>
      </c>
      <c r="Y1008">
        <v>119638</v>
      </c>
      <c r="AA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K1008">
        <v>2.5</v>
      </c>
      <c r="AL1008">
        <v>0</v>
      </c>
      <c r="AM1008">
        <v>15</v>
      </c>
      <c r="AN1008">
        <v>25</v>
      </c>
      <c r="AO1008" t="s">
        <v>190</v>
      </c>
      <c r="AP1008">
        <v>83</v>
      </c>
      <c r="AQ1008">
        <v>-0.7</v>
      </c>
      <c r="AR1008">
        <v>1.2</v>
      </c>
      <c r="AS1008" t="s">
        <v>1236</v>
      </c>
      <c r="AT1008">
        <v>20</v>
      </c>
      <c r="AU1008">
        <v>23</v>
      </c>
      <c r="AV1008">
        <v>23</v>
      </c>
      <c r="AW1008">
        <v>8</v>
      </c>
      <c r="AY1008">
        <v>3</v>
      </c>
      <c r="AZ1008">
        <v>24</v>
      </c>
      <c r="BA1008">
        <v>21.541666666666668</v>
      </c>
      <c r="BB1008">
        <v>9840</v>
      </c>
      <c r="BC1008">
        <v>16400</v>
      </c>
      <c r="BD1008">
        <v>22960</v>
      </c>
      <c r="BE1008">
        <v>24</v>
      </c>
      <c r="BF1008">
        <v>4</v>
      </c>
      <c r="BG1008">
        <v>32</v>
      </c>
      <c r="BH1008">
        <v>16.15625</v>
      </c>
      <c r="BI1008">
        <v>9840</v>
      </c>
      <c r="BJ1008">
        <v>16400</v>
      </c>
      <c r="BK1008">
        <v>22960</v>
      </c>
      <c r="BL1008">
        <v>40</v>
      </c>
      <c r="BM1008">
        <v>1</v>
      </c>
      <c r="BN1008">
        <v>3</v>
      </c>
      <c r="BO1008" t="s">
        <v>192</v>
      </c>
      <c r="BP1008">
        <v>0</v>
      </c>
      <c r="BR1008">
        <v>0</v>
      </c>
      <c r="BS1008">
        <v>0</v>
      </c>
      <c r="BV1008">
        <v>0</v>
      </c>
      <c r="BW1008">
        <v>0</v>
      </c>
      <c r="BX1008">
        <v>0</v>
      </c>
      <c r="BZ1008" t="s">
        <v>193</v>
      </c>
      <c r="CA1008" t="s">
        <v>194</v>
      </c>
      <c r="CB1008" t="b">
        <v>0</v>
      </c>
    </row>
    <row r="1009" spans="1:80" x14ac:dyDescent="0.3">
      <c r="A1009">
        <v>1008</v>
      </c>
      <c r="B1009" t="s">
        <v>1253</v>
      </c>
      <c r="C1009" t="s">
        <v>179</v>
      </c>
      <c r="D1009" t="s">
        <v>180</v>
      </c>
      <c r="E1009" t="s">
        <v>1235</v>
      </c>
      <c r="F1009" t="s">
        <v>202</v>
      </c>
      <c r="G1009" t="s">
        <v>183</v>
      </c>
      <c r="H1009" t="s">
        <v>184</v>
      </c>
      <c r="J1009">
        <v>0</v>
      </c>
      <c r="K1009" t="s">
        <v>1241</v>
      </c>
      <c r="L1009" t="s">
        <v>186</v>
      </c>
      <c r="M1009" t="s">
        <v>1189</v>
      </c>
      <c r="N1009" t="s">
        <v>20</v>
      </c>
      <c r="O1009">
        <v>698.53497164461237</v>
      </c>
      <c r="P1009" t="s">
        <v>188</v>
      </c>
      <c r="Q1009">
        <v>2</v>
      </c>
      <c r="R1009">
        <v>6</v>
      </c>
      <c r="S1009">
        <v>40</v>
      </c>
      <c r="T1009">
        <v>6.666666666666667</v>
      </c>
      <c r="U1009">
        <v>7.5</v>
      </c>
      <c r="V1009">
        <v>7.5</v>
      </c>
      <c r="W1009">
        <v>5</v>
      </c>
      <c r="X1009">
        <v>0.76</v>
      </c>
      <c r="Y1009">
        <v>119638</v>
      </c>
      <c r="AA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K1009">
        <v>2.5</v>
      </c>
      <c r="AL1009">
        <v>0</v>
      </c>
      <c r="AM1009">
        <v>15</v>
      </c>
      <c r="AN1009">
        <v>25</v>
      </c>
      <c r="AO1009" t="s">
        <v>190</v>
      </c>
      <c r="AP1009">
        <v>83</v>
      </c>
      <c r="AQ1009">
        <v>-0.7</v>
      </c>
      <c r="AR1009">
        <v>1.2</v>
      </c>
      <c r="AS1009" t="s">
        <v>1236</v>
      </c>
      <c r="AT1009">
        <v>20</v>
      </c>
      <c r="AU1009">
        <v>23</v>
      </c>
      <c r="AV1009">
        <v>23</v>
      </c>
      <c r="AW1009">
        <v>8</v>
      </c>
      <c r="AY1009">
        <v>3</v>
      </c>
      <c r="AZ1009">
        <v>24</v>
      </c>
      <c r="BA1009">
        <v>21.541666666666668</v>
      </c>
      <c r="BB1009">
        <v>9840</v>
      </c>
      <c r="BC1009">
        <v>16400</v>
      </c>
      <c r="BD1009">
        <v>22960</v>
      </c>
      <c r="BE1009">
        <v>24</v>
      </c>
      <c r="BF1009">
        <v>4</v>
      </c>
      <c r="BG1009">
        <v>32</v>
      </c>
      <c r="BH1009">
        <v>16.15625</v>
      </c>
      <c r="BI1009">
        <v>9840</v>
      </c>
      <c r="BJ1009">
        <v>16400</v>
      </c>
      <c r="BK1009">
        <v>22960</v>
      </c>
      <c r="BL1009">
        <v>40</v>
      </c>
      <c r="BM1009">
        <v>1</v>
      </c>
      <c r="BN1009">
        <v>3</v>
      </c>
      <c r="BO1009" t="s">
        <v>192</v>
      </c>
      <c r="BP1009">
        <v>2.0956049149338369</v>
      </c>
      <c r="BR1009">
        <v>0</v>
      </c>
      <c r="BS1009">
        <v>0</v>
      </c>
      <c r="BV1009">
        <v>0</v>
      </c>
      <c r="BW1009">
        <v>0</v>
      </c>
      <c r="BX1009">
        <v>0</v>
      </c>
      <c r="BZ1009" t="s">
        <v>193</v>
      </c>
      <c r="CA1009" t="s">
        <v>194</v>
      </c>
      <c r="CB1009" t="b">
        <v>0</v>
      </c>
    </row>
    <row r="1010" spans="1:80" x14ac:dyDescent="0.3">
      <c r="A1010">
        <v>1009</v>
      </c>
      <c r="B1010" t="s">
        <v>1254</v>
      </c>
      <c r="C1010" t="s">
        <v>179</v>
      </c>
      <c r="D1010" t="s">
        <v>180</v>
      </c>
      <c r="E1010" t="s">
        <v>1235</v>
      </c>
      <c r="F1010" t="s">
        <v>204</v>
      </c>
      <c r="G1010" t="s">
        <v>183</v>
      </c>
      <c r="H1010" t="s">
        <v>184</v>
      </c>
      <c r="J1010">
        <v>0</v>
      </c>
      <c r="K1010" t="s">
        <v>1241</v>
      </c>
      <c r="L1010" t="s">
        <v>186</v>
      </c>
      <c r="M1010" t="s">
        <v>1189</v>
      </c>
      <c r="N1010" t="s">
        <v>20</v>
      </c>
      <c r="O1010">
        <v>744.61247637051019</v>
      </c>
      <c r="P1010" t="s">
        <v>188</v>
      </c>
      <c r="Q1010">
        <v>2</v>
      </c>
      <c r="R1010">
        <v>6</v>
      </c>
      <c r="S1010">
        <v>40</v>
      </c>
      <c r="T1010">
        <v>6.666666666666667</v>
      </c>
      <c r="U1010">
        <v>7.5</v>
      </c>
      <c r="V1010">
        <v>7.5</v>
      </c>
      <c r="W1010">
        <v>5</v>
      </c>
      <c r="X1010">
        <v>0.76</v>
      </c>
      <c r="Y1010">
        <v>119638</v>
      </c>
      <c r="AA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K1010">
        <v>2.5</v>
      </c>
      <c r="AL1010">
        <v>0</v>
      </c>
      <c r="AM1010">
        <v>15</v>
      </c>
      <c r="AN1010">
        <v>25</v>
      </c>
      <c r="AO1010" t="s">
        <v>190</v>
      </c>
      <c r="AP1010">
        <v>83</v>
      </c>
      <c r="AQ1010">
        <v>-0.7</v>
      </c>
      <c r="AR1010">
        <v>1.2</v>
      </c>
      <c r="AS1010" t="s">
        <v>1236</v>
      </c>
      <c r="AT1010">
        <v>20</v>
      </c>
      <c r="AU1010">
        <v>23</v>
      </c>
      <c r="AV1010">
        <v>23</v>
      </c>
      <c r="AW1010">
        <v>8</v>
      </c>
      <c r="AY1010">
        <v>3</v>
      </c>
      <c r="AZ1010">
        <v>24</v>
      </c>
      <c r="BA1010">
        <v>21.541666666666668</v>
      </c>
      <c r="BB1010">
        <v>9840</v>
      </c>
      <c r="BC1010">
        <v>16400</v>
      </c>
      <c r="BD1010">
        <v>22960</v>
      </c>
      <c r="BE1010">
        <v>24</v>
      </c>
      <c r="BF1010">
        <v>4</v>
      </c>
      <c r="BG1010">
        <v>32</v>
      </c>
      <c r="BH1010">
        <v>16.15625</v>
      </c>
      <c r="BI1010">
        <v>9840</v>
      </c>
      <c r="BJ1010">
        <v>16400</v>
      </c>
      <c r="BK1010">
        <v>22960</v>
      </c>
      <c r="BL1010">
        <v>40</v>
      </c>
      <c r="BM1010">
        <v>1</v>
      </c>
      <c r="BN1010">
        <v>3</v>
      </c>
      <c r="BO1010" t="s">
        <v>192</v>
      </c>
      <c r="BP1010">
        <v>2.233837429111531</v>
      </c>
      <c r="BR1010">
        <v>0</v>
      </c>
      <c r="BS1010">
        <v>0</v>
      </c>
      <c r="BV1010">
        <v>0</v>
      </c>
      <c r="BW1010">
        <v>0</v>
      </c>
      <c r="BX1010">
        <v>0</v>
      </c>
      <c r="BZ1010" t="s">
        <v>193</v>
      </c>
      <c r="CA1010" t="s">
        <v>194</v>
      </c>
      <c r="CB1010" t="b">
        <v>0</v>
      </c>
    </row>
    <row r="1011" spans="1:80" x14ac:dyDescent="0.3">
      <c r="A1011">
        <v>1010</v>
      </c>
      <c r="B1011" t="s">
        <v>1255</v>
      </c>
      <c r="C1011" t="s">
        <v>179</v>
      </c>
      <c r="D1011" t="s">
        <v>180</v>
      </c>
      <c r="E1011" t="s">
        <v>1235</v>
      </c>
      <c r="F1011" t="s">
        <v>206</v>
      </c>
      <c r="G1011" t="s">
        <v>183</v>
      </c>
      <c r="H1011" t="s">
        <v>184</v>
      </c>
      <c r="J1011">
        <v>0</v>
      </c>
      <c r="K1011" t="s">
        <v>1241</v>
      </c>
      <c r="L1011" t="s">
        <v>186</v>
      </c>
      <c r="M1011" t="s">
        <v>1189</v>
      </c>
      <c r="N1011" t="s">
        <v>20</v>
      </c>
      <c r="O1011">
        <v>834.00283553875283</v>
      </c>
      <c r="P1011" t="s">
        <v>188</v>
      </c>
      <c r="Q1011">
        <v>2</v>
      </c>
      <c r="R1011">
        <v>6</v>
      </c>
      <c r="S1011">
        <v>40</v>
      </c>
      <c r="T1011">
        <v>6.666666666666667</v>
      </c>
      <c r="U1011">
        <v>7.5</v>
      </c>
      <c r="V1011">
        <v>7.5</v>
      </c>
      <c r="W1011">
        <v>5</v>
      </c>
      <c r="X1011">
        <v>0.76</v>
      </c>
      <c r="Y1011">
        <v>119638</v>
      </c>
      <c r="AA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9.68</v>
      </c>
      <c r="AK1011">
        <v>2.5</v>
      </c>
      <c r="AL1011">
        <v>12</v>
      </c>
      <c r="AM1011">
        <v>15</v>
      </c>
      <c r="AN1011">
        <v>25</v>
      </c>
      <c r="AO1011" t="s">
        <v>190</v>
      </c>
      <c r="AP1011">
        <v>83</v>
      </c>
      <c r="AQ1011">
        <v>-0.7</v>
      </c>
      <c r="AR1011">
        <v>1.2</v>
      </c>
      <c r="AS1011" t="s">
        <v>1236</v>
      </c>
      <c r="AT1011">
        <v>20</v>
      </c>
      <c r="AU1011">
        <v>23</v>
      </c>
      <c r="AV1011">
        <v>23</v>
      </c>
      <c r="AW1011">
        <v>8</v>
      </c>
      <c r="AY1011">
        <v>3</v>
      </c>
      <c r="AZ1011">
        <v>24</v>
      </c>
      <c r="BA1011">
        <v>21.541666666666668</v>
      </c>
      <c r="BB1011">
        <v>9840</v>
      </c>
      <c r="BC1011">
        <v>16400</v>
      </c>
      <c r="BD1011">
        <v>22960</v>
      </c>
      <c r="BE1011">
        <v>24</v>
      </c>
      <c r="BF1011">
        <v>4</v>
      </c>
      <c r="BG1011">
        <v>32</v>
      </c>
      <c r="BH1011">
        <v>16.15625</v>
      </c>
      <c r="BI1011">
        <v>9840</v>
      </c>
      <c r="BJ1011">
        <v>16400</v>
      </c>
      <c r="BK1011">
        <v>22960</v>
      </c>
      <c r="BL1011">
        <v>40</v>
      </c>
      <c r="BM1011">
        <v>1</v>
      </c>
      <c r="BN1011">
        <v>3</v>
      </c>
      <c r="BO1011" t="s">
        <v>192</v>
      </c>
      <c r="BP1011">
        <v>2.5020085066162583</v>
      </c>
      <c r="BR1011">
        <v>0</v>
      </c>
      <c r="BS1011">
        <v>0</v>
      </c>
      <c r="BV1011">
        <v>0</v>
      </c>
      <c r="BW1011">
        <v>0</v>
      </c>
      <c r="BX1011">
        <v>0</v>
      </c>
      <c r="BZ1011" t="s">
        <v>193</v>
      </c>
      <c r="CA1011" t="s">
        <v>194</v>
      </c>
      <c r="CB1011" t="b">
        <v>0</v>
      </c>
    </row>
    <row r="1012" spans="1:80" x14ac:dyDescent="0.3">
      <c r="A1012">
        <v>1011</v>
      </c>
      <c r="B1012" t="s">
        <v>1256</v>
      </c>
      <c r="C1012" t="s">
        <v>179</v>
      </c>
      <c r="D1012" t="s">
        <v>180</v>
      </c>
      <c r="E1012" t="s">
        <v>1235</v>
      </c>
      <c r="F1012" t="s">
        <v>316</v>
      </c>
      <c r="G1012" t="s">
        <v>183</v>
      </c>
      <c r="H1012" t="s">
        <v>184</v>
      </c>
      <c r="J1012">
        <v>0</v>
      </c>
      <c r="K1012" t="s">
        <v>1241</v>
      </c>
      <c r="L1012" t="s">
        <v>186</v>
      </c>
      <c r="M1012" t="s">
        <v>1189</v>
      </c>
      <c r="N1012" t="s">
        <v>20</v>
      </c>
      <c r="O1012">
        <v>836.76748582230618</v>
      </c>
      <c r="P1012" t="s">
        <v>188</v>
      </c>
      <c r="Q1012">
        <v>2</v>
      </c>
      <c r="R1012">
        <v>6</v>
      </c>
      <c r="S1012">
        <v>40</v>
      </c>
      <c r="T1012">
        <v>6.666666666666667</v>
      </c>
      <c r="U1012">
        <v>7.5</v>
      </c>
      <c r="V1012">
        <v>7.5</v>
      </c>
      <c r="W1012">
        <v>5</v>
      </c>
      <c r="X1012">
        <v>0.76</v>
      </c>
      <c r="Y1012">
        <v>119638</v>
      </c>
      <c r="AA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10.210000000000001</v>
      </c>
      <c r="AK1012">
        <v>2.5</v>
      </c>
      <c r="AL1012">
        <v>11</v>
      </c>
      <c r="AM1012">
        <v>15</v>
      </c>
      <c r="AN1012">
        <v>25</v>
      </c>
      <c r="AO1012" t="s">
        <v>190</v>
      </c>
      <c r="AP1012">
        <v>83</v>
      </c>
      <c r="AQ1012">
        <v>-0.7</v>
      </c>
      <c r="AR1012">
        <v>1.2</v>
      </c>
      <c r="AS1012" t="s">
        <v>1236</v>
      </c>
      <c r="AT1012">
        <v>20</v>
      </c>
      <c r="AU1012">
        <v>23</v>
      </c>
      <c r="AV1012">
        <v>23</v>
      </c>
      <c r="AW1012">
        <v>8</v>
      </c>
      <c r="AY1012">
        <v>3</v>
      </c>
      <c r="AZ1012">
        <v>24</v>
      </c>
      <c r="BA1012">
        <v>21.541666666666668</v>
      </c>
      <c r="BB1012">
        <v>9840</v>
      </c>
      <c r="BC1012">
        <v>16400</v>
      </c>
      <c r="BD1012">
        <v>22960</v>
      </c>
      <c r="BE1012">
        <v>24</v>
      </c>
      <c r="BF1012">
        <v>4</v>
      </c>
      <c r="BG1012">
        <v>32</v>
      </c>
      <c r="BH1012">
        <v>16.15625</v>
      </c>
      <c r="BI1012">
        <v>9840</v>
      </c>
      <c r="BJ1012">
        <v>16400</v>
      </c>
      <c r="BK1012">
        <v>22960</v>
      </c>
      <c r="BL1012">
        <v>40</v>
      </c>
      <c r="BM1012">
        <v>1</v>
      </c>
      <c r="BN1012">
        <v>3</v>
      </c>
      <c r="BO1012" t="s">
        <v>192</v>
      </c>
      <c r="BP1012">
        <v>2.5103024574669184</v>
      </c>
      <c r="BR1012">
        <v>0</v>
      </c>
      <c r="BS1012">
        <v>0</v>
      </c>
      <c r="BV1012">
        <v>0</v>
      </c>
      <c r="BW1012">
        <v>0</v>
      </c>
      <c r="BX1012">
        <v>0</v>
      </c>
      <c r="BZ1012" t="s">
        <v>193</v>
      </c>
      <c r="CA1012" t="s">
        <v>194</v>
      </c>
      <c r="CB1012" t="b">
        <v>0</v>
      </c>
    </row>
    <row r="1013" spans="1:80" x14ac:dyDescent="0.3">
      <c r="A1013">
        <v>1012</v>
      </c>
      <c r="B1013" t="s">
        <v>1257</v>
      </c>
      <c r="C1013" t="s">
        <v>179</v>
      </c>
      <c r="D1013" t="s">
        <v>180</v>
      </c>
      <c r="E1013" t="s">
        <v>1235</v>
      </c>
      <c r="F1013" t="s">
        <v>318</v>
      </c>
      <c r="G1013" t="s">
        <v>183</v>
      </c>
      <c r="H1013" t="s">
        <v>184</v>
      </c>
      <c r="J1013">
        <v>0</v>
      </c>
      <c r="K1013" t="s">
        <v>1241</v>
      </c>
      <c r="L1013" t="s">
        <v>186</v>
      </c>
      <c r="M1013" t="s">
        <v>1189</v>
      </c>
      <c r="N1013" t="s">
        <v>20</v>
      </c>
      <c r="O1013">
        <v>882.84499054820412</v>
      </c>
      <c r="P1013" t="s">
        <v>188</v>
      </c>
      <c r="Q1013">
        <v>2</v>
      </c>
      <c r="R1013">
        <v>6</v>
      </c>
      <c r="S1013">
        <v>40</v>
      </c>
      <c r="T1013">
        <v>6.666666666666667</v>
      </c>
      <c r="U1013">
        <v>7.5</v>
      </c>
      <c r="V1013">
        <v>7.5</v>
      </c>
      <c r="W1013">
        <v>5</v>
      </c>
      <c r="X1013">
        <v>0.76</v>
      </c>
      <c r="Y1013">
        <v>119638</v>
      </c>
      <c r="AA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10.7</v>
      </c>
      <c r="AK1013">
        <v>2.5</v>
      </c>
      <c r="AL1013">
        <v>11</v>
      </c>
      <c r="AM1013">
        <v>15</v>
      </c>
      <c r="AN1013">
        <v>25</v>
      </c>
      <c r="AO1013" t="s">
        <v>190</v>
      </c>
      <c r="AP1013">
        <v>83</v>
      </c>
      <c r="AQ1013">
        <v>-0.7</v>
      </c>
      <c r="AR1013">
        <v>1.2</v>
      </c>
      <c r="AS1013" t="s">
        <v>1236</v>
      </c>
      <c r="AT1013">
        <v>20</v>
      </c>
      <c r="AU1013">
        <v>23</v>
      </c>
      <c r="AV1013">
        <v>23</v>
      </c>
      <c r="AW1013">
        <v>8</v>
      </c>
      <c r="AY1013">
        <v>3</v>
      </c>
      <c r="AZ1013">
        <v>24</v>
      </c>
      <c r="BA1013">
        <v>21.541666666666668</v>
      </c>
      <c r="BB1013">
        <v>9840</v>
      </c>
      <c r="BC1013">
        <v>16400</v>
      </c>
      <c r="BD1013">
        <v>22960</v>
      </c>
      <c r="BE1013">
        <v>24</v>
      </c>
      <c r="BF1013">
        <v>4</v>
      </c>
      <c r="BG1013">
        <v>32</v>
      </c>
      <c r="BH1013">
        <v>16.15625</v>
      </c>
      <c r="BI1013">
        <v>9840</v>
      </c>
      <c r="BJ1013">
        <v>16400</v>
      </c>
      <c r="BK1013">
        <v>22960</v>
      </c>
      <c r="BL1013">
        <v>40</v>
      </c>
      <c r="BM1013">
        <v>1</v>
      </c>
      <c r="BN1013">
        <v>3</v>
      </c>
      <c r="BO1013" t="s">
        <v>192</v>
      </c>
      <c r="BP1013">
        <v>2.6485349716446125</v>
      </c>
      <c r="BR1013">
        <v>0</v>
      </c>
      <c r="BS1013">
        <v>0</v>
      </c>
      <c r="BV1013">
        <v>0</v>
      </c>
      <c r="BW1013">
        <v>0</v>
      </c>
      <c r="BX1013">
        <v>0</v>
      </c>
      <c r="BZ1013" t="s">
        <v>193</v>
      </c>
      <c r="CA1013" t="s">
        <v>194</v>
      </c>
      <c r="CB1013" t="b">
        <v>0</v>
      </c>
    </row>
    <row r="1014" spans="1:80" x14ac:dyDescent="0.3">
      <c r="A1014">
        <v>1013</v>
      </c>
      <c r="B1014" t="s">
        <v>1258</v>
      </c>
      <c r="C1014" t="s">
        <v>179</v>
      </c>
      <c r="D1014" t="s">
        <v>180</v>
      </c>
      <c r="E1014" t="s">
        <v>1235</v>
      </c>
      <c r="F1014" t="s">
        <v>320</v>
      </c>
      <c r="G1014" t="s">
        <v>183</v>
      </c>
      <c r="H1014" t="s">
        <v>184</v>
      </c>
      <c r="J1014">
        <v>0</v>
      </c>
      <c r="L1014" t="s">
        <v>197</v>
      </c>
      <c r="M1014" t="s">
        <v>197</v>
      </c>
      <c r="N1014" t="s">
        <v>198</v>
      </c>
      <c r="P1014" t="s">
        <v>188</v>
      </c>
      <c r="Q1014">
        <v>2</v>
      </c>
      <c r="R1014">
        <v>6</v>
      </c>
      <c r="S1014">
        <v>40</v>
      </c>
      <c r="T1014">
        <v>6.666666666666667</v>
      </c>
      <c r="U1014">
        <v>7.5</v>
      </c>
      <c r="V1014">
        <v>7.5</v>
      </c>
      <c r="W1014">
        <v>5</v>
      </c>
      <c r="X1014">
        <v>0.76</v>
      </c>
      <c r="Y1014">
        <v>119638</v>
      </c>
      <c r="AA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K1014">
        <v>2.5</v>
      </c>
      <c r="AL1014">
        <v>0</v>
      </c>
      <c r="AM1014">
        <v>15</v>
      </c>
      <c r="AN1014">
        <v>25</v>
      </c>
      <c r="AO1014" t="s">
        <v>190</v>
      </c>
      <c r="AP1014">
        <v>83</v>
      </c>
      <c r="AQ1014">
        <v>-0.7</v>
      </c>
      <c r="AR1014">
        <v>1.2</v>
      </c>
      <c r="AS1014" t="s">
        <v>1236</v>
      </c>
      <c r="AT1014">
        <v>20</v>
      </c>
      <c r="AU1014">
        <v>23</v>
      </c>
      <c r="AV1014">
        <v>23</v>
      </c>
      <c r="AW1014">
        <v>8</v>
      </c>
      <c r="AY1014">
        <v>3</v>
      </c>
      <c r="AZ1014">
        <v>24</v>
      </c>
      <c r="BA1014">
        <v>21.541666666666668</v>
      </c>
      <c r="BB1014">
        <v>9840</v>
      </c>
      <c r="BC1014">
        <v>16400</v>
      </c>
      <c r="BD1014">
        <v>22960</v>
      </c>
      <c r="BE1014">
        <v>24</v>
      </c>
      <c r="BF1014">
        <v>4</v>
      </c>
      <c r="BG1014">
        <v>32</v>
      </c>
      <c r="BH1014">
        <v>16.15625</v>
      </c>
      <c r="BI1014">
        <v>9840</v>
      </c>
      <c r="BJ1014">
        <v>16400</v>
      </c>
      <c r="BK1014">
        <v>22960</v>
      </c>
      <c r="BL1014">
        <v>40</v>
      </c>
      <c r="BM1014">
        <v>1</v>
      </c>
      <c r="BN1014">
        <v>3</v>
      </c>
      <c r="BO1014" t="s">
        <v>192</v>
      </c>
      <c r="BP1014">
        <v>0</v>
      </c>
      <c r="BR1014">
        <v>0</v>
      </c>
      <c r="BS1014">
        <v>0</v>
      </c>
      <c r="BV1014">
        <v>0</v>
      </c>
      <c r="BW1014">
        <v>0</v>
      </c>
      <c r="BX1014">
        <v>0</v>
      </c>
      <c r="BZ1014" t="s">
        <v>193</v>
      </c>
      <c r="CA1014" t="s">
        <v>194</v>
      </c>
      <c r="CB1014" t="b">
        <v>0</v>
      </c>
    </row>
    <row r="1015" spans="1:80" x14ac:dyDescent="0.3">
      <c r="A1015">
        <v>1014</v>
      </c>
      <c r="B1015" t="s">
        <v>1259</v>
      </c>
      <c r="C1015" t="s">
        <v>179</v>
      </c>
      <c r="D1015" t="s">
        <v>180</v>
      </c>
      <c r="E1015" t="s">
        <v>1235</v>
      </c>
      <c r="F1015" t="s">
        <v>252</v>
      </c>
      <c r="G1015" t="s">
        <v>183</v>
      </c>
      <c r="H1015" t="s">
        <v>184</v>
      </c>
      <c r="J1015">
        <v>0</v>
      </c>
      <c r="L1015" t="s">
        <v>197</v>
      </c>
      <c r="M1015" t="s">
        <v>197</v>
      </c>
      <c r="N1015" t="s">
        <v>198</v>
      </c>
      <c r="P1015" t="s">
        <v>188</v>
      </c>
      <c r="Q1015">
        <v>2</v>
      </c>
      <c r="R1015">
        <v>6</v>
      </c>
      <c r="S1015">
        <v>40</v>
      </c>
      <c r="T1015">
        <v>6.666666666666667</v>
      </c>
      <c r="U1015">
        <v>7.5</v>
      </c>
      <c r="V1015">
        <v>7.5</v>
      </c>
      <c r="W1015">
        <v>5</v>
      </c>
      <c r="X1015">
        <v>0.76</v>
      </c>
      <c r="Y1015">
        <v>119638</v>
      </c>
      <c r="AA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K1015">
        <v>2.5</v>
      </c>
      <c r="AL1015">
        <v>0</v>
      </c>
      <c r="AM1015">
        <v>15</v>
      </c>
      <c r="AN1015">
        <v>25</v>
      </c>
      <c r="AO1015" t="s">
        <v>190</v>
      </c>
      <c r="AP1015">
        <v>83</v>
      </c>
      <c r="AQ1015">
        <v>-0.7</v>
      </c>
      <c r="AR1015">
        <v>1.2</v>
      </c>
      <c r="AS1015" t="s">
        <v>1236</v>
      </c>
      <c r="AT1015">
        <v>20</v>
      </c>
      <c r="AU1015">
        <v>23</v>
      </c>
      <c r="AV1015">
        <v>23</v>
      </c>
      <c r="AW1015">
        <v>8</v>
      </c>
      <c r="AY1015">
        <v>3</v>
      </c>
      <c r="AZ1015">
        <v>24</v>
      </c>
      <c r="BA1015">
        <v>21.541666666666668</v>
      </c>
      <c r="BB1015">
        <v>9840</v>
      </c>
      <c r="BC1015">
        <v>16400</v>
      </c>
      <c r="BD1015">
        <v>22960</v>
      </c>
      <c r="BE1015">
        <v>24</v>
      </c>
      <c r="BF1015">
        <v>4</v>
      </c>
      <c r="BG1015">
        <v>32</v>
      </c>
      <c r="BH1015">
        <v>16.15625</v>
      </c>
      <c r="BI1015">
        <v>9840</v>
      </c>
      <c r="BJ1015">
        <v>16400</v>
      </c>
      <c r="BK1015">
        <v>22960</v>
      </c>
      <c r="BL1015">
        <v>40</v>
      </c>
      <c r="BM1015">
        <v>1</v>
      </c>
      <c r="BN1015">
        <v>3</v>
      </c>
      <c r="BO1015" t="s">
        <v>192</v>
      </c>
      <c r="BP1015">
        <v>0</v>
      </c>
      <c r="BR1015">
        <v>0</v>
      </c>
      <c r="BS1015">
        <v>0</v>
      </c>
      <c r="BV1015">
        <v>0</v>
      </c>
      <c r="BW1015">
        <v>0</v>
      </c>
      <c r="BX1015">
        <v>0</v>
      </c>
      <c r="BZ1015" t="s">
        <v>193</v>
      </c>
      <c r="CA1015" t="s">
        <v>194</v>
      </c>
      <c r="CB1015" t="b">
        <v>0</v>
      </c>
    </row>
    <row r="1016" spans="1:80" x14ac:dyDescent="0.3">
      <c r="A1016">
        <v>1015</v>
      </c>
      <c r="B1016" t="s">
        <v>1260</v>
      </c>
      <c r="C1016" t="s">
        <v>179</v>
      </c>
      <c r="D1016" t="s">
        <v>180</v>
      </c>
      <c r="E1016" t="s">
        <v>1235</v>
      </c>
      <c r="F1016" t="s">
        <v>471</v>
      </c>
      <c r="G1016" t="s">
        <v>183</v>
      </c>
      <c r="H1016" t="s">
        <v>184</v>
      </c>
      <c r="J1016">
        <v>0</v>
      </c>
      <c r="L1016" t="s">
        <v>197</v>
      </c>
      <c r="M1016" t="s">
        <v>197</v>
      </c>
      <c r="N1016" t="s">
        <v>198</v>
      </c>
      <c r="P1016" t="s">
        <v>188</v>
      </c>
      <c r="Q1016">
        <v>2</v>
      </c>
      <c r="R1016">
        <v>6</v>
      </c>
      <c r="S1016">
        <v>40</v>
      </c>
      <c r="T1016">
        <v>6.666666666666667</v>
      </c>
      <c r="U1016">
        <v>7.5</v>
      </c>
      <c r="V1016">
        <v>7.5</v>
      </c>
      <c r="W1016">
        <v>5</v>
      </c>
      <c r="X1016">
        <v>0.76</v>
      </c>
      <c r="Y1016">
        <v>119638</v>
      </c>
      <c r="AA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K1016">
        <v>2.5</v>
      </c>
      <c r="AL1016">
        <v>0</v>
      </c>
      <c r="AM1016">
        <v>15</v>
      </c>
      <c r="AN1016">
        <v>25</v>
      </c>
      <c r="AO1016" t="s">
        <v>190</v>
      </c>
      <c r="AP1016">
        <v>83</v>
      </c>
      <c r="AQ1016">
        <v>-0.7</v>
      </c>
      <c r="AR1016">
        <v>1.2</v>
      </c>
      <c r="AS1016" t="s">
        <v>1236</v>
      </c>
      <c r="AT1016">
        <v>20</v>
      </c>
      <c r="AU1016">
        <v>23</v>
      </c>
      <c r="AV1016">
        <v>23</v>
      </c>
      <c r="AW1016">
        <v>8</v>
      </c>
      <c r="AY1016">
        <v>3</v>
      </c>
      <c r="AZ1016">
        <v>24</v>
      </c>
      <c r="BA1016">
        <v>21.541666666666668</v>
      </c>
      <c r="BB1016">
        <v>9840</v>
      </c>
      <c r="BC1016">
        <v>16400</v>
      </c>
      <c r="BD1016">
        <v>22960</v>
      </c>
      <c r="BE1016">
        <v>24</v>
      </c>
      <c r="BF1016">
        <v>4</v>
      </c>
      <c r="BG1016">
        <v>32</v>
      </c>
      <c r="BH1016">
        <v>16.15625</v>
      </c>
      <c r="BI1016">
        <v>9840</v>
      </c>
      <c r="BJ1016">
        <v>16400</v>
      </c>
      <c r="BK1016">
        <v>22960</v>
      </c>
      <c r="BL1016">
        <v>40</v>
      </c>
      <c r="BM1016">
        <v>1</v>
      </c>
      <c r="BN1016">
        <v>3</v>
      </c>
      <c r="BO1016" t="s">
        <v>192</v>
      </c>
      <c r="BP1016">
        <v>0</v>
      </c>
      <c r="BR1016">
        <v>0</v>
      </c>
      <c r="BS1016">
        <v>0</v>
      </c>
      <c r="BV1016">
        <v>0</v>
      </c>
      <c r="BW1016">
        <v>0</v>
      </c>
      <c r="BX1016">
        <v>0</v>
      </c>
      <c r="BZ1016" t="s">
        <v>193</v>
      </c>
      <c r="CA1016" t="s">
        <v>194</v>
      </c>
      <c r="CB1016" t="b">
        <v>0</v>
      </c>
    </row>
    <row r="1017" spans="1:80" x14ac:dyDescent="0.3">
      <c r="A1017">
        <v>1016</v>
      </c>
      <c r="B1017" t="s">
        <v>1261</v>
      </c>
      <c r="C1017" t="s">
        <v>179</v>
      </c>
      <c r="D1017" t="s">
        <v>180</v>
      </c>
      <c r="E1017" t="s">
        <v>1235</v>
      </c>
      <c r="F1017" t="s">
        <v>473</v>
      </c>
      <c r="G1017" t="s">
        <v>183</v>
      </c>
      <c r="H1017" t="s">
        <v>184</v>
      </c>
      <c r="J1017">
        <v>0</v>
      </c>
      <c r="L1017" t="s">
        <v>197</v>
      </c>
      <c r="M1017" t="s">
        <v>197</v>
      </c>
      <c r="N1017" t="s">
        <v>198</v>
      </c>
      <c r="P1017" t="s">
        <v>188</v>
      </c>
      <c r="Q1017">
        <v>2</v>
      </c>
      <c r="R1017">
        <v>6</v>
      </c>
      <c r="S1017">
        <v>40</v>
      </c>
      <c r="T1017">
        <v>6.666666666666667</v>
      </c>
      <c r="U1017">
        <v>7.5</v>
      </c>
      <c r="V1017">
        <v>7.5</v>
      </c>
      <c r="W1017">
        <v>5</v>
      </c>
      <c r="X1017">
        <v>0.76</v>
      </c>
      <c r="Y1017">
        <v>119638</v>
      </c>
      <c r="AA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12.8</v>
      </c>
      <c r="AK1017">
        <v>2.5</v>
      </c>
      <c r="AL1017">
        <v>9</v>
      </c>
      <c r="AM1017">
        <v>15</v>
      </c>
      <c r="AN1017">
        <v>25</v>
      </c>
      <c r="AO1017" t="s">
        <v>190</v>
      </c>
      <c r="AP1017">
        <v>83</v>
      </c>
      <c r="AQ1017">
        <v>-0.7</v>
      </c>
      <c r="AR1017">
        <v>1.2</v>
      </c>
      <c r="AS1017" t="s">
        <v>1236</v>
      </c>
      <c r="AT1017">
        <v>20</v>
      </c>
      <c r="AU1017">
        <v>23</v>
      </c>
      <c r="AV1017">
        <v>23</v>
      </c>
      <c r="AW1017">
        <v>8</v>
      </c>
      <c r="AY1017">
        <v>3</v>
      </c>
      <c r="AZ1017">
        <v>24</v>
      </c>
      <c r="BA1017">
        <v>21.541666666666668</v>
      </c>
      <c r="BB1017">
        <v>9840</v>
      </c>
      <c r="BC1017">
        <v>16400</v>
      </c>
      <c r="BD1017">
        <v>22960</v>
      </c>
      <c r="BE1017">
        <v>24</v>
      </c>
      <c r="BF1017">
        <v>4</v>
      </c>
      <c r="BG1017">
        <v>32</v>
      </c>
      <c r="BH1017">
        <v>16.15625</v>
      </c>
      <c r="BI1017">
        <v>9840</v>
      </c>
      <c r="BJ1017">
        <v>16400</v>
      </c>
      <c r="BK1017">
        <v>22960</v>
      </c>
      <c r="BL1017">
        <v>40</v>
      </c>
      <c r="BM1017">
        <v>1</v>
      </c>
      <c r="BN1017">
        <v>3</v>
      </c>
      <c r="BO1017" t="s">
        <v>192</v>
      </c>
      <c r="BP1017">
        <v>0</v>
      </c>
      <c r="BR1017">
        <v>0</v>
      </c>
      <c r="BS1017">
        <v>0</v>
      </c>
      <c r="BV1017">
        <v>0</v>
      </c>
      <c r="BW1017">
        <v>0</v>
      </c>
      <c r="BX1017">
        <v>0</v>
      </c>
      <c r="BZ1017" t="s">
        <v>193</v>
      </c>
      <c r="CA1017" t="s">
        <v>194</v>
      </c>
      <c r="CB1017" t="b">
        <v>0</v>
      </c>
    </row>
    <row r="1018" spans="1:80" x14ac:dyDescent="0.3">
      <c r="A1018">
        <v>1017</v>
      </c>
      <c r="B1018" t="s">
        <v>1262</v>
      </c>
      <c r="C1018" t="s">
        <v>179</v>
      </c>
      <c r="D1018" t="s">
        <v>180</v>
      </c>
      <c r="E1018" t="s">
        <v>1235</v>
      </c>
      <c r="F1018" t="s">
        <v>507</v>
      </c>
      <c r="G1018" t="s">
        <v>183</v>
      </c>
      <c r="H1018" t="s">
        <v>184</v>
      </c>
      <c r="J1018">
        <v>0</v>
      </c>
      <c r="L1018" t="s">
        <v>197</v>
      </c>
      <c r="M1018" t="s">
        <v>197</v>
      </c>
      <c r="N1018" t="s">
        <v>198</v>
      </c>
      <c r="P1018" t="s">
        <v>188</v>
      </c>
      <c r="Q1018">
        <v>2</v>
      </c>
      <c r="R1018">
        <v>6</v>
      </c>
      <c r="S1018">
        <v>40</v>
      </c>
      <c r="T1018">
        <v>6.666666666666667</v>
      </c>
      <c r="U1018">
        <v>7.5</v>
      </c>
      <c r="V1018">
        <v>7.5</v>
      </c>
      <c r="W1018">
        <v>5</v>
      </c>
      <c r="X1018">
        <v>0.76</v>
      </c>
      <c r="Y1018">
        <v>119638</v>
      </c>
      <c r="AA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K1018">
        <v>2.5</v>
      </c>
      <c r="AL1018">
        <v>0</v>
      </c>
      <c r="AM1018">
        <v>15</v>
      </c>
      <c r="AN1018">
        <v>25</v>
      </c>
      <c r="AO1018" t="s">
        <v>190</v>
      </c>
      <c r="AP1018">
        <v>83</v>
      </c>
      <c r="AQ1018">
        <v>-0.7</v>
      </c>
      <c r="AR1018">
        <v>1.2</v>
      </c>
      <c r="AS1018" t="s">
        <v>1236</v>
      </c>
      <c r="AT1018">
        <v>20</v>
      </c>
      <c r="AU1018">
        <v>23</v>
      </c>
      <c r="AV1018">
        <v>23</v>
      </c>
      <c r="AW1018">
        <v>8</v>
      </c>
      <c r="AY1018">
        <v>3</v>
      </c>
      <c r="AZ1018">
        <v>24</v>
      </c>
      <c r="BA1018">
        <v>21.541666666666668</v>
      </c>
      <c r="BB1018">
        <v>9840</v>
      </c>
      <c r="BC1018">
        <v>16400</v>
      </c>
      <c r="BD1018">
        <v>22960</v>
      </c>
      <c r="BE1018">
        <v>24</v>
      </c>
      <c r="BF1018">
        <v>4</v>
      </c>
      <c r="BG1018">
        <v>32</v>
      </c>
      <c r="BH1018">
        <v>16.15625</v>
      </c>
      <c r="BI1018">
        <v>9840</v>
      </c>
      <c r="BJ1018">
        <v>16400</v>
      </c>
      <c r="BK1018">
        <v>22960</v>
      </c>
      <c r="BL1018">
        <v>40</v>
      </c>
      <c r="BM1018">
        <v>1</v>
      </c>
      <c r="BN1018">
        <v>3</v>
      </c>
      <c r="BO1018" t="s">
        <v>192</v>
      </c>
      <c r="BP1018">
        <v>0</v>
      </c>
      <c r="BR1018">
        <v>0</v>
      </c>
      <c r="BS1018">
        <v>0</v>
      </c>
      <c r="BV1018">
        <v>0</v>
      </c>
      <c r="BW1018">
        <v>0</v>
      </c>
      <c r="BX1018">
        <v>0</v>
      </c>
      <c r="BZ1018" t="s">
        <v>193</v>
      </c>
      <c r="CA1018" t="s">
        <v>194</v>
      </c>
      <c r="CB1018" t="b">
        <v>0</v>
      </c>
    </row>
    <row r="1019" spans="1:80" x14ac:dyDescent="0.3">
      <c r="A1019">
        <v>1018</v>
      </c>
      <c r="B1019" t="s">
        <v>1263</v>
      </c>
      <c r="C1019" t="s">
        <v>179</v>
      </c>
      <c r="D1019" t="s">
        <v>180</v>
      </c>
      <c r="E1019" t="s">
        <v>1235</v>
      </c>
      <c r="F1019" t="s">
        <v>509</v>
      </c>
      <c r="G1019" t="s">
        <v>183</v>
      </c>
      <c r="H1019" t="s">
        <v>184</v>
      </c>
      <c r="J1019">
        <v>0</v>
      </c>
      <c r="L1019" t="s">
        <v>197</v>
      </c>
      <c r="M1019" t="s">
        <v>197</v>
      </c>
      <c r="N1019" t="s">
        <v>198</v>
      </c>
      <c r="P1019" t="s">
        <v>188</v>
      </c>
      <c r="Q1019">
        <v>2</v>
      </c>
      <c r="R1019">
        <v>6</v>
      </c>
      <c r="S1019">
        <v>40</v>
      </c>
      <c r="T1019">
        <v>6.666666666666667</v>
      </c>
      <c r="U1019">
        <v>7.5</v>
      </c>
      <c r="V1019">
        <v>7.5</v>
      </c>
      <c r="W1019">
        <v>5</v>
      </c>
      <c r="X1019">
        <v>0.76</v>
      </c>
      <c r="Y1019">
        <v>119638</v>
      </c>
      <c r="AA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K1019">
        <v>2.5</v>
      </c>
      <c r="AL1019">
        <v>0</v>
      </c>
      <c r="AM1019">
        <v>15</v>
      </c>
      <c r="AN1019">
        <v>25</v>
      </c>
      <c r="AO1019" t="s">
        <v>190</v>
      </c>
      <c r="AP1019">
        <v>83</v>
      </c>
      <c r="AQ1019">
        <v>-0.7</v>
      </c>
      <c r="AR1019">
        <v>1.2</v>
      </c>
      <c r="AS1019" t="s">
        <v>1236</v>
      </c>
      <c r="AT1019">
        <v>20</v>
      </c>
      <c r="AU1019">
        <v>23</v>
      </c>
      <c r="AV1019">
        <v>23</v>
      </c>
      <c r="AW1019">
        <v>8</v>
      </c>
      <c r="AY1019">
        <v>3</v>
      </c>
      <c r="AZ1019">
        <v>24</v>
      </c>
      <c r="BA1019">
        <v>21.541666666666668</v>
      </c>
      <c r="BB1019">
        <v>9840</v>
      </c>
      <c r="BC1019">
        <v>16400</v>
      </c>
      <c r="BD1019">
        <v>22960</v>
      </c>
      <c r="BE1019">
        <v>24</v>
      </c>
      <c r="BF1019">
        <v>4</v>
      </c>
      <c r="BG1019">
        <v>32</v>
      </c>
      <c r="BH1019">
        <v>16.15625</v>
      </c>
      <c r="BI1019">
        <v>9840</v>
      </c>
      <c r="BJ1019">
        <v>16400</v>
      </c>
      <c r="BK1019">
        <v>22960</v>
      </c>
      <c r="BL1019">
        <v>40</v>
      </c>
      <c r="BM1019">
        <v>1</v>
      </c>
      <c r="BN1019">
        <v>3</v>
      </c>
      <c r="BO1019" t="s">
        <v>192</v>
      </c>
      <c r="BP1019">
        <v>0</v>
      </c>
      <c r="BR1019">
        <v>0</v>
      </c>
      <c r="BS1019">
        <v>0</v>
      </c>
      <c r="BV1019">
        <v>0</v>
      </c>
      <c r="BW1019">
        <v>0</v>
      </c>
      <c r="BX1019">
        <v>0</v>
      </c>
      <c r="BZ1019" t="s">
        <v>193</v>
      </c>
      <c r="CA1019" t="s">
        <v>194</v>
      </c>
      <c r="CB1019" t="b">
        <v>0</v>
      </c>
    </row>
    <row r="1020" spans="1:80" x14ac:dyDescent="0.3">
      <c r="A1020">
        <v>1019</v>
      </c>
      <c r="B1020" t="s">
        <v>1264</v>
      </c>
      <c r="C1020" t="s">
        <v>179</v>
      </c>
      <c r="D1020" t="s">
        <v>180</v>
      </c>
      <c r="E1020" t="s">
        <v>1235</v>
      </c>
      <c r="F1020" t="s">
        <v>511</v>
      </c>
      <c r="G1020" t="s">
        <v>183</v>
      </c>
      <c r="H1020" t="s">
        <v>184</v>
      </c>
      <c r="J1020">
        <v>0</v>
      </c>
      <c r="L1020" t="s">
        <v>197</v>
      </c>
      <c r="M1020" t="s">
        <v>197</v>
      </c>
      <c r="N1020" t="s">
        <v>198</v>
      </c>
      <c r="P1020" t="s">
        <v>188</v>
      </c>
      <c r="Q1020">
        <v>2</v>
      </c>
      <c r="R1020">
        <v>6</v>
      </c>
      <c r="S1020">
        <v>40</v>
      </c>
      <c r="T1020">
        <v>6.666666666666667</v>
      </c>
      <c r="U1020">
        <v>7.5</v>
      </c>
      <c r="V1020">
        <v>7.5</v>
      </c>
      <c r="W1020">
        <v>5</v>
      </c>
      <c r="X1020">
        <v>0.76</v>
      </c>
      <c r="Y1020">
        <v>119638</v>
      </c>
      <c r="AA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K1020">
        <v>2.5</v>
      </c>
      <c r="AL1020">
        <v>0</v>
      </c>
      <c r="AM1020">
        <v>15</v>
      </c>
      <c r="AN1020">
        <v>25</v>
      </c>
      <c r="AO1020" t="s">
        <v>190</v>
      </c>
      <c r="AP1020">
        <v>83</v>
      </c>
      <c r="AQ1020">
        <v>-0.7</v>
      </c>
      <c r="AR1020">
        <v>1.2</v>
      </c>
      <c r="AS1020" t="s">
        <v>1236</v>
      </c>
      <c r="AT1020">
        <v>20</v>
      </c>
      <c r="AU1020">
        <v>23</v>
      </c>
      <c r="AV1020">
        <v>23</v>
      </c>
      <c r="AW1020">
        <v>8</v>
      </c>
      <c r="AY1020">
        <v>3</v>
      </c>
      <c r="AZ1020">
        <v>24</v>
      </c>
      <c r="BA1020">
        <v>21.541666666666668</v>
      </c>
      <c r="BB1020">
        <v>9840</v>
      </c>
      <c r="BC1020">
        <v>16400</v>
      </c>
      <c r="BD1020">
        <v>22960</v>
      </c>
      <c r="BE1020">
        <v>24</v>
      </c>
      <c r="BF1020">
        <v>4</v>
      </c>
      <c r="BG1020">
        <v>32</v>
      </c>
      <c r="BH1020">
        <v>16.15625</v>
      </c>
      <c r="BI1020">
        <v>9840</v>
      </c>
      <c r="BJ1020">
        <v>16400</v>
      </c>
      <c r="BK1020">
        <v>22960</v>
      </c>
      <c r="BL1020">
        <v>40</v>
      </c>
      <c r="BM1020">
        <v>1</v>
      </c>
      <c r="BN1020">
        <v>3</v>
      </c>
      <c r="BO1020" t="s">
        <v>192</v>
      </c>
      <c r="BP1020">
        <v>0</v>
      </c>
      <c r="BR1020">
        <v>0</v>
      </c>
      <c r="BS1020">
        <v>0</v>
      </c>
      <c r="BV1020">
        <v>0</v>
      </c>
      <c r="BW1020">
        <v>0</v>
      </c>
      <c r="BX1020">
        <v>0</v>
      </c>
      <c r="BZ1020" t="s">
        <v>193</v>
      </c>
      <c r="CA1020" t="s">
        <v>194</v>
      </c>
      <c r="CB1020" t="b">
        <v>0</v>
      </c>
    </row>
    <row r="1021" spans="1:80" x14ac:dyDescent="0.3">
      <c r="A1021">
        <v>1020</v>
      </c>
      <c r="B1021" t="s">
        <v>1265</v>
      </c>
      <c r="C1021" t="s">
        <v>179</v>
      </c>
      <c r="D1021" t="s">
        <v>180</v>
      </c>
      <c r="E1021" t="s">
        <v>1235</v>
      </c>
      <c r="F1021" t="s">
        <v>513</v>
      </c>
      <c r="G1021" t="s">
        <v>183</v>
      </c>
      <c r="H1021" t="s">
        <v>184</v>
      </c>
      <c r="J1021">
        <v>0</v>
      </c>
      <c r="L1021" t="s">
        <v>197</v>
      </c>
      <c r="M1021" t="s">
        <v>197</v>
      </c>
      <c r="N1021" t="s">
        <v>198</v>
      </c>
      <c r="P1021" t="s">
        <v>188</v>
      </c>
      <c r="Q1021">
        <v>2</v>
      </c>
      <c r="R1021">
        <v>6</v>
      </c>
      <c r="S1021">
        <v>40</v>
      </c>
      <c r="T1021">
        <v>6.666666666666667</v>
      </c>
      <c r="U1021">
        <v>7.5</v>
      </c>
      <c r="V1021">
        <v>7.5</v>
      </c>
      <c r="W1021">
        <v>5</v>
      </c>
      <c r="X1021">
        <v>0.76</v>
      </c>
      <c r="Y1021">
        <v>119638</v>
      </c>
      <c r="AA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K1021">
        <v>2.5</v>
      </c>
      <c r="AL1021">
        <v>0</v>
      </c>
      <c r="AM1021">
        <v>15</v>
      </c>
      <c r="AN1021">
        <v>25</v>
      </c>
      <c r="AO1021" t="s">
        <v>190</v>
      </c>
      <c r="AP1021">
        <v>83</v>
      </c>
      <c r="AQ1021">
        <v>-0.7</v>
      </c>
      <c r="AR1021">
        <v>1.2</v>
      </c>
      <c r="AS1021" t="s">
        <v>1236</v>
      </c>
      <c r="AT1021">
        <v>20</v>
      </c>
      <c r="AU1021">
        <v>23</v>
      </c>
      <c r="AV1021">
        <v>23</v>
      </c>
      <c r="AW1021">
        <v>8</v>
      </c>
      <c r="AY1021">
        <v>3</v>
      </c>
      <c r="AZ1021">
        <v>24</v>
      </c>
      <c r="BA1021">
        <v>21.541666666666668</v>
      </c>
      <c r="BB1021">
        <v>9840</v>
      </c>
      <c r="BC1021">
        <v>16400</v>
      </c>
      <c r="BD1021">
        <v>22960</v>
      </c>
      <c r="BE1021">
        <v>24</v>
      </c>
      <c r="BF1021">
        <v>4</v>
      </c>
      <c r="BG1021">
        <v>32</v>
      </c>
      <c r="BH1021">
        <v>16.15625</v>
      </c>
      <c r="BI1021">
        <v>9840</v>
      </c>
      <c r="BJ1021">
        <v>16400</v>
      </c>
      <c r="BK1021">
        <v>22960</v>
      </c>
      <c r="BL1021">
        <v>40</v>
      </c>
      <c r="BM1021">
        <v>1</v>
      </c>
      <c r="BN1021">
        <v>3</v>
      </c>
      <c r="BO1021" t="s">
        <v>192</v>
      </c>
      <c r="BP1021">
        <v>0</v>
      </c>
      <c r="BR1021">
        <v>0</v>
      </c>
      <c r="BS1021">
        <v>0</v>
      </c>
      <c r="BV1021">
        <v>0</v>
      </c>
      <c r="BW1021">
        <v>0</v>
      </c>
      <c r="BX1021">
        <v>0</v>
      </c>
      <c r="BZ1021" t="s">
        <v>193</v>
      </c>
      <c r="CA1021" t="s">
        <v>194</v>
      </c>
      <c r="CB1021" t="b">
        <v>0</v>
      </c>
    </row>
    <row r="1022" spans="1:80" x14ac:dyDescent="0.3">
      <c r="A1022">
        <v>1021</v>
      </c>
      <c r="B1022" t="s">
        <v>1266</v>
      </c>
      <c r="C1022" t="s">
        <v>179</v>
      </c>
      <c r="D1022" t="s">
        <v>180</v>
      </c>
      <c r="E1022" t="s">
        <v>1235</v>
      </c>
      <c r="F1022" t="s">
        <v>475</v>
      </c>
      <c r="G1022" t="s">
        <v>183</v>
      </c>
      <c r="H1022" t="s">
        <v>184</v>
      </c>
      <c r="J1022">
        <v>0</v>
      </c>
      <c r="L1022" t="s">
        <v>197</v>
      </c>
      <c r="M1022" t="s">
        <v>197</v>
      </c>
      <c r="N1022" t="s">
        <v>198</v>
      </c>
      <c r="P1022" t="s">
        <v>188</v>
      </c>
      <c r="Q1022">
        <v>2</v>
      </c>
      <c r="R1022">
        <v>6</v>
      </c>
      <c r="S1022">
        <v>40</v>
      </c>
      <c r="T1022">
        <v>6.666666666666667</v>
      </c>
      <c r="U1022">
        <v>7.5</v>
      </c>
      <c r="V1022">
        <v>7.5</v>
      </c>
      <c r="W1022">
        <v>5</v>
      </c>
      <c r="X1022">
        <v>0.76</v>
      </c>
      <c r="Y1022">
        <v>119638</v>
      </c>
      <c r="AA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15.4</v>
      </c>
      <c r="AK1022">
        <v>2.5</v>
      </c>
      <c r="AL1022">
        <v>8</v>
      </c>
      <c r="AM1022">
        <v>15</v>
      </c>
      <c r="AN1022">
        <v>25</v>
      </c>
      <c r="AO1022" t="s">
        <v>190</v>
      </c>
      <c r="AP1022">
        <v>83</v>
      </c>
      <c r="AQ1022">
        <v>-0.7</v>
      </c>
      <c r="AR1022">
        <v>1.2</v>
      </c>
      <c r="AS1022" t="s">
        <v>1236</v>
      </c>
      <c r="AT1022">
        <v>20</v>
      </c>
      <c r="AU1022">
        <v>23</v>
      </c>
      <c r="AV1022">
        <v>23</v>
      </c>
      <c r="AW1022">
        <v>8</v>
      </c>
      <c r="AY1022">
        <v>3</v>
      </c>
      <c r="AZ1022">
        <v>24</v>
      </c>
      <c r="BA1022">
        <v>21.541666666666668</v>
      </c>
      <c r="BB1022">
        <v>9840</v>
      </c>
      <c r="BC1022">
        <v>16400</v>
      </c>
      <c r="BD1022">
        <v>22960</v>
      </c>
      <c r="BE1022">
        <v>24</v>
      </c>
      <c r="BF1022">
        <v>4</v>
      </c>
      <c r="BG1022">
        <v>32</v>
      </c>
      <c r="BH1022">
        <v>16.15625</v>
      </c>
      <c r="BI1022">
        <v>9840</v>
      </c>
      <c r="BJ1022">
        <v>16400</v>
      </c>
      <c r="BK1022">
        <v>22960</v>
      </c>
      <c r="BL1022">
        <v>40</v>
      </c>
      <c r="BM1022">
        <v>1</v>
      </c>
      <c r="BN1022">
        <v>3</v>
      </c>
      <c r="BO1022" t="s">
        <v>192</v>
      </c>
      <c r="BP1022">
        <v>0</v>
      </c>
      <c r="BR1022">
        <v>0</v>
      </c>
      <c r="BS1022">
        <v>0</v>
      </c>
      <c r="BV1022">
        <v>0</v>
      </c>
      <c r="BW1022">
        <v>0</v>
      </c>
      <c r="BX1022">
        <v>0</v>
      </c>
      <c r="BZ1022" t="s">
        <v>193</v>
      </c>
      <c r="CA1022" t="s">
        <v>194</v>
      </c>
      <c r="CB1022" t="b">
        <v>0</v>
      </c>
    </row>
    <row r="1023" spans="1:80" x14ac:dyDescent="0.3">
      <c r="A1023">
        <v>1022</v>
      </c>
      <c r="B1023" t="s">
        <v>1267</v>
      </c>
      <c r="C1023" t="s">
        <v>179</v>
      </c>
      <c r="D1023" t="s">
        <v>180</v>
      </c>
      <c r="E1023" t="s">
        <v>1235</v>
      </c>
      <c r="F1023" t="s">
        <v>516</v>
      </c>
      <c r="G1023" t="s">
        <v>183</v>
      </c>
      <c r="H1023" t="s">
        <v>184</v>
      </c>
      <c r="J1023">
        <v>0</v>
      </c>
      <c r="L1023" t="s">
        <v>197</v>
      </c>
      <c r="M1023" t="s">
        <v>197</v>
      </c>
      <c r="N1023" t="s">
        <v>198</v>
      </c>
      <c r="P1023" t="s">
        <v>188</v>
      </c>
      <c r="Q1023">
        <v>2</v>
      </c>
      <c r="R1023">
        <v>6</v>
      </c>
      <c r="S1023">
        <v>40</v>
      </c>
      <c r="T1023">
        <v>6.666666666666667</v>
      </c>
      <c r="U1023">
        <v>7.5</v>
      </c>
      <c r="V1023">
        <v>7.5</v>
      </c>
      <c r="W1023">
        <v>5</v>
      </c>
      <c r="X1023">
        <v>0.76</v>
      </c>
      <c r="Y1023">
        <v>119638</v>
      </c>
      <c r="AA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K1023">
        <v>2.5</v>
      </c>
      <c r="AL1023">
        <v>0</v>
      </c>
      <c r="AM1023">
        <v>15</v>
      </c>
      <c r="AN1023">
        <v>25</v>
      </c>
      <c r="AO1023" t="s">
        <v>190</v>
      </c>
      <c r="AP1023">
        <v>83</v>
      </c>
      <c r="AQ1023">
        <v>-0.7</v>
      </c>
      <c r="AR1023">
        <v>1.2</v>
      </c>
      <c r="AS1023" t="s">
        <v>1236</v>
      </c>
      <c r="AT1023">
        <v>20</v>
      </c>
      <c r="AU1023">
        <v>23</v>
      </c>
      <c r="AV1023">
        <v>23</v>
      </c>
      <c r="AW1023">
        <v>8</v>
      </c>
      <c r="AY1023">
        <v>3</v>
      </c>
      <c r="AZ1023">
        <v>24</v>
      </c>
      <c r="BA1023">
        <v>21.541666666666668</v>
      </c>
      <c r="BB1023">
        <v>9840</v>
      </c>
      <c r="BC1023">
        <v>16400</v>
      </c>
      <c r="BD1023">
        <v>22960</v>
      </c>
      <c r="BE1023">
        <v>24</v>
      </c>
      <c r="BF1023">
        <v>4</v>
      </c>
      <c r="BG1023">
        <v>32</v>
      </c>
      <c r="BH1023">
        <v>16.15625</v>
      </c>
      <c r="BI1023">
        <v>9840</v>
      </c>
      <c r="BJ1023">
        <v>16400</v>
      </c>
      <c r="BK1023">
        <v>22960</v>
      </c>
      <c r="BL1023">
        <v>40</v>
      </c>
      <c r="BM1023">
        <v>1</v>
      </c>
      <c r="BN1023">
        <v>3</v>
      </c>
      <c r="BO1023" t="s">
        <v>192</v>
      </c>
      <c r="BP1023">
        <v>0</v>
      </c>
      <c r="BR1023">
        <v>0</v>
      </c>
      <c r="BS1023">
        <v>0</v>
      </c>
      <c r="BV1023">
        <v>0</v>
      </c>
      <c r="BW1023">
        <v>0</v>
      </c>
      <c r="BX1023">
        <v>0</v>
      </c>
      <c r="BZ1023" t="s">
        <v>193</v>
      </c>
      <c r="CA1023" t="s">
        <v>194</v>
      </c>
      <c r="CB1023" t="b">
        <v>0</v>
      </c>
    </row>
    <row r="1024" spans="1:80" x14ac:dyDescent="0.3">
      <c r="A1024">
        <v>1023</v>
      </c>
      <c r="B1024" t="s">
        <v>1268</v>
      </c>
      <c r="C1024" t="s">
        <v>179</v>
      </c>
      <c r="D1024" t="s">
        <v>180</v>
      </c>
      <c r="E1024" t="s">
        <v>1235</v>
      </c>
      <c r="F1024" t="s">
        <v>518</v>
      </c>
      <c r="G1024" t="s">
        <v>183</v>
      </c>
      <c r="H1024" t="s">
        <v>184</v>
      </c>
      <c r="J1024">
        <v>0</v>
      </c>
      <c r="L1024" t="s">
        <v>197</v>
      </c>
      <c r="M1024" t="s">
        <v>197</v>
      </c>
      <c r="N1024" t="s">
        <v>198</v>
      </c>
      <c r="P1024" t="s">
        <v>188</v>
      </c>
      <c r="Q1024">
        <v>2</v>
      </c>
      <c r="R1024">
        <v>6</v>
      </c>
      <c r="S1024">
        <v>40</v>
      </c>
      <c r="T1024">
        <v>6.666666666666667</v>
      </c>
      <c r="U1024">
        <v>7.5</v>
      </c>
      <c r="V1024">
        <v>7.5</v>
      </c>
      <c r="W1024">
        <v>5</v>
      </c>
      <c r="X1024">
        <v>0.76</v>
      </c>
      <c r="Y1024">
        <v>119638</v>
      </c>
      <c r="AA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K1024">
        <v>2.5</v>
      </c>
      <c r="AL1024">
        <v>0</v>
      </c>
      <c r="AM1024">
        <v>15</v>
      </c>
      <c r="AN1024">
        <v>25</v>
      </c>
      <c r="AO1024" t="s">
        <v>190</v>
      </c>
      <c r="AP1024">
        <v>83</v>
      </c>
      <c r="AQ1024">
        <v>-0.7</v>
      </c>
      <c r="AR1024">
        <v>1.2</v>
      </c>
      <c r="AS1024" t="s">
        <v>1236</v>
      </c>
      <c r="AT1024">
        <v>20</v>
      </c>
      <c r="AU1024">
        <v>23</v>
      </c>
      <c r="AV1024">
        <v>23</v>
      </c>
      <c r="AW1024">
        <v>8</v>
      </c>
      <c r="AY1024">
        <v>3</v>
      </c>
      <c r="AZ1024">
        <v>24</v>
      </c>
      <c r="BA1024">
        <v>21.541666666666668</v>
      </c>
      <c r="BB1024">
        <v>9840</v>
      </c>
      <c r="BC1024">
        <v>16400</v>
      </c>
      <c r="BD1024">
        <v>22960</v>
      </c>
      <c r="BE1024">
        <v>24</v>
      </c>
      <c r="BF1024">
        <v>4</v>
      </c>
      <c r="BG1024">
        <v>32</v>
      </c>
      <c r="BH1024">
        <v>16.15625</v>
      </c>
      <c r="BI1024">
        <v>9840</v>
      </c>
      <c r="BJ1024">
        <v>16400</v>
      </c>
      <c r="BK1024">
        <v>22960</v>
      </c>
      <c r="BL1024">
        <v>40</v>
      </c>
      <c r="BM1024">
        <v>1</v>
      </c>
      <c r="BN1024">
        <v>3</v>
      </c>
      <c r="BO1024" t="s">
        <v>192</v>
      </c>
      <c r="BP1024">
        <v>0</v>
      </c>
      <c r="BR1024">
        <v>0</v>
      </c>
      <c r="BS1024">
        <v>0</v>
      </c>
      <c r="BV1024">
        <v>0</v>
      </c>
      <c r="BW1024">
        <v>0</v>
      </c>
      <c r="BX1024">
        <v>0</v>
      </c>
      <c r="BZ1024" t="s">
        <v>193</v>
      </c>
      <c r="CA1024" t="s">
        <v>194</v>
      </c>
      <c r="CB1024" t="b">
        <v>0</v>
      </c>
    </row>
    <row r="1025" spans="1:80" x14ac:dyDescent="0.3">
      <c r="A1025">
        <v>1024</v>
      </c>
      <c r="B1025" t="s">
        <v>1269</v>
      </c>
      <c r="C1025" t="s">
        <v>179</v>
      </c>
      <c r="D1025" t="s">
        <v>180</v>
      </c>
      <c r="E1025" t="s">
        <v>1235</v>
      </c>
      <c r="F1025" t="s">
        <v>520</v>
      </c>
      <c r="G1025" t="s">
        <v>183</v>
      </c>
      <c r="H1025" t="s">
        <v>184</v>
      </c>
      <c r="J1025">
        <v>0</v>
      </c>
      <c r="L1025" t="s">
        <v>197</v>
      </c>
      <c r="M1025" t="s">
        <v>197</v>
      </c>
      <c r="N1025" t="s">
        <v>198</v>
      </c>
      <c r="P1025" t="s">
        <v>188</v>
      </c>
      <c r="Q1025">
        <v>2</v>
      </c>
      <c r="R1025">
        <v>6</v>
      </c>
      <c r="S1025">
        <v>40</v>
      </c>
      <c r="T1025">
        <v>6.666666666666667</v>
      </c>
      <c r="U1025">
        <v>7.5</v>
      </c>
      <c r="V1025">
        <v>7.5</v>
      </c>
      <c r="W1025">
        <v>5</v>
      </c>
      <c r="X1025">
        <v>0.76</v>
      </c>
      <c r="Y1025">
        <v>119638</v>
      </c>
      <c r="AA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K1025">
        <v>2.5</v>
      </c>
      <c r="AL1025">
        <v>0</v>
      </c>
      <c r="AM1025">
        <v>15</v>
      </c>
      <c r="AN1025">
        <v>25</v>
      </c>
      <c r="AO1025" t="s">
        <v>190</v>
      </c>
      <c r="AP1025">
        <v>83</v>
      </c>
      <c r="AQ1025">
        <v>-0.7</v>
      </c>
      <c r="AR1025">
        <v>1.2</v>
      </c>
      <c r="AS1025" t="s">
        <v>1236</v>
      </c>
      <c r="AT1025">
        <v>20</v>
      </c>
      <c r="AU1025">
        <v>23</v>
      </c>
      <c r="AV1025">
        <v>23</v>
      </c>
      <c r="AW1025">
        <v>8</v>
      </c>
      <c r="AY1025">
        <v>3</v>
      </c>
      <c r="AZ1025">
        <v>24</v>
      </c>
      <c r="BA1025">
        <v>21.541666666666668</v>
      </c>
      <c r="BB1025">
        <v>9840</v>
      </c>
      <c r="BC1025">
        <v>16400</v>
      </c>
      <c r="BD1025">
        <v>22960</v>
      </c>
      <c r="BE1025">
        <v>24</v>
      </c>
      <c r="BF1025">
        <v>4</v>
      </c>
      <c r="BG1025">
        <v>32</v>
      </c>
      <c r="BH1025">
        <v>16.15625</v>
      </c>
      <c r="BI1025">
        <v>9840</v>
      </c>
      <c r="BJ1025">
        <v>16400</v>
      </c>
      <c r="BK1025">
        <v>22960</v>
      </c>
      <c r="BL1025">
        <v>40</v>
      </c>
      <c r="BM1025">
        <v>1</v>
      </c>
      <c r="BN1025">
        <v>3</v>
      </c>
      <c r="BO1025" t="s">
        <v>192</v>
      </c>
      <c r="BP1025">
        <v>0</v>
      </c>
      <c r="BR1025">
        <v>0</v>
      </c>
      <c r="BS1025">
        <v>0</v>
      </c>
      <c r="BV1025">
        <v>0</v>
      </c>
      <c r="BW1025">
        <v>0</v>
      </c>
      <c r="BX1025">
        <v>0</v>
      </c>
      <c r="BZ1025" t="s">
        <v>193</v>
      </c>
      <c r="CA1025" t="s">
        <v>194</v>
      </c>
      <c r="CB1025" t="b">
        <v>0</v>
      </c>
    </row>
    <row r="1026" spans="1:80" x14ac:dyDescent="0.3">
      <c r="A1026">
        <v>1025</v>
      </c>
      <c r="B1026" t="s">
        <v>1270</v>
      </c>
      <c r="C1026" t="s">
        <v>179</v>
      </c>
      <c r="D1026" t="s">
        <v>180</v>
      </c>
      <c r="E1026" t="s">
        <v>1235</v>
      </c>
      <c r="F1026" t="s">
        <v>522</v>
      </c>
      <c r="G1026" t="s">
        <v>183</v>
      </c>
      <c r="H1026" t="s">
        <v>184</v>
      </c>
      <c r="J1026">
        <v>0</v>
      </c>
      <c r="L1026" t="s">
        <v>197</v>
      </c>
      <c r="M1026" t="s">
        <v>197</v>
      </c>
      <c r="N1026" t="s">
        <v>198</v>
      </c>
      <c r="P1026" t="s">
        <v>188</v>
      </c>
      <c r="Q1026">
        <v>2</v>
      </c>
      <c r="R1026">
        <v>6</v>
      </c>
      <c r="S1026">
        <v>40</v>
      </c>
      <c r="T1026">
        <v>6.666666666666667</v>
      </c>
      <c r="U1026">
        <v>7.5</v>
      </c>
      <c r="V1026">
        <v>7.5</v>
      </c>
      <c r="W1026">
        <v>5</v>
      </c>
      <c r="X1026">
        <v>0.76</v>
      </c>
      <c r="Y1026">
        <v>119638</v>
      </c>
      <c r="AA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K1026">
        <v>2.5</v>
      </c>
      <c r="AL1026">
        <v>0</v>
      </c>
      <c r="AM1026">
        <v>15</v>
      </c>
      <c r="AN1026">
        <v>25</v>
      </c>
      <c r="AO1026" t="s">
        <v>190</v>
      </c>
      <c r="AP1026">
        <v>83</v>
      </c>
      <c r="AQ1026">
        <v>-0.7</v>
      </c>
      <c r="AR1026">
        <v>1.2</v>
      </c>
      <c r="AS1026" t="s">
        <v>1236</v>
      </c>
      <c r="AT1026">
        <v>20</v>
      </c>
      <c r="AU1026">
        <v>23</v>
      </c>
      <c r="AV1026">
        <v>23</v>
      </c>
      <c r="AW1026">
        <v>8</v>
      </c>
      <c r="AY1026">
        <v>3</v>
      </c>
      <c r="AZ1026">
        <v>24</v>
      </c>
      <c r="BA1026">
        <v>21.541666666666668</v>
      </c>
      <c r="BB1026">
        <v>9840</v>
      </c>
      <c r="BC1026">
        <v>16400</v>
      </c>
      <c r="BD1026">
        <v>22960</v>
      </c>
      <c r="BE1026">
        <v>24</v>
      </c>
      <c r="BF1026">
        <v>4</v>
      </c>
      <c r="BG1026">
        <v>32</v>
      </c>
      <c r="BH1026">
        <v>16.15625</v>
      </c>
      <c r="BI1026">
        <v>9840</v>
      </c>
      <c r="BJ1026">
        <v>16400</v>
      </c>
      <c r="BK1026">
        <v>22960</v>
      </c>
      <c r="BL1026">
        <v>40</v>
      </c>
      <c r="BM1026">
        <v>1</v>
      </c>
      <c r="BN1026">
        <v>3</v>
      </c>
      <c r="BO1026" t="s">
        <v>192</v>
      </c>
      <c r="BP1026">
        <v>0</v>
      </c>
      <c r="BR1026">
        <v>0</v>
      </c>
      <c r="BS1026">
        <v>0</v>
      </c>
      <c r="BV1026">
        <v>0</v>
      </c>
      <c r="BW1026">
        <v>0</v>
      </c>
      <c r="BX1026">
        <v>0</v>
      </c>
      <c r="BZ1026" t="s">
        <v>193</v>
      </c>
      <c r="CA1026" t="s">
        <v>194</v>
      </c>
      <c r="CB1026" t="b">
        <v>0</v>
      </c>
    </row>
    <row r="1027" spans="1:80" x14ac:dyDescent="0.3">
      <c r="A1027">
        <v>1026</v>
      </c>
      <c r="B1027" t="s">
        <v>1271</v>
      </c>
      <c r="C1027" t="s">
        <v>179</v>
      </c>
      <c r="D1027" t="s">
        <v>180</v>
      </c>
      <c r="E1027" t="s">
        <v>1235</v>
      </c>
      <c r="F1027" t="s">
        <v>477</v>
      </c>
      <c r="G1027" t="s">
        <v>183</v>
      </c>
      <c r="H1027" t="s">
        <v>184</v>
      </c>
      <c r="J1027">
        <v>0</v>
      </c>
      <c r="L1027" t="s">
        <v>197</v>
      </c>
      <c r="M1027" t="s">
        <v>197</v>
      </c>
      <c r="N1027" t="s">
        <v>198</v>
      </c>
      <c r="P1027" t="s">
        <v>188</v>
      </c>
      <c r="Q1027">
        <v>2</v>
      </c>
      <c r="R1027">
        <v>6</v>
      </c>
      <c r="S1027">
        <v>40</v>
      </c>
      <c r="T1027">
        <v>6.666666666666667</v>
      </c>
      <c r="U1027">
        <v>7.5</v>
      </c>
      <c r="V1027">
        <v>7.5</v>
      </c>
      <c r="W1027">
        <v>5</v>
      </c>
      <c r="X1027">
        <v>0.76</v>
      </c>
      <c r="Y1027">
        <v>119638</v>
      </c>
      <c r="AA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18.100000000000001</v>
      </c>
      <c r="AK1027">
        <v>2.5</v>
      </c>
      <c r="AL1027">
        <v>7</v>
      </c>
      <c r="AM1027">
        <v>15</v>
      </c>
      <c r="AN1027">
        <v>25</v>
      </c>
      <c r="AO1027" t="s">
        <v>190</v>
      </c>
      <c r="AP1027">
        <v>83</v>
      </c>
      <c r="AQ1027">
        <v>-0.7</v>
      </c>
      <c r="AR1027">
        <v>1.2</v>
      </c>
      <c r="AS1027" t="s">
        <v>1236</v>
      </c>
      <c r="AT1027">
        <v>20</v>
      </c>
      <c r="AU1027">
        <v>23</v>
      </c>
      <c r="AV1027">
        <v>23</v>
      </c>
      <c r="AW1027">
        <v>8</v>
      </c>
      <c r="AY1027">
        <v>3</v>
      </c>
      <c r="AZ1027">
        <v>24</v>
      </c>
      <c r="BA1027">
        <v>21.541666666666668</v>
      </c>
      <c r="BB1027">
        <v>9840</v>
      </c>
      <c r="BC1027">
        <v>16400</v>
      </c>
      <c r="BD1027">
        <v>22960</v>
      </c>
      <c r="BE1027">
        <v>24</v>
      </c>
      <c r="BF1027">
        <v>4</v>
      </c>
      <c r="BG1027">
        <v>32</v>
      </c>
      <c r="BH1027">
        <v>16.15625</v>
      </c>
      <c r="BI1027">
        <v>9840</v>
      </c>
      <c r="BJ1027">
        <v>16400</v>
      </c>
      <c r="BK1027">
        <v>22960</v>
      </c>
      <c r="BL1027">
        <v>40</v>
      </c>
      <c r="BM1027">
        <v>1</v>
      </c>
      <c r="BN1027">
        <v>3</v>
      </c>
      <c r="BO1027" t="s">
        <v>192</v>
      </c>
      <c r="BP1027">
        <v>0</v>
      </c>
      <c r="BR1027">
        <v>0</v>
      </c>
      <c r="BS1027">
        <v>0</v>
      </c>
      <c r="BV1027">
        <v>0</v>
      </c>
      <c r="BW1027">
        <v>0</v>
      </c>
      <c r="BX1027">
        <v>0</v>
      </c>
      <c r="BZ1027" t="s">
        <v>193</v>
      </c>
      <c r="CA1027" t="s">
        <v>194</v>
      </c>
      <c r="CB1027" t="b">
        <v>0</v>
      </c>
    </row>
    <row r="1028" spans="1:80" x14ac:dyDescent="0.3">
      <c r="A1028">
        <v>1027</v>
      </c>
      <c r="B1028" t="s">
        <v>1272</v>
      </c>
      <c r="C1028" t="s">
        <v>179</v>
      </c>
      <c r="D1028" t="s">
        <v>180</v>
      </c>
      <c r="E1028" t="s">
        <v>1235</v>
      </c>
      <c r="F1028" t="s">
        <v>525</v>
      </c>
      <c r="G1028" t="s">
        <v>183</v>
      </c>
      <c r="H1028" t="s">
        <v>184</v>
      </c>
      <c r="J1028">
        <v>0</v>
      </c>
      <c r="L1028" t="s">
        <v>197</v>
      </c>
      <c r="M1028" t="s">
        <v>197</v>
      </c>
      <c r="N1028" t="s">
        <v>198</v>
      </c>
      <c r="P1028" t="s">
        <v>188</v>
      </c>
      <c r="Q1028">
        <v>2</v>
      </c>
      <c r="R1028">
        <v>6</v>
      </c>
      <c r="S1028">
        <v>40</v>
      </c>
      <c r="T1028">
        <v>6.666666666666667</v>
      </c>
      <c r="U1028">
        <v>7.5</v>
      </c>
      <c r="V1028">
        <v>7.5</v>
      </c>
      <c r="W1028">
        <v>5</v>
      </c>
      <c r="X1028">
        <v>0.76</v>
      </c>
      <c r="Y1028">
        <v>119638</v>
      </c>
      <c r="AA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K1028">
        <v>2.5</v>
      </c>
      <c r="AL1028">
        <v>0</v>
      </c>
      <c r="AM1028">
        <v>15</v>
      </c>
      <c r="AN1028">
        <v>25</v>
      </c>
      <c r="AO1028" t="s">
        <v>190</v>
      </c>
      <c r="AP1028">
        <v>83</v>
      </c>
      <c r="AQ1028">
        <v>-0.7</v>
      </c>
      <c r="AR1028">
        <v>1.2</v>
      </c>
      <c r="AS1028" t="s">
        <v>1236</v>
      </c>
      <c r="AT1028">
        <v>20</v>
      </c>
      <c r="AU1028">
        <v>23</v>
      </c>
      <c r="AV1028">
        <v>23</v>
      </c>
      <c r="AW1028">
        <v>8</v>
      </c>
      <c r="AY1028">
        <v>3</v>
      </c>
      <c r="AZ1028">
        <v>24</v>
      </c>
      <c r="BA1028">
        <v>21.541666666666668</v>
      </c>
      <c r="BB1028">
        <v>9840</v>
      </c>
      <c r="BC1028">
        <v>16400</v>
      </c>
      <c r="BD1028">
        <v>22960</v>
      </c>
      <c r="BE1028">
        <v>24</v>
      </c>
      <c r="BF1028">
        <v>4</v>
      </c>
      <c r="BG1028">
        <v>32</v>
      </c>
      <c r="BH1028">
        <v>16.15625</v>
      </c>
      <c r="BI1028">
        <v>9840</v>
      </c>
      <c r="BJ1028">
        <v>16400</v>
      </c>
      <c r="BK1028">
        <v>22960</v>
      </c>
      <c r="BL1028">
        <v>40</v>
      </c>
      <c r="BM1028">
        <v>1</v>
      </c>
      <c r="BN1028">
        <v>3</v>
      </c>
      <c r="BO1028" t="s">
        <v>192</v>
      </c>
      <c r="BP1028">
        <v>0</v>
      </c>
      <c r="BR1028">
        <v>0</v>
      </c>
      <c r="BS1028">
        <v>0</v>
      </c>
      <c r="BV1028">
        <v>0</v>
      </c>
      <c r="BW1028">
        <v>0</v>
      </c>
      <c r="BX1028">
        <v>0</v>
      </c>
      <c r="BZ1028" t="s">
        <v>193</v>
      </c>
      <c r="CA1028" t="s">
        <v>194</v>
      </c>
      <c r="CB1028" t="b">
        <v>0</v>
      </c>
    </row>
    <row r="1029" spans="1:80" x14ac:dyDescent="0.3">
      <c r="A1029">
        <v>1028</v>
      </c>
      <c r="B1029" t="s">
        <v>1273</v>
      </c>
      <c r="C1029" t="s">
        <v>179</v>
      </c>
      <c r="D1029" t="s">
        <v>180</v>
      </c>
      <c r="E1029" t="s">
        <v>1235</v>
      </c>
      <c r="F1029" t="s">
        <v>527</v>
      </c>
      <c r="G1029" t="s">
        <v>183</v>
      </c>
      <c r="H1029" t="s">
        <v>184</v>
      </c>
      <c r="J1029">
        <v>0</v>
      </c>
      <c r="L1029" t="s">
        <v>197</v>
      </c>
      <c r="M1029" t="s">
        <v>197</v>
      </c>
      <c r="N1029" t="s">
        <v>198</v>
      </c>
      <c r="P1029" t="s">
        <v>188</v>
      </c>
      <c r="Q1029">
        <v>2</v>
      </c>
      <c r="R1029">
        <v>6</v>
      </c>
      <c r="S1029">
        <v>40</v>
      </c>
      <c r="T1029">
        <v>6.666666666666667</v>
      </c>
      <c r="U1029">
        <v>7.5</v>
      </c>
      <c r="V1029">
        <v>7.5</v>
      </c>
      <c r="W1029">
        <v>5</v>
      </c>
      <c r="X1029">
        <v>0.76</v>
      </c>
      <c r="Y1029">
        <v>119638</v>
      </c>
      <c r="AA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K1029">
        <v>2.5</v>
      </c>
      <c r="AL1029">
        <v>0</v>
      </c>
      <c r="AM1029">
        <v>15</v>
      </c>
      <c r="AN1029">
        <v>25</v>
      </c>
      <c r="AO1029" t="s">
        <v>190</v>
      </c>
      <c r="AP1029">
        <v>83</v>
      </c>
      <c r="AQ1029">
        <v>-0.7</v>
      </c>
      <c r="AR1029">
        <v>1.2</v>
      </c>
      <c r="AS1029" t="s">
        <v>1236</v>
      </c>
      <c r="AT1029">
        <v>20</v>
      </c>
      <c r="AU1029">
        <v>23</v>
      </c>
      <c r="AV1029">
        <v>23</v>
      </c>
      <c r="AW1029">
        <v>8</v>
      </c>
      <c r="AY1029">
        <v>3</v>
      </c>
      <c r="AZ1029">
        <v>24</v>
      </c>
      <c r="BA1029">
        <v>21.541666666666668</v>
      </c>
      <c r="BB1029">
        <v>9840</v>
      </c>
      <c r="BC1029">
        <v>16400</v>
      </c>
      <c r="BD1029">
        <v>22960</v>
      </c>
      <c r="BE1029">
        <v>24</v>
      </c>
      <c r="BF1029">
        <v>4</v>
      </c>
      <c r="BG1029">
        <v>32</v>
      </c>
      <c r="BH1029">
        <v>16.15625</v>
      </c>
      <c r="BI1029">
        <v>9840</v>
      </c>
      <c r="BJ1029">
        <v>16400</v>
      </c>
      <c r="BK1029">
        <v>22960</v>
      </c>
      <c r="BL1029">
        <v>40</v>
      </c>
      <c r="BM1029">
        <v>1</v>
      </c>
      <c r="BN1029">
        <v>3</v>
      </c>
      <c r="BO1029" t="s">
        <v>192</v>
      </c>
      <c r="BP1029">
        <v>0</v>
      </c>
      <c r="BR1029">
        <v>0</v>
      </c>
      <c r="BS1029">
        <v>0</v>
      </c>
      <c r="BV1029">
        <v>0</v>
      </c>
      <c r="BW1029">
        <v>0</v>
      </c>
      <c r="BX1029">
        <v>0</v>
      </c>
      <c r="BZ1029" t="s">
        <v>193</v>
      </c>
      <c r="CA1029" t="s">
        <v>194</v>
      </c>
      <c r="CB1029" t="b">
        <v>0</v>
      </c>
    </row>
    <row r="1030" spans="1:80" x14ac:dyDescent="0.3">
      <c r="A1030">
        <v>1029</v>
      </c>
      <c r="B1030" t="s">
        <v>1274</v>
      </c>
      <c r="C1030" t="s">
        <v>179</v>
      </c>
      <c r="D1030" t="s">
        <v>180</v>
      </c>
      <c r="E1030" t="s">
        <v>1235</v>
      </c>
      <c r="F1030" t="s">
        <v>196</v>
      </c>
      <c r="G1030" t="s">
        <v>183</v>
      </c>
      <c r="H1030" t="s">
        <v>184</v>
      </c>
      <c r="J1030">
        <v>0</v>
      </c>
      <c r="K1030" t="s">
        <v>1250</v>
      </c>
      <c r="L1030" t="s">
        <v>186</v>
      </c>
      <c r="M1030" t="s">
        <v>1189</v>
      </c>
      <c r="N1030" t="s">
        <v>20</v>
      </c>
      <c r="O1030">
        <v>606.38</v>
      </c>
      <c r="P1030" t="s">
        <v>188</v>
      </c>
      <c r="Q1030">
        <v>2</v>
      </c>
      <c r="R1030">
        <v>6</v>
      </c>
      <c r="S1030">
        <v>40</v>
      </c>
      <c r="T1030">
        <v>6.666666666666667</v>
      </c>
      <c r="U1030">
        <v>7.5</v>
      </c>
      <c r="V1030">
        <v>7.5</v>
      </c>
      <c r="W1030">
        <v>5</v>
      </c>
      <c r="X1030">
        <v>0.76</v>
      </c>
      <c r="Y1030">
        <v>119638</v>
      </c>
      <c r="Z1030" t="s">
        <v>189</v>
      </c>
      <c r="AA1030">
        <v>2</v>
      </c>
      <c r="AB1030">
        <v>9</v>
      </c>
      <c r="AC1030">
        <v>80</v>
      </c>
      <c r="AD1030">
        <v>8.8888888888888893</v>
      </c>
      <c r="AE1030">
        <v>12.375</v>
      </c>
      <c r="AF1030">
        <v>12.375</v>
      </c>
      <c r="AG1030">
        <v>10</v>
      </c>
      <c r="AH1030">
        <v>0.76</v>
      </c>
      <c r="AI1030">
        <v>72508.5</v>
      </c>
      <c r="AJ1030">
        <v>7.56</v>
      </c>
      <c r="AK1030">
        <v>2.5</v>
      </c>
      <c r="AL1030">
        <v>15</v>
      </c>
      <c r="AM1030">
        <v>15</v>
      </c>
      <c r="AN1030">
        <v>25</v>
      </c>
      <c r="AO1030" t="s">
        <v>190</v>
      </c>
      <c r="AP1030">
        <v>83</v>
      </c>
      <c r="AQ1030">
        <v>-0.7</v>
      </c>
      <c r="AR1030">
        <v>1.2</v>
      </c>
      <c r="AS1030" t="s">
        <v>1236</v>
      </c>
      <c r="AT1030">
        <v>20</v>
      </c>
      <c r="AU1030">
        <v>23</v>
      </c>
      <c r="AV1030">
        <v>23</v>
      </c>
      <c r="AW1030">
        <v>8</v>
      </c>
      <c r="AY1030">
        <v>3</v>
      </c>
      <c r="AZ1030">
        <v>24</v>
      </c>
      <c r="BA1030">
        <v>21.541666666666668</v>
      </c>
      <c r="BB1030">
        <v>9840</v>
      </c>
      <c r="BC1030">
        <v>16400</v>
      </c>
      <c r="BD1030">
        <v>22960</v>
      </c>
      <c r="BE1030">
        <v>24</v>
      </c>
      <c r="BF1030">
        <v>4</v>
      </c>
      <c r="BG1030">
        <v>32</v>
      </c>
      <c r="BH1030">
        <v>16.15625</v>
      </c>
      <c r="BI1030">
        <v>9840</v>
      </c>
      <c r="BJ1030">
        <v>16400</v>
      </c>
      <c r="BK1030">
        <v>22960</v>
      </c>
      <c r="BL1030">
        <v>40</v>
      </c>
      <c r="BM1030">
        <v>1</v>
      </c>
      <c r="BN1030">
        <v>3</v>
      </c>
      <c r="BO1030" t="s">
        <v>192</v>
      </c>
      <c r="BP1030">
        <v>1.81914</v>
      </c>
      <c r="BR1030">
        <v>0</v>
      </c>
      <c r="BS1030">
        <v>0</v>
      </c>
      <c r="BV1030">
        <v>0</v>
      </c>
      <c r="BW1030">
        <v>0</v>
      </c>
      <c r="BX1030">
        <v>0</v>
      </c>
      <c r="BZ1030" t="s">
        <v>193</v>
      </c>
      <c r="CA1030" t="s">
        <v>194</v>
      </c>
      <c r="CB1030" t="b">
        <v>0</v>
      </c>
    </row>
    <row r="1031" spans="1:80" x14ac:dyDescent="0.3">
      <c r="A1031">
        <v>1030</v>
      </c>
      <c r="B1031" t="s">
        <v>3850</v>
      </c>
      <c r="C1031" t="s">
        <v>179</v>
      </c>
      <c r="D1031" t="s">
        <v>180</v>
      </c>
      <c r="E1031" t="s">
        <v>1235</v>
      </c>
      <c r="F1031" t="s">
        <v>202</v>
      </c>
      <c r="G1031" t="s">
        <v>183</v>
      </c>
      <c r="H1031" t="s">
        <v>184</v>
      </c>
      <c r="J1031">
        <v>0</v>
      </c>
      <c r="K1031" t="s">
        <v>1241</v>
      </c>
      <c r="L1031" t="s">
        <v>186</v>
      </c>
      <c r="M1031" t="s">
        <v>1189</v>
      </c>
      <c r="N1031" t="s">
        <v>20</v>
      </c>
      <c r="O1031">
        <v>698.53497164461237</v>
      </c>
      <c r="P1031" t="s">
        <v>188</v>
      </c>
      <c r="Q1031">
        <v>2</v>
      </c>
      <c r="R1031">
        <v>6</v>
      </c>
      <c r="S1031">
        <v>40</v>
      </c>
      <c r="T1031">
        <v>6.666666666666667</v>
      </c>
      <c r="U1031">
        <v>7.5</v>
      </c>
      <c r="V1031">
        <v>7.5</v>
      </c>
      <c r="W1031">
        <v>5</v>
      </c>
      <c r="X1031">
        <v>0.76</v>
      </c>
      <c r="Y1031">
        <v>119638</v>
      </c>
      <c r="AA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8.6</v>
      </c>
      <c r="AK1031">
        <v>2.5</v>
      </c>
      <c r="AL1031">
        <v>14</v>
      </c>
      <c r="AP1031" t="s">
        <v>197</v>
      </c>
      <c r="AQ1031" t="s">
        <v>197</v>
      </c>
      <c r="AR1031" t="s">
        <v>197</v>
      </c>
      <c r="AS1031" t="s">
        <v>1236</v>
      </c>
      <c r="AT1031">
        <v>20</v>
      </c>
      <c r="AU1031">
        <v>23</v>
      </c>
      <c r="AV1031">
        <v>23</v>
      </c>
      <c r="AW1031">
        <v>8</v>
      </c>
      <c r="AY1031">
        <v>3</v>
      </c>
      <c r="AZ1031">
        <v>24</v>
      </c>
      <c r="BA1031">
        <v>21.541666666666668</v>
      </c>
      <c r="BB1031">
        <v>9840</v>
      </c>
      <c r="BC1031">
        <v>16400</v>
      </c>
      <c r="BD1031">
        <v>22960</v>
      </c>
      <c r="BE1031">
        <v>24</v>
      </c>
      <c r="BF1031">
        <v>4</v>
      </c>
      <c r="BG1031">
        <v>32</v>
      </c>
      <c r="BH1031">
        <v>16.15625</v>
      </c>
      <c r="BI1031">
        <v>9840</v>
      </c>
      <c r="BJ1031">
        <v>16400</v>
      </c>
      <c r="BK1031">
        <v>22960</v>
      </c>
      <c r="BL1031">
        <v>40</v>
      </c>
      <c r="BM1031">
        <v>1</v>
      </c>
      <c r="BN1031">
        <v>3</v>
      </c>
      <c r="BO1031" t="s">
        <v>192</v>
      </c>
      <c r="BP1031">
        <v>2.0956049149338369</v>
      </c>
      <c r="BS1031">
        <v>0</v>
      </c>
      <c r="BV1031">
        <v>0</v>
      </c>
      <c r="BW1031">
        <v>0</v>
      </c>
      <c r="BX1031">
        <v>0</v>
      </c>
      <c r="BZ1031" t="s">
        <v>193</v>
      </c>
      <c r="CA1031" t="s">
        <v>194</v>
      </c>
      <c r="CB1031" t="b">
        <v>0</v>
      </c>
    </row>
    <row r="1032" spans="1:80" x14ac:dyDescent="0.3">
      <c r="A1032">
        <v>1031</v>
      </c>
      <c r="B1032" t="s">
        <v>3851</v>
      </c>
      <c r="C1032" t="s">
        <v>179</v>
      </c>
      <c r="D1032" t="s">
        <v>180</v>
      </c>
      <c r="E1032" t="s">
        <v>1235</v>
      </c>
      <c r="F1032" t="s">
        <v>206</v>
      </c>
      <c r="G1032" t="s">
        <v>183</v>
      </c>
      <c r="H1032" t="s">
        <v>184</v>
      </c>
      <c r="J1032">
        <v>0</v>
      </c>
      <c r="K1032" t="s">
        <v>1241</v>
      </c>
      <c r="L1032" t="s">
        <v>186</v>
      </c>
      <c r="M1032" t="s">
        <v>1189</v>
      </c>
      <c r="N1032" t="s">
        <v>20</v>
      </c>
      <c r="O1032">
        <v>834.00283553875283</v>
      </c>
      <c r="P1032" t="s">
        <v>188</v>
      </c>
      <c r="Q1032">
        <v>2</v>
      </c>
      <c r="R1032">
        <v>6</v>
      </c>
      <c r="S1032">
        <v>40</v>
      </c>
      <c r="T1032">
        <v>6.666666666666667</v>
      </c>
      <c r="U1032">
        <v>7.5</v>
      </c>
      <c r="V1032">
        <v>7.5</v>
      </c>
      <c r="W1032">
        <v>5</v>
      </c>
      <c r="X1032">
        <v>0.76</v>
      </c>
      <c r="Y1032">
        <v>119638</v>
      </c>
      <c r="AA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9.6999999999999993</v>
      </c>
      <c r="AK1032">
        <v>2.5</v>
      </c>
      <c r="AL1032">
        <v>12</v>
      </c>
      <c r="AP1032" t="s">
        <v>197</v>
      </c>
      <c r="AQ1032" t="s">
        <v>197</v>
      </c>
      <c r="AR1032" t="s">
        <v>197</v>
      </c>
      <c r="AS1032" t="s">
        <v>1236</v>
      </c>
      <c r="AT1032">
        <v>20</v>
      </c>
      <c r="AU1032">
        <v>23</v>
      </c>
      <c r="AV1032">
        <v>23</v>
      </c>
      <c r="AW1032">
        <v>8</v>
      </c>
      <c r="AY1032">
        <v>3</v>
      </c>
      <c r="AZ1032">
        <v>24</v>
      </c>
      <c r="BA1032">
        <v>21.541666666666668</v>
      </c>
      <c r="BB1032">
        <v>9840</v>
      </c>
      <c r="BC1032">
        <v>16400</v>
      </c>
      <c r="BD1032">
        <v>22960</v>
      </c>
      <c r="BE1032">
        <v>24</v>
      </c>
      <c r="BF1032">
        <v>4</v>
      </c>
      <c r="BG1032">
        <v>32</v>
      </c>
      <c r="BH1032">
        <v>16.15625</v>
      </c>
      <c r="BI1032">
        <v>9840</v>
      </c>
      <c r="BJ1032">
        <v>16400</v>
      </c>
      <c r="BK1032">
        <v>22960</v>
      </c>
      <c r="BL1032">
        <v>40</v>
      </c>
      <c r="BM1032">
        <v>1</v>
      </c>
      <c r="BN1032">
        <v>3</v>
      </c>
      <c r="BO1032" t="s">
        <v>192</v>
      </c>
      <c r="BP1032">
        <v>2.5020085066162583</v>
      </c>
      <c r="BS1032">
        <v>0</v>
      </c>
      <c r="BV1032">
        <v>0</v>
      </c>
      <c r="BW1032">
        <v>0</v>
      </c>
      <c r="BX1032">
        <v>0</v>
      </c>
      <c r="BZ1032" t="s">
        <v>193</v>
      </c>
      <c r="CA1032" t="s">
        <v>194</v>
      </c>
      <c r="CB1032" t="b">
        <v>0</v>
      </c>
    </row>
    <row r="1033" spans="1:80" x14ac:dyDescent="0.3">
      <c r="A1033">
        <v>1032</v>
      </c>
      <c r="B1033" t="s">
        <v>3852</v>
      </c>
      <c r="C1033" t="s">
        <v>179</v>
      </c>
      <c r="D1033" t="s">
        <v>180</v>
      </c>
      <c r="E1033" t="s">
        <v>1235</v>
      </c>
      <c r="F1033" t="s">
        <v>316</v>
      </c>
      <c r="G1033" t="s">
        <v>183</v>
      </c>
      <c r="H1033" t="s">
        <v>184</v>
      </c>
      <c r="J1033">
        <v>0</v>
      </c>
      <c r="K1033" t="s">
        <v>1241</v>
      </c>
      <c r="L1033" t="s">
        <v>186</v>
      </c>
      <c r="M1033" t="s">
        <v>1189</v>
      </c>
      <c r="N1033" t="s">
        <v>20</v>
      </c>
      <c r="O1033">
        <v>836.76748582230618</v>
      </c>
      <c r="P1033" t="s">
        <v>188</v>
      </c>
      <c r="Q1033">
        <v>2</v>
      </c>
      <c r="R1033">
        <v>6</v>
      </c>
      <c r="S1033">
        <v>40</v>
      </c>
      <c r="T1033">
        <v>6.666666666666667</v>
      </c>
      <c r="U1033">
        <v>7.5</v>
      </c>
      <c r="V1033">
        <v>7.5</v>
      </c>
      <c r="W1033">
        <v>5</v>
      </c>
      <c r="X1033">
        <v>0.76</v>
      </c>
      <c r="Y1033">
        <v>119638</v>
      </c>
      <c r="AA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10.210000000000001</v>
      </c>
      <c r="AK1033">
        <v>2.5</v>
      </c>
      <c r="AL1033">
        <v>11</v>
      </c>
      <c r="AP1033" t="s">
        <v>197</v>
      </c>
      <c r="AQ1033" t="s">
        <v>197</v>
      </c>
      <c r="AR1033" t="s">
        <v>197</v>
      </c>
      <c r="AS1033" t="s">
        <v>1236</v>
      </c>
      <c r="AT1033">
        <v>20</v>
      </c>
      <c r="AU1033">
        <v>23</v>
      </c>
      <c r="AV1033">
        <v>23</v>
      </c>
      <c r="AW1033">
        <v>8</v>
      </c>
      <c r="AY1033">
        <v>3</v>
      </c>
      <c r="AZ1033">
        <v>24</v>
      </c>
      <c r="BA1033">
        <v>21.541666666666668</v>
      </c>
      <c r="BB1033">
        <v>9840</v>
      </c>
      <c r="BC1033">
        <v>16400</v>
      </c>
      <c r="BD1033">
        <v>22960</v>
      </c>
      <c r="BE1033">
        <v>24</v>
      </c>
      <c r="BF1033">
        <v>4</v>
      </c>
      <c r="BG1033">
        <v>32</v>
      </c>
      <c r="BH1033">
        <v>16.15625</v>
      </c>
      <c r="BI1033">
        <v>9840</v>
      </c>
      <c r="BJ1033">
        <v>16400</v>
      </c>
      <c r="BK1033">
        <v>22960</v>
      </c>
      <c r="BL1033">
        <v>40</v>
      </c>
      <c r="BM1033">
        <v>1</v>
      </c>
      <c r="BN1033">
        <v>3</v>
      </c>
      <c r="BO1033" t="s">
        <v>192</v>
      </c>
      <c r="BP1033">
        <v>2.5103024574669184</v>
      </c>
      <c r="BS1033">
        <v>0</v>
      </c>
      <c r="BV1033">
        <v>0</v>
      </c>
      <c r="BW1033">
        <v>0</v>
      </c>
      <c r="BX1033">
        <v>0</v>
      </c>
      <c r="BZ1033" t="s">
        <v>193</v>
      </c>
      <c r="CA1033" t="s">
        <v>194</v>
      </c>
      <c r="CB1033" t="b">
        <v>0</v>
      </c>
    </row>
    <row r="1034" spans="1:80" x14ac:dyDescent="0.3">
      <c r="A1034">
        <v>1033</v>
      </c>
      <c r="B1034" t="s">
        <v>1275</v>
      </c>
      <c r="C1034" t="s">
        <v>179</v>
      </c>
      <c r="D1034" t="s">
        <v>180</v>
      </c>
      <c r="E1034" t="s">
        <v>1235</v>
      </c>
      <c r="F1034" t="s">
        <v>318</v>
      </c>
      <c r="G1034" t="s">
        <v>183</v>
      </c>
      <c r="H1034" t="s">
        <v>184</v>
      </c>
      <c r="J1034">
        <v>0</v>
      </c>
      <c r="K1034" t="s">
        <v>1241</v>
      </c>
      <c r="L1034" t="s">
        <v>186</v>
      </c>
      <c r="M1034" t="s">
        <v>1189</v>
      </c>
      <c r="N1034" t="s">
        <v>20</v>
      </c>
      <c r="O1034">
        <v>882.84499054820412</v>
      </c>
      <c r="P1034" t="s">
        <v>188</v>
      </c>
      <c r="Q1034">
        <v>2</v>
      </c>
      <c r="R1034">
        <v>6</v>
      </c>
      <c r="S1034">
        <v>40</v>
      </c>
      <c r="T1034">
        <v>6.666666666666667</v>
      </c>
      <c r="U1034">
        <v>7.5</v>
      </c>
      <c r="V1034">
        <v>7.5</v>
      </c>
      <c r="W1034">
        <v>5</v>
      </c>
      <c r="X1034">
        <v>0.76</v>
      </c>
      <c r="Y1034">
        <v>119638</v>
      </c>
      <c r="AA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10.7</v>
      </c>
      <c r="AK1034">
        <v>2.5</v>
      </c>
      <c r="AL1034">
        <v>11</v>
      </c>
      <c r="AM1034">
        <v>15</v>
      </c>
      <c r="AN1034">
        <v>25</v>
      </c>
      <c r="AO1034" t="s">
        <v>190</v>
      </c>
      <c r="AP1034">
        <v>83</v>
      </c>
      <c r="AQ1034">
        <v>-0.7</v>
      </c>
      <c r="AR1034">
        <v>1.2</v>
      </c>
      <c r="AS1034" t="s">
        <v>1236</v>
      </c>
      <c r="AT1034">
        <v>20</v>
      </c>
      <c r="AU1034">
        <v>23</v>
      </c>
      <c r="AV1034">
        <v>23</v>
      </c>
      <c r="AW1034">
        <v>8</v>
      </c>
      <c r="AY1034">
        <v>3</v>
      </c>
      <c r="AZ1034">
        <v>24</v>
      </c>
      <c r="BA1034">
        <v>21.541666666666668</v>
      </c>
      <c r="BB1034">
        <v>9840</v>
      </c>
      <c r="BC1034">
        <v>16400</v>
      </c>
      <c r="BD1034">
        <v>22960</v>
      </c>
      <c r="BE1034">
        <v>24</v>
      </c>
      <c r="BF1034">
        <v>4</v>
      </c>
      <c r="BG1034">
        <v>32</v>
      </c>
      <c r="BH1034">
        <v>16.15625</v>
      </c>
      <c r="BI1034">
        <v>9840</v>
      </c>
      <c r="BJ1034">
        <v>16400</v>
      </c>
      <c r="BK1034">
        <v>22960</v>
      </c>
      <c r="BL1034">
        <v>40</v>
      </c>
      <c r="BM1034">
        <v>1</v>
      </c>
      <c r="BN1034">
        <v>3</v>
      </c>
      <c r="BO1034" t="s">
        <v>192</v>
      </c>
      <c r="BP1034">
        <v>2.6485349716446125</v>
      </c>
      <c r="BR1034">
        <v>0</v>
      </c>
      <c r="BS1034">
        <v>0</v>
      </c>
      <c r="BV1034">
        <v>0</v>
      </c>
      <c r="BW1034">
        <v>0</v>
      </c>
      <c r="BX1034">
        <v>0</v>
      </c>
      <c r="BZ1034" t="s">
        <v>193</v>
      </c>
      <c r="CA1034" t="s">
        <v>194</v>
      </c>
      <c r="CB1034" t="b">
        <v>0</v>
      </c>
    </row>
    <row r="1035" spans="1:80" x14ac:dyDescent="0.3">
      <c r="A1035">
        <v>1034</v>
      </c>
      <c r="B1035" t="s">
        <v>3853</v>
      </c>
      <c r="C1035" t="s">
        <v>179</v>
      </c>
      <c r="D1035" t="s">
        <v>180</v>
      </c>
      <c r="E1035" t="s">
        <v>1235</v>
      </c>
      <c r="F1035" t="s">
        <v>320</v>
      </c>
      <c r="G1035" t="s">
        <v>183</v>
      </c>
      <c r="H1035" t="s">
        <v>184</v>
      </c>
      <c r="J1035">
        <v>0</v>
      </c>
      <c r="K1035" t="s">
        <v>1241</v>
      </c>
      <c r="L1035" t="s">
        <v>186</v>
      </c>
      <c r="M1035" t="s">
        <v>1189</v>
      </c>
      <c r="N1035" t="s">
        <v>20</v>
      </c>
      <c r="O1035">
        <v>955.60749999999996</v>
      </c>
      <c r="P1035" t="s">
        <v>188</v>
      </c>
      <c r="Q1035">
        <v>2</v>
      </c>
      <c r="R1035">
        <v>6</v>
      </c>
      <c r="S1035">
        <v>40</v>
      </c>
      <c r="T1035">
        <v>6.666666666666667</v>
      </c>
      <c r="U1035">
        <v>7.5</v>
      </c>
      <c r="V1035">
        <v>7.5</v>
      </c>
      <c r="W1035">
        <v>5</v>
      </c>
      <c r="X1035">
        <v>0.76</v>
      </c>
      <c r="Y1035">
        <v>119638</v>
      </c>
      <c r="AA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11.2</v>
      </c>
      <c r="AK1035">
        <v>2.5</v>
      </c>
      <c r="AL1035">
        <v>10</v>
      </c>
      <c r="AP1035" t="s">
        <v>197</v>
      </c>
      <c r="AQ1035" t="s">
        <v>197</v>
      </c>
      <c r="AR1035" t="s">
        <v>197</v>
      </c>
      <c r="AS1035" t="s">
        <v>1236</v>
      </c>
      <c r="AT1035">
        <v>20</v>
      </c>
      <c r="AU1035">
        <v>23</v>
      </c>
      <c r="AV1035">
        <v>23</v>
      </c>
      <c r="AW1035">
        <v>8</v>
      </c>
      <c r="AY1035">
        <v>3</v>
      </c>
      <c r="AZ1035">
        <v>24</v>
      </c>
      <c r="BA1035">
        <v>21.541666666666668</v>
      </c>
      <c r="BB1035">
        <v>9840</v>
      </c>
      <c r="BC1035">
        <v>16400</v>
      </c>
      <c r="BD1035">
        <v>22960</v>
      </c>
      <c r="BE1035">
        <v>24</v>
      </c>
      <c r="BF1035">
        <v>4</v>
      </c>
      <c r="BG1035">
        <v>32</v>
      </c>
      <c r="BH1035">
        <v>16.15625</v>
      </c>
      <c r="BI1035">
        <v>9840</v>
      </c>
      <c r="BJ1035">
        <v>16400</v>
      </c>
      <c r="BK1035">
        <v>22960</v>
      </c>
      <c r="BL1035">
        <v>40</v>
      </c>
      <c r="BM1035">
        <v>1</v>
      </c>
      <c r="BN1035">
        <v>3</v>
      </c>
      <c r="BP1035">
        <v>2.8668224999999996</v>
      </c>
      <c r="BS1035">
        <v>0</v>
      </c>
      <c r="BV1035">
        <v>0</v>
      </c>
      <c r="BW1035">
        <v>0</v>
      </c>
      <c r="BX1035">
        <v>0</v>
      </c>
      <c r="BZ1035" t="s">
        <v>193</v>
      </c>
      <c r="CA1035" t="s">
        <v>194</v>
      </c>
      <c r="CB1035" t="b">
        <v>0</v>
      </c>
    </row>
    <row r="1036" spans="1:80" x14ac:dyDescent="0.3">
      <c r="A1036">
        <v>1035</v>
      </c>
      <c r="B1036" t="s">
        <v>3854</v>
      </c>
      <c r="C1036" t="s">
        <v>179</v>
      </c>
      <c r="D1036" t="s">
        <v>180</v>
      </c>
      <c r="E1036" t="s">
        <v>1235</v>
      </c>
      <c r="F1036" t="s">
        <v>252</v>
      </c>
      <c r="G1036" t="s">
        <v>183</v>
      </c>
      <c r="H1036" t="s">
        <v>184</v>
      </c>
      <c r="J1036">
        <v>0</v>
      </c>
      <c r="K1036" t="s">
        <v>1241</v>
      </c>
      <c r="L1036" t="s">
        <v>186</v>
      </c>
      <c r="M1036" t="s">
        <v>1189</v>
      </c>
      <c r="N1036" t="s">
        <v>20</v>
      </c>
      <c r="O1036">
        <v>975</v>
      </c>
      <c r="P1036" t="s">
        <v>188</v>
      </c>
      <c r="Q1036">
        <v>2</v>
      </c>
      <c r="R1036">
        <v>6</v>
      </c>
      <c r="S1036">
        <v>40</v>
      </c>
      <c r="T1036">
        <v>6.666666666666667</v>
      </c>
      <c r="U1036">
        <v>7.5</v>
      </c>
      <c r="V1036">
        <v>7.5</v>
      </c>
      <c r="W1036">
        <v>5</v>
      </c>
      <c r="X1036">
        <v>0.76</v>
      </c>
      <c r="Y1036">
        <v>119638</v>
      </c>
      <c r="AA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11.7</v>
      </c>
      <c r="AK1036">
        <v>2.5</v>
      </c>
      <c r="AL1036">
        <v>10</v>
      </c>
      <c r="AP1036" t="s">
        <v>197</v>
      </c>
      <c r="AQ1036" t="s">
        <v>197</v>
      </c>
      <c r="AR1036" t="s">
        <v>197</v>
      </c>
      <c r="AS1036" t="s">
        <v>1236</v>
      </c>
      <c r="AT1036">
        <v>20</v>
      </c>
      <c r="AU1036">
        <v>23</v>
      </c>
      <c r="AV1036">
        <v>23</v>
      </c>
      <c r="AW1036">
        <v>8</v>
      </c>
      <c r="AY1036">
        <v>3</v>
      </c>
      <c r="AZ1036">
        <v>24</v>
      </c>
      <c r="BA1036">
        <v>21.541666666666668</v>
      </c>
      <c r="BB1036">
        <v>9840</v>
      </c>
      <c r="BC1036">
        <v>16400</v>
      </c>
      <c r="BD1036">
        <v>22960</v>
      </c>
      <c r="BE1036">
        <v>24</v>
      </c>
      <c r="BF1036">
        <v>4</v>
      </c>
      <c r="BG1036">
        <v>32</v>
      </c>
      <c r="BH1036">
        <v>16.15625</v>
      </c>
      <c r="BI1036">
        <v>9840</v>
      </c>
      <c r="BJ1036">
        <v>16400</v>
      </c>
      <c r="BK1036">
        <v>22960</v>
      </c>
      <c r="BL1036">
        <v>40</v>
      </c>
      <c r="BM1036">
        <v>1</v>
      </c>
      <c r="BN1036">
        <v>3</v>
      </c>
      <c r="BP1036">
        <v>2.9249999999999998</v>
      </c>
      <c r="BS1036">
        <v>0</v>
      </c>
      <c r="BV1036">
        <v>0</v>
      </c>
      <c r="BW1036">
        <v>0</v>
      </c>
      <c r="BX1036">
        <v>0</v>
      </c>
      <c r="BZ1036" t="s">
        <v>193</v>
      </c>
      <c r="CA1036" t="s">
        <v>194</v>
      </c>
      <c r="CB1036" t="b">
        <v>0</v>
      </c>
    </row>
    <row r="1037" spans="1:80" x14ac:dyDescent="0.3">
      <c r="A1037">
        <v>1036</v>
      </c>
      <c r="B1037" t="s">
        <v>3855</v>
      </c>
      <c r="C1037" t="s">
        <v>179</v>
      </c>
      <c r="D1037" t="s">
        <v>180</v>
      </c>
      <c r="E1037" t="s">
        <v>1235</v>
      </c>
      <c r="F1037" t="s">
        <v>471</v>
      </c>
      <c r="G1037" t="s">
        <v>183</v>
      </c>
      <c r="H1037" t="s">
        <v>184</v>
      </c>
      <c r="J1037">
        <v>0</v>
      </c>
      <c r="K1037" t="s">
        <v>1241</v>
      </c>
      <c r="L1037" t="s">
        <v>186</v>
      </c>
      <c r="M1037" t="s">
        <v>1189</v>
      </c>
      <c r="N1037" t="s">
        <v>20</v>
      </c>
      <c r="O1037">
        <v>1059.3145</v>
      </c>
      <c r="P1037" t="s">
        <v>188</v>
      </c>
      <c r="Q1037">
        <v>2</v>
      </c>
      <c r="R1037">
        <v>6</v>
      </c>
      <c r="S1037">
        <v>40</v>
      </c>
      <c r="T1037">
        <v>6.666666666666667</v>
      </c>
      <c r="U1037">
        <v>7.5</v>
      </c>
      <c r="V1037">
        <v>7.5</v>
      </c>
      <c r="W1037">
        <v>5</v>
      </c>
      <c r="X1037">
        <v>0.76</v>
      </c>
      <c r="Y1037">
        <v>119638</v>
      </c>
      <c r="AA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12.3</v>
      </c>
      <c r="AK1037">
        <v>2.5</v>
      </c>
      <c r="AL1037">
        <v>10</v>
      </c>
      <c r="AP1037" t="s">
        <v>197</v>
      </c>
      <c r="AQ1037" t="s">
        <v>197</v>
      </c>
      <c r="AR1037" t="s">
        <v>197</v>
      </c>
      <c r="AS1037" t="s">
        <v>1236</v>
      </c>
      <c r="AT1037">
        <v>20</v>
      </c>
      <c r="AU1037">
        <v>23</v>
      </c>
      <c r="AV1037">
        <v>23</v>
      </c>
      <c r="AW1037">
        <v>8</v>
      </c>
      <c r="AY1037">
        <v>3</v>
      </c>
      <c r="AZ1037">
        <v>24</v>
      </c>
      <c r="BA1037">
        <v>21.541666666666668</v>
      </c>
      <c r="BB1037">
        <v>9840</v>
      </c>
      <c r="BC1037">
        <v>16400</v>
      </c>
      <c r="BD1037">
        <v>22960</v>
      </c>
      <c r="BE1037">
        <v>24</v>
      </c>
      <c r="BF1037">
        <v>4</v>
      </c>
      <c r="BG1037">
        <v>32</v>
      </c>
      <c r="BH1037">
        <v>16.15625</v>
      </c>
      <c r="BI1037">
        <v>9840</v>
      </c>
      <c r="BJ1037">
        <v>16400</v>
      </c>
      <c r="BK1037">
        <v>22960</v>
      </c>
      <c r="BL1037">
        <v>40</v>
      </c>
      <c r="BM1037">
        <v>1</v>
      </c>
      <c r="BN1037">
        <v>3</v>
      </c>
      <c r="BP1037">
        <v>3.1779435</v>
      </c>
      <c r="BS1037">
        <v>0</v>
      </c>
      <c r="BV1037">
        <v>0</v>
      </c>
      <c r="BW1037">
        <v>0</v>
      </c>
      <c r="BX1037">
        <v>0</v>
      </c>
      <c r="BZ1037" t="s">
        <v>193</v>
      </c>
      <c r="CA1037" t="s">
        <v>194</v>
      </c>
      <c r="CB1037" t="b">
        <v>0</v>
      </c>
    </row>
    <row r="1038" spans="1:80" x14ac:dyDescent="0.3">
      <c r="A1038">
        <v>1037</v>
      </c>
      <c r="B1038" t="s">
        <v>1276</v>
      </c>
      <c r="C1038" t="s">
        <v>179</v>
      </c>
      <c r="D1038" t="s">
        <v>180</v>
      </c>
      <c r="E1038" t="s">
        <v>1235</v>
      </c>
      <c r="F1038" t="s">
        <v>473</v>
      </c>
      <c r="G1038" t="s">
        <v>183</v>
      </c>
      <c r="H1038" t="s">
        <v>184</v>
      </c>
      <c r="J1038">
        <v>0</v>
      </c>
      <c r="K1038" t="s">
        <v>1241</v>
      </c>
      <c r="L1038" t="s">
        <v>186</v>
      </c>
      <c r="M1038" t="s">
        <v>1189</v>
      </c>
      <c r="N1038" t="s">
        <v>20</v>
      </c>
      <c r="O1038">
        <v>1067.1550094517961</v>
      </c>
      <c r="P1038" t="s">
        <v>188</v>
      </c>
      <c r="Q1038">
        <v>2</v>
      </c>
      <c r="R1038">
        <v>6</v>
      </c>
      <c r="S1038">
        <v>40</v>
      </c>
      <c r="T1038">
        <v>6.666666666666667</v>
      </c>
      <c r="U1038">
        <v>7.5</v>
      </c>
      <c r="V1038">
        <v>7.5</v>
      </c>
      <c r="W1038">
        <v>5</v>
      </c>
      <c r="X1038">
        <v>0.76</v>
      </c>
      <c r="Y1038">
        <v>119638</v>
      </c>
      <c r="Z1038" t="s">
        <v>189</v>
      </c>
      <c r="AA1038">
        <v>2</v>
      </c>
      <c r="AB1038">
        <v>9</v>
      </c>
      <c r="AC1038">
        <v>80</v>
      </c>
      <c r="AD1038">
        <v>8.8888888888888893</v>
      </c>
      <c r="AE1038">
        <v>12.375</v>
      </c>
      <c r="AF1038">
        <v>12.375</v>
      </c>
      <c r="AG1038">
        <v>10</v>
      </c>
      <c r="AH1038">
        <v>0.76</v>
      </c>
      <c r="AI1038">
        <v>72508.5</v>
      </c>
      <c r="AJ1038">
        <v>12.8</v>
      </c>
      <c r="AK1038">
        <v>2.5</v>
      </c>
      <c r="AL1038">
        <v>9</v>
      </c>
      <c r="AM1038">
        <v>15</v>
      </c>
      <c r="AN1038">
        <v>25</v>
      </c>
      <c r="AO1038" t="s">
        <v>190</v>
      </c>
      <c r="AP1038">
        <v>83</v>
      </c>
      <c r="AQ1038">
        <v>-0.7</v>
      </c>
      <c r="AR1038">
        <v>1.2</v>
      </c>
      <c r="AS1038" t="s">
        <v>1236</v>
      </c>
      <c r="AT1038">
        <v>20</v>
      </c>
      <c r="AU1038">
        <v>23</v>
      </c>
      <c r="AV1038">
        <v>23</v>
      </c>
      <c r="AW1038">
        <v>8</v>
      </c>
      <c r="AY1038">
        <v>3</v>
      </c>
      <c r="AZ1038">
        <v>24</v>
      </c>
      <c r="BA1038">
        <v>21.541666666666668</v>
      </c>
      <c r="BB1038">
        <v>9840</v>
      </c>
      <c r="BC1038">
        <v>16400</v>
      </c>
      <c r="BD1038">
        <v>22960</v>
      </c>
      <c r="BE1038">
        <v>24</v>
      </c>
      <c r="BF1038">
        <v>4</v>
      </c>
      <c r="BG1038">
        <v>32</v>
      </c>
      <c r="BH1038">
        <v>16.15625</v>
      </c>
      <c r="BI1038">
        <v>9840</v>
      </c>
      <c r="BJ1038">
        <v>16400</v>
      </c>
      <c r="BK1038">
        <v>22960</v>
      </c>
      <c r="BL1038">
        <v>40</v>
      </c>
      <c r="BM1038">
        <v>1</v>
      </c>
      <c r="BN1038">
        <v>3</v>
      </c>
      <c r="BO1038" t="s">
        <v>192</v>
      </c>
      <c r="BP1038">
        <v>3.2014650283553885</v>
      </c>
      <c r="BQ1038">
        <v>31</v>
      </c>
      <c r="BR1038">
        <v>4</v>
      </c>
      <c r="BS1038">
        <v>0.12903225806451613</v>
      </c>
      <c r="BV1038">
        <v>0</v>
      </c>
      <c r="BW1038">
        <v>0</v>
      </c>
      <c r="BX1038">
        <v>0</v>
      </c>
      <c r="BZ1038" t="s">
        <v>193</v>
      </c>
      <c r="CA1038" t="s">
        <v>194</v>
      </c>
      <c r="CB1038" t="b">
        <v>0</v>
      </c>
    </row>
    <row r="1039" spans="1:80" x14ac:dyDescent="0.3">
      <c r="A1039">
        <v>1038</v>
      </c>
      <c r="B1039" t="s">
        <v>1277</v>
      </c>
      <c r="C1039" t="s">
        <v>179</v>
      </c>
      <c r="D1039" t="s">
        <v>180</v>
      </c>
      <c r="E1039" t="s">
        <v>1235</v>
      </c>
      <c r="F1039" t="s">
        <v>507</v>
      </c>
      <c r="G1039" t="s">
        <v>183</v>
      </c>
      <c r="H1039" t="s">
        <v>184</v>
      </c>
      <c r="J1039">
        <v>0</v>
      </c>
      <c r="K1039" t="s">
        <v>1241</v>
      </c>
      <c r="L1039" t="s">
        <v>186</v>
      </c>
      <c r="M1039" t="s">
        <v>1189</v>
      </c>
      <c r="N1039" t="s">
        <v>20</v>
      </c>
      <c r="P1039" t="s">
        <v>188</v>
      </c>
      <c r="Q1039">
        <v>2</v>
      </c>
      <c r="R1039">
        <v>6</v>
      </c>
      <c r="S1039">
        <v>40</v>
      </c>
      <c r="T1039">
        <v>6.666666666666667</v>
      </c>
      <c r="U1039">
        <v>7.5</v>
      </c>
      <c r="V1039">
        <v>7.5</v>
      </c>
      <c r="W1039">
        <v>5</v>
      </c>
      <c r="X1039">
        <v>0.76</v>
      </c>
      <c r="Y1039">
        <v>119638</v>
      </c>
      <c r="AA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13.3</v>
      </c>
      <c r="AK1039">
        <v>2.5</v>
      </c>
      <c r="AL1039">
        <v>9</v>
      </c>
      <c r="AM1039">
        <v>15</v>
      </c>
      <c r="AN1039">
        <v>25</v>
      </c>
      <c r="AO1039" t="s">
        <v>190</v>
      </c>
      <c r="AP1039">
        <v>83</v>
      </c>
      <c r="AQ1039">
        <v>-0.7</v>
      </c>
      <c r="AR1039">
        <v>1.2</v>
      </c>
      <c r="AS1039" t="s">
        <v>1236</v>
      </c>
      <c r="AT1039">
        <v>20</v>
      </c>
      <c r="AU1039">
        <v>23</v>
      </c>
      <c r="AV1039">
        <v>23</v>
      </c>
      <c r="AW1039">
        <v>8</v>
      </c>
      <c r="AY1039">
        <v>3</v>
      </c>
      <c r="AZ1039">
        <v>24</v>
      </c>
      <c r="BA1039">
        <v>21.541666666666668</v>
      </c>
      <c r="BB1039">
        <v>9840</v>
      </c>
      <c r="BC1039">
        <v>16400</v>
      </c>
      <c r="BD1039">
        <v>22960</v>
      </c>
      <c r="BE1039">
        <v>24</v>
      </c>
      <c r="BF1039">
        <v>4</v>
      </c>
      <c r="BG1039">
        <v>32</v>
      </c>
      <c r="BH1039">
        <v>16.15625</v>
      </c>
      <c r="BI1039">
        <v>9840</v>
      </c>
      <c r="BJ1039">
        <v>16400</v>
      </c>
      <c r="BK1039">
        <v>22960</v>
      </c>
      <c r="BL1039">
        <v>40</v>
      </c>
      <c r="BM1039">
        <v>1</v>
      </c>
      <c r="BN1039">
        <v>3</v>
      </c>
      <c r="BO1039" t="s">
        <v>192</v>
      </c>
      <c r="BP1039">
        <v>0</v>
      </c>
      <c r="BS1039">
        <v>0</v>
      </c>
      <c r="BV1039">
        <v>0</v>
      </c>
      <c r="BW1039">
        <v>0</v>
      </c>
      <c r="BX1039">
        <v>0</v>
      </c>
      <c r="BZ1039" t="s">
        <v>193</v>
      </c>
      <c r="CA1039" t="s">
        <v>194</v>
      </c>
      <c r="CB1039" t="b">
        <v>0</v>
      </c>
    </row>
    <row r="1040" spans="1:80" x14ac:dyDescent="0.3">
      <c r="A1040">
        <v>1039</v>
      </c>
      <c r="B1040" t="s">
        <v>1278</v>
      </c>
      <c r="C1040" t="s">
        <v>179</v>
      </c>
      <c r="D1040" t="s">
        <v>180</v>
      </c>
      <c r="E1040" t="s">
        <v>1235</v>
      </c>
      <c r="F1040" t="s">
        <v>475</v>
      </c>
      <c r="G1040" t="s">
        <v>183</v>
      </c>
      <c r="H1040" t="s">
        <v>184</v>
      </c>
      <c r="J1040">
        <v>0</v>
      </c>
      <c r="K1040" t="s">
        <v>1241</v>
      </c>
      <c r="L1040" t="s">
        <v>186</v>
      </c>
      <c r="M1040" t="s">
        <v>1189</v>
      </c>
      <c r="N1040" t="s">
        <v>20</v>
      </c>
      <c r="O1040">
        <v>1297.5425330812859</v>
      </c>
      <c r="P1040" t="s">
        <v>188</v>
      </c>
      <c r="Q1040">
        <v>2</v>
      </c>
      <c r="R1040">
        <v>6</v>
      </c>
      <c r="S1040">
        <v>40</v>
      </c>
      <c r="T1040">
        <v>6.666666666666667</v>
      </c>
      <c r="U1040">
        <v>7.5</v>
      </c>
      <c r="V1040">
        <v>7.5</v>
      </c>
      <c r="W1040">
        <v>5</v>
      </c>
      <c r="X1040">
        <v>0.76</v>
      </c>
      <c r="Y1040">
        <v>119638</v>
      </c>
      <c r="Z1040" t="s">
        <v>189</v>
      </c>
      <c r="AA1040">
        <v>2</v>
      </c>
      <c r="AB1040">
        <v>9</v>
      </c>
      <c r="AC1040">
        <v>80</v>
      </c>
      <c r="AD1040">
        <v>8.8888888888888893</v>
      </c>
      <c r="AE1040">
        <v>12.375</v>
      </c>
      <c r="AF1040">
        <v>12.375</v>
      </c>
      <c r="AG1040">
        <v>10</v>
      </c>
      <c r="AH1040">
        <v>0.76</v>
      </c>
      <c r="AI1040">
        <v>72508.5</v>
      </c>
      <c r="AJ1040">
        <v>15.4</v>
      </c>
      <c r="AK1040">
        <v>2.5</v>
      </c>
      <c r="AL1040">
        <v>8</v>
      </c>
      <c r="AM1040">
        <v>15</v>
      </c>
      <c r="AN1040">
        <v>25</v>
      </c>
      <c r="AO1040" t="s">
        <v>190</v>
      </c>
      <c r="AP1040">
        <v>83</v>
      </c>
      <c r="AQ1040">
        <v>-0.7</v>
      </c>
      <c r="AR1040">
        <v>1.2</v>
      </c>
      <c r="AS1040" t="s">
        <v>1236</v>
      </c>
      <c r="AT1040">
        <v>20</v>
      </c>
      <c r="AU1040">
        <v>23</v>
      </c>
      <c r="AV1040">
        <v>23</v>
      </c>
      <c r="AW1040">
        <v>8</v>
      </c>
      <c r="AY1040">
        <v>3</v>
      </c>
      <c r="AZ1040">
        <v>24</v>
      </c>
      <c r="BA1040">
        <v>21.541666666666668</v>
      </c>
      <c r="BB1040">
        <v>9840</v>
      </c>
      <c r="BC1040">
        <v>16400</v>
      </c>
      <c r="BD1040">
        <v>22960</v>
      </c>
      <c r="BE1040">
        <v>24</v>
      </c>
      <c r="BF1040">
        <v>4</v>
      </c>
      <c r="BG1040">
        <v>32</v>
      </c>
      <c r="BH1040">
        <v>16.15625</v>
      </c>
      <c r="BI1040">
        <v>9840</v>
      </c>
      <c r="BJ1040">
        <v>16400</v>
      </c>
      <c r="BK1040">
        <v>22960</v>
      </c>
      <c r="BL1040">
        <v>40</v>
      </c>
      <c r="BM1040">
        <v>1</v>
      </c>
      <c r="BN1040">
        <v>3</v>
      </c>
      <c r="BO1040" t="s">
        <v>192</v>
      </c>
      <c r="BP1040">
        <v>3.8926275992438586</v>
      </c>
      <c r="BQ1040">
        <v>158</v>
      </c>
      <c r="BR1040">
        <v>39</v>
      </c>
      <c r="BS1040">
        <v>0.24683544303797467</v>
      </c>
      <c r="BV1040">
        <v>0</v>
      </c>
      <c r="BW1040">
        <v>0</v>
      </c>
      <c r="BX1040">
        <v>0</v>
      </c>
      <c r="BZ1040" t="s">
        <v>193</v>
      </c>
      <c r="CA1040" t="s">
        <v>194</v>
      </c>
      <c r="CB1040" t="b">
        <v>0</v>
      </c>
    </row>
    <row r="1041" spans="1:80" x14ac:dyDescent="0.3">
      <c r="A1041">
        <v>1040</v>
      </c>
      <c r="B1041" t="s">
        <v>3856</v>
      </c>
      <c r="C1041" t="s">
        <v>179</v>
      </c>
      <c r="D1041" t="s">
        <v>180</v>
      </c>
      <c r="E1041" t="s">
        <v>1235</v>
      </c>
      <c r="F1041" t="s">
        <v>520</v>
      </c>
      <c r="G1041" t="s">
        <v>183</v>
      </c>
      <c r="H1041" t="s">
        <v>184</v>
      </c>
      <c r="J1041">
        <v>0</v>
      </c>
      <c r="K1041" t="s">
        <v>1241</v>
      </c>
      <c r="L1041" t="s">
        <v>186</v>
      </c>
      <c r="M1041" t="s">
        <v>1189</v>
      </c>
      <c r="N1041" t="s">
        <v>20</v>
      </c>
      <c r="P1041" t="s">
        <v>188</v>
      </c>
      <c r="Q1041">
        <v>2</v>
      </c>
      <c r="R1041">
        <v>6</v>
      </c>
      <c r="S1041">
        <v>40</v>
      </c>
      <c r="T1041">
        <v>6.666666666666667</v>
      </c>
      <c r="U1041">
        <v>7.5</v>
      </c>
      <c r="V1041">
        <v>7.5</v>
      </c>
      <c r="W1041">
        <v>5</v>
      </c>
      <c r="X1041">
        <v>0.76</v>
      </c>
      <c r="Y1041">
        <v>119638</v>
      </c>
      <c r="AA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K1041">
        <v>2.5</v>
      </c>
      <c r="AL1041">
        <v>0</v>
      </c>
      <c r="AM1041">
        <v>15</v>
      </c>
      <c r="AN1041">
        <v>25</v>
      </c>
      <c r="AO1041" t="s">
        <v>190</v>
      </c>
      <c r="AP1041">
        <v>83</v>
      </c>
      <c r="AQ1041">
        <v>-0.7</v>
      </c>
      <c r="AR1041">
        <v>1.2</v>
      </c>
      <c r="AS1041" t="s">
        <v>1236</v>
      </c>
      <c r="AT1041">
        <v>20</v>
      </c>
      <c r="AU1041">
        <v>23</v>
      </c>
      <c r="AV1041">
        <v>23</v>
      </c>
      <c r="AW1041">
        <v>8</v>
      </c>
      <c r="AY1041">
        <v>3</v>
      </c>
      <c r="AZ1041">
        <v>24</v>
      </c>
      <c r="BA1041">
        <v>21.541666666666668</v>
      </c>
      <c r="BB1041">
        <v>9840</v>
      </c>
      <c r="BC1041">
        <v>16400</v>
      </c>
      <c r="BD1041">
        <v>22960</v>
      </c>
      <c r="BE1041">
        <v>24</v>
      </c>
      <c r="BF1041">
        <v>4</v>
      </c>
      <c r="BG1041">
        <v>32</v>
      </c>
      <c r="BH1041">
        <v>16.15625</v>
      </c>
      <c r="BI1041">
        <v>9840</v>
      </c>
      <c r="BJ1041">
        <v>16400</v>
      </c>
      <c r="BK1041">
        <v>22960</v>
      </c>
      <c r="BL1041">
        <v>40</v>
      </c>
      <c r="BM1041">
        <v>1</v>
      </c>
      <c r="BN1041">
        <v>3</v>
      </c>
      <c r="BO1041" t="s">
        <v>192</v>
      </c>
      <c r="BP1041">
        <v>0</v>
      </c>
      <c r="BS1041">
        <v>0</v>
      </c>
      <c r="BV1041">
        <v>0</v>
      </c>
      <c r="BW1041">
        <v>0</v>
      </c>
      <c r="BX1041">
        <v>0</v>
      </c>
      <c r="BZ1041" t="s">
        <v>193</v>
      </c>
      <c r="CA1041" t="s">
        <v>194</v>
      </c>
      <c r="CB1041" t="b">
        <v>0</v>
      </c>
    </row>
    <row r="1042" spans="1:80" x14ac:dyDescent="0.3">
      <c r="A1042">
        <v>1041</v>
      </c>
      <c r="B1042" t="s">
        <v>1279</v>
      </c>
      <c r="C1042" t="s">
        <v>179</v>
      </c>
      <c r="D1042" t="s">
        <v>180</v>
      </c>
      <c r="E1042" t="s">
        <v>1235</v>
      </c>
      <c r="F1042" t="s">
        <v>477</v>
      </c>
      <c r="G1042" t="s">
        <v>183</v>
      </c>
      <c r="H1042" t="s">
        <v>184</v>
      </c>
      <c r="J1042">
        <v>0</v>
      </c>
      <c r="K1042" t="s">
        <v>1241</v>
      </c>
      <c r="L1042" t="s">
        <v>186</v>
      </c>
      <c r="M1042" t="s">
        <v>1189</v>
      </c>
      <c r="N1042" t="s">
        <v>20</v>
      </c>
      <c r="O1042">
        <v>1527.9300567107759</v>
      </c>
      <c r="P1042" t="s">
        <v>188</v>
      </c>
      <c r="Q1042">
        <v>2</v>
      </c>
      <c r="R1042">
        <v>6</v>
      </c>
      <c r="S1042">
        <v>40</v>
      </c>
      <c r="T1042">
        <v>6.666666666666667</v>
      </c>
      <c r="U1042">
        <v>7.5</v>
      </c>
      <c r="V1042">
        <v>7.5</v>
      </c>
      <c r="W1042">
        <v>5</v>
      </c>
      <c r="X1042">
        <v>0.76</v>
      </c>
      <c r="Y1042">
        <v>119638</v>
      </c>
      <c r="Z1042" t="s">
        <v>189</v>
      </c>
      <c r="AA1042">
        <v>2</v>
      </c>
      <c r="AB1042">
        <v>9</v>
      </c>
      <c r="AC1042">
        <v>80</v>
      </c>
      <c r="AD1042">
        <v>8.8888888888888893</v>
      </c>
      <c r="AE1042">
        <v>12.375</v>
      </c>
      <c r="AF1042">
        <v>12.375</v>
      </c>
      <c r="AG1042">
        <v>10</v>
      </c>
      <c r="AH1042">
        <v>0.76</v>
      </c>
      <c r="AI1042">
        <v>72508.5</v>
      </c>
      <c r="AJ1042">
        <v>18.100000000000001</v>
      </c>
      <c r="AK1042">
        <v>2.5</v>
      </c>
      <c r="AL1042">
        <v>7</v>
      </c>
      <c r="AM1042">
        <v>15</v>
      </c>
      <c r="AN1042">
        <v>25</v>
      </c>
      <c r="AO1042" t="s">
        <v>190</v>
      </c>
      <c r="AP1042">
        <v>83</v>
      </c>
      <c r="AQ1042">
        <v>-0.7</v>
      </c>
      <c r="AR1042">
        <v>1.2</v>
      </c>
      <c r="AS1042" t="s">
        <v>1236</v>
      </c>
      <c r="AT1042">
        <v>20</v>
      </c>
      <c r="AU1042">
        <v>23</v>
      </c>
      <c r="AV1042">
        <v>23</v>
      </c>
      <c r="AW1042">
        <v>8</v>
      </c>
      <c r="AY1042">
        <v>3</v>
      </c>
      <c r="AZ1042">
        <v>24</v>
      </c>
      <c r="BA1042">
        <v>21.541666666666668</v>
      </c>
      <c r="BB1042">
        <v>9840</v>
      </c>
      <c r="BC1042">
        <v>16400</v>
      </c>
      <c r="BD1042">
        <v>22960</v>
      </c>
      <c r="BE1042">
        <v>24</v>
      </c>
      <c r="BF1042">
        <v>4</v>
      </c>
      <c r="BG1042">
        <v>32</v>
      </c>
      <c r="BH1042">
        <v>16.15625</v>
      </c>
      <c r="BI1042">
        <v>9840</v>
      </c>
      <c r="BJ1042">
        <v>16400</v>
      </c>
      <c r="BK1042">
        <v>22960</v>
      </c>
      <c r="BL1042">
        <v>40</v>
      </c>
      <c r="BM1042">
        <v>1</v>
      </c>
      <c r="BN1042">
        <v>3</v>
      </c>
      <c r="BO1042" t="s">
        <v>192</v>
      </c>
      <c r="BP1042">
        <v>4.5837901701323283</v>
      </c>
      <c r="BQ1042">
        <v>146</v>
      </c>
      <c r="BR1042">
        <v>15</v>
      </c>
      <c r="BS1042">
        <v>0.10273972602739724</v>
      </c>
      <c r="BV1042">
        <v>0</v>
      </c>
      <c r="BW1042">
        <v>0</v>
      </c>
      <c r="BX1042">
        <v>0</v>
      </c>
      <c r="BZ1042" t="s">
        <v>193</v>
      </c>
      <c r="CA1042" t="s">
        <v>194</v>
      </c>
      <c r="CB1042" t="b">
        <v>0</v>
      </c>
    </row>
    <row r="1043" spans="1:80" x14ac:dyDescent="0.3">
      <c r="A1043">
        <v>1042</v>
      </c>
      <c r="B1043" t="s">
        <v>1280</v>
      </c>
      <c r="C1043" t="s">
        <v>179</v>
      </c>
      <c r="D1043" t="s">
        <v>180</v>
      </c>
      <c r="E1043" t="s">
        <v>1235</v>
      </c>
      <c r="F1043" t="s">
        <v>527</v>
      </c>
      <c r="G1043" t="s">
        <v>183</v>
      </c>
      <c r="H1043" t="s">
        <v>184</v>
      </c>
      <c r="J1043">
        <v>0</v>
      </c>
      <c r="K1043" t="s">
        <v>1241</v>
      </c>
      <c r="L1043" t="s">
        <v>186</v>
      </c>
      <c r="M1043" t="s">
        <v>1189</v>
      </c>
      <c r="N1043" t="s">
        <v>20</v>
      </c>
      <c r="O1043">
        <v>1620.0850661625718</v>
      </c>
      <c r="P1043" t="s">
        <v>188</v>
      </c>
      <c r="Q1043">
        <v>2</v>
      </c>
      <c r="R1043">
        <v>6</v>
      </c>
      <c r="S1043">
        <v>40</v>
      </c>
      <c r="T1043">
        <v>6.666666666666667</v>
      </c>
      <c r="U1043">
        <v>7.5</v>
      </c>
      <c r="V1043">
        <v>7.5</v>
      </c>
      <c r="W1043">
        <v>5</v>
      </c>
      <c r="X1043">
        <v>0.76</v>
      </c>
      <c r="Y1043">
        <v>119638</v>
      </c>
      <c r="Z1043" t="s">
        <v>189</v>
      </c>
      <c r="AA1043">
        <v>2</v>
      </c>
      <c r="AB1043">
        <v>9</v>
      </c>
      <c r="AC1043">
        <v>80</v>
      </c>
      <c r="AD1043">
        <v>8.8888888888888893</v>
      </c>
      <c r="AE1043">
        <v>12.375</v>
      </c>
      <c r="AF1043">
        <v>12.375</v>
      </c>
      <c r="AG1043">
        <v>10</v>
      </c>
      <c r="AH1043">
        <v>0.76</v>
      </c>
      <c r="AI1043">
        <v>72508.5</v>
      </c>
      <c r="AJ1043">
        <v>19.190000000000001</v>
      </c>
      <c r="AK1043">
        <v>2.5</v>
      </c>
      <c r="AL1043">
        <v>6</v>
      </c>
      <c r="AM1043">
        <v>15</v>
      </c>
      <c r="AN1043">
        <v>25</v>
      </c>
      <c r="AO1043" t="s">
        <v>190</v>
      </c>
      <c r="AP1043">
        <v>83</v>
      </c>
      <c r="AQ1043">
        <v>-0.7</v>
      </c>
      <c r="AR1043">
        <v>1.2</v>
      </c>
      <c r="AS1043" t="s">
        <v>1236</v>
      </c>
      <c r="AT1043">
        <v>20</v>
      </c>
      <c r="AU1043">
        <v>23</v>
      </c>
      <c r="AV1043">
        <v>23</v>
      </c>
      <c r="AW1043">
        <v>8</v>
      </c>
      <c r="AY1043">
        <v>3</v>
      </c>
      <c r="AZ1043">
        <v>24</v>
      </c>
      <c r="BA1043">
        <v>21.541666666666668</v>
      </c>
      <c r="BB1043">
        <v>9840</v>
      </c>
      <c r="BC1043">
        <v>16400</v>
      </c>
      <c r="BD1043">
        <v>22960</v>
      </c>
      <c r="BE1043">
        <v>24</v>
      </c>
      <c r="BF1043">
        <v>4</v>
      </c>
      <c r="BG1043">
        <v>32</v>
      </c>
      <c r="BH1043">
        <v>16.15625</v>
      </c>
      <c r="BI1043">
        <v>9840</v>
      </c>
      <c r="BJ1043">
        <v>16400</v>
      </c>
      <c r="BK1043">
        <v>22960</v>
      </c>
      <c r="BL1043">
        <v>40</v>
      </c>
      <c r="BM1043">
        <v>1</v>
      </c>
      <c r="BN1043">
        <v>3</v>
      </c>
      <c r="BO1043" t="s">
        <v>192</v>
      </c>
      <c r="BP1043">
        <v>4.8602551984877156</v>
      </c>
      <c r="BQ1043">
        <v>0</v>
      </c>
      <c r="BR1043">
        <v>0</v>
      </c>
      <c r="BS1043">
        <v>0</v>
      </c>
      <c r="BV1043">
        <v>0</v>
      </c>
      <c r="BW1043">
        <v>0</v>
      </c>
      <c r="BX1043">
        <v>0</v>
      </c>
      <c r="BZ1043" t="s">
        <v>193</v>
      </c>
      <c r="CA1043" t="s">
        <v>194</v>
      </c>
      <c r="CB1043" t="b">
        <v>0</v>
      </c>
    </row>
    <row r="1044" spans="1:80" x14ac:dyDescent="0.3">
      <c r="A1044">
        <v>1043</v>
      </c>
      <c r="B1044" t="s">
        <v>1281</v>
      </c>
      <c r="C1044" t="s">
        <v>179</v>
      </c>
      <c r="D1044" t="s">
        <v>180</v>
      </c>
      <c r="E1044" t="s">
        <v>1235</v>
      </c>
      <c r="F1044" t="s">
        <v>196</v>
      </c>
      <c r="G1044" t="s">
        <v>183</v>
      </c>
      <c r="H1044" t="s">
        <v>184</v>
      </c>
      <c r="J1044">
        <v>0</v>
      </c>
      <c r="K1044" t="s">
        <v>1241</v>
      </c>
      <c r="L1044" t="s">
        <v>186</v>
      </c>
      <c r="M1044" t="s">
        <v>1189</v>
      </c>
      <c r="N1044" t="s">
        <v>20</v>
      </c>
      <c r="O1044">
        <v>606.38</v>
      </c>
      <c r="P1044" t="s">
        <v>188</v>
      </c>
      <c r="Q1044">
        <v>2</v>
      </c>
      <c r="R1044">
        <v>6</v>
      </c>
      <c r="S1044">
        <v>40</v>
      </c>
      <c r="T1044">
        <v>6.666666666666667</v>
      </c>
      <c r="U1044">
        <v>7.5</v>
      </c>
      <c r="V1044">
        <v>7.5</v>
      </c>
      <c r="W1044">
        <v>5</v>
      </c>
      <c r="X1044">
        <v>0.76</v>
      </c>
      <c r="Y1044">
        <v>119638</v>
      </c>
      <c r="AA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7.56</v>
      </c>
      <c r="AK1044">
        <v>2.5</v>
      </c>
      <c r="AL1044">
        <v>15</v>
      </c>
      <c r="AM1044">
        <v>15</v>
      </c>
      <c r="AN1044">
        <v>25</v>
      </c>
      <c r="AO1044" t="s">
        <v>190</v>
      </c>
      <c r="AP1044">
        <v>83</v>
      </c>
      <c r="AQ1044">
        <v>-0.7</v>
      </c>
      <c r="AR1044">
        <v>1.2</v>
      </c>
      <c r="AS1044" t="s">
        <v>1236</v>
      </c>
      <c r="AT1044">
        <v>20</v>
      </c>
      <c r="AU1044">
        <v>23</v>
      </c>
      <c r="AV1044">
        <v>23</v>
      </c>
      <c r="AW1044">
        <v>8</v>
      </c>
      <c r="AY1044">
        <v>3</v>
      </c>
      <c r="AZ1044">
        <v>24</v>
      </c>
      <c r="BA1044">
        <v>21.541666666666668</v>
      </c>
      <c r="BB1044">
        <v>9840</v>
      </c>
      <c r="BC1044">
        <v>16400</v>
      </c>
      <c r="BD1044">
        <v>22960</v>
      </c>
      <c r="BE1044">
        <v>24</v>
      </c>
      <c r="BF1044">
        <v>4</v>
      </c>
      <c r="BG1044">
        <v>32</v>
      </c>
      <c r="BH1044">
        <v>16.15625</v>
      </c>
      <c r="BI1044">
        <v>9840</v>
      </c>
      <c r="BJ1044">
        <v>16400</v>
      </c>
      <c r="BK1044">
        <v>22960</v>
      </c>
      <c r="BL1044">
        <v>40</v>
      </c>
      <c r="BM1044">
        <v>1</v>
      </c>
      <c r="BN1044">
        <v>3</v>
      </c>
      <c r="BO1044" t="s">
        <v>192</v>
      </c>
      <c r="BP1044">
        <v>1.81914</v>
      </c>
      <c r="BS1044">
        <v>0</v>
      </c>
      <c r="BV1044">
        <v>0</v>
      </c>
      <c r="BW1044">
        <v>0</v>
      </c>
      <c r="BX1044">
        <v>0</v>
      </c>
      <c r="BZ1044" t="s">
        <v>193</v>
      </c>
      <c r="CA1044" t="s">
        <v>194</v>
      </c>
      <c r="CB1044" t="b">
        <v>0</v>
      </c>
    </row>
    <row r="1045" spans="1:80" x14ac:dyDescent="0.3">
      <c r="A1045">
        <v>1044</v>
      </c>
      <c r="B1045" t="s">
        <v>3857</v>
      </c>
      <c r="C1045" t="s">
        <v>179</v>
      </c>
      <c r="D1045" t="s">
        <v>180</v>
      </c>
      <c r="E1045" t="s">
        <v>1235</v>
      </c>
      <c r="F1045" t="s">
        <v>200</v>
      </c>
      <c r="G1045" t="s">
        <v>183</v>
      </c>
      <c r="H1045" t="s">
        <v>184</v>
      </c>
      <c r="J1045">
        <v>0</v>
      </c>
      <c r="K1045" t="s">
        <v>1241</v>
      </c>
      <c r="L1045" t="s">
        <v>186</v>
      </c>
      <c r="M1045" t="s">
        <v>1189</v>
      </c>
      <c r="N1045" t="s">
        <v>20</v>
      </c>
      <c r="P1045" t="s">
        <v>188</v>
      </c>
      <c r="Q1045">
        <v>2</v>
      </c>
      <c r="R1045">
        <v>6</v>
      </c>
      <c r="S1045">
        <v>40</v>
      </c>
      <c r="T1045">
        <v>6.666666666666667</v>
      </c>
      <c r="U1045">
        <v>7.5</v>
      </c>
      <c r="V1045">
        <v>7.5</v>
      </c>
      <c r="W1045">
        <v>5</v>
      </c>
      <c r="X1045">
        <v>0.76</v>
      </c>
      <c r="Y1045">
        <v>119638</v>
      </c>
      <c r="AA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8.1</v>
      </c>
      <c r="AK1045">
        <v>2.5</v>
      </c>
      <c r="AL1045">
        <v>14</v>
      </c>
      <c r="AP1045" t="s">
        <v>197</v>
      </c>
      <c r="AQ1045" t="s">
        <v>197</v>
      </c>
      <c r="AR1045" t="s">
        <v>197</v>
      </c>
      <c r="AS1045" t="s">
        <v>1236</v>
      </c>
      <c r="AT1045">
        <v>20</v>
      </c>
      <c r="AU1045">
        <v>23</v>
      </c>
      <c r="AV1045">
        <v>23</v>
      </c>
      <c r="AW1045">
        <v>8</v>
      </c>
      <c r="AY1045">
        <v>3</v>
      </c>
      <c r="AZ1045">
        <v>24</v>
      </c>
      <c r="BA1045">
        <v>21.541666666666668</v>
      </c>
      <c r="BB1045">
        <v>9840</v>
      </c>
      <c r="BC1045">
        <v>16400</v>
      </c>
      <c r="BD1045">
        <v>22960</v>
      </c>
      <c r="BE1045">
        <v>24</v>
      </c>
      <c r="BF1045">
        <v>4</v>
      </c>
      <c r="BG1045">
        <v>32</v>
      </c>
      <c r="BH1045">
        <v>16.15625</v>
      </c>
      <c r="BI1045">
        <v>9840</v>
      </c>
      <c r="BJ1045">
        <v>16400</v>
      </c>
      <c r="BK1045">
        <v>22960</v>
      </c>
      <c r="BL1045">
        <v>40</v>
      </c>
      <c r="BM1045">
        <v>1</v>
      </c>
      <c r="BN1045">
        <v>3</v>
      </c>
      <c r="BP1045">
        <v>0</v>
      </c>
      <c r="BS1045">
        <v>0</v>
      </c>
      <c r="BV1045">
        <v>0</v>
      </c>
      <c r="BW1045">
        <v>0</v>
      </c>
      <c r="BX1045">
        <v>0</v>
      </c>
      <c r="BZ1045" t="s">
        <v>193</v>
      </c>
      <c r="CA1045" t="s">
        <v>194</v>
      </c>
      <c r="CB1045" t="b">
        <v>0</v>
      </c>
    </row>
    <row r="1046" spans="1:80" x14ac:dyDescent="0.3">
      <c r="A1046">
        <v>1045</v>
      </c>
      <c r="B1046" t="s">
        <v>1282</v>
      </c>
      <c r="C1046" t="s">
        <v>179</v>
      </c>
      <c r="D1046" t="s">
        <v>180</v>
      </c>
      <c r="E1046" t="s">
        <v>1235</v>
      </c>
      <c r="F1046" t="s">
        <v>202</v>
      </c>
      <c r="G1046" t="s">
        <v>183</v>
      </c>
      <c r="H1046" t="s">
        <v>184</v>
      </c>
      <c r="J1046">
        <v>0</v>
      </c>
      <c r="K1046" t="s">
        <v>1241</v>
      </c>
      <c r="L1046" t="s">
        <v>186</v>
      </c>
      <c r="M1046" t="s">
        <v>1189</v>
      </c>
      <c r="N1046" t="s">
        <v>20</v>
      </c>
      <c r="O1046">
        <v>698.53497164461237</v>
      </c>
      <c r="P1046" t="s">
        <v>188</v>
      </c>
      <c r="Q1046">
        <v>2</v>
      </c>
      <c r="R1046">
        <v>6</v>
      </c>
      <c r="S1046">
        <v>40</v>
      </c>
      <c r="T1046">
        <v>6.666666666666667</v>
      </c>
      <c r="U1046">
        <v>7.5</v>
      </c>
      <c r="V1046">
        <v>7.5</v>
      </c>
      <c r="W1046">
        <v>5</v>
      </c>
      <c r="X1046">
        <v>0.76</v>
      </c>
      <c r="Y1046">
        <v>119638</v>
      </c>
      <c r="Z1046" t="s">
        <v>189</v>
      </c>
      <c r="AA1046">
        <v>2</v>
      </c>
      <c r="AB1046">
        <v>9</v>
      </c>
      <c r="AC1046">
        <v>80</v>
      </c>
      <c r="AD1046">
        <v>8.8888888888888893</v>
      </c>
      <c r="AE1046">
        <v>12.375</v>
      </c>
      <c r="AF1046">
        <v>12.375</v>
      </c>
      <c r="AG1046">
        <v>10</v>
      </c>
      <c r="AH1046">
        <v>0.76</v>
      </c>
      <c r="AI1046">
        <v>72508.5</v>
      </c>
      <c r="AJ1046">
        <v>8.6</v>
      </c>
      <c r="AK1046">
        <v>2.5</v>
      </c>
      <c r="AL1046">
        <v>14</v>
      </c>
      <c r="AM1046">
        <v>15</v>
      </c>
      <c r="AN1046">
        <v>25</v>
      </c>
      <c r="AO1046" t="s">
        <v>190</v>
      </c>
      <c r="AP1046">
        <v>83</v>
      </c>
      <c r="AQ1046">
        <v>-0.7</v>
      </c>
      <c r="AR1046">
        <v>1.2</v>
      </c>
      <c r="AS1046" t="s">
        <v>1236</v>
      </c>
      <c r="AT1046">
        <v>20</v>
      </c>
      <c r="AU1046">
        <v>23</v>
      </c>
      <c r="AV1046">
        <v>23</v>
      </c>
      <c r="AW1046">
        <v>8</v>
      </c>
      <c r="AY1046">
        <v>3</v>
      </c>
      <c r="AZ1046">
        <v>24</v>
      </c>
      <c r="BA1046">
        <v>21.541666666666668</v>
      </c>
      <c r="BB1046">
        <v>9840</v>
      </c>
      <c r="BC1046">
        <v>16400</v>
      </c>
      <c r="BD1046">
        <v>22960</v>
      </c>
      <c r="BE1046">
        <v>24</v>
      </c>
      <c r="BF1046">
        <v>4</v>
      </c>
      <c r="BG1046">
        <v>32</v>
      </c>
      <c r="BH1046">
        <v>16.15625</v>
      </c>
      <c r="BI1046">
        <v>9840</v>
      </c>
      <c r="BJ1046">
        <v>16400</v>
      </c>
      <c r="BK1046">
        <v>22960</v>
      </c>
      <c r="BL1046">
        <v>40</v>
      </c>
      <c r="BM1046">
        <v>1</v>
      </c>
      <c r="BN1046">
        <v>3</v>
      </c>
      <c r="BO1046" t="s">
        <v>192</v>
      </c>
      <c r="BP1046">
        <v>2.0956049149338369</v>
      </c>
      <c r="BQ1046">
        <v>72</v>
      </c>
      <c r="BR1046">
        <v>0</v>
      </c>
      <c r="BS1046">
        <v>0</v>
      </c>
      <c r="BV1046">
        <v>0</v>
      </c>
      <c r="BW1046">
        <v>0</v>
      </c>
      <c r="BX1046">
        <v>0</v>
      </c>
      <c r="BZ1046" t="s">
        <v>193</v>
      </c>
      <c r="CA1046" t="s">
        <v>194</v>
      </c>
      <c r="CB1046" t="b">
        <v>0</v>
      </c>
    </row>
    <row r="1047" spans="1:80" x14ac:dyDescent="0.3">
      <c r="A1047">
        <v>1046</v>
      </c>
      <c r="B1047" t="s">
        <v>1283</v>
      </c>
      <c r="C1047" t="s">
        <v>179</v>
      </c>
      <c r="D1047" t="s">
        <v>180</v>
      </c>
      <c r="E1047" t="s">
        <v>1235</v>
      </c>
      <c r="F1047" t="s">
        <v>204</v>
      </c>
      <c r="G1047" t="s">
        <v>183</v>
      </c>
      <c r="H1047" t="s">
        <v>184</v>
      </c>
      <c r="J1047">
        <v>0</v>
      </c>
      <c r="K1047" t="s">
        <v>1241</v>
      </c>
      <c r="L1047" t="s">
        <v>186</v>
      </c>
      <c r="M1047" t="s">
        <v>1189</v>
      </c>
      <c r="N1047" t="s">
        <v>20</v>
      </c>
      <c r="O1047">
        <v>744.61247637051019</v>
      </c>
      <c r="P1047" t="s">
        <v>188</v>
      </c>
      <c r="Q1047">
        <v>2</v>
      </c>
      <c r="R1047">
        <v>6</v>
      </c>
      <c r="S1047">
        <v>40</v>
      </c>
      <c r="T1047">
        <v>6.666666666666667</v>
      </c>
      <c r="U1047">
        <v>7.5</v>
      </c>
      <c r="V1047">
        <v>7.5</v>
      </c>
      <c r="W1047">
        <v>5</v>
      </c>
      <c r="X1047">
        <v>0.76</v>
      </c>
      <c r="Y1047">
        <v>119638</v>
      </c>
      <c r="Z1047" t="s">
        <v>189</v>
      </c>
      <c r="AA1047">
        <v>2</v>
      </c>
      <c r="AB1047">
        <v>9</v>
      </c>
      <c r="AC1047">
        <v>80</v>
      </c>
      <c r="AD1047">
        <v>8.8888888888888893</v>
      </c>
      <c r="AE1047">
        <v>12.375</v>
      </c>
      <c r="AF1047">
        <v>12.375</v>
      </c>
      <c r="AG1047">
        <v>10</v>
      </c>
      <c r="AH1047">
        <v>0.76</v>
      </c>
      <c r="AI1047">
        <v>72508.5</v>
      </c>
      <c r="AJ1047">
        <v>9.1</v>
      </c>
      <c r="AK1047">
        <v>2.5</v>
      </c>
      <c r="AL1047">
        <v>13</v>
      </c>
      <c r="AM1047">
        <v>15</v>
      </c>
      <c r="AN1047">
        <v>25</v>
      </c>
      <c r="AO1047" t="s">
        <v>190</v>
      </c>
      <c r="AP1047">
        <v>83</v>
      </c>
      <c r="AQ1047">
        <v>-0.7</v>
      </c>
      <c r="AR1047">
        <v>1.2</v>
      </c>
      <c r="AS1047" t="s">
        <v>1236</v>
      </c>
      <c r="AT1047">
        <v>20</v>
      </c>
      <c r="AU1047">
        <v>23</v>
      </c>
      <c r="AV1047">
        <v>23</v>
      </c>
      <c r="AW1047">
        <v>8</v>
      </c>
      <c r="AY1047">
        <v>3</v>
      </c>
      <c r="AZ1047">
        <v>24</v>
      </c>
      <c r="BA1047">
        <v>21.541666666666668</v>
      </c>
      <c r="BB1047">
        <v>9840</v>
      </c>
      <c r="BC1047">
        <v>16400</v>
      </c>
      <c r="BD1047">
        <v>22960</v>
      </c>
      <c r="BE1047">
        <v>24</v>
      </c>
      <c r="BF1047">
        <v>4</v>
      </c>
      <c r="BG1047">
        <v>32</v>
      </c>
      <c r="BH1047">
        <v>16.15625</v>
      </c>
      <c r="BI1047">
        <v>9840</v>
      </c>
      <c r="BJ1047">
        <v>16400</v>
      </c>
      <c r="BK1047">
        <v>22960</v>
      </c>
      <c r="BL1047">
        <v>40</v>
      </c>
      <c r="BM1047">
        <v>1</v>
      </c>
      <c r="BN1047">
        <v>3</v>
      </c>
      <c r="BO1047" t="s">
        <v>192</v>
      </c>
      <c r="BP1047">
        <v>2.233837429111531</v>
      </c>
      <c r="BQ1047">
        <v>19</v>
      </c>
      <c r="BR1047">
        <v>66</v>
      </c>
      <c r="BS1047">
        <v>3.4736842105263159</v>
      </c>
      <c r="BV1047">
        <v>0</v>
      </c>
      <c r="BW1047">
        <v>0</v>
      </c>
      <c r="BX1047">
        <v>0</v>
      </c>
      <c r="BZ1047" t="s">
        <v>193</v>
      </c>
      <c r="CA1047" t="s">
        <v>194</v>
      </c>
      <c r="CB1047" t="b">
        <v>0</v>
      </c>
    </row>
    <row r="1048" spans="1:80" x14ac:dyDescent="0.3">
      <c r="A1048">
        <v>1047</v>
      </c>
      <c r="B1048" t="s">
        <v>3858</v>
      </c>
      <c r="C1048" t="s">
        <v>179</v>
      </c>
      <c r="D1048" t="s">
        <v>180</v>
      </c>
      <c r="E1048" t="s">
        <v>1235</v>
      </c>
      <c r="F1048" t="s">
        <v>206</v>
      </c>
      <c r="G1048" t="s">
        <v>183</v>
      </c>
      <c r="H1048" t="s">
        <v>184</v>
      </c>
      <c r="J1048">
        <v>0</v>
      </c>
      <c r="K1048" t="s">
        <v>1241</v>
      </c>
      <c r="L1048" t="s">
        <v>186</v>
      </c>
      <c r="M1048" t="s">
        <v>1189</v>
      </c>
      <c r="N1048" t="s">
        <v>20</v>
      </c>
      <c r="O1048">
        <v>834.00283553875283</v>
      </c>
      <c r="P1048" t="s">
        <v>188</v>
      </c>
      <c r="Q1048">
        <v>2</v>
      </c>
      <c r="R1048">
        <v>6</v>
      </c>
      <c r="S1048">
        <v>40</v>
      </c>
      <c r="T1048">
        <v>6.666666666666667</v>
      </c>
      <c r="U1048">
        <v>7.5</v>
      </c>
      <c r="V1048">
        <v>7.5</v>
      </c>
      <c r="W1048">
        <v>5</v>
      </c>
      <c r="X1048">
        <v>0.76</v>
      </c>
      <c r="Y1048">
        <v>119638</v>
      </c>
      <c r="AA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9.6</v>
      </c>
      <c r="AK1048">
        <v>2.5</v>
      </c>
      <c r="AL1048">
        <v>12</v>
      </c>
      <c r="AP1048" t="s">
        <v>197</v>
      </c>
      <c r="AQ1048" t="s">
        <v>197</v>
      </c>
      <c r="AR1048" t="s">
        <v>197</v>
      </c>
      <c r="AS1048" t="s">
        <v>1236</v>
      </c>
      <c r="AT1048">
        <v>20</v>
      </c>
      <c r="AU1048">
        <v>23</v>
      </c>
      <c r="AV1048">
        <v>23</v>
      </c>
      <c r="AW1048">
        <v>8</v>
      </c>
      <c r="AY1048">
        <v>3</v>
      </c>
      <c r="AZ1048">
        <v>24</v>
      </c>
      <c r="BA1048">
        <v>21.541666666666668</v>
      </c>
      <c r="BB1048">
        <v>9840</v>
      </c>
      <c r="BC1048">
        <v>16400</v>
      </c>
      <c r="BD1048">
        <v>22960</v>
      </c>
      <c r="BE1048">
        <v>24</v>
      </c>
      <c r="BF1048">
        <v>4</v>
      </c>
      <c r="BG1048">
        <v>32</v>
      </c>
      <c r="BH1048">
        <v>16.15625</v>
      </c>
      <c r="BI1048">
        <v>9840</v>
      </c>
      <c r="BJ1048">
        <v>16400</v>
      </c>
      <c r="BK1048">
        <v>22960</v>
      </c>
      <c r="BL1048">
        <v>40</v>
      </c>
      <c r="BM1048">
        <v>1</v>
      </c>
      <c r="BN1048">
        <v>3</v>
      </c>
      <c r="BP1048">
        <v>2.5020085066162583</v>
      </c>
      <c r="BS1048">
        <v>0</v>
      </c>
      <c r="BV1048">
        <v>0</v>
      </c>
      <c r="BW1048">
        <v>0</v>
      </c>
      <c r="BX1048">
        <v>0</v>
      </c>
      <c r="BZ1048" t="s">
        <v>193</v>
      </c>
      <c r="CA1048" t="s">
        <v>194</v>
      </c>
      <c r="CB1048" t="b">
        <v>0</v>
      </c>
    </row>
    <row r="1049" spans="1:80" x14ac:dyDescent="0.3">
      <c r="A1049">
        <v>1048</v>
      </c>
      <c r="B1049" t="s">
        <v>1284</v>
      </c>
      <c r="C1049" t="s">
        <v>179</v>
      </c>
      <c r="D1049" t="s">
        <v>180</v>
      </c>
      <c r="E1049" t="s">
        <v>1235</v>
      </c>
      <c r="F1049" t="s">
        <v>316</v>
      </c>
      <c r="G1049" t="s">
        <v>183</v>
      </c>
      <c r="H1049" t="s">
        <v>184</v>
      </c>
      <c r="J1049">
        <v>0</v>
      </c>
      <c r="K1049" t="s">
        <v>1241</v>
      </c>
      <c r="L1049" t="s">
        <v>186</v>
      </c>
      <c r="M1049" t="s">
        <v>1189</v>
      </c>
      <c r="N1049" t="s">
        <v>20</v>
      </c>
      <c r="O1049">
        <v>836.76748582230618</v>
      </c>
      <c r="P1049" t="s">
        <v>188</v>
      </c>
      <c r="Q1049">
        <v>2</v>
      </c>
      <c r="R1049">
        <v>6</v>
      </c>
      <c r="S1049">
        <v>40</v>
      </c>
      <c r="T1049">
        <v>6.666666666666667</v>
      </c>
      <c r="U1049">
        <v>7.5</v>
      </c>
      <c r="V1049">
        <v>7.5</v>
      </c>
      <c r="W1049">
        <v>5</v>
      </c>
      <c r="X1049">
        <v>0.76</v>
      </c>
      <c r="Y1049">
        <v>119638</v>
      </c>
      <c r="Z1049" t="s">
        <v>189</v>
      </c>
      <c r="AA1049">
        <v>2</v>
      </c>
      <c r="AB1049">
        <v>9</v>
      </c>
      <c r="AC1049">
        <v>80</v>
      </c>
      <c r="AD1049">
        <v>8.8888888888888893</v>
      </c>
      <c r="AE1049">
        <v>12.375</v>
      </c>
      <c r="AF1049">
        <v>12.375</v>
      </c>
      <c r="AG1049">
        <v>10</v>
      </c>
      <c r="AH1049">
        <v>0.76</v>
      </c>
      <c r="AI1049">
        <v>72508.5</v>
      </c>
      <c r="AJ1049">
        <v>10.210000000000001</v>
      </c>
      <c r="AK1049">
        <v>2.5</v>
      </c>
      <c r="AL1049">
        <v>11</v>
      </c>
      <c r="AM1049">
        <v>15</v>
      </c>
      <c r="AN1049">
        <v>25</v>
      </c>
      <c r="AO1049" t="s">
        <v>190</v>
      </c>
      <c r="AP1049">
        <v>83</v>
      </c>
      <c r="AQ1049">
        <v>-0.7</v>
      </c>
      <c r="AR1049">
        <v>1.2</v>
      </c>
      <c r="AS1049" t="s">
        <v>1236</v>
      </c>
      <c r="AT1049">
        <v>20</v>
      </c>
      <c r="AU1049">
        <v>23</v>
      </c>
      <c r="AV1049">
        <v>23</v>
      </c>
      <c r="AW1049">
        <v>8</v>
      </c>
      <c r="AY1049">
        <v>3</v>
      </c>
      <c r="AZ1049">
        <v>24</v>
      </c>
      <c r="BA1049">
        <v>21.541666666666668</v>
      </c>
      <c r="BB1049">
        <v>9840</v>
      </c>
      <c r="BC1049">
        <v>16400</v>
      </c>
      <c r="BD1049">
        <v>22960</v>
      </c>
      <c r="BE1049">
        <v>24</v>
      </c>
      <c r="BF1049">
        <v>4</v>
      </c>
      <c r="BG1049">
        <v>32</v>
      </c>
      <c r="BH1049">
        <v>16.15625</v>
      </c>
      <c r="BI1049">
        <v>9840</v>
      </c>
      <c r="BJ1049">
        <v>16400</v>
      </c>
      <c r="BK1049">
        <v>22960</v>
      </c>
      <c r="BL1049">
        <v>40</v>
      </c>
      <c r="BM1049">
        <v>1</v>
      </c>
      <c r="BN1049">
        <v>3</v>
      </c>
      <c r="BO1049" t="s">
        <v>192</v>
      </c>
      <c r="BP1049">
        <v>2.5103024574669184</v>
      </c>
      <c r="BQ1049">
        <v>10</v>
      </c>
      <c r="BR1049">
        <v>0</v>
      </c>
      <c r="BS1049">
        <v>0</v>
      </c>
      <c r="BV1049">
        <v>0</v>
      </c>
      <c r="BW1049">
        <v>0</v>
      </c>
      <c r="BX1049">
        <v>0</v>
      </c>
      <c r="BZ1049" t="s">
        <v>193</v>
      </c>
      <c r="CA1049" t="s">
        <v>194</v>
      </c>
      <c r="CB1049" t="b">
        <v>0</v>
      </c>
    </row>
    <row r="1050" spans="1:80" x14ac:dyDescent="0.3">
      <c r="A1050">
        <v>1049</v>
      </c>
      <c r="B1050" t="s">
        <v>1285</v>
      </c>
      <c r="C1050" t="s">
        <v>179</v>
      </c>
      <c r="D1050" t="s">
        <v>180</v>
      </c>
      <c r="E1050" t="s">
        <v>1235</v>
      </c>
      <c r="F1050" t="s">
        <v>318</v>
      </c>
      <c r="G1050" t="s">
        <v>183</v>
      </c>
      <c r="H1050" t="s">
        <v>184</v>
      </c>
      <c r="J1050">
        <v>0</v>
      </c>
      <c r="K1050" t="s">
        <v>1241</v>
      </c>
      <c r="L1050" t="s">
        <v>186</v>
      </c>
      <c r="M1050" t="s">
        <v>1189</v>
      </c>
      <c r="N1050" t="s">
        <v>20</v>
      </c>
      <c r="O1050">
        <v>882.84499054820412</v>
      </c>
      <c r="P1050" t="s">
        <v>188</v>
      </c>
      <c r="Q1050">
        <v>2</v>
      </c>
      <c r="R1050">
        <v>6</v>
      </c>
      <c r="S1050">
        <v>40</v>
      </c>
      <c r="T1050">
        <v>6.666666666666667</v>
      </c>
      <c r="U1050">
        <v>7.5</v>
      </c>
      <c r="V1050">
        <v>7.5</v>
      </c>
      <c r="W1050">
        <v>5</v>
      </c>
      <c r="X1050">
        <v>0.76</v>
      </c>
      <c r="Y1050">
        <v>119638</v>
      </c>
      <c r="Z1050" t="s">
        <v>189</v>
      </c>
      <c r="AA1050">
        <v>2</v>
      </c>
      <c r="AB1050">
        <v>9</v>
      </c>
      <c r="AC1050">
        <v>80</v>
      </c>
      <c r="AD1050">
        <v>8.8888888888888893</v>
      </c>
      <c r="AE1050">
        <v>12.375</v>
      </c>
      <c r="AF1050">
        <v>12.375</v>
      </c>
      <c r="AG1050">
        <v>10</v>
      </c>
      <c r="AH1050">
        <v>0.76</v>
      </c>
      <c r="AI1050">
        <v>72508.5</v>
      </c>
      <c r="AJ1050">
        <v>10.7</v>
      </c>
      <c r="AK1050">
        <v>2.5</v>
      </c>
      <c r="AL1050">
        <v>11</v>
      </c>
      <c r="AM1050">
        <v>15</v>
      </c>
      <c r="AN1050">
        <v>25</v>
      </c>
      <c r="AO1050" t="s">
        <v>190</v>
      </c>
      <c r="AP1050">
        <v>83</v>
      </c>
      <c r="AQ1050">
        <v>-0.7</v>
      </c>
      <c r="AR1050">
        <v>1.2</v>
      </c>
      <c r="AS1050" t="s">
        <v>1236</v>
      </c>
      <c r="AT1050">
        <v>20</v>
      </c>
      <c r="AU1050">
        <v>23</v>
      </c>
      <c r="AV1050">
        <v>23</v>
      </c>
      <c r="AW1050">
        <v>8</v>
      </c>
      <c r="AY1050">
        <v>3</v>
      </c>
      <c r="AZ1050">
        <v>24</v>
      </c>
      <c r="BA1050">
        <v>21.541666666666668</v>
      </c>
      <c r="BB1050">
        <v>9840</v>
      </c>
      <c r="BC1050">
        <v>16400</v>
      </c>
      <c r="BD1050">
        <v>22960</v>
      </c>
      <c r="BE1050">
        <v>24</v>
      </c>
      <c r="BF1050">
        <v>4</v>
      </c>
      <c r="BG1050">
        <v>32</v>
      </c>
      <c r="BH1050">
        <v>16.15625</v>
      </c>
      <c r="BI1050">
        <v>9840</v>
      </c>
      <c r="BJ1050">
        <v>16400</v>
      </c>
      <c r="BK1050">
        <v>22960</v>
      </c>
      <c r="BL1050">
        <v>40</v>
      </c>
      <c r="BM1050">
        <v>1</v>
      </c>
      <c r="BN1050">
        <v>3</v>
      </c>
      <c r="BO1050" t="s">
        <v>192</v>
      </c>
      <c r="BP1050">
        <v>2.6485349716446125</v>
      </c>
      <c r="BQ1050">
        <v>148</v>
      </c>
      <c r="BR1050">
        <v>0</v>
      </c>
      <c r="BS1050">
        <v>0</v>
      </c>
      <c r="BV1050">
        <v>0</v>
      </c>
      <c r="BW1050">
        <v>0</v>
      </c>
      <c r="BX1050">
        <v>0</v>
      </c>
      <c r="BZ1050" t="s">
        <v>193</v>
      </c>
      <c r="CA1050" t="s">
        <v>194</v>
      </c>
      <c r="CB1050" t="b">
        <v>0</v>
      </c>
    </row>
    <row r="1051" spans="1:80" x14ac:dyDescent="0.3">
      <c r="A1051">
        <v>1050</v>
      </c>
      <c r="B1051" t="s">
        <v>3859</v>
      </c>
      <c r="C1051" t="s">
        <v>179</v>
      </c>
      <c r="D1051" t="s">
        <v>180</v>
      </c>
      <c r="E1051" t="s">
        <v>1235</v>
      </c>
      <c r="F1051" t="s">
        <v>320</v>
      </c>
      <c r="G1051" t="s">
        <v>183</v>
      </c>
      <c r="H1051" t="s">
        <v>184</v>
      </c>
      <c r="J1051">
        <v>0</v>
      </c>
      <c r="K1051" t="s">
        <v>1241</v>
      </c>
      <c r="L1051" t="s">
        <v>186</v>
      </c>
      <c r="M1051" t="s">
        <v>1189</v>
      </c>
      <c r="N1051" t="s">
        <v>20</v>
      </c>
      <c r="O1051">
        <v>924.79349999999999</v>
      </c>
      <c r="P1051" t="s">
        <v>188</v>
      </c>
      <c r="Q1051">
        <v>2</v>
      </c>
      <c r="R1051">
        <v>6</v>
      </c>
      <c r="S1051">
        <v>40</v>
      </c>
      <c r="T1051">
        <v>6.666666666666667</v>
      </c>
      <c r="U1051">
        <v>7.5</v>
      </c>
      <c r="V1051">
        <v>7.5</v>
      </c>
      <c r="W1051">
        <v>5</v>
      </c>
      <c r="X1051">
        <v>0.76</v>
      </c>
      <c r="Y1051">
        <v>119638</v>
      </c>
      <c r="AA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11.2</v>
      </c>
      <c r="AK1051">
        <v>2.5</v>
      </c>
      <c r="AL1051">
        <v>10</v>
      </c>
      <c r="AP1051" t="s">
        <v>197</v>
      </c>
      <c r="AQ1051" t="s">
        <v>197</v>
      </c>
      <c r="AR1051" t="s">
        <v>197</v>
      </c>
      <c r="AS1051" t="s">
        <v>1236</v>
      </c>
      <c r="AT1051">
        <v>20</v>
      </c>
      <c r="AU1051">
        <v>23</v>
      </c>
      <c r="AV1051">
        <v>23</v>
      </c>
      <c r="AW1051">
        <v>8</v>
      </c>
      <c r="AY1051">
        <v>3</v>
      </c>
      <c r="AZ1051">
        <v>24</v>
      </c>
      <c r="BA1051">
        <v>21.541666666666668</v>
      </c>
      <c r="BB1051">
        <v>9840</v>
      </c>
      <c r="BC1051">
        <v>16400</v>
      </c>
      <c r="BD1051">
        <v>22960</v>
      </c>
      <c r="BE1051">
        <v>24</v>
      </c>
      <c r="BF1051">
        <v>4</v>
      </c>
      <c r="BG1051">
        <v>32</v>
      </c>
      <c r="BH1051">
        <v>16.15625</v>
      </c>
      <c r="BI1051">
        <v>9840</v>
      </c>
      <c r="BJ1051">
        <v>16400</v>
      </c>
      <c r="BK1051">
        <v>22960</v>
      </c>
      <c r="BL1051">
        <v>40</v>
      </c>
      <c r="BM1051">
        <v>1</v>
      </c>
      <c r="BN1051">
        <v>3</v>
      </c>
      <c r="BP1051">
        <v>2.7743805000000004</v>
      </c>
      <c r="BS1051">
        <v>0</v>
      </c>
      <c r="BV1051">
        <v>0</v>
      </c>
      <c r="BW1051">
        <v>0</v>
      </c>
      <c r="BX1051">
        <v>0</v>
      </c>
      <c r="BZ1051" t="s">
        <v>193</v>
      </c>
      <c r="CA1051" t="s">
        <v>194</v>
      </c>
      <c r="CB1051" t="b">
        <v>0</v>
      </c>
    </row>
    <row r="1052" spans="1:80" x14ac:dyDescent="0.3">
      <c r="A1052">
        <v>1051</v>
      </c>
      <c r="B1052" t="s">
        <v>1286</v>
      </c>
      <c r="C1052" t="s">
        <v>179</v>
      </c>
      <c r="D1052" t="s">
        <v>180</v>
      </c>
      <c r="E1052" t="s">
        <v>1235</v>
      </c>
      <c r="F1052" t="s">
        <v>252</v>
      </c>
      <c r="G1052" t="s">
        <v>183</v>
      </c>
      <c r="H1052" t="s">
        <v>184</v>
      </c>
      <c r="J1052">
        <v>0</v>
      </c>
      <c r="K1052" t="s">
        <v>1241</v>
      </c>
      <c r="L1052" t="s">
        <v>186</v>
      </c>
      <c r="M1052" t="s">
        <v>1189</v>
      </c>
      <c r="N1052" t="s">
        <v>20</v>
      </c>
      <c r="O1052">
        <v>975</v>
      </c>
      <c r="P1052" t="s">
        <v>188</v>
      </c>
      <c r="Q1052">
        <v>2</v>
      </c>
      <c r="R1052">
        <v>6</v>
      </c>
      <c r="S1052">
        <v>40</v>
      </c>
      <c r="T1052">
        <v>6.666666666666667</v>
      </c>
      <c r="U1052">
        <v>7.5</v>
      </c>
      <c r="V1052">
        <v>7.5</v>
      </c>
      <c r="W1052">
        <v>5</v>
      </c>
      <c r="X1052">
        <v>0.76</v>
      </c>
      <c r="Y1052">
        <v>119638</v>
      </c>
      <c r="Z1052" t="s">
        <v>189</v>
      </c>
      <c r="AA1052">
        <v>2</v>
      </c>
      <c r="AB1052">
        <v>9</v>
      </c>
      <c r="AC1052">
        <v>80</v>
      </c>
      <c r="AD1052">
        <v>8.8888888888888893</v>
      </c>
      <c r="AE1052">
        <v>12.375</v>
      </c>
      <c r="AF1052">
        <v>12.375</v>
      </c>
      <c r="AG1052">
        <v>10</v>
      </c>
      <c r="AH1052">
        <v>0.76</v>
      </c>
      <c r="AI1052">
        <v>72508.5</v>
      </c>
      <c r="AJ1052">
        <v>11.8</v>
      </c>
      <c r="AK1052">
        <v>2.5</v>
      </c>
      <c r="AL1052">
        <v>10</v>
      </c>
      <c r="AM1052">
        <v>15</v>
      </c>
      <c r="AN1052">
        <v>25</v>
      </c>
      <c r="AO1052" t="s">
        <v>190</v>
      </c>
      <c r="AP1052">
        <v>83</v>
      </c>
      <c r="AQ1052">
        <v>-0.7</v>
      </c>
      <c r="AR1052">
        <v>1.2</v>
      </c>
      <c r="AS1052" t="s">
        <v>1236</v>
      </c>
      <c r="AT1052">
        <v>20</v>
      </c>
      <c r="AU1052">
        <v>23</v>
      </c>
      <c r="AV1052">
        <v>23</v>
      </c>
      <c r="AW1052">
        <v>8</v>
      </c>
      <c r="AY1052">
        <v>3</v>
      </c>
      <c r="AZ1052">
        <v>24</v>
      </c>
      <c r="BA1052">
        <v>21.541666666666668</v>
      </c>
      <c r="BB1052">
        <v>9840</v>
      </c>
      <c r="BC1052">
        <v>16400</v>
      </c>
      <c r="BD1052">
        <v>22960</v>
      </c>
      <c r="BE1052">
        <v>24</v>
      </c>
      <c r="BF1052">
        <v>4</v>
      </c>
      <c r="BG1052">
        <v>32</v>
      </c>
      <c r="BH1052">
        <v>16.15625</v>
      </c>
      <c r="BI1052">
        <v>9840</v>
      </c>
      <c r="BJ1052">
        <v>16400</v>
      </c>
      <c r="BK1052">
        <v>22960</v>
      </c>
      <c r="BL1052">
        <v>40</v>
      </c>
      <c r="BM1052">
        <v>1</v>
      </c>
      <c r="BN1052">
        <v>3</v>
      </c>
      <c r="BO1052" t="s">
        <v>192</v>
      </c>
      <c r="BP1052">
        <v>2.9249999999999998</v>
      </c>
      <c r="BQ1052">
        <v>140</v>
      </c>
      <c r="BR1052">
        <v>2</v>
      </c>
      <c r="BS1052">
        <v>1.4285714285714284E-2</v>
      </c>
      <c r="BV1052">
        <v>0</v>
      </c>
      <c r="BW1052">
        <v>0</v>
      </c>
      <c r="BX1052">
        <v>0</v>
      </c>
      <c r="BZ1052" t="s">
        <v>193</v>
      </c>
      <c r="CA1052" t="s">
        <v>194</v>
      </c>
      <c r="CB1052" t="b">
        <v>0</v>
      </c>
    </row>
    <row r="1053" spans="1:80" x14ac:dyDescent="0.3">
      <c r="A1053">
        <v>1052</v>
      </c>
      <c r="B1053" t="s">
        <v>3860</v>
      </c>
      <c r="C1053" t="s">
        <v>179</v>
      </c>
      <c r="D1053" t="s">
        <v>180</v>
      </c>
      <c r="E1053" t="s">
        <v>1235</v>
      </c>
      <c r="F1053" t="s">
        <v>471</v>
      </c>
      <c r="G1053" t="s">
        <v>183</v>
      </c>
      <c r="H1053" t="s">
        <v>184</v>
      </c>
      <c r="J1053">
        <v>0</v>
      </c>
      <c r="K1053" t="s">
        <v>1241</v>
      </c>
      <c r="L1053" t="s">
        <v>186</v>
      </c>
      <c r="M1053" t="s">
        <v>1189</v>
      </c>
      <c r="N1053" t="s">
        <v>20</v>
      </c>
      <c r="O1053">
        <v>1028.5005000000001</v>
      </c>
      <c r="P1053" t="s">
        <v>188</v>
      </c>
      <c r="Q1053">
        <v>2</v>
      </c>
      <c r="R1053">
        <v>6</v>
      </c>
      <c r="S1053">
        <v>40</v>
      </c>
      <c r="T1053">
        <v>6.666666666666667</v>
      </c>
      <c r="U1053">
        <v>7.5</v>
      </c>
      <c r="V1053">
        <v>7.5</v>
      </c>
      <c r="W1053">
        <v>5</v>
      </c>
      <c r="X1053">
        <v>0.76</v>
      </c>
      <c r="Y1053">
        <v>119638</v>
      </c>
      <c r="AA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12.3</v>
      </c>
      <c r="AK1053">
        <v>2.5</v>
      </c>
      <c r="AL1053">
        <v>10</v>
      </c>
      <c r="AP1053" t="s">
        <v>197</v>
      </c>
      <c r="AQ1053" t="s">
        <v>197</v>
      </c>
      <c r="AR1053" t="s">
        <v>197</v>
      </c>
      <c r="AS1053" t="s">
        <v>1236</v>
      </c>
      <c r="AT1053">
        <v>20</v>
      </c>
      <c r="AU1053">
        <v>23</v>
      </c>
      <c r="AV1053">
        <v>23</v>
      </c>
      <c r="AW1053">
        <v>8</v>
      </c>
      <c r="AY1053">
        <v>3</v>
      </c>
      <c r="AZ1053">
        <v>24</v>
      </c>
      <c r="BA1053">
        <v>21.541666666666668</v>
      </c>
      <c r="BB1053">
        <v>9840</v>
      </c>
      <c r="BC1053">
        <v>16400</v>
      </c>
      <c r="BD1053">
        <v>22960</v>
      </c>
      <c r="BE1053">
        <v>24</v>
      </c>
      <c r="BF1053">
        <v>4</v>
      </c>
      <c r="BG1053">
        <v>32</v>
      </c>
      <c r="BH1053">
        <v>16.15625</v>
      </c>
      <c r="BI1053">
        <v>9840</v>
      </c>
      <c r="BJ1053">
        <v>16400</v>
      </c>
      <c r="BK1053">
        <v>22960</v>
      </c>
      <c r="BL1053">
        <v>40</v>
      </c>
      <c r="BM1053">
        <v>1</v>
      </c>
      <c r="BN1053">
        <v>3</v>
      </c>
      <c r="BP1053">
        <v>3.0855015000000003</v>
      </c>
      <c r="BS1053">
        <v>0</v>
      </c>
      <c r="BV1053">
        <v>0</v>
      </c>
      <c r="BW1053">
        <v>0</v>
      </c>
      <c r="BX1053">
        <v>0</v>
      </c>
      <c r="BZ1053" t="s">
        <v>193</v>
      </c>
      <c r="CA1053" t="s">
        <v>194</v>
      </c>
      <c r="CB1053" t="b">
        <v>0</v>
      </c>
    </row>
    <row r="1054" spans="1:80" x14ac:dyDescent="0.3">
      <c r="A1054">
        <v>1053</v>
      </c>
      <c r="B1054" t="s">
        <v>1287</v>
      </c>
      <c r="C1054" t="s">
        <v>179</v>
      </c>
      <c r="D1054" t="s">
        <v>180</v>
      </c>
      <c r="E1054" t="s">
        <v>1235</v>
      </c>
      <c r="F1054" t="s">
        <v>473</v>
      </c>
      <c r="G1054" t="s">
        <v>183</v>
      </c>
      <c r="H1054" t="s">
        <v>184</v>
      </c>
      <c r="J1054">
        <v>0</v>
      </c>
      <c r="K1054" t="s">
        <v>1241</v>
      </c>
      <c r="L1054" t="s">
        <v>186</v>
      </c>
      <c r="M1054" t="s">
        <v>1189</v>
      </c>
      <c r="N1054" t="s">
        <v>20</v>
      </c>
      <c r="O1054">
        <v>1067.1550094517961</v>
      </c>
      <c r="P1054" t="s">
        <v>188</v>
      </c>
      <c r="Q1054">
        <v>2</v>
      </c>
      <c r="R1054">
        <v>6</v>
      </c>
      <c r="S1054">
        <v>40</v>
      </c>
      <c r="T1054">
        <v>6.666666666666667</v>
      </c>
      <c r="U1054">
        <v>7.5</v>
      </c>
      <c r="V1054">
        <v>7.5</v>
      </c>
      <c r="W1054">
        <v>5</v>
      </c>
      <c r="X1054">
        <v>0.76</v>
      </c>
      <c r="Y1054">
        <v>119638</v>
      </c>
      <c r="Z1054" t="s">
        <v>189</v>
      </c>
      <c r="AA1054">
        <v>2</v>
      </c>
      <c r="AB1054">
        <v>9</v>
      </c>
      <c r="AC1054">
        <v>80</v>
      </c>
      <c r="AD1054">
        <v>8.8888888888888893</v>
      </c>
      <c r="AE1054">
        <v>12.375</v>
      </c>
      <c r="AF1054">
        <v>12.375</v>
      </c>
      <c r="AG1054">
        <v>10</v>
      </c>
      <c r="AH1054">
        <v>0.76</v>
      </c>
      <c r="AI1054">
        <v>72508.5</v>
      </c>
      <c r="AJ1054">
        <v>12.8</v>
      </c>
      <c r="AK1054">
        <v>2.5</v>
      </c>
      <c r="AL1054">
        <v>9</v>
      </c>
      <c r="AM1054">
        <v>15</v>
      </c>
      <c r="AN1054">
        <v>25</v>
      </c>
      <c r="AO1054" t="s">
        <v>190</v>
      </c>
      <c r="AP1054">
        <v>83</v>
      </c>
      <c r="AQ1054">
        <v>-0.7</v>
      </c>
      <c r="AR1054">
        <v>1.2</v>
      </c>
      <c r="AS1054" t="s">
        <v>1236</v>
      </c>
      <c r="AT1054">
        <v>20</v>
      </c>
      <c r="AU1054">
        <v>23</v>
      </c>
      <c r="AV1054">
        <v>23</v>
      </c>
      <c r="AW1054">
        <v>8</v>
      </c>
      <c r="AY1054">
        <v>3</v>
      </c>
      <c r="AZ1054">
        <v>24</v>
      </c>
      <c r="BA1054">
        <v>21.541666666666668</v>
      </c>
      <c r="BB1054">
        <v>9840</v>
      </c>
      <c r="BC1054">
        <v>16400</v>
      </c>
      <c r="BD1054">
        <v>22960</v>
      </c>
      <c r="BE1054">
        <v>24</v>
      </c>
      <c r="BF1054">
        <v>4</v>
      </c>
      <c r="BG1054">
        <v>32</v>
      </c>
      <c r="BH1054">
        <v>16.15625</v>
      </c>
      <c r="BI1054">
        <v>9840</v>
      </c>
      <c r="BJ1054">
        <v>16400</v>
      </c>
      <c r="BK1054">
        <v>22960</v>
      </c>
      <c r="BL1054">
        <v>40</v>
      </c>
      <c r="BM1054">
        <v>1</v>
      </c>
      <c r="BN1054">
        <v>3</v>
      </c>
      <c r="BO1054" t="s">
        <v>192</v>
      </c>
      <c r="BP1054">
        <v>3.2014650283553876</v>
      </c>
      <c r="BQ1054">
        <v>0</v>
      </c>
      <c r="BR1054">
        <v>33</v>
      </c>
      <c r="BS1054">
        <v>0</v>
      </c>
      <c r="BV1054">
        <v>0</v>
      </c>
      <c r="BW1054">
        <v>0</v>
      </c>
      <c r="BX1054">
        <v>0</v>
      </c>
      <c r="BZ1054" t="s">
        <v>193</v>
      </c>
      <c r="CA1054" t="s">
        <v>194</v>
      </c>
      <c r="CB1054" t="b">
        <v>0</v>
      </c>
    </row>
    <row r="1055" spans="1:80" x14ac:dyDescent="0.3">
      <c r="A1055">
        <v>1054</v>
      </c>
      <c r="B1055" t="s">
        <v>1288</v>
      </c>
      <c r="C1055" t="s">
        <v>179</v>
      </c>
      <c r="D1055" t="s">
        <v>180</v>
      </c>
      <c r="E1055" t="s">
        <v>1235</v>
      </c>
      <c r="F1055" t="s">
        <v>475</v>
      </c>
      <c r="G1055" t="s">
        <v>183</v>
      </c>
      <c r="H1055" t="s">
        <v>184</v>
      </c>
      <c r="J1055">
        <v>0</v>
      </c>
      <c r="K1055" t="s">
        <v>1241</v>
      </c>
      <c r="L1055" t="s">
        <v>186</v>
      </c>
      <c r="M1055" t="s">
        <v>1189</v>
      </c>
      <c r="N1055" t="s">
        <v>20</v>
      </c>
      <c r="O1055">
        <v>1297.5425330812859</v>
      </c>
      <c r="P1055" t="s">
        <v>188</v>
      </c>
      <c r="Q1055">
        <v>2</v>
      </c>
      <c r="R1055">
        <v>6</v>
      </c>
      <c r="S1055">
        <v>40</v>
      </c>
      <c r="T1055">
        <v>6.666666666666667</v>
      </c>
      <c r="U1055">
        <v>7.5</v>
      </c>
      <c r="V1055">
        <v>7.5</v>
      </c>
      <c r="W1055">
        <v>5</v>
      </c>
      <c r="X1055">
        <v>0.76</v>
      </c>
      <c r="Y1055">
        <v>119638</v>
      </c>
      <c r="Z1055" t="s">
        <v>189</v>
      </c>
      <c r="AA1055">
        <v>2</v>
      </c>
      <c r="AB1055">
        <v>9</v>
      </c>
      <c r="AC1055">
        <v>80</v>
      </c>
      <c r="AD1055">
        <v>8.8888888888888893</v>
      </c>
      <c r="AE1055">
        <v>12.375</v>
      </c>
      <c r="AF1055">
        <v>12.375</v>
      </c>
      <c r="AG1055">
        <v>10</v>
      </c>
      <c r="AH1055">
        <v>0.76</v>
      </c>
      <c r="AI1055">
        <v>72508.5</v>
      </c>
      <c r="AJ1055">
        <v>15.4</v>
      </c>
      <c r="AK1055">
        <v>2.5</v>
      </c>
      <c r="AL1055">
        <v>8</v>
      </c>
      <c r="AM1055">
        <v>15</v>
      </c>
      <c r="AN1055">
        <v>25</v>
      </c>
      <c r="AO1055" t="s">
        <v>190</v>
      </c>
      <c r="AP1055">
        <v>83</v>
      </c>
      <c r="AQ1055">
        <v>-0.7</v>
      </c>
      <c r="AR1055">
        <v>1.2</v>
      </c>
      <c r="AS1055" t="s">
        <v>1236</v>
      </c>
      <c r="AT1055">
        <v>20</v>
      </c>
      <c r="AU1055">
        <v>23</v>
      </c>
      <c r="AV1055">
        <v>23</v>
      </c>
      <c r="AW1055">
        <v>8</v>
      </c>
      <c r="AY1055">
        <v>3</v>
      </c>
      <c r="AZ1055">
        <v>24</v>
      </c>
      <c r="BA1055">
        <v>21.541666666666668</v>
      </c>
      <c r="BB1055">
        <v>9840</v>
      </c>
      <c r="BC1055">
        <v>16400</v>
      </c>
      <c r="BD1055">
        <v>22960</v>
      </c>
      <c r="BE1055">
        <v>24</v>
      </c>
      <c r="BF1055">
        <v>4</v>
      </c>
      <c r="BG1055">
        <v>32</v>
      </c>
      <c r="BH1055">
        <v>16.15625</v>
      </c>
      <c r="BI1055">
        <v>9840</v>
      </c>
      <c r="BJ1055">
        <v>16400</v>
      </c>
      <c r="BK1055">
        <v>22960</v>
      </c>
      <c r="BL1055">
        <v>40</v>
      </c>
      <c r="BM1055">
        <v>1</v>
      </c>
      <c r="BN1055">
        <v>3</v>
      </c>
      <c r="BO1055" t="s">
        <v>192</v>
      </c>
      <c r="BP1055">
        <v>3.8926275992438577</v>
      </c>
      <c r="BQ1055">
        <v>48</v>
      </c>
      <c r="BR1055">
        <v>19</v>
      </c>
      <c r="BS1055">
        <v>0.39583333333333326</v>
      </c>
      <c r="BV1055">
        <v>0</v>
      </c>
      <c r="BW1055">
        <v>0</v>
      </c>
      <c r="BX1055">
        <v>0</v>
      </c>
      <c r="BZ1055" t="s">
        <v>193</v>
      </c>
      <c r="CA1055" t="s">
        <v>194</v>
      </c>
      <c r="CB1055" t="b">
        <v>0</v>
      </c>
    </row>
    <row r="1056" spans="1:80" x14ac:dyDescent="0.3">
      <c r="A1056">
        <v>1055</v>
      </c>
      <c r="B1056" t="s">
        <v>3861</v>
      </c>
      <c r="C1056" t="s">
        <v>179</v>
      </c>
      <c r="D1056" t="s">
        <v>180</v>
      </c>
      <c r="E1056" t="s">
        <v>1235</v>
      </c>
      <c r="F1056" t="s">
        <v>516</v>
      </c>
      <c r="G1056" t="s">
        <v>183</v>
      </c>
      <c r="H1056" t="s">
        <v>184</v>
      </c>
      <c r="J1056">
        <v>0</v>
      </c>
      <c r="K1056" t="s">
        <v>1241</v>
      </c>
      <c r="L1056" t="s">
        <v>186</v>
      </c>
      <c r="M1056" t="s">
        <v>1189</v>
      </c>
      <c r="N1056" t="s">
        <v>20</v>
      </c>
      <c r="O1056">
        <v>1481</v>
      </c>
      <c r="P1056" t="s">
        <v>188</v>
      </c>
      <c r="Q1056">
        <v>2</v>
      </c>
      <c r="R1056">
        <v>6</v>
      </c>
      <c r="S1056">
        <v>40</v>
      </c>
      <c r="T1056">
        <v>6.666666666666667</v>
      </c>
      <c r="U1056">
        <v>7.5</v>
      </c>
      <c r="V1056">
        <v>7.5</v>
      </c>
      <c r="W1056">
        <v>5</v>
      </c>
      <c r="X1056">
        <v>0.76</v>
      </c>
      <c r="Y1056">
        <v>119638</v>
      </c>
      <c r="AA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16</v>
      </c>
      <c r="AK1056">
        <v>2.5</v>
      </c>
      <c r="AL1056">
        <v>7</v>
      </c>
      <c r="AM1056">
        <v>15</v>
      </c>
      <c r="AN1056">
        <v>25</v>
      </c>
      <c r="AO1056" t="s">
        <v>190</v>
      </c>
      <c r="AP1056">
        <v>83</v>
      </c>
      <c r="AQ1056">
        <v>-0.7</v>
      </c>
      <c r="AR1056">
        <v>1.2</v>
      </c>
      <c r="AS1056" t="s">
        <v>1236</v>
      </c>
      <c r="AT1056">
        <v>20</v>
      </c>
      <c r="AU1056">
        <v>23</v>
      </c>
      <c r="AV1056">
        <v>23</v>
      </c>
      <c r="AW1056">
        <v>8</v>
      </c>
      <c r="AY1056">
        <v>3</v>
      </c>
      <c r="AZ1056">
        <v>24</v>
      </c>
      <c r="BA1056">
        <v>21.541666666666668</v>
      </c>
      <c r="BB1056">
        <v>9840</v>
      </c>
      <c r="BC1056">
        <v>16400</v>
      </c>
      <c r="BD1056">
        <v>22960</v>
      </c>
      <c r="BE1056">
        <v>24</v>
      </c>
      <c r="BF1056">
        <v>4</v>
      </c>
      <c r="BG1056">
        <v>32</v>
      </c>
      <c r="BH1056">
        <v>16.15625</v>
      </c>
      <c r="BI1056">
        <v>9840</v>
      </c>
      <c r="BJ1056">
        <v>16400</v>
      </c>
      <c r="BK1056">
        <v>22960</v>
      </c>
      <c r="BL1056">
        <v>40</v>
      </c>
      <c r="BM1056">
        <v>1</v>
      </c>
      <c r="BN1056">
        <v>3</v>
      </c>
      <c r="BP1056">
        <v>4.4429999999999996</v>
      </c>
      <c r="BS1056">
        <v>0</v>
      </c>
      <c r="BV1056">
        <v>0</v>
      </c>
      <c r="BW1056">
        <v>0</v>
      </c>
      <c r="BX1056">
        <v>0</v>
      </c>
      <c r="BZ1056" t="s">
        <v>193</v>
      </c>
      <c r="CA1056" t="s">
        <v>194</v>
      </c>
      <c r="CB1056" t="b">
        <v>0</v>
      </c>
    </row>
    <row r="1057" spans="1:80" x14ac:dyDescent="0.3">
      <c r="A1057">
        <v>1056</v>
      </c>
      <c r="B1057" t="s">
        <v>3862</v>
      </c>
      <c r="C1057" t="s">
        <v>179</v>
      </c>
      <c r="D1057" t="s">
        <v>180</v>
      </c>
      <c r="E1057" t="s">
        <v>1235</v>
      </c>
      <c r="F1057" t="s">
        <v>520</v>
      </c>
      <c r="G1057" t="s">
        <v>183</v>
      </c>
      <c r="H1057" t="s">
        <v>184</v>
      </c>
      <c r="J1057">
        <v>0</v>
      </c>
      <c r="K1057" t="s">
        <v>1241</v>
      </c>
      <c r="L1057" t="s">
        <v>186</v>
      </c>
      <c r="M1057" t="s">
        <v>1189</v>
      </c>
      <c r="N1057" t="s">
        <v>20</v>
      </c>
      <c r="P1057" t="s">
        <v>188</v>
      </c>
      <c r="Q1057">
        <v>2</v>
      </c>
      <c r="R1057">
        <v>6</v>
      </c>
      <c r="S1057">
        <v>40</v>
      </c>
      <c r="T1057">
        <v>6.666666666666667</v>
      </c>
      <c r="U1057">
        <v>7.5</v>
      </c>
      <c r="V1057">
        <v>7.5</v>
      </c>
      <c r="W1057">
        <v>5</v>
      </c>
      <c r="X1057">
        <v>0.76</v>
      </c>
      <c r="Y1057">
        <v>119638</v>
      </c>
      <c r="AA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17</v>
      </c>
      <c r="AK1057">
        <v>2.5</v>
      </c>
      <c r="AL1057">
        <v>7</v>
      </c>
      <c r="AM1057">
        <v>15</v>
      </c>
      <c r="AN1057">
        <v>25</v>
      </c>
      <c r="AO1057" t="s">
        <v>190</v>
      </c>
      <c r="AP1057">
        <v>83</v>
      </c>
      <c r="AQ1057">
        <v>-0.7</v>
      </c>
      <c r="AR1057">
        <v>1.2</v>
      </c>
      <c r="AS1057" t="s">
        <v>1236</v>
      </c>
      <c r="AT1057">
        <v>20</v>
      </c>
      <c r="AU1057">
        <v>23</v>
      </c>
      <c r="AV1057">
        <v>23</v>
      </c>
      <c r="AW1057">
        <v>8</v>
      </c>
      <c r="AY1057">
        <v>3</v>
      </c>
      <c r="AZ1057">
        <v>24</v>
      </c>
      <c r="BA1057">
        <v>21.541666666666668</v>
      </c>
      <c r="BB1057">
        <v>9840</v>
      </c>
      <c r="BC1057">
        <v>16400</v>
      </c>
      <c r="BD1057">
        <v>22960</v>
      </c>
      <c r="BE1057">
        <v>24</v>
      </c>
      <c r="BF1057">
        <v>4</v>
      </c>
      <c r="BG1057">
        <v>32</v>
      </c>
      <c r="BH1057">
        <v>16.15625</v>
      </c>
      <c r="BI1057">
        <v>9840</v>
      </c>
      <c r="BJ1057">
        <v>16400</v>
      </c>
      <c r="BK1057">
        <v>22960</v>
      </c>
      <c r="BL1057">
        <v>40</v>
      </c>
      <c r="BM1057">
        <v>1</v>
      </c>
      <c r="BN1057">
        <v>3</v>
      </c>
      <c r="BP1057">
        <v>0</v>
      </c>
      <c r="BS1057">
        <v>0</v>
      </c>
      <c r="BV1057">
        <v>0</v>
      </c>
      <c r="BW1057">
        <v>0</v>
      </c>
      <c r="BX1057">
        <v>0</v>
      </c>
      <c r="BZ1057" t="s">
        <v>193</v>
      </c>
      <c r="CA1057" t="s">
        <v>194</v>
      </c>
      <c r="CB1057" t="b">
        <v>0</v>
      </c>
    </row>
    <row r="1058" spans="1:80" x14ac:dyDescent="0.3">
      <c r="A1058">
        <v>1057</v>
      </c>
      <c r="B1058" t="s">
        <v>3863</v>
      </c>
      <c r="C1058" t="s">
        <v>179</v>
      </c>
      <c r="D1058" t="s">
        <v>180</v>
      </c>
      <c r="E1058" t="s">
        <v>1235</v>
      </c>
      <c r="F1058" t="s">
        <v>477</v>
      </c>
      <c r="G1058" t="s">
        <v>183</v>
      </c>
      <c r="H1058" t="s">
        <v>184</v>
      </c>
      <c r="J1058">
        <v>0</v>
      </c>
      <c r="K1058" t="s">
        <v>1241</v>
      </c>
      <c r="L1058" t="s">
        <v>186</v>
      </c>
      <c r="M1058" t="s">
        <v>1189</v>
      </c>
      <c r="N1058" t="s">
        <v>20</v>
      </c>
      <c r="P1058" t="s">
        <v>188</v>
      </c>
      <c r="Q1058">
        <v>2</v>
      </c>
      <c r="R1058">
        <v>6</v>
      </c>
      <c r="S1058">
        <v>40</v>
      </c>
      <c r="T1058">
        <v>6.666666666666667</v>
      </c>
      <c r="U1058">
        <v>7.5</v>
      </c>
      <c r="V1058">
        <v>7.5</v>
      </c>
      <c r="W1058">
        <v>5</v>
      </c>
      <c r="X1058">
        <v>0.76</v>
      </c>
      <c r="Y1058">
        <v>119638</v>
      </c>
      <c r="AA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18.100000000000001</v>
      </c>
      <c r="AK1058">
        <v>2.5</v>
      </c>
      <c r="AL1058">
        <v>7</v>
      </c>
      <c r="AP1058" t="s">
        <v>197</v>
      </c>
      <c r="AQ1058" t="s">
        <v>197</v>
      </c>
      <c r="AR1058" t="s">
        <v>197</v>
      </c>
      <c r="AS1058" t="s">
        <v>1236</v>
      </c>
      <c r="AT1058">
        <v>20</v>
      </c>
      <c r="AU1058">
        <v>23</v>
      </c>
      <c r="AV1058">
        <v>23</v>
      </c>
      <c r="AW1058">
        <v>8</v>
      </c>
      <c r="AY1058">
        <v>3</v>
      </c>
      <c r="AZ1058">
        <v>24</v>
      </c>
      <c r="BA1058">
        <v>21.541666666666668</v>
      </c>
      <c r="BB1058">
        <v>9840</v>
      </c>
      <c r="BC1058">
        <v>16400</v>
      </c>
      <c r="BD1058">
        <v>22960</v>
      </c>
      <c r="BE1058">
        <v>24</v>
      </c>
      <c r="BF1058">
        <v>4</v>
      </c>
      <c r="BG1058">
        <v>32</v>
      </c>
      <c r="BH1058">
        <v>16.15625</v>
      </c>
      <c r="BI1058">
        <v>9840</v>
      </c>
      <c r="BJ1058">
        <v>16400</v>
      </c>
      <c r="BK1058">
        <v>22960</v>
      </c>
      <c r="BL1058">
        <v>40</v>
      </c>
      <c r="BM1058">
        <v>1</v>
      </c>
      <c r="BN1058">
        <v>3</v>
      </c>
      <c r="BP1058">
        <v>0</v>
      </c>
      <c r="BS1058">
        <v>0</v>
      </c>
      <c r="BV1058">
        <v>0</v>
      </c>
      <c r="BW1058">
        <v>0</v>
      </c>
      <c r="BX1058">
        <v>0</v>
      </c>
      <c r="BZ1058" t="s">
        <v>193</v>
      </c>
      <c r="CA1058" t="s">
        <v>194</v>
      </c>
      <c r="CB1058" t="b">
        <v>0</v>
      </c>
    </row>
    <row r="1059" spans="1:80" x14ac:dyDescent="0.3">
      <c r="A1059">
        <v>1058</v>
      </c>
      <c r="B1059" t="s">
        <v>1289</v>
      </c>
      <c r="C1059" t="s">
        <v>179</v>
      </c>
      <c r="D1059" t="s">
        <v>1290</v>
      </c>
      <c r="E1059" t="s">
        <v>1291</v>
      </c>
      <c r="F1059" t="s">
        <v>182</v>
      </c>
      <c r="G1059" t="s">
        <v>1290</v>
      </c>
      <c r="H1059" t="s">
        <v>184</v>
      </c>
      <c r="J1059">
        <v>0</v>
      </c>
      <c r="K1059" t="s">
        <v>1678</v>
      </c>
      <c r="L1059" t="s">
        <v>186</v>
      </c>
      <c r="M1059" t="s">
        <v>187</v>
      </c>
      <c r="N1059" t="s">
        <v>20</v>
      </c>
      <c r="O1059">
        <v>21.881399999999999</v>
      </c>
      <c r="P1059" t="s">
        <v>188</v>
      </c>
      <c r="Q1059">
        <v>2</v>
      </c>
      <c r="R1059">
        <v>14</v>
      </c>
      <c r="S1059">
        <v>40</v>
      </c>
      <c r="T1059">
        <v>2.8571428571428572</v>
      </c>
      <c r="U1059">
        <v>7.5</v>
      </c>
      <c r="V1059">
        <v>7.5</v>
      </c>
      <c r="W1059">
        <v>5</v>
      </c>
      <c r="X1059">
        <v>0.76</v>
      </c>
      <c r="Y1059">
        <v>119638</v>
      </c>
      <c r="Z1059" t="s">
        <v>189</v>
      </c>
      <c r="AA1059">
        <v>2</v>
      </c>
      <c r="AB1059">
        <v>18</v>
      </c>
      <c r="AC1059">
        <v>80</v>
      </c>
      <c r="AD1059">
        <v>4.4444444444444446</v>
      </c>
      <c r="AE1059">
        <v>12.375</v>
      </c>
      <c r="AF1059">
        <v>12.375</v>
      </c>
      <c r="AG1059">
        <v>10</v>
      </c>
      <c r="AH1059">
        <v>0.76</v>
      </c>
      <c r="AI1059">
        <v>72508.5</v>
      </c>
      <c r="AJ1059">
        <v>0.49</v>
      </c>
      <c r="AK1059">
        <v>3</v>
      </c>
      <c r="AL1059">
        <v>191</v>
      </c>
      <c r="AM1059">
        <v>15</v>
      </c>
      <c r="AN1059">
        <v>25</v>
      </c>
      <c r="AO1059" t="s">
        <v>190</v>
      </c>
      <c r="AP1059">
        <v>83</v>
      </c>
      <c r="AQ1059">
        <v>-0.7</v>
      </c>
      <c r="AR1059">
        <v>1.2</v>
      </c>
      <c r="AS1059" t="s">
        <v>191</v>
      </c>
      <c r="AT1059">
        <v>23</v>
      </c>
      <c r="AU1059">
        <v>12</v>
      </c>
      <c r="AV1059">
        <v>10</v>
      </c>
      <c r="AW1059">
        <v>48</v>
      </c>
      <c r="AY1059">
        <v>6</v>
      </c>
      <c r="AZ1059">
        <v>288</v>
      </c>
      <c r="BA1059">
        <v>1.7951388888888888</v>
      </c>
      <c r="BB1059">
        <v>67896</v>
      </c>
      <c r="BC1059">
        <v>113160</v>
      </c>
      <c r="BD1059">
        <v>158424</v>
      </c>
      <c r="BE1059">
        <v>1</v>
      </c>
      <c r="BF1059">
        <v>5</v>
      </c>
      <c r="BG1059">
        <v>240</v>
      </c>
      <c r="BH1059">
        <v>2.1541666666666668</v>
      </c>
      <c r="BI1059">
        <v>67896</v>
      </c>
      <c r="BJ1059">
        <v>113160</v>
      </c>
      <c r="BK1059">
        <v>158424</v>
      </c>
      <c r="BL1059">
        <v>20</v>
      </c>
      <c r="BM1059">
        <v>1</v>
      </c>
      <c r="BN1059">
        <v>0</v>
      </c>
      <c r="BO1059" t="s">
        <v>192</v>
      </c>
      <c r="BP1059">
        <v>0</v>
      </c>
      <c r="BQ1059">
        <v>0</v>
      </c>
      <c r="BR1059">
        <v>0</v>
      </c>
      <c r="BS1059">
        <v>0</v>
      </c>
      <c r="BV1059">
        <v>0</v>
      </c>
      <c r="BW1059">
        <v>0</v>
      </c>
      <c r="BX1059">
        <v>0</v>
      </c>
      <c r="BZ1059" t="s">
        <v>193</v>
      </c>
      <c r="CA1059" t="s">
        <v>194</v>
      </c>
      <c r="CB1059" t="b">
        <v>0</v>
      </c>
    </row>
    <row r="1060" spans="1:80" x14ac:dyDescent="0.3">
      <c r="A1060">
        <v>1059</v>
      </c>
      <c r="B1060" t="s">
        <v>3864</v>
      </c>
      <c r="C1060" t="s">
        <v>179</v>
      </c>
      <c r="D1060" t="s">
        <v>1290</v>
      </c>
      <c r="E1060" t="s">
        <v>1291</v>
      </c>
      <c r="F1060" t="s">
        <v>196</v>
      </c>
      <c r="G1060" t="s">
        <v>1290</v>
      </c>
      <c r="H1060" t="s">
        <v>184</v>
      </c>
      <c r="J1060">
        <v>0</v>
      </c>
      <c r="K1060" t="s">
        <v>1678</v>
      </c>
      <c r="L1060" t="s">
        <v>186</v>
      </c>
      <c r="M1060" t="s">
        <v>187</v>
      </c>
      <c r="N1060" t="s">
        <v>20</v>
      </c>
      <c r="O1060">
        <v>27.417649999999998</v>
      </c>
      <c r="P1060" t="s">
        <v>188</v>
      </c>
      <c r="Q1060">
        <v>2</v>
      </c>
      <c r="R1060">
        <v>14</v>
      </c>
      <c r="S1060">
        <v>40</v>
      </c>
      <c r="T1060">
        <v>2.8571428571428572</v>
      </c>
      <c r="U1060">
        <v>7.5</v>
      </c>
      <c r="V1060">
        <v>7.5</v>
      </c>
      <c r="W1060">
        <v>5</v>
      </c>
      <c r="X1060">
        <v>0.76</v>
      </c>
      <c r="Y1060">
        <v>119638</v>
      </c>
      <c r="AA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0.6</v>
      </c>
      <c r="AK1060">
        <v>3</v>
      </c>
      <c r="AL1060">
        <v>156</v>
      </c>
      <c r="AP1060" t="s">
        <v>197</v>
      </c>
      <c r="AQ1060" t="s">
        <v>197</v>
      </c>
      <c r="AR1060" t="s">
        <v>197</v>
      </c>
      <c r="AS1060" t="s">
        <v>191</v>
      </c>
      <c r="AT1060">
        <v>23</v>
      </c>
      <c r="AU1060">
        <v>12</v>
      </c>
      <c r="AV1060">
        <v>10</v>
      </c>
      <c r="AW1060">
        <v>48</v>
      </c>
      <c r="AY1060">
        <v>6</v>
      </c>
      <c r="AZ1060">
        <v>288</v>
      </c>
      <c r="BA1060">
        <v>1.7951388888888888</v>
      </c>
      <c r="BB1060">
        <v>67896</v>
      </c>
      <c r="BC1060">
        <v>113160</v>
      </c>
      <c r="BD1060">
        <v>158424</v>
      </c>
      <c r="BE1060">
        <v>1</v>
      </c>
      <c r="BF1060">
        <v>5</v>
      </c>
      <c r="BG1060">
        <v>240</v>
      </c>
      <c r="BH1060">
        <v>2.1541666666666668</v>
      </c>
      <c r="BI1060">
        <v>67896</v>
      </c>
      <c r="BJ1060">
        <v>113160</v>
      </c>
      <c r="BK1060">
        <v>158424</v>
      </c>
      <c r="BL1060">
        <v>20</v>
      </c>
      <c r="BM1060">
        <v>1</v>
      </c>
      <c r="BO1060" t="s">
        <v>192</v>
      </c>
      <c r="BP1060">
        <v>0</v>
      </c>
      <c r="BS1060">
        <v>0</v>
      </c>
      <c r="BV1060">
        <v>0</v>
      </c>
      <c r="BW1060">
        <v>0</v>
      </c>
      <c r="BX1060">
        <v>0</v>
      </c>
      <c r="BZ1060" t="s">
        <v>193</v>
      </c>
      <c r="CA1060" t="s">
        <v>194</v>
      </c>
      <c r="CB1060" t="b">
        <v>0</v>
      </c>
    </row>
    <row r="1061" spans="1:80" x14ac:dyDescent="0.3">
      <c r="A1061">
        <v>1060</v>
      </c>
      <c r="B1061" t="s">
        <v>3865</v>
      </c>
      <c r="C1061" t="s">
        <v>179</v>
      </c>
      <c r="D1061" t="s">
        <v>1290</v>
      </c>
      <c r="E1061" t="s">
        <v>1291</v>
      </c>
      <c r="F1061" t="s">
        <v>200</v>
      </c>
      <c r="G1061" t="s">
        <v>1290</v>
      </c>
      <c r="H1061" t="s">
        <v>184</v>
      </c>
      <c r="J1061">
        <v>0</v>
      </c>
      <c r="K1061" t="s">
        <v>1678</v>
      </c>
      <c r="L1061" t="s">
        <v>186</v>
      </c>
      <c r="M1061" t="s">
        <v>187</v>
      </c>
      <c r="N1061" t="s">
        <v>20</v>
      </c>
      <c r="O1061">
        <v>32.953899999999997</v>
      </c>
      <c r="P1061" t="s">
        <v>188</v>
      </c>
      <c r="Q1061">
        <v>2</v>
      </c>
      <c r="R1061">
        <v>14</v>
      </c>
      <c r="S1061">
        <v>40</v>
      </c>
      <c r="T1061">
        <v>2.8571428571428572</v>
      </c>
      <c r="U1061">
        <v>7.5</v>
      </c>
      <c r="V1061">
        <v>7.5</v>
      </c>
      <c r="W1061">
        <v>5</v>
      </c>
      <c r="X1061">
        <v>0.76</v>
      </c>
      <c r="Y1061">
        <v>119638</v>
      </c>
      <c r="AA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0.7</v>
      </c>
      <c r="AK1061">
        <v>3</v>
      </c>
      <c r="AL1061">
        <v>134</v>
      </c>
      <c r="AP1061" t="s">
        <v>197</v>
      </c>
      <c r="AQ1061" t="s">
        <v>197</v>
      </c>
      <c r="AR1061" t="s">
        <v>197</v>
      </c>
      <c r="AS1061" t="s">
        <v>191</v>
      </c>
      <c r="AT1061">
        <v>23</v>
      </c>
      <c r="AU1061">
        <v>12</v>
      </c>
      <c r="AV1061">
        <v>10</v>
      </c>
      <c r="AW1061">
        <v>48</v>
      </c>
      <c r="AY1061">
        <v>6</v>
      </c>
      <c r="AZ1061">
        <v>288</v>
      </c>
      <c r="BA1061">
        <v>1.7951388888888888</v>
      </c>
      <c r="BB1061">
        <v>67896</v>
      </c>
      <c r="BC1061">
        <v>113160</v>
      </c>
      <c r="BD1061">
        <v>158424</v>
      </c>
      <c r="BE1061">
        <v>1</v>
      </c>
      <c r="BF1061">
        <v>5</v>
      </c>
      <c r="BG1061">
        <v>240</v>
      </c>
      <c r="BH1061">
        <v>2.1541666666666668</v>
      </c>
      <c r="BI1061">
        <v>67896</v>
      </c>
      <c r="BJ1061">
        <v>113160</v>
      </c>
      <c r="BK1061">
        <v>158424</v>
      </c>
      <c r="BL1061">
        <v>20</v>
      </c>
      <c r="BM1061">
        <v>1</v>
      </c>
      <c r="BP1061">
        <v>0</v>
      </c>
      <c r="BS1061">
        <v>0</v>
      </c>
      <c r="BV1061">
        <v>0</v>
      </c>
      <c r="BW1061">
        <v>0</v>
      </c>
      <c r="BX1061">
        <v>0</v>
      </c>
      <c r="BZ1061" t="s">
        <v>193</v>
      </c>
      <c r="CA1061" t="s">
        <v>194</v>
      </c>
      <c r="CB1061" t="b">
        <v>0</v>
      </c>
    </row>
    <row r="1062" spans="1:80" x14ac:dyDescent="0.3">
      <c r="A1062">
        <v>1061</v>
      </c>
      <c r="B1062" t="s">
        <v>3866</v>
      </c>
      <c r="C1062" t="s">
        <v>179</v>
      </c>
      <c r="D1062" t="s">
        <v>1290</v>
      </c>
      <c r="E1062" t="s">
        <v>1291</v>
      </c>
      <c r="F1062" t="s">
        <v>202</v>
      </c>
      <c r="G1062" t="s">
        <v>1290</v>
      </c>
      <c r="H1062" t="s">
        <v>184</v>
      </c>
      <c r="J1062">
        <v>0</v>
      </c>
      <c r="K1062" t="s">
        <v>1678</v>
      </c>
      <c r="L1062" t="s">
        <v>186</v>
      </c>
      <c r="M1062" t="s">
        <v>187</v>
      </c>
      <c r="N1062" t="s">
        <v>20</v>
      </c>
      <c r="O1062">
        <v>38.49015</v>
      </c>
      <c r="P1062" t="s">
        <v>188</v>
      </c>
      <c r="Q1062">
        <v>2</v>
      </c>
      <c r="R1062">
        <v>14</v>
      </c>
      <c r="S1062">
        <v>40</v>
      </c>
      <c r="T1062">
        <v>2.8571428571428572</v>
      </c>
      <c r="U1062">
        <v>7.5</v>
      </c>
      <c r="V1062">
        <v>7.5</v>
      </c>
      <c r="W1062">
        <v>5</v>
      </c>
      <c r="X1062">
        <v>0.76</v>
      </c>
      <c r="Y1062">
        <v>119638</v>
      </c>
      <c r="AA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0.8</v>
      </c>
      <c r="AK1062">
        <v>3</v>
      </c>
      <c r="AL1062">
        <v>117</v>
      </c>
      <c r="AP1062" t="s">
        <v>197</v>
      </c>
      <c r="AQ1062" t="s">
        <v>197</v>
      </c>
      <c r="AR1062" t="s">
        <v>197</v>
      </c>
      <c r="AS1062" t="s">
        <v>191</v>
      </c>
      <c r="AT1062">
        <v>23</v>
      </c>
      <c r="AU1062">
        <v>12</v>
      </c>
      <c r="AV1062">
        <v>10</v>
      </c>
      <c r="AW1062">
        <v>48</v>
      </c>
      <c r="AY1062">
        <v>6</v>
      </c>
      <c r="AZ1062">
        <v>288</v>
      </c>
      <c r="BA1062">
        <v>1.7951388888888888</v>
      </c>
      <c r="BB1062">
        <v>67896</v>
      </c>
      <c r="BC1062">
        <v>113160</v>
      </c>
      <c r="BD1062">
        <v>158424</v>
      </c>
      <c r="BE1062">
        <v>1</v>
      </c>
      <c r="BF1062">
        <v>5</v>
      </c>
      <c r="BG1062">
        <v>240</v>
      </c>
      <c r="BH1062">
        <v>2.1541666666666668</v>
      </c>
      <c r="BI1062">
        <v>67896</v>
      </c>
      <c r="BJ1062">
        <v>113160</v>
      </c>
      <c r="BK1062">
        <v>158424</v>
      </c>
      <c r="BL1062">
        <v>20</v>
      </c>
      <c r="BM1062">
        <v>1</v>
      </c>
      <c r="BO1062" t="s">
        <v>192</v>
      </c>
      <c r="BP1062">
        <v>0</v>
      </c>
      <c r="BS1062">
        <v>0</v>
      </c>
      <c r="BV1062">
        <v>0</v>
      </c>
      <c r="BW1062">
        <v>0</v>
      </c>
      <c r="BX1062">
        <v>0</v>
      </c>
      <c r="BZ1062" t="s">
        <v>193</v>
      </c>
      <c r="CA1062" t="s">
        <v>194</v>
      </c>
      <c r="CB1062" t="b">
        <v>0</v>
      </c>
    </row>
    <row r="1063" spans="1:80" x14ac:dyDescent="0.3">
      <c r="A1063">
        <v>1062</v>
      </c>
      <c r="B1063" t="s">
        <v>3983</v>
      </c>
      <c r="C1063" t="s">
        <v>179</v>
      </c>
      <c r="D1063" t="s">
        <v>1290</v>
      </c>
      <c r="E1063" t="s">
        <v>1291</v>
      </c>
      <c r="F1063" t="s">
        <v>204</v>
      </c>
      <c r="G1063" t="s">
        <v>1290</v>
      </c>
      <c r="H1063" t="s">
        <v>184</v>
      </c>
      <c r="J1063">
        <v>0</v>
      </c>
      <c r="K1063" t="s">
        <v>1678</v>
      </c>
      <c r="L1063" t="s">
        <v>186</v>
      </c>
      <c r="M1063" t="s">
        <v>187</v>
      </c>
      <c r="N1063" t="s">
        <v>20</v>
      </c>
      <c r="O1063">
        <v>0</v>
      </c>
      <c r="P1063" t="s">
        <v>188</v>
      </c>
      <c r="Q1063">
        <v>2</v>
      </c>
      <c r="R1063">
        <v>14</v>
      </c>
      <c r="S1063">
        <v>40</v>
      </c>
      <c r="T1063">
        <v>2.8571428571428572</v>
      </c>
      <c r="U1063">
        <v>7.5</v>
      </c>
      <c r="V1063">
        <v>7.5</v>
      </c>
      <c r="W1063">
        <v>5</v>
      </c>
      <c r="X1063">
        <v>0.76</v>
      </c>
      <c r="Y1063">
        <v>119638</v>
      </c>
      <c r="AA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0.91</v>
      </c>
      <c r="AK1063">
        <v>3</v>
      </c>
      <c r="AL1063">
        <v>103</v>
      </c>
      <c r="AP1063" t="s">
        <v>197</v>
      </c>
      <c r="AQ1063" t="s">
        <v>197</v>
      </c>
      <c r="AR1063" t="s">
        <v>197</v>
      </c>
      <c r="AS1063" t="s">
        <v>191</v>
      </c>
      <c r="AT1063">
        <v>23</v>
      </c>
      <c r="AU1063">
        <v>12</v>
      </c>
      <c r="AV1063">
        <v>10</v>
      </c>
      <c r="AW1063">
        <v>48</v>
      </c>
      <c r="AY1063">
        <v>6</v>
      </c>
      <c r="AZ1063">
        <v>288</v>
      </c>
      <c r="BA1063">
        <v>1.7951388888888888</v>
      </c>
      <c r="BB1063">
        <v>67896</v>
      </c>
      <c r="BC1063">
        <v>113160</v>
      </c>
      <c r="BD1063">
        <v>158424</v>
      </c>
      <c r="BF1063">
        <v>5</v>
      </c>
      <c r="BG1063">
        <v>240</v>
      </c>
      <c r="BH1063">
        <v>2.1541666666666668</v>
      </c>
      <c r="BI1063">
        <v>67896</v>
      </c>
      <c r="BJ1063">
        <v>113160</v>
      </c>
      <c r="BK1063">
        <v>158424</v>
      </c>
      <c r="BL1063">
        <v>20</v>
      </c>
      <c r="BM1063">
        <v>1</v>
      </c>
      <c r="BP1063">
        <v>0</v>
      </c>
      <c r="BS1063">
        <v>0</v>
      </c>
      <c r="BV1063">
        <v>0</v>
      </c>
      <c r="BW1063">
        <v>0</v>
      </c>
      <c r="BX1063">
        <v>0</v>
      </c>
      <c r="BZ1063" t="s">
        <v>193</v>
      </c>
      <c r="CA1063" t="s">
        <v>194</v>
      </c>
      <c r="CB1063" t="b">
        <v>0</v>
      </c>
    </row>
    <row r="1064" spans="1:80" x14ac:dyDescent="0.3">
      <c r="A1064">
        <v>1063</v>
      </c>
      <c r="B1064" t="s">
        <v>3984</v>
      </c>
      <c r="C1064" t="s">
        <v>179</v>
      </c>
      <c r="D1064" t="s">
        <v>1290</v>
      </c>
      <c r="E1064" t="s">
        <v>1291</v>
      </c>
      <c r="F1064" t="s">
        <v>206</v>
      </c>
      <c r="G1064" t="s">
        <v>1290</v>
      </c>
      <c r="H1064" t="s">
        <v>184</v>
      </c>
      <c r="J1064">
        <v>0</v>
      </c>
      <c r="K1064" t="s">
        <v>1678</v>
      </c>
      <c r="L1064" t="s">
        <v>186</v>
      </c>
      <c r="M1064" t="s">
        <v>187</v>
      </c>
      <c r="N1064" t="s">
        <v>20</v>
      </c>
      <c r="O1064">
        <v>0</v>
      </c>
      <c r="P1064" t="s">
        <v>188</v>
      </c>
      <c r="Q1064">
        <v>2</v>
      </c>
      <c r="R1064">
        <v>14</v>
      </c>
      <c r="S1064">
        <v>40</v>
      </c>
      <c r="T1064">
        <v>2.8571428571428572</v>
      </c>
      <c r="U1064">
        <v>7.5</v>
      </c>
      <c r="V1064">
        <v>7.5</v>
      </c>
      <c r="W1064">
        <v>5</v>
      </c>
      <c r="X1064">
        <v>0.76</v>
      </c>
      <c r="Y1064">
        <v>119638</v>
      </c>
      <c r="AA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1.01</v>
      </c>
      <c r="AK1064">
        <v>3</v>
      </c>
      <c r="AL1064">
        <v>93</v>
      </c>
      <c r="AP1064" t="s">
        <v>197</v>
      </c>
      <c r="AQ1064" t="s">
        <v>197</v>
      </c>
      <c r="AR1064" t="s">
        <v>197</v>
      </c>
      <c r="AS1064" t="s">
        <v>191</v>
      </c>
      <c r="AT1064">
        <v>23</v>
      </c>
      <c r="AU1064">
        <v>12</v>
      </c>
      <c r="AV1064">
        <v>10</v>
      </c>
      <c r="AW1064">
        <v>48</v>
      </c>
      <c r="AY1064">
        <v>6</v>
      </c>
      <c r="AZ1064">
        <v>288</v>
      </c>
      <c r="BA1064">
        <v>1.7951388888888888</v>
      </c>
      <c r="BB1064">
        <v>67896</v>
      </c>
      <c r="BC1064">
        <v>113160</v>
      </c>
      <c r="BD1064">
        <v>158424</v>
      </c>
      <c r="BF1064">
        <v>5</v>
      </c>
      <c r="BG1064">
        <v>240</v>
      </c>
      <c r="BH1064">
        <v>2.1541666666666668</v>
      </c>
      <c r="BI1064">
        <v>67896</v>
      </c>
      <c r="BJ1064">
        <v>113160</v>
      </c>
      <c r="BK1064">
        <v>158424</v>
      </c>
      <c r="BL1064">
        <v>20</v>
      </c>
      <c r="BM1064">
        <v>1</v>
      </c>
      <c r="BP1064">
        <v>0</v>
      </c>
      <c r="BS1064">
        <v>0</v>
      </c>
      <c r="BV1064">
        <v>0</v>
      </c>
      <c r="BW1064">
        <v>0</v>
      </c>
      <c r="BX1064">
        <v>0</v>
      </c>
      <c r="BZ1064" t="s">
        <v>193</v>
      </c>
      <c r="CA1064" t="s">
        <v>194</v>
      </c>
      <c r="CB1064" t="b">
        <v>0</v>
      </c>
    </row>
    <row r="1065" spans="1:80" x14ac:dyDescent="0.3">
      <c r="A1065">
        <v>1064</v>
      </c>
      <c r="B1065" t="s">
        <v>3985</v>
      </c>
      <c r="C1065" t="s">
        <v>179</v>
      </c>
      <c r="D1065" t="s">
        <v>1290</v>
      </c>
      <c r="E1065" t="s">
        <v>1291</v>
      </c>
      <c r="F1065" t="s">
        <v>316</v>
      </c>
      <c r="G1065" t="s">
        <v>1290</v>
      </c>
      <c r="H1065" t="s">
        <v>184</v>
      </c>
      <c r="J1065">
        <v>0</v>
      </c>
      <c r="K1065" t="s">
        <v>1678</v>
      </c>
      <c r="L1065" t="s">
        <v>186</v>
      </c>
      <c r="M1065" t="s">
        <v>187</v>
      </c>
      <c r="N1065" t="s">
        <v>20</v>
      </c>
      <c r="O1065">
        <v>0</v>
      </c>
      <c r="P1065" t="s">
        <v>188</v>
      </c>
      <c r="Q1065">
        <v>2</v>
      </c>
      <c r="R1065">
        <v>14</v>
      </c>
      <c r="S1065">
        <v>40</v>
      </c>
      <c r="T1065">
        <v>2.8571428571428572</v>
      </c>
      <c r="U1065">
        <v>7.5</v>
      </c>
      <c r="V1065">
        <v>7.5</v>
      </c>
      <c r="W1065">
        <v>5</v>
      </c>
      <c r="X1065">
        <v>0.76</v>
      </c>
      <c r="Y1065">
        <v>119638</v>
      </c>
      <c r="AA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1.1100000000000001</v>
      </c>
      <c r="AK1065">
        <v>3</v>
      </c>
      <c r="AL1065">
        <v>85</v>
      </c>
      <c r="AP1065" t="s">
        <v>197</v>
      </c>
      <c r="AQ1065" t="s">
        <v>197</v>
      </c>
      <c r="AR1065" t="s">
        <v>197</v>
      </c>
      <c r="AS1065" t="s">
        <v>191</v>
      </c>
      <c r="AT1065">
        <v>23</v>
      </c>
      <c r="AU1065">
        <v>12</v>
      </c>
      <c r="AV1065">
        <v>10</v>
      </c>
      <c r="AW1065">
        <v>48</v>
      </c>
      <c r="AY1065">
        <v>6</v>
      </c>
      <c r="AZ1065">
        <v>288</v>
      </c>
      <c r="BA1065">
        <v>1.7951388888888888</v>
      </c>
      <c r="BB1065">
        <v>67896</v>
      </c>
      <c r="BC1065">
        <v>113160</v>
      </c>
      <c r="BD1065">
        <v>158424</v>
      </c>
      <c r="BF1065">
        <v>5</v>
      </c>
      <c r="BG1065">
        <v>240</v>
      </c>
      <c r="BH1065">
        <v>2.1541666666666668</v>
      </c>
      <c r="BI1065">
        <v>67896</v>
      </c>
      <c r="BJ1065">
        <v>113160</v>
      </c>
      <c r="BK1065">
        <v>158424</v>
      </c>
      <c r="BL1065">
        <v>20</v>
      </c>
      <c r="BM1065">
        <v>1</v>
      </c>
      <c r="BP1065">
        <v>0</v>
      </c>
      <c r="BS1065">
        <v>0</v>
      </c>
      <c r="BV1065">
        <v>0</v>
      </c>
      <c r="BW1065">
        <v>0</v>
      </c>
      <c r="BX1065">
        <v>0</v>
      </c>
      <c r="BZ1065" t="s">
        <v>193</v>
      </c>
      <c r="CA1065" t="s">
        <v>194</v>
      </c>
      <c r="CB1065" t="b">
        <v>0</v>
      </c>
    </row>
    <row r="1066" spans="1:80" x14ac:dyDescent="0.3">
      <c r="A1066">
        <v>1065</v>
      </c>
      <c r="B1066" t="s">
        <v>3867</v>
      </c>
      <c r="C1066" t="s">
        <v>179</v>
      </c>
      <c r="D1066" t="s">
        <v>1290</v>
      </c>
      <c r="E1066" t="s">
        <v>1292</v>
      </c>
      <c r="F1066" t="s">
        <v>182</v>
      </c>
      <c r="G1066" t="s">
        <v>1290</v>
      </c>
      <c r="H1066" t="s">
        <v>184</v>
      </c>
      <c r="J1066">
        <v>0</v>
      </c>
      <c r="K1066" t="s">
        <v>1683</v>
      </c>
      <c r="L1066" t="s">
        <v>186</v>
      </c>
      <c r="M1066" t="s">
        <v>187</v>
      </c>
      <c r="N1066" t="s">
        <v>20</v>
      </c>
      <c r="O1066">
        <v>24.992599999999999</v>
      </c>
      <c r="P1066" t="s">
        <v>188</v>
      </c>
      <c r="Q1066">
        <v>2</v>
      </c>
      <c r="R1066">
        <v>14</v>
      </c>
      <c r="S1066">
        <v>40</v>
      </c>
      <c r="T1066">
        <v>2.8571428571428572</v>
      </c>
      <c r="U1066">
        <v>7.5</v>
      </c>
      <c r="V1066">
        <v>7.5</v>
      </c>
      <c r="W1066">
        <v>5</v>
      </c>
      <c r="X1066">
        <v>0.76</v>
      </c>
      <c r="Y1066">
        <v>119638</v>
      </c>
      <c r="Z1066" t="s">
        <v>189</v>
      </c>
      <c r="AA1066">
        <v>2</v>
      </c>
      <c r="AB1066">
        <v>18</v>
      </c>
      <c r="AC1066">
        <v>80</v>
      </c>
      <c r="AD1066">
        <v>4.4444444444444446</v>
      </c>
      <c r="AE1066">
        <v>12.375</v>
      </c>
      <c r="AF1066">
        <v>12.375</v>
      </c>
      <c r="AG1066">
        <v>10</v>
      </c>
      <c r="AH1066">
        <v>0.76</v>
      </c>
      <c r="AI1066">
        <v>72508.5</v>
      </c>
      <c r="AJ1066">
        <v>0.63</v>
      </c>
      <c r="AK1066">
        <v>3</v>
      </c>
      <c r="AL1066">
        <v>149</v>
      </c>
      <c r="AM1066">
        <v>15</v>
      </c>
      <c r="AN1066">
        <v>25</v>
      </c>
      <c r="AO1066" t="s">
        <v>190</v>
      </c>
      <c r="AP1066">
        <v>83</v>
      </c>
      <c r="AQ1066">
        <v>-0.7</v>
      </c>
      <c r="AR1066">
        <v>1.2</v>
      </c>
      <c r="AS1066" t="s">
        <v>256</v>
      </c>
      <c r="AT1066">
        <v>23</v>
      </c>
      <c r="AU1066">
        <v>12</v>
      </c>
      <c r="AV1066">
        <v>10</v>
      </c>
      <c r="AW1066">
        <v>48</v>
      </c>
      <c r="AY1066">
        <v>6</v>
      </c>
      <c r="AZ1066">
        <v>288</v>
      </c>
      <c r="BA1066">
        <v>1.7951388888888888</v>
      </c>
      <c r="BB1066">
        <v>67896</v>
      </c>
      <c r="BC1066">
        <v>113160</v>
      </c>
      <c r="BD1066">
        <v>158424</v>
      </c>
      <c r="BE1066">
        <v>2</v>
      </c>
      <c r="BF1066">
        <v>5</v>
      </c>
      <c r="BG1066">
        <v>240</v>
      </c>
      <c r="BH1066">
        <v>2.1541666666666668</v>
      </c>
      <c r="BI1066">
        <v>67896</v>
      </c>
      <c r="BJ1066">
        <v>113160</v>
      </c>
      <c r="BK1066">
        <v>158424</v>
      </c>
      <c r="BL1066">
        <v>20</v>
      </c>
      <c r="BM1066">
        <v>1</v>
      </c>
      <c r="BO1066" t="s">
        <v>192</v>
      </c>
      <c r="BP1066">
        <v>0</v>
      </c>
      <c r="BQ1066">
        <v>0</v>
      </c>
      <c r="BR1066">
        <v>0</v>
      </c>
      <c r="BS1066">
        <v>0</v>
      </c>
      <c r="BV1066">
        <v>0</v>
      </c>
      <c r="BW1066">
        <v>0</v>
      </c>
      <c r="BX1066">
        <v>0</v>
      </c>
      <c r="BZ1066" t="s">
        <v>193</v>
      </c>
      <c r="CA1066" t="s">
        <v>194</v>
      </c>
      <c r="CB1066" t="b">
        <v>0</v>
      </c>
    </row>
    <row r="1067" spans="1:80" x14ac:dyDescent="0.3">
      <c r="A1067">
        <v>1066</v>
      </c>
      <c r="B1067" t="s">
        <v>3868</v>
      </c>
      <c r="C1067" t="s">
        <v>179</v>
      </c>
      <c r="D1067" t="s">
        <v>1290</v>
      </c>
      <c r="E1067" t="s">
        <v>1292</v>
      </c>
      <c r="F1067" t="s">
        <v>196</v>
      </c>
      <c r="G1067" t="s">
        <v>1290</v>
      </c>
      <c r="H1067" t="s">
        <v>184</v>
      </c>
      <c r="J1067">
        <v>0</v>
      </c>
      <c r="K1067" t="s">
        <v>1683</v>
      </c>
      <c r="L1067" t="s">
        <v>186</v>
      </c>
      <c r="M1067" t="s">
        <v>187</v>
      </c>
      <c r="N1067" t="s">
        <v>20</v>
      </c>
      <c r="O1067">
        <v>31.575099999999999</v>
      </c>
      <c r="P1067" t="s">
        <v>188</v>
      </c>
      <c r="Q1067">
        <v>2</v>
      </c>
      <c r="R1067">
        <v>14</v>
      </c>
      <c r="S1067">
        <v>40</v>
      </c>
      <c r="T1067">
        <v>2.8571428571428572</v>
      </c>
      <c r="U1067">
        <v>7.5</v>
      </c>
      <c r="V1067">
        <v>7.5</v>
      </c>
      <c r="W1067">
        <v>5</v>
      </c>
      <c r="X1067">
        <v>0.76</v>
      </c>
      <c r="Y1067">
        <v>119638</v>
      </c>
      <c r="AA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0.76</v>
      </c>
      <c r="AK1067">
        <v>3</v>
      </c>
      <c r="AL1067">
        <v>123</v>
      </c>
      <c r="AP1067" t="s">
        <v>197</v>
      </c>
      <c r="AQ1067" t="s">
        <v>197</v>
      </c>
      <c r="AR1067" t="s">
        <v>197</v>
      </c>
      <c r="AS1067" t="s">
        <v>256</v>
      </c>
      <c r="AT1067">
        <v>23</v>
      </c>
      <c r="AU1067">
        <v>12</v>
      </c>
      <c r="AV1067">
        <v>10</v>
      </c>
      <c r="AW1067">
        <v>48</v>
      </c>
      <c r="AY1067">
        <v>6</v>
      </c>
      <c r="AZ1067">
        <v>288</v>
      </c>
      <c r="BA1067">
        <v>1.7951388888888888</v>
      </c>
      <c r="BB1067">
        <v>67896</v>
      </c>
      <c r="BC1067">
        <v>113160</v>
      </c>
      <c r="BD1067">
        <v>158424</v>
      </c>
      <c r="BE1067">
        <v>2</v>
      </c>
      <c r="BF1067">
        <v>5</v>
      </c>
      <c r="BG1067">
        <v>240</v>
      </c>
      <c r="BH1067">
        <v>2.1541666666666668</v>
      </c>
      <c r="BI1067">
        <v>67896</v>
      </c>
      <c r="BJ1067">
        <v>113160</v>
      </c>
      <c r="BK1067">
        <v>158424</v>
      </c>
      <c r="BL1067">
        <v>20</v>
      </c>
      <c r="BM1067">
        <v>1</v>
      </c>
      <c r="BO1067" t="s">
        <v>192</v>
      </c>
      <c r="BP1067">
        <v>0</v>
      </c>
      <c r="BS1067">
        <v>0</v>
      </c>
      <c r="BV1067">
        <v>0</v>
      </c>
      <c r="BW1067">
        <v>0</v>
      </c>
      <c r="BX1067">
        <v>0</v>
      </c>
      <c r="BZ1067" t="s">
        <v>193</v>
      </c>
      <c r="CA1067" t="s">
        <v>194</v>
      </c>
      <c r="CB1067" t="b">
        <v>0</v>
      </c>
    </row>
    <row r="1068" spans="1:80" x14ac:dyDescent="0.3">
      <c r="A1068">
        <v>1067</v>
      </c>
      <c r="B1068" t="s">
        <v>3869</v>
      </c>
      <c r="C1068" t="s">
        <v>179</v>
      </c>
      <c r="D1068" t="s">
        <v>1290</v>
      </c>
      <c r="E1068" t="s">
        <v>1292</v>
      </c>
      <c r="F1068" t="s">
        <v>200</v>
      </c>
      <c r="G1068" t="s">
        <v>1290</v>
      </c>
      <c r="H1068" t="s">
        <v>184</v>
      </c>
      <c r="J1068">
        <v>0</v>
      </c>
      <c r="K1068" t="s">
        <v>1683</v>
      </c>
      <c r="L1068" t="s">
        <v>186</v>
      </c>
      <c r="M1068" t="s">
        <v>187</v>
      </c>
      <c r="N1068" t="s">
        <v>20</v>
      </c>
      <c r="O1068">
        <v>38.159999999999997</v>
      </c>
      <c r="P1068" t="s">
        <v>188</v>
      </c>
      <c r="Q1068">
        <v>2</v>
      </c>
      <c r="R1068">
        <v>14</v>
      </c>
      <c r="S1068">
        <v>40</v>
      </c>
      <c r="T1068">
        <v>2.8571428571428572</v>
      </c>
      <c r="U1068">
        <v>7.5</v>
      </c>
      <c r="V1068">
        <v>7.5</v>
      </c>
      <c r="W1068">
        <v>5</v>
      </c>
      <c r="X1068">
        <v>0.76</v>
      </c>
      <c r="Y1068">
        <v>119638</v>
      </c>
      <c r="AA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0.89</v>
      </c>
      <c r="AK1068">
        <v>3</v>
      </c>
      <c r="AL1068">
        <v>105</v>
      </c>
      <c r="AP1068" t="s">
        <v>197</v>
      </c>
      <c r="AQ1068" t="s">
        <v>197</v>
      </c>
      <c r="AR1068" t="s">
        <v>197</v>
      </c>
      <c r="AS1068" t="s">
        <v>256</v>
      </c>
      <c r="AT1068">
        <v>23</v>
      </c>
      <c r="AU1068">
        <v>12</v>
      </c>
      <c r="AV1068">
        <v>10</v>
      </c>
      <c r="AW1068">
        <v>48</v>
      </c>
      <c r="AY1068">
        <v>6</v>
      </c>
      <c r="AZ1068">
        <v>288</v>
      </c>
      <c r="BA1068">
        <v>1.7951388888888888</v>
      </c>
      <c r="BB1068">
        <v>67896</v>
      </c>
      <c r="BC1068">
        <v>113160</v>
      </c>
      <c r="BD1068">
        <v>158424</v>
      </c>
      <c r="BE1068">
        <v>2</v>
      </c>
      <c r="BF1068">
        <v>5</v>
      </c>
      <c r="BG1068">
        <v>240</v>
      </c>
      <c r="BH1068">
        <v>2.1541666666666668</v>
      </c>
      <c r="BI1068">
        <v>67896</v>
      </c>
      <c r="BJ1068">
        <v>113160</v>
      </c>
      <c r="BK1068">
        <v>158424</v>
      </c>
      <c r="BL1068">
        <v>20</v>
      </c>
      <c r="BM1068">
        <v>1</v>
      </c>
      <c r="BP1068">
        <v>0</v>
      </c>
      <c r="BS1068">
        <v>0</v>
      </c>
      <c r="BV1068">
        <v>0</v>
      </c>
      <c r="BW1068">
        <v>0</v>
      </c>
      <c r="BX1068">
        <v>0</v>
      </c>
      <c r="BZ1068" t="s">
        <v>193</v>
      </c>
      <c r="CA1068" t="s">
        <v>194</v>
      </c>
      <c r="CB1068" t="b">
        <v>0</v>
      </c>
    </row>
    <row r="1069" spans="1:80" x14ac:dyDescent="0.3">
      <c r="A1069">
        <v>1068</v>
      </c>
      <c r="B1069" t="s">
        <v>3870</v>
      </c>
      <c r="C1069" t="s">
        <v>179</v>
      </c>
      <c r="D1069" t="s">
        <v>1290</v>
      </c>
      <c r="E1069" t="s">
        <v>1292</v>
      </c>
      <c r="F1069" t="s">
        <v>202</v>
      </c>
      <c r="G1069" t="s">
        <v>1290</v>
      </c>
      <c r="H1069" t="s">
        <v>184</v>
      </c>
      <c r="J1069">
        <v>0</v>
      </c>
      <c r="K1069" t="s">
        <v>1683</v>
      </c>
      <c r="L1069" t="s">
        <v>186</v>
      </c>
      <c r="M1069" t="s">
        <v>187</v>
      </c>
      <c r="N1069" t="s">
        <v>20</v>
      </c>
      <c r="O1069">
        <v>44.740099999999998</v>
      </c>
      <c r="P1069" t="s">
        <v>188</v>
      </c>
      <c r="Q1069">
        <v>2</v>
      </c>
      <c r="R1069">
        <v>14</v>
      </c>
      <c r="S1069">
        <v>40</v>
      </c>
      <c r="T1069">
        <v>2.8571428571428572</v>
      </c>
      <c r="U1069">
        <v>7.5</v>
      </c>
      <c r="V1069">
        <v>7.5</v>
      </c>
      <c r="W1069">
        <v>5</v>
      </c>
      <c r="X1069">
        <v>0.76</v>
      </c>
      <c r="Y1069">
        <v>119638</v>
      </c>
      <c r="AA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1.02</v>
      </c>
      <c r="AK1069">
        <v>3</v>
      </c>
      <c r="AL1069">
        <v>92</v>
      </c>
      <c r="AP1069" t="s">
        <v>197</v>
      </c>
      <c r="AQ1069" t="s">
        <v>197</v>
      </c>
      <c r="AR1069" t="s">
        <v>197</v>
      </c>
      <c r="AS1069" t="s">
        <v>256</v>
      </c>
      <c r="AT1069">
        <v>23</v>
      </c>
      <c r="AU1069">
        <v>12</v>
      </c>
      <c r="AV1069">
        <v>10</v>
      </c>
      <c r="AW1069">
        <v>48</v>
      </c>
      <c r="AY1069">
        <v>6</v>
      </c>
      <c r="AZ1069">
        <v>288</v>
      </c>
      <c r="BA1069">
        <v>1.7951388888888888</v>
      </c>
      <c r="BB1069">
        <v>67896</v>
      </c>
      <c r="BC1069">
        <v>113160</v>
      </c>
      <c r="BD1069">
        <v>158424</v>
      </c>
      <c r="BE1069">
        <v>2</v>
      </c>
      <c r="BF1069">
        <v>5</v>
      </c>
      <c r="BG1069">
        <v>240</v>
      </c>
      <c r="BH1069">
        <v>2.1541666666666668</v>
      </c>
      <c r="BI1069">
        <v>67896</v>
      </c>
      <c r="BJ1069">
        <v>113160</v>
      </c>
      <c r="BK1069">
        <v>158424</v>
      </c>
      <c r="BL1069">
        <v>20</v>
      </c>
      <c r="BM1069">
        <v>1</v>
      </c>
      <c r="BP1069">
        <v>0</v>
      </c>
      <c r="BS1069">
        <v>0</v>
      </c>
      <c r="BV1069">
        <v>0</v>
      </c>
      <c r="BW1069">
        <v>0</v>
      </c>
      <c r="BX1069">
        <v>0</v>
      </c>
      <c r="BZ1069" t="s">
        <v>193</v>
      </c>
      <c r="CA1069" t="s">
        <v>194</v>
      </c>
      <c r="CB1069" t="b">
        <v>0</v>
      </c>
    </row>
    <row r="1070" spans="1:80" x14ac:dyDescent="0.3">
      <c r="A1070">
        <v>1069</v>
      </c>
      <c r="B1070" t="s">
        <v>3871</v>
      </c>
      <c r="C1070" t="s">
        <v>179</v>
      </c>
      <c r="D1070" t="s">
        <v>1290</v>
      </c>
      <c r="E1070" t="s">
        <v>1292</v>
      </c>
      <c r="F1070" t="s">
        <v>204</v>
      </c>
      <c r="G1070" t="s">
        <v>1290</v>
      </c>
      <c r="H1070" t="s">
        <v>184</v>
      </c>
      <c r="J1070">
        <v>0</v>
      </c>
      <c r="K1070" t="s">
        <v>1683</v>
      </c>
      <c r="L1070" t="s">
        <v>186</v>
      </c>
      <c r="M1070" t="s">
        <v>187</v>
      </c>
      <c r="N1070" t="s">
        <v>20</v>
      </c>
      <c r="O1070">
        <v>51.322600000000001</v>
      </c>
      <c r="P1070" t="s">
        <v>188</v>
      </c>
      <c r="Q1070">
        <v>2</v>
      </c>
      <c r="R1070">
        <v>14</v>
      </c>
      <c r="S1070">
        <v>40</v>
      </c>
      <c r="T1070">
        <v>2.8571428571428572</v>
      </c>
      <c r="U1070">
        <v>7.5</v>
      </c>
      <c r="V1070">
        <v>7.5</v>
      </c>
      <c r="W1070">
        <v>5</v>
      </c>
      <c r="X1070">
        <v>0.76</v>
      </c>
      <c r="Y1070">
        <v>119638</v>
      </c>
      <c r="AA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1.1499999999999999</v>
      </c>
      <c r="AK1070">
        <v>3</v>
      </c>
      <c r="AL1070">
        <v>82</v>
      </c>
      <c r="AP1070" t="s">
        <v>197</v>
      </c>
      <c r="AQ1070" t="s">
        <v>197</v>
      </c>
      <c r="AR1070" t="s">
        <v>197</v>
      </c>
      <c r="AS1070" t="s">
        <v>256</v>
      </c>
      <c r="AT1070">
        <v>23</v>
      </c>
      <c r="AU1070">
        <v>12</v>
      </c>
      <c r="AV1070">
        <v>10</v>
      </c>
      <c r="AW1070">
        <v>48</v>
      </c>
      <c r="AY1070">
        <v>6</v>
      </c>
      <c r="AZ1070">
        <v>288</v>
      </c>
      <c r="BA1070">
        <v>1.7951388888888888</v>
      </c>
      <c r="BB1070">
        <v>67896</v>
      </c>
      <c r="BC1070">
        <v>113160</v>
      </c>
      <c r="BD1070">
        <v>158424</v>
      </c>
      <c r="BE1070">
        <v>2</v>
      </c>
      <c r="BF1070">
        <v>5</v>
      </c>
      <c r="BG1070">
        <v>240</v>
      </c>
      <c r="BH1070">
        <v>2.1541666666666668</v>
      </c>
      <c r="BI1070">
        <v>67896</v>
      </c>
      <c r="BJ1070">
        <v>113160</v>
      </c>
      <c r="BK1070">
        <v>158424</v>
      </c>
      <c r="BL1070">
        <v>20</v>
      </c>
      <c r="BM1070">
        <v>1</v>
      </c>
      <c r="BP1070">
        <v>0</v>
      </c>
      <c r="BS1070">
        <v>0</v>
      </c>
      <c r="BV1070">
        <v>0</v>
      </c>
      <c r="BW1070">
        <v>0</v>
      </c>
      <c r="BX1070">
        <v>0</v>
      </c>
      <c r="BZ1070" t="s">
        <v>193</v>
      </c>
      <c r="CA1070" t="s">
        <v>194</v>
      </c>
      <c r="CB1070" t="b">
        <v>0</v>
      </c>
    </row>
    <row r="1071" spans="1:80" x14ac:dyDescent="0.3">
      <c r="A1071">
        <v>1070</v>
      </c>
      <c r="B1071" t="s">
        <v>1293</v>
      </c>
      <c r="C1071" t="s">
        <v>179</v>
      </c>
      <c r="D1071" t="s">
        <v>1290</v>
      </c>
      <c r="E1071" t="s">
        <v>1294</v>
      </c>
      <c r="F1071" t="s">
        <v>182</v>
      </c>
      <c r="G1071" t="s">
        <v>1290</v>
      </c>
      <c r="H1071" t="s">
        <v>184</v>
      </c>
      <c r="J1071">
        <v>0</v>
      </c>
      <c r="L1071" t="s">
        <v>197</v>
      </c>
      <c r="M1071" t="s">
        <v>197</v>
      </c>
      <c r="N1071" t="s">
        <v>198</v>
      </c>
      <c r="O1071">
        <v>0</v>
      </c>
      <c r="P1071" t="s">
        <v>188</v>
      </c>
      <c r="Q1071">
        <v>2</v>
      </c>
      <c r="R1071">
        <v>14</v>
      </c>
      <c r="S1071">
        <v>40</v>
      </c>
      <c r="T1071">
        <v>2.8571428571428572</v>
      </c>
      <c r="U1071">
        <v>7.5</v>
      </c>
      <c r="V1071">
        <v>7.5</v>
      </c>
      <c r="W1071">
        <v>5</v>
      </c>
      <c r="X1071">
        <v>0.76</v>
      </c>
      <c r="Y1071">
        <v>119638</v>
      </c>
      <c r="Z1071" t="s">
        <v>189</v>
      </c>
      <c r="AA1071">
        <v>2</v>
      </c>
      <c r="AB1071">
        <v>14</v>
      </c>
      <c r="AC1071">
        <v>80</v>
      </c>
      <c r="AD1071">
        <v>5.7142857142857144</v>
      </c>
      <c r="AE1071">
        <v>12.375</v>
      </c>
      <c r="AF1071">
        <v>12.375</v>
      </c>
      <c r="AG1071">
        <v>10</v>
      </c>
      <c r="AH1071">
        <v>0.76</v>
      </c>
      <c r="AI1071">
        <v>72508.5</v>
      </c>
      <c r="AJ1071">
        <v>0.23960000000000001</v>
      </c>
      <c r="AK1071">
        <v>3</v>
      </c>
      <c r="AL1071">
        <v>390</v>
      </c>
      <c r="AM1071">
        <v>15</v>
      </c>
      <c r="AN1071">
        <v>25</v>
      </c>
      <c r="AO1071" t="s">
        <v>190</v>
      </c>
      <c r="AP1071">
        <v>83</v>
      </c>
      <c r="AQ1071">
        <v>-0.7</v>
      </c>
      <c r="AR1071">
        <v>1.2</v>
      </c>
      <c r="AS1071" t="s">
        <v>308</v>
      </c>
      <c r="AT1071">
        <v>26</v>
      </c>
      <c r="AU1071">
        <v>16</v>
      </c>
      <c r="AV1071">
        <v>15</v>
      </c>
      <c r="AW1071">
        <v>48</v>
      </c>
      <c r="AX1071">
        <v>26</v>
      </c>
      <c r="AY1071">
        <v>6</v>
      </c>
      <c r="AZ1071">
        <v>288</v>
      </c>
      <c r="BA1071">
        <v>1.7951388888888888</v>
      </c>
      <c r="BB1071">
        <v>76752</v>
      </c>
      <c r="BC1071">
        <v>127920</v>
      </c>
      <c r="BD1071">
        <v>179088</v>
      </c>
      <c r="BF1071">
        <v>5</v>
      </c>
      <c r="BG1071">
        <v>240</v>
      </c>
      <c r="BH1071">
        <v>2.1541666666666668</v>
      </c>
      <c r="BI1071">
        <v>76752</v>
      </c>
      <c r="BJ1071">
        <v>127920</v>
      </c>
      <c r="BK1071">
        <v>179088</v>
      </c>
      <c r="BL1071">
        <v>25</v>
      </c>
      <c r="BM1071">
        <v>1</v>
      </c>
      <c r="BO1071" t="s">
        <v>192</v>
      </c>
      <c r="BP1071">
        <v>0</v>
      </c>
      <c r="BQ1071">
        <v>0</v>
      </c>
      <c r="BR1071">
        <v>0</v>
      </c>
      <c r="BS1071">
        <v>0</v>
      </c>
      <c r="BV1071">
        <v>0</v>
      </c>
      <c r="BW1071">
        <v>0</v>
      </c>
      <c r="BX1071">
        <v>0</v>
      </c>
      <c r="BZ1071" t="s">
        <v>193</v>
      </c>
      <c r="CA1071" t="s">
        <v>194</v>
      </c>
      <c r="CB1071" t="b">
        <v>0</v>
      </c>
    </row>
    <row r="1072" spans="1:80" x14ac:dyDescent="0.3">
      <c r="A1072">
        <v>1071</v>
      </c>
      <c r="B1072" t="s">
        <v>1295</v>
      </c>
      <c r="C1072" t="s">
        <v>179</v>
      </c>
      <c r="D1072" t="s">
        <v>1290</v>
      </c>
      <c r="E1072" t="s">
        <v>1296</v>
      </c>
      <c r="F1072" t="s">
        <v>182</v>
      </c>
      <c r="G1072" t="s">
        <v>1290</v>
      </c>
      <c r="H1072" t="s">
        <v>184</v>
      </c>
      <c r="J1072">
        <v>0</v>
      </c>
      <c r="L1072" t="s">
        <v>197</v>
      </c>
      <c r="M1072" t="s">
        <v>197</v>
      </c>
      <c r="N1072" t="s">
        <v>198</v>
      </c>
      <c r="O1072">
        <v>0</v>
      </c>
      <c r="P1072" t="s">
        <v>188</v>
      </c>
      <c r="Q1072">
        <v>2</v>
      </c>
      <c r="R1072">
        <v>14</v>
      </c>
      <c r="S1072">
        <v>40</v>
      </c>
      <c r="T1072">
        <v>2.8571428571428572</v>
      </c>
      <c r="U1072">
        <v>7.5</v>
      </c>
      <c r="V1072">
        <v>7.5</v>
      </c>
      <c r="W1072">
        <v>5</v>
      </c>
      <c r="X1072">
        <v>0.76</v>
      </c>
      <c r="Y1072">
        <v>119638</v>
      </c>
      <c r="Z1072" t="s">
        <v>189</v>
      </c>
      <c r="AA1072">
        <v>2</v>
      </c>
      <c r="AB1072">
        <v>14</v>
      </c>
      <c r="AC1072">
        <v>80</v>
      </c>
      <c r="AD1072">
        <v>5.7142857142857144</v>
      </c>
      <c r="AE1072">
        <v>12.375</v>
      </c>
      <c r="AF1072">
        <v>12.375</v>
      </c>
      <c r="AG1072">
        <v>10</v>
      </c>
      <c r="AH1072">
        <v>0.76</v>
      </c>
      <c r="AI1072">
        <v>72508.5</v>
      </c>
      <c r="AJ1072">
        <v>0.16739999999999999</v>
      </c>
      <c r="AK1072">
        <v>3</v>
      </c>
      <c r="AL1072">
        <v>558</v>
      </c>
      <c r="AM1072">
        <v>15</v>
      </c>
      <c r="AN1072">
        <v>25</v>
      </c>
      <c r="AO1072" t="s">
        <v>190</v>
      </c>
      <c r="AP1072">
        <v>83</v>
      </c>
      <c r="AQ1072">
        <v>-0.7</v>
      </c>
      <c r="AR1072">
        <v>1.2</v>
      </c>
      <c r="AS1072" t="s">
        <v>395</v>
      </c>
      <c r="AT1072">
        <v>24</v>
      </c>
      <c r="AU1072">
        <v>16</v>
      </c>
      <c r="AV1072">
        <v>15</v>
      </c>
      <c r="AW1072">
        <v>44</v>
      </c>
      <c r="AX1072">
        <v>26</v>
      </c>
      <c r="AY1072">
        <v>6</v>
      </c>
      <c r="AZ1072">
        <v>264</v>
      </c>
      <c r="BA1072">
        <v>1.9583333333333333</v>
      </c>
      <c r="BB1072">
        <v>64944</v>
      </c>
      <c r="BC1072">
        <v>108240</v>
      </c>
      <c r="BD1072">
        <v>151536</v>
      </c>
      <c r="BF1072">
        <v>5</v>
      </c>
      <c r="BG1072">
        <v>220</v>
      </c>
      <c r="BH1072">
        <v>2.35</v>
      </c>
      <c r="BI1072">
        <v>64944</v>
      </c>
      <c r="BJ1072">
        <v>108240</v>
      </c>
      <c r="BK1072">
        <v>151536</v>
      </c>
      <c r="BL1072">
        <v>25</v>
      </c>
      <c r="BM1072">
        <v>1</v>
      </c>
      <c r="BO1072" t="s">
        <v>192</v>
      </c>
      <c r="BP1072">
        <v>0</v>
      </c>
      <c r="BQ1072">
        <v>0</v>
      </c>
      <c r="BR1072">
        <v>0</v>
      </c>
      <c r="BS1072">
        <v>0</v>
      </c>
      <c r="BV1072">
        <v>0</v>
      </c>
      <c r="BW1072">
        <v>0</v>
      </c>
      <c r="BX1072">
        <v>0</v>
      </c>
      <c r="BZ1072" t="s">
        <v>193</v>
      </c>
      <c r="CA1072" t="s">
        <v>194</v>
      </c>
      <c r="CB1072" t="b">
        <v>0</v>
      </c>
    </row>
    <row r="1073" spans="1:80" x14ac:dyDescent="0.3">
      <c r="A1073">
        <v>1072</v>
      </c>
      <c r="B1073" t="s">
        <v>3872</v>
      </c>
      <c r="C1073" t="s">
        <v>179</v>
      </c>
      <c r="D1073" t="s">
        <v>2924</v>
      </c>
      <c r="E1073" t="s">
        <v>3873</v>
      </c>
      <c r="F1073" t="s">
        <v>2925</v>
      </c>
      <c r="G1073" t="s">
        <v>2924</v>
      </c>
      <c r="H1073" t="s">
        <v>184</v>
      </c>
      <c r="J1073">
        <v>0</v>
      </c>
      <c r="K1073" t="s">
        <v>3874</v>
      </c>
      <c r="L1073" t="s">
        <v>186</v>
      </c>
      <c r="M1073" t="s">
        <v>187</v>
      </c>
      <c r="N1073" t="s">
        <v>20</v>
      </c>
      <c r="O1073">
        <v>5.0599999999999996</v>
      </c>
      <c r="P1073" t="s">
        <v>188</v>
      </c>
      <c r="Q1073">
        <v>2</v>
      </c>
      <c r="R1073">
        <v>21</v>
      </c>
      <c r="S1073">
        <v>40</v>
      </c>
      <c r="T1073">
        <v>1.9047619047619049</v>
      </c>
      <c r="U1073">
        <v>7.5</v>
      </c>
      <c r="V1073">
        <v>7.5</v>
      </c>
      <c r="W1073">
        <v>5</v>
      </c>
      <c r="X1073">
        <v>0.76</v>
      </c>
      <c r="Y1073">
        <v>119638</v>
      </c>
      <c r="AA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0.17385100000000001</v>
      </c>
      <c r="AK1073">
        <v>2.5</v>
      </c>
      <c r="AL1073">
        <v>645</v>
      </c>
      <c r="AM1073">
        <v>22</v>
      </c>
      <c r="AN1073">
        <v>32</v>
      </c>
      <c r="AO1073" t="s">
        <v>190</v>
      </c>
      <c r="AP1073">
        <v>83</v>
      </c>
      <c r="AQ1073">
        <v>-0.7</v>
      </c>
      <c r="AR1073">
        <v>1.2</v>
      </c>
      <c r="AS1073" t="s">
        <v>3875</v>
      </c>
      <c r="AT1073">
        <v>20</v>
      </c>
      <c r="AU1073">
        <v>8</v>
      </c>
      <c r="AV1073">
        <v>8</v>
      </c>
      <c r="AW1073">
        <v>104</v>
      </c>
      <c r="AX1073">
        <v>37</v>
      </c>
      <c r="AZ1073">
        <v>0</v>
      </c>
      <c r="BA1073">
        <v>0</v>
      </c>
      <c r="BB1073">
        <v>127920</v>
      </c>
      <c r="BC1073">
        <v>213200</v>
      </c>
      <c r="BD1073">
        <v>298480</v>
      </c>
      <c r="BE1073">
        <v>38</v>
      </c>
      <c r="BF1073">
        <v>7</v>
      </c>
      <c r="BG1073">
        <v>728</v>
      </c>
      <c r="BH1073">
        <v>0.7101648351648352</v>
      </c>
      <c r="BI1073">
        <v>127920</v>
      </c>
      <c r="BJ1073">
        <v>213200</v>
      </c>
      <c r="BK1073">
        <v>298480</v>
      </c>
      <c r="BL1073">
        <v>15</v>
      </c>
      <c r="BM1073">
        <v>1</v>
      </c>
      <c r="BN1073">
        <v>792</v>
      </c>
      <c r="BO1073" t="s">
        <v>192</v>
      </c>
      <c r="BP1073">
        <v>4.0075199999999995</v>
      </c>
      <c r="BS1073">
        <v>0</v>
      </c>
      <c r="BV1073">
        <v>0</v>
      </c>
      <c r="BW1073">
        <v>0</v>
      </c>
      <c r="BX1073">
        <v>0</v>
      </c>
      <c r="BZ1073" t="s">
        <v>193</v>
      </c>
      <c r="CA1073" t="s">
        <v>194</v>
      </c>
      <c r="CB1073" t="b">
        <v>0</v>
      </c>
    </row>
    <row r="1074" spans="1:80" x14ac:dyDescent="0.3">
      <c r="A1074">
        <v>1073</v>
      </c>
      <c r="B1074" t="s">
        <v>3876</v>
      </c>
      <c r="C1074" t="s">
        <v>179</v>
      </c>
      <c r="D1074" t="s">
        <v>2924</v>
      </c>
      <c r="E1074" t="s">
        <v>3873</v>
      </c>
      <c r="F1074" t="s">
        <v>622</v>
      </c>
      <c r="G1074" t="s">
        <v>2924</v>
      </c>
      <c r="H1074" t="s">
        <v>184</v>
      </c>
      <c r="J1074">
        <v>0</v>
      </c>
      <c r="K1074" t="s">
        <v>3874</v>
      </c>
      <c r="L1074" t="s">
        <v>186</v>
      </c>
      <c r="M1074" t="s">
        <v>187</v>
      </c>
      <c r="N1074" t="s">
        <v>20</v>
      </c>
      <c r="O1074">
        <v>5.75</v>
      </c>
      <c r="P1074" t="s">
        <v>188</v>
      </c>
      <c r="Q1074">
        <v>2</v>
      </c>
      <c r="R1074">
        <v>21</v>
      </c>
      <c r="S1074">
        <v>40</v>
      </c>
      <c r="T1074">
        <v>1.9047619047619049</v>
      </c>
      <c r="U1074">
        <v>7.5</v>
      </c>
      <c r="V1074">
        <v>7.5</v>
      </c>
      <c r="W1074">
        <v>5</v>
      </c>
      <c r="X1074">
        <v>0.76</v>
      </c>
      <c r="Y1074">
        <v>119638</v>
      </c>
      <c r="AA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0.19040000000000001</v>
      </c>
      <c r="AK1074">
        <v>2.5</v>
      </c>
      <c r="AL1074">
        <v>589</v>
      </c>
      <c r="AM1074">
        <v>22</v>
      </c>
      <c r="AN1074">
        <v>32</v>
      </c>
      <c r="AO1074" t="s">
        <v>190</v>
      </c>
      <c r="AP1074">
        <v>83</v>
      </c>
      <c r="AQ1074">
        <v>-0.7</v>
      </c>
      <c r="AR1074">
        <v>1.2</v>
      </c>
      <c r="AS1074" t="s">
        <v>3875</v>
      </c>
      <c r="AT1074">
        <v>20</v>
      </c>
      <c r="AU1074">
        <v>8</v>
      </c>
      <c r="AV1074">
        <v>8</v>
      </c>
      <c r="AW1074">
        <v>104</v>
      </c>
      <c r="AX1074">
        <v>37</v>
      </c>
      <c r="AZ1074">
        <v>0</v>
      </c>
      <c r="BA1074">
        <v>0</v>
      </c>
      <c r="BB1074">
        <v>127920</v>
      </c>
      <c r="BC1074">
        <v>213200</v>
      </c>
      <c r="BD1074">
        <v>298480</v>
      </c>
      <c r="BE1074">
        <v>38</v>
      </c>
      <c r="BF1074">
        <v>7</v>
      </c>
      <c r="BG1074">
        <v>728</v>
      </c>
      <c r="BH1074">
        <v>0.7101648351648352</v>
      </c>
      <c r="BI1074">
        <v>127920</v>
      </c>
      <c r="BJ1074">
        <v>213200</v>
      </c>
      <c r="BK1074">
        <v>298480</v>
      </c>
      <c r="BL1074">
        <v>15</v>
      </c>
      <c r="BM1074">
        <v>1</v>
      </c>
      <c r="BN1074">
        <v>792</v>
      </c>
      <c r="BO1074" t="s">
        <v>192</v>
      </c>
      <c r="BP1074">
        <v>4.5540000000000003</v>
      </c>
      <c r="BS1074">
        <v>0</v>
      </c>
      <c r="BV1074">
        <v>0</v>
      </c>
      <c r="BW1074">
        <v>0</v>
      </c>
      <c r="BX1074">
        <v>0</v>
      </c>
      <c r="BZ1074" t="s">
        <v>193</v>
      </c>
      <c r="CA1074" t="s">
        <v>194</v>
      </c>
      <c r="CB1074" t="b">
        <v>0</v>
      </c>
    </row>
    <row r="1075" spans="1:80" x14ac:dyDescent="0.3">
      <c r="A1075">
        <v>1074</v>
      </c>
      <c r="B1075" t="s">
        <v>3877</v>
      </c>
      <c r="C1075" t="s">
        <v>179</v>
      </c>
      <c r="D1075" t="s">
        <v>2924</v>
      </c>
      <c r="E1075" t="s">
        <v>3873</v>
      </c>
      <c r="F1075" t="s">
        <v>623</v>
      </c>
      <c r="G1075" t="s">
        <v>2924</v>
      </c>
      <c r="H1075" t="s">
        <v>184</v>
      </c>
      <c r="J1075">
        <v>0</v>
      </c>
      <c r="K1075" t="s">
        <v>3874</v>
      </c>
      <c r="L1075" t="s">
        <v>186</v>
      </c>
      <c r="M1075" t="s">
        <v>187</v>
      </c>
      <c r="N1075" t="s">
        <v>20</v>
      </c>
      <c r="P1075" t="s">
        <v>188</v>
      </c>
      <c r="Q1075">
        <v>2</v>
      </c>
      <c r="R1075">
        <v>21</v>
      </c>
      <c r="S1075">
        <v>40</v>
      </c>
      <c r="T1075">
        <v>1.9047619047619049</v>
      </c>
      <c r="U1075">
        <v>7.5</v>
      </c>
      <c r="V1075">
        <v>7.5</v>
      </c>
      <c r="W1075">
        <v>5</v>
      </c>
      <c r="X1075">
        <v>0.76</v>
      </c>
      <c r="Y1075">
        <v>119638</v>
      </c>
      <c r="AA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0.20694899999999999</v>
      </c>
      <c r="AK1075">
        <v>2.5</v>
      </c>
      <c r="AL1075">
        <v>542</v>
      </c>
      <c r="AM1075">
        <v>22</v>
      </c>
      <c r="AN1075">
        <v>32</v>
      </c>
      <c r="AO1075" t="s">
        <v>190</v>
      </c>
      <c r="AP1075">
        <v>83</v>
      </c>
      <c r="AQ1075">
        <v>-0.7</v>
      </c>
      <c r="AR1075">
        <v>1.2</v>
      </c>
      <c r="AS1075" t="s">
        <v>3875</v>
      </c>
      <c r="AT1075">
        <v>20</v>
      </c>
      <c r="AU1075">
        <v>8</v>
      </c>
      <c r="AV1075">
        <v>8</v>
      </c>
      <c r="AW1075">
        <v>104</v>
      </c>
      <c r="AX1075">
        <v>37</v>
      </c>
      <c r="AZ1075">
        <v>0</v>
      </c>
      <c r="BA1075">
        <v>0</v>
      </c>
      <c r="BB1075">
        <v>127920</v>
      </c>
      <c r="BC1075">
        <v>213200</v>
      </c>
      <c r="BD1075">
        <v>298480</v>
      </c>
      <c r="BE1075">
        <v>38</v>
      </c>
      <c r="BF1075">
        <v>7</v>
      </c>
      <c r="BG1075">
        <v>728</v>
      </c>
      <c r="BH1075">
        <v>0.7101648351648352</v>
      </c>
      <c r="BI1075">
        <v>127920</v>
      </c>
      <c r="BJ1075">
        <v>213200</v>
      </c>
      <c r="BK1075">
        <v>298480</v>
      </c>
      <c r="BL1075">
        <v>15</v>
      </c>
      <c r="BM1075">
        <v>1</v>
      </c>
      <c r="BN1075">
        <v>792</v>
      </c>
      <c r="BO1075" t="s">
        <v>192</v>
      </c>
      <c r="BP1075">
        <v>0</v>
      </c>
      <c r="BS1075">
        <v>0</v>
      </c>
      <c r="BV1075">
        <v>0</v>
      </c>
      <c r="BW1075">
        <v>0</v>
      </c>
      <c r="BX1075">
        <v>0</v>
      </c>
      <c r="BZ1075" t="s">
        <v>193</v>
      </c>
      <c r="CA1075" t="s">
        <v>194</v>
      </c>
      <c r="CB1075" t="b">
        <v>0</v>
      </c>
    </row>
    <row r="1076" spans="1:80" x14ac:dyDescent="0.3">
      <c r="A1076">
        <v>1075</v>
      </c>
      <c r="B1076" t="s">
        <v>3878</v>
      </c>
      <c r="C1076" t="s">
        <v>179</v>
      </c>
      <c r="D1076" t="s">
        <v>2924</v>
      </c>
      <c r="E1076" t="s">
        <v>3873</v>
      </c>
      <c r="F1076" t="s">
        <v>196</v>
      </c>
      <c r="G1076" t="s">
        <v>2924</v>
      </c>
      <c r="H1076" t="s">
        <v>184</v>
      </c>
      <c r="J1076">
        <v>0</v>
      </c>
      <c r="K1076" t="s">
        <v>3874</v>
      </c>
      <c r="L1076" t="s">
        <v>186</v>
      </c>
      <c r="M1076" t="s">
        <v>187</v>
      </c>
      <c r="N1076" t="s">
        <v>20</v>
      </c>
      <c r="O1076">
        <v>7.01</v>
      </c>
      <c r="P1076" t="s">
        <v>188</v>
      </c>
      <c r="Q1076">
        <v>2</v>
      </c>
      <c r="R1076">
        <v>21</v>
      </c>
      <c r="S1076">
        <v>40</v>
      </c>
      <c r="T1076">
        <v>1.9047619047619049</v>
      </c>
      <c r="U1076">
        <v>7.5</v>
      </c>
      <c r="V1076">
        <v>7.5</v>
      </c>
      <c r="W1076">
        <v>5</v>
      </c>
      <c r="X1076">
        <v>0.76</v>
      </c>
      <c r="Y1076">
        <v>119638</v>
      </c>
      <c r="AA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0.223499</v>
      </c>
      <c r="AK1076">
        <v>2.5</v>
      </c>
      <c r="AL1076">
        <v>502</v>
      </c>
      <c r="AM1076">
        <v>22</v>
      </c>
      <c r="AN1076">
        <v>32</v>
      </c>
      <c r="AO1076" t="s">
        <v>190</v>
      </c>
      <c r="AP1076">
        <v>83</v>
      </c>
      <c r="AQ1076">
        <v>-0.7</v>
      </c>
      <c r="AR1076">
        <v>1.2</v>
      </c>
      <c r="AS1076" t="s">
        <v>3875</v>
      </c>
      <c r="AT1076">
        <v>20</v>
      </c>
      <c r="AU1076">
        <v>8</v>
      </c>
      <c r="AV1076">
        <v>8</v>
      </c>
      <c r="AW1076">
        <v>104</v>
      </c>
      <c r="AX1076">
        <v>37</v>
      </c>
      <c r="AZ1076">
        <v>0</v>
      </c>
      <c r="BA1076">
        <v>0</v>
      </c>
      <c r="BB1076">
        <v>127920</v>
      </c>
      <c r="BC1076">
        <v>213200</v>
      </c>
      <c r="BD1076">
        <v>298480</v>
      </c>
      <c r="BE1076">
        <v>38</v>
      </c>
      <c r="BF1076">
        <v>7</v>
      </c>
      <c r="BG1076">
        <v>728</v>
      </c>
      <c r="BH1076">
        <v>0.7101648351648352</v>
      </c>
      <c r="BI1076">
        <v>127920</v>
      </c>
      <c r="BJ1076">
        <v>213200</v>
      </c>
      <c r="BK1076">
        <v>298480</v>
      </c>
      <c r="BL1076">
        <v>15</v>
      </c>
      <c r="BM1076">
        <v>1</v>
      </c>
      <c r="BN1076">
        <v>792</v>
      </c>
      <c r="BO1076" t="s">
        <v>192</v>
      </c>
      <c r="BP1076">
        <v>5.55192</v>
      </c>
      <c r="BS1076">
        <v>0</v>
      </c>
      <c r="BV1076">
        <v>0</v>
      </c>
      <c r="BW1076">
        <v>0</v>
      </c>
      <c r="BX1076">
        <v>0</v>
      </c>
      <c r="BZ1076" t="s">
        <v>193</v>
      </c>
      <c r="CA1076" t="s">
        <v>194</v>
      </c>
      <c r="CB1076" t="b">
        <v>0</v>
      </c>
    </row>
    <row r="1077" spans="1:80" x14ac:dyDescent="0.3">
      <c r="A1077">
        <v>1076</v>
      </c>
      <c r="B1077" t="s">
        <v>3879</v>
      </c>
      <c r="C1077" t="s">
        <v>179</v>
      </c>
      <c r="D1077" t="s">
        <v>2924</v>
      </c>
      <c r="E1077" t="s">
        <v>3873</v>
      </c>
      <c r="F1077" t="s">
        <v>200</v>
      </c>
      <c r="G1077" t="s">
        <v>2924</v>
      </c>
      <c r="H1077" t="s">
        <v>184</v>
      </c>
      <c r="J1077">
        <v>0</v>
      </c>
      <c r="K1077" t="s">
        <v>3874</v>
      </c>
      <c r="L1077" t="s">
        <v>186</v>
      </c>
      <c r="M1077" t="s">
        <v>187</v>
      </c>
      <c r="N1077" t="s">
        <v>20</v>
      </c>
      <c r="O1077">
        <v>8.8000000000000007</v>
      </c>
      <c r="P1077" t="s">
        <v>188</v>
      </c>
      <c r="Q1077">
        <v>2</v>
      </c>
      <c r="R1077">
        <v>21</v>
      </c>
      <c r="S1077">
        <v>40</v>
      </c>
      <c r="T1077">
        <v>1.9047619047619049</v>
      </c>
      <c r="U1077">
        <v>7.5</v>
      </c>
      <c r="V1077">
        <v>7.5</v>
      </c>
      <c r="W1077">
        <v>5</v>
      </c>
      <c r="X1077">
        <v>0.76</v>
      </c>
      <c r="Y1077">
        <v>119638</v>
      </c>
      <c r="AA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0.264872</v>
      </c>
      <c r="AK1077">
        <v>2.5</v>
      </c>
      <c r="AL1077">
        <v>423</v>
      </c>
      <c r="AM1077">
        <v>22</v>
      </c>
      <c r="AN1077">
        <v>32</v>
      </c>
      <c r="AO1077" t="s">
        <v>190</v>
      </c>
      <c r="AP1077">
        <v>83</v>
      </c>
      <c r="AQ1077">
        <v>-0.7</v>
      </c>
      <c r="AR1077">
        <v>1.2</v>
      </c>
      <c r="AS1077" t="s">
        <v>3875</v>
      </c>
      <c r="AT1077">
        <v>20</v>
      </c>
      <c r="AU1077">
        <v>8</v>
      </c>
      <c r="AV1077">
        <v>8</v>
      </c>
      <c r="AW1077">
        <v>104</v>
      </c>
      <c r="AX1077">
        <v>37</v>
      </c>
      <c r="AZ1077">
        <v>0</v>
      </c>
      <c r="BA1077">
        <v>0</v>
      </c>
      <c r="BB1077">
        <v>127920</v>
      </c>
      <c r="BC1077">
        <v>213200</v>
      </c>
      <c r="BD1077">
        <v>298480</v>
      </c>
      <c r="BE1077">
        <v>38</v>
      </c>
      <c r="BF1077">
        <v>7</v>
      </c>
      <c r="BG1077">
        <v>728</v>
      </c>
      <c r="BH1077">
        <v>0.7101648351648352</v>
      </c>
      <c r="BI1077">
        <v>127920</v>
      </c>
      <c r="BJ1077">
        <v>213200</v>
      </c>
      <c r="BK1077">
        <v>298480</v>
      </c>
      <c r="BL1077">
        <v>15</v>
      </c>
      <c r="BM1077">
        <v>1</v>
      </c>
      <c r="BN1077">
        <v>792</v>
      </c>
      <c r="BO1077" t="s">
        <v>192</v>
      </c>
      <c r="BP1077">
        <v>6.9696000000000007</v>
      </c>
      <c r="BS1077">
        <v>0</v>
      </c>
      <c r="BV1077">
        <v>0</v>
      </c>
      <c r="BW1077">
        <v>0</v>
      </c>
      <c r="BX1077">
        <v>0</v>
      </c>
      <c r="BZ1077" t="s">
        <v>193</v>
      </c>
      <c r="CA1077" t="s">
        <v>194</v>
      </c>
      <c r="CB1077" t="b">
        <v>0</v>
      </c>
    </row>
    <row r="1078" spans="1:80" x14ac:dyDescent="0.3">
      <c r="A1078">
        <v>1077</v>
      </c>
      <c r="B1078" t="s">
        <v>3880</v>
      </c>
      <c r="C1078" t="s">
        <v>179</v>
      </c>
      <c r="D1078" t="s">
        <v>2924</v>
      </c>
      <c r="E1078" t="s">
        <v>3873</v>
      </c>
      <c r="F1078" t="s">
        <v>202</v>
      </c>
      <c r="G1078" t="s">
        <v>2924</v>
      </c>
      <c r="H1078" t="s">
        <v>184</v>
      </c>
      <c r="J1078">
        <v>0</v>
      </c>
      <c r="K1078" t="s">
        <v>3874</v>
      </c>
      <c r="L1078" t="s">
        <v>186</v>
      </c>
      <c r="M1078" t="s">
        <v>187</v>
      </c>
      <c r="N1078" t="s">
        <v>20</v>
      </c>
      <c r="O1078">
        <v>10.44</v>
      </c>
      <c r="P1078" t="s">
        <v>188</v>
      </c>
      <c r="Q1078">
        <v>2</v>
      </c>
      <c r="R1078">
        <v>21</v>
      </c>
      <c r="S1078">
        <v>40</v>
      </c>
      <c r="T1078">
        <v>1.9047619047619049</v>
      </c>
      <c r="U1078">
        <v>7.5</v>
      </c>
      <c r="V1078">
        <v>7.5</v>
      </c>
      <c r="W1078">
        <v>5</v>
      </c>
      <c r="X1078">
        <v>0.76</v>
      </c>
      <c r="Y1078">
        <v>119638</v>
      </c>
      <c r="AA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0.30624499999999999</v>
      </c>
      <c r="AK1078">
        <v>2.5</v>
      </c>
      <c r="AL1078">
        <v>366</v>
      </c>
      <c r="AM1078">
        <v>22</v>
      </c>
      <c r="AN1078">
        <v>32</v>
      </c>
      <c r="AO1078" t="s">
        <v>190</v>
      </c>
      <c r="AP1078">
        <v>83</v>
      </c>
      <c r="AQ1078">
        <v>-0.7</v>
      </c>
      <c r="AR1078">
        <v>1.2</v>
      </c>
      <c r="AS1078" t="s">
        <v>3875</v>
      </c>
      <c r="AT1078">
        <v>20</v>
      </c>
      <c r="AU1078">
        <v>8</v>
      </c>
      <c r="AV1078">
        <v>8</v>
      </c>
      <c r="AW1078">
        <v>104</v>
      </c>
      <c r="AX1078">
        <v>37</v>
      </c>
      <c r="AZ1078">
        <v>0</v>
      </c>
      <c r="BA1078">
        <v>0</v>
      </c>
      <c r="BB1078">
        <v>127920</v>
      </c>
      <c r="BC1078">
        <v>213200</v>
      </c>
      <c r="BD1078">
        <v>298480</v>
      </c>
      <c r="BE1078">
        <v>38</v>
      </c>
      <c r="BF1078">
        <v>7</v>
      </c>
      <c r="BG1078">
        <v>728</v>
      </c>
      <c r="BH1078">
        <v>0.7101648351648352</v>
      </c>
      <c r="BI1078">
        <v>127920</v>
      </c>
      <c r="BJ1078">
        <v>213200</v>
      </c>
      <c r="BK1078">
        <v>298480</v>
      </c>
      <c r="BL1078">
        <v>15</v>
      </c>
      <c r="BM1078">
        <v>1</v>
      </c>
      <c r="BN1078">
        <v>792</v>
      </c>
      <c r="BO1078" t="s">
        <v>192</v>
      </c>
      <c r="BP1078">
        <v>8.2684800000000003</v>
      </c>
      <c r="BS1078">
        <v>0</v>
      </c>
      <c r="BV1078">
        <v>0</v>
      </c>
      <c r="BW1078">
        <v>0</v>
      </c>
      <c r="BX1078">
        <v>0</v>
      </c>
      <c r="BZ1078" t="s">
        <v>193</v>
      </c>
      <c r="CA1078" t="s">
        <v>194</v>
      </c>
      <c r="CB1078" t="b">
        <v>0</v>
      </c>
    </row>
    <row r="1079" spans="1:80" x14ac:dyDescent="0.3">
      <c r="A1079">
        <v>1078</v>
      </c>
      <c r="B1079" t="s">
        <v>2923</v>
      </c>
      <c r="C1079" t="s">
        <v>179</v>
      </c>
      <c r="D1079" t="s">
        <v>2924</v>
      </c>
      <c r="E1079" t="s">
        <v>3881</v>
      </c>
      <c r="F1079" t="s">
        <v>2925</v>
      </c>
      <c r="G1079" t="s">
        <v>2924</v>
      </c>
      <c r="H1079" t="s">
        <v>184</v>
      </c>
      <c r="J1079">
        <v>0</v>
      </c>
      <c r="K1079" t="s">
        <v>3882</v>
      </c>
      <c r="L1079" t="s">
        <v>186</v>
      </c>
      <c r="M1079" t="s">
        <v>187</v>
      </c>
      <c r="N1079" t="s">
        <v>20</v>
      </c>
      <c r="O1079">
        <v>7.5</v>
      </c>
      <c r="P1079" t="s">
        <v>188</v>
      </c>
      <c r="Q1079">
        <v>2</v>
      </c>
      <c r="R1079">
        <v>21</v>
      </c>
      <c r="S1079">
        <v>40</v>
      </c>
      <c r="T1079">
        <v>1.9047619047619049</v>
      </c>
      <c r="U1079">
        <v>7.5</v>
      </c>
      <c r="V1079">
        <v>7.5</v>
      </c>
      <c r="W1079">
        <v>5</v>
      </c>
      <c r="X1079">
        <v>0.76</v>
      </c>
      <c r="Y1079">
        <v>119638</v>
      </c>
      <c r="AA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0.24937899999999999</v>
      </c>
      <c r="AK1079">
        <v>2.5</v>
      </c>
      <c r="AL1079">
        <v>450</v>
      </c>
      <c r="AM1079">
        <v>22</v>
      </c>
      <c r="AN1079">
        <v>32</v>
      </c>
      <c r="AO1079" t="s">
        <v>190</v>
      </c>
      <c r="AP1079">
        <v>83</v>
      </c>
      <c r="AQ1079">
        <v>-0.7</v>
      </c>
      <c r="AR1079">
        <v>1.2</v>
      </c>
      <c r="AS1079" t="s">
        <v>3875</v>
      </c>
      <c r="AT1079">
        <v>20</v>
      </c>
      <c r="AU1079">
        <v>8</v>
      </c>
      <c r="AV1079">
        <v>8</v>
      </c>
      <c r="AW1079">
        <v>104</v>
      </c>
      <c r="AX1079">
        <v>37</v>
      </c>
      <c r="AZ1079">
        <v>0</v>
      </c>
      <c r="BA1079">
        <v>0</v>
      </c>
      <c r="BB1079">
        <v>127920</v>
      </c>
      <c r="BC1079">
        <v>213200</v>
      </c>
      <c r="BD1079">
        <v>298480</v>
      </c>
      <c r="BE1079">
        <v>38</v>
      </c>
      <c r="BF1079">
        <v>7</v>
      </c>
      <c r="BG1079">
        <v>728</v>
      </c>
      <c r="BH1079">
        <v>0.7101648351648352</v>
      </c>
      <c r="BI1079">
        <v>127920</v>
      </c>
      <c r="BJ1079">
        <v>213200</v>
      </c>
      <c r="BK1079">
        <v>298480</v>
      </c>
      <c r="BL1079">
        <v>15</v>
      </c>
      <c r="BM1079">
        <v>1</v>
      </c>
      <c r="BN1079">
        <v>540</v>
      </c>
      <c r="BO1079" t="s">
        <v>192</v>
      </c>
      <c r="BP1079">
        <v>4.05</v>
      </c>
      <c r="BR1079">
        <v>738</v>
      </c>
      <c r="BS1079">
        <v>0</v>
      </c>
      <c r="BV1079">
        <v>0</v>
      </c>
      <c r="BW1079">
        <v>0</v>
      </c>
      <c r="BX1079">
        <v>0</v>
      </c>
      <c r="BZ1079" t="s">
        <v>193</v>
      </c>
      <c r="CA1079" t="s">
        <v>194</v>
      </c>
      <c r="CB1079" t="b">
        <v>0</v>
      </c>
    </row>
    <row r="1080" spans="1:80" x14ac:dyDescent="0.3">
      <c r="A1080">
        <v>1079</v>
      </c>
      <c r="B1080" t="s">
        <v>3883</v>
      </c>
      <c r="C1080" t="s">
        <v>179</v>
      </c>
      <c r="D1080" t="s">
        <v>2924</v>
      </c>
      <c r="E1080" t="s">
        <v>3881</v>
      </c>
      <c r="F1080" t="s">
        <v>622</v>
      </c>
      <c r="G1080" t="s">
        <v>2924</v>
      </c>
      <c r="H1080" t="s">
        <v>184</v>
      </c>
      <c r="J1080">
        <v>0</v>
      </c>
      <c r="K1080" t="s">
        <v>3882</v>
      </c>
      <c r="L1080" t="s">
        <v>186</v>
      </c>
      <c r="M1080" t="s">
        <v>187</v>
      </c>
      <c r="N1080" t="s">
        <v>20</v>
      </c>
      <c r="O1080">
        <v>8.51</v>
      </c>
      <c r="P1080" t="s">
        <v>188</v>
      </c>
      <c r="Q1080">
        <v>2</v>
      </c>
      <c r="R1080">
        <v>21</v>
      </c>
      <c r="S1080">
        <v>40</v>
      </c>
      <c r="T1080">
        <v>1.9047619047619049</v>
      </c>
      <c r="U1080">
        <v>7.5</v>
      </c>
      <c r="V1080">
        <v>7.5</v>
      </c>
      <c r="W1080">
        <v>5</v>
      </c>
      <c r="X1080">
        <v>0.76</v>
      </c>
      <c r="Y1080">
        <v>119638</v>
      </c>
      <c r="AA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0.27233800000000002</v>
      </c>
      <c r="AK1080">
        <v>2.5</v>
      </c>
      <c r="AL1080">
        <v>412</v>
      </c>
      <c r="AM1080">
        <v>22</v>
      </c>
      <c r="AN1080">
        <v>32</v>
      </c>
      <c r="AO1080" t="s">
        <v>190</v>
      </c>
      <c r="AP1080">
        <v>83</v>
      </c>
      <c r="AQ1080">
        <v>-0.7</v>
      </c>
      <c r="AR1080">
        <v>1.2</v>
      </c>
      <c r="AS1080" t="s">
        <v>3875</v>
      </c>
      <c r="AT1080">
        <v>20</v>
      </c>
      <c r="AU1080">
        <v>8</v>
      </c>
      <c r="AV1080">
        <v>8</v>
      </c>
      <c r="AW1080">
        <v>104</v>
      </c>
      <c r="AX1080">
        <v>37</v>
      </c>
      <c r="AZ1080">
        <v>0</v>
      </c>
      <c r="BA1080">
        <v>0</v>
      </c>
      <c r="BB1080">
        <v>127920</v>
      </c>
      <c r="BC1080">
        <v>213200</v>
      </c>
      <c r="BD1080">
        <v>298480</v>
      </c>
      <c r="BE1080">
        <v>38</v>
      </c>
      <c r="BF1080">
        <v>7</v>
      </c>
      <c r="BG1080">
        <v>728</v>
      </c>
      <c r="BH1080">
        <v>0.7101648351648352</v>
      </c>
      <c r="BI1080">
        <v>127920</v>
      </c>
      <c r="BJ1080">
        <v>213200</v>
      </c>
      <c r="BK1080">
        <v>298480</v>
      </c>
      <c r="BL1080">
        <v>15</v>
      </c>
      <c r="BM1080">
        <v>1</v>
      </c>
      <c r="BN1080">
        <v>540</v>
      </c>
      <c r="BO1080" t="s">
        <v>192</v>
      </c>
      <c r="BP1080">
        <v>4.5953999999999997</v>
      </c>
      <c r="BS1080">
        <v>0</v>
      </c>
      <c r="BV1080">
        <v>0</v>
      </c>
      <c r="BW1080">
        <v>0</v>
      </c>
      <c r="BX1080">
        <v>0</v>
      </c>
      <c r="BZ1080" t="s">
        <v>193</v>
      </c>
      <c r="CA1080" t="s">
        <v>194</v>
      </c>
      <c r="CB1080" t="b">
        <v>0</v>
      </c>
    </row>
    <row r="1081" spans="1:80" x14ac:dyDescent="0.3">
      <c r="A1081">
        <v>1080</v>
      </c>
      <c r="B1081" t="s">
        <v>3884</v>
      </c>
      <c r="C1081" t="s">
        <v>179</v>
      </c>
      <c r="D1081" t="s">
        <v>2924</v>
      </c>
      <c r="E1081" t="s">
        <v>3881</v>
      </c>
      <c r="F1081" t="s">
        <v>623</v>
      </c>
      <c r="G1081" t="s">
        <v>2924</v>
      </c>
      <c r="H1081" t="s">
        <v>184</v>
      </c>
      <c r="J1081">
        <v>0</v>
      </c>
      <c r="K1081" t="s">
        <v>3882</v>
      </c>
      <c r="L1081" t="s">
        <v>186</v>
      </c>
      <c r="M1081" t="s">
        <v>187</v>
      </c>
      <c r="N1081" t="s">
        <v>20</v>
      </c>
      <c r="O1081">
        <v>9.3000000000000007</v>
      </c>
      <c r="P1081" t="s">
        <v>188</v>
      </c>
      <c r="Q1081">
        <v>2</v>
      </c>
      <c r="R1081">
        <v>21</v>
      </c>
      <c r="S1081">
        <v>40</v>
      </c>
      <c r="T1081">
        <v>1.9047619047619049</v>
      </c>
      <c r="U1081">
        <v>7.5</v>
      </c>
      <c r="V1081">
        <v>7.5</v>
      </c>
      <c r="W1081">
        <v>5</v>
      </c>
      <c r="X1081">
        <v>0.76</v>
      </c>
      <c r="Y1081">
        <v>119638</v>
      </c>
      <c r="AA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0.295296</v>
      </c>
      <c r="AK1081">
        <v>2.5</v>
      </c>
      <c r="AL1081">
        <v>380</v>
      </c>
      <c r="AM1081">
        <v>22</v>
      </c>
      <c r="AN1081">
        <v>32</v>
      </c>
      <c r="AO1081" t="s">
        <v>190</v>
      </c>
      <c r="AP1081">
        <v>83</v>
      </c>
      <c r="AQ1081">
        <v>-0.7</v>
      </c>
      <c r="AR1081">
        <v>1.2</v>
      </c>
      <c r="AS1081" t="s">
        <v>3875</v>
      </c>
      <c r="AT1081">
        <v>20</v>
      </c>
      <c r="AU1081">
        <v>8</v>
      </c>
      <c r="AV1081">
        <v>8</v>
      </c>
      <c r="AW1081">
        <v>104</v>
      </c>
      <c r="AX1081">
        <v>37</v>
      </c>
      <c r="AZ1081">
        <v>0</v>
      </c>
      <c r="BA1081">
        <v>0</v>
      </c>
      <c r="BB1081">
        <v>127920</v>
      </c>
      <c r="BC1081">
        <v>213200</v>
      </c>
      <c r="BD1081">
        <v>298480</v>
      </c>
      <c r="BE1081">
        <v>38</v>
      </c>
      <c r="BF1081">
        <v>7</v>
      </c>
      <c r="BG1081">
        <v>728</v>
      </c>
      <c r="BH1081">
        <v>0.7101648351648352</v>
      </c>
      <c r="BI1081">
        <v>127920</v>
      </c>
      <c r="BJ1081">
        <v>213200</v>
      </c>
      <c r="BK1081">
        <v>298480</v>
      </c>
      <c r="BL1081">
        <v>15</v>
      </c>
      <c r="BM1081">
        <v>1</v>
      </c>
      <c r="BN1081">
        <v>540</v>
      </c>
      <c r="BO1081" t="s">
        <v>192</v>
      </c>
      <c r="BP1081">
        <v>5.0220000000000002</v>
      </c>
      <c r="BS1081">
        <v>0</v>
      </c>
      <c r="BV1081">
        <v>0</v>
      </c>
      <c r="BW1081">
        <v>0</v>
      </c>
      <c r="BX1081">
        <v>0</v>
      </c>
      <c r="BZ1081" t="s">
        <v>193</v>
      </c>
      <c r="CA1081" t="s">
        <v>194</v>
      </c>
      <c r="CB1081" t="b">
        <v>0</v>
      </c>
    </row>
    <row r="1082" spans="1:80" x14ac:dyDescent="0.3">
      <c r="A1082">
        <v>1081</v>
      </c>
      <c r="B1082" t="s">
        <v>3885</v>
      </c>
      <c r="C1082" t="s">
        <v>179</v>
      </c>
      <c r="D1082" t="s">
        <v>2924</v>
      </c>
      <c r="E1082" t="s">
        <v>3881</v>
      </c>
      <c r="F1082" t="s">
        <v>624</v>
      </c>
      <c r="G1082" t="s">
        <v>2924</v>
      </c>
      <c r="H1082" t="s">
        <v>184</v>
      </c>
      <c r="J1082">
        <v>0</v>
      </c>
      <c r="K1082" t="s">
        <v>3882</v>
      </c>
      <c r="L1082" t="s">
        <v>186</v>
      </c>
      <c r="M1082" t="s">
        <v>187</v>
      </c>
      <c r="N1082" t="s">
        <v>20</v>
      </c>
      <c r="O1082">
        <v>9.8000000000000007</v>
      </c>
      <c r="P1082" t="s">
        <v>188</v>
      </c>
      <c r="Q1082">
        <v>2</v>
      </c>
      <c r="R1082">
        <v>21</v>
      </c>
      <c r="S1082">
        <v>40</v>
      </c>
      <c r="T1082">
        <v>1.9047619047619049</v>
      </c>
      <c r="U1082">
        <v>7.5</v>
      </c>
      <c r="V1082">
        <v>7.5</v>
      </c>
      <c r="W1082">
        <v>5</v>
      </c>
      <c r="X1082">
        <v>0.76</v>
      </c>
      <c r="Y1082">
        <v>119638</v>
      </c>
      <c r="AA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0.30677500000000002</v>
      </c>
      <c r="AK1082">
        <v>2.5</v>
      </c>
      <c r="AL1082">
        <v>366</v>
      </c>
      <c r="AM1082">
        <v>22</v>
      </c>
      <c r="AN1082">
        <v>32</v>
      </c>
      <c r="AO1082" t="s">
        <v>190</v>
      </c>
      <c r="AP1082">
        <v>83</v>
      </c>
      <c r="AQ1082">
        <v>-0.7</v>
      </c>
      <c r="AR1082">
        <v>1.2</v>
      </c>
      <c r="AS1082" t="s">
        <v>3875</v>
      </c>
      <c r="AT1082">
        <v>20</v>
      </c>
      <c r="AU1082">
        <v>8</v>
      </c>
      <c r="AV1082">
        <v>8</v>
      </c>
      <c r="AW1082">
        <v>104</v>
      </c>
      <c r="AX1082">
        <v>37</v>
      </c>
      <c r="AZ1082">
        <v>0</v>
      </c>
      <c r="BA1082">
        <v>0</v>
      </c>
      <c r="BB1082">
        <v>127920</v>
      </c>
      <c r="BC1082">
        <v>213200</v>
      </c>
      <c r="BD1082">
        <v>298480</v>
      </c>
      <c r="BE1082">
        <v>38</v>
      </c>
      <c r="BF1082">
        <v>7</v>
      </c>
      <c r="BG1082">
        <v>728</v>
      </c>
      <c r="BH1082">
        <v>0.7101648351648352</v>
      </c>
      <c r="BI1082">
        <v>127920</v>
      </c>
      <c r="BJ1082">
        <v>213200</v>
      </c>
      <c r="BK1082">
        <v>298480</v>
      </c>
      <c r="BL1082">
        <v>15</v>
      </c>
      <c r="BM1082">
        <v>1</v>
      </c>
      <c r="BN1082">
        <v>540</v>
      </c>
      <c r="BO1082" t="s">
        <v>192</v>
      </c>
      <c r="BP1082">
        <v>5.2919999999999998</v>
      </c>
      <c r="BS1082">
        <v>0</v>
      </c>
      <c r="BV1082">
        <v>0</v>
      </c>
      <c r="BW1082">
        <v>0</v>
      </c>
      <c r="BX1082">
        <v>0</v>
      </c>
      <c r="BZ1082" t="s">
        <v>193</v>
      </c>
      <c r="CA1082" t="s">
        <v>194</v>
      </c>
      <c r="CB1082" t="b">
        <v>0</v>
      </c>
    </row>
    <row r="1083" spans="1:80" x14ac:dyDescent="0.3">
      <c r="A1083">
        <v>1082</v>
      </c>
      <c r="B1083" t="s">
        <v>3886</v>
      </c>
      <c r="C1083" t="s">
        <v>179</v>
      </c>
      <c r="D1083" t="s">
        <v>2924</v>
      </c>
      <c r="E1083" t="s">
        <v>3881</v>
      </c>
      <c r="F1083" t="s">
        <v>196</v>
      </c>
      <c r="G1083" t="s">
        <v>2924</v>
      </c>
      <c r="H1083" t="s">
        <v>184</v>
      </c>
      <c r="J1083">
        <v>0</v>
      </c>
      <c r="K1083" t="s">
        <v>3882</v>
      </c>
      <c r="L1083" t="s">
        <v>186</v>
      </c>
      <c r="M1083" t="s">
        <v>187</v>
      </c>
      <c r="N1083" t="s">
        <v>20</v>
      </c>
      <c r="O1083">
        <v>10.48</v>
      </c>
      <c r="P1083" t="s">
        <v>188</v>
      </c>
      <c r="Q1083">
        <v>2</v>
      </c>
      <c r="R1083">
        <v>21</v>
      </c>
      <c r="S1083">
        <v>40</v>
      </c>
      <c r="T1083">
        <v>1.9047619047619049</v>
      </c>
      <c r="U1083">
        <v>7.5</v>
      </c>
      <c r="V1083">
        <v>7.5</v>
      </c>
      <c r="W1083">
        <v>5</v>
      </c>
      <c r="X1083">
        <v>0.76</v>
      </c>
      <c r="Y1083">
        <v>119638</v>
      </c>
      <c r="AA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0.31825399999999998</v>
      </c>
      <c r="AK1083">
        <v>2.5</v>
      </c>
      <c r="AL1083">
        <v>352</v>
      </c>
      <c r="AM1083">
        <v>22</v>
      </c>
      <c r="AN1083">
        <v>32</v>
      </c>
      <c r="AO1083" t="s">
        <v>190</v>
      </c>
      <c r="AP1083">
        <v>83</v>
      </c>
      <c r="AQ1083">
        <v>-0.7</v>
      </c>
      <c r="AR1083">
        <v>1.2</v>
      </c>
      <c r="AS1083" t="s">
        <v>3875</v>
      </c>
      <c r="AT1083">
        <v>20</v>
      </c>
      <c r="AU1083">
        <v>8</v>
      </c>
      <c r="AV1083">
        <v>8</v>
      </c>
      <c r="AW1083">
        <v>104</v>
      </c>
      <c r="AX1083">
        <v>37</v>
      </c>
      <c r="AZ1083">
        <v>0</v>
      </c>
      <c r="BA1083">
        <v>0</v>
      </c>
      <c r="BB1083">
        <v>127920</v>
      </c>
      <c r="BC1083">
        <v>213200</v>
      </c>
      <c r="BD1083">
        <v>298480</v>
      </c>
      <c r="BE1083">
        <v>38</v>
      </c>
      <c r="BF1083">
        <v>7</v>
      </c>
      <c r="BG1083">
        <v>728</v>
      </c>
      <c r="BH1083">
        <v>0.7101648351648352</v>
      </c>
      <c r="BI1083">
        <v>127920</v>
      </c>
      <c r="BJ1083">
        <v>213200</v>
      </c>
      <c r="BK1083">
        <v>298480</v>
      </c>
      <c r="BL1083">
        <v>15</v>
      </c>
      <c r="BM1083">
        <v>1</v>
      </c>
      <c r="BN1083">
        <v>540</v>
      </c>
      <c r="BO1083" t="s">
        <v>192</v>
      </c>
      <c r="BP1083">
        <v>5.6592000000000002</v>
      </c>
      <c r="BS1083">
        <v>0</v>
      </c>
      <c r="BV1083">
        <v>0</v>
      </c>
      <c r="BW1083">
        <v>0</v>
      </c>
      <c r="BX1083">
        <v>0</v>
      </c>
      <c r="BZ1083" t="s">
        <v>193</v>
      </c>
      <c r="CA1083" t="s">
        <v>194</v>
      </c>
      <c r="CB1083" t="b">
        <v>0</v>
      </c>
    </row>
    <row r="1084" spans="1:80" x14ac:dyDescent="0.3">
      <c r="A1084">
        <v>1083</v>
      </c>
      <c r="B1084" t="s">
        <v>3887</v>
      </c>
      <c r="C1084" t="s">
        <v>179</v>
      </c>
      <c r="D1084" t="s">
        <v>2924</v>
      </c>
      <c r="E1084" t="s">
        <v>3881</v>
      </c>
      <c r="F1084" t="s">
        <v>3888</v>
      </c>
      <c r="G1084" t="s">
        <v>2924</v>
      </c>
      <c r="H1084" t="s">
        <v>184</v>
      </c>
      <c r="J1084">
        <v>0</v>
      </c>
      <c r="K1084" t="s">
        <v>3882</v>
      </c>
      <c r="L1084" t="s">
        <v>186</v>
      </c>
      <c r="M1084" t="s">
        <v>187</v>
      </c>
      <c r="N1084" t="s">
        <v>20</v>
      </c>
      <c r="O1084">
        <v>10.98</v>
      </c>
      <c r="P1084" t="s">
        <v>188</v>
      </c>
      <c r="Q1084">
        <v>2</v>
      </c>
      <c r="R1084">
        <v>21</v>
      </c>
      <c r="S1084">
        <v>40</v>
      </c>
      <c r="T1084">
        <v>1.9047619047619049</v>
      </c>
      <c r="U1084">
        <v>7.5</v>
      </c>
      <c r="V1084">
        <v>7.5</v>
      </c>
      <c r="W1084">
        <v>5</v>
      </c>
      <c r="X1084">
        <v>0.76</v>
      </c>
      <c r="Y1084">
        <v>119638</v>
      </c>
      <c r="AA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0.32973400000000003</v>
      </c>
      <c r="AK1084">
        <v>2.5</v>
      </c>
      <c r="AL1084">
        <v>340</v>
      </c>
      <c r="AM1084">
        <v>22</v>
      </c>
      <c r="AN1084">
        <v>32</v>
      </c>
      <c r="AO1084" t="s">
        <v>190</v>
      </c>
      <c r="AP1084">
        <v>83</v>
      </c>
      <c r="AQ1084">
        <v>-0.7</v>
      </c>
      <c r="AR1084">
        <v>1.2</v>
      </c>
      <c r="AS1084" t="s">
        <v>3875</v>
      </c>
      <c r="AT1084">
        <v>20</v>
      </c>
      <c r="AU1084">
        <v>8</v>
      </c>
      <c r="AV1084">
        <v>8</v>
      </c>
      <c r="AW1084">
        <v>104</v>
      </c>
      <c r="AX1084">
        <v>37</v>
      </c>
      <c r="AZ1084">
        <v>0</v>
      </c>
      <c r="BA1084">
        <v>0</v>
      </c>
      <c r="BB1084">
        <v>127920</v>
      </c>
      <c r="BC1084">
        <v>213200</v>
      </c>
      <c r="BD1084">
        <v>298480</v>
      </c>
      <c r="BE1084">
        <v>38</v>
      </c>
      <c r="BF1084">
        <v>7</v>
      </c>
      <c r="BG1084">
        <v>728</v>
      </c>
      <c r="BH1084">
        <v>0.7101648351648352</v>
      </c>
      <c r="BI1084">
        <v>127920</v>
      </c>
      <c r="BJ1084">
        <v>213200</v>
      </c>
      <c r="BK1084">
        <v>298480</v>
      </c>
      <c r="BL1084">
        <v>15</v>
      </c>
      <c r="BM1084">
        <v>1</v>
      </c>
      <c r="BN1084">
        <v>540</v>
      </c>
      <c r="BO1084" t="s">
        <v>192</v>
      </c>
      <c r="BP1084">
        <v>5.9291999999999998</v>
      </c>
      <c r="BS1084">
        <v>0</v>
      </c>
      <c r="BV1084">
        <v>0</v>
      </c>
      <c r="BW1084">
        <v>0</v>
      </c>
      <c r="BX1084">
        <v>0</v>
      </c>
      <c r="BZ1084" t="s">
        <v>193</v>
      </c>
      <c r="CA1084" t="s">
        <v>194</v>
      </c>
      <c r="CB1084" t="b">
        <v>0</v>
      </c>
    </row>
    <row r="1085" spans="1:80" x14ac:dyDescent="0.3">
      <c r="A1085">
        <v>1084</v>
      </c>
      <c r="B1085" t="s">
        <v>3889</v>
      </c>
      <c r="C1085" t="s">
        <v>179</v>
      </c>
      <c r="D1085" t="s">
        <v>2924</v>
      </c>
      <c r="E1085" t="s">
        <v>3881</v>
      </c>
      <c r="F1085" t="s">
        <v>3890</v>
      </c>
      <c r="G1085" t="s">
        <v>2924</v>
      </c>
      <c r="H1085" t="s">
        <v>184</v>
      </c>
      <c r="J1085">
        <v>0</v>
      </c>
      <c r="K1085" t="s">
        <v>3882</v>
      </c>
      <c r="L1085" t="s">
        <v>186</v>
      </c>
      <c r="M1085" t="s">
        <v>187</v>
      </c>
      <c r="N1085" t="s">
        <v>20</v>
      </c>
      <c r="O1085">
        <v>11.98</v>
      </c>
      <c r="P1085" t="s">
        <v>188</v>
      </c>
      <c r="Q1085">
        <v>2</v>
      </c>
      <c r="R1085">
        <v>21</v>
      </c>
      <c r="S1085">
        <v>40</v>
      </c>
      <c r="T1085">
        <v>1.9047619047619049</v>
      </c>
      <c r="U1085">
        <v>7.5</v>
      </c>
      <c r="V1085">
        <v>7.5</v>
      </c>
      <c r="W1085">
        <v>5</v>
      </c>
      <c r="X1085">
        <v>0.76</v>
      </c>
      <c r="Y1085">
        <v>119638</v>
      </c>
      <c r="AA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0.35269200000000001</v>
      </c>
      <c r="AK1085">
        <v>2.5</v>
      </c>
      <c r="AL1085">
        <v>318</v>
      </c>
      <c r="AM1085">
        <v>22</v>
      </c>
      <c r="AN1085">
        <v>32</v>
      </c>
      <c r="AO1085" t="s">
        <v>190</v>
      </c>
      <c r="AP1085">
        <v>83</v>
      </c>
      <c r="AQ1085">
        <v>-0.7</v>
      </c>
      <c r="AR1085">
        <v>1.2</v>
      </c>
      <c r="AS1085" t="s">
        <v>3875</v>
      </c>
      <c r="AT1085">
        <v>20</v>
      </c>
      <c r="AU1085">
        <v>8</v>
      </c>
      <c r="AV1085">
        <v>8</v>
      </c>
      <c r="AW1085">
        <v>104</v>
      </c>
      <c r="AX1085">
        <v>37</v>
      </c>
      <c r="AZ1085">
        <v>0</v>
      </c>
      <c r="BA1085">
        <v>0</v>
      </c>
      <c r="BB1085">
        <v>127920</v>
      </c>
      <c r="BC1085">
        <v>213200</v>
      </c>
      <c r="BD1085">
        <v>298480</v>
      </c>
      <c r="BE1085">
        <v>38</v>
      </c>
      <c r="BF1085">
        <v>7</v>
      </c>
      <c r="BG1085">
        <v>728</v>
      </c>
      <c r="BH1085">
        <v>0.7101648351648352</v>
      </c>
      <c r="BI1085">
        <v>127920</v>
      </c>
      <c r="BJ1085">
        <v>213200</v>
      </c>
      <c r="BK1085">
        <v>298480</v>
      </c>
      <c r="BL1085">
        <v>15</v>
      </c>
      <c r="BM1085">
        <v>1</v>
      </c>
      <c r="BN1085">
        <v>540</v>
      </c>
      <c r="BO1085" t="s">
        <v>192</v>
      </c>
      <c r="BP1085">
        <v>6.4691999999999998</v>
      </c>
      <c r="BS1085">
        <v>0</v>
      </c>
      <c r="BV1085">
        <v>0</v>
      </c>
      <c r="BW1085">
        <v>0</v>
      </c>
      <c r="BX1085">
        <v>0</v>
      </c>
      <c r="BZ1085" t="s">
        <v>193</v>
      </c>
      <c r="CA1085" t="s">
        <v>194</v>
      </c>
      <c r="CB1085" t="b">
        <v>0</v>
      </c>
    </row>
    <row r="1086" spans="1:80" x14ac:dyDescent="0.3">
      <c r="A1086">
        <v>1085</v>
      </c>
      <c r="B1086" t="s">
        <v>3891</v>
      </c>
      <c r="C1086" t="s">
        <v>179</v>
      </c>
      <c r="D1086" t="s">
        <v>2924</v>
      </c>
      <c r="E1086" t="s">
        <v>3881</v>
      </c>
      <c r="F1086" t="s">
        <v>200</v>
      </c>
      <c r="G1086" t="s">
        <v>2924</v>
      </c>
      <c r="H1086" t="s">
        <v>184</v>
      </c>
      <c r="J1086">
        <v>0</v>
      </c>
      <c r="K1086" t="s">
        <v>3882</v>
      </c>
      <c r="L1086" t="s">
        <v>186</v>
      </c>
      <c r="M1086" t="s">
        <v>187</v>
      </c>
      <c r="N1086" t="s">
        <v>20</v>
      </c>
      <c r="O1086">
        <v>12.91</v>
      </c>
      <c r="P1086" t="s">
        <v>188</v>
      </c>
      <c r="Q1086">
        <v>2</v>
      </c>
      <c r="R1086">
        <v>21</v>
      </c>
      <c r="S1086">
        <v>40</v>
      </c>
      <c r="T1086">
        <v>1.9047619047619049</v>
      </c>
      <c r="U1086">
        <v>7.5</v>
      </c>
      <c r="V1086">
        <v>7.5</v>
      </c>
      <c r="W1086">
        <v>5</v>
      </c>
      <c r="X1086">
        <v>0.76</v>
      </c>
      <c r="Y1086">
        <v>119638</v>
      </c>
      <c r="AA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0.37564999999999998</v>
      </c>
      <c r="AK1086">
        <v>2.5</v>
      </c>
      <c r="AL1086">
        <v>299</v>
      </c>
      <c r="AM1086">
        <v>22</v>
      </c>
      <c r="AN1086">
        <v>32</v>
      </c>
      <c r="AO1086" t="s">
        <v>190</v>
      </c>
      <c r="AP1086">
        <v>83</v>
      </c>
      <c r="AQ1086">
        <v>-0.7</v>
      </c>
      <c r="AR1086">
        <v>1.2</v>
      </c>
      <c r="AS1086" t="s">
        <v>3875</v>
      </c>
      <c r="AT1086">
        <v>20</v>
      </c>
      <c r="AU1086">
        <v>8</v>
      </c>
      <c r="AV1086">
        <v>8</v>
      </c>
      <c r="AW1086">
        <v>104</v>
      </c>
      <c r="AX1086">
        <v>37</v>
      </c>
      <c r="AZ1086">
        <v>0</v>
      </c>
      <c r="BA1086">
        <v>0</v>
      </c>
      <c r="BB1086">
        <v>127920</v>
      </c>
      <c r="BC1086">
        <v>213200</v>
      </c>
      <c r="BD1086">
        <v>298480</v>
      </c>
      <c r="BE1086">
        <v>38</v>
      </c>
      <c r="BF1086">
        <v>7</v>
      </c>
      <c r="BG1086">
        <v>728</v>
      </c>
      <c r="BH1086">
        <v>0.7101648351648352</v>
      </c>
      <c r="BI1086">
        <v>127920</v>
      </c>
      <c r="BJ1086">
        <v>213200</v>
      </c>
      <c r="BK1086">
        <v>298480</v>
      </c>
      <c r="BL1086">
        <v>15</v>
      </c>
      <c r="BM1086">
        <v>1</v>
      </c>
      <c r="BN1086">
        <v>540</v>
      </c>
      <c r="BO1086" t="s">
        <v>192</v>
      </c>
      <c r="BP1086">
        <v>6.9714</v>
      </c>
      <c r="BS1086">
        <v>0</v>
      </c>
      <c r="BV1086">
        <v>0</v>
      </c>
      <c r="BW1086">
        <v>0</v>
      </c>
      <c r="BX1086">
        <v>0</v>
      </c>
      <c r="BZ1086" t="s">
        <v>193</v>
      </c>
      <c r="CA1086" t="s">
        <v>194</v>
      </c>
      <c r="CB1086" t="b">
        <v>0</v>
      </c>
    </row>
    <row r="1087" spans="1:80" x14ac:dyDescent="0.3">
      <c r="A1087">
        <v>1086</v>
      </c>
      <c r="B1087" t="s">
        <v>3892</v>
      </c>
      <c r="C1087" t="s">
        <v>179</v>
      </c>
      <c r="D1087" t="s">
        <v>2924</v>
      </c>
      <c r="E1087" t="s">
        <v>3881</v>
      </c>
      <c r="F1087" t="s">
        <v>202</v>
      </c>
      <c r="G1087" t="s">
        <v>2924</v>
      </c>
      <c r="H1087" t="s">
        <v>184</v>
      </c>
      <c r="J1087">
        <v>0</v>
      </c>
      <c r="K1087" t="s">
        <v>3882</v>
      </c>
      <c r="L1087" t="s">
        <v>186</v>
      </c>
      <c r="M1087" t="s">
        <v>187</v>
      </c>
      <c r="N1087" t="s">
        <v>20</v>
      </c>
      <c r="O1087">
        <v>15.45</v>
      </c>
      <c r="P1087" t="s">
        <v>188</v>
      </c>
      <c r="Q1087">
        <v>2</v>
      </c>
      <c r="R1087">
        <v>21</v>
      </c>
      <c r="S1087">
        <v>40</v>
      </c>
      <c r="T1087">
        <v>1.9047619047619049</v>
      </c>
      <c r="U1087">
        <v>7.5</v>
      </c>
      <c r="V1087">
        <v>7.5</v>
      </c>
      <c r="W1087">
        <v>5</v>
      </c>
      <c r="X1087">
        <v>0.76</v>
      </c>
      <c r="Y1087">
        <v>119638</v>
      </c>
      <c r="AA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0.43304599999999999</v>
      </c>
      <c r="AK1087">
        <v>2.5</v>
      </c>
      <c r="AL1087">
        <v>259</v>
      </c>
      <c r="AM1087">
        <v>22</v>
      </c>
      <c r="AN1087">
        <v>32</v>
      </c>
      <c r="AO1087" t="s">
        <v>190</v>
      </c>
      <c r="AP1087">
        <v>83</v>
      </c>
      <c r="AQ1087">
        <v>-0.7</v>
      </c>
      <c r="AR1087">
        <v>1.2</v>
      </c>
      <c r="AS1087" t="s">
        <v>3875</v>
      </c>
      <c r="AT1087">
        <v>20</v>
      </c>
      <c r="AU1087">
        <v>8</v>
      </c>
      <c r="AV1087">
        <v>8</v>
      </c>
      <c r="AW1087">
        <v>104</v>
      </c>
      <c r="AX1087">
        <v>37</v>
      </c>
      <c r="AZ1087">
        <v>0</v>
      </c>
      <c r="BA1087">
        <v>0</v>
      </c>
      <c r="BB1087">
        <v>127920</v>
      </c>
      <c r="BC1087">
        <v>213200</v>
      </c>
      <c r="BD1087">
        <v>298480</v>
      </c>
      <c r="BE1087">
        <v>38</v>
      </c>
      <c r="BF1087">
        <v>7</v>
      </c>
      <c r="BG1087">
        <v>728</v>
      </c>
      <c r="BH1087">
        <v>0.7101648351648352</v>
      </c>
      <c r="BI1087">
        <v>127920</v>
      </c>
      <c r="BJ1087">
        <v>213200</v>
      </c>
      <c r="BK1087">
        <v>298480</v>
      </c>
      <c r="BL1087">
        <v>15</v>
      </c>
      <c r="BM1087">
        <v>1</v>
      </c>
      <c r="BN1087">
        <v>540</v>
      </c>
      <c r="BO1087" t="s">
        <v>192</v>
      </c>
      <c r="BP1087">
        <v>8.343</v>
      </c>
      <c r="BS1087">
        <v>0</v>
      </c>
      <c r="BV1087">
        <v>0</v>
      </c>
      <c r="BW1087">
        <v>0</v>
      </c>
      <c r="BX1087">
        <v>0</v>
      </c>
      <c r="BZ1087" t="s">
        <v>193</v>
      </c>
      <c r="CA1087" t="s">
        <v>194</v>
      </c>
      <c r="CB1087" t="b">
        <v>0</v>
      </c>
    </row>
    <row r="1088" spans="1:80" x14ac:dyDescent="0.3">
      <c r="A1088">
        <v>1087</v>
      </c>
      <c r="B1088" t="s">
        <v>3893</v>
      </c>
      <c r="C1088" t="s">
        <v>179</v>
      </c>
      <c r="D1088" t="s">
        <v>2924</v>
      </c>
      <c r="E1088" t="s">
        <v>3881</v>
      </c>
      <c r="F1088" t="s">
        <v>204</v>
      </c>
      <c r="G1088" t="s">
        <v>2924</v>
      </c>
      <c r="H1088" t="s">
        <v>184</v>
      </c>
      <c r="J1088">
        <v>0</v>
      </c>
      <c r="K1088" t="s">
        <v>3882</v>
      </c>
      <c r="L1088" t="s">
        <v>186</v>
      </c>
      <c r="M1088" t="s">
        <v>187</v>
      </c>
      <c r="N1088" t="s">
        <v>20</v>
      </c>
      <c r="O1088">
        <v>17.899999999999999</v>
      </c>
      <c r="P1088" t="s">
        <v>188</v>
      </c>
      <c r="Q1088">
        <v>2</v>
      </c>
      <c r="R1088">
        <v>21</v>
      </c>
      <c r="S1088">
        <v>40</v>
      </c>
      <c r="T1088">
        <v>1.9047619047619049</v>
      </c>
      <c r="U1088">
        <v>7.5</v>
      </c>
      <c r="V1088">
        <v>7.5</v>
      </c>
      <c r="W1088">
        <v>5</v>
      </c>
      <c r="X1088">
        <v>0.76</v>
      </c>
      <c r="Y1088">
        <v>119638</v>
      </c>
      <c r="AA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0.49044199999999999</v>
      </c>
      <c r="AK1088">
        <v>2.5</v>
      </c>
      <c r="AL1088">
        <v>229</v>
      </c>
      <c r="AM1088">
        <v>22</v>
      </c>
      <c r="AN1088">
        <v>32</v>
      </c>
      <c r="AO1088" t="s">
        <v>190</v>
      </c>
      <c r="AP1088">
        <v>83</v>
      </c>
      <c r="AQ1088">
        <v>-0.7</v>
      </c>
      <c r="AR1088">
        <v>1.2</v>
      </c>
      <c r="AS1088" t="s">
        <v>3875</v>
      </c>
      <c r="AT1088">
        <v>20</v>
      </c>
      <c r="AU1088">
        <v>8</v>
      </c>
      <c r="AV1088">
        <v>8</v>
      </c>
      <c r="AW1088">
        <v>104</v>
      </c>
      <c r="AX1088">
        <v>37</v>
      </c>
      <c r="AZ1088">
        <v>0</v>
      </c>
      <c r="BA1088">
        <v>0</v>
      </c>
      <c r="BB1088">
        <v>127920</v>
      </c>
      <c r="BC1088">
        <v>213200</v>
      </c>
      <c r="BD1088">
        <v>298480</v>
      </c>
      <c r="BE1088">
        <v>38</v>
      </c>
      <c r="BF1088">
        <v>7</v>
      </c>
      <c r="BG1088">
        <v>728</v>
      </c>
      <c r="BH1088">
        <v>0.7101648351648352</v>
      </c>
      <c r="BI1088">
        <v>127920</v>
      </c>
      <c r="BJ1088">
        <v>213200</v>
      </c>
      <c r="BK1088">
        <v>298480</v>
      </c>
      <c r="BL1088">
        <v>15</v>
      </c>
      <c r="BM1088">
        <v>1</v>
      </c>
      <c r="BN1088">
        <v>540</v>
      </c>
      <c r="BO1088" t="s">
        <v>192</v>
      </c>
      <c r="BP1088">
        <v>9.6660000000000004</v>
      </c>
      <c r="BS1088">
        <v>0</v>
      </c>
      <c r="BV1088">
        <v>0</v>
      </c>
      <c r="BW1088">
        <v>0</v>
      </c>
      <c r="BX1088">
        <v>0</v>
      </c>
      <c r="BZ1088" t="s">
        <v>193</v>
      </c>
      <c r="CA1088" t="s">
        <v>194</v>
      </c>
      <c r="CB1088" t="b">
        <v>0</v>
      </c>
    </row>
    <row r="1089" spans="1:80" x14ac:dyDescent="0.3">
      <c r="A1089">
        <v>1088</v>
      </c>
      <c r="B1089" t="s">
        <v>3894</v>
      </c>
      <c r="C1089" t="s">
        <v>179</v>
      </c>
      <c r="D1089" t="s">
        <v>2924</v>
      </c>
      <c r="E1089" t="s">
        <v>3881</v>
      </c>
      <c r="F1089" t="s">
        <v>206</v>
      </c>
      <c r="G1089" t="s">
        <v>2924</v>
      </c>
      <c r="H1089" t="s">
        <v>184</v>
      </c>
      <c r="J1089">
        <v>0</v>
      </c>
      <c r="K1089" t="s">
        <v>3882</v>
      </c>
      <c r="L1089" t="s">
        <v>186</v>
      </c>
      <c r="M1089" t="s">
        <v>187</v>
      </c>
      <c r="N1089" t="s">
        <v>20</v>
      </c>
      <c r="O1089">
        <v>20.41</v>
      </c>
      <c r="P1089" t="s">
        <v>188</v>
      </c>
      <c r="Q1089">
        <v>2</v>
      </c>
      <c r="R1089">
        <v>21</v>
      </c>
      <c r="S1089">
        <v>40</v>
      </c>
      <c r="T1089">
        <v>1.9047619047619049</v>
      </c>
      <c r="U1089">
        <v>7.5</v>
      </c>
      <c r="V1089">
        <v>7.5</v>
      </c>
      <c r="W1089">
        <v>5</v>
      </c>
      <c r="X1089">
        <v>0.76</v>
      </c>
      <c r="Y1089">
        <v>119638</v>
      </c>
      <c r="AA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0.54783800000000005</v>
      </c>
      <c r="AK1089">
        <v>2.5</v>
      </c>
      <c r="AL1089">
        <v>205</v>
      </c>
      <c r="AM1089">
        <v>22</v>
      </c>
      <c r="AN1089">
        <v>32</v>
      </c>
      <c r="AO1089" t="s">
        <v>190</v>
      </c>
      <c r="AP1089">
        <v>83</v>
      </c>
      <c r="AQ1089">
        <v>-0.7</v>
      </c>
      <c r="AR1089">
        <v>1.2</v>
      </c>
      <c r="AS1089" t="s">
        <v>3875</v>
      </c>
      <c r="AT1089">
        <v>20</v>
      </c>
      <c r="AU1089">
        <v>8</v>
      </c>
      <c r="AV1089">
        <v>8</v>
      </c>
      <c r="AW1089">
        <v>104</v>
      </c>
      <c r="AX1089">
        <v>37</v>
      </c>
      <c r="AZ1089">
        <v>0</v>
      </c>
      <c r="BA1089">
        <v>0</v>
      </c>
      <c r="BB1089">
        <v>127920</v>
      </c>
      <c r="BC1089">
        <v>213200</v>
      </c>
      <c r="BD1089">
        <v>298480</v>
      </c>
      <c r="BE1089">
        <v>38</v>
      </c>
      <c r="BF1089">
        <v>7</v>
      </c>
      <c r="BG1089">
        <v>728</v>
      </c>
      <c r="BH1089">
        <v>0.7101648351648352</v>
      </c>
      <c r="BI1089">
        <v>127920</v>
      </c>
      <c r="BJ1089">
        <v>213200</v>
      </c>
      <c r="BK1089">
        <v>298480</v>
      </c>
      <c r="BL1089">
        <v>15</v>
      </c>
      <c r="BM1089">
        <v>1</v>
      </c>
      <c r="BN1089">
        <v>540</v>
      </c>
      <c r="BO1089" t="s">
        <v>192</v>
      </c>
      <c r="BP1089">
        <v>11.0214</v>
      </c>
      <c r="BS1089">
        <v>0</v>
      </c>
      <c r="BV1089">
        <v>0</v>
      </c>
      <c r="BW1089">
        <v>0</v>
      </c>
      <c r="BX1089">
        <v>0</v>
      </c>
      <c r="BZ1089" t="s">
        <v>193</v>
      </c>
      <c r="CA1089" t="s">
        <v>194</v>
      </c>
      <c r="CB1089" t="b">
        <v>0</v>
      </c>
    </row>
    <row r="1090" spans="1:80" x14ac:dyDescent="0.3">
      <c r="A1090">
        <v>1089</v>
      </c>
      <c r="B1090" t="s">
        <v>2926</v>
      </c>
      <c r="C1090" t="s">
        <v>179</v>
      </c>
      <c r="D1090" t="s">
        <v>2924</v>
      </c>
      <c r="E1090" t="s">
        <v>3881</v>
      </c>
      <c r="F1090" t="s">
        <v>316</v>
      </c>
      <c r="G1090" t="s">
        <v>2924</v>
      </c>
      <c r="H1090" t="s">
        <v>184</v>
      </c>
      <c r="J1090">
        <v>0</v>
      </c>
      <c r="K1090" t="s">
        <v>3882</v>
      </c>
      <c r="L1090" t="s">
        <v>186</v>
      </c>
      <c r="M1090" t="s">
        <v>187</v>
      </c>
      <c r="N1090" t="s">
        <v>20</v>
      </c>
      <c r="O1090">
        <v>22.8</v>
      </c>
      <c r="P1090" t="s">
        <v>188</v>
      </c>
      <c r="Q1090">
        <v>2</v>
      </c>
      <c r="R1090">
        <v>21</v>
      </c>
      <c r="S1090">
        <v>40</v>
      </c>
      <c r="T1090">
        <v>1.9047619047619049</v>
      </c>
      <c r="U1090">
        <v>7.5</v>
      </c>
      <c r="V1090">
        <v>7.5</v>
      </c>
      <c r="W1090">
        <v>5</v>
      </c>
      <c r="X1090">
        <v>0.76</v>
      </c>
      <c r="Y1090">
        <v>119638</v>
      </c>
      <c r="AA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0.60523400000000005</v>
      </c>
      <c r="AK1090">
        <v>2.5</v>
      </c>
      <c r="AL1090">
        <v>186</v>
      </c>
      <c r="AM1090">
        <v>22</v>
      </c>
      <c r="AN1090">
        <v>32</v>
      </c>
      <c r="AO1090" t="s">
        <v>190</v>
      </c>
      <c r="AP1090">
        <v>83</v>
      </c>
      <c r="AQ1090">
        <v>-0.7</v>
      </c>
      <c r="AR1090">
        <v>1.2</v>
      </c>
      <c r="AS1090" t="s">
        <v>3875</v>
      </c>
      <c r="AT1090">
        <v>20</v>
      </c>
      <c r="AU1090">
        <v>8</v>
      </c>
      <c r="AV1090">
        <v>8</v>
      </c>
      <c r="AW1090">
        <v>104</v>
      </c>
      <c r="AX1090">
        <v>37</v>
      </c>
      <c r="AZ1090">
        <v>0</v>
      </c>
      <c r="BA1090">
        <v>0</v>
      </c>
      <c r="BB1090">
        <v>127920</v>
      </c>
      <c r="BC1090">
        <v>213200</v>
      </c>
      <c r="BD1090">
        <v>298480</v>
      </c>
      <c r="BE1090">
        <v>38</v>
      </c>
      <c r="BF1090">
        <v>7</v>
      </c>
      <c r="BG1090">
        <v>728</v>
      </c>
      <c r="BH1090">
        <v>0.7101648351648352</v>
      </c>
      <c r="BI1090">
        <v>127920</v>
      </c>
      <c r="BJ1090">
        <v>213200</v>
      </c>
      <c r="BK1090">
        <v>298480</v>
      </c>
      <c r="BL1090">
        <v>15</v>
      </c>
      <c r="BM1090">
        <v>1</v>
      </c>
      <c r="BN1090">
        <v>540</v>
      </c>
      <c r="BO1090" t="s">
        <v>192</v>
      </c>
      <c r="BP1090">
        <v>12.311999999999999</v>
      </c>
      <c r="BR1090">
        <v>946</v>
      </c>
      <c r="BS1090">
        <v>0</v>
      </c>
      <c r="BV1090">
        <v>0</v>
      </c>
      <c r="BW1090">
        <v>0</v>
      </c>
      <c r="BX1090">
        <v>0</v>
      </c>
      <c r="BZ1090" t="s">
        <v>193</v>
      </c>
      <c r="CA1090" t="s">
        <v>194</v>
      </c>
      <c r="CB1090" t="b">
        <v>0</v>
      </c>
    </row>
    <row r="1091" spans="1:80" x14ac:dyDescent="0.3">
      <c r="A1091">
        <v>1090</v>
      </c>
      <c r="B1091" t="s">
        <v>2927</v>
      </c>
      <c r="C1091" t="s">
        <v>179</v>
      </c>
      <c r="D1091" t="s">
        <v>2924</v>
      </c>
      <c r="E1091" t="s">
        <v>2928</v>
      </c>
      <c r="F1091" t="s">
        <v>2925</v>
      </c>
      <c r="G1091" t="s">
        <v>2924</v>
      </c>
      <c r="H1091" t="s">
        <v>184</v>
      </c>
      <c r="J1091">
        <v>0</v>
      </c>
      <c r="K1091" t="s">
        <v>3895</v>
      </c>
      <c r="L1091" t="s">
        <v>186</v>
      </c>
      <c r="M1091" t="s">
        <v>187</v>
      </c>
      <c r="N1091" t="s">
        <v>20</v>
      </c>
      <c r="O1091">
        <v>7.77</v>
      </c>
      <c r="P1091" t="s">
        <v>188</v>
      </c>
      <c r="Q1091">
        <v>2</v>
      </c>
      <c r="R1091">
        <v>21</v>
      </c>
      <c r="S1091">
        <v>40</v>
      </c>
      <c r="T1091">
        <v>1.9047619047619049</v>
      </c>
      <c r="U1091">
        <v>7.5</v>
      </c>
      <c r="V1091">
        <v>7.5</v>
      </c>
      <c r="W1091">
        <v>5</v>
      </c>
      <c r="X1091">
        <v>0.76</v>
      </c>
      <c r="Y1091">
        <v>119638</v>
      </c>
      <c r="AA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0.26858399999999999</v>
      </c>
      <c r="AK1091">
        <v>2.5</v>
      </c>
      <c r="AL1091">
        <v>418</v>
      </c>
      <c r="AM1091">
        <v>22</v>
      </c>
      <c r="AN1091">
        <v>32</v>
      </c>
      <c r="AO1091" t="s">
        <v>190</v>
      </c>
      <c r="AP1091">
        <v>83</v>
      </c>
      <c r="AQ1091">
        <v>-0.7</v>
      </c>
      <c r="AR1091">
        <v>1.2</v>
      </c>
      <c r="AS1091" t="s">
        <v>3875</v>
      </c>
      <c r="AT1091">
        <v>20</v>
      </c>
      <c r="AU1091">
        <v>8</v>
      </c>
      <c r="AV1091">
        <v>8</v>
      </c>
      <c r="AW1091">
        <v>104</v>
      </c>
      <c r="AX1091">
        <v>37</v>
      </c>
      <c r="AZ1091">
        <v>0</v>
      </c>
      <c r="BA1091">
        <v>0</v>
      </c>
      <c r="BB1091">
        <v>127920</v>
      </c>
      <c r="BC1091">
        <v>213200</v>
      </c>
      <c r="BD1091">
        <v>298480</v>
      </c>
      <c r="BE1091">
        <v>37</v>
      </c>
      <c r="BF1091">
        <v>7</v>
      </c>
      <c r="BG1091">
        <v>728</v>
      </c>
      <c r="BH1091">
        <v>0.7101648351648352</v>
      </c>
      <c r="BI1091">
        <v>127920</v>
      </c>
      <c r="BJ1091">
        <v>213200</v>
      </c>
      <c r="BK1091">
        <v>298480</v>
      </c>
      <c r="BL1091">
        <v>15</v>
      </c>
      <c r="BM1091">
        <v>1</v>
      </c>
      <c r="BN1091">
        <v>480</v>
      </c>
      <c r="BO1091" t="s">
        <v>192</v>
      </c>
      <c r="BP1091">
        <v>3.7296</v>
      </c>
      <c r="BS1091">
        <v>0</v>
      </c>
      <c r="BV1091">
        <v>0</v>
      </c>
      <c r="BW1091">
        <v>0</v>
      </c>
      <c r="BX1091">
        <v>0</v>
      </c>
      <c r="BZ1091" t="s">
        <v>193</v>
      </c>
      <c r="CA1091" t="s">
        <v>194</v>
      </c>
      <c r="CB1091" t="b">
        <v>0</v>
      </c>
    </row>
    <row r="1092" spans="1:80" x14ac:dyDescent="0.3">
      <c r="A1092">
        <v>1091</v>
      </c>
      <c r="B1092" t="s">
        <v>3896</v>
      </c>
      <c r="C1092" t="s">
        <v>179</v>
      </c>
      <c r="D1092" t="s">
        <v>2924</v>
      </c>
      <c r="E1092" t="s">
        <v>2928</v>
      </c>
      <c r="F1092" t="s">
        <v>622</v>
      </c>
      <c r="G1092" t="s">
        <v>2924</v>
      </c>
      <c r="H1092" t="s">
        <v>184</v>
      </c>
      <c r="J1092">
        <v>0</v>
      </c>
      <c r="K1092" t="s">
        <v>3895</v>
      </c>
      <c r="L1092" t="s">
        <v>186</v>
      </c>
      <c r="M1092" t="s">
        <v>187</v>
      </c>
      <c r="N1092" t="s">
        <v>20</v>
      </c>
      <c r="O1092">
        <v>8.82</v>
      </c>
      <c r="P1092" t="s">
        <v>188</v>
      </c>
      <c r="Q1092">
        <v>2</v>
      </c>
      <c r="R1092">
        <v>21</v>
      </c>
      <c r="S1092">
        <v>40</v>
      </c>
      <c r="T1092">
        <v>1.9047619047619049</v>
      </c>
      <c r="U1092">
        <v>7.5</v>
      </c>
      <c r="V1092">
        <v>7.5</v>
      </c>
      <c r="W1092">
        <v>5</v>
      </c>
      <c r="X1092">
        <v>0.76</v>
      </c>
      <c r="Y1092">
        <v>119638</v>
      </c>
      <c r="AA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0.29360000000000003</v>
      </c>
      <c r="AK1092">
        <v>2.5</v>
      </c>
      <c r="AL1092">
        <v>382</v>
      </c>
      <c r="AM1092">
        <v>22</v>
      </c>
      <c r="AN1092">
        <v>32</v>
      </c>
      <c r="AO1092" t="s">
        <v>190</v>
      </c>
      <c r="AP1092">
        <v>83</v>
      </c>
      <c r="AQ1092">
        <v>-0.7</v>
      </c>
      <c r="AR1092">
        <v>1.2</v>
      </c>
      <c r="AS1092" t="s">
        <v>3875</v>
      </c>
      <c r="AT1092">
        <v>20</v>
      </c>
      <c r="AU1092">
        <v>8</v>
      </c>
      <c r="AV1092">
        <v>8</v>
      </c>
      <c r="AW1092">
        <v>104</v>
      </c>
      <c r="AX1092">
        <v>37</v>
      </c>
      <c r="AZ1092">
        <v>0</v>
      </c>
      <c r="BA1092">
        <v>0</v>
      </c>
      <c r="BB1092">
        <v>127920</v>
      </c>
      <c r="BC1092">
        <v>213200</v>
      </c>
      <c r="BD1092">
        <v>298480</v>
      </c>
      <c r="BE1092">
        <v>37</v>
      </c>
      <c r="BF1092">
        <v>7</v>
      </c>
      <c r="BG1092">
        <v>728</v>
      </c>
      <c r="BH1092">
        <v>0.7101648351648352</v>
      </c>
      <c r="BI1092">
        <v>127920</v>
      </c>
      <c r="BJ1092">
        <v>213200</v>
      </c>
      <c r="BK1092">
        <v>298480</v>
      </c>
      <c r="BL1092">
        <v>15</v>
      </c>
      <c r="BM1092">
        <v>1</v>
      </c>
      <c r="BN1092">
        <v>480</v>
      </c>
      <c r="BO1092" t="s">
        <v>192</v>
      </c>
      <c r="BP1092">
        <v>4.2336</v>
      </c>
      <c r="BS1092">
        <v>0</v>
      </c>
      <c r="BV1092">
        <v>0</v>
      </c>
      <c r="BW1092">
        <v>0</v>
      </c>
      <c r="BX1092">
        <v>0</v>
      </c>
      <c r="BZ1092" t="s">
        <v>193</v>
      </c>
      <c r="CA1092" t="s">
        <v>194</v>
      </c>
      <c r="CB1092" t="b">
        <v>0</v>
      </c>
    </row>
    <row r="1093" spans="1:80" x14ac:dyDescent="0.3">
      <c r="A1093">
        <v>1092</v>
      </c>
      <c r="B1093" t="s">
        <v>3897</v>
      </c>
      <c r="C1093" t="s">
        <v>179</v>
      </c>
      <c r="D1093" t="s">
        <v>2924</v>
      </c>
      <c r="E1093" t="s">
        <v>2928</v>
      </c>
      <c r="F1093" t="s">
        <v>623</v>
      </c>
      <c r="G1093" t="s">
        <v>2924</v>
      </c>
      <c r="H1093" t="s">
        <v>184</v>
      </c>
      <c r="J1093">
        <v>0</v>
      </c>
      <c r="K1093" t="s">
        <v>3895</v>
      </c>
      <c r="L1093" t="s">
        <v>186</v>
      </c>
      <c r="M1093" t="s">
        <v>187</v>
      </c>
      <c r="N1093" t="s">
        <v>20</v>
      </c>
      <c r="P1093" t="s">
        <v>188</v>
      </c>
      <c r="Q1093">
        <v>2</v>
      </c>
      <c r="R1093">
        <v>21</v>
      </c>
      <c r="S1093">
        <v>40</v>
      </c>
      <c r="T1093">
        <v>1.9047619047619049</v>
      </c>
      <c r="U1093">
        <v>7.5</v>
      </c>
      <c r="V1093">
        <v>7.5</v>
      </c>
      <c r="W1093">
        <v>5</v>
      </c>
      <c r="X1093">
        <v>0.76</v>
      </c>
      <c r="Y1093">
        <v>119638</v>
      </c>
      <c r="AA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0.31861600000000001</v>
      </c>
      <c r="AK1093">
        <v>2.5</v>
      </c>
      <c r="AL1093">
        <v>352</v>
      </c>
      <c r="AM1093">
        <v>22</v>
      </c>
      <c r="AN1093">
        <v>32</v>
      </c>
      <c r="AO1093" t="s">
        <v>190</v>
      </c>
      <c r="AP1093">
        <v>83</v>
      </c>
      <c r="AQ1093">
        <v>-0.7</v>
      </c>
      <c r="AR1093">
        <v>1.2</v>
      </c>
      <c r="AS1093" t="s">
        <v>3875</v>
      </c>
      <c r="AT1093">
        <v>20</v>
      </c>
      <c r="AU1093">
        <v>8</v>
      </c>
      <c r="AV1093">
        <v>8</v>
      </c>
      <c r="AW1093">
        <v>104</v>
      </c>
      <c r="AX1093">
        <v>37</v>
      </c>
      <c r="AZ1093">
        <v>0</v>
      </c>
      <c r="BA1093">
        <v>0</v>
      </c>
      <c r="BB1093">
        <v>127920</v>
      </c>
      <c r="BC1093">
        <v>213200</v>
      </c>
      <c r="BD1093">
        <v>298480</v>
      </c>
      <c r="BE1093">
        <v>37</v>
      </c>
      <c r="BF1093">
        <v>7</v>
      </c>
      <c r="BG1093">
        <v>728</v>
      </c>
      <c r="BH1093">
        <v>0.7101648351648352</v>
      </c>
      <c r="BI1093">
        <v>127920</v>
      </c>
      <c r="BJ1093">
        <v>213200</v>
      </c>
      <c r="BK1093">
        <v>298480</v>
      </c>
      <c r="BL1093">
        <v>15</v>
      </c>
      <c r="BM1093">
        <v>1</v>
      </c>
      <c r="BN1093">
        <v>480</v>
      </c>
      <c r="BO1093" t="s">
        <v>192</v>
      </c>
      <c r="BP1093">
        <v>0</v>
      </c>
      <c r="BS1093">
        <v>0</v>
      </c>
      <c r="BV1093">
        <v>0</v>
      </c>
      <c r="BW1093">
        <v>0</v>
      </c>
      <c r="BX1093">
        <v>0</v>
      </c>
      <c r="BZ1093" t="s">
        <v>193</v>
      </c>
      <c r="CA1093" t="s">
        <v>194</v>
      </c>
      <c r="CB1093" t="b">
        <v>0</v>
      </c>
    </row>
    <row r="1094" spans="1:80" x14ac:dyDescent="0.3">
      <c r="A1094">
        <v>1093</v>
      </c>
      <c r="B1094" t="s">
        <v>3898</v>
      </c>
      <c r="C1094" t="s">
        <v>179</v>
      </c>
      <c r="D1094" t="s">
        <v>2924</v>
      </c>
      <c r="E1094" t="s">
        <v>2928</v>
      </c>
      <c r="F1094" t="s">
        <v>624</v>
      </c>
      <c r="G1094" t="s">
        <v>2924</v>
      </c>
      <c r="H1094" t="s">
        <v>184</v>
      </c>
      <c r="J1094">
        <v>0</v>
      </c>
      <c r="K1094" t="s">
        <v>3895</v>
      </c>
      <c r="L1094" t="s">
        <v>186</v>
      </c>
      <c r="M1094" t="s">
        <v>187</v>
      </c>
      <c r="N1094" t="s">
        <v>20</v>
      </c>
      <c r="O1094">
        <v>10.32</v>
      </c>
      <c r="P1094" t="s">
        <v>188</v>
      </c>
      <c r="Q1094">
        <v>2</v>
      </c>
      <c r="R1094">
        <v>21</v>
      </c>
      <c r="S1094">
        <v>40</v>
      </c>
      <c r="T1094">
        <v>1.9047619047619049</v>
      </c>
      <c r="U1094">
        <v>7.5</v>
      </c>
      <c r="V1094">
        <v>7.5</v>
      </c>
      <c r="W1094">
        <v>5</v>
      </c>
      <c r="X1094">
        <v>0.76</v>
      </c>
      <c r="Y1094">
        <v>119638</v>
      </c>
      <c r="AA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0.33112399999999997</v>
      </c>
      <c r="AK1094">
        <v>2.5</v>
      </c>
      <c r="AL1094">
        <v>339</v>
      </c>
      <c r="AM1094">
        <v>22</v>
      </c>
      <c r="AN1094">
        <v>32</v>
      </c>
      <c r="AO1094" t="s">
        <v>190</v>
      </c>
      <c r="AP1094">
        <v>83</v>
      </c>
      <c r="AQ1094">
        <v>-0.7</v>
      </c>
      <c r="AR1094">
        <v>1.2</v>
      </c>
      <c r="AS1094" t="s">
        <v>3875</v>
      </c>
      <c r="AT1094">
        <v>20</v>
      </c>
      <c r="AU1094">
        <v>8</v>
      </c>
      <c r="AV1094">
        <v>8</v>
      </c>
      <c r="AW1094">
        <v>104</v>
      </c>
      <c r="AX1094">
        <v>37</v>
      </c>
      <c r="AZ1094">
        <v>0</v>
      </c>
      <c r="BA1094">
        <v>0</v>
      </c>
      <c r="BB1094">
        <v>127920</v>
      </c>
      <c r="BC1094">
        <v>213200</v>
      </c>
      <c r="BD1094">
        <v>298480</v>
      </c>
      <c r="BE1094">
        <v>37</v>
      </c>
      <c r="BF1094">
        <v>7</v>
      </c>
      <c r="BG1094">
        <v>728</v>
      </c>
      <c r="BH1094">
        <v>0.7101648351648352</v>
      </c>
      <c r="BI1094">
        <v>127920</v>
      </c>
      <c r="BJ1094">
        <v>213200</v>
      </c>
      <c r="BK1094">
        <v>298480</v>
      </c>
      <c r="BL1094">
        <v>15</v>
      </c>
      <c r="BM1094">
        <v>1</v>
      </c>
      <c r="BN1094">
        <v>480</v>
      </c>
      <c r="BO1094" t="s">
        <v>192</v>
      </c>
      <c r="BP1094">
        <v>4.9536000000000007</v>
      </c>
      <c r="BS1094">
        <v>0</v>
      </c>
      <c r="BV1094">
        <v>0</v>
      </c>
      <c r="BW1094">
        <v>0</v>
      </c>
      <c r="BX1094">
        <v>0</v>
      </c>
      <c r="BZ1094" t="s">
        <v>193</v>
      </c>
      <c r="CA1094" t="s">
        <v>194</v>
      </c>
      <c r="CB1094" t="b">
        <v>0</v>
      </c>
    </row>
    <row r="1095" spans="1:80" x14ac:dyDescent="0.3">
      <c r="A1095">
        <v>1094</v>
      </c>
      <c r="B1095" t="s">
        <v>3899</v>
      </c>
      <c r="C1095" t="s">
        <v>179</v>
      </c>
      <c r="D1095" t="s">
        <v>2924</v>
      </c>
      <c r="E1095" t="s">
        <v>2928</v>
      </c>
      <c r="F1095" t="s">
        <v>196</v>
      </c>
      <c r="G1095" t="s">
        <v>2924</v>
      </c>
      <c r="H1095" t="s">
        <v>184</v>
      </c>
      <c r="J1095">
        <v>0</v>
      </c>
      <c r="K1095" t="s">
        <v>3895</v>
      </c>
      <c r="L1095" t="s">
        <v>186</v>
      </c>
      <c r="M1095" t="s">
        <v>187</v>
      </c>
      <c r="N1095" t="s">
        <v>20</v>
      </c>
      <c r="O1095">
        <v>10.83</v>
      </c>
      <c r="P1095" t="s">
        <v>188</v>
      </c>
      <c r="Q1095">
        <v>2</v>
      </c>
      <c r="R1095">
        <v>21</v>
      </c>
      <c r="S1095">
        <v>40</v>
      </c>
      <c r="T1095">
        <v>1.9047619047619049</v>
      </c>
      <c r="U1095">
        <v>7.5</v>
      </c>
      <c r="V1095">
        <v>7.5</v>
      </c>
      <c r="W1095">
        <v>5</v>
      </c>
      <c r="X1095">
        <v>0.76</v>
      </c>
      <c r="Y1095">
        <v>119638</v>
      </c>
      <c r="AA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0.34363199999999999</v>
      </c>
      <c r="AK1095">
        <v>2.5</v>
      </c>
      <c r="AL1095">
        <v>326</v>
      </c>
      <c r="AM1095">
        <v>22</v>
      </c>
      <c r="AN1095">
        <v>32</v>
      </c>
      <c r="AO1095" t="s">
        <v>190</v>
      </c>
      <c r="AP1095">
        <v>83</v>
      </c>
      <c r="AQ1095">
        <v>-0.7</v>
      </c>
      <c r="AR1095">
        <v>1.2</v>
      </c>
      <c r="AS1095" t="s">
        <v>3875</v>
      </c>
      <c r="AT1095">
        <v>20</v>
      </c>
      <c r="AU1095">
        <v>8</v>
      </c>
      <c r="AV1095">
        <v>8</v>
      </c>
      <c r="AW1095">
        <v>104</v>
      </c>
      <c r="AX1095">
        <v>37</v>
      </c>
      <c r="AZ1095">
        <v>0</v>
      </c>
      <c r="BA1095">
        <v>0</v>
      </c>
      <c r="BB1095">
        <v>127920</v>
      </c>
      <c r="BC1095">
        <v>213200</v>
      </c>
      <c r="BD1095">
        <v>298480</v>
      </c>
      <c r="BE1095">
        <v>37</v>
      </c>
      <c r="BF1095">
        <v>7</v>
      </c>
      <c r="BG1095">
        <v>728</v>
      </c>
      <c r="BH1095">
        <v>0.7101648351648352</v>
      </c>
      <c r="BI1095">
        <v>127920</v>
      </c>
      <c r="BJ1095">
        <v>213200</v>
      </c>
      <c r="BK1095">
        <v>298480</v>
      </c>
      <c r="BL1095">
        <v>15</v>
      </c>
      <c r="BM1095">
        <v>1</v>
      </c>
      <c r="BN1095">
        <v>480</v>
      </c>
      <c r="BO1095" t="s">
        <v>192</v>
      </c>
      <c r="BP1095">
        <v>5.1983999999999995</v>
      </c>
      <c r="BS1095">
        <v>0</v>
      </c>
      <c r="BV1095">
        <v>0</v>
      </c>
      <c r="BW1095">
        <v>0</v>
      </c>
      <c r="BX1095">
        <v>0</v>
      </c>
      <c r="BZ1095" t="s">
        <v>193</v>
      </c>
      <c r="CA1095" t="s">
        <v>194</v>
      </c>
      <c r="CB1095" t="b">
        <v>0</v>
      </c>
    </row>
    <row r="1096" spans="1:80" x14ac:dyDescent="0.3">
      <c r="A1096">
        <v>1095</v>
      </c>
      <c r="B1096" t="s">
        <v>3900</v>
      </c>
      <c r="C1096" t="s">
        <v>179</v>
      </c>
      <c r="D1096" t="s">
        <v>2924</v>
      </c>
      <c r="E1096" t="s">
        <v>2928</v>
      </c>
      <c r="F1096" t="s">
        <v>3888</v>
      </c>
      <c r="G1096" t="s">
        <v>2924</v>
      </c>
      <c r="H1096" t="s">
        <v>184</v>
      </c>
      <c r="J1096">
        <v>0</v>
      </c>
      <c r="K1096" t="s">
        <v>3895</v>
      </c>
      <c r="L1096" t="s">
        <v>186</v>
      </c>
      <c r="M1096" t="s">
        <v>187</v>
      </c>
      <c r="N1096" t="s">
        <v>20</v>
      </c>
      <c r="O1096">
        <v>11.32</v>
      </c>
      <c r="P1096" t="s">
        <v>188</v>
      </c>
      <c r="Q1096">
        <v>2</v>
      </c>
      <c r="R1096">
        <v>21</v>
      </c>
      <c r="S1096">
        <v>40</v>
      </c>
      <c r="T1096">
        <v>1.9047619047619049</v>
      </c>
      <c r="U1096">
        <v>7.5</v>
      </c>
      <c r="V1096">
        <v>7.5</v>
      </c>
      <c r="W1096">
        <v>5</v>
      </c>
      <c r="X1096">
        <v>0.76</v>
      </c>
      <c r="Y1096">
        <v>119638</v>
      </c>
      <c r="AA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0.35614000000000001</v>
      </c>
      <c r="AK1096">
        <v>2.5</v>
      </c>
      <c r="AL1096">
        <v>315</v>
      </c>
      <c r="AM1096">
        <v>22</v>
      </c>
      <c r="AN1096">
        <v>32</v>
      </c>
      <c r="AO1096" t="s">
        <v>190</v>
      </c>
      <c r="AP1096">
        <v>83</v>
      </c>
      <c r="AQ1096">
        <v>-0.7</v>
      </c>
      <c r="AR1096">
        <v>1.2</v>
      </c>
      <c r="AS1096" t="s">
        <v>3875</v>
      </c>
      <c r="AT1096">
        <v>20</v>
      </c>
      <c r="AU1096">
        <v>8</v>
      </c>
      <c r="AV1096">
        <v>8</v>
      </c>
      <c r="AW1096">
        <v>104</v>
      </c>
      <c r="AX1096">
        <v>37</v>
      </c>
      <c r="AZ1096">
        <v>0</v>
      </c>
      <c r="BA1096">
        <v>0</v>
      </c>
      <c r="BB1096">
        <v>127920</v>
      </c>
      <c r="BC1096">
        <v>213200</v>
      </c>
      <c r="BD1096">
        <v>298480</v>
      </c>
      <c r="BE1096">
        <v>37</v>
      </c>
      <c r="BF1096">
        <v>7</v>
      </c>
      <c r="BG1096">
        <v>728</v>
      </c>
      <c r="BH1096">
        <v>0.7101648351648352</v>
      </c>
      <c r="BI1096">
        <v>127920</v>
      </c>
      <c r="BJ1096">
        <v>213200</v>
      </c>
      <c r="BK1096">
        <v>298480</v>
      </c>
      <c r="BL1096">
        <v>15</v>
      </c>
      <c r="BM1096">
        <v>1</v>
      </c>
      <c r="BN1096">
        <v>480</v>
      </c>
      <c r="BO1096" t="s">
        <v>192</v>
      </c>
      <c r="BP1096">
        <v>5.4336000000000002</v>
      </c>
      <c r="BS1096">
        <v>0</v>
      </c>
      <c r="BV1096">
        <v>0</v>
      </c>
      <c r="BW1096">
        <v>0</v>
      </c>
      <c r="BX1096">
        <v>0</v>
      </c>
      <c r="BZ1096" t="s">
        <v>193</v>
      </c>
      <c r="CA1096" t="s">
        <v>194</v>
      </c>
      <c r="CB1096" t="b">
        <v>0</v>
      </c>
    </row>
    <row r="1097" spans="1:80" x14ac:dyDescent="0.3">
      <c r="A1097">
        <v>1096</v>
      </c>
      <c r="B1097" t="s">
        <v>3901</v>
      </c>
      <c r="C1097" t="s">
        <v>179</v>
      </c>
      <c r="D1097" t="s">
        <v>2924</v>
      </c>
      <c r="E1097" t="s">
        <v>2928</v>
      </c>
      <c r="F1097" t="s">
        <v>3890</v>
      </c>
      <c r="G1097" t="s">
        <v>2924</v>
      </c>
      <c r="H1097" t="s">
        <v>184</v>
      </c>
      <c r="J1097">
        <v>0</v>
      </c>
      <c r="K1097" t="s">
        <v>3895</v>
      </c>
      <c r="L1097" t="s">
        <v>186</v>
      </c>
      <c r="M1097" t="s">
        <v>187</v>
      </c>
      <c r="N1097" t="s">
        <v>20</v>
      </c>
      <c r="O1097">
        <v>12.35</v>
      </c>
      <c r="P1097" t="s">
        <v>188</v>
      </c>
      <c r="Q1097">
        <v>2</v>
      </c>
      <c r="R1097">
        <v>21</v>
      </c>
      <c r="S1097">
        <v>40</v>
      </c>
      <c r="T1097">
        <v>1.9047619047619049</v>
      </c>
      <c r="U1097">
        <v>7.5</v>
      </c>
      <c r="V1097">
        <v>7.5</v>
      </c>
      <c r="W1097">
        <v>5</v>
      </c>
      <c r="X1097">
        <v>0.76</v>
      </c>
      <c r="Y1097">
        <v>119638</v>
      </c>
      <c r="AA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0.38115500000000002</v>
      </c>
      <c r="AK1097">
        <v>2.5</v>
      </c>
      <c r="AL1097">
        <v>294</v>
      </c>
      <c r="AM1097">
        <v>22</v>
      </c>
      <c r="AN1097">
        <v>32</v>
      </c>
      <c r="AO1097" t="s">
        <v>190</v>
      </c>
      <c r="AP1097">
        <v>83</v>
      </c>
      <c r="AQ1097">
        <v>-0.7</v>
      </c>
      <c r="AR1097">
        <v>1.2</v>
      </c>
      <c r="AS1097" t="s">
        <v>3875</v>
      </c>
      <c r="AT1097">
        <v>20</v>
      </c>
      <c r="AU1097">
        <v>8</v>
      </c>
      <c r="AV1097">
        <v>8</v>
      </c>
      <c r="AW1097">
        <v>104</v>
      </c>
      <c r="AX1097">
        <v>37</v>
      </c>
      <c r="AZ1097">
        <v>0</v>
      </c>
      <c r="BA1097">
        <v>0</v>
      </c>
      <c r="BB1097">
        <v>127920</v>
      </c>
      <c r="BC1097">
        <v>213200</v>
      </c>
      <c r="BD1097">
        <v>298480</v>
      </c>
      <c r="BE1097">
        <v>37</v>
      </c>
      <c r="BF1097">
        <v>7</v>
      </c>
      <c r="BG1097">
        <v>728</v>
      </c>
      <c r="BH1097">
        <v>0.7101648351648352</v>
      </c>
      <c r="BI1097">
        <v>127920</v>
      </c>
      <c r="BJ1097">
        <v>213200</v>
      </c>
      <c r="BK1097">
        <v>298480</v>
      </c>
      <c r="BL1097">
        <v>15</v>
      </c>
      <c r="BM1097">
        <v>1</v>
      </c>
      <c r="BN1097">
        <v>480</v>
      </c>
      <c r="BO1097" t="s">
        <v>192</v>
      </c>
      <c r="BP1097">
        <v>5.9279999999999999</v>
      </c>
      <c r="BS1097">
        <v>0</v>
      </c>
      <c r="BV1097">
        <v>0</v>
      </c>
      <c r="BW1097">
        <v>0</v>
      </c>
      <c r="BX1097">
        <v>0</v>
      </c>
      <c r="BZ1097" t="s">
        <v>193</v>
      </c>
      <c r="CA1097" t="s">
        <v>194</v>
      </c>
      <c r="CB1097" t="b">
        <v>0</v>
      </c>
    </row>
    <row r="1098" spans="1:80" x14ac:dyDescent="0.3">
      <c r="A1098">
        <v>1097</v>
      </c>
      <c r="B1098" t="s">
        <v>3902</v>
      </c>
      <c r="C1098" t="s">
        <v>179</v>
      </c>
      <c r="D1098" t="s">
        <v>2924</v>
      </c>
      <c r="E1098" t="s">
        <v>2928</v>
      </c>
      <c r="F1098" t="s">
        <v>200</v>
      </c>
      <c r="G1098" t="s">
        <v>2924</v>
      </c>
      <c r="H1098" t="s">
        <v>184</v>
      </c>
      <c r="J1098">
        <v>0</v>
      </c>
      <c r="K1098" t="s">
        <v>3895</v>
      </c>
      <c r="L1098" t="s">
        <v>186</v>
      </c>
      <c r="M1098" t="s">
        <v>187</v>
      </c>
      <c r="N1098" t="s">
        <v>20</v>
      </c>
      <c r="O1098">
        <v>12.96</v>
      </c>
      <c r="P1098" t="s">
        <v>188</v>
      </c>
      <c r="Q1098">
        <v>2</v>
      </c>
      <c r="R1098">
        <v>21</v>
      </c>
      <c r="S1098">
        <v>40</v>
      </c>
      <c r="T1098">
        <v>1.9047619047619049</v>
      </c>
      <c r="U1098">
        <v>7.5</v>
      </c>
      <c r="V1098">
        <v>7.5</v>
      </c>
      <c r="W1098">
        <v>5</v>
      </c>
      <c r="X1098">
        <v>0.76</v>
      </c>
      <c r="Y1098">
        <v>119638</v>
      </c>
      <c r="AA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0.406171</v>
      </c>
      <c r="AK1098">
        <v>2.5</v>
      </c>
      <c r="AL1098">
        <v>276</v>
      </c>
      <c r="AM1098">
        <v>22</v>
      </c>
      <c r="AN1098">
        <v>32</v>
      </c>
      <c r="AO1098" t="s">
        <v>190</v>
      </c>
      <c r="AP1098">
        <v>83</v>
      </c>
      <c r="AQ1098">
        <v>-0.7</v>
      </c>
      <c r="AR1098">
        <v>1.2</v>
      </c>
      <c r="AS1098" t="s">
        <v>3875</v>
      </c>
      <c r="AT1098">
        <v>20</v>
      </c>
      <c r="AU1098">
        <v>8</v>
      </c>
      <c r="AV1098">
        <v>8</v>
      </c>
      <c r="AW1098">
        <v>104</v>
      </c>
      <c r="AX1098">
        <v>37</v>
      </c>
      <c r="AZ1098">
        <v>0</v>
      </c>
      <c r="BA1098">
        <v>0</v>
      </c>
      <c r="BB1098">
        <v>127920</v>
      </c>
      <c r="BC1098">
        <v>213200</v>
      </c>
      <c r="BD1098">
        <v>298480</v>
      </c>
      <c r="BE1098">
        <v>37</v>
      </c>
      <c r="BF1098">
        <v>7</v>
      </c>
      <c r="BG1098">
        <v>728</v>
      </c>
      <c r="BH1098">
        <v>0.7101648351648352</v>
      </c>
      <c r="BI1098">
        <v>127920</v>
      </c>
      <c r="BJ1098">
        <v>213200</v>
      </c>
      <c r="BK1098">
        <v>298480</v>
      </c>
      <c r="BL1098">
        <v>15</v>
      </c>
      <c r="BM1098">
        <v>1</v>
      </c>
      <c r="BN1098">
        <v>480</v>
      </c>
      <c r="BO1098" t="s">
        <v>192</v>
      </c>
      <c r="BP1098">
        <v>6.2208000000000006</v>
      </c>
      <c r="BS1098">
        <v>0</v>
      </c>
      <c r="BV1098">
        <v>0</v>
      </c>
      <c r="BW1098">
        <v>0</v>
      </c>
      <c r="BX1098">
        <v>0</v>
      </c>
      <c r="BZ1098" t="s">
        <v>193</v>
      </c>
      <c r="CA1098" t="s">
        <v>194</v>
      </c>
      <c r="CB1098" t="b">
        <v>0</v>
      </c>
    </row>
    <row r="1099" spans="1:80" x14ac:dyDescent="0.3">
      <c r="A1099">
        <v>1098</v>
      </c>
      <c r="B1099" t="s">
        <v>3903</v>
      </c>
      <c r="C1099" t="s">
        <v>179</v>
      </c>
      <c r="D1099" t="s">
        <v>2924</v>
      </c>
      <c r="E1099" t="s">
        <v>2928</v>
      </c>
      <c r="F1099" t="s">
        <v>202</v>
      </c>
      <c r="G1099" t="s">
        <v>2924</v>
      </c>
      <c r="H1099" t="s">
        <v>184</v>
      </c>
      <c r="J1099">
        <v>0</v>
      </c>
      <c r="K1099" t="s">
        <v>3895</v>
      </c>
      <c r="L1099" t="s">
        <v>186</v>
      </c>
      <c r="M1099" t="s">
        <v>187</v>
      </c>
      <c r="N1099" t="s">
        <v>20</v>
      </c>
      <c r="O1099">
        <v>15.93</v>
      </c>
      <c r="P1099" t="s">
        <v>188</v>
      </c>
      <c r="Q1099">
        <v>2</v>
      </c>
      <c r="R1099">
        <v>21</v>
      </c>
      <c r="S1099">
        <v>40</v>
      </c>
      <c r="T1099">
        <v>1.9047619047619049</v>
      </c>
      <c r="U1099">
        <v>7.5</v>
      </c>
      <c r="V1099">
        <v>7.5</v>
      </c>
      <c r="W1099">
        <v>5</v>
      </c>
      <c r="X1099">
        <v>0.76</v>
      </c>
      <c r="Y1099">
        <v>119638</v>
      </c>
      <c r="AA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0.46871099999999999</v>
      </c>
      <c r="AK1099">
        <v>2.5</v>
      </c>
      <c r="AL1099">
        <v>239</v>
      </c>
      <c r="AM1099">
        <v>22</v>
      </c>
      <c r="AN1099">
        <v>32</v>
      </c>
      <c r="AO1099" t="s">
        <v>190</v>
      </c>
      <c r="AP1099">
        <v>83</v>
      </c>
      <c r="AQ1099">
        <v>-0.7</v>
      </c>
      <c r="AR1099">
        <v>1.2</v>
      </c>
      <c r="AS1099" t="s">
        <v>3875</v>
      </c>
      <c r="AT1099">
        <v>20</v>
      </c>
      <c r="AU1099">
        <v>8</v>
      </c>
      <c r="AV1099">
        <v>8</v>
      </c>
      <c r="AW1099">
        <v>104</v>
      </c>
      <c r="AX1099">
        <v>37</v>
      </c>
      <c r="AZ1099">
        <v>0</v>
      </c>
      <c r="BA1099">
        <v>0</v>
      </c>
      <c r="BB1099">
        <v>127920</v>
      </c>
      <c r="BC1099">
        <v>213200</v>
      </c>
      <c r="BD1099">
        <v>298480</v>
      </c>
      <c r="BE1099">
        <v>37</v>
      </c>
      <c r="BF1099">
        <v>7</v>
      </c>
      <c r="BG1099">
        <v>728</v>
      </c>
      <c r="BH1099">
        <v>0.7101648351648352</v>
      </c>
      <c r="BI1099">
        <v>127920</v>
      </c>
      <c r="BJ1099">
        <v>213200</v>
      </c>
      <c r="BK1099">
        <v>298480</v>
      </c>
      <c r="BL1099">
        <v>15</v>
      </c>
      <c r="BM1099">
        <v>1</v>
      </c>
      <c r="BN1099">
        <v>480</v>
      </c>
      <c r="BO1099" t="s">
        <v>192</v>
      </c>
      <c r="BP1099">
        <v>7.6463999999999999</v>
      </c>
      <c r="BS1099">
        <v>0</v>
      </c>
      <c r="BV1099">
        <v>0</v>
      </c>
      <c r="BW1099">
        <v>0</v>
      </c>
      <c r="BX1099">
        <v>0</v>
      </c>
      <c r="BZ1099" t="s">
        <v>193</v>
      </c>
      <c r="CA1099" t="s">
        <v>194</v>
      </c>
      <c r="CB1099" t="b">
        <v>0</v>
      </c>
    </row>
    <row r="1100" spans="1:80" x14ac:dyDescent="0.3">
      <c r="A1100">
        <v>1099</v>
      </c>
      <c r="B1100" t="s">
        <v>3904</v>
      </c>
      <c r="C1100" t="s">
        <v>179</v>
      </c>
      <c r="D1100" t="s">
        <v>2924</v>
      </c>
      <c r="E1100" t="s">
        <v>2928</v>
      </c>
      <c r="F1100" t="s">
        <v>204</v>
      </c>
      <c r="G1100" t="s">
        <v>2924</v>
      </c>
      <c r="H1100" t="s">
        <v>184</v>
      </c>
      <c r="J1100">
        <v>0</v>
      </c>
      <c r="K1100" t="s">
        <v>3895</v>
      </c>
      <c r="L1100" t="s">
        <v>186</v>
      </c>
      <c r="M1100" t="s">
        <v>187</v>
      </c>
      <c r="N1100" t="s">
        <v>20</v>
      </c>
      <c r="O1100">
        <v>18.420000000000002</v>
      </c>
      <c r="P1100" t="s">
        <v>188</v>
      </c>
      <c r="Q1100">
        <v>2</v>
      </c>
      <c r="R1100">
        <v>21</v>
      </c>
      <c r="S1100">
        <v>40</v>
      </c>
      <c r="T1100">
        <v>1.9047619047619049</v>
      </c>
      <c r="U1100">
        <v>7.5</v>
      </c>
      <c r="V1100">
        <v>7.5</v>
      </c>
      <c r="W1100">
        <v>5</v>
      </c>
      <c r="X1100">
        <v>0.76</v>
      </c>
      <c r="Y1100">
        <v>119638</v>
      </c>
      <c r="AA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0.53125</v>
      </c>
      <c r="AK1100">
        <v>2.5</v>
      </c>
      <c r="AL1100">
        <v>211</v>
      </c>
      <c r="AM1100">
        <v>22</v>
      </c>
      <c r="AN1100">
        <v>32</v>
      </c>
      <c r="AO1100" t="s">
        <v>190</v>
      </c>
      <c r="AP1100">
        <v>83</v>
      </c>
      <c r="AQ1100">
        <v>-0.7</v>
      </c>
      <c r="AR1100">
        <v>1.2</v>
      </c>
      <c r="AS1100" t="s">
        <v>3875</v>
      </c>
      <c r="AT1100">
        <v>20</v>
      </c>
      <c r="AU1100">
        <v>8</v>
      </c>
      <c r="AV1100">
        <v>8</v>
      </c>
      <c r="AW1100">
        <v>104</v>
      </c>
      <c r="AX1100">
        <v>37</v>
      </c>
      <c r="AZ1100">
        <v>0</v>
      </c>
      <c r="BA1100">
        <v>0</v>
      </c>
      <c r="BB1100">
        <v>127920</v>
      </c>
      <c r="BC1100">
        <v>213200</v>
      </c>
      <c r="BD1100">
        <v>298480</v>
      </c>
      <c r="BE1100">
        <v>37</v>
      </c>
      <c r="BF1100">
        <v>7</v>
      </c>
      <c r="BG1100">
        <v>728</v>
      </c>
      <c r="BH1100">
        <v>0.7101648351648352</v>
      </c>
      <c r="BI1100">
        <v>127920</v>
      </c>
      <c r="BJ1100">
        <v>213200</v>
      </c>
      <c r="BK1100">
        <v>298480</v>
      </c>
      <c r="BL1100">
        <v>15</v>
      </c>
      <c r="BM1100">
        <v>1</v>
      </c>
      <c r="BN1100">
        <v>480</v>
      </c>
      <c r="BO1100" t="s">
        <v>192</v>
      </c>
      <c r="BP1100">
        <v>8.8415999999999997</v>
      </c>
      <c r="BS1100">
        <v>0</v>
      </c>
      <c r="BV1100">
        <v>0</v>
      </c>
      <c r="BW1100">
        <v>0</v>
      </c>
      <c r="BX1100">
        <v>0</v>
      </c>
      <c r="BZ1100" t="s">
        <v>193</v>
      </c>
      <c r="CA1100" t="s">
        <v>194</v>
      </c>
      <c r="CB1100" t="b">
        <v>0</v>
      </c>
    </row>
    <row r="1101" spans="1:80" x14ac:dyDescent="0.3">
      <c r="A1101">
        <v>1100</v>
      </c>
      <c r="B1101" t="s">
        <v>3905</v>
      </c>
      <c r="C1101" t="s">
        <v>179</v>
      </c>
      <c r="D1101" t="s">
        <v>2924</v>
      </c>
      <c r="E1101" t="s">
        <v>2928</v>
      </c>
      <c r="F1101" t="s">
        <v>206</v>
      </c>
      <c r="G1101" t="s">
        <v>2924</v>
      </c>
      <c r="H1101" t="s">
        <v>184</v>
      </c>
      <c r="J1101">
        <v>0</v>
      </c>
      <c r="K1101" t="s">
        <v>3895</v>
      </c>
      <c r="L1101" t="s">
        <v>186</v>
      </c>
      <c r="M1101" t="s">
        <v>187</v>
      </c>
      <c r="N1101" t="s">
        <v>20</v>
      </c>
      <c r="O1101">
        <v>20.93</v>
      </c>
      <c r="P1101" t="s">
        <v>188</v>
      </c>
      <c r="Q1101">
        <v>2</v>
      </c>
      <c r="R1101">
        <v>21</v>
      </c>
      <c r="S1101">
        <v>40</v>
      </c>
      <c r="T1101">
        <v>1.9047619047619049</v>
      </c>
      <c r="U1101">
        <v>7.5</v>
      </c>
      <c r="V1101">
        <v>7.5</v>
      </c>
      <c r="W1101">
        <v>5</v>
      </c>
      <c r="X1101">
        <v>0.76</v>
      </c>
      <c r="Y1101">
        <v>119638</v>
      </c>
      <c r="AA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0.59379000000000004</v>
      </c>
      <c r="AK1101">
        <v>2.5</v>
      </c>
      <c r="AL1101">
        <v>189</v>
      </c>
      <c r="AM1101">
        <v>22</v>
      </c>
      <c r="AN1101">
        <v>32</v>
      </c>
      <c r="AO1101" t="s">
        <v>190</v>
      </c>
      <c r="AP1101">
        <v>83</v>
      </c>
      <c r="AQ1101">
        <v>-0.7</v>
      </c>
      <c r="AR1101">
        <v>1.2</v>
      </c>
      <c r="AS1101" t="s">
        <v>3875</v>
      </c>
      <c r="AT1101">
        <v>20</v>
      </c>
      <c r="AU1101">
        <v>8</v>
      </c>
      <c r="AV1101">
        <v>8</v>
      </c>
      <c r="AW1101">
        <v>104</v>
      </c>
      <c r="AX1101">
        <v>37</v>
      </c>
      <c r="AZ1101">
        <v>0</v>
      </c>
      <c r="BA1101">
        <v>0</v>
      </c>
      <c r="BB1101">
        <v>127920</v>
      </c>
      <c r="BC1101">
        <v>213200</v>
      </c>
      <c r="BD1101">
        <v>298480</v>
      </c>
      <c r="BE1101">
        <v>37</v>
      </c>
      <c r="BF1101">
        <v>7</v>
      </c>
      <c r="BG1101">
        <v>728</v>
      </c>
      <c r="BH1101">
        <v>0.7101648351648352</v>
      </c>
      <c r="BI1101">
        <v>127920</v>
      </c>
      <c r="BJ1101">
        <v>213200</v>
      </c>
      <c r="BK1101">
        <v>298480</v>
      </c>
      <c r="BL1101">
        <v>15</v>
      </c>
      <c r="BM1101">
        <v>1</v>
      </c>
      <c r="BN1101">
        <v>480</v>
      </c>
      <c r="BO1101" t="s">
        <v>192</v>
      </c>
      <c r="BP1101">
        <v>10.0464</v>
      </c>
      <c r="BS1101">
        <v>0</v>
      </c>
      <c r="BV1101">
        <v>0</v>
      </c>
      <c r="BW1101">
        <v>0</v>
      </c>
      <c r="BX1101">
        <v>0</v>
      </c>
      <c r="BZ1101" t="s">
        <v>193</v>
      </c>
      <c r="CA1101" t="s">
        <v>194</v>
      </c>
      <c r="CB1101" t="b">
        <v>0</v>
      </c>
    </row>
    <row r="1102" spans="1:80" x14ac:dyDescent="0.3">
      <c r="A1102">
        <v>1101</v>
      </c>
      <c r="B1102" t="s">
        <v>2929</v>
      </c>
      <c r="C1102" t="s">
        <v>179</v>
      </c>
      <c r="D1102" t="s">
        <v>2924</v>
      </c>
      <c r="E1102" t="s">
        <v>2928</v>
      </c>
      <c r="F1102" t="s">
        <v>316</v>
      </c>
      <c r="G1102" t="s">
        <v>2924</v>
      </c>
      <c r="H1102" t="s">
        <v>184</v>
      </c>
      <c r="J1102">
        <v>0</v>
      </c>
      <c r="K1102" t="s">
        <v>3895</v>
      </c>
      <c r="L1102" t="s">
        <v>186</v>
      </c>
      <c r="M1102" t="s">
        <v>187</v>
      </c>
      <c r="N1102" t="s">
        <v>20</v>
      </c>
      <c r="O1102">
        <v>23.54</v>
      </c>
      <c r="P1102" t="s">
        <v>188</v>
      </c>
      <c r="Q1102">
        <v>2</v>
      </c>
      <c r="R1102">
        <v>21</v>
      </c>
      <c r="S1102">
        <v>40</v>
      </c>
      <c r="T1102">
        <v>1.9047619047619049</v>
      </c>
      <c r="U1102">
        <v>7.5</v>
      </c>
      <c r="V1102">
        <v>7.5</v>
      </c>
      <c r="W1102">
        <v>5</v>
      </c>
      <c r="X1102">
        <v>0.76</v>
      </c>
      <c r="Y1102">
        <v>119638</v>
      </c>
      <c r="AA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0.65632900000000005</v>
      </c>
      <c r="AK1102">
        <v>2.5</v>
      </c>
      <c r="AL1102">
        <v>171</v>
      </c>
      <c r="AM1102">
        <v>22</v>
      </c>
      <c r="AN1102">
        <v>32</v>
      </c>
      <c r="AO1102" t="s">
        <v>190</v>
      </c>
      <c r="AP1102">
        <v>83</v>
      </c>
      <c r="AQ1102">
        <v>-0.7</v>
      </c>
      <c r="AR1102">
        <v>1.2</v>
      </c>
      <c r="AS1102" t="s">
        <v>3875</v>
      </c>
      <c r="AT1102">
        <v>20</v>
      </c>
      <c r="AU1102">
        <v>8</v>
      </c>
      <c r="AV1102">
        <v>8</v>
      </c>
      <c r="AW1102">
        <v>104</v>
      </c>
      <c r="AX1102">
        <v>37</v>
      </c>
      <c r="AZ1102">
        <v>0</v>
      </c>
      <c r="BA1102">
        <v>0</v>
      </c>
      <c r="BB1102">
        <v>127920</v>
      </c>
      <c r="BC1102">
        <v>213200</v>
      </c>
      <c r="BD1102">
        <v>298480</v>
      </c>
      <c r="BE1102">
        <v>37</v>
      </c>
      <c r="BF1102">
        <v>7</v>
      </c>
      <c r="BG1102">
        <v>728</v>
      </c>
      <c r="BH1102">
        <v>0.7101648351648352</v>
      </c>
      <c r="BI1102">
        <v>127920</v>
      </c>
      <c r="BJ1102">
        <v>213200</v>
      </c>
      <c r="BK1102">
        <v>298480</v>
      </c>
      <c r="BL1102">
        <v>15</v>
      </c>
      <c r="BM1102">
        <v>1</v>
      </c>
      <c r="BN1102">
        <v>480</v>
      </c>
      <c r="BO1102" t="s">
        <v>192</v>
      </c>
      <c r="BP1102">
        <v>11.299200000000001</v>
      </c>
      <c r="BR1102">
        <v>946</v>
      </c>
      <c r="BS1102">
        <v>0</v>
      </c>
      <c r="BV1102">
        <v>0</v>
      </c>
      <c r="BW1102">
        <v>0</v>
      </c>
      <c r="BX1102">
        <v>0</v>
      </c>
      <c r="BZ1102" t="s">
        <v>193</v>
      </c>
      <c r="CA1102" t="s">
        <v>194</v>
      </c>
      <c r="CB1102" t="b">
        <v>0</v>
      </c>
    </row>
    <row r="1103" spans="1:80" x14ac:dyDescent="0.3">
      <c r="A1103">
        <v>1102</v>
      </c>
      <c r="B1103" t="s">
        <v>2930</v>
      </c>
      <c r="C1103" t="s">
        <v>179</v>
      </c>
      <c r="D1103" t="s">
        <v>2924</v>
      </c>
      <c r="E1103" t="s">
        <v>2931</v>
      </c>
      <c r="F1103" t="s">
        <v>2925</v>
      </c>
      <c r="G1103" t="s">
        <v>2924</v>
      </c>
      <c r="H1103" t="s">
        <v>184</v>
      </c>
      <c r="J1103">
        <v>0</v>
      </c>
      <c r="K1103" t="s">
        <v>3906</v>
      </c>
      <c r="L1103" t="s">
        <v>186</v>
      </c>
      <c r="M1103" t="s">
        <v>187</v>
      </c>
      <c r="N1103" t="s">
        <v>20</v>
      </c>
      <c r="O1103">
        <v>7.7</v>
      </c>
      <c r="P1103" t="s">
        <v>188</v>
      </c>
      <c r="Q1103">
        <v>2</v>
      </c>
      <c r="R1103">
        <v>21</v>
      </c>
      <c r="S1103">
        <v>40</v>
      </c>
      <c r="T1103">
        <v>1.9047619047619049</v>
      </c>
      <c r="U1103">
        <v>7.5</v>
      </c>
      <c r="V1103">
        <v>7.5</v>
      </c>
      <c r="W1103">
        <v>5</v>
      </c>
      <c r="X1103">
        <v>0.76</v>
      </c>
      <c r="Y1103">
        <v>119638</v>
      </c>
      <c r="AA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0.28716900000000001</v>
      </c>
      <c r="AK1103">
        <v>2.5</v>
      </c>
      <c r="AL1103">
        <v>391</v>
      </c>
      <c r="AM1103">
        <v>22</v>
      </c>
      <c r="AN1103">
        <v>32</v>
      </c>
      <c r="AO1103" t="s">
        <v>190</v>
      </c>
      <c r="AP1103">
        <v>83</v>
      </c>
      <c r="AQ1103">
        <v>-0.7</v>
      </c>
      <c r="AR1103">
        <v>1.2</v>
      </c>
      <c r="AS1103" t="s">
        <v>3875</v>
      </c>
      <c r="AT1103">
        <v>20</v>
      </c>
      <c r="AU1103">
        <v>8</v>
      </c>
      <c r="AV1103">
        <v>8</v>
      </c>
      <c r="AW1103">
        <v>104</v>
      </c>
      <c r="AX1103">
        <v>37</v>
      </c>
      <c r="AZ1103">
        <v>0</v>
      </c>
      <c r="BA1103">
        <v>0</v>
      </c>
      <c r="BB1103">
        <v>127920</v>
      </c>
      <c r="BC1103">
        <v>213200</v>
      </c>
      <c r="BD1103">
        <v>298480</v>
      </c>
      <c r="BE1103">
        <v>37</v>
      </c>
      <c r="BF1103">
        <v>7</v>
      </c>
      <c r="BG1103">
        <v>728</v>
      </c>
      <c r="BH1103">
        <v>0.7101648351648352</v>
      </c>
      <c r="BI1103">
        <v>127920</v>
      </c>
      <c r="BJ1103">
        <v>213200</v>
      </c>
      <c r="BK1103">
        <v>298480</v>
      </c>
      <c r="BL1103">
        <v>15</v>
      </c>
      <c r="BM1103">
        <v>1</v>
      </c>
      <c r="BN1103">
        <v>450</v>
      </c>
      <c r="BO1103" t="s">
        <v>192</v>
      </c>
      <c r="BP1103">
        <v>3.4649999999999999</v>
      </c>
      <c r="BS1103">
        <v>0</v>
      </c>
      <c r="BV1103">
        <v>0</v>
      </c>
      <c r="BW1103">
        <v>0</v>
      </c>
      <c r="BX1103">
        <v>0</v>
      </c>
      <c r="BZ1103" t="s">
        <v>193</v>
      </c>
      <c r="CA1103" t="s">
        <v>194</v>
      </c>
      <c r="CB1103" t="b">
        <v>0</v>
      </c>
    </row>
    <row r="1104" spans="1:80" x14ac:dyDescent="0.3">
      <c r="A1104">
        <v>1103</v>
      </c>
      <c r="B1104" t="s">
        <v>3907</v>
      </c>
      <c r="C1104" t="s">
        <v>179</v>
      </c>
      <c r="D1104" t="s">
        <v>2924</v>
      </c>
      <c r="E1104" t="s">
        <v>2931</v>
      </c>
      <c r="F1104" t="s">
        <v>622</v>
      </c>
      <c r="G1104" t="s">
        <v>2924</v>
      </c>
      <c r="H1104" t="s">
        <v>184</v>
      </c>
      <c r="J1104">
        <v>0</v>
      </c>
      <c r="K1104" t="s">
        <v>3906</v>
      </c>
      <c r="L1104" t="s">
        <v>186</v>
      </c>
      <c r="M1104" t="s">
        <v>187</v>
      </c>
      <c r="N1104" t="s">
        <v>20</v>
      </c>
      <c r="O1104">
        <v>8.69</v>
      </c>
      <c r="P1104" t="s">
        <v>188</v>
      </c>
      <c r="Q1104">
        <v>2</v>
      </c>
      <c r="R1104">
        <v>21</v>
      </c>
      <c r="S1104">
        <v>40</v>
      </c>
      <c r="T1104">
        <v>1.9047619047619049</v>
      </c>
      <c r="U1104">
        <v>7.5</v>
      </c>
      <c r="V1104">
        <v>7.5</v>
      </c>
      <c r="W1104">
        <v>5</v>
      </c>
      <c r="X1104">
        <v>0.76</v>
      </c>
      <c r="Y1104">
        <v>119638</v>
      </c>
      <c r="AA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0.31404199999999999</v>
      </c>
      <c r="AK1104">
        <v>2.5</v>
      </c>
      <c r="AL1104">
        <v>357</v>
      </c>
      <c r="AM1104">
        <v>22</v>
      </c>
      <c r="AN1104">
        <v>32</v>
      </c>
      <c r="AO1104" t="s">
        <v>190</v>
      </c>
      <c r="AP1104">
        <v>83</v>
      </c>
      <c r="AQ1104">
        <v>-0.7</v>
      </c>
      <c r="AR1104">
        <v>1.2</v>
      </c>
      <c r="AS1104" t="s">
        <v>3875</v>
      </c>
      <c r="AT1104">
        <v>20</v>
      </c>
      <c r="AU1104">
        <v>8</v>
      </c>
      <c r="AV1104">
        <v>8</v>
      </c>
      <c r="AW1104">
        <v>104</v>
      </c>
      <c r="AX1104">
        <v>37</v>
      </c>
      <c r="AZ1104">
        <v>0</v>
      </c>
      <c r="BA1104">
        <v>0</v>
      </c>
      <c r="BB1104">
        <v>127920</v>
      </c>
      <c r="BC1104">
        <v>213200</v>
      </c>
      <c r="BD1104">
        <v>298480</v>
      </c>
      <c r="BE1104">
        <v>37</v>
      </c>
      <c r="BF1104">
        <v>7</v>
      </c>
      <c r="BG1104">
        <v>728</v>
      </c>
      <c r="BH1104">
        <v>0.7101648351648352</v>
      </c>
      <c r="BI1104">
        <v>127920</v>
      </c>
      <c r="BJ1104">
        <v>213200</v>
      </c>
      <c r="BK1104">
        <v>298480</v>
      </c>
      <c r="BL1104">
        <v>15</v>
      </c>
      <c r="BM1104">
        <v>1</v>
      </c>
      <c r="BN1104">
        <v>450</v>
      </c>
      <c r="BO1104" t="s">
        <v>192</v>
      </c>
      <c r="BP1104">
        <v>3.9104999999999999</v>
      </c>
      <c r="BS1104">
        <v>0</v>
      </c>
      <c r="BV1104">
        <v>0</v>
      </c>
      <c r="BW1104">
        <v>0</v>
      </c>
      <c r="BX1104">
        <v>0</v>
      </c>
      <c r="BZ1104" t="s">
        <v>193</v>
      </c>
      <c r="CA1104" t="s">
        <v>194</v>
      </c>
      <c r="CB1104" t="b">
        <v>0</v>
      </c>
    </row>
    <row r="1105" spans="1:80" x14ac:dyDescent="0.3">
      <c r="A1105">
        <v>1104</v>
      </c>
      <c r="B1105" t="s">
        <v>3908</v>
      </c>
      <c r="C1105" t="s">
        <v>179</v>
      </c>
      <c r="D1105" t="s">
        <v>2924</v>
      </c>
      <c r="E1105" t="s">
        <v>2931</v>
      </c>
      <c r="F1105" t="s">
        <v>623</v>
      </c>
      <c r="G1105" t="s">
        <v>2924</v>
      </c>
      <c r="H1105" t="s">
        <v>184</v>
      </c>
      <c r="J1105">
        <v>0</v>
      </c>
      <c r="K1105" t="s">
        <v>3906</v>
      </c>
      <c r="L1105" t="s">
        <v>186</v>
      </c>
      <c r="M1105" t="s">
        <v>187</v>
      </c>
      <c r="N1105" t="s">
        <v>20</v>
      </c>
      <c r="O1105">
        <v>9.75</v>
      </c>
      <c r="P1105" t="s">
        <v>188</v>
      </c>
      <c r="Q1105">
        <v>2</v>
      </c>
      <c r="R1105">
        <v>21</v>
      </c>
      <c r="S1105">
        <v>40</v>
      </c>
      <c r="T1105">
        <v>1.9047619047619049</v>
      </c>
      <c r="U1105">
        <v>7.5</v>
      </c>
      <c r="V1105">
        <v>7.5</v>
      </c>
      <c r="W1105">
        <v>5</v>
      </c>
      <c r="X1105">
        <v>0.76</v>
      </c>
      <c r="Y1105">
        <v>119638</v>
      </c>
      <c r="AA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0.34091399999999999</v>
      </c>
      <c r="AK1105">
        <v>2.5</v>
      </c>
      <c r="AL1105">
        <v>329</v>
      </c>
      <c r="AM1105">
        <v>22</v>
      </c>
      <c r="AN1105">
        <v>32</v>
      </c>
      <c r="AO1105" t="s">
        <v>190</v>
      </c>
      <c r="AP1105">
        <v>83</v>
      </c>
      <c r="AQ1105">
        <v>-0.7</v>
      </c>
      <c r="AR1105">
        <v>1.2</v>
      </c>
      <c r="AS1105" t="s">
        <v>3875</v>
      </c>
      <c r="AT1105">
        <v>20</v>
      </c>
      <c r="AU1105">
        <v>8</v>
      </c>
      <c r="AV1105">
        <v>8</v>
      </c>
      <c r="AW1105">
        <v>104</v>
      </c>
      <c r="AX1105">
        <v>37</v>
      </c>
      <c r="AZ1105">
        <v>0</v>
      </c>
      <c r="BA1105">
        <v>0</v>
      </c>
      <c r="BB1105">
        <v>127920</v>
      </c>
      <c r="BC1105">
        <v>213200</v>
      </c>
      <c r="BD1105">
        <v>298480</v>
      </c>
      <c r="BE1105">
        <v>37</v>
      </c>
      <c r="BF1105">
        <v>7</v>
      </c>
      <c r="BG1105">
        <v>728</v>
      </c>
      <c r="BH1105">
        <v>0.7101648351648352</v>
      </c>
      <c r="BI1105">
        <v>127920</v>
      </c>
      <c r="BJ1105">
        <v>213200</v>
      </c>
      <c r="BK1105">
        <v>298480</v>
      </c>
      <c r="BL1105">
        <v>15</v>
      </c>
      <c r="BM1105">
        <v>1</v>
      </c>
      <c r="BN1105">
        <v>450</v>
      </c>
      <c r="BO1105" t="s">
        <v>192</v>
      </c>
      <c r="BP1105">
        <v>4.3875000000000002</v>
      </c>
      <c r="BS1105">
        <v>0</v>
      </c>
      <c r="BV1105">
        <v>0</v>
      </c>
      <c r="BW1105">
        <v>0</v>
      </c>
      <c r="BX1105">
        <v>0</v>
      </c>
      <c r="BZ1105" t="s">
        <v>193</v>
      </c>
      <c r="CA1105" t="s">
        <v>194</v>
      </c>
      <c r="CB1105" t="b">
        <v>0</v>
      </c>
    </row>
    <row r="1106" spans="1:80" x14ac:dyDescent="0.3">
      <c r="A1106">
        <v>1105</v>
      </c>
      <c r="B1106" t="s">
        <v>3909</v>
      </c>
      <c r="C1106" t="s">
        <v>179</v>
      </c>
      <c r="D1106" t="s">
        <v>2924</v>
      </c>
      <c r="E1106" t="s">
        <v>2931</v>
      </c>
      <c r="F1106" t="s">
        <v>624</v>
      </c>
      <c r="G1106" t="s">
        <v>2924</v>
      </c>
      <c r="H1106" t="s">
        <v>184</v>
      </c>
      <c r="J1106">
        <v>0</v>
      </c>
      <c r="K1106" t="s">
        <v>3906</v>
      </c>
      <c r="L1106" t="s">
        <v>186</v>
      </c>
      <c r="M1106" t="s">
        <v>187</v>
      </c>
      <c r="N1106" t="s">
        <v>20</v>
      </c>
      <c r="O1106">
        <v>10.210000000000001</v>
      </c>
      <c r="P1106" t="s">
        <v>188</v>
      </c>
      <c r="Q1106">
        <v>2</v>
      </c>
      <c r="R1106">
        <v>21</v>
      </c>
      <c r="S1106">
        <v>40</v>
      </c>
      <c r="T1106">
        <v>1.9047619047619049</v>
      </c>
      <c r="U1106">
        <v>7.5</v>
      </c>
      <c r="V1106">
        <v>7.5</v>
      </c>
      <c r="W1106">
        <v>5</v>
      </c>
      <c r="X1106">
        <v>0.76</v>
      </c>
      <c r="Y1106">
        <v>119638</v>
      </c>
      <c r="AA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0.35435</v>
      </c>
      <c r="AK1106">
        <v>2.5</v>
      </c>
      <c r="AL1106">
        <v>317</v>
      </c>
      <c r="AM1106">
        <v>22</v>
      </c>
      <c r="AN1106">
        <v>32</v>
      </c>
      <c r="AO1106" t="s">
        <v>190</v>
      </c>
      <c r="AP1106">
        <v>83</v>
      </c>
      <c r="AQ1106">
        <v>-0.7</v>
      </c>
      <c r="AR1106">
        <v>1.2</v>
      </c>
      <c r="AS1106" t="s">
        <v>3875</v>
      </c>
      <c r="AT1106">
        <v>20</v>
      </c>
      <c r="AU1106">
        <v>8</v>
      </c>
      <c r="AV1106">
        <v>8</v>
      </c>
      <c r="AW1106">
        <v>104</v>
      </c>
      <c r="AX1106">
        <v>37</v>
      </c>
      <c r="AZ1106">
        <v>0</v>
      </c>
      <c r="BA1106">
        <v>0</v>
      </c>
      <c r="BB1106">
        <v>127920</v>
      </c>
      <c r="BC1106">
        <v>213200</v>
      </c>
      <c r="BD1106">
        <v>298480</v>
      </c>
      <c r="BE1106">
        <v>37</v>
      </c>
      <c r="BF1106">
        <v>7</v>
      </c>
      <c r="BG1106">
        <v>728</v>
      </c>
      <c r="BH1106">
        <v>0.7101648351648352</v>
      </c>
      <c r="BI1106">
        <v>127920</v>
      </c>
      <c r="BJ1106">
        <v>213200</v>
      </c>
      <c r="BK1106">
        <v>298480</v>
      </c>
      <c r="BL1106">
        <v>15</v>
      </c>
      <c r="BM1106">
        <v>1</v>
      </c>
      <c r="BN1106">
        <v>450</v>
      </c>
      <c r="BO1106" t="s">
        <v>192</v>
      </c>
      <c r="BP1106">
        <v>4.5945</v>
      </c>
      <c r="BS1106">
        <v>0</v>
      </c>
      <c r="BV1106">
        <v>0</v>
      </c>
      <c r="BW1106">
        <v>0</v>
      </c>
      <c r="BX1106">
        <v>0</v>
      </c>
      <c r="BZ1106" t="s">
        <v>193</v>
      </c>
      <c r="CA1106" t="s">
        <v>194</v>
      </c>
      <c r="CB1106" t="b">
        <v>0</v>
      </c>
    </row>
    <row r="1107" spans="1:80" x14ac:dyDescent="0.3">
      <c r="A1107">
        <v>1106</v>
      </c>
      <c r="B1107" t="s">
        <v>3910</v>
      </c>
      <c r="C1107" t="s">
        <v>179</v>
      </c>
      <c r="D1107" t="s">
        <v>2924</v>
      </c>
      <c r="E1107" t="s">
        <v>2931</v>
      </c>
      <c r="F1107" t="s">
        <v>196</v>
      </c>
      <c r="G1107" t="s">
        <v>2924</v>
      </c>
      <c r="H1107" t="s">
        <v>184</v>
      </c>
      <c r="J1107">
        <v>0</v>
      </c>
      <c r="K1107" t="s">
        <v>3906</v>
      </c>
      <c r="L1107" t="s">
        <v>186</v>
      </c>
      <c r="M1107" t="s">
        <v>187</v>
      </c>
      <c r="N1107" t="s">
        <v>20</v>
      </c>
      <c r="O1107">
        <v>10.72</v>
      </c>
      <c r="P1107" t="s">
        <v>188</v>
      </c>
      <c r="Q1107">
        <v>2</v>
      </c>
      <c r="R1107">
        <v>21</v>
      </c>
      <c r="S1107">
        <v>40</v>
      </c>
      <c r="T1107">
        <v>1.9047619047619049</v>
      </c>
      <c r="U1107">
        <v>7.5</v>
      </c>
      <c r="V1107">
        <v>7.5</v>
      </c>
      <c r="W1107">
        <v>5</v>
      </c>
      <c r="X1107">
        <v>0.76</v>
      </c>
      <c r="Y1107">
        <v>119638</v>
      </c>
      <c r="AA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0.367786</v>
      </c>
      <c r="AK1107">
        <v>2.5</v>
      </c>
      <c r="AL1107">
        <v>305</v>
      </c>
      <c r="AM1107">
        <v>22</v>
      </c>
      <c r="AN1107">
        <v>32</v>
      </c>
      <c r="AO1107" t="s">
        <v>190</v>
      </c>
      <c r="AP1107">
        <v>83</v>
      </c>
      <c r="AQ1107">
        <v>-0.7</v>
      </c>
      <c r="AR1107">
        <v>1.2</v>
      </c>
      <c r="AS1107" t="s">
        <v>3875</v>
      </c>
      <c r="AT1107">
        <v>20</v>
      </c>
      <c r="AU1107">
        <v>8</v>
      </c>
      <c r="AV1107">
        <v>8</v>
      </c>
      <c r="AW1107">
        <v>104</v>
      </c>
      <c r="AX1107">
        <v>37</v>
      </c>
      <c r="AZ1107">
        <v>0</v>
      </c>
      <c r="BA1107">
        <v>0</v>
      </c>
      <c r="BB1107">
        <v>127920</v>
      </c>
      <c r="BC1107">
        <v>213200</v>
      </c>
      <c r="BD1107">
        <v>298480</v>
      </c>
      <c r="BE1107">
        <v>37</v>
      </c>
      <c r="BF1107">
        <v>7</v>
      </c>
      <c r="BG1107">
        <v>728</v>
      </c>
      <c r="BH1107">
        <v>0.7101648351648352</v>
      </c>
      <c r="BI1107">
        <v>127920</v>
      </c>
      <c r="BJ1107">
        <v>213200</v>
      </c>
      <c r="BK1107">
        <v>298480</v>
      </c>
      <c r="BL1107">
        <v>15</v>
      </c>
      <c r="BM1107">
        <v>1</v>
      </c>
      <c r="BN1107">
        <v>450</v>
      </c>
      <c r="BO1107" t="s">
        <v>192</v>
      </c>
      <c r="BP1107">
        <v>4.8239999999999998</v>
      </c>
      <c r="BS1107">
        <v>0</v>
      </c>
      <c r="BV1107">
        <v>0</v>
      </c>
      <c r="BW1107">
        <v>0</v>
      </c>
      <c r="BX1107">
        <v>0</v>
      </c>
      <c r="BZ1107" t="s">
        <v>193</v>
      </c>
      <c r="CA1107" t="s">
        <v>194</v>
      </c>
      <c r="CB1107" t="b">
        <v>0</v>
      </c>
    </row>
    <row r="1108" spans="1:80" x14ac:dyDescent="0.3">
      <c r="A1108">
        <v>1107</v>
      </c>
      <c r="B1108" t="s">
        <v>3911</v>
      </c>
      <c r="C1108" t="s">
        <v>179</v>
      </c>
      <c r="D1108" t="s">
        <v>2924</v>
      </c>
      <c r="E1108" t="s">
        <v>2931</v>
      </c>
      <c r="F1108" t="s">
        <v>3888</v>
      </c>
      <c r="G1108" t="s">
        <v>2924</v>
      </c>
      <c r="H1108" t="s">
        <v>184</v>
      </c>
      <c r="J1108">
        <v>0</v>
      </c>
      <c r="K1108" t="s">
        <v>3906</v>
      </c>
      <c r="L1108" t="s">
        <v>186</v>
      </c>
      <c r="M1108" t="s">
        <v>187</v>
      </c>
      <c r="N1108" t="s">
        <v>20</v>
      </c>
      <c r="O1108">
        <v>11.2</v>
      </c>
      <c r="P1108" t="s">
        <v>188</v>
      </c>
      <c r="Q1108">
        <v>2</v>
      </c>
      <c r="R1108">
        <v>21</v>
      </c>
      <c r="S1108">
        <v>40</v>
      </c>
      <c r="T1108">
        <v>1.9047619047619049</v>
      </c>
      <c r="U1108">
        <v>7.5</v>
      </c>
      <c r="V1108">
        <v>7.5</v>
      </c>
      <c r="W1108">
        <v>5</v>
      </c>
      <c r="X1108">
        <v>0.76</v>
      </c>
      <c r="Y1108">
        <v>119638</v>
      </c>
      <c r="AA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0.38122200000000001</v>
      </c>
      <c r="AK1108">
        <v>2.5</v>
      </c>
      <c r="AL1108">
        <v>294</v>
      </c>
      <c r="AM1108">
        <v>22</v>
      </c>
      <c r="AN1108">
        <v>32</v>
      </c>
      <c r="AO1108" t="s">
        <v>190</v>
      </c>
      <c r="AP1108">
        <v>83</v>
      </c>
      <c r="AQ1108">
        <v>-0.7</v>
      </c>
      <c r="AR1108">
        <v>1.2</v>
      </c>
      <c r="AS1108" t="s">
        <v>3875</v>
      </c>
      <c r="AT1108">
        <v>20</v>
      </c>
      <c r="AU1108">
        <v>8</v>
      </c>
      <c r="AV1108">
        <v>8</v>
      </c>
      <c r="AW1108">
        <v>104</v>
      </c>
      <c r="AX1108">
        <v>37</v>
      </c>
      <c r="AZ1108">
        <v>0</v>
      </c>
      <c r="BA1108">
        <v>0</v>
      </c>
      <c r="BB1108">
        <v>127920</v>
      </c>
      <c r="BC1108">
        <v>213200</v>
      </c>
      <c r="BD1108">
        <v>298480</v>
      </c>
      <c r="BE1108">
        <v>37</v>
      </c>
      <c r="BF1108">
        <v>7</v>
      </c>
      <c r="BG1108">
        <v>728</v>
      </c>
      <c r="BH1108">
        <v>0.7101648351648352</v>
      </c>
      <c r="BI1108">
        <v>127920</v>
      </c>
      <c r="BJ1108">
        <v>213200</v>
      </c>
      <c r="BK1108">
        <v>298480</v>
      </c>
      <c r="BL1108">
        <v>15</v>
      </c>
      <c r="BM1108">
        <v>1</v>
      </c>
      <c r="BN1108">
        <v>450</v>
      </c>
      <c r="BO1108" t="s">
        <v>192</v>
      </c>
      <c r="BP1108">
        <v>5.04</v>
      </c>
      <c r="BS1108">
        <v>0</v>
      </c>
      <c r="BV1108">
        <v>0</v>
      </c>
      <c r="BW1108">
        <v>0</v>
      </c>
      <c r="BX1108">
        <v>0</v>
      </c>
      <c r="BZ1108" t="s">
        <v>193</v>
      </c>
      <c r="CA1108" t="s">
        <v>194</v>
      </c>
      <c r="CB1108" t="b">
        <v>0</v>
      </c>
    </row>
    <row r="1109" spans="1:80" x14ac:dyDescent="0.3">
      <c r="A1109">
        <v>1108</v>
      </c>
      <c r="B1109" t="s">
        <v>3912</v>
      </c>
      <c r="C1109" t="s">
        <v>179</v>
      </c>
      <c r="D1109" t="s">
        <v>2924</v>
      </c>
      <c r="E1109" t="s">
        <v>2931</v>
      </c>
      <c r="F1109" t="s">
        <v>3890</v>
      </c>
      <c r="G1109" t="s">
        <v>2924</v>
      </c>
      <c r="H1109" t="s">
        <v>184</v>
      </c>
      <c r="J1109">
        <v>0</v>
      </c>
      <c r="K1109" t="s">
        <v>3906</v>
      </c>
      <c r="L1109" t="s">
        <v>186</v>
      </c>
      <c r="M1109" t="s">
        <v>187</v>
      </c>
      <c r="N1109" t="s">
        <v>20</v>
      </c>
      <c r="O1109">
        <v>12.31</v>
      </c>
      <c r="P1109" t="s">
        <v>188</v>
      </c>
      <c r="Q1109">
        <v>2</v>
      </c>
      <c r="R1109">
        <v>21</v>
      </c>
      <c r="S1109">
        <v>40</v>
      </c>
      <c r="T1109">
        <v>1.9047619047619049</v>
      </c>
      <c r="U1109">
        <v>7.5</v>
      </c>
      <c r="V1109">
        <v>7.5</v>
      </c>
      <c r="W1109">
        <v>5</v>
      </c>
      <c r="X1109">
        <v>0.76</v>
      </c>
      <c r="Y1109">
        <v>119638</v>
      </c>
      <c r="AA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0.40809499999999999</v>
      </c>
      <c r="AK1109">
        <v>2.5</v>
      </c>
      <c r="AL1109">
        <v>275</v>
      </c>
      <c r="AM1109">
        <v>22</v>
      </c>
      <c r="AN1109">
        <v>32</v>
      </c>
      <c r="AO1109" t="s">
        <v>190</v>
      </c>
      <c r="AP1109">
        <v>83</v>
      </c>
      <c r="AQ1109">
        <v>-0.7</v>
      </c>
      <c r="AR1109">
        <v>1.2</v>
      </c>
      <c r="AS1109" t="s">
        <v>3875</v>
      </c>
      <c r="AT1109">
        <v>20</v>
      </c>
      <c r="AU1109">
        <v>8</v>
      </c>
      <c r="AV1109">
        <v>8</v>
      </c>
      <c r="AW1109">
        <v>104</v>
      </c>
      <c r="AX1109">
        <v>37</v>
      </c>
      <c r="AZ1109">
        <v>0</v>
      </c>
      <c r="BA1109">
        <v>0</v>
      </c>
      <c r="BB1109">
        <v>127920</v>
      </c>
      <c r="BC1109">
        <v>213200</v>
      </c>
      <c r="BD1109">
        <v>298480</v>
      </c>
      <c r="BE1109">
        <v>37</v>
      </c>
      <c r="BF1109">
        <v>7</v>
      </c>
      <c r="BG1109">
        <v>728</v>
      </c>
      <c r="BH1109">
        <v>0.7101648351648352</v>
      </c>
      <c r="BI1109">
        <v>127920</v>
      </c>
      <c r="BJ1109">
        <v>213200</v>
      </c>
      <c r="BK1109">
        <v>298480</v>
      </c>
      <c r="BL1109">
        <v>15</v>
      </c>
      <c r="BM1109">
        <v>1</v>
      </c>
      <c r="BN1109">
        <v>450</v>
      </c>
      <c r="BO1109" t="s">
        <v>192</v>
      </c>
      <c r="BP1109">
        <v>5.5395000000000003</v>
      </c>
      <c r="BS1109">
        <v>0</v>
      </c>
      <c r="BV1109">
        <v>0</v>
      </c>
      <c r="BW1109">
        <v>0</v>
      </c>
      <c r="BX1109">
        <v>0</v>
      </c>
      <c r="BZ1109" t="s">
        <v>193</v>
      </c>
      <c r="CA1109" t="s">
        <v>194</v>
      </c>
      <c r="CB1109" t="b">
        <v>0</v>
      </c>
    </row>
    <row r="1110" spans="1:80" x14ac:dyDescent="0.3">
      <c r="A1110">
        <v>1109</v>
      </c>
      <c r="B1110" t="s">
        <v>3913</v>
      </c>
      <c r="C1110" t="s">
        <v>179</v>
      </c>
      <c r="D1110" t="s">
        <v>2924</v>
      </c>
      <c r="E1110" t="s">
        <v>2931</v>
      </c>
      <c r="F1110" t="s">
        <v>200</v>
      </c>
      <c r="G1110" t="s">
        <v>2924</v>
      </c>
      <c r="H1110" t="s">
        <v>184</v>
      </c>
      <c r="J1110">
        <v>0</v>
      </c>
      <c r="K1110" t="s">
        <v>3906</v>
      </c>
      <c r="L1110" t="s">
        <v>186</v>
      </c>
      <c r="M1110" t="s">
        <v>187</v>
      </c>
      <c r="N1110" t="s">
        <v>20</v>
      </c>
      <c r="O1110">
        <v>13.24</v>
      </c>
      <c r="P1110" t="s">
        <v>188</v>
      </c>
      <c r="Q1110">
        <v>2</v>
      </c>
      <c r="R1110">
        <v>21</v>
      </c>
      <c r="S1110">
        <v>40</v>
      </c>
      <c r="T1110">
        <v>1.9047619047619049</v>
      </c>
      <c r="U1110">
        <v>7.5</v>
      </c>
      <c r="V1110">
        <v>7.5</v>
      </c>
      <c r="W1110">
        <v>5</v>
      </c>
      <c r="X1110">
        <v>0.76</v>
      </c>
      <c r="Y1110">
        <v>119638</v>
      </c>
      <c r="AA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0.43496699999999999</v>
      </c>
      <c r="AK1110">
        <v>2.5</v>
      </c>
      <c r="AL1110">
        <v>258</v>
      </c>
      <c r="AM1110">
        <v>22</v>
      </c>
      <c r="AN1110">
        <v>32</v>
      </c>
      <c r="AO1110" t="s">
        <v>190</v>
      </c>
      <c r="AP1110">
        <v>83</v>
      </c>
      <c r="AQ1110">
        <v>-0.7</v>
      </c>
      <c r="AR1110">
        <v>1.2</v>
      </c>
      <c r="AS1110" t="s">
        <v>3875</v>
      </c>
      <c r="AT1110">
        <v>20</v>
      </c>
      <c r="AU1110">
        <v>8</v>
      </c>
      <c r="AV1110">
        <v>8</v>
      </c>
      <c r="AW1110">
        <v>104</v>
      </c>
      <c r="AX1110">
        <v>37</v>
      </c>
      <c r="AZ1110">
        <v>0</v>
      </c>
      <c r="BA1110">
        <v>0</v>
      </c>
      <c r="BB1110">
        <v>127920</v>
      </c>
      <c r="BC1110">
        <v>213200</v>
      </c>
      <c r="BD1110">
        <v>298480</v>
      </c>
      <c r="BE1110">
        <v>37</v>
      </c>
      <c r="BF1110">
        <v>7</v>
      </c>
      <c r="BG1110">
        <v>728</v>
      </c>
      <c r="BH1110">
        <v>0.7101648351648352</v>
      </c>
      <c r="BI1110">
        <v>127920</v>
      </c>
      <c r="BJ1110">
        <v>213200</v>
      </c>
      <c r="BK1110">
        <v>298480</v>
      </c>
      <c r="BL1110">
        <v>15</v>
      </c>
      <c r="BM1110">
        <v>1</v>
      </c>
      <c r="BN1110">
        <v>450</v>
      </c>
      <c r="BO1110" t="s">
        <v>192</v>
      </c>
      <c r="BP1110">
        <v>5.9580000000000002</v>
      </c>
      <c r="BS1110">
        <v>0</v>
      </c>
      <c r="BV1110">
        <v>0</v>
      </c>
      <c r="BW1110">
        <v>0</v>
      </c>
      <c r="BX1110">
        <v>0</v>
      </c>
      <c r="BZ1110" t="s">
        <v>193</v>
      </c>
      <c r="CA1110" t="s">
        <v>194</v>
      </c>
      <c r="CB1110" t="b">
        <v>0</v>
      </c>
    </row>
    <row r="1111" spans="1:80" x14ac:dyDescent="0.3">
      <c r="A1111">
        <v>1110</v>
      </c>
      <c r="B1111" t="s">
        <v>3914</v>
      </c>
      <c r="C1111" t="s">
        <v>179</v>
      </c>
      <c r="D1111" t="s">
        <v>2924</v>
      </c>
      <c r="E1111" t="s">
        <v>2931</v>
      </c>
      <c r="F1111" t="s">
        <v>202</v>
      </c>
      <c r="G1111" t="s">
        <v>2924</v>
      </c>
      <c r="H1111" t="s">
        <v>184</v>
      </c>
      <c r="J1111">
        <v>0</v>
      </c>
      <c r="K1111" t="s">
        <v>3906</v>
      </c>
      <c r="L1111" t="s">
        <v>186</v>
      </c>
      <c r="M1111" t="s">
        <v>187</v>
      </c>
      <c r="N1111" t="s">
        <v>20</v>
      </c>
      <c r="O1111">
        <v>15.74</v>
      </c>
      <c r="P1111" t="s">
        <v>188</v>
      </c>
      <c r="Q1111">
        <v>2</v>
      </c>
      <c r="R1111">
        <v>21</v>
      </c>
      <c r="S1111">
        <v>40</v>
      </c>
      <c r="T1111">
        <v>1.9047619047619049</v>
      </c>
      <c r="U1111">
        <v>7.5</v>
      </c>
      <c r="V1111">
        <v>7.5</v>
      </c>
      <c r="W1111">
        <v>5</v>
      </c>
      <c r="X1111">
        <v>0.76</v>
      </c>
      <c r="Y1111">
        <v>119638</v>
      </c>
      <c r="AA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0.50214700000000001</v>
      </c>
      <c r="AK1111">
        <v>2.5</v>
      </c>
      <c r="AL1111">
        <v>224</v>
      </c>
      <c r="AM1111">
        <v>22</v>
      </c>
      <c r="AN1111">
        <v>32</v>
      </c>
      <c r="AO1111" t="s">
        <v>190</v>
      </c>
      <c r="AP1111">
        <v>83</v>
      </c>
      <c r="AQ1111">
        <v>-0.7</v>
      </c>
      <c r="AR1111">
        <v>1.2</v>
      </c>
      <c r="AS1111" t="s">
        <v>3875</v>
      </c>
      <c r="AT1111">
        <v>20</v>
      </c>
      <c r="AU1111">
        <v>8</v>
      </c>
      <c r="AV1111">
        <v>8</v>
      </c>
      <c r="AW1111">
        <v>104</v>
      </c>
      <c r="AX1111">
        <v>37</v>
      </c>
      <c r="AZ1111">
        <v>0</v>
      </c>
      <c r="BA1111">
        <v>0</v>
      </c>
      <c r="BB1111">
        <v>127920</v>
      </c>
      <c r="BC1111">
        <v>213200</v>
      </c>
      <c r="BD1111">
        <v>298480</v>
      </c>
      <c r="BE1111">
        <v>37</v>
      </c>
      <c r="BF1111">
        <v>7</v>
      </c>
      <c r="BG1111">
        <v>728</v>
      </c>
      <c r="BH1111">
        <v>0.7101648351648352</v>
      </c>
      <c r="BI1111">
        <v>127920</v>
      </c>
      <c r="BJ1111">
        <v>213200</v>
      </c>
      <c r="BK1111">
        <v>298480</v>
      </c>
      <c r="BL1111">
        <v>15</v>
      </c>
      <c r="BM1111">
        <v>1</v>
      </c>
      <c r="BN1111">
        <v>450</v>
      </c>
      <c r="BO1111" t="s">
        <v>192</v>
      </c>
      <c r="BP1111">
        <v>7.0830000000000002</v>
      </c>
      <c r="BS1111">
        <v>0</v>
      </c>
      <c r="BV1111">
        <v>0</v>
      </c>
      <c r="BW1111">
        <v>0</v>
      </c>
      <c r="BX1111">
        <v>0</v>
      </c>
      <c r="BZ1111" t="s">
        <v>193</v>
      </c>
      <c r="CA1111" t="s">
        <v>194</v>
      </c>
      <c r="CB1111" t="b">
        <v>0</v>
      </c>
    </row>
    <row r="1112" spans="1:80" x14ac:dyDescent="0.3">
      <c r="A1112">
        <v>1111</v>
      </c>
      <c r="B1112" t="s">
        <v>3915</v>
      </c>
      <c r="C1112" t="s">
        <v>179</v>
      </c>
      <c r="D1112" t="s">
        <v>2924</v>
      </c>
      <c r="E1112" t="s">
        <v>2931</v>
      </c>
      <c r="F1112" t="s">
        <v>204</v>
      </c>
      <c r="G1112" t="s">
        <v>2924</v>
      </c>
      <c r="H1112" t="s">
        <v>184</v>
      </c>
      <c r="J1112">
        <v>0</v>
      </c>
      <c r="K1112" t="s">
        <v>3906</v>
      </c>
      <c r="L1112" t="s">
        <v>186</v>
      </c>
      <c r="M1112" t="s">
        <v>187</v>
      </c>
      <c r="N1112" t="s">
        <v>20</v>
      </c>
      <c r="O1112">
        <v>18.05</v>
      </c>
      <c r="P1112" t="s">
        <v>188</v>
      </c>
      <c r="Q1112">
        <v>2</v>
      </c>
      <c r="R1112">
        <v>21</v>
      </c>
      <c r="S1112">
        <v>40</v>
      </c>
      <c r="T1112">
        <v>1.9047619047619049</v>
      </c>
      <c r="U1112">
        <v>7.5</v>
      </c>
      <c r="V1112">
        <v>7.5</v>
      </c>
      <c r="W1112">
        <v>5</v>
      </c>
      <c r="X1112">
        <v>0.76</v>
      </c>
      <c r="Y1112">
        <v>119638</v>
      </c>
      <c r="AA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0.56932799999999995</v>
      </c>
      <c r="AK1112">
        <v>2.5</v>
      </c>
      <c r="AL1112">
        <v>197</v>
      </c>
      <c r="AM1112">
        <v>22</v>
      </c>
      <c r="AN1112">
        <v>32</v>
      </c>
      <c r="AO1112" t="s">
        <v>190</v>
      </c>
      <c r="AP1112">
        <v>83</v>
      </c>
      <c r="AQ1112">
        <v>-0.7</v>
      </c>
      <c r="AR1112">
        <v>1.2</v>
      </c>
      <c r="AS1112" t="s">
        <v>3875</v>
      </c>
      <c r="AT1112">
        <v>20</v>
      </c>
      <c r="AU1112">
        <v>8</v>
      </c>
      <c r="AV1112">
        <v>8</v>
      </c>
      <c r="AW1112">
        <v>104</v>
      </c>
      <c r="AX1112">
        <v>37</v>
      </c>
      <c r="AZ1112">
        <v>0</v>
      </c>
      <c r="BA1112">
        <v>0</v>
      </c>
      <c r="BB1112">
        <v>127920</v>
      </c>
      <c r="BC1112">
        <v>213200</v>
      </c>
      <c r="BD1112">
        <v>298480</v>
      </c>
      <c r="BE1112">
        <v>37</v>
      </c>
      <c r="BF1112">
        <v>7</v>
      </c>
      <c r="BG1112">
        <v>728</v>
      </c>
      <c r="BH1112">
        <v>0.7101648351648352</v>
      </c>
      <c r="BI1112">
        <v>127920</v>
      </c>
      <c r="BJ1112">
        <v>213200</v>
      </c>
      <c r="BK1112">
        <v>298480</v>
      </c>
      <c r="BL1112">
        <v>15</v>
      </c>
      <c r="BM1112">
        <v>1</v>
      </c>
      <c r="BN1112">
        <v>450</v>
      </c>
      <c r="BO1112" t="s">
        <v>192</v>
      </c>
      <c r="BP1112">
        <v>8.1225000000000005</v>
      </c>
      <c r="BS1112">
        <v>0</v>
      </c>
      <c r="BV1112">
        <v>0</v>
      </c>
      <c r="BW1112">
        <v>0</v>
      </c>
      <c r="BX1112">
        <v>0</v>
      </c>
      <c r="BZ1112" t="s">
        <v>193</v>
      </c>
      <c r="CA1112" t="s">
        <v>194</v>
      </c>
      <c r="CB1112" t="b">
        <v>0</v>
      </c>
    </row>
    <row r="1113" spans="1:80" x14ac:dyDescent="0.3">
      <c r="A1113">
        <v>1112</v>
      </c>
      <c r="B1113" t="s">
        <v>3916</v>
      </c>
      <c r="C1113" t="s">
        <v>179</v>
      </c>
      <c r="D1113" t="s">
        <v>2924</v>
      </c>
      <c r="E1113" t="s">
        <v>2931</v>
      </c>
      <c r="F1113" t="s">
        <v>206</v>
      </c>
      <c r="G1113" t="s">
        <v>2924</v>
      </c>
      <c r="H1113" t="s">
        <v>184</v>
      </c>
      <c r="J1113">
        <v>0</v>
      </c>
      <c r="K1113" t="s">
        <v>3906</v>
      </c>
      <c r="L1113" t="s">
        <v>186</v>
      </c>
      <c r="M1113" t="s">
        <v>187</v>
      </c>
      <c r="N1113" t="s">
        <v>20</v>
      </c>
      <c r="O1113">
        <v>20.7</v>
      </c>
      <c r="P1113" t="s">
        <v>188</v>
      </c>
      <c r="Q1113">
        <v>2</v>
      </c>
      <c r="R1113">
        <v>21</v>
      </c>
      <c r="S1113">
        <v>40</v>
      </c>
      <c r="T1113">
        <v>1.9047619047619049</v>
      </c>
      <c r="U1113">
        <v>7.5</v>
      </c>
      <c r="V1113">
        <v>7.5</v>
      </c>
      <c r="W1113">
        <v>5</v>
      </c>
      <c r="X1113">
        <v>0.76</v>
      </c>
      <c r="Y1113">
        <v>119638</v>
      </c>
      <c r="AA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0.63650899999999999</v>
      </c>
      <c r="AK1113">
        <v>2.5</v>
      </c>
      <c r="AL1113">
        <v>176</v>
      </c>
      <c r="AM1113">
        <v>22</v>
      </c>
      <c r="AN1113">
        <v>32</v>
      </c>
      <c r="AO1113" t="s">
        <v>190</v>
      </c>
      <c r="AP1113">
        <v>83</v>
      </c>
      <c r="AQ1113">
        <v>-0.7</v>
      </c>
      <c r="AR1113">
        <v>1.2</v>
      </c>
      <c r="AS1113" t="s">
        <v>3875</v>
      </c>
      <c r="AT1113">
        <v>20</v>
      </c>
      <c r="AU1113">
        <v>8</v>
      </c>
      <c r="AV1113">
        <v>8</v>
      </c>
      <c r="AW1113">
        <v>104</v>
      </c>
      <c r="AX1113">
        <v>37</v>
      </c>
      <c r="AZ1113">
        <v>0</v>
      </c>
      <c r="BA1113">
        <v>0</v>
      </c>
      <c r="BB1113">
        <v>127920</v>
      </c>
      <c r="BC1113">
        <v>213200</v>
      </c>
      <c r="BD1113">
        <v>298480</v>
      </c>
      <c r="BE1113">
        <v>37</v>
      </c>
      <c r="BF1113">
        <v>7</v>
      </c>
      <c r="BG1113">
        <v>728</v>
      </c>
      <c r="BH1113">
        <v>0.7101648351648352</v>
      </c>
      <c r="BI1113">
        <v>127920</v>
      </c>
      <c r="BJ1113">
        <v>213200</v>
      </c>
      <c r="BK1113">
        <v>298480</v>
      </c>
      <c r="BL1113">
        <v>15</v>
      </c>
      <c r="BM1113">
        <v>1</v>
      </c>
      <c r="BN1113">
        <v>450</v>
      </c>
      <c r="BO1113" t="s">
        <v>192</v>
      </c>
      <c r="BP1113">
        <v>9.3149999999999995</v>
      </c>
      <c r="BS1113">
        <v>0</v>
      </c>
      <c r="BV1113">
        <v>0</v>
      </c>
      <c r="BW1113">
        <v>0</v>
      </c>
      <c r="BX1113">
        <v>0</v>
      </c>
      <c r="BZ1113" t="s">
        <v>193</v>
      </c>
      <c r="CA1113" t="s">
        <v>194</v>
      </c>
      <c r="CB1113" t="b">
        <v>0</v>
      </c>
    </row>
    <row r="1114" spans="1:80" x14ac:dyDescent="0.3">
      <c r="A1114">
        <v>1113</v>
      </c>
      <c r="B1114" t="s">
        <v>2932</v>
      </c>
      <c r="C1114" t="s">
        <v>179</v>
      </c>
      <c r="D1114" t="s">
        <v>2924</v>
      </c>
      <c r="E1114" t="s">
        <v>2931</v>
      </c>
      <c r="F1114" t="s">
        <v>316</v>
      </c>
      <c r="G1114" t="s">
        <v>2924</v>
      </c>
      <c r="H1114" t="s">
        <v>184</v>
      </c>
      <c r="J1114">
        <v>0</v>
      </c>
      <c r="K1114" t="s">
        <v>3906</v>
      </c>
      <c r="L1114" t="s">
        <v>186</v>
      </c>
      <c r="M1114" t="s">
        <v>187</v>
      </c>
      <c r="N1114" t="s">
        <v>20</v>
      </c>
      <c r="O1114">
        <v>22.96</v>
      </c>
      <c r="P1114" t="s">
        <v>188</v>
      </c>
      <c r="Q1114">
        <v>2</v>
      </c>
      <c r="R1114">
        <v>21</v>
      </c>
      <c r="S1114">
        <v>40</v>
      </c>
      <c r="T1114">
        <v>1.9047619047619049</v>
      </c>
      <c r="U1114">
        <v>7.5</v>
      </c>
      <c r="V1114">
        <v>7.5</v>
      </c>
      <c r="W1114">
        <v>5</v>
      </c>
      <c r="X1114">
        <v>0.76</v>
      </c>
      <c r="Y1114">
        <v>119638</v>
      </c>
      <c r="AA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0.70368900000000001</v>
      </c>
      <c r="AK1114">
        <v>2.5</v>
      </c>
      <c r="AL1114">
        <v>160</v>
      </c>
      <c r="AM1114">
        <v>22</v>
      </c>
      <c r="AN1114">
        <v>32</v>
      </c>
      <c r="AO1114" t="s">
        <v>190</v>
      </c>
      <c r="AP1114">
        <v>83</v>
      </c>
      <c r="AQ1114">
        <v>-0.7</v>
      </c>
      <c r="AR1114">
        <v>1.2</v>
      </c>
      <c r="AS1114" t="s">
        <v>3875</v>
      </c>
      <c r="AT1114">
        <v>20</v>
      </c>
      <c r="AU1114">
        <v>8</v>
      </c>
      <c r="AV1114">
        <v>8</v>
      </c>
      <c r="AW1114">
        <v>104</v>
      </c>
      <c r="AX1114">
        <v>37</v>
      </c>
      <c r="AZ1114">
        <v>0</v>
      </c>
      <c r="BA1114">
        <v>0</v>
      </c>
      <c r="BB1114">
        <v>127920</v>
      </c>
      <c r="BC1114">
        <v>213200</v>
      </c>
      <c r="BD1114">
        <v>298480</v>
      </c>
      <c r="BE1114">
        <v>37</v>
      </c>
      <c r="BF1114">
        <v>7</v>
      </c>
      <c r="BG1114">
        <v>728</v>
      </c>
      <c r="BH1114">
        <v>0.7101648351648352</v>
      </c>
      <c r="BI1114">
        <v>127920</v>
      </c>
      <c r="BJ1114">
        <v>213200</v>
      </c>
      <c r="BK1114">
        <v>298480</v>
      </c>
      <c r="BL1114">
        <v>15</v>
      </c>
      <c r="BM1114">
        <v>1</v>
      </c>
      <c r="BN1114">
        <v>450</v>
      </c>
      <c r="BO1114" t="s">
        <v>192</v>
      </c>
      <c r="BP1114">
        <v>10.332000000000001</v>
      </c>
      <c r="BR1114">
        <v>946</v>
      </c>
      <c r="BS1114">
        <v>0</v>
      </c>
      <c r="BV1114">
        <v>0</v>
      </c>
      <c r="BW1114">
        <v>0</v>
      </c>
      <c r="BX1114">
        <v>0</v>
      </c>
      <c r="BZ1114" t="s">
        <v>193</v>
      </c>
      <c r="CA1114" t="s">
        <v>194</v>
      </c>
      <c r="CB1114" t="b">
        <v>0</v>
      </c>
    </row>
    <row r="1115" spans="1:80" x14ac:dyDescent="0.3">
      <c r="A1115">
        <v>1114</v>
      </c>
      <c r="B1115" t="s">
        <v>1297</v>
      </c>
      <c r="C1115" t="s">
        <v>179</v>
      </c>
      <c r="D1115" t="s">
        <v>1298</v>
      </c>
      <c r="E1115" t="s">
        <v>1299</v>
      </c>
      <c r="F1115" t="s">
        <v>196</v>
      </c>
      <c r="G1115" t="s">
        <v>1298</v>
      </c>
      <c r="H1115" t="s">
        <v>184</v>
      </c>
      <c r="J1115">
        <v>0</v>
      </c>
      <c r="K1115" t="s">
        <v>1300</v>
      </c>
      <c r="L1115" t="s">
        <v>186</v>
      </c>
      <c r="M1115" t="s">
        <v>187</v>
      </c>
      <c r="N1115" t="s">
        <v>20</v>
      </c>
      <c r="O1115">
        <v>55</v>
      </c>
      <c r="P1115" t="s">
        <v>188</v>
      </c>
      <c r="Q1115">
        <v>2</v>
      </c>
      <c r="R1115">
        <v>14</v>
      </c>
      <c r="S1115">
        <v>40</v>
      </c>
      <c r="T1115">
        <v>2.8571428571428572</v>
      </c>
      <c r="U1115">
        <v>7.5</v>
      </c>
      <c r="V1115">
        <v>7.5</v>
      </c>
      <c r="W1115">
        <v>5</v>
      </c>
      <c r="X1115">
        <v>0.76</v>
      </c>
      <c r="Y1115">
        <v>119638</v>
      </c>
      <c r="Z1115" t="s">
        <v>189</v>
      </c>
      <c r="AA1115">
        <v>2</v>
      </c>
      <c r="AB1115">
        <v>12</v>
      </c>
      <c r="AC1115">
        <v>80</v>
      </c>
      <c r="AD1115">
        <v>6.666666666666667</v>
      </c>
      <c r="AE1115">
        <v>12.375</v>
      </c>
      <c r="AF1115">
        <v>12.375</v>
      </c>
      <c r="AG1115">
        <v>10</v>
      </c>
      <c r="AH1115">
        <v>0.76</v>
      </c>
      <c r="AI1115">
        <v>72508.5</v>
      </c>
      <c r="AJ1115">
        <v>1.271334</v>
      </c>
      <c r="AK1115">
        <v>2.5</v>
      </c>
      <c r="AL1115">
        <v>89</v>
      </c>
      <c r="AM1115">
        <v>9</v>
      </c>
      <c r="AN1115">
        <v>23</v>
      </c>
      <c r="AO1115" t="s">
        <v>190</v>
      </c>
      <c r="AP1115">
        <v>83</v>
      </c>
      <c r="AQ1115">
        <v>-0.7</v>
      </c>
      <c r="AR1115">
        <v>1.2</v>
      </c>
      <c r="AS1115" t="s">
        <v>1301</v>
      </c>
      <c r="AT1115">
        <v>6</v>
      </c>
      <c r="AU1115">
        <v>12</v>
      </c>
      <c r="AV1115">
        <v>12</v>
      </c>
      <c r="AW1115">
        <v>27</v>
      </c>
      <c r="AZ1115">
        <v>0</v>
      </c>
      <c r="BA1115">
        <v>0</v>
      </c>
      <c r="BB1115">
        <v>9963</v>
      </c>
      <c r="BC1115">
        <v>16605</v>
      </c>
      <c r="BD1115">
        <v>23247</v>
      </c>
      <c r="BE1115">
        <v>31</v>
      </c>
      <c r="BF1115">
        <v>6</v>
      </c>
      <c r="BG1115">
        <v>162</v>
      </c>
      <c r="BH1115">
        <v>3.191358024691358</v>
      </c>
      <c r="BI1115">
        <v>9963</v>
      </c>
      <c r="BJ1115">
        <v>16605</v>
      </c>
      <c r="BK1115">
        <v>23247</v>
      </c>
      <c r="BL1115">
        <v>30</v>
      </c>
      <c r="BM1115">
        <v>1</v>
      </c>
      <c r="BN1115">
        <v>108</v>
      </c>
      <c r="BO1115" t="s">
        <v>192</v>
      </c>
      <c r="BP1115">
        <v>5.94</v>
      </c>
      <c r="BQ1115">
        <v>0</v>
      </c>
      <c r="BR1115">
        <v>2116</v>
      </c>
      <c r="BS1115">
        <v>0</v>
      </c>
      <c r="BV1115">
        <v>0</v>
      </c>
      <c r="BW1115">
        <v>0</v>
      </c>
      <c r="BX1115">
        <v>0</v>
      </c>
      <c r="BZ1115" t="s">
        <v>193</v>
      </c>
      <c r="CA1115" t="s">
        <v>194</v>
      </c>
      <c r="CB1115" t="b">
        <v>0</v>
      </c>
    </row>
    <row r="1116" spans="1:80" x14ac:dyDescent="0.3">
      <c r="A1116">
        <v>1115</v>
      </c>
      <c r="B1116" t="s">
        <v>1302</v>
      </c>
      <c r="C1116" t="s">
        <v>179</v>
      </c>
      <c r="D1116" t="s">
        <v>1298</v>
      </c>
      <c r="E1116" t="s">
        <v>1299</v>
      </c>
      <c r="F1116" t="s">
        <v>202</v>
      </c>
      <c r="G1116" t="s">
        <v>1298</v>
      </c>
      <c r="H1116" t="s">
        <v>184</v>
      </c>
      <c r="J1116">
        <v>0</v>
      </c>
      <c r="K1116" t="s">
        <v>1300</v>
      </c>
      <c r="L1116" t="s">
        <v>186</v>
      </c>
      <c r="M1116" t="s">
        <v>187</v>
      </c>
      <c r="N1116" t="s">
        <v>20</v>
      </c>
      <c r="O1116">
        <v>65</v>
      </c>
      <c r="P1116" t="s">
        <v>188</v>
      </c>
      <c r="Q1116">
        <v>2</v>
      </c>
      <c r="R1116">
        <v>14</v>
      </c>
      <c r="S1116">
        <v>40</v>
      </c>
      <c r="T1116">
        <v>2.8571428571428572</v>
      </c>
      <c r="U1116">
        <v>7.5</v>
      </c>
      <c r="V1116">
        <v>7.5</v>
      </c>
      <c r="W1116">
        <v>5</v>
      </c>
      <c r="X1116">
        <v>0.76</v>
      </c>
      <c r="Y1116">
        <v>119638</v>
      </c>
      <c r="Z1116" t="s">
        <v>189</v>
      </c>
      <c r="AA1116">
        <v>2</v>
      </c>
      <c r="AB1116">
        <v>12</v>
      </c>
      <c r="AC1116">
        <v>80</v>
      </c>
      <c r="AD1116">
        <v>6.666666666666667</v>
      </c>
      <c r="AE1116">
        <v>12.375</v>
      </c>
      <c r="AF1116">
        <v>12.375</v>
      </c>
      <c r="AG1116">
        <v>10</v>
      </c>
      <c r="AH1116">
        <v>0.76</v>
      </c>
      <c r="AI1116">
        <v>72508.5</v>
      </c>
      <c r="AJ1116">
        <v>1.4606460000000001</v>
      </c>
      <c r="AK1116">
        <v>2.5</v>
      </c>
      <c r="AL1116">
        <v>77</v>
      </c>
      <c r="AM1116">
        <v>9</v>
      </c>
      <c r="AN1116">
        <v>23</v>
      </c>
      <c r="AO1116" t="s">
        <v>190</v>
      </c>
      <c r="AP1116">
        <v>83</v>
      </c>
      <c r="AQ1116">
        <v>-0.7</v>
      </c>
      <c r="AR1116">
        <v>1.2</v>
      </c>
      <c r="AS1116" t="s">
        <v>1301</v>
      </c>
      <c r="AT1116">
        <v>6</v>
      </c>
      <c r="AU1116">
        <v>12</v>
      </c>
      <c r="AV1116">
        <v>12</v>
      </c>
      <c r="AW1116">
        <v>27</v>
      </c>
      <c r="AZ1116">
        <v>0</v>
      </c>
      <c r="BA1116">
        <v>0</v>
      </c>
      <c r="BB1116">
        <v>9963</v>
      </c>
      <c r="BC1116">
        <v>16605</v>
      </c>
      <c r="BD1116">
        <v>23247</v>
      </c>
      <c r="BE1116">
        <v>31</v>
      </c>
      <c r="BF1116">
        <v>6</v>
      </c>
      <c r="BG1116">
        <v>162</v>
      </c>
      <c r="BH1116">
        <v>3.191358024691358</v>
      </c>
      <c r="BI1116">
        <v>9963</v>
      </c>
      <c r="BJ1116">
        <v>16605</v>
      </c>
      <c r="BK1116">
        <v>23247</v>
      </c>
      <c r="BL1116">
        <v>30</v>
      </c>
      <c r="BM1116">
        <v>1</v>
      </c>
      <c r="BN1116">
        <v>108</v>
      </c>
      <c r="BO1116" t="s">
        <v>192</v>
      </c>
      <c r="BP1116">
        <v>7.02</v>
      </c>
      <c r="BQ1116">
        <v>0</v>
      </c>
      <c r="BR1116">
        <v>1347</v>
      </c>
      <c r="BS1116">
        <v>0</v>
      </c>
      <c r="BV1116">
        <v>0</v>
      </c>
      <c r="BW1116">
        <v>0</v>
      </c>
      <c r="BX1116">
        <v>0</v>
      </c>
      <c r="BZ1116" t="s">
        <v>193</v>
      </c>
      <c r="CA1116" t="s">
        <v>194</v>
      </c>
      <c r="CB1116" t="b">
        <v>0</v>
      </c>
    </row>
    <row r="1117" spans="1:80" x14ac:dyDescent="0.3">
      <c r="A1117">
        <v>1116</v>
      </c>
      <c r="B1117" t="s">
        <v>1303</v>
      </c>
      <c r="C1117" t="s">
        <v>179</v>
      </c>
      <c r="D1117" t="s">
        <v>1298</v>
      </c>
      <c r="E1117" t="s">
        <v>1299</v>
      </c>
      <c r="F1117" t="s">
        <v>206</v>
      </c>
      <c r="G1117" t="s">
        <v>1298</v>
      </c>
      <c r="H1117" t="s">
        <v>184</v>
      </c>
      <c r="J1117">
        <v>0</v>
      </c>
      <c r="K1117" t="s">
        <v>1300</v>
      </c>
      <c r="L1117" t="s">
        <v>186</v>
      </c>
      <c r="M1117" t="s">
        <v>187</v>
      </c>
      <c r="N1117" t="s">
        <v>20</v>
      </c>
      <c r="O1117">
        <v>80</v>
      </c>
      <c r="P1117" t="s">
        <v>188</v>
      </c>
      <c r="Q1117">
        <v>2</v>
      </c>
      <c r="R1117">
        <v>14</v>
      </c>
      <c r="S1117">
        <v>40</v>
      </c>
      <c r="T1117">
        <v>2.8571428571428572</v>
      </c>
      <c r="U1117">
        <v>7.5</v>
      </c>
      <c r="V1117">
        <v>7.5</v>
      </c>
      <c r="W1117">
        <v>5</v>
      </c>
      <c r="X1117">
        <v>0.76</v>
      </c>
      <c r="Y1117">
        <v>119638</v>
      </c>
      <c r="Z1117" t="s">
        <v>189</v>
      </c>
      <c r="AA1117">
        <v>2</v>
      </c>
      <c r="AB1117">
        <v>12</v>
      </c>
      <c r="AC1117">
        <v>80</v>
      </c>
      <c r="AD1117">
        <v>6.666666666666667</v>
      </c>
      <c r="AE1117">
        <v>12.375</v>
      </c>
      <c r="AF1117">
        <v>12.375</v>
      </c>
      <c r="AG1117">
        <v>10</v>
      </c>
      <c r="AH1117">
        <v>0.76</v>
      </c>
      <c r="AI1117">
        <v>72508.5</v>
      </c>
      <c r="AJ1117">
        <v>1.649959</v>
      </c>
      <c r="AK1117">
        <v>2.5</v>
      </c>
      <c r="AL1117">
        <v>68</v>
      </c>
      <c r="AM1117">
        <v>9</v>
      </c>
      <c r="AN1117">
        <v>23</v>
      </c>
      <c r="AO1117" t="s">
        <v>190</v>
      </c>
      <c r="AP1117">
        <v>83</v>
      </c>
      <c r="AQ1117">
        <v>-0.7</v>
      </c>
      <c r="AR1117">
        <v>1.2</v>
      </c>
      <c r="AS1117" t="s">
        <v>1301</v>
      </c>
      <c r="AT1117">
        <v>6</v>
      </c>
      <c r="AU1117">
        <v>12</v>
      </c>
      <c r="AV1117">
        <v>12</v>
      </c>
      <c r="AW1117">
        <v>27</v>
      </c>
      <c r="AZ1117">
        <v>0</v>
      </c>
      <c r="BA1117">
        <v>0</v>
      </c>
      <c r="BB1117">
        <v>9963</v>
      </c>
      <c r="BC1117">
        <v>16605</v>
      </c>
      <c r="BD1117">
        <v>23247</v>
      </c>
      <c r="BE1117">
        <v>31</v>
      </c>
      <c r="BF1117">
        <v>6</v>
      </c>
      <c r="BG1117">
        <v>162</v>
      </c>
      <c r="BH1117">
        <v>3.191358024691358</v>
      </c>
      <c r="BI1117">
        <v>9963</v>
      </c>
      <c r="BJ1117">
        <v>16605</v>
      </c>
      <c r="BK1117">
        <v>23247</v>
      </c>
      <c r="BL1117">
        <v>30</v>
      </c>
      <c r="BM1117">
        <v>1</v>
      </c>
      <c r="BN1117">
        <v>108</v>
      </c>
      <c r="BO1117" t="s">
        <v>192</v>
      </c>
      <c r="BP1117">
        <v>8.64</v>
      </c>
      <c r="BQ1117">
        <v>0</v>
      </c>
      <c r="BR1117">
        <v>560</v>
      </c>
      <c r="BS1117">
        <v>0</v>
      </c>
      <c r="BV1117">
        <v>0</v>
      </c>
      <c r="BW1117">
        <v>0</v>
      </c>
      <c r="BX1117">
        <v>0</v>
      </c>
      <c r="BZ1117" t="s">
        <v>193</v>
      </c>
      <c r="CA1117" t="s">
        <v>194</v>
      </c>
      <c r="CB1117" t="b">
        <v>0</v>
      </c>
    </row>
    <row r="1118" spans="1:80" x14ac:dyDescent="0.3">
      <c r="A1118">
        <v>1117</v>
      </c>
      <c r="B1118" t="s">
        <v>1304</v>
      </c>
      <c r="C1118" t="s">
        <v>179</v>
      </c>
      <c r="D1118" t="s">
        <v>1298</v>
      </c>
      <c r="E1118" t="s">
        <v>1299</v>
      </c>
      <c r="F1118" t="s">
        <v>318</v>
      </c>
      <c r="G1118" t="s">
        <v>1298</v>
      </c>
      <c r="H1118" t="s">
        <v>184</v>
      </c>
      <c r="J1118">
        <v>0</v>
      </c>
      <c r="K1118" t="s">
        <v>1300</v>
      </c>
      <c r="L1118" t="s">
        <v>186</v>
      </c>
      <c r="M1118" t="s">
        <v>187</v>
      </c>
      <c r="N1118" t="s">
        <v>20</v>
      </c>
      <c r="O1118">
        <v>90</v>
      </c>
      <c r="P1118" t="s">
        <v>188</v>
      </c>
      <c r="Q1118">
        <v>2</v>
      </c>
      <c r="R1118">
        <v>14</v>
      </c>
      <c r="S1118">
        <v>40</v>
      </c>
      <c r="T1118">
        <v>2.8571428571428572</v>
      </c>
      <c r="U1118">
        <v>7.5</v>
      </c>
      <c r="V1118">
        <v>7.5</v>
      </c>
      <c r="W1118">
        <v>5</v>
      </c>
      <c r="X1118">
        <v>0.76</v>
      </c>
      <c r="Y1118">
        <v>119638</v>
      </c>
      <c r="Z1118" t="s">
        <v>189</v>
      </c>
      <c r="AA1118">
        <v>2</v>
      </c>
      <c r="AB1118">
        <v>12</v>
      </c>
      <c r="AC1118">
        <v>80</v>
      </c>
      <c r="AD1118">
        <v>6.666666666666667</v>
      </c>
      <c r="AE1118">
        <v>12.375</v>
      </c>
      <c r="AF1118">
        <v>12.375</v>
      </c>
      <c r="AG1118">
        <v>10</v>
      </c>
      <c r="AH1118">
        <v>0.76</v>
      </c>
      <c r="AI1118">
        <v>72508.5</v>
      </c>
      <c r="AJ1118">
        <v>1.8392710000000001</v>
      </c>
      <c r="AK1118">
        <v>2.5</v>
      </c>
      <c r="AL1118">
        <v>61</v>
      </c>
      <c r="AM1118">
        <v>9</v>
      </c>
      <c r="AN1118">
        <v>23</v>
      </c>
      <c r="AO1118" t="s">
        <v>190</v>
      </c>
      <c r="AP1118">
        <v>83</v>
      </c>
      <c r="AQ1118">
        <v>-0.7</v>
      </c>
      <c r="AR1118">
        <v>1.2</v>
      </c>
      <c r="AS1118" t="s">
        <v>1301</v>
      </c>
      <c r="AT1118">
        <v>6</v>
      </c>
      <c r="AU1118">
        <v>12</v>
      </c>
      <c r="AV1118">
        <v>12</v>
      </c>
      <c r="AW1118">
        <v>27</v>
      </c>
      <c r="AZ1118">
        <v>0</v>
      </c>
      <c r="BA1118">
        <v>0</v>
      </c>
      <c r="BB1118">
        <v>9963</v>
      </c>
      <c r="BC1118">
        <v>16605</v>
      </c>
      <c r="BD1118">
        <v>23247</v>
      </c>
      <c r="BE1118">
        <v>31</v>
      </c>
      <c r="BF1118">
        <v>6</v>
      </c>
      <c r="BG1118">
        <v>162</v>
      </c>
      <c r="BH1118">
        <v>3.191358024691358</v>
      </c>
      <c r="BI1118">
        <v>9963</v>
      </c>
      <c r="BJ1118">
        <v>16605</v>
      </c>
      <c r="BK1118">
        <v>23247</v>
      </c>
      <c r="BL1118">
        <v>30</v>
      </c>
      <c r="BM1118">
        <v>1</v>
      </c>
      <c r="BN1118">
        <v>108</v>
      </c>
      <c r="BO1118" t="s">
        <v>192</v>
      </c>
      <c r="BP1118">
        <v>9.7200000000000006</v>
      </c>
      <c r="BQ1118">
        <v>0</v>
      </c>
      <c r="BR1118">
        <v>180</v>
      </c>
      <c r="BS1118">
        <v>0</v>
      </c>
      <c r="BV1118">
        <v>0</v>
      </c>
      <c r="BW1118">
        <v>0</v>
      </c>
      <c r="BX1118">
        <v>0</v>
      </c>
      <c r="BZ1118" t="s">
        <v>193</v>
      </c>
      <c r="CA1118" t="s">
        <v>194</v>
      </c>
      <c r="CB1118" t="b">
        <v>0</v>
      </c>
    </row>
    <row r="1119" spans="1:80" x14ac:dyDescent="0.3">
      <c r="A1119">
        <v>1118</v>
      </c>
      <c r="B1119" t="s">
        <v>1305</v>
      </c>
      <c r="C1119" t="s">
        <v>179</v>
      </c>
      <c r="D1119" t="s">
        <v>1298</v>
      </c>
      <c r="E1119" t="s">
        <v>1299</v>
      </c>
      <c r="F1119" t="s">
        <v>252</v>
      </c>
      <c r="G1119" t="s">
        <v>1298</v>
      </c>
      <c r="H1119" t="s">
        <v>184</v>
      </c>
      <c r="J1119">
        <v>0</v>
      </c>
      <c r="K1119" t="s">
        <v>1300</v>
      </c>
      <c r="L1119" t="s">
        <v>186</v>
      </c>
      <c r="M1119" t="s">
        <v>187</v>
      </c>
      <c r="N1119" t="s">
        <v>20</v>
      </c>
      <c r="O1119">
        <v>100</v>
      </c>
      <c r="P1119" t="s">
        <v>188</v>
      </c>
      <c r="Q1119">
        <v>2</v>
      </c>
      <c r="R1119">
        <v>14</v>
      </c>
      <c r="S1119">
        <v>40</v>
      </c>
      <c r="T1119">
        <v>2.8571428571428572</v>
      </c>
      <c r="U1119">
        <v>7.5</v>
      </c>
      <c r="V1119">
        <v>7.5</v>
      </c>
      <c r="W1119">
        <v>5</v>
      </c>
      <c r="X1119">
        <v>0.76</v>
      </c>
      <c r="Y1119">
        <v>119638</v>
      </c>
      <c r="Z1119" t="s">
        <v>189</v>
      </c>
      <c r="AA1119">
        <v>2</v>
      </c>
      <c r="AB1119">
        <v>12</v>
      </c>
      <c r="AC1119">
        <v>80</v>
      </c>
      <c r="AD1119">
        <v>6.666666666666667</v>
      </c>
      <c r="AE1119">
        <v>12.375</v>
      </c>
      <c r="AF1119">
        <v>12.375</v>
      </c>
      <c r="AG1119">
        <v>10</v>
      </c>
      <c r="AH1119">
        <v>0.76</v>
      </c>
      <c r="AI1119">
        <v>72508.5</v>
      </c>
      <c r="AJ1119">
        <v>2.024813</v>
      </c>
      <c r="AK1119">
        <v>2.5</v>
      </c>
      <c r="AL1119">
        <v>56</v>
      </c>
      <c r="AM1119">
        <v>9</v>
      </c>
      <c r="AN1119">
        <v>23</v>
      </c>
      <c r="AO1119" t="s">
        <v>190</v>
      </c>
      <c r="AP1119">
        <v>83</v>
      </c>
      <c r="AQ1119">
        <v>-0.7</v>
      </c>
      <c r="AR1119">
        <v>1.2</v>
      </c>
      <c r="AS1119" t="s">
        <v>1301</v>
      </c>
      <c r="AT1119">
        <v>6</v>
      </c>
      <c r="AU1119">
        <v>12</v>
      </c>
      <c r="AV1119">
        <v>12</v>
      </c>
      <c r="AW1119">
        <v>27</v>
      </c>
      <c r="AZ1119">
        <v>0</v>
      </c>
      <c r="BA1119">
        <v>0</v>
      </c>
      <c r="BB1119">
        <v>9963</v>
      </c>
      <c r="BC1119">
        <v>16605</v>
      </c>
      <c r="BD1119">
        <v>23247</v>
      </c>
      <c r="BE1119">
        <v>31</v>
      </c>
      <c r="BF1119">
        <v>6</v>
      </c>
      <c r="BG1119">
        <v>162</v>
      </c>
      <c r="BH1119">
        <v>3.191358024691358</v>
      </c>
      <c r="BI1119">
        <v>9963</v>
      </c>
      <c r="BJ1119">
        <v>16605</v>
      </c>
      <c r="BK1119">
        <v>23247</v>
      </c>
      <c r="BL1119">
        <v>30</v>
      </c>
      <c r="BM1119">
        <v>1</v>
      </c>
      <c r="BN1119">
        <v>108</v>
      </c>
      <c r="BO1119" t="s">
        <v>192</v>
      </c>
      <c r="BP1119">
        <v>10.8</v>
      </c>
      <c r="BQ1119">
        <v>0</v>
      </c>
      <c r="BR1119">
        <v>131</v>
      </c>
      <c r="BS1119">
        <v>0</v>
      </c>
      <c r="BV1119">
        <v>0</v>
      </c>
      <c r="BW1119">
        <v>0</v>
      </c>
      <c r="BX1119">
        <v>0</v>
      </c>
      <c r="BZ1119" t="s">
        <v>193</v>
      </c>
      <c r="CA1119" t="s">
        <v>194</v>
      </c>
      <c r="CB1119" t="b">
        <v>0</v>
      </c>
    </row>
    <row r="1120" spans="1:80" x14ac:dyDescent="0.3">
      <c r="A1120">
        <v>1119</v>
      </c>
      <c r="B1120" t="s">
        <v>1306</v>
      </c>
      <c r="C1120" t="s">
        <v>179</v>
      </c>
      <c r="D1120" t="s">
        <v>1298</v>
      </c>
      <c r="E1120" t="s">
        <v>1299</v>
      </c>
      <c r="F1120" t="s">
        <v>473</v>
      </c>
      <c r="G1120" t="s">
        <v>1298</v>
      </c>
      <c r="H1120" t="s">
        <v>184</v>
      </c>
      <c r="J1120">
        <v>0</v>
      </c>
      <c r="K1120" t="s">
        <v>1300</v>
      </c>
      <c r="L1120" t="s">
        <v>186</v>
      </c>
      <c r="M1120" t="s">
        <v>187</v>
      </c>
      <c r="N1120" t="s">
        <v>20</v>
      </c>
      <c r="P1120" t="s">
        <v>188</v>
      </c>
      <c r="Q1120">
        <v>2</v>
      </c>
      <c r="R1120">
        <v>14</v>
      </c>
      <c r="S1120">
        <v>40</v>
      </c>
      <c r="T1120">
        <v>2.8571428571428572</v>
      </c>
      <c r="U1120">
        <v>7.5</v>
      </c>
      <c r="V1120">
        <v>7.5</v>
      </c>
      <c r="W1120">
        <v>5</v>
      </c>
      <c r="X1120">
        <v>0.76</v>
      </c>
      <c r="Y1120">
        <v>119638</v>
      </c>
      <c r="Z1120" t="s">
        <v>189</v>
      </c>
      <c r="AA1120">
        <v>2</v>
      </c>
      <c r="AB1120">
        <v>12</v>
      </c>
      <c r="AC1120">
        <v>80</v>
      </c>
      <c r="AD1120">
        <v>6.666666666666667</v>
      </c>
      <c r="AE1120">
        <v>12.375</v>
      </c>
      <c r="AF1120">
        <v>12.375</v>
      </c>
      <c r="AG1120">
        <v>10</v>
      </c>
      <c r="AH1120">
        <v>0.76</v>
      </c>
      <c r="AI1120">
        <v>72508.5</v>
      </c>
      <c r="AJ1120">
        <v>2.2178949999999999</v>
      </c>
      <c r="AK1120">
        <v>2.5</v>
      </c>
      <c r="AL1120">
        <v>51</v>
      </c>
      <c r="AM1120">
        <v>9</v>
      </c>
      <c r="AN1120">
        <v>23</v>
      </c>
      <c r="AO1120" t="s">
        <v>190</v>
      </c>
      <c r="AP1120">
        <v>83</v>
      </c>
      <c r="AQ1120">
        <v>-0.7</v>
      </c>
      <c r="AR1120">
        <v>1.2</v>
      </c>
      <c r="AS1120" t="s">
        <v>1301</v>
      </c>
      <c r="AT1120">
        <v>6</v>
      </c>
      <c r="AU1120">
        <v>12</v>
      </c>
      <c r="AV1120">
        <v>12</v>
      </c>
      <c r="AW1120">
        <v>27</v>
      </c>
      <c r="AZ1120">
        <v>0</v>
      </c>
      <c r="BA1120">
        <v>0</v>
      </c>
      <c r="BB1120">
        <v>9963</v>
      </c>
      <c r="BC1120">
        <v>16605</v>
      </c>
      <c r="BD1120">
        <v>23247</v>
      </c>
      <c r="BE1120">
        <v>31</v>
      </c>
      <c r="BF1120">
        <v>6</v>
      </c>
      <c r="BG1120">
        <v>162</v>
      </c>
      <c r="BH1120">
        <v>3.191358024691358</v>
      </c>
      <c r="BI1120">
        <v>9963</v>
      </c>
      <c r="BJ1120">
        <v>16605</v>
      </c>
      <c r="BK1120">
        <v>23247</v>
      </c>
      <c r="BL1120">
        <v>30</v>
      </c>
      <c r="BM1120">
        <v>1</v>
      </c>
      <c r="BN1120">
        <v>44</v>
      </c>
      <c r="BO1120" t="s">
        <v>192</v>
      </c>
      <c r="BP1120">
        <v>0</v>
      </c>
      <c r="BQ1120">
        <v>0</v>
      </c>
      <c r="BR1120">
        <v>0</v>
      </c>
      <c r="BS1120">
        <v>0</v>
      </c>
      <c r="BV1120">
        <v>0</v>
      </c>
      <c r="BW1120">
        <v>0</v>
      </c>
      <c r="BX1120">
        <v>0</v>
      </c>
      <c r="BZ1120" t="s">
        <v>193</v>
      </c>
      <c r="CA1120" t="s">
        <v>194</v>
      </c>
      <c r="CB1120" t="b">
        <v>0</v>
      </c>
    </row>
    <row r="1121" spans="1:80" x14ac:dyDescent="0.3">
      <c r="A1121">
        <v>1120</v>
      </c>
      <c r="B1121" t="s">
        <v>1307</v>
      </c>
      <c r="C1121" t="s">
        <v>179</v>
      </c>
      <c r="D1121" t="s">
        <v>1298</v>
      </c>
      <c r="E1121" t="s">
        <v>1299</v>
      </c>
      <c r="F1121" t="s">
        <v>509</v>
      </c>
      <c r="G1121" t="s">
        <v>1298</v>
      </c>
      <c r="H1121" t="s">
        <v>184</v>
      </c>
      <c r="J1121">
        <v>0</v>
      </c>
      <c r="K1121" t="s">
        <v>1300</v>
      </c>
      <c r="L1121" t="s">
        <v>186</v>
      </c>
      <c r="M1121" t="s">
        <v>187</v>
      </c>
      <c r="N1121" t="s">
        <v>20</v>
      </c>
      <c r="P1121" t="s">
        <v>188</v>
      </c>
      <c r="Q1121">
        <v>2</v>
      </c>
      <c r="R1121">
        <v>14</v>
      </c>
      <c r="S1121">
        <v>40</v>
      </c>
      <c r="T1121">
        <v>2.8571428571428572</v>
      </c>
      <c r="U1121">
        <v>7.5</v>
      </c>
      <c r="V1121">
        <v>7.5</v>
      </c>
      <c r="W1121">
        <v>5</v>
      </c>
      <c r="X1121">
        <v>0.76</v>
      </c>
      <c r="Y1121">
        <v>119638</v>
      </c>
      <c r="Z1121" t="s">
        <v>189</v>
      </c>
      <c r="AA1121">
        <v>2</v>
      </c>
      <c r="AB1121">
        <v>12</v>
      </c>
      <c r="AC1121">
        <v>80</v>
      </c>
      <c r="AD1121">
        <v>6.666666666666667</v>
      </c>
      <c r="AE1121">
        <v>12.375</v>
      </c>
      <c r="AF1121">
        <v>12.375</v>
      </c>
      <c r="AG1121">
        <v>10</v>
      </c>
      <c r="AH1121">
        <v>0.76</v>
      </c>
      <c r="AI1121">
        <v>72508.5</v>
      </c>
      <c r="AJ1121">
        <v>2.4072079999999998</v>
      </c>
      <c r="AK1121">
        <v>2.5</v>
      </c>
      <c r="AL1121">
        <v>47</v>
      </c>
      <c r="AM1121">
        <v>9</v>
      </c>
      <c r="AN1121">
        <v>23</v>
      </c>
      <c r="AO1121" t="s">
        <v>190</v>
      </c>
      <c r="AP1121">
        <v>83</v>
      </c>
      <c r="AQ1121">
        <v>-0.7</v>
      </c>
      <c r="AR1121">
        <v>1.2</v>
      </c>
      <c r="AS1121" t="s">
        <v>1301</v>
      </c>
      <c r="AT1121">
        <v>6</v>
      </c>
      <c r="AU1121">
        <v>12</v>
      </c>
      <c r="AV1121">
        <v>12</v>
      </c>
      <c r="AW1121">
        <v>27</v>
      </c>
      <c r="AZ1121">
        <v>0</v>
      </c>
      <c r="BA1121">
        <v>0</v>
      </c>
      <c r="BB1121">
        <v>9963</v>
      </c>
      <c r="BC1121">
        <v>16605</v>
      </c>
      <c r="BD1121">
        <v>23247</v>
      </c>
      <c r="BE1121">
        <v>31</v>
      </c>
      <c r="BF1121">
        <v>6</v>
      </c>
      <c r="BG1121">
        <v>162</v>
      </c>
      <c r="BH1121">
        <v>3.191358024691358</v>
      </c>
      <c r="BI1121">
        <v>9963</v>
      </c>
      <c r="BJ1121">
        <v>16605</v>
      </c>
      <c r="BK1121">
        <v>23247</v>
      </c>
      <c r="BL1121">
        <v>30</v>
      </c>
      <c r="BM1121">
        <v>1</v>
      </c>
      <c r="BN1121">
        <v>36</v>
      </c>
      <c r="BO1121" t="s">
        <v>192</v>
      </c>
      <c r="BP1121">
        <v>0</v>
      </c>
      <c r="BQ1121">
        <v>0</v>
      </c>
      <c r="BR1121">
        <v>0</v>
      </c>
      <c r="BS1121">
        <v>0</v>
      </c>
      <c r="BV1121">
        <v>0</v>
      </c>
      <c r="BW1121">
        <v>0</v>
      </c>
      <c r="BX1121">
        <v>0</v>
      </c>
      <c r="BZ1121" t="s">
        <v>193</v>
      </c>
      <c r="CA1121" t="s">
        <v>194</v>
      </c>
      <c r="CB1121" t="b">
        <v>0</v>
      </c>
    </row>
    <row r="1122" spans="1:80" x14ac:dyDescent="0.3">
      <c r="A1122">
        <v>1121</v>
      </c>
      <c r="B1122" t="s">
        <v>1308</v>
      </c>
      <c r="C1122" t="s">
        <v>179</v>
      </c>
      <c r="D1122" t="s">
        <v>1298</v>
      </c>
      <c r="E1122" t="s">
        <v>1299</v>
      </c>
      <c r="F1122" t="s">
        <v>511</v>
      </c>
      <c r="G1122" t="s">
        <v>1298</v>
      </c>
      <c r="H1122" t="s">
        <v>184</v>
      </c>
      <c r="J1122">
        <v>0</v>
      </c>
      <c r="K1122" t="s">
        <v>1300</v>
      </c>
      <c r="L1122" t="s">
        <v>186</v>
      </c>
      <c r="M1122" t="s">
        <v>187</v>
      </c>
      <c r="N1122" t="s">
        <v>20</v>
      </c>
      <c r="P1122" t="s">
        <v>188</v>
      </c>
      <c r="Q1122">
        <v>2</v>
      </c>
      <c r="R1122">
        <v>14</v>
      </c>
      <c r="S1122">
        <v>40</v>
      </c>
      <c r="T1122">
        <v>2.8571428571428572</v>
      </c>
      <c r="U1122">
        <v>7.5</v>
      </c>
      <c r="V1122">
        <v>7.5</v>
      </c>
      <c r="W1122">
        <v>5</v>
      </c>
      <c r="X1122">
        <v>0.76</v>
      </c>
      <c r="Y1122">
        <v>119638</v>
      </c>
      <c r="Z1122" t="s">
        <v>189</v>
      </c>
      <c r="AA1122">
        <v>2</v>
      </c>
      <c r="AB1122">
        <v>12</v>
      </c>
      <c r="AC1122">
        <v>80</v>
      </c>
      <c r="AD1122">
        <v>6.666666666666667</v>
      </c>
      <c r="AE1122">
        <v>12.375</v>
      </c>
      <c r="AF1122">
        <v>12.375</v>
      </c>
      <c r="AG1122">
        <v>10</v>
      </c>
      <c r="AH1122">
        <v>0.76</v>
      </c>
      <c r="AI1122">
        <v>72508.5</v>
      </c>
      <c r="AJ1122">
        <v>2.5018639999999999</v>
      </c>
      <c r="AK1122">
        <v>2.5</v>
      </c>
      <c r="AL1122">
        <v>45</v>
      </c>
      <c r="AM1122">
        <v>9</v>
      </c>
      <c r="AN1122">
        <v>23</v>
      </c>
      <c r="AO1122" t="s">
        <v>190</v>
      </c>
      <c r="AP1122">
        <v>83</v>
      </c>
      <c r="AQ1122">
        <v>-0.7</v>
      </c>
      <c r="AR1122">
        <v>1.2</v>
      </c>
      <c r="AS1122" t="s">
        <v>1301</v>
      </c>
      <c r="AT1122">
        <v>6</v>
      </c>
      <c r="AU1122">
        <v>12</v>
      </c>
      <c r="AV1122">
        <v>12</v>
      </c>
      <c r="AW1122">
        <v>27</v>
      </c>
      <c r="AZ1122">
        <v>0</v>
      </c>
      <c r="BA1122">
        <v>0</v>
      </c>
      <c r="BB1122">
        <v>9963</v>
      </c>
      <c r="BC1122">
        <v>16605</v>
      </c>
      <c r="BD1122">
        <v>23247</v>
      </c>
      <c r="BE1122">
        <v>31</v>
      </c>
      <c r="BF1122">
        <v>6</v>
      </c>
      <c r="BG1122">
        <v>162</v>
      </c>
      <c r="BH1122">
        <v>3.191358024691358</v>
      </c>
      <c r="BI1122">
        <v>9963</v>
      </c>
      <c r="BJ1122">
        <v>16605</v>
      </c>
      <c r="BK1122">
        <v>23247</v>
      </c>
      <c r="BL1122">
        <v>30</v>
      </c>
      <c r="BM1122">
        <v>1</v>
      </c>
      <c r="BN1122">
        <v>36</v>
      </c>
      <c r="BO1122" t="s">
        <v>192</v>
      </c>
      <c r="BP1122">
        <v>0</v>
      </c>
      <c r="BQ1122">
        <v>0</v>
      </c>
      <c r="BR1122">
        <v>0</v>
      </c>
      <c r="BS1122">
        <v>0</v>
      </c>
      <c r="BV1122">
        <v>0</v>
      </c>
      <c r="BW1122">
        <v>0</v>
      </c>
      <c r="BX1122">
        <v>0</v>
      </c>
      <c r="BZ1122" t="s">
        <v>193</v>
      </c>
      <c r="CA1122" t="s">
        <v>194</v>
      </c>
      <c r="CB1122" t="b">
        <v>0</v>
      </c>
    </row>
    <row r="1123" spans="1:80" x14ac:dyDescent="0.3">
      <c r="A1123">
        <v>1122</v>
      </c>
      <c r="B1123" t="s">
        <v>1309</v>
      </c>
      <c r="C1123" t="s">
        <v>179</v>
      </c>
      <c r="D1123" t="s">
        <v>1298</v>
      </c>
      <c r="E1123" t="s">
        <v>1299</v>
      </c>
      <c r="F1123" t="s">
        <v>513</v>
      </c>
      <c r="G1123" t="s">
        <v>1298</v>
      </c>
      <c r="H1123" t="s">
        <v>184</v>
      </c>
      <c r="J1123">
        <v>0</v>
      </c>
      <c r="K1123" t="s">
        <v>1300</v>
      </c>
      <c r="L1123" t="s">
        <v>186</v>
      </c>
      <c r="M1123" t="s">
        <v>187</v>
      </c>
      <c r="N1123" t="s">
        <v>20</v>
      </c>
      <c r="P1123" t="s">
        <v>188</v>
      </c>
      <c r="Q1123">
        <v>2</v>
      </c>
      <c r="R1123">
        <v>14</v>
      </c>
      <c r="S1123">
        <v>40</v>
      </c>
      <c r="T1123">
        <v>2.8571428571428572</v>
      </c>
      <c r="U1123">
        <v>7.5</v>
      </c>
      <c r="V1123">
        <v>7.5</v>
      </c>
      <c r="W1123">
        <v>5</v>
      </c>
      <c r="X1123">
        <v>0.76</v>
      </c>
      <c r="Y1123">
        <v>119638</v>
      </c>
      <c r="Z1123" t="s">
        <v>189</v>
      </c>
      <c r="AA1123">
        <v>2</v>
      </c>
      <c r="AB1123">
        <v>12</v>
      </c>
      <c r="AC1123">
        <v>80</v>
      </c>
      <c r="AD1123">
        <v>6.666666666666667</v>
      </c>
      <c r="AE1123">
        <v>12.375</v>
      </c>
      <c r="AF1123">
        <v>12.375</v>
      </c>
      <c r="AG1123">
        <v>10</v>
      </c>
      <c r="AH1123">
        <v>0.76</v>
      </c>
      <c r="AI1123">
        <v>72508.5</v>
      </c>
      <c r="AJ1123">
        <v>2.5965199999999999</v>
      </c>
      <c r="AK1123">
        <v>2.5</v>
      </c>
      <c r="AL1123">
        <v>44</v>
      </c>
      <c r="AM1123">
        <v>9</v>
      </c>
      <c r="AN1123">
        <v>23</v>
      </c>
      <c r="AO1123" t="s">
        <v>190</v>
      </c>
      <c r="AP1123">
        <v>83</v>
      </c>
      <c r="AQ1123">
        <v>-0.7</v>
      </c>
      <c r="AR1123">
        <v>1.2</v>
      </c>
      <c r="AS1123" t="s">
        <v>1301</v>
      </c>
      <c r="AT1123">
        <v>6</v>
      </c>
      <c r="AU1123">
        <v>12</v>
      </c>
      <c r="AV1123">
        <v>12</v>
      </c>
      <c r="AW1123">
        <v>27</v>
      </c>
      <c r="AZ1123">
        <v>0</v>
      </c>
      <c r="BA1123">
        <v>0</v>
      </c>
      <c r="BB1123">
        <v>9963</v>
      </c>
      <c r="BC1123">
        <v>16605</v>
      </c>
      <c r="BD1123">
        <v>23247</v>
      </c>
      <c r="BE1123">
        <v>31</v>
      </c>
      <c r="BF1123">
        <v>6</v>
      </c>
      <c r="BG1123">
        <v>162</v>
      </c>
      <c r="BH1123">
        <v>3.191358024691358</v>
      </c>
      <c r="BI1123">
        <v>9963</v>
      </c>
      <c r="BJ1123">
        <v>16605</v>
      </c>
      <c r="BK1123">
        <v>23247</v>
      </c>
      <c r="BL1123">
        <v>30</v>
      </c>
      <c r="BM1123">
        <v>1</v>
      </c>
      <c r="BN1123">
        <v>36</v>
      </c>
      <c r="BO1123" t="s">
        <v>192</v>
      </c>
      <c r="BP1123">
        <v>0</v>
      </c>
      <c r="BQ1123">
        <v>0</v>
      </c>
      <c r="BR1123">
        <v>0</v>
      </c>
      <c r="BS1123">
        <v>0</v>
      </c>
      <c r="BV1123">
        <v>0</v>
      </c>
      <c r="BW1123">
        <v>0</v>
      </c>
      <c r="BX1123">
        <v>0</v>
      </c>
      <c r="BZ1123" t="s">
        <v>193</v>
      </c>
      <c r="CA1123" t="s">
        <v>194</v>
      </c>
      <c r="CB1123" t="b">
        <v>0</v>
      </c>
    </row>
    <row r="1124" spans="1:80" x14ac:dyDescent="0.3">
      <c r="A1124">
        <v>1123</v>
      </c>
      <c r="B1124" t="s">
        <v>1310</v>
      </c>
      <c r="C1124" t="s">
        <v>179</v>
      </c>
      <c r="D1124" t="s">
        <v>1298</v>
      </c>
      <c r="E1124" t="s">
        <v>1299</v>
      </c>
      <c r="F1124" t="s">
        <v>516</v>
      </c>
      <c r="G1124" t="s">
        <v>1298</v>
      </c>
      <c r="H1124" t="s">
        <v>184</v>
      </c>
      <c r="J1124">
        <v>0</v>
      </c>
      <c r="K1124" t="s">
        <v>1300</v>
      </c>
      <c r="L1124" t="s">
        <v>186</v>
      </c>
      <c r="M1124" t="s">
        <v>187</v>
      </c>
      <c r="N1124" t="s">
        <v>20</v>
      </c>
      <c r="P1124" t="s">
        <v>188</v>
      </c>
      <c r="Q1124">
        <v>2</v>
      </c>
      <c r="R1124">
        <v>14</v>
      </c>
      <c r="S1124">
        <v>40</v>
      </c>
      <c r="T1124">
        <v>2.8571428571428572</v>
      </c>
      <c r="U1124">
        <v>7.5</v>
      </c>
      <c r="V1124">
        <v>7.5</v>
      </c>
      <c r="W1124">
        <v>5</v>
      </c>
      <c r="X1124">
        <v>0.76</v>
      </c>
      <c r="Y1124">
        <v>119638</v>
      </c>
      <c r="Z1124" t="s">
        <v>189</v>
      </c>
      <c r="AA1124">
        <v>2</v>
      </c>
      <c r="AB1124">
        <v>12</v>
      </c>
      <c r="AC1124">
        <v>80</v>
      </c>
      <c r="AD1124">
        <v>6.666666666666667</v>
      </c>
      <c r="AE1124">
        <v>12.375</v>
      </c>
      <c r="AF1124">
        <v>12.375</v>
      </c>
      <c r="AG1124">
        <v>10</v>
      </c>
      <c r="AH1124">
        <v>0.76</v>
      </c>
      <c r="AI1124">
        <v>72508.5</v>
      </c>
      <c r="AJ1124">
        <v>2.7858320000000001</v>
      </c>
      <c r="AK1124">
        <v>2.5</v>
      </c>
      <c r="AL1124">
        <v>41</v>
      </c>
      <c r="AM1124">
        <v>9</v>
      </c>
      <c r="AN1124">
        <v>23</v>
      </c>
      <c r="AO1124" t="s">
        <v>190</v>
      </c>
      <c r="AP1124">
        <v>83</v>
      </c>
      <c r="AQ1124">
        <v>-0.7</v>
      </c>
      <c r="AR1124">
        <v>1.2</v>
      </c>
      <c r="AS1124" t="s">
        <v>1301</v>
      </c>
      <c r="AT1124">
        <v>6</v>
      </c>
      <c r="AU1124">
        <v>12</v>
      </c>
      <c r="AV1124">
        <v>12</v>
      </c>
      <c r="AW1124">
        <v>27</v>
      </c>
      <c r="AZ1124">
        <v>0</v>
      </c>
      <c r="BA1124">
        <v>0</v>
      </c>
      <c r="BB1124">
        <v>9963</v>
      </c>
      <c r="BC1124">
        <v>16605</v>
      </c>
      <c r="BD1124">
        <v>23247</v>
      </c>
      <c r="BE1124">
        <v>31</v>
      </c>
      <c r="BF1124">
        <v>6</v>
      </c>
      <c r="BG1124">
        <v>162</v>
      </c>
      <c r="BH1124">
        <v>3.191358024691358</v>
      </c>
      <c r="BI1124">
        <v>9963</v>
      </c>
      <c r="BJ1124">
        <v>16605</v>
      </c>
      <c r="BK1124">
        <v>23247</v>
      </c>
      <c r="BL1124">
        <v>30</v>
      </c>
      <c r="BM1124">
        <v>1</v>
      </c>
      <c r="BN1124">
        <v>24</v>
      </c>
      <c r="BO1124" t="s">
        <v>192</v>
      </c>
      <c r="BP1124">
        <v>0</v>
      </c>
      <c r="BQ1124">
        <v>0</v>
      </c>
      <c r="BR1124">
        <v>0</v>
      </c>
      <c r="BS1124">
        <v>0</v>
      </c>
      <c r="BV1124">
        <v>0</v>
      </c>
      <c r="BW1124">
        <v>0</v>
      </c>
      <c r="BX1124">
        <v>0</v>
      </c>
      <c r="BZ1124" t="s">
        <v>193</v>
      </c>
      <c r="CA1124" t="s">
        <v>194</v>
      </c>
      <c r="CB1124" t="b">
        <v>0</v>
      </c>
    </row>
    <row r="1125" spans="1:80" x14ac:dyDescent="0.3">
      <c r="A1125">
        <v>1124</v>
      </c>
      <c r="B1125" t="s">
        <v>1311</v>
      </c>
      <c r="C1125" t="s">
        <v>179</v>
      </c>
      <c r="D1125" t="s">
        <v>1298</v>
      </c>
      <c r="E1125" t="s">
        <v>1299</v>
      </c>
      <c r="F1125" t="s">
        <v>520</v>
      </c>
      <c r="G1125" t="s">
        <v>1298</v>
      </c>
      <c r="H1125" t="s">
        <v>184</v>
      </c>
      <c r="J1125">
        <v>0</v>
      </c>
      <c r="K1125" t="s">
        <v>1300</v>
      </c>
      <c r="L1125" t="s">
        <v>186</v>
      </c>
      <c r="M1125" t="s">
        <v>187</v>
      </c>
      <c r="N1125" t="s">
        <v>20</v>
      </c>
      <c r="O1125">
        <v>160</v>
      </c>
      <c r="P1125" t="s">
        <v>188</v>
      </c>
      <c r="Q1125">
        <v>2</v>
      </c>
      <c r="R1125">
        <v>14</v>
      </c>
      <c r="S1125">
        <v>40</v>
      </c>
      <c r="T1125">
        <v>2.8571428571428572</v>
      </c>
      <c r="U1125">
        <v>7.5</v>
      </c>
      <c r="V1125">
        <v>7.5</v>
      </c>
      <c r="W1125">
        <v>5</v>
      </c>
      <c r="X1125">
        <v>0.76</v>
      </c>
      <c r="Y1125">
        <v>119638</v>
      </c>
      <c r="Z1125" t="s">
        <v>189</v>
      </c>
      <c r="AA1125">
        <v>2</v>
      </c>
      <c r="AB1125">
        <v>12</v>
      </c>
      <c r="AC1125">
        <v>80</v>
      </c>
      <c r="AD1125">
        <v>6.666666666666667</v>
      </c>
      <c r="AE1125">
        <v>12.375</v>
      </c>
      <c r="AF1125">
        <v>12.375</v>
      </c>
      <c r="AG1125">
        <v>10</v>
      </c>
      <c r="AH1125">
        <v>0.76</v>
      </c>
      <c r="AI1125">
        <v>72508.5</v>
      </c>
      <c r="AJ1125">
        <v>2.9693810000000003</v>
      </c>
      <c r="AK1125">
        <v>2.5</v>
      </c>
      <c r="AL1125">
        <v>38</v>
      </c>
      <c r="AM1125">
        <v>9</v>
      </c>
      <c r="AN1125">
        <v>23</v>
      </c>
      <c r="AO1125" t="s">
        <v>190</v>
      </c>
      <c r="AP1125">
        <v>83</v>
      </c>
      <c r="AQ1125">
        <v>-0.7</v>
      </c>
      <c r="AR1125">
        <v>1.2</v>
      </c>
      <c r="AS1125" t="s">
        <v>1301</v>
      </c>
      <c r="AT1125">
        <v>6</v>
      </c>
      <c r="AU1125">
        <v>12</v>
      </c>
      <c r="AV1125">
        <v>12</v>
      </c>
      <c r="AW1125">
        <v>27</v>
      </c>
      <c r="AZ1125">
        <v>0</v>
      </c>
      <c r="BA1125">
        <v>0</v>
      </c>
      <c r="BB1125">
        <v>9963</v>
      </c>
      <c r="BC1125">
        <v>16605</v>
      </c>
      <c r="BD1125">
        <v>23247</v>
      </c>
      <c r="BE1125">
        <v>31</v>
      </c>
      <c r="BF1125">
        <v>6</v>
      </c>
      <c r="BG1125">
        <v>162</v>
      </c>
      <c r="BH1125">
        <v>3.191358024691358</v>
      </c>
      <c r="BI1125">
        <v>9963</v>
      </c>
      <c r="BJ1125">
        <v>16605</v>
      </c>
      <c r="BK1125">
        <v>23247</v>
      </c>
      <c r="BL1125">
        <v>30</v>
      </c>
      <c r="BM1125">
        <v>1</v>
      </c>
      <c r="BN1125">
        <v>24</v>
      </c>
      <c r="BO1125" t="s">
        <v>192</v>
      </c>
      <c r="BP1125">
        <v>3.84</v>
      </c>
      <c r="BQ1125">
        <v>0</v>
      </c>
      <c r="BR1125">
        <v>39</v>
      </c>
      <c r="BS1125">
        <v>0</v>
      </c>
      <c r="BV1125">
        <v>0</v>
      </c>
      <c r="BW1125">
        <v>0</v>
      </c>
      <c r="BX1125">
        <v>0</v>
      </c>
      <c r="BZ1125" t="s">
        <v>193</v>
      </c>
      <c r="CA1125" t="s">
        <v>194</v>
      </c>
      <c r="CB1125" t="b">
        <v>0</v>
      </c>
    </row>
    <row r="1126" spans="1:80" x14ac:dyDescent="0.3">
      <c r="A1126">
        <v>1125</v>
      </c>
      <c r="B1126" t="s">
        <v>1312</v>
      </c>
      <c r="C1126" t="s">
        <v>179</v>
      </c>
      <c r="D1126" t="s">
        <v>1298</v>
      </c>
      <c r="E1126" t="s">
        <v>1313</v>
      </c>
      <c r="F1126" t="s">
        <v>1314</v>
      </c>
      <c r="G1126" t="s">
        <v>1298</v>
      </c>
      <c r="H1126" t="s">
        <v>184</v>
      </c>
      <c r="J1126">
        <v>0</v>
      </c>
      <c r="K1126" t="s">
        <v>1315</v>
      </c>
      <c r="L1126" t="s">
        <v>186</v>
      </c>
      <c r="M1126" t="s">
        <v>187</v>
      </c>
      <c r="N1126" t="s">
        <v>20</v>
      </c>
      <c r="O1126">
        <v>85</v>
      </c>
      <c r="P1126" t="s">
        <v>188</v>
      </c>
      <c r="Q1126">
        <v>2</v>
      </c>
      <c r="R1126">
        <v>14</v>
      </c>
      <c r="S1126">
        <v>40</v>
      </c>
      <c r="T1126">
        <v>2.8571428571428572</v>
      </c>
      <c r="U1126">
        <v>7.5</v>
      </c>
      <c r="V1126">
        <v>7.5</v>
      </c>
      <c r="W1126">
        <v>5</v>
      </c>
      <c r="X1126">
        <v>0.76</v>
      </c>
      <c r="Y1126">
        <v>119638</v>
      </c>
      <c r="Z1126" t="s">
        <v>189</v>
      </c>
      <c r="AA1126">
        <v>2</v>
      </c>
      <c r="AB1126">
        <v>12</v>
      </c>
      <c r="AC1126">
        <v>80</v>
      </c>
      <c r="AD1126">
        <v>6.666666666666667</v>
      </c>
      <c r="AE1126">
        <v>12.375</v>
      </c>
      <c r="AF1126">
        <v>12.375</v>
      </c>
      <c r="AG1126">
        <v>10</v>
      </c>
      <c r="AH1126">
        <v>0.76</v>
      </c>
      <c r="AI1126">
        <v>72508.5</v>
      </c>
      <c r="AJ1126">
        <v>1.6014090000000001</v>
      </c>
      <c r="AK1126">
        <v>2.5</v>
      </c>
      <c r="AL1126">
        <v>70</v>
      </c>
      <c r="AM1126">
        <v>9</v>
      </c>
      <c r="AN1126">
        <v>23</v>
      </c>
      <c r="AO1126" t="s">
        <v>190</v>
      </c>
      <c r="AP1126">
        <v>83</v>
      </c>
      <c r="AQ1126">
        <v>-0.7</v>
      </c>
      <c r="AR1126">
        <v>1.2</v>
      </c>
      <c r="AS1126" t="s">
        <v>1301</v>
      </c>
      <c r="AT1126">
        <v>6</v>
      </c>
      <c r="AU1126">
        <v>12</v>
      </c>
      <c r="AV1126">
        <v>12</v>
      </c>
      <c r="AW1126">
        <v>27</v>
      </c>
      <c r="AZ1126">
        <v>0</v>
      </c>
      <c r="BA1126">
        <v>0</v>
      </c>
      <c r="BB1126">
        <v>9963</v>
      </c>
      <c r="BC1126">
        <v>16605</v>
      </c>
      <c r="BD1126">
        <v>23247</v>
      </c>
      <c r="BE1126">
        <v>33</v>
      </c>
      <c r="BF1126">
        <v>6</v>
      </c>
      <c r="BG1126">
        <v>162</v>
      </c>
      <c r="BH1126">
        <v>3.191358024691358</v>
      </c>
      <c r="BI1126">
        <v>9963</v>
      </c>
      <c r="BJ1126">
        <v>16605</v>
      </c>
      <c r="BK1126">
        <v>23247</v>
      </c>
      <c r="BL1126">
        <v>30</v>
      </c>
      <c r="BM1126">
        <v>1</v>
      </c>
      <c r="BN1126">
        <v>88</v>
      </c>
      <c r="BO1126" t="s">
        <v>192</v>
      </c>
      <c r="BP1126">
        <v>7.48</v>
      </c>
      <c r="BQ1126">
        <v>0</v>
      </c>
      <c r="BR1126">
        <v>800</v>
      </c>
      <c r="BS1126">
        <v>0</v>
      </c>
      <c r="BV1126">
        <v>0</v>
      </c>
      <c r="BW1126">
        <v>0</v>
      </c>
      <c r="BX1126">
        <v>0</v>
      </c>
      <c r="BZ1126" t="s">
        <v>193</v>
      </c>
      <c r="CA1126" t="s">
        <v>194</v>
      </c>
      <c r="CB1126" t="b">
        <v>0</v>
      </c>
    </row>
    <row r="1127" spans="1:80" x14ac:dyDescent="0.3">
      <c r="A1127">
        <v>1126</v>
      </c>
      <c r="B1127" t="s">
        <v>1316</v>
      </c>
      <c r="C1127" t="s">
        <v>179</v>
      </c>
      <c r="D1127" t="s">
        <v>1298</v>
      </c>
      <c r="E1127" t="s">
        <v>1313</v>
      </c>
      <c r="F1127" t="s">
        <v>1317</v>
      </c>
      <c r="G1127" t="s">
        <v>1298</v>
      </c>
      <c r="H1127" t="s">
        <v>184</v>
      </c>
      <c r="J1127">
        <v>0</v>
      </c>
      <c r="K1127" t="s">
        <v>1315</v>
      </c>
      <c r="L1127" t="s">
        <v>186</v>
      </c>
      <c r="M1127" t="s">
        <v>187</v>
      </c>
      <c r="N1127" t="s">
        <v>20</v>
      </c>
      <c r="O1127">
        <v>95</v>
      </c>
      <c r="P1127" t="s">
        <v>188</v>
      </c>
      <c r="Q1127">
        <v>2</v>
      </c>
      <c r="R1127">
        <v>14</v>
      </c>
      <c r="S1127">
        <v>40</v>
      </c>
      <c r="T1127">
        <v>2.8571428571428572</v>
      </c>
      <c r="U1127">
        <v>7.5</v>
      </c>
      <c r="V1127">
        <v>7.5</v>
      </c>
      <c r="W1127">
        <v>5</v>
      </c>
      <c r="X1127">
        <v>0.76</v>
      </c>
      <c r="Y1127">
        <v>119638</v>
      </c>
      <c r="Z1127" t="s">
        <v>189</v>
      </c>
      <c r="AA1127">
        <v>2</v>
      </c>
      <c r="AB1127">
        <v>12</v>
      </c>
      <c r="AC1127">
        <v>80</v>
      </c>
      <c r="AD1127">
        <v>6.666666666666667</v>
      </c>
      <c r="AE1127">
        <v>12.375</v>
      </c>
      <c r="AF1127">
        <v>12.375</v>
      </c>
      <c r="AG1127">
        <v>10</v>
      </c>
      <c r="AH1127">
        <v>0.76</v>
      </c>
      <c r="AI1127">
        <v>72508.5</v>
      </c>
      <c r="AJ1127">
        <v>1.7052929999999999</v>
      </c>
      <c r="AK1127">
        <v>2.5</v>
      </c>
      <c r="AL1127">
        <v>66</v>
      </c>
      <c r="AM1127">
        <v>9</v>
      </c>
      <c r="AN1127">
        <v>23</v>
      </c>
      <c r="AO1127" t="s">
        <v>190</v>
      </c>
      <c r="AP1127">
        <v>83</v>
      </c>
      <c r="AQ1127">
        <v>-0.7</v>
      </c>
      <c r="AR1127">
        <v>1.2</v>
      </c>
      <c r="AS1127" t="s">
        <v>1301</v>
      </c>
      <c r="AT1127">
        <v>6</v>
      </c>
      <c r="AU1127">
        <v>12</v>
      </c>
      <c r="AV1127">
        <v>12</v>
      </c>
      <c r="AW1127">
        <v>27</v>
      </c>
      <c r="AZ1127">
        <v>0</v>
      </c>
      <c r="BA1127">
        <v>0</v>
      </c>
      <c r="BB1127">
        <v>9963</v>
      </c>
      <c r="BC1127">
        <v>16605</v>
      </c>
      <c r="BD1127">
        <v>23247</v>
      </c>
      <c r="BE1127">
        <v>33</v>
      </c>
      <c r="BF1127">
        <v>6</v>
      </c>
      <c r="BG1127">
        <v>162</v>
      </c>
      <c r="BH1127">
        <v>3.191358024691358</v>
      </c>
      <c r="BI1127">
        <v>9963</v>
      </c>
      <c r="BJ1127">
        <v>16605</v>
      </c>
      <c r="BK1127">
        <v>23247</v>
      </c>
      <c r="BL1127">
        <v>30</v>
      </c>
      <c r="BM1127">
        <v>1</v>
      </c>
      <c r="BN1127">
        <v>88</v>
      </c>
      <c r="BO1127" t="s">
        <v>192</v>
      </c>
      <c r="BP1127">
        <v>8.36</v>
      </c>
      <c r="BQ1127">
        <v>0</v>
      </c>
      <c r="BR1127">
        <v>576</v>
      </c>
      <c r="BS1127">
        <v>0</v>
      </c>
      <c r="BV1127">
        <v>0</v>
      </c>
      <c r="BW1127">
        <v>0</v>
      </c>
      <c r="BX1127">
        <v>0</v>
      </c>
      <c r="BZ1127" t="s">
        <v>193</v>
      </c>
      <c r="CA1127" t="s">
        <v>194</v>
      </c>
      <c r="CB1127" t="b">
        <v>0</v>
      </c>
    </row>
    <row r="1128" spans="1:80" x14ac:dyDescent="0.3">
      <c r="A1128">
        <v>1127</v>
      </c>
      <c r="B1128" t="s">
        <v>1318</v>
      </c>
      <c r="C1128" t="s">
        <v>179</v>
      </c>
      <c r="D1128" t="s">
        <v>1298</v>
      </c>
      <c r="E1128" t="s">
        <v>1313</v>
      </c>
      <c r="F1128" t="s">
        <v>1314</v>
      </c>
      <c r="G1128" t="s">
        <v>1298</v>
      </c>
      <c r="H1128" t="s">
        <v>184</v>
      </c>
      <c r="J1128">
        <v>0</v>
      </c>
      <c r="K1128" t="s">
        <v>1315</v>
      </c>
      <c r="L1128" t="s">
        <v>186</v>
      </c>
      <c r="M1128" t="s">
        <v>187</v>
      </c>
      <c r="N1128" t="s">
        <v>20</v>
      </c>
      <c r="P1128" t="s">
        <v>188</v>
      </c>
      <c r="Q1128">
        <v>2</v>
      </c>
      <c r="R1128">
        <v>14</v>
      </c>
      <c r="S1128">
        <v>40</v>
      </c>
      <c r="T1128">
        <v>2.8571428571428572</v>
      </c>
      <c r="U1128">
        <v>7.5</v>
      </c>
      <c r="V1128">
        <v>7.5</v>
      </c>
      <c r="W1128">
        <v>5</v>
      </c>
      <c r="X1128">
        <v>0.76</v>
      </c>
      <c r="Y1128">
        <v>119638</v>
      </c>
      <c r="Z1128" t="s">
        <v>189</v>
      </c>
      <c r="AA1128">
        <v>2</v>
      </c>
      <c r="AB1128">
        <v>12</v>
      </c>
      <c r="AC1128">
        <v>80</v>
      </c>
      <c r="AD1128">
        <v>6.666666666666667</v>
      </c>
      <c r="AE1128">
        <v>12.375</v>
      </c>
      <c r="AF1128">
        <v>12.375</v>
      </c>
      <c r="AG1128">
        <v>10</v>
      </c>
      <c r="AH1128">
        <v>0.76</v>
      </c>
      <c r="AI1128">
        <v>72508.5</v>
      </c>
      <c r="AJ1128">
        <v>1.809177</v>
      </c>
      <c r="AK1128">
        <v>2.5</v>
      </c>
      <c r="AL1128">
        <v>62</v>
      </c>
      <c r="AM1128">
        <v>9</v>
      </c>
      <c r="AN1128">
        <v>23</v>
      </c>
      <c r="AO1128" t="s">
        <v>190</v>
      </c>
      <c r="AP1128">
        <v>83</v>
      </c>
      <c r="AQ1128">
        <v>-0.7</v>
      </c>
      <c r="AR1128">
        <v>1.2</v>
      </c>
      <c r="AS1128" t="s">
        <v>1301</v>
      </c>
      <c r="AT1128">
        <v>6</v>
      </c>
      <c r="AU1128">
        <v>12</v>
      </c>
      <c r="AV1128">
        <v>12</v>
      </c>
      <c r="AW1128">
        <v>27</v>
      </c>
      <c r="AZ1128">
        <v>0</v>
      </c>
      <c r="BA1128">
        <v>0</v>
      </c>
      <c r="BB1128">
        <v>9963</v>
      </c>
      <c r="BC1128">
        <v>16605</v>
      </c>
      <c r="BD1128">
        <v>23247</v>
      </c>
      <c r="BE1128">
        <v>33</v>
      </c>
      <c r="BF1128">
        <v>6</v>
      </c>
      <c r="BG1128">
        <v>162</v>
      </c>
      <c r="BH1128">
        <v>3.191358024691358</v>
      </c>
      <c r="BI1128">
        <v>9963</v>
      </c>
      <c r="BJ1128">
        <v>16605</v>
      </c>
      <c r="BK1128">
        <v>23247</v>
      </c>
      <c r="BL1128">
        <v>30</v>
      </c>
      <c r="BM1128">
        <v>1</v>
      </c>
      <c r="BN1128">
        <v>88</v>
      </c>
      <c r="BO1128" t="s">
        <v>192</v>
      </c>
      <c r="BP1128">
        <v>0</v>
      </c>
      <c r="BQ1128">
        <v>0</v>
      </c>
      <c r="BR1128">
        <v>499</v>
      </c>
      <c r="BS1128">
        <v>0</v>
      </c>
      <c r="BV1128">
        <v>0</v>
      </c>
      <c r="BW1128">
        <v>0</v>
      </c>
      <c r="BX1128">
        <v>0</v>
      </c>
      <c r="BZ1128" t="s">
        <v>193</v>
      </c>
      <c r="CA1128" t="s">
        <v>194</v>
      </c>
      <c r="CB1128" t="b">
        <v>0</v>
      </c>
    </row>
    <row r="1129" spans="1:80" x14ac:dyDescent="0.3">
      <c r="A1129">
        <v>1128</v>
      </c>
      <c r="B1129" t="s">
        <v>1319</v>
      </c>
      <c r="C1129" t="s">
        <v>179</v>
      </c>
      <c r="D1129" t="s">
        <v>1298</v>
      </c>
      <c r="E1129" t="s">
        <v>1313</v>
      </c>
      <c r="F1129" t="s">
        <v>1317</v>
      </c>
      <c r="G1129" t="s">
        <v>1298</v>
      </c>
      <c r="H1129" t="s">
        <v>184</v>
      </c>
      <c r="J1129">
        <v>0</v>
      </c>
      <c r="K1129" t="s">
        <v>1315</v>
      </c>
      <c r="L1129" t="s">
        <v>186</v>
      </c>
      <c r="M1129" t="s">
        <v>187</v>
      </c>
      <c r="N1129" t="s">
        <v>20</v>
      </c>
      <c r="O1129">
        <v>110</v>
      </c>
      <c r="P1129" t="s">
        <v>188</v>
      </c>
      <c r="Q1129">
        <v>2</v>
      </c>
      <c r="R1129">
        <v>14</v>
      </c>
      <c r="S1129">
        <v>40</v>
      </c>
      <c r="T1129">
        <v>2.8571428571428572</v>
      </c>
      <c r="U1129">
        <v>7.5</v>
      </c>
      <c r="V1129">
        <v>7.5</v>
      </c>
      <c r="W1129">
        <v>5</v>
      </c>
      <c r="X1129">
        <v>0.76</v>
      </c>
      <c r="Y1129">
        <v>119638</v>
      </c>
      <c r="Z1129" t="s">
        <v>189</v>
      </c>
      <c r="AA1129">
        <v>2</v>
      </c>
      <c r="AB1129">
        <v>12</v>
      </c>
      <c r="AC1129">
        <v>80</v>
      </c>
      <c r="AD1129">
        <v>6.666666666666667</v>
      </c>
      <c r="AE1129">
        <v>12.375</v>
      </c>
      <c r="AF1129">
        <v>12.375</v>
      </c>
      <c r="AG1129">
        <v>10</v>
      </c>
      <c r="AH1129">
        <v>0.76</v>
      </c>
      <c r="AI1129">
        <v>72508.5</v>
      </c>
      <c r="AJ1129">
        <v>1.913062</v>
      </c>
      <c r="AK1129">
        <v>2.5</v>
      </c>
      <c r="AL1129">
        <v>59</v>
      </c>
      <c r="AM1129">
        <v>9</v>
      </c>
      <c r="AN1129">
        <v>23</v>
      </c>
      <c r="AO1129" t="s">
        <v>190</v>
      </c>
      <c r="AP1129">
        <v>83</v>
      </c>
      <c r="AQ1129">
        <v>-0.7</v>
      </c>
      <c r="AR1129">
        <v>1.2</v>
      </c>
      <c r="AS1129" t="s">
        <v>1301</v>
      </c>
      <c r="AT1129">
        <v>6</v>
      </c>
      <c r="AU1129">
        <v>12</v>
      </c>
      <c r="AV1129">
        <v>12</v>
      </c>
      <c r="AW1129">
        <v>27</v>
      </c>
      <c r="AZ1129">
        <v>0</v>
      </c>
      <c r="BA1129">
        <v>0</v>
      </c>
      <c r="BB1129">
        <v>9963</v>
      </c>
      <c r="BC1129">
        <v>16605</v>
      </c>
      <c r="BD1129">
        <v>23247</v>
      </c>
      <c r="BE1129">
        <v>33</v>
      </c>
      <c r="BF1129">
        <v>6</v>
      </c>
      <c r="BG1129">
        <v>162</v>
      </c>
      <c r="BH1129">
        <v>3.191358024691358</v>
      </c>
      <c r="BI1129">
        <v>9963</v>
      </c>
      <c r="BJ1129">
        <v>16605</v>
      </c>
      <c r="BK1129">
        <v>23247</v>
      </c>
      <c r="BL1129">
        <v>30</v>
      </c>
      <c r="BM1129">
        <v>1</v>
      </c>
      <c r="BN1129">
        <v>88</v>
      </c>
      <c r="BO1129" t="s">
        <v>192</v>
      </c>
      <c r="BP1129">
        <v>9.68</v>
      </c>
      <c r="BQ1129">
        <v>0</v>
      </c>
      <c r="BR1129">
        <v>400</v>
      </c>
      <c r="BS1129">
        <v>0</v>
      </c>
      <c r="BV1129">
        <v>0</v>
      </c>
      <c r="BW1129">
        <v>0</v>
      </c>
      <c r="BX1129">
        <v>0</v>
      </c>
      <c r="BZ1129" t="s">
        <v>193</v>
      </c>
      <c r="CA1129" t="s">
        <v>194</v>
      </c>
      <c r="CB1129" t="b">
        <v>0</v>
      </c>
    </row>
    <row r="1130" spans="1:80" x14ac:dyDescent="0.3">
      <c r="A1130">
        <v>1129</v>
      </c>
      <c r="B1130" t="s">
        <v>1320</v>
      </c>
      <c r="C1130" t="s">
        <v>179</v>
      </c>
      <c r="D1130" t="s">
        <v>1298</v>
      </c>
      <c r="E1130" t="s">
        <v>1313</v>
      </c>
      <c r="F1130" t="s">
        <v>1314</v>
      </c>
      <c r="G1130" t="s">
        <v>1298</v>
      </c>
      <c r="H1130" t="s">
        <v>184</v>
      </c>
      <c r="J1130">
        <v>0</v>
      </c>
      <c r="K1130" t="s">
        <v>1315</v>
      </c>
      <c r="L1130" t="s">
        <v>186</v>
      </c>
      <c r="M1130" t="s">
        <v>187</v>
      </c>
      <c r="N1130" t="s">
        <v>20</v>
      </c>
      <c r="O1130">
        <v>115</v>
      </c>
      <c r="P1130" t="s">
        <v>188</v>
      </c>
      <c r="Q1130">
        <v>2</v>
      </c>
      <c r="R1130">
        <v>14</v>
      </c>
      <c r="S1130">
        <v>40</v>
      </c>
      <c r="T1130">
        <v>2.8571428571428572</v>
      </c>
      <c r="U1130">
        <v>7.5</v>
      </c>
      <c r="V1130">
        <v>7.5</v>
      </c>
      <c r="W1130">
        <v>5</v>
      </c>
      <c r="X1130">
        <v>0.76</v>
      </c>
      <c r="Y1130">
        <v>119638</v>
      </c>
      <c r="Z1130" t="s">
        <v>189</v>
      </c>
      <c r="AA1130">
        <v>2</v>
      </c>
      <c r="AB1130">
        <v>12</v>
      </c>
      <c r="AC1130">
        <v>80</v>
      </c>
      <c r="AD1130">
        <v>6.666666666666667</v>
      </c>
      <c r="AE1130">
        <v>12.375</v>
      </c>
      <c r="AF1130">
        <v>12.375</v>
      </c>
      <c r="AG1130">
        <v>10</v>
      </c>
      <c r="AH1130">
        <v>0.76</v>
      </c>
      <c r="AI1130">
        <v>72508.5</v>
      </c>
      <c r="AJ1130">
        <v>2.0169459999999999</v>
      </c>
      <c r="AK1130">
        <v>2.5</v>
      </c>
      <c r="AL1130">
        <v>56</v>
      </c>
      <c r="AM1130">
        <v>9</v>
      </c>
      <c r="AN1130">
        <v>23</v>
      </c>
      <c r="AO1130" t="s">
        <v>190</v>
      </c>
      <c r="AP1130">
        <v>83</v>
      </c>
      <c r="AQ1130">
        <v>-0.7</v>
      </c>
      <c r="AR1130">
        <v>1.2</v>
      </c>
      <c r="AS1130" t="s">
        <v>1301</v>
      </c>
      <c r="AT1130">
        <v>6</v>
      </c>
      <c r="AU1130">
        <v>12</v>
      </c>
      <c r="AV1130">
        <v>12</v>
      </c>
      <c r="AW1130">
        <v>27</v>
      </c>
      <c r="AZ1130">
        <v>0</v>
      </c>
      <c r="BA1130">
        <v>0</v>
      </c>
      <c r="BB1130">
        <v>9963</v>
      </c>
      <c r="BC1130">
        <v>16605</v>
      </c>
      <c r="BD1130">
        <v>23247</v>
      </c>
      <c r="BE1130">
        <v>33</v>
      </c>
      <c r="BF1130">
        <v>6</v>
      </c>
      <c r="BG1130">
        <v>162</v>
      </c>
      <c r="BH1130">
        <v>3.191358024691358</v>
      </c>
      <c r="BI1130">
        <v>9963</v>
      </c>
      <c r="BJ1130">
        <v>16605</v>
      </c>
      <c r="BK1130">
        <v>23247</v>
      </c>
      <c r="BL1130">
        <v>30</v>
      </c>
      <c r="BM1130">
        <v>1</v>
      </c>
      <c r="BN1130">
        <v>88</v>
      </c>
      <c r="BO1130" t="s">
        <v>192</v>
      </c>
      <c r="BP1130">
        <v>10.119999999999999</v>
      </c>
      <c r="BQ1130">
        <v>0</v>
      </c>
      <c r="BR1130">
        <v>0</v>
      </c>
      <c r="BS1130">
        <v>0</v>
      </c>
      <c r="BV1130">
        <v>0</v>
      </c>
      <c r="BW1130">
        <v>0</v>
      </c>
      <c r="BX1130">
        <v>0</v>
      </c>
      <c r="BZ1130" t="s">
        <v>193</v>
      </c>
      <c r="CA1130" t="s">
        <v>194</v>
      </c>
      <c r="CB1130" t="b">
        <v>0</v>
      </c>
    </row>
    <row r="1131" spans="1:80" x14ac:dyDescent="0.3">
      <c r="A1131">
        <v>1130</v>
      </c>
      <c r="B1131" t="s">
        <v>1321</v>
      </c>
      <c r="C1131" t="s">
        <v>179</v>
      </c>
      <c r="D1131" t="s">
        <v>1298</v>
      </c>
      <c r="E1131" t="s">
        <v>1313</v>
      </c>
      <c r="F1131" t="s">
        <v>1317</v>
      </c>
      <c r="G1131" t="s">
        <v>1298</v>
      </c>
      <c r="H1131" t="s">
        <v>184</v>
      </c>
      <c r="J1131">
        <v>0</v>
      </c>
      <c r="K1131" t="s">
        <v>1315</v>
      </c>
      <c r="L1131" t="s">
        <v>186</v>
      </c>
      <c r="M1131" t="s">
        <v>187</v>
      </c>
      <c r="N1131" t="s">
        <v>20</v>
      </c>
      <c r="O1131">
        <v>125</v>
      </c>
      <c r="P1131" t="s">
        <v>188</v>
      </c>
      <c r="Q1131">
        <v>2</v>
      </c>
      <c r="R1131">
        <v>14</v>
      </c>
      <c r="S1131">
        <v>40</v>
      </c>
      <c r="T1131">
        <v>2.8571428571428572</v>
      </c>
      <c r="U1131">
        <v>7.5</v>
      </c>
      <c r="V1131">
        <v>7.5</v>
      </c>
      <c r="W1131">
        <v>5</v>
      </c>
      <c r="X1131">
        <v>0.76</v>
      </c>
      <c r="Y1131">
        <v>119638</v>
      </c>
      <c r="Z1131" t="s">
        <v>189</v>
      </c>
      <c r="AA1131">
        <v>2</v>
      </c>
      <c r="AB1131">
        <v>12</v>
      </c>
      <c r="AC1131">
        <v>80</v>
      </c>
      <c r="AD1131">
        <v>6.666666666666667</v>
      </c>
      <c r="AE1131">
        <v>12.375</v>
      </c>
      <c r="AF1131">
        <v>12.375</v>
      </c>
      <c r="AG1131">
        <v>10</v>
      </c>
      <c r="AH1131">
        <v>0.76</v>
      </c>
      <c r="AI1131">
        <v>72508.5</v>
      </c>
      <c r="AJ1131">
        <v>2.1208300000000002</v>
      </c>
      <c r="AK1131">
        <v>2.5</v>
      </c>
      <c r="AL1131">
        <v>53</v>
      </c>
      <c r="AM1131">
        <v>9</v>
      </c>
      <c r="AN1131">
        <v>23</v>
      </c>
      <c r="AO1131" t="s">
        <v>190</v>
      </c>
      <c r="AP1131">
        <v>83</v>
      </c>
      <c r="AQ1131">
        <v>-0.7</v>
      </c>
      <c r="AR1131">
        <v>1.2</v>
      </c>
      <c r="AS1131" t="s">
        <v>1301</v>
      </c>
      <c r="AT1131">
        <v>6</v>
      </c>
      <c r="AU1131">
        <v>12</v>
      </c>
      <c r="AV1131">
        <v>12</v>
      </c>
      <c r="AW1131">
        <v>27</v>
      </c>
      <c r="AZ1131">
        <v>0</v>
      </c>
      <c r="BA1131">
        <v>0</v>
      </c>
      <c r="BB1131">
        <v>9963</v>
      </c>
      <c r="BC1131">
        <v>16605</v>
      </c>
      <c r="BD1131">
        <v>23247</v>
      </c>
      <c r="BE1131">
        <v>33</v>
      </c>
      <c r="BF1131">
        <v>6</v>
      </c>
      <c r="BG1131">
        <v>162</v>
      </c>
      <c r="BH1131">
        <v>3.191358024691358</v>
      </c>
      <c r="BI1131">
        <v>9963</v>
      </c>
      <c r="BJ1131">
        <v>16605</v>
      </c>
      <c r="BK1131">
        <v>23247</v>
      </c>
      <c r="BL1131">
        <v>30</v>
      </c>
      <c r="BM1131">
        <v>1</v>
      </c>
      <c r="BN1131">
        <v>88</v>
      </c>
      <c r="BO1131" t="s">
        <v>192</v>
      </c>
      <c r="BP1131">
        <v>11</v>
      </c>
      <c r="BQ1131">
        <v>0</v>
      </c>
      <c r="BR1131">
        <v>200</v>
      </c>
      <c r="BS1131">
        <v>0</v>
      </c>
      <c r="BV1131">
        <v>0</v>
      </c>
      <c r="BW1131">
        <v>0</v>
      </c>
      <c r="BX1131">
        <v>0</v>
      </c>
      <c r="BZ1131" t="s">
        <v>193</v>
      </c>
      <c r="CA1131" t="s">
        <v>194</v>
      </c>
      <c r="CB1131" t="b">
        <v>0</v>
      </c>
    </row>
    <row r="1132" spans="1:80" x14ac:dyDescent="0.3">
      <c r="A1132">
        <v>1131</v>
      </c>
      <c r="B1132" t="s">
        <v>1322</v>
      </c>
      <c r="C1132" t="s">
        <v>179</v>
      </c>
      <c r="D1132" t="s">
        <v>1298</v>
      </c>
      <c r="E1132" t="s">
        <v>1313</v>
      </c>
      <c r="F1132" t="s">
        <v>1314</v>
      </c>
      <c r="G1132" t="s">
        <v>1298</v>
      </c>
      <c r="H1132" t="s">
        <v>184</v>
      </c>
      <c r="J1132">
        <v>0</v>
      </c>
      <c r="K1132" t="s">
        <v>1315</v>
      </c>
      <c r="L1132" t="s">
        <v>186</v>
      </c>
      <c r="M1132" t="s">
        <v>187</v>
      </c>
      <c r="N1132" t="s">
        <v>20</v>
      </c>
      <c r="O1132">
        <v>130</v>
      </c>
      <c r="P1132" t="s">
        <v>188</v>
      </c>
      <c r="Q1132">
        <v>2</v>
      </c>
      <c r="R1132">
        <v>14</v>
      </c>
      <c r="S1132">
        <v>40</v>
      </c>
      <c r="T1132">
        <v>2.8571428571428572</v>
      </c>
      <c r="U1132">
        <v>7.5</v>
      </c>
      <c r="V1132">
        <v>7.5</v>
      </c>
      <c r="W1132">
        <v>5</v>
      </c>
      <c r="X1132">
        <v>0.76</v>
      </c>
      <c r="Y1132">
        <v>119638</v>
      </c>
      <c r="Z1132" t="s">
        <v>189</v>
      </c>
      <c r="AA1132">
        <v>2</v>
      </c>
      <c r="AB1132">
        <v>12</v>
      </c>
      <c r="AC1132">
        <v>80</v>
      </c>
      <c r="AD1132">
        <v>6.666666666666667</v>
      </c>
      <c r="AE1132">
        <v>12.375</v>
      </c>
      <c r="AF1132">
        <v>12.375</v>
      </c>
      <c r="AG1132">
        <v>10</v>
      </c>
      <c r="AH1132">
        <v>0.76</v>
      </c>
      <c r="AI1132">
        <v>72508.5</v>
      </c>
      <c r="AJ1132">
        <v>2.2247140000000001</v>
      </c>
      <c r="AK1132">
        <v>2.5</v>
      </c>
      <c r="AL1132">
        <v>51</v>
      </c>
      <c r="AM1132">
        <v>9</v>
      </c>
      <c r="AN1132">
        <v>23</v>
      </c>
      <c r="AO1132" t="s">
        <v>190</v>
      </c>
      <c r="AP1132">
        <v>83</v>
      </c>
      <c r="AQ1132">
        <v>-0.7</v>
      </c>
      <c r="AR1132">
        <v>1.2</v>
      </c>
      <c r="AS1132" t="s">
        <v>1301</v>
      </c>
      <c r="AT1132">
        <v>6</v>
      </c>
      <c r="AU1132">
        <v>12</v>
      </c>
      <c r="AV1132">
        <v>12</v>
      </c>
      <c r="AW1132">
        <v>27</v>
      </c>
      <c r="AZ1132">
        <v>0</v>
      </c>
      <c r="BA1132">
        <v>0</v>
      </c>
      <c r="BB1132">
        <v>9963</v>
      </c>
      <c r="BC1132">
        <v>16605</v>
      </c>
      <c r="BD1132">
        <v>23247</v>
      </c>
      <c r="BE1132">
        <v>33</v>
      </c>
      <c r="BF1132">
        <v>6</v>
      </c>
      <c r="BG1132">
        <v>162</v>
      </c>
      <c r="BH1132">
        <v>3.191358024691358</v>
      </c>
      <c r="BI1132">
        <v>9963</v>
      </c>
      <c r="BJ1132">
        <v>16605</v>
      </c>
      <c r="BK1132">
        <v>23247</v>
      </c>
      <c r="BL1132">
        <v>30</v>
      </c>
      <c r="BM1132">
        <v>1</v>
      </c>
      <c r="BN1132">
        <v>88</v>
      </c>
      <c r="BO1132" t="s">
        <v>192</v>
      </c>
      <c r="BP1132">
        <v>11.44</v>
      </c>
      <c r="BQ1132">
        <v>0</v>
      </c>
      <c r="BR1132">
        <v>383</v>
      </c>
      <c r="BS1132">
        <v>0</v>
      </c>
      <c r="BV1132">
        <v>0</v>
      </c>
      <c r="BW1132">
        <v>0</v>
      </c>
      <c r="BX1132">
        <v>0</v>
      </c>
      <c r="BZ1132" t="s">
        <v>193</v>
      </c>
      <c r="CA1132" t="s">
        <v>194</v>
      </c>
      <c r="CB1132" t="b">
        <v>0</v>
      </c>
    </row>
    <row r="1133" spans="1:80" x14ac:dyDescent="0.3">
      <c r="A1133">
        <v>1132</v>
      </c>
      <c r="B1133" t="s">
        <v>1323</v>
      </c>
      <c r="C1133" t="s">
        <v>179</v>
      </c>
      <c r="D1133" t="s">
        <v>1298</v>
      </c>
      <c r="E1133" t="s">
        <v>1313</v>
      </c>
      <c r="F1133" t="s">
        <v>1317</v>
      </c>
      <c r="G1133" t="s">
        <v>1298</v>
      </c>
      <c r="H1133" t="s">
        <v>184</v>
      </c>
      <c r="J1133">
        <v>0</v>
      </c>
      <c r="K1133" t="s">
        <v>1315</v>
      </c>
      <c r="L1133" t="s">
        <v>186</v>
      </c>
      <c r="M1133" t="s">
        <v>187</v>
      </c>
      <c r="N1133" t="s">
        <v>20</v>
      </c>
      <c r="O1133">
        <v>140</v>
      </c>
      <c r="P1133" t="s">
        <v>188</v>
      </c>
      <c r="Q1133">
        <v>2</v>
      </c>
      <c r="R1133">
        <v>14</v>
      </c>
      <c r="S1133">
        <v>40</v>
      </c>
      <c r="T1133">
        <v>2.8571428571428572</v>
      </c>
      <c r="U1133">
        <v>7.5</v>
      </c>
      <c r="V1133">
        <v>7.5</v>
      </c>
      <c r="W1133">
        <v>5</v>
      </c>
      <c r="X1133">
        <v>0.76</v>
      </c>
      <c r="Y1133">
        <v>119638</v>
      </c>
      <c r="Z1133" t="s">
        <v>189</v>
      </c>
      <c r="AA1133">
        <v>2</v>
      </c>
      <c r="AB1133">
        <v>12</v>
      </c>
      <c r="AC1133">
        <v>80</v>
      </c>
      <c r="AD1133">
        <v>6.666666666666667</v>
      </c>
      <c r="AE1133">
        <v>12.375</v>
      </c>
      <c r="AF1133">
        <v>12.375</v>
      </c>
      <c r="AG1133">
        <v>10</v>
      </c>
      <c r="AH1133">
        <v>0.76</v>
      </c>
      <c r="AI1133">
        <v>72508.5</v>
      </c>
      <c r="AJ1133">
        <v>2.3285979999999999</v>
      </c>
      <c r="AK1133">
        <v>2.5</v>
      </c>
      <c r="AL1133">
        <v>49</v>
      </c>
      <c r="AM1133">
        <v>9</v>
      </c>
      <c r="AN1133">
        <v>23</v>
      </c>
      <c r="AO1133" t="s">
        <v>190</v>
      </c>
      <c r="AP1133">
        <v>83</v>
      </c>
      <c r="AQ1133">
        <v>-0.7</v>
      </c>
      <c r="AR1133">
        <v>1.2</v>
      </c>
      <c r="AS1133" t="s">
        <v>1301</v>
      </c>
      <c r="AT1133">
        <v>6</v>
      </c>
      <c r="AU1133">
        <v>12</v>
      </c>
      <c r="AV1133">
        <v>12</v>
      </c>
      <c r="AW1133">
        <v>27</v>
      </c>
      <c r="AZ1133">
        <v>0</v>
      </c>
      <c r="BA1133">
        <v>0</v>
      </c>
      <c r="BB1133">
        <v>9963</v>
      </c>
      <c r="BC1133">
        <v>16605</v>
      </c>
      <c r="BD1133">
        <v>23247</v>
      </c>
      <c r="BE1133">
        <v>33</v>
      </c>
      <c r="BF1133">
        <v>6</v>
      </c>
      <c r="BG1133">
        <v>162</v>
      </c>
      <c r="BH1133">
        <v>3.191358024691358</v>
      </c>
      <c r="BI1133">
        <v>9963</v>
      </c>
      <c r="BJ1133">
        <v>16605</v>
      </c>
      <c r="BK1133">
        <v>23247</v>
      </c>
      <c r="BL1133">
        <v>30</v>
      </c>
      <c r="BM1133">
        <v>1</v>
      </c>
      <c r="BN1133">
        <v>40</v>
      </c>
      <c r="BO1133" t="s">
        <v>192</v>
      </c>
      <c r="BP1133">
        <v>5.6</v>
      </c>
      <c r="BQ1133">
        <v>0</v>
      </c>
      <c r="BR1133">
        <v>0</v>
      </c>
      <c r="BS1133">
        <v>0</v>
      </c>
      <c r="BV1133">
        <v>0</v>
      </c>
      <c r="BW1133">
        <v>0</v>
      </c>
      <c r="BX1133">
        <v>0</v>
      </c>
      <c r="BZ1133" t="s">
        <v>193</v>
      </c>
      <c r="CA1133" t="s">
        <v>194</v>
      </c>
      <c r="CB1133" t="b">
        <v>0</v>
      </c>
    </row>
    <row r="1134" spans="1:80" x14ac:dyDescent="0.3">
      <c r="A1134">
        <v>1133</v>
      </c>
      <c r="B1134" t="s">
        <v>1324</v>
      </c>
      <c r="C1134" t="s">
        <v>179</v>
      </c>
      <c r="D1134" t="s">
        <v>1298</v>
      </c>
      <c r="E1134" t="s">
        <v>1313</v>
      </c>
      <c r="F1134" t="s">
        <v>1314</v>
      </c>
      <c r="G1134" t="s">
        <v>1298</v>
      </c>
      <c r="H1134" t="s">
        <v>184</v>
      </c>
      <c r="J1134">
        <v>0</v>
      </c>
      <c r="K1134" t="s">
        <v>1315</v>
      </c>
      <c r="L1134" t="s">
        <v>186</v>
      </c>
      <c r="M1134" t="s">
        <v>187</v>
      </c>
      <c r="N1134" t="s">
        <v>20</v>
      </c>
      <c r="O1134">
        <v>145</v>
      </c>
      <c r="P1134" t="s">
        <v>188</v>
      </c>
      <c r="Q1134">
        <v>2</v>
      </c>
      <c r="R1134">
        <v>14</v>
      </c>
      <c r="S1134">
        <v>40</v>
      </c>
      <c r="T1134">
        <v>2.8571428571428572</v>
      </c>
      <c r="U1134">
        <v>7.5</v>
      </c>
      <c r="V1134">
        <v>7.5</v>
      </c>
      <c r="W1134">
        <v>5</v>
      </c>
      <c r="X1134">
        <v>0.76</v>
      </c>
      <c r="Y1134">
        <v>119638</v>
      </c>
      <c r="Z1134" t="s">
        <v>189</v>
      </c>
      <c r="AA1134">
        <v>2</v>
      </c>
      <c r="AB1134">
        <v>12</v>
      </c>
      <c r="AC1134">
        <v>80</v>
      </c>
      <c r="AD1134">
        <v>6.666666666666667</v>
      </c>
      <c r="AE1134">
        <v>12.375</v>
      </c>
      <c r="AF1134">
        <v>12.375</v>
      </c>
      <c r="AG1134">
        <v>10</v>
      </c>
      <c r="AH1134">
        <v>0.76</v>
      </c>
      <c r="AI1134">
        <v>72508.5</v>
      </c>
      <c r="AJ1134">
        <v>2.4324819999999998</v>
      </c>
      <c r="AK1134">
        <v>2.5</v>
      </c>
      <c r="AL1134">
        <v>47</v>
      </c>
      <c r="AM1134">
        <v>9</v>
      </c>
      <c r="AN1134">
        <v>23</v>
      </c>
      <c r="AO1134" t="s">
        <v>190</v>
      </c>
      <c r="AP1134">
        <v>83</v>
      </c>
      <c r="AQ1134">
        <v>-0.7</v>
      </c>
      <c r="AR1134">
        <v>1.2</v>
      </c>
      <c r="AS1134" t="s">
        <v>1301</v>
      </c>
      <c r="AT1134">
        <v>6</v>
      </c>
      <c r="AU1134">
        <v>12</v>
      </c>
      <c r="AV1134">
        <v>12</v>
      </c>
      <c r="AW1134">
        <v>27</v>
      </c>
      <c r="AZ1134">
        <v>0</v>
      </c>
      <c r="BA1134">
        <v>0</v>
      </c>
      <c r="BB1134">
        <v>9963</v>
      </c>
      <c r="BC1134">
        <v>16605</v>
      </c>
      <c r="BD1134">
        <v>23247</v>
      </c>
      <c r="BE1134">
        <v>33</v>
      </c>
      <c r="BF1134">
        <v>6</v>
      </c>
      <c r="BG1134">
        <v>162</v>
      </c>
      <c r="BH1134">
        <v>3.191358024691358</v>
      </c>
      <c r="BI1134">
        <v>9963</v>
      </c>
      <c r="BJ1134">
        <v>16605</v>
      </c>
      <c r="BK1134">
        <v>23247</v>
      </c>
      <c r="BL1134">
        <v>30</v>
      </c>
      <c r="BM1134">
        <v>1</v>
      </c>
      <c r="BN1134">
        <v>40</v>
      </c>
      <c r="BO1134" t="s">
        <v>192</v>
      </c>
      <c r="BP1134">
        <v>5.8</v>
      </c>
      <c r="BQ1134">
        <v>0</v>
      </c>
      <c r="BR1134">
        <v>400</v>
      </c>
      <c r="BS1134">
        <v>0</v>
      </c>
      <c r="BV1134">
        <v>0</v>
      </c>
      <c r="BW1134">
        <v>0</v>
      </c>
      <c r="BX1134">
        <v>0</v>
      </c>
      <c r="BZ1134" t="s">
        <v>193</v>
      </c>
      <c r="CA1134" t="s">
        <v>194</v>
      </c>
      <c r="CB1134" t="b">
        <v>0</v>
      </c>
    </row>
    <row r="1135" spans="1:80" x14ac:dyDescent="0.3">
      <c r="A1135">
        <v>1134</v>
      </c>
      <c r="B1135" t="s">
        <v>1325</v>
      </c>
      <c r="C1135" t="s">
        <v>179</v>
      </c>
      <c r="D1135" t="s">
        <v>1298</v>
      </c>
      <c r="E1135" t="s">
        <v>1313</v>
      </c>
      <c r="F1135" t="s">
        <v>1314</v>
      </c>
      <c r="G1135" t="s">
        <v>1298</v>
      </c>
      <c r="H1135" t="s">
        <v>184</v>
      </c>
      <c r="J1135">
        <v>0</v>
      </c>
      <c r="K1135" t="s">
        <v>1315</v>
      </c>
      <c r="L1135" t="s">
        <v>186</v>
      </c>
      <c r="M1135" t="s">
        <v>187</v>
      </c>
      <c r="N1135" t="s">
        <v>20</v>
      </c>
      <c r="O1135">
        <v>160</v>
      </c>
      <c r="P1135" t="s">
        <v>188</v>
      </c>
      <c r="Q1135">
        <v>2</v>
      </c>
      <c r="R1135">
        <v>14</v>
      </c>
      <c r="S1135">
        <v>40</v>
      </c>
      <c r="T1135">
        <v>2.8571428571428572</v>
      </c>
      <c r="U1135">
        <v>7.5</v>
      </c>
      <c r="V1135">
        <v>7.5</v>
      </c>
      <c r="W1135">
        <v>5</v>
      </c>
      <c r="X1135">
        <v>0.76</v>
      </c>
      <c r="Y1135">
        <v>119638</v>
      </c>
      <c r="Z1135" t="s">
        <v>189</v>
      </c>
      <c r="AA1135">
        <v>2</v>
      </c>
      <c r="AB1135">
        <v>12</v>
      </c>
      <c r="AC1135">
        <v>80</v>
      </c>
      <c r="AD1135">
        <v>6.666666666666667</v>
      </c>
      <c r="AE1135">
        <v>12.375</v>
      </c>
      <c r="AF1135">
        <v>12.375</v>
      </c>
      <c r="AG1135">
        <v>10</v>
      </c>
      <c r="AH1135">
        <v>0.76</v>
      </c>
      <c r="AI1135">
        <v>72508.5</v>
      </c>
      <c r="AJ1135">
        <v>2.64025</v>
      </c>
      <c r="AK1135">
        <v>2.5</v>
      </c>
      <c r="AL1135">
        <v>43</v>
      </c>
      <c r="AM1135">
        <v>9</v>
      </c>
      <c r="AN1135">
        <v>23</v>
      </c>
      <c r="AO1135" t="s">
        <v>190</v>
      </c>
      <c r="AP1135">
        <v>83</v>
      </c>
      <c r="AQ1135">
        <v>-0.7</v>
      </c>
      <c r="AR1135">
        <v>1.2</v>
      </c>
      <c r="AS1135" t="s">
        <v>1326</v>
      </c>
      <c r="AT1135">
        <v>10</v>
      </c>
      <c r="AU1135">
        <v>12</v>
      </c>
      <c r="AV1135">
        <v>12</v>
      </c>
      <c r="AW1135">
        <v>16</v>
      </c>
      <c r="AZ1135">
        <v>0</v>
      </c>
      <c r="BA1135">
        <v>0</v>
      </c>
      <c r="BB1135">
        <v>9840</v>
      </c>
      <c r="BC1135">
        <v>16400</v>
      </c>
      <c r="BD1135">
        <v>22960</v>
      </c>
      <c r="BE1135">
        <v>33</v>
      </c>
      <c r="BF1135">
        <v>6</v>
      </c>
      <c r="BG1135">
        <v>96</v>
      </c>
      <c r="BH1135">
        <v>5.385416666666667</v>
      </c>
      <c r="BI1135">
        <v>9840</v>
      </c>
      <c r="BJ1135">
        <v>16400</v>
      </c>
      <c r="BK1135">
        <v>22960</v>
      </c>
      <c r="BL1135">
        <v>30</v>
      </c>
      <c r="BM1135">
        <v>1</v>
      </c>
      <c r="BN1135">
        <v>33</v>
      </c>
      <c r="BO1135" t="s">
        <v>192</v>
      </c>
      <c r="BP1135">
        <v>5.28</v>
      </c>
      <c r="BQ1135">
        <v>0</v>
      </c>
      <c r="BR1135">
        <v>654</v>
      </c>
      <c r="BS1135">
        <v>0</v>
      </c>
      <c r="BV1135">
        <v>0</v>
      </c>
      <c r="BW1135">
        <v>0</v>
      </c>
      <c r="BX1135">
        <v>0</v>
      </c>
      <c r="BZ1135" t="s">
        <v>193</v>
      </c>
      <c r="CA1135" t="s">
        <v>194</v>
      </c>
      <c r="CB1135" t="b">
        <v>0</v>
      </c>
    </row>
    <row r="1136" spans="1:80" x14ac:dyDescent="0.3">
      <c r="A1136">
        <v>1135</v>
      </c>
      <c r="B1136" t="s">
        <v>1327</v>
      </c>
      <c r="C1136" t="s">
        <v>179</v>
      </c>
      <c r="D1136" t="s">
        <v>1298</v>
      </c>
      <c r="E1136" t="s">
        <v>1313</v>
      </c>
      <c r="F1136" t="s">
        <v>1314</v>
      </c>
      <c r="G1136" t="s">
        <v>1298</v>
      </c>
      <c r="H1136" t="s">
        <v>184</v>
      </c>
      <c r="J1136">
        <v>0</v>
      </c>
      <c r="K1136" t="s">
        <v>1315</v>
      </c>
      <c r="L1136" t="s">
        <v>186</v>
      </c>
      <c r="M1136" t="s">
        <v>187</v>
      </c>
      <c r="N1136" t="s">
        <v>20</v>
      </c>
      <c r="O1136">
        <v>175</v>
      </c>
      <c r="P1136" t="s">
        <v>188</v>
      </c>
      <c r="Q1136">
        <v>2</v>
      </c>
      <c r="R1136">
        <v>14</v>
      </c>
      <c r="S1136">
        <v>40</v>
      </c>
      <c r="T1136">
        <v>2.8571428571428572</v>
      </c>
      <c r="U1136">
        <v>7.5</v>
      </c>
      <c r="V1136">
        <v>7.5</v>
      </c>
      <c r="W1136">
        <v>5</v>
      </c>
      <c r="X1136">
        <v>0.76</v>
      </c>
      <c r="Y1136">
        <v>119638</v>
      </c>
      <c r="Z1136" t="s">
        <v>189</v>
      </c>
      <c r="AA1136">
        <v>2</v>
      </c>
      <c r="AB1136">
        <v>12</v>
      </c>
      <c r="AC1136">
        <v>80</v>
      </c>
      <c r="AD1136">
        <v>6.666666666666667</v>
      </c>
      <c r="AE1136">
        <v>12.375</v>
      </c>
      <c r="AF1136">
        <v>12.375</v>
      </c>
      <c r="AG1136">
        <v>10</v>
      </c>
      <c r="AH1136">
        <v>0.76</v>
      </c>
      <c r="AI1136">
        <v>72508.5</v>
      </c>
      <c r="AJ1136">
        <v>2.8480180000000002</v>
      </c>
      <c r="AK1136">
        <v>2.5</v>
      </c>
      <c r="AL1136">
        <v>40</v>
      </c>
      <c r="AM1136">
        <v>9</v>
      </c>
      <c r="AN1136">
        <v>23</v>
      </c>
      <c r="AO1136" t="s">
        <v>190</v>
      </c>
      <c r="AP1136">
        <v>83</v>
      </c>
      <c r="AQ1136">
        <v>-0.7</v>
      </c>
      <c r="AR1136">
        <v>1.2</v>
      </c>
      <c r="AS1136" t="s">
        <v>1326</v>
      </c>
      <c r="AT1136">
        <v>10</v>
      </c>
      <c r="AU1136">
        <v>12</v>
      </c>
      <c r="AV1136">
        <v>12</v>
      </c>
      <c r="AW1136">
        <v>16</v>
      </c>
      <c r="AZ1136">
        <v>0</v>
      </c>
      <c r="BA1136">
        <v>0</v>
      </c>
      <c r="BB1136">
        <v>9840</v>
      </c>
      <c r="BC1136">
        <v>16400</v>
      </c>
      <c r="BD1136">
        <v>22960</v>
      </c>
      <c r="BE1136">
        <v>33</v>
      </c>
      <c r="BF1136">
        <v>6</v>
      </c>
      <c r="BG1136">
        <v>96</v>
      </c>
      <c r="BH1136">
        <v>5.385416666666667</v>
      </c>
      <c r="BI1136">
        <v>9840</v>
      </c>
      <c r="BJ1136">
        <v>16400</v>
      </c>
      <c r="BK1136">
        <v>22960</v>
      </c>
      <c r="BL1136">
        <v>30</v>
      </c>
      <c r="BM1136">
        <v>1</v>
      </c>
      <c r="BN1136">
        <v>33</v>
      </c>
      <c r="BO1136" t="s">
        <v>192</v>
      </c>
      <c r="BP1136">
        <v>5.7750000000000004</v>
      </c>
      <c r="BQ1136">
        <v>0</v>
      </c>
      <c r="BR1136">
        <v>200</v>
      </c>
      <c r="BS1136">
        <v>0</v>
      </c>
      <c r="BV1136">
        <v>0</v>
      </c>
      <c r="BW1136">
        <v>0</v>
      </c>
      <c r="BX1136">
        <v>0</v>
      </c>
      <c r="BZ1136" t="s">
        <v>193</v>
      </c>
      <c r="CA1136" t="s">
        <v>194</v>
      </c>
      <c r="CB1136" t="b">
        <v>0</v>
      </c>
    </row>
    <row r="1137" spans="1:80" x14ac:dyDescent="0.3">
      <c r="A1137">
        <v>1136</v>
      </c>
      <c r="B1137" t="s">
        <v>1328</v>
      </c>
      <c r="C1137" t="s">
        <v>179</v>
      </c>
      <c r="D1137" t="s">
        <v>1298</v>
      </c>
      <c r="E1137" t="s">
        <v>1313</v>
      </c>
      <c r="F1137" t="s">
        <v>1317</v>
      </c>
      <c r="G1137" t="s">
        <v>1298</v>
      </c>
      <c r="H1137" t="s">
        <v>184</v>
      </c>
      <c r="J1137">
        <v>0</v>
      </c>
      <c r="K1137" t="s">
        <v>1315</v>
      </c>
      <c r="L1137" t="s">
        <v>186</v>
      </c>
      <c r="M1137" t="s">
        <v>187</v>
      </c>
      <c r="N1137" t="s">
        <v>20</v>
      </c>
      <c r="O1137">
        <v>175</v>
      </c>
      <c r="P1137" t="s">
        <v>188</v>
      </c>
      <c r="Q1137">
        <v>2</v>
      </c>
      <c r="R1137">
        <v>14</v>
      </c>
      <c r="S1137">
        <v>40</v>
      </c>
      <c r="T1137">
        <v>2.8571428571428572</v>
      </c>
      <c r="U1137">
        <v>7.5</v>
      </c>
      <c r="V1137">
        <v>7.5</v>
      </c>
      <c r="W1137">
        <v>5</v>
      </c>
      <c r="X1137">
        <v>0.76</v>
      </c>
      <c r="Y1137">
        <v>119638</v>
      </c>
      <c r="Z1137" t="s">
        <v>189</v>
      </c>
      <c r="AA1137">
        <v>2</v>
      </c>
      <c r="AB1137">
        <v>12</v>
      </c>
      <c r="AC1137">
        <v>80</v>
      </c>
      <c r="AD1137">
        <v>6.666666666666667</v>
      </c>
      <c r="AE1137">
        <v>12.375</v>
      </c>
      <c r="AF1137">
        <v>12.375</v>
      </c>
      <c r="AG1137">
        <v>10</v>
      </c>
      <c r="AH1137">
        <v>0.76</v>
      </c>
      <c r="AI1137">
        <v>72508.5</v>
      </c>
      <c r="AJ1137">
        <v>2.9519029999999997</v>
      </c>
      <c r="AK1137">
        <v>2.5</v>
      </c>
      <c r="AL1137">
        <v>38</v>
      </c>
      <c r="AM1137">
        <v>9</v>
      </c>
      <c r="AN1137">
        <v>23</v>
      </c>
      <c r="AO1137" t="s">
        <v>190</v>
      </c>
      <c r="AP1137">
        <v>83</v>
      </c>
      <c r="AQ1137">
        <v>-0.7</v>
      </c>
      <c r="AR1137">
        <v>1.2</v>
      </c>
      <c r="AS1137" t="s">
        <v>1326</v>
      </c>
      <c r="AT1137">
        <v>10</v>
      </c>
      <c r="AU1137">
        <v>12</v>
      </c>
      <c r="AV1137">
        <v>12</v>
      </c>
      <c r="AW1137">
        <v>16</v>
      </c>
      <c r="AZ1137">
        <v>0</v>
      </c>
      <c r="BA1137">
        <v>0</v>
      </c>
      <c r="BB1137">
        <v>9840</v>
      </c>
      <c r="BC1137">
        <v>16400</v>
      </c>
      <c r="BD1137">
        <v>22960</v>
      </c>
      <c r="BE1137">
        <v>33</v>
      </c>
      <c r="BF1137">
        <v>6</v>
      </c>
      <c r="BG1137">
        <v>96</v>
      </c>
      <c r="BH1137">
        <v>5.385416666666667</v>
      </c>
      <c r="BI1137">
        <v>9840</v>
      </c>
      <c r="BJ1137">
        <v>16400</v>
      </c>
      <c r="BK1137">
        <v>22960</v>
      </c>
      <c r="BL1137">
        <v>30</v>
      </c>
      <c r="BM1137">
        <v>1</v>
      </c>
      <c r="BN1137">
        <v>22</v>
      </c>
      <c r="BO1137" t="s">
        <v>192</v>
      </c>
      <c r="BP1137">
        <v>3.85</v>
      </c>
      <c r="BQ1137">
        <v>0</v>
      </c>
      <c r="BR1137">
        <v>238</v>
      </c>
      <c r="BS1137">
        <v>0</v>
      </c>
      <c r="BV1137">
        <v>0</v>
      </c>
      <c r="BW1137">
        <v>0</v>
      </c>
      <c r="BX1137">
        <v>0</v>
      </c>
      <c r="BZ1137" t="s">
        <v>193</v>
      </c>
      <c r="CA1137" t="s">
        <v>194</v>
      </c>
      <c r="CB1137" t="b">
        <v>0</v>
      </c>
    </row>
    <row r="1138" spans="1:80" x14ac:dyDescent="0.3">
      <c r="A1138">
        <v>1137</v>
      </c>
      <c r="B1138" t="s">
        <v>1329</v>
      </c>
      <c r="C1138" t="s">
        <v>179</v>
      </c>
      <c r="D1138" t="s">
        <v>1298</v>
      </c>
      <c r="E1138" t="s">
        <v>1313</v>
      </c>
      <c r="F1138" t="s">
        <v>1314</v>
      </c>
      <c r="G1138" t="s">
        <v>1298</v>
      </c>
      <c r="H1138" t="s">
        <v>184</v>
      </c>
      <c r="J1138">
        <v>0</v>
      </c>
      <c r="K1138" t="s">
        <v>1315</v>
      </c>
      <c r="L1138" t="s">
        <v>186</v>
      </c>
      <c r="M1138" t="s">
        <v>187</v>
      </c>
      <c r="N1138" t="s">
        <v>20</v>
      </c>
      <c r="O1138">
        <v>190</v>
      </c>
      <c r="P1138" t="s">
        <v>188</v>
      </c>
      <c r="Q1138">
        <v>2</v>
      </c>
      <c r="R1138">
        <v>14</v>
      </c>
      <c r="S1138">
        <v>40</v>
      </c>
      <c r="T1138">
        <v>2.8571428571428572</v>
      </c>
      <c r="U1138">
        <v>7.5</v>
      </c>
      <c r="V1138">
        <v>7.5</v>
      </c>
      <c r="W1138">
        <v>5</v>
      </c>
      <c r="X1138">
        <v>0.76</v>
      </c>
      <c r="Y1138">
        <v>119638</v>
      </c>
      <c r="Z1138" t="s">
        <v>189</v>
      </c>
      <c r="AA1138">
        <v>2</v>
      </c>
      <c r="AB1138">
        <v>12</v>
      </c>
      <c r="AC1138">
        <v>80</v>
      </c>
      <c r="AD1138">
        <v>6.666666666666667</v>
      </c>
      <c r="AE1138">
        <v>12.375</v>
      </c>
      <c r="AF1138">
        <v>12.375</v>
      </c>
      <c r="AG1138">
        <v>10</v>
      </c>
      <c r="AH1138">
        <v>0.76</v>
      </c>
      <c r="AI1138">
        <v>72508.5</v>
      </c>
      <c r="AJ1138">
        <v>3.055787</v>
      </c>
      <c r="AK1138">
        <v>2.5</v>
      </c>
      <c r="AL1138">
        <v>37</v>
      </c>
      <c r="AM1138">
        <v>9</v>
      </c>
      <c r="AN1138">
        <v>23</v>
      </c>
      <c r="AO1138" t="s">
        <v>190</v>
      </c>
      <c r="AP1138">
        <v>83</v>
      </c>
      <c r="AQ1138">
        <v>-0.7</v>
      </c>
      <c r="AR1138">
        <v>1.2</v>
      </c>
      <c r="AS1138" t="s">
        <v>1326</v>
      </c>
      <c r="AT1138">
        <v>10</v>
      </c>
      <c r="AU1138">
        <v>12</v>
      </c>
      <c r="AV1138">
        <v>12</v>
      </c>
      <c r="AW1138">
        <v>16</v>
      </c>
      <c r="AZ1138">
        <v>0</v>
      </c>
      <c r="BA1138">
        <v>0</v>
      </c>
      <c r="BB1138">
        <v>9840</v>
      </c>
      <c r="BC1138">
        <v>16400</v>
      </c>
      <c r="BD1138">
        <v>22960</v>
      </c>
      <c r="BE1138">
        <v>33</v>
      </c>
      <c r="BF1138">
        <v>6</v>
      </c>
      <c r="BG1138">
        <v>96</v>
      </c>
      <c r="BH1138">
        <v>5.385416666666667</v>
      </c>
      <c r="BI1138">
        <v>9840</v>
      </c>
      <c r="BJ1138">
        <v>16400</v>
      </c>
      <c r="BK1138">
        <v>22960</v>
      </c>
      <c r="BL1138">
        <v>30</v>
      </c>
      <c r="BM1138">
        <v>1</v>
      </c>
      <c r="BN1138">
        <v>22</v>
      </c>
      <c r="BO1138" t="s">
        <v>192</v>
      </c>
      <c r="BP1138">
        <v>4.18</v>
      </c>
      <c r="BQ1138">
        <v>0</v>
      </c>
      <c r="BR1138">
        <v>20</v>
      </c>
      <c r="BS1138">
        <v>0</v>
      </c>
      <c r="BV1138">
        <v>0</v>
      </c>
      <c r="BW1138">
        <v>0</v>
      </c>
      <c r="BX1138">
        <v>0</v>
      </c>
      <c r="BZ1138" t="s">
        <v>193</v>
      </c>
      <c r="CA1138" t="s">
        <v>194</v>
      </c>
      <c r="CB1138" t="b">
        <v>0</v>
      </c>
    </row>
    <row r="1139" spans="1:80" x14ac:dyDescent="0.3">
      <c r="A1139">
        <v>1138</v>
      </c>
      <c r="B1139" t="s">
        <v>1330</v>
      </c>
      <c r="C1139" t="s">
        <v>179</v>
      </c>
      <c r="D1139" t="s">
        <v>1298</v>
      </c>
      <c r="E1139" t="s">
        <v>1313</v>
      </c>
      <c r="F1139" t="s">
        <v>1314</v>
      </c>
      <c r="G1139" t="s">
        <v>1298</v>
      </c>
      <c r="H1139" t="s">
        <v>184</v>
      </c>
      <c r="J1139">
        <v>0</v>
      </c>
      <c r="K1139" t="s">
        <v>1315</v>
      </c>
      <c r="L1139" t="s">
        <v>186</v>
      </c>
      <c r="M1139" t="s">
        <v>187</v>
      </c>
      <c r="N1139" t="s">
        <v>20</v>
      </c>
      <c r="O1139">
        <v>205</v>
      </c>
      <c r="P1139" t="s">
        <v>188</v>
      </c>
      <c r="Q1139">
        <v>2</v>
      </c>
      <c r="R1139">
        <v>14</v>
      </c>
      <c r="S1139">
        <v>40</v>
      </c>
      <c r="T1139">
        <v>2.8571428571428572</v>
      </c>
      <c r="U1139">
        <v>7.5</v>
      </c>
      <c r="V1139">
        <v>7.5</v>
      </c>
      <c r="W1139">
        <v>5</v>
      </c>
      <c r="X1139">
        <v>0.76</v>
      </c>
      <c r="Y1139">
        <v>119638</v>
      </c>
      <c r="Z1139" t="s">
        <v>189</v>
      </c>
      <c r="AA1139">
        <v>2</v>
      </c>
      <c r="AB1139">
        <v>12</v>
      </c>
      <c r="AC1139">
        <v>80</v>
      </c>
      <c r="AD1139">
        <v>6.666666666666667</v>
      </c>
      <c r="AE1139">
        <v>12.375</v>
      </c>
      <c r="AF1139">
        <v>12.375</v>
      </c>
      <c r="AG1139">
        <v>10</v>
      </c>
      <c r="AH1139">
        <v>0.76</v>
      </c>
      <c r="AI1139">
        <v>72508.5</v>
      </c>
      <c r="AJ1139">
        <v>3.2635550000000002</v>
      </c>
      <c r="AK1139">
        <v>2.5</v>
      </c>
      <c r="AL1139">
        <v>35</v>
      </c>
      <c r="AM1139">
        <v>9</v>
      </c>
      <c r="AN1139">
        <v>23</v>
      </c>
      <c r="AO1139" t="s">
        <v>190</v>
      </c>
      <c r="AP1139">
        <v>83</v>
      </c>
      <c r="AQ1139">
        <v>-0.7</v>
      </c>
      <c r="AR1139">
        <v>1.2</v>
      </c>
      <c r="AS1139" t="s">
        <v>1326</v>
      </c>
      <c r="AT1139">
        <v>10</v>
      </c>
      <c r="AU1139">
        <v>12</v>
      </c>
      <c r="AV1139">
        <v>12</v>
      </c>
      <c r="AW1139">
        <v>16</v>
      </c>
      <c r="AZ1139">
        <v>0</v>
      </c>
      <c r="BA1139">
        <v>0</v>
      </c>
      <c r="BB1139">
        <v>9840</v>
      </c>
      <c r="BC1139">
        <v>16400</v>
      </c>
      <c r="BD1139">
        <v>22960</v>
      </c>
      <c r="BE1139">
        <v>33</v>
      </c>
      <c r="BF1139">
        <v>6</v>
      </c>
      <c r="BG1139">
        <v>96</v>
      </c>
      <c r="BH1139">
        <v>5.385416666666667</v>
      </c>
      <c r="BI1139">
        <v>9840</v>
      </c>
      <c r="BJ1139">
        <v>16400</v>
      </c>
      <c r="BK1139">
        <v>22960</v>
      </c>
      <c r="BL1139">
        <v>30</v>
      </c>
      <c r="BM1139">
        <v>1</v>
      </c>
      <c r="BN1139">
        <v>22</v>
      </c>
      <c r="BO1139" t="s">
        <v>192</v>
      </c>
      <c r="BP1139">
        <v>4.51</v>
      </c>
      <c r="BQ1139">
        <v>0</v>
      </c>
      <c r="BR1139">
        <v>0</v>
      </c>
      <c r="BS1139">
        <v>0</v>
      </c>
      <c r="BV1139">
        <v>0</v>
      </c>
      <c r="BW1139">
        <v>0</v>
      </c>
      <c r="BX1139">
        <v>0</v>
      </c>
      <c r="BZ1139" t="s">
        <v>193</v>
      </c>
      <c r="CA1139" t="s">
        <v>194</v>
      </c>
      <c r="CB1139" t="b">
        <v>0</v>
      </c>
    </row>
    <row r="1140" spans="1:80" x14ac:dyDescent="0.3">
      <c r="A1140">
        <v>1139</v>
      </c>
      <c r="B1140" t="s">
        <v>1331</v>
      </c>
      <c r="C1140" t="s">
        <v>179</v>
      </c>
      <c r="D1140" t="s">
        <v>1298</v>
      </c>
      <c r="E1140" t="s">
        <v>1313</v>
      </c>
      <c r="F1140" t="s">
        <v>1314</v>
      </c>
      <c r="G1140" t="s">
        <v>1298</v>
      </c>
      <c r="H1140" t="s">
        <v>184</v>
      </c>
      <c r="J1140">
        <v>0</v>
      </c>
      <c r="K1140" t="s">
        <v>1315</v>
      </c>
      <c r="L1140" t="s">
        <v>186</v>
      </c>
      <c r="M1140" t="s">
        <v>187</v>
      </c>
      <c r="N1140" t="s">
        <v>20</v>
      </c>
      <c r="O1140">
        <v>220</v>
      </c>
      <c r="P1140" t="s">
        <v>188</v>
      </c>
      <c r="Q1140">
        <v>2</v>
      </c>
      <c r="R1140">
        <v>14</v>
      </c>
      <c r="S1140">
        <v>40</v>
      </c>
      <c r="T1140">
        <v>2.8571428571428572</v>
      </c>
      <c r="U1140">
        <v>7.5</v>
      </c>
      <c r="V1140">
        <v>7.5</v>
      </c>
      <c r="W1140">
        <v>5</v>
      </c>
      <c r="X1140">
        <v>0.76</v>
      </c>
      <c r="Y1140">
        <v>119638</v>
      </c>
      <c r="Z1140" t="s">
        <v>189</v>
      </c>
      <c r="AA1140">
        <v>2</v>
      </c>
      <c r="AB1140">
        <v>12</v>
      </c>
      <c r="AC1140">
        <v>80</v>
      </c>
      <c r="AD1140">
        <v>6.666666666666667</v>
      </c>
      <c r="AE1140">
        <v>12.375</v>
      </c>
      <c r="AF1140">
        <v>12.375</v>
      </c>
      <c r="AG1140">
        <v>10</v>
      </c>
      <c r="AH1140">
        <v>0.76</v>
      </c>
      <c r="AI1140">
        <v>72508.5</v>
      </c>
      <c r="AJ1140">
        <v>3.4713230000000004</v>
      </c>
      <c r="AK1140">
        <v>2.5</v>
      </c>
      <c r="AL1140">
        <v>33</v>
      </c>
      <c r="AM1140">
        <v>9</v>
      </c>
      <c r="AN1140">
        <v>23</v>
      </c>
      <c r="AO1140" t="s">
        <v>190</v>
      </c>
      <c r="AP1140">
        <v>83</v>
      </c>
      <c r="AQ1140">
        <v>-0.7</v>
      </c>
      <c r="AR1140">
        <v>1.2</v>
      </c>
      <c r="AS1140" t="s">
        <v>1326</v>
      </c>
      <c r="AT1140">
        <v>10</v>
      </c>
      <c r="AU1140">
        <v>12</v>
      </c>
      <c r="AV1140">
        <v>12</v>
      </c>
      <c r="AW1140">
        <v>16</v>
      </c>
      <c r="AZ1140">
        <v>0</v>
      </c>
      <c r="BA1140">
        <v>0</v>
      </c>
      <c r="BB1140">
        <v>9840</v>
      </c>
      <c r="BC1140">
        <v>16400</v>
      </c>
      <c r="BD1140">
        <v>22960</v>
      </c>
      <c r="BE1140">
        <v>33</v>
      </c>
      <c r="BF1140">
        <v>6</v>
      </c>
      <c r="BG1140">
        <v>96</v>
      </c>
      <c r="BH1140">
        <v>5.385416666666667</v>
      </c>
      <c r="BI1140">
        <v>9840</v>
      </c>
      <c r="BJ1140">
        <v>16400</v>
      </c>
      <c r="BK1140">
        <v>22960</v>
      </c>
      <c r="BL1140">
        <v>30</v>
      </c>
      <c r="BM1140">
        <v>1</v>
      </c>
      <c r="BN1140">
        <v>22</v>
      </c>
      <c r="BO1140" t="s">
        <v>192</v>
      </c>
      <c r="BP1140">
        <v>4.84</v>
      </c>
      <c r="BQ1140">
        <v>0</v>
      </c>
      <c r="BR1140">
        <v>100</v>
      </c>
      <c r="BS1140">
        <v>0</v>
      </c>
      <c r="BV1140">
        <v>0</v>
      </c>
      <c r="BW1140">
        <v>0</v>
      </c>
      <c r="BX1140">
        <v>0</v>
      </c>
      <c r="BZ1140" t="s">
        <v>193</v>
      </c>
      <c r="CA1140" t="s">
        <v>194</v>
      </c>
      <c r="CB1140" t="b">
        <v>0</v>
      </c>
    </row>
    <row r="1141" spans="1:80" x14ac:dyDescent="0.3">
      <c r="A1141">
        <v>1140</v>
      </c>
      <c r="B1141" t="s">
        <v>1332</v>
      </c>
      <c r="C1141" t="s">
        <v>179</v>
      </c>
      <c r="D1141" t="s">
        <v>1298</v>
      </c>
      <c r="E1141" t="s">
        <v>1313</v>
      </c>
      <c r="F1141" t="s">
        <v>1314</v>
      </c>
      <c r="G1141" t="s">
        <v>1298</v>
      </c>
      <c r="H1141" t="s">
        <v>184</v>
      </c>
      <c r="J1141">
        <v>0</v>
      </c>
      <c r="K1141" t="s">
        <v>1315</v>
      </c>
      <c r="L1141" t="s">
        <v>186</v>
      </c>
      <c r="M1141" t="s">
        <v>187</v>
      </c>
      <c r="N1141" t="s">
        <v>20</v>
      </c>
      <c r="P1141" t="s">
        <v>188</v>
      </c>
      <c r="Q1141">
        <v>2</v>
      </c>
      <c r="R1141">
        <v>14</v>
      </c>
      <c r="S1141">
        <v>40</v>
      </c>
      <c r="T1141">
        <v>2.8571428571428572</v>
      </c>
      <c r="U1141">
        <v>7.5</v>
      </c>
      <c r="V1141">
        <v>7.5</v>
      </c>
      <c r="W1141">
        <v>5</v>
      </c>
      <c r="X1141">
        <v>0.76</v>
      </c>
      <c r="Y1141">
        <v>119638</v>
      </c>
      <c r="Z1141" t="s">
        <v>189</v>
      </c>
      <c r="AA1141">
        <v>2</v>
      </c>
      <c r="AB1141">
        <v>12</v>
      </c>
      <c r="AC1141">
        <v>80</v>
      </c>
      <c r="AD1141">
        <v>6.666666666666667</v>
      </c>
      <c r="AE1141">
        <v>12.375</v>
      </c>
      <c r="AF1141">
        <v>12.375</v>
      </c>
      <c r="AG1141">
        <v>10</v>
      </c>
      <c r="AH1141">
        <v>0.76</v>
      </c>
      <c r="AI1141">
        <v>72508.5</v>
      </c>
      <c r="AJ1141">
        <v>3.679091000000001</v>
      </c>
      <c r="AK1141">
        <v>2.5</v>
      </c>
      <c r="AL1141">
        <v>31</v>
      </c>
      <c r="AM1141">
        <v>9</v>
      </c>
      <c r="AN1141">
        <v>23</v>
      </c>
      <c r="AO1141" t="s">
        <v>190</v>
      </c>
      <c r="AP1141">
        <v>83</v>
      </c>
      <c r="AQ1141">
        <v>-0.7</v>
      </c>
      <c r="AR1141">
        <v>1.2</v>
      </c>
      <c r="AS1141" t="s">
        <v>1333</v>
      </c>
      <c r="AT1141">
        <v>7</v>
      </c>
      <c r="AU1141">
        <v>12</v>
      </c>
      <c r="AV1141">
        <v>12</v>
      </c>
      <c r="AW1141">
        <v>16</v>
      </c>
      <c r="AZ1141">
        <v>0</v>
      </c>
      <c r="BA1141">
        <v>0</v>
      </c>
      <c r="BB1141">
        <v>6888</v>
      </c>
      <c r="BC1141">
        <v>11480</v>
      </c>
      <c r="BD1141">
        <v>16072</v>
      </c>
      <c r="BE1141">
        <v>33</v>
      </c>
      <c r="BF1141">
        <v>6</v>
      </c>
      <c r="BG1141">
        <v>96</v>
      </c>
      <c r="BH1141">
        <v>5.385416666666667</v>
      </c>
      <c r="BI1141">
        <v>6888</v>
      </c>
      <c r="BJ1141">
        <v>11480</v>
      </c>
      <c r="BK1141">
        <v>16072</v>
      </c>
      <c r="BL1141">
        <v>30</v>
      </c>
      <c r="BM1141">
        <v>1</v>
      </c>
      <c r="BN1141">
        <v>22</v>
      </c>
      <c r="BO1141" t="s">
        <v>192</v>
      </c>
      <c r="BP1141">
        <v>0</v>
      </c>
      <c r="BQ1141">
        <v>0</v>
      </c>
      <c r="BR1141">
        <v>0</v>
      </c>
      <c r="BS1141">
        <v>0</v>
      </c>
      <c r="BV1141">
        <v>0</v>
      </c>
      <c r="BW1141">
        <v>0</v>
      </c>
      <c r="BX1141">
        <v>0</v>
      </c>
      <c r="BZ1141" t="s">
        <v>193</v>
      </c>
      <c r="CA1141" t="s">
        <v>194</v>
      </c>
      <c r="CB1141" t="b">
        <v>0</v>
      </c>
    </row>
    <row r="1142" spans="1:80" x14ac:dyDescent="0.3">
      <c r="A1142">
        <v>1141</v>
      </c>
      <c r="B1142" t="s">
        <v>1334</v>
      </c>
      <c r="C1142" t="s">
        <v>179</v>
      </c>
      <c r="D1142" t="s">
        <v>1298</v>
      </c>
      <c r="E1142" t="s">
        <v>1313</v>
      </c>
      <c r="F1142" t="s">
        <v>1314</v>
      </c>
      <c r="G1142" t="s">
        <v>1298</v>
      </c>
      <c r="H1142" t="s">
        <v>184</v>
      </c>
      <c r="J1142">
        <v>0</v>
      </c>
      <c r="K1142" t="s">
        <v>1315</v>
      </c>
      <c r="L1142" t="s">
        <v>186</v>
      </c>
      <c r="M1142" t="s">
        <v>187</v>
      </c>
      <c r="N1142" t="s">
        <v>20</v>
      </c>
      <c r="O1142">
        <v>250</v>
      </c>
      <c r="P1142" t="s">
        <v>188</v>
      </c>
      <c r="Q1142">
        <v>2</v>
      </c>
      <c r="R1142">
        <v>14</v>
      </c>
      <c r="S1142">
        <v>40</v>
      </c>
      <c r="T1142">
        <v>2.8571428571428572</v>
      </c>
      <c r="U1142">
        <v>7.5</v>
      </c>
      <c r="V1142">
        <v>7.5</v>
      </c>
      <c r="W1142">
        <v>5</v>
      </c>
      <c r="X1142">
        <v>0.76</v>
      </c>
      <c r="Y1142">
        <v>119638</v>
      </c>
      <c r="Z1142" t="s">
        <v>189</v>
      </c>
      <c r="AA1142">
        <v>2</v>
      </c>
      <c r="AB1142">
        <v>12</v>
      </c>
      <c r="AC1142">
        <v>80</v>
      </c>
      <c r="AD1142">
        <v>6.666666666666667</v>
      </c>
      <c r="AE1142">
        <v>12.375</v>
      </c>
      <c r="AF1142">
        <v>12.375</v>
      </c>
      <c r="AG1142">
        <v>10</v>
      </c>
      <c r="AH1142">
        <v>0.76</v>
      </c>
      <c r="AI1142">
        <v>72508.5</v>
      </c>
      <c r="AJ1142">
        <v>3.8868589999999998</v>
      </c>
      <c r="AK1142">
        <v>2.5</v>
      </c>
      <c r="AL1142">
        <v>29</v>
      </c>
      <c r="AM1142">
        <v>9</v>
      </c>
      <c r="AN1142">
        <v>23</v>
      </c>
      <c r="AO1142" t="s">
        <v>190</v>
      </c>
      <c r="AP1142">
        <v>83</v>
      </c>
      <c r="AQ1142">
        <v>-0.7</v>
      </c>
      <c r="AR1142">
        <v>1.2</v>
      </c>
      <c r="AS1142" t="s">
        <v>1333</v>
      </c>
      <c r="AT1142">
        <v>7</v>
      </c>
      <c r="AU1142">
        <v>12</v>
      </c>
      <c r="AV1142">
        <v>12</v>
      </c>
      <c r="AW1142">
        <v>16</v>
      </c>
      <c r="AZ1142">
        <v>0</v>
      </c>
      <c r="BA1142">
        <v>0</v>
      </c>
      <c r="BB1142">
        <v>6888</v>
      </c>
      <c r="BC1142">
        <v>11480</v>
      </c>
      <c r="BD1142">
        <v>16072</v>
      </c>
      <c r="BE1142">
        <v>33</v>
      </c>
      <c r="BF1142">
        <v>6</v>
      </c>
      <c r="BG1142">
        <v>96</v>
      </c>
      <c r="BH1142">
        <v>5.385416666666667</v>
      </c>
      <c r="BI1142">
        <v>6888</v>
      </c>
      <c r="BJ1142">
        <v>11480</v>
      </c>
      <c r="BK1142">
        <v>16072</v>
      </c>
      <c r="BL1142">
        <v>30</v>
      </c>
      <c r="BM1142">
        <v>1</v>
      </c>
      <c r="BN1142">
        <v>22</v>
      </c>
      <c r="BO1142" t="s">
        <v>192</v>
      </c>
      <c r="BP1142">
        <v>5.5</v>
      </c>
      <c r="BQ1142">
        <v>0</v>
      </c>
      <c r="BR1142">
        <v>50</v>
      </c>
      <c r="BS1142">
        <v>0</v>
      </c>
      <c r="BV1142">
        <v>0</v>
      </c>
      <c r="BW1142">
        <v>0</v>
      </c>
      <c r="BX1142">
        <v>0</v>
      </c>
      <c r="BZ1142" t="s">
        <v>193</v>
      </c>
      <c r="CA1142" t="s">
        <v>194</v>
      </c>
      <c r="CB1142" t="b">
        <v>0</v>
      </c>
    </row>
    <row r="1143" spans="1:80" x14ac:dyDescent="0.3">
      <c r="A1143">
        <v>1142</v>
      </c>
      <c r="B1143" t="s">
        <v>1335</v>
      </c>
      <c r="C1143" t="s">
        <v>179</v>
      </c>
      <c r="D1143" t="s">
        <v>1298</v>
      </c>
      <c r="E1143" t="s">
        <v>1313</v>
      </c>
      <c r="F1143" t="s">
        <v>1317</v>
      </c>
      <c r="G1143" t="s">
        <v>1298</v>
      </c>
      <c r="H1143" t="s">
        <v>184</v>
      </c>
      <c r="J1143">
        <v>0</v>
      </c>
      <c r="K1143" t="s">
        <v>1315</v>
      </c>
      <c r="L1143" t="s">
        <v>186</v>
      </c>
      <c r="M1143" t="s">
        <v>187</v>
      </c>
      <c r="N1143" t="s">
        <v>20</v>
      </c>
      <c r="O1143">
        <v>260</v>
      </c>
      <c r="P1143" t="s">
        <v>188</v>
      </c>
      <c r="Q1143">
        <v>2</v>
      </c>
      <c r="R1143">
        <v>14</v>
      </c>
      <c r="S1143">
        <v>40</v>
      </c>
      <c r="T1143">
        <v>2.8571428571428572</v>
      </c>
      <c r="U1143">
        <v>7.5</v>
      </c>
      <c r="V1143">
        <v>7.5</v>
      </c>
      <c r="W1143">
        <v>5</v>
      </c>
      <c r="X1143">
        <v>0.76</v>
      </c>
      <c r="Y1143">
        <v>119638</v>
      </c>
      <c r="Z1143" t="s">
        <v>189</v>
      </c>
      <c r="AA1143">
        <v>2</v>
      </c>
      <c r="AB1143">
        <v>12</v>
      </c>
      <c r="AC1143">
        <v>80</v>
      </c>
      <c r="AD1143">
        <v>6.666666666666667</v>
      </c>
      <c r="AE1143">
        <v>12.375</v>
      </c>
      <c r="AF1143">
        <v>12.375</v>
      </c>
      <c r="AG1143">
        <v>10</v>
      </c>
      <c r="AH1143">
        <v>0.76</v>
      </c>
      <c r="AI1143">
        <v>72508.5</v>
      </c>
      <c r="AJ1143">
        <v>3.9907439999999998</v>
      </c>
      <c r="AK1143">
        <v>2.5</v>
      </c>
      <c r="AL1143">
        <v>29</v>
      </c>
      <c r="AM1143">
        <v>9</v>
      </c>
      <c r="AN1143">
        <v>23</v>
      </c>
      <c r="AO1143" t="s">
        <v>190</v>
      </c>
      <c r="AP1143">
        <v>83</v>
      </c>
      <c r="AQ1143">
        <v>-0.7</v>
      </c>
      <c r="AR1143">
        <v>1.2</v>
      </c>
      <c r="AS1143" t="s">
        <v>1333</v>
      </c>
      <c r="AT1143">
        <v>7</v>
      </c>
      <c r="AU1143">
        <v>12</v>
      </c>
      <c r="AV1143">
        <v>12</v>
      </c>
      <c r="AW1143">
        <v>16</v>
      </c>
      <c r="AZ1143">
        <v>0</v>
      </c>
      <c r="BA1143">
        <v>0</v>
      </c>
      <c r="BB1143">
        <v>6888</v>
      </c>
      <c r="BC1143">
        <v>11480</v>
      </c>
      <c r="BD1143">
        <v>16072</v>
      </c>
      <c r="BE1143">
        <v>33</v>
      </c>
      <c r="BF1143">
        <v>6</v>
      </c>
      <c r="BG1143">
        <v>96</v>
      </c>
      <c r="BH1143">
        <v>5.385416666666667</v>
      </c>
      <c r="BI1143">
        <v>6888</v>
      </c>
      <c r="BJ1143">
        <v>11480</v>
      </c>
      <c r="BK1143">
        <v>16072</v>
      </c>
      <c r="BL1143">
        <v>30</v>
      </c>
      <c r="BM1143">
        <v>1</v>
      </c>
      <c r="BN1143">
        <v>22</v>
      </c>
      <c r="BO1143" t="s">
        <v>192</v>
      </c>
      <c r="BP1143">
        <v>5.72</v>
      </c>
      <c r="BQ1143">
        <v>0</v>
      </c>
      <c r="BR1143">
        <v>40</v>
      </c>
      <c r="BS1143">
        <v>0</v>
      </c>
      <c r="BV1143">
        <v>0</v>
      </c>
      <c r="BW1143">
        <v>0</v>
      </c>
      <c r="BX1143">
        <v>0</v>
      </c>
      <c r="BZ1143" t="s">
        <v>193</v>
      </c>
      <c r="CA1143" t="s">
        <v>194</v>
      </c>
      <c r="CB1143" t="b">
        <v>0</v>
      </c>
    </row>
    <row r="1144" spans="1:80" x14ac:dyDescent="0.3">
      <c r="A1144">
        <v>1143</v>
      </c>
      <c r="B1144" t="s">
        <v>1336</v>
      </c>
      <c r="C1144" t="s">
        <v>179</v>
      </c>
      <c r="D1144" t="s">
        <v>1298</v>
      </c>
      <c r="E1144" t="s">
        <v>1313</v>
      </c>
      <c r="F1144" t="s">
        <v>1314</v>
      </c>
      <c r="G1144" t="s">
        <v>1298</v>
      </c>
      <c r="H1144" t="s">
        <v>184</v>
      </c>
      <c r="J1144">
        <v>0</v>
      </c>
      <c r="K1144" t="s">
        <v>1315</v>
      </c>
      <c r="L1144" t="s">
        <v>186</v>
      </c>
      <c r="M1144" t="s">
        <v>187</v>
      </c>
      <c r="N1144" t="s">
        <v>20</v>
      </c>
      <c r="O1144">
        <v>294</v>
      </c>
      <c r="P1144" t="s">
        <v>188</v>
      </c>
      <c r="Q1144">
        <v>2</v>
      </c>
      <c r="R1144">
        <v>14</v>
      </c>
      <c r="S1144">
        <v>40</v>
      </c>
      <c r="T1144">
        <v>2.8571428571428572</v>
      </c>
      <c r="U1144">
        <v>7.5</v>
      </c>
      <c r="V1144">
        <v>7.5</v>
      </c>
      <c r="W1144">
        <v>5</v>
      </c>
      <c r="X1144">
        <v>0.76</v>
      </c>
      <c r="Y1144">
        <v>119638</v>
      </c>
      <c r="Z1144" t="s">
        <v>189</v>
      </c>
      <c r="AA1144">
        <v>2</v>
      </c>
      <c r="AB1144">
        <v>12</v>
      </c>
      <c r="AC1144">
        <v>80</v>
      </c>
      <c r="AD1144">
        <v>6.666666666666667</v>
      </c>
      <c r="AE1144">
        <v>12.375</v>
      </c>
      <c r="AF1144">
        <v>12.375</v>
      </c>
      <c r="AG1144">
        <v>10</v>
      </c>
      <c r="AH1144">
        <v>0.76</v>
      </c>
      <c r="AI1144">
        <v>72508.5</v>
      </c>
      <c r="AJ1144">
        <v>4.5101639999999996</v>
      </c>
      <c r="AK1144">
        <v>2.5</v>
      </c>
      <c r="AL1144">
        <v>25</v>
      </c>
      <c r="AM1144">
        <v>9</v>
      </c>
      <c r="AN1144">
        <v>23</v>
      </c>
      <c r="AO1144" t="s">
        <v>190</v>
      </c>
      <c r="AP1144">
        <v>83</v>
      </c>
      <c r="AQ1144">
        <v>-0.7</v>
      </c>
      <c r="AR1144">
        <v>1.2</v>
      </c>
      <c r="AS1144" t="s">
        <v>1333</v>
      </c>
      <c r="AT1144">
        <v>7</v>
      </c>
      <c r="AU1144">
        <v>12</v>
      </c>
      <c r="AV1144">
        <v>12</v>
      </c>
      <c r="AW1144">
        <v>16</v>
      </c>
      <c r="AZ1144">
        <v>0</v>
      </c>
      <c r="BA1144">
        <v>0</v>
      </c>
      <c r="BB1144">
        <v>6888</v>
      </c>
      <c r="BC1144">
        <v>11480</v>
      </c>
      <c r="BD1144">
        <v>16072</v>
      </c>
      <c r="BE1144">
        <v>33</v>
      </c>
      <c r="BF1144">
        <v>6</v>
      </c>
      <c r="BG1144">
        <v>96</v>
      </c>
      <c r="BH1144">
        <v>5.385416666666667</v>
      </c>
      <c r="BI1144">
        <v>6888</v>
      </c>
      <c r="BJ1144">
        <v>11480</v>
      </c>
      <c r="BK1144">
        <v>16072</v>
      </c>
      <c r="BL1144">
        <v>30</v>
      </c>
      <c r="BM1144">
        <v>1</v>
      </c>
      <c r="BN1144">
        <v>20</v>
      </c>
      <c r="BO1144" t="s">
        <v>192</v>
      </c>
      <c r="BP1144">
        <v>5.88</v>
      </c>
      <c r="BQ1144">
        <v>0</v>
      </c>
      <c r="BR1144">
        <v>133</v>
      </c>
      <c r="BS1144">
        <v>0</v>
      </c>
      <c r="BV1144">
        <v>0</v>
      </c>
      <c r="BW1144">
        <v>0</v>
      </c>
      <c r="BX1144">
        <v>0</v>
      </c>
      <c r="BZ1144" t="s">
        <v>193</v>
      </c>
      <c r="CA1144" t="s">
        <v>194</v>
      </c>
      <c r="CB1144" t="b">
        <v>0</v>
      </c>
    </row>
    <row r="1145" spans="1:80" x14ac:dyDescent="0.3">
      <c r="A1145">
        <v>1144</v>
      </c>
      <c r="B1145" t="s">
        <v>1337</v>
      </c>
      <c r="C1145" t="s">
        <v>179</v>
      </c>
      <c r="D1145" t="s">
        <v>1298</v>
      </c>
      <c r="E1145" t="s">
        <v>1338</v>
      </c>
      <c r="F1145" t="s">
        <v>1314</v>
      </c>
      <c r="G1145" t="s">
        <v>1298</v>
      </c>
      <c r="H1145" t="s">
        <v>184</v>
      </c>
      <c r="J1145">
        <v>0</v>
      </c>
      <c r="K1145" t="s">
        <v>1339</v>
      </c>
      <c r="L1145" t="s">
        <v>186</v>
      </c>
      <c r="M1145" t="s">
        <v>187</v>
      </c>
      <c r="N1145" t="s">
        <v>20</v>
      </c>
      <c r="O1145">
        <v>120</v>
      </c>
      <c r="P1145" t="s">
        <v>188</v>
      </c>
      <c r="Q1145">
        <v>2</v>
      </c>
      <c r="R1145">
        <v>14</v>
      </c>
      <c r="S1145">
        <v>40</v>
      </c>
      <c r="T1145">
        <v>2.8571428571428572</v>
      </c>
      <c r="U1145">
        <v>7.5</v>
      </c>
      <c r="V1145">
        <v>7.5</v>
      </c>
      <c r="W1145">
        <v>5</v>
      </c>
      <c r="X1145">
        <v>0.76</v>
      </c>
      <c r="Y1145">
        <v>119638</v>
      </c>
      <c r="Z1145" t="s">
        <v>189</v>
      </c>
      <c r="AA1145">
        <v>2</v>
      </c>
      <c r="AB1145">
        <v>12</v>
      </c>
      <c r="AC1145">
        <v>80</v>
      </c>
      <c r="AD1145">
        <v>6.666666666666667</v>
      </c>
      <c r="AE1145">
        <v>12.375</v>
      </c>
      <c r="AF1145">
        <v>12.375</v>
      </c>
      <c r="AG1145">
        <v>10</v>
      </c>
      <c r="AH1145">
        <v>0.76</v>
      </c>
      <c r="AI1145">
        <v>72508.5</v>
      </c>
      <c r="AJ1145">
        <v>2.236049</v>
      </c>
      <c r="AK1145">
        <v>2.5</v>
      </c>
      <c r="AL1145">
        <v>51</v>
      </c>
      <c r="AM1145">
        <v>9</v>
      </c>
      <c r="AN1145">
        <v>23</v>
      </c>
      <c r="AO1145" t="s">
        <v>190</v>
      </c>
      <c r="AP1145">
        <v>83</v>
      </c>
      <c r="AQ1145">
        <v>-0.7</v>
      </c>
      <c r="AR1145">
        <v>1.2</v>
      </c>
      <c r="AS1145" t="s">
        <v>1340</v>
      </c>
      <c r="AT1145">
        <v>10</v>
      </c>
      <c r="AU1145">
        <v>12</v>
      </c>
      <c r="AV1145">
        <v>12</v>
      </c>
      <c r="AW1145">
        <v>27</v>
      </c>
      <c r="AZ1145">
        <v>0</v>
      </c>
      <c r="BA1145">
        <v>0</v>
      </c>
      <c r="BB1145">
        <v>16605</v>
      </c>
      <c r="BC1145">
        <v>27675</v>
      </c>
      <c r="BD1145">
        <v>38745</v>
      </c>
      <c r="BE1145">
        <v>33</v>
      </c>
      <c r="BF1145">
        <v>6</v>
      </c>
      <c r="BG1145">
        <v>162</v>
      </c>
      <c r="BH1145">
        <v>3.191358024691358</v>
      </c>
      <c r="BI1145">
        <v>16605</v>
      </c>
      <c r="BJ1145">
        <v>27675</v>
      </c>
      <c r="BK1145">
        <v>38745</v>
      </c>
      <c r="BL1145">
        <v>30</v>
      </c>
      <c r="BM1145">
        <v>1</v>
      </c>
      <c r="BN1145">
        <v>60</v>
      </c>
      <c r="BO1145" t="s">
        <v>192</v>
      </c>
      <c r="BP1145">
        <v>7.2</v>
      </c>
      <c r="BQ1145">
        <v>0</v>
      </c>
      <c r="BR1145">
        <v>5215</v>
      </c>
      <c r="BS1145">
        <v>0</v>
      </c>
      <c r="BV1145">
        <v>0</v>
      </c>
      <c r="BW1145">
        <v>0</v>
      </c>
      <c r="BX1145">
        <v>0</v>
      </c>
      <c r="BZ1145" t="s">
        <v>193</v>
      </c>
      <c r="CA1145" t="s">
        <v>194</v>
      </c>
      <c r="CB1145" t="b">
        <v>0</v>
      </c>
    </row>
    <row r="1146" spans="1:80" x14ac:dyDescent="0.3">
      <c r="A1146">
        <v>1145</v>
      </c>
      <c r="B1146" t="s">
        <v>1341</v>
      </c>
      <c r="C1146" t="s">
        <v>179</v>
      </c>
      <c r="D1146" t="s">
        <v>1298</v>
      </c>
      <c r="E1146" t="s">
        <v>1338</v>
      </c>
      <c r="F1146" t="s">
        <v>1317</v>
      </c>
      <c r="G1146" t="s">
        <v>1298</v>
      </c>
      <c r="H1146" t="s">
        <v>184</v>
      </c>
      <c r="J1146">
        <v>0</v>
      </c>
      <c r="K1146" t="s">
        <v>1339</v>
      </c>
      <c r="L1146" t="s">
        <v>186</v>
      </c>
      <c r="M1146" t="s">
        <v>187</v>
      </c>
      <c r="N1146" t="s">
        <v>20</v>
      </c>
      <c r="O1146">
        <v>125</v>
      </c>
      <c r="P1146" t="s">
        <v>188</v>
      </c>
      <c r="Q1146">
        <v>2</v>
      </c>
      <c r="R1146">
        <v>14</v>
      </c>
      <c r="S1146">
        <v>40</v>
      </c>
      <c r="T1146">
        <v>2.8571428571428572</v>
      </c>
      <c r="U1146">
        <v>7.5</v>
      </c>
      <c r="V1146">
        <v>7.5</v>
      </c>
      <c r="W1146">
        <v>5</v>
      </c>
      <c r="X1146">
        <v>0.76</v>
      </c>
      <c r="Y1146">
        <v>119638</v>
      </c>
      <c r="Z1146" t="s">
        <v>189</v>
      </c>
      <c r="AA1146">
        <v>2</v>
      </c>
      <c r="AB1146">
        <v>12</v>
      </c>
      <c r="AC1146">
        <v>80</v>
      </c>
      <c r="AD1146">
        <v>6.666666666666667</v>
      </c>
      <c r="AE1146">
        <v>12.375</v>
      </c>
      <c r="AF1146">
        <v>12.375</v>
      </c>
      <c r="AG1146">
        <v>10</v>
      </c>
      <c r="AH1146">
        <v>0.76</v>
      </c>
      <c r="AI1146">
        <v>72508.5</v>
      </c>
      <c r="AJ1146">
        <v>2.3775050000000002</v>
      </c>
      <c r="AK1146">
        <v>2.5</v>
      </c>
      <c r="AL1146">
        <v>48</v>
      </c>
      <c r="AM1146">
        <v>9</v>
      </c>
      <c r="AN1146">
        <v>23</v>
      </c>
      <c r="AO1146" t="s">
        <v>190</v>
      </c>
      <c r="AP1146">
        <v>83</v>
      </c>
      <c r="AQ1146">
        <v>-0.7</v>
      </c>
      <c r="AR1146">
        <v>1.2</v>
      </c>
      <c r="AS1146" t="s">
        <v>1340</v>
      </c>
      <c r="AT1146">
        <v>10</v>
      </c>
      <c r="AU1146">
        <v>12</v>
      </c>
      <c r="AV1146">
        <v>12</v>
      </c>
      <c r="AW1146">
        <v>27</v>
      </c>
      <c r="AZ1146">
        <v>0</v>
      </c>
      <c r="BA1146">
        <v>0</v>
      </c>
      <c r="BB1146">
        <v>16605</v>
      </c>
      <c r="BC1146">
        <v>27675</v>
      </c>
      <c r="BD1146">
        <v>38745</v>
      </c>
      <c r="BE1146">
        <v>33</v>
      </c>
      <c r="BF1146">
        <v>6</v>
      </c>
      <c r="BG1146">
        <v>162</v>
      </c>
      <c r="BH1146">
        <v>3.191358024691358</v>
      </c>
      <c r="BI1146">
        <v>16605</v>
      </c>
      <c r="BJ1146">
        <v>27675</v>
      </c>
      <c r="BK1146">
        <v>38745</v>
      </c>
      <c r="BL1146">
        <v>30</v>
      </c>
      <c r="BM1146">
        <v>1</v>
      </c>
      <c r="BN1146">
        <v>60</v>
      </c>
      <c r="BO1146" t="s">
        <v>192</v>
      </c>
      <c r="BP1146">
        <v>7.5</v>
      </c>
      <c r="BQ1146">
        <v>0</v>
      </c>
      <c r="BR1146">
        <v>713</v>
      </c>
      <c r="BS1146">
        <v>0</v>
      </c>
      <c r="BV1146">
        <v>0</v>
      </c>
      <c r="BW1146">
        <v>0</v>
      </c>
      <c r="BX1146">
        <v>0</v>
      </c>
      <c r="BZ1146" t="s">
        <v>193</v>
      </c>
      <c r="CA1146" t="s">
        <v>194</v>
      </c>
      <c r="CB1146" t="b">
        <v>0</v>
      </c>
    </row>
    <row r="1147" spans="1:80" x14ac:dyDescent="0.3">
      <c r="A1147">
        <v>1146</v>
      </c>
      <c r="B1147" t="s">
        <v>1342</v>
      </c>
      <c r="C1147" t="s">
        <v>179</v>
      </c>
      <c r="D1147" t="s">
        <v>1298</v>
      </c>
      <c r="E1147" t="s">
        <v>1338</v>
      </c>
      <c r="F1147" t="s">
        <v>1314</v>
      </c>
      <c r="G1147" t="s">
        <v>1298</v>
      </c>
      <c r="H1147" t="s">
        <v>184</v>
      </c>
      <c r="J1147">
        <v>0</v>
      </c>
      <c r="K1147" t="s">
        <v>1339</v>
      </c>
      <c r="L1147" t="s">
        <v>186</v>
      </c>
      <c r="M1147" t="s">
        <v>187</v>
      </c>
      <c r="N1147" t="s">
        <v>20</v>
      </c>
      <c r="O1147">
        <v>135</v>
      </c>
      <c r="P1147" t="s">
        <v>188</v>
      </c>
      <c r="Q1147">
        <v>2</v>
      </c>
      <c r="R1147">
        <v>14</v>
      </c>
      <c r="S1147">
        <v>40</v>
      </c>
      <c r="T1147">
        <v>2.8571428571428572</v>
      </c>
      <c r="U1147">
        <v>7.5</v>
      </c>
      <c r="V1147">
        <v>7.5</v>
      </c>
      <c r="W1147">
        <v>5</v>
      </c>
      <c r="X1147">
        <v>0.76</v>
      </c>
      <c r="Y1147">
        <v>119638</v>
      </c>
      <c r="Z1147" t="s">
        <v>189</v>
      </c>
      <c r="AA1147">
        <v>2</v>
      </c>
      <c r="AB1147">
        <v>12</v>
      </c>
      <c r="AC1147">
        <v>80</v>
      </c>
      <c r="AD1147">
        <v>6.666666666666667</v>
      </c>
      <c r="AE1147">
        <v>12.375</v>
      </c>
      <c r="AF1147">
        <v>12.375</v>
      </c>
      <c r="AG1147">
        <v>10</v>
      </c>
      <c r="AH1147">
        <v>0.76</v>
      </c>
      <c r="AI1147">
        <v>72508.5</v>
      </c>
      <c r="AJ1147">
        <v>2.5161880000000001</v>
      </c>
      <c r="AK1147">
        <v>2.5</v>
      </c>
      <c r="AL1147">
        <v>45</v>
      </c>
      <c r="AM1147">
        <v>9</v>
      </c>
      <c r="AN1147">
        <v>23</v>
      </c>
      <c r="AO1147" t="s">
        <v>190</v>
      </c>
      <c r="AP1147">
        <v>83</v>
      </c>
      <c r="AQ1147">
        <v>-0.7</v>
      </c>
      <c r="AR1147">
        <v>1.2</v>
      </c>
      <c r="AS1147" t="s">
        <v>1340</v>
      </c>
      <c r="AT1147">
        <v>10</v>
      </c>
      <c r="AU1147">
        <v>12</v>
      </c>
      <c r="AV1147">
        <v>12</v>
      </c>
      <c r="AW1147">
        <v>27</v>
      </c>
      <c r="AZ1147">
        <v>0</v>
      </c>
      <c r="BA1147">
        <v>0</v>
      </c>
      <c r="BB1147">
        <v>16605</v>
      </c>
      <c r="BC1147">
        <v>27675</v>
      </c>
      <c r="BD1147">
        <v>38745</v>
      </c>
      <c r="BE1147">
        <v>33</v>
      </c>
      <c r="BF1147">
        <v>6</v>
      </c>
      <c r="BG1147">
        <v>162</v>
      </c>
      <c r="BH1147">
        <v>3.191358024691358</v>
      </c>
      <c r="BI1147">
        <v>16605</v>
      </c>
      <c r="BJ1147">
        <v>27675</v>
      </c>
      <c r="BK1147">
        <v>38745</v>
      </c>
      <c r="BL1147">
        <v>30</v>
      </c>
      <c r="BM1147">
        <v>1</v>
      </c>
      <c r="BN1147">
        <v>60</v>
      </c>
      <c r="BO1147" t="s">
        <v>192</v>
      </c>
      <c r="BP1147">
        <v>8.1</v>
      </c>
      <c r="BQ1147">
        <v>0</v>
      </c>
      <c r="BR1147">
        <v>4065</v>
      </c>
      <c r="BS1147">
        <v>0</v>
      </c>
      <c r="BV1147">
        <v>0</v>
      </c>
      <c r="BW1147">
        <v>0</v>
      </c>
      <c r="BX1147">
        <v>0</v>
      </c>
      <c r="BZ1147" t="s">
        <v>193</v>
      </c>
      <c r="CA1147" t="s">
        <v>194</v>
      </c>
      <c r="CB1147" t="b">
        <v>0</v>
      </c>
    </row>
    <row r="1148" spans="1:80" x14ac:dyDescent="0.3">
      <c r="A1148">
        <v>1147</v>
      </c>
      <c r="B1148" t="s">
        <v>1343</v>
      </c>
      <c r="C1148" t="s">
        <v>179</v>
      </c>
      <c r="D1148" t="s">
        <v>1298</v>
      </c>
      <c r="E1148" t="s">
        <v>1338</v>
      </c>
      <c r="F1148" t="s">
        <v>1317</v>
      </c>
      <c r="G1148" t="s">
        <v>1298</v>
      </c>
      <c r="H1148" t="s">
        <v>184</v>
      </c>
      <c r="J1148">
        <v>0</v>
      </c>
      <c r="K1148" t="s">
        <v>1339</v>
      </c>
      <c r="L1148" t="s">
        <v>186</v>
      </c>
      <c r="M1148" t="s">
        <v>187</v>
      </c>
      <c r="N1148" t="s">
        <v>20</v>
      </c>
      <c r="O1148">
        <v>145</v>
      </c>
      <c r="P1148" t="s">
        <v>188</v>
      </c>
      <c r="Q1148">
        <v>2</v>
      </c>
      <c r="R1148">
        <v>14</v>
      </c>
      <c r="S1148">
        <v>40</v>
      </c>
      <c r="T1148">
        <v>2.8571428571428572</v>
      </c>
      <c r="U1148">
        <v>7.5</v>
      </c>
      <c r="V1148">
        <v>7.5</v>
      </c>
      <c r="W1148">
        <v>5</v>
      </c>
      <c r="X1148">
        <v>0.76</v>
      </c>
      <c r="Y1148">
        <v>119638</v>
      </c>
      <c r="Z1148" t="s">
        <v>189</v>
      </c>
      <c r="AA1148">
        <v>2</v>
      </c>
      <c r="AB1148">
        <v>12</v>
      </c>
      <c r="AC1148">
        <v>80</v>
      </c>
      <c r="AD1148">
        <v>6.666666666666667</v>
      </c>
      <c r="AE1148">
        <v>12.375</v>
      </c>
      <c r="AF1148">
        <v>12.375</v>
      </c>
      <c r="AG1148">
        <v>10</v>
      </c>
      <c r="AH1148">
        <v>0.76</v>
      </c>
      <c r="AI1148">
        <v>72508.5</v>
      </c>
      <c r="AJ1148">
        <v>2.654871</v>
      </c>
      <c r="AK1148">
        <v>2.5</v>
      </c>
      <c r="AL1148">
        <v>43</v>
      </c>
      <c r="AM1148">
        <v>9</v>
      </c>
      <c r="AN1148">
        <v>23</v>
      </c>
      <c r="AO1148" t="s">
        <v>190</v>
      </c>
      <c r="AP1148">
        <v>83</v>
      </c>
      <c r="AQ1148">
        <v>-0.7</v>
      </c>
      <c r="AR1148">
        <v>1.2</v>
      </c>
      <c r="AS1148" t="s">
        <v>1340</v>
      </c>
      <c r="AT1148">
        <v>10</v>
      </c>
      <c r="AU1148">
        <v>12</v>
      </c>
      <c r="AV1148">
        <v>12</v>
      </c>
      <c r="AW1148">
        <v>27</v>
      </c>
      <c r="AZ1148">
        <v>0</v>
      </c>
      <c r="BA1148">
        <v>0</v>
      </c>
      <c r="BB1148">
        <v>16605</v>
      </c>
      <c r="BC1148">
        <v>27675</v>
      </c>
      <c r="BD1148">
        <v>38745</v>
      </c>
      <c r="BE1148">
        <v>33</v>
      </c>
      <c r="BF1148">
        <v>6</v>
      </c>
      <c r="BG1148">
        <v>162</v>
      </c>
      <c r="BH1148">
        <v>3.191358024691358</v>
      </c>
      <c r="BI1148">
        <v>16605</v>
      </c>
      <c r="BJ1148">
        <v>27675</v>
      </c>
      <c r="BK1148">
        <v>38745</v>
      </c>
      <c r="BL1148">
        <v>30</v>
      </c>
      <c r="BM1148">
        <v>1</v>
      </c>
      <c r="BN1148">
        <v>60</v>
      </c>
      <c r="BO1148" t="s">
        <v>192</v>
      </c>
      <c r="BP1148">
        <v>8.6999999999999993</v>
      </c>
      <c r="BQ1148">
        <v>0</v>
      </c>
      <c r="BR1148">
        <v>738</v>
      </c>
      <c r="BS1148">
        <v>0</v>
      </c>
      <c r="BV1148">
        <v>0</v>
      </c>
      <c r="BW1148">
        <v>0</v>
      </c>
      <c r="BX1148">
        <v>0</v>
      </c>
      <c r="BZ1148" t="s">
        <v>193</v>
      </c>
      <c r="CA1148" t="s">
        <v>194</v>
      </c>
      <c r="CB1148" t="b">
        <v>0</v>
      </c>
    </row>
    <row r="1149" spans="1:80" x14ac:dyDescent="0.3">
      <c r="A1149">
        <v>1148</v>
      </c>
      <c r="B1149" t="s">
        <v>1344</v>
      </c>
      <c r="C1149" t="s">
        <v>179</v>
      </c>
      <c r="D1149" t="s">
        <v>1298</v>
      </c>
      <c r="E1149" t="s">
        <v>1338</v>
      </c>
      <c r="F1149" t="s">
        <v>1314</v>
      </c>
      <c r="G1149" t="s">
        <v>1298</v>
      </c>
      <c r="H1149" t="s">
        <v>184</v>
      </c>
      <c r="J1149">
        <v>0</v>
      </c>
      <c r="K1149" t="s">
        <v>1339</v>
      </c>
      <c r="L1149" t="s">
        <v>186</v>
      </c>
      <c r="M1149" t="s">
        <v>187</v>
      </c>
      <c r="N1149" t="s">
        <v>20</v>
      </c>
      <c r="O1149">
        <v>155</v>
      </c>
      <c r="P1149" t="s">
        <v>188</v>
      </c>
      <c r="Q1149">
        <v>2</v>
      </c>
      <c r="R1149">
        <v>14</v>
      </c>
      <c r="S1149">
        <v>40</v>
      </c>
      <c r="T1149">
        <v>2.8571428571428572</v>
      </c>
      <c r="U1149">
        <v>7.5</v>
      </c>
      <c r="V1149">
        <v>7.5</v>
      </c>
      <c r="W1149">
        <v>5</v>
      </c>
      <c r="X1149">
        <v>0.76</v>
      </c>
      <c r="Y1149">
        <v>119638</v>
      </c>
      <c r="Z1149" t="s">
        <v>189</v>
      </c>
      <c r="AA1149">
        <v>2</v>
      </c>
      <c r="AB1149">
        <v>12</v>
      </c>
      <c r="AC1149">
        <v>80</v>
      </c>
      <c r="AD1149">
        <v>6.666666666666667</v>
      </c>
      <c r="AE1149">
        <v>12.375</v>
      </c>
      <c r="AF1149">
        <v>12.375</v>
      </c>
      <c r="AG1149">
        <v>10</v>
      </c>
      <c r="AH1149">
        <v>0.76</v>
      </c>
      <c r="AI1149">
        <v>72508.5</v>
      </c>
      <c r="AJ1149">
        <v>2.7935539999999999</v>
      </c>
      <c r="AK1149">
        <v>2.5</v>
      </c>
      <c r="AL1149">
        <v>41</v>
      </c>
      <c r="AM1149">
        <v>9</v>
      </c>
      <c r="AN1149">
        <v>23</v>
      </c>
      <c r="AO1149" t="s">
        <v>190</v>
      </c>
      <c r="AP1149">
        <v>83</v>
      </c>
      <c r="AQ1149">
        <v>-0.7</v>
      </c>
      <c r="AR1149">
        <v>1.2</v>
      </c>
      <c r="AS1149" t="s">
        <v>1340</v>
      </c>
      <c r="AT1149">
        <v>10</v>
      </c>
      <c r="AU1149">
        <v>12</v>
      </c>
      <c r="AV1149">
        <v>12</v>
      </c>
      <c r="AW1149">
        <v>27</v>
      </c>
      <c r="AZ1149">
        <v>0</v>
      </c>
      <c r="BA1149">
        <v>0</v>
      </c>
      <c r="BB1149">
        <v>16605</v>
      </c>
      <c r="BC1149">
        <v>27675</v>
      </c>
      <c r="BD1149">
        <v>38745</v>
      </c>
      <c r="BE1149">
        <v>33</v>
      </c>
      <c r="BF1149">
        <v>6</v>
      </c>
      <c r="BG1149">
        <v>162</v>
      </c>
      <c r="BH1149">
        <v>3.191358024691358</v>
      </c>
      <c r="BI1149">
        <v>16605</v>
      </c>
      <c r="BJ1149">
        <v>27675</v>
      </c>
      <c r="BK1149">
        <v>38745</v>
      </c>
      <c r="BL1149">
        <v>30</v>
      </c>
      <c r="BM1149">
        <v>1</v>
      </c>
      <c r="BN1149">
        <v>60</v>
      </c>
      <c r="BO1149" t="s">
        <v>192</v>
      </c>
      <c r="BP1149">
        <v>9.3000000000000007</v>
      </c>
      <c r="BQ1149">
        <v>0</v>
      </c>
      <c r="BR1149">
        <v>2139</v>
      </c>
      <c r="BS1149">
        <v>0</v>
      </c>
      <c r="BV1149">
        <v>0</v>
      </c>
      <c r="BW1149">
        <v>0</v>
      </c>
      <c r="BX1149">
        <v>0</v>
      </c>
      <c r="BZ1149" t="s">
        <v>193</v>
      </c>
      <c r="CA1149" t="s">
        <v>194</v>
      </c>
      <c r="CB1149" t="b">
        <v>0</v>
      </c>
    </row>
    <row r="1150" spans="1:80" x14ac:dyDescent="0.3">
      <c r="A1150">
        <v>1149</v>
      </c>
      <c r="B1150" t="s">
        <v>1345</v>
      </c>
      <c r="C1150" t="s">
        <v>179</v>
      </c>
      <c r="D1150" t="s">
        <v>1298</v>
      </c>
      <c r="E1150" t="s">
        <v>1338</v>
      </c>
      <c r="F1150" t="s">
        <v>1317</v>
      </c>
      <c r="G1150" t="s">
        <v>1298</v>
      </c>
      <c r="H1150" t="s">
        <v>184</v>
      </c>
      <c r="J1150">
        <v>0</v>
      </c>
      <c r="K1150" t="s">
        <v>1339</v>
      </c>
      <c r="L1150" t="s">
        <v>186</v>
      </c>
      <c r="M1150" t="s">
        <v>187</v>
      </c>
      <c r="N1150" t="s">
        <v>20</v>
      </c>
      <c r="O1150">
        <v>165</v>
      </c>
      <c r="P1150" t="s">
        <v>188</v>
      </c>
      <c r="Q1150">
        <v>2</v>
      </c>
      <c r="R1150">
        <v>14</v>
      </c>
      <c r="S1150">
        <v>40</v>
      </c>
      <c r="T1150">
        <v>2.8571428571428572</v>
      </c>
      <c r="U1150">
        <v>7.5</v>
      </c>
      <c r="V1150">
        <v>7.5</v>
      </c>
      <c r="W1150">
        <v>5</v>
      </c>
      <c r="X1150">
        <v>0.76</v>
      </c>
      <c r="Y1150">
        <v>119638</v>
      </c>
      <c r="Z1150" t="s">
        <v>189</v>
      </c>
      <c r="AA1150">
        <v>2</v>
      </c>
      <c r="AB1150">
        <v>12</v>
      </c>
      <c r="AC1150">
        <v>80</v>
      </c>
      <c r="AD1150">
        <v>6.666666666666667</v>
      </c>
      <c r="AE1150">
        <v>12.375</v>
      </c>
      <c r="AF1150">
        <v>12.375</v>
      </c>
      <c r="AG1150">
        <v>10</v>
      </c>
      <c r="AH1150">
        <v>0.76</v>
      </c>
      <c r="AI1150">
        <v>72508.5</v>
      </c>
      <c r="AJ1150">
        <v>2.9322360000000001</v>
      </c>
      <c r="AK1150">
        <v>2.5</v>
      </c>
      <c r="AL1150">
        <v>39</v>
      </c>
      <c r="AM1150">
        <v>9</v>
      </c>
      <c r="AN1150">
        <v>23</v>
      </c>
      <c r="AO1150" t="s">
        <v>190</v>
      </c>
      <c r="AP1150">
        <v>83</v>
      </c>
      <c r="AQ1150">
        <v>-0.7</v>
      </c>
      <c r="AR1150">
        <v>1.2</v>
      </c>
      <c r="AS1150" t="s">
        <v>1340</v>
      </c>
      <c r="AT1150">
        <v>10</v>
      </c>
      <c r="AU1150">
        <v>12</v>
      </c>
      <c r="AV1150">
        <v>12</v>
      </c>
      <c r="AW1150">
        <v>27</v>
      </c>
      <c r="AZ1150">
        <v>0</v>
      </c>
      <c r="BA1150">
        <v>0</v>
      </c>
      <c r="BB1150">
        <v>16605</v>
      </c>
      <c r="BC1150">
        <v>27675</v>
      </c>
      <c r="BD1150">
        <v>38745</v>
      </c>
      <c r="BE1150">
        <v>33</v>
      </c>
      <c r="BF1150">
        <v>6</v>
      </c>
      <c r="BG1150">
        <v>162</v>
      </c>
      <c r="BH1150">
        <v>3.191358024691358</v>
      </c>
      <c r="BI1150">
        <v>16605</v>
      </c>
      <c r="BJ1150">
        <v>27675</v>
      </c>
      <c r="BK1150">
        <v>38745</v>
      </c>
      <c r="BL1150">
        <v>30</v>
      </c>
      <c r="BM1150">
        <v>1</v>
      </c>
      <c r="BN1150">
        <v>60</v>
      </c>
      <c r="BO1150" t="s">
        <v>192</v>
      </c>
      <c r="BP1150">
        <v>9.9</v>
      </c>
      <c r="BQ1150">
        <v>0</v>
      </c>
      <c r="BR1150">
        <v>370</v>
      </c>
      <c r="BS1150">
        <v>0</v>
      </c>
      <c r="BV1150">
        <v>0</v>
      </c>
      <c r="BW1150">
        <v>0</v>
      </c>
      <c r="BX1150">
        <v>0</v>
      </c>
      <c r="BZ1150" t="s">
        <v>193</v>
      </c>
      <c r="CA1150" t="s">
        <v>194</v>
      </c>
      <c r="CB1150" t="b">
        <v>0</v>
      </c>
    </row>
    <row r="1151" spans="1:80" x14ac:dyDescent="0.3">
      <c r="A1151">
        <v>1150</v>
      </c>
      <c r="B1151" t="s">
        <v>1346</v>
      </c>
      <c r="C1151" t="s">
        <v>179</v>
      </c>
      <c r="D1151" t="s">
        <v>1298</v>
      </c>
      <c r="E1151" t="s">
        <v>1338</v>
      </c>
      <c r="F1151" t="s">
        <v>1314</v>
      </c>
      <c r="G1151" t="s">
        <v>1298</v>
      </c>
      <c r="H1151" t="s">
        <v>184</v>
      </c>
      <c r="J1151">
        <v>0</v>
      </c>
      <c r="K1151" t="s">
        <v>1339</v>
      </c>
      <c r="L1151" t="s">
        <v>186</v>
      </c>
      <c r="M1151" t="s">
        <v>187</v>
      </c>
      <c r="N1151" t="s">
        <v>20</v>
      </c>
      <c r="O1151">
        <v>175</v>
      </c>
      <c r="P1151" t="s">
        <v>188</v>
      </c>
      <c r="Q1151">
        <v>2</v>
      </c>
      <c r="R1151">
        <v>14</v>
      </c>
      <c r="S1151">
        <v>40</v>
      </c>
      <c r="T1151">
        <v>2.8571428571428572</v>
      </c>
      <c r="U1151">
        <v>7.5</v>
      </c>
      <c r="V1151">
        <v>7.5</v>
      </c>
      <c r="W1151">
        <v>5</v>
      </c>
      <c r="X1151">
        <v>0.76</v>
      </c>
      <c r="Y1151">
        <v>119638</v>
      </c>
      <c r="Z1151" t="s">
        <v>189</v>
      </c>
      <c r="AA1151">
        <v>2</v>
      </c>
      <c r="AB1151">
        <v>12</v>
      </c>
      <c r="AC1151">
        <v>80</v>
      </c>
      <c r="AD1151">
        <v>6.666666666666667</v>
      </c>
      <c r="AE1151">
        <v>12.375</v>
      </c>
      <c r="AF1151">
        <v>12.375</v>
      </c>
      <c r="AG1151">
        <v>10</v>
      </c>
      <c r="AH1151">
        <v>0.76</v>
      </c>
      <c r="AI1151">
        <v>72508.5</v>
      </c>
      <c r="AJ1151">
        <v>3.070919</v>
      </c>
      <c r="AK1151">
        <v>2.5</v>
      </c>
      <c r="AL1151">
        <v>37</v>
      </c>
      <c r="AM1151">
        <v>9</v>
      </c>
      <c r="AN1151">
        <v>23</v>
      </c>
      <c r="AO1151" t="s">
        <v>190</v>
      </c>
      <c r="AP1151">
        <v>83</v>
      </c>
      <c r="AQ1151">
        <v>-0.7</v>
      </c>
      <c r="AR1151">
        <v>1.2</v>
      </c>
      <c r="AS1151" t="s">
        <v>1340</v>
      </c>
      <c r="AT1151">
        <v>10</v>
      </c>
      <c r="AU1151">
        <v>12</v>
      </c>
      <c r="AV1151">
        <v>12</v>
      </c>
      <c r="AW1151">
        <v>27</v>
      </c>
      <c r="AZ1151">
        <v>0</v>
      </c>
      <c r="BA1151">
        <v>0</v>
      </c>
      <c r="BB1151">
        <v>16605</v>
      </c>
      <c r="BC1151">
        <v>27675</v>
      </c>
      <c r="BD1151">
        <v>38745</v>
      </c>
      <c r="BE1151">
        <v>33</v>
      </c>
      <c r="BF1151">
        <v>6</v>
      </c>
      <c r="BG1151">
        <v>162</v>
      </c>
      <c r="BH1151">
        <v>3.191358024691358</v>
      </c>
      <c r="BI1151">
        <v>16605</v>
      </c>
      <c r="BJ1151">
        <v>27675</v>
      </c>
      <c r="BK1151">
        <v>38745</v>
      </c>
      <c r="BL1151">
        <v>30</v>
      </c>
      <c r="BM1151">
        <v>1</v>
      </c>
      <c r="BN1151">
        <v>34</v>
      </c>
      <c r="BO1151" t="s">
        <v>192</v>
      </c>
      <c r="BP1151">
        <v>5.95</v>
      </c>
      <c r="BQ1151">
        <v>0</v>
      </c>
      <c r="BR1151">
        <v>1271</v>
      </c>
      <c r="BS1151">
        <v>0</v>
      </c>
      <c r="BV1151">
        <v>0</v>
      </c>
      <c r="BW1151">
        <v>0</v>
      </c>
      <c r="BX1151">
        <v>0</v>
      </c>
      <c r="BZ1151" t="s">
        <v>193</v>
      </c>
      <c r="CA1151" t="s">
        <v>194</v>
      </c>
      <c r="CB1151" t="b">
        <v>0</v>
      </c>
    </row>
    <row r="1152" spans="1:80" x14ac:dyDescent="0.3">
      <c r="A1152">
        <v>1151</v>
      </c>
      <c r="B1152" t="s">
        <v>1347</v>
      </c>
      <c r="C1152" t="s">
        <v>179</v>
      </c>
      <c r="D1152" t="s">
        <v>1298</v>
      </c>
      <c r="E1152" t="s">
        <v>1338</v>
      </c>
      <c r="F1152" t="s">
        <v>1317</v>
      </c>
      <c r="G1152" t="s">
        <v>1298</v>
      </c>
      <c r="H1152" t="s">
        <v>184</v>
      </c>
      <c r="J1152">
        <v>0</v>
      </c>
      <c r="K1152" t="s">
        <v>1339</v>
      </c>
      <c r="L1152" t="s">
        <v>186</v>
      </c>
      <c r="M1152" t="s">
        <v>187</v>
      </c>
      <c r="N1152" t="s">
        <v>20</v>
      </c>
      <c r="O1152">
        <v>180</v>
      </c>
      <c r="P1152" t="s">
        <v>188</v>
      </c>
      <c r="Q1152">
        <v>2</v>
      </c>
      <c r="R1152">
        <v>14</v>
      </c>
      <c r="S1152">
        <v>40</v>
      </c>
      <c r="T1152">
        <v>2.8571428571428572</v>
      </c>
      <c r="U1152">
        <v>7.5</v>
      </c>
      <c r="V1152">
        <v>7.5</v>
      </c>
      <c r="W1152">
        <v>5</v>
      </c>
      <c r="X1152">
        <v>0.76</v>
      </c>
      <c r="Y1152">
        <v>119638</v>
      </c>
      <c r="Z1152" t="s">
        <v>189</v>
      </c>
      <c r="AA1152">
        <v>2</v>
      </c>
      <c r="AB1152">
        <v>12</v>
      </c>
      <c r="AC1152">
        <v>80</v>
      </c>
      <c r="AD1152">
        <v>6.666666666666667</v>
      </c>
      <c r="AE1152">
        <v>12.375</v>
      </c>
      <c r="AF1152">
        <v>12.375</v>
      </c>
      <c r="AG1152">
        <v>10</v>
      </c>
      <c r="AH1152">
        <v>0.76</v>
      </c>
      <c r="AI1152">
        <v>72508.5</v>
      </c>
      <c r="AJ1152">
        <v>3.2096019999999998</v>
      </c>
      <c r="AK1152">
        <v>2.5</v>
      </c>
      <c r="AL1152">
        <v>35</v>
      </c>
      <c r="AM1152">
        <v>9</v>
      </c>
      <c r="AN1152">
        <v>23</v>
      </c>
      <c r="AO1152" t="s">
        <v>190</v>
      </c>
      <c r="AP1152">
        <v>83</v>
      </c>
      <c r="AQ1152">
        <v>-0.7</v>
      </c>
      <c r="AR1152">
        <v>1.2</v>
      </c>
      <c r="AS1152" t="s">
        <v>1340</v>
      </c>
      <c r="AT1152">
        <v>10</v>
      </c>
      <c r="AU1152">
        <v>12</v>
      </c>
      <c r="AV1152">
        <v>12</v>
      </c>
      <c r="AW1152">
        <v>27</v>
      </c>
      <c r="AZ1152">
        <v>0</v>
      </c>
      <c r="BA1152">
        <v>0</v>
      </c>
      <c r="BB1152">
        <v>16605</v>
      </c>
      <c r="BC1152">
        <v>27675</v>
      </c>
      <c r="BD1152">
        <v>38745</v>
      </c>
      <c r="BE1152">
        <v>33</v>
      </c>
      <c r="BF1152">
        <v>6</v>
      </c>
      <c r="BG1152">
        <v>162</v>
      </c>
      <c r="BH1152">
        <v>3.191358024691358</v>
      </c>
      <c r="BI1152">
        <v>16605</v>
      </c>
      <c r="BJ1152">
        <v>27675</v>
      </c>
      <c r="BK1152">
        <v>38745</v>
      </c>
      <c r="BL1152">
        <v>30</v>
      </c>
      <c r="BM1152">
        <v>1</v>
      </c>
      <c r="BN1152">
        <v>34</v>
      </c>
      <c r="BO1152" t="s">
        <v>192</v>
      </c>
      <c r="BP1152">
        <v>6.12</v>
      </c>
      <c r="BQ1152">
        <v>0</v>
      </c>
      <c r="BR1152">
        <v>310</v>
      </c>
      <c r="BS1152">
        <v>0</v>
      </c>
      <c r="BV1152">
        <v>0</v>
      </c>
      <c r="BW1152">
        <v>0</v>
      </c>
      <c r="BX1152">
        <v>0</v>
      </c>
      <c r="BZ1152" t="s">
        <v>193</v>
      </c>
      <c r="CA1152" t="s">
        <v>194</v>
      </c>
      <c r="CB1152" t="b">
        <v>0</v>
      </c>
    </row>
    <row r="1153" spans="1:80" x14ac:dyDescent="0.3">
      <c r="A1153">
        <v>1152</v>
      </c>
      <c r="B1153" t="s">
        <v>1348</v>
      </c>
      <c r="C1153" t="s">
        <v>179</v>
      </c>
      <c r="D1153" t="s">
        <v>1298</v>
      </c>
      <c r="E1153" t="s">
        <v>1338</v>
      </c>
      <c r="F1153" t="s">
        <v>1314</v>
      </c>
      <c r="G1153" t="s">
        <v>1298</v>
      </c>
      <c r="H1153" t="s">
        <v>184</v>
      </c>
      <c r="J1153">
        <v>0</v>
      </c>
      <c r="K1153" t="s">
        <v>1339</v>
      </c>
      <c r="L1153" t="s">
        <v>186</v>
      </c>
      <c r="M1153" t="s">
        <v>187</v>
      </c>
      <c r="N1153" t="s">
        <v>20</v>
      </c>
      <c r="O1153">
        <v>190</v>
      </c>
      <c r="P1153" t="s">
        <v>188</v>
      </c>
      <c r="Q1153">
        <v>2</v>
      </c>
      <c r="R1153">
        <v>14</v>
      </c>
      <c r="S1153">
        <v>40</v>
      </c>
      <c r="T1153">
        <v>2.8571428571428572</v>
      </c>
      <c r="U1153">
        <v>7.5</v>
      </c>
      <c r="V1153">
        <v>7.5</v>
      </c>
      <c r="W1153">
        <v>5</v>
      </c>
      <c r="X1153">
        <v>0.76</v>
      </c>
      <c r="Y1153">
        <v>119638</v>
      </c>
      <c r="Z1153" t="s">
        <v>189</v>
      </c>
      <c r="AA1153">
        <v>2</v>
      </c>
      <c r="AB1153">
        <v>12</v>
      </c>
      <c r="AC1153">
        <v>80</v>
      </c>
      <c r="AD1153">
        <v>6.666666666666667</v>
      </c>
      <c r="AE1153">
        <v>12.375</v>
      </c>
      <c r="AF1153">
        <v>12.375</v>
      </c>
      <c r="AG1153">
        <v>10</v>
      </c>
      <c r="AH1153">
        <v>0.76</v>
      </c>
      <c r="AI1153">
        <v>72508.5</v>
      </c>
      <c r="AJ1153">
        <v>3.3482849999999997</v>
      </c>
      <c r="AK1153">
        <v>2.5</v>
      </c>
      <c r="AL1153">
        <v>34</v>
      </c>
      <c r="AM1153">
        <v>9</v>
      </c>
      <c r="AN1153">
        <v>23</v>
      </c>
      <c r="AO1153" t="s">
        <v>190</v>
      </c>
      <c r="AP1153">
        <v>83</v>
      </c>
      <c r="AQ1153">
        <v>-0.7</v>
      </c>
      <c r="AR1153">
        <v>1.2</v>
      </c>
      <c r="AS1153" t="s">
        <v>1340</v>
      </c>
      <c r="AT1153">
        <v>10</v>
      </c>
      <c r="AU1153">
        <v>12</v>
      </c>
      <c r="AV1153">
        <v>12</v>
      </c>
      <c r="AW1153">
        <v>27</v>
      </c>
      <c r="AZ1153">
        <v>0</v>
      </c>
      <c r="BA1153">
        <v>0</v>
      </c>
      <c r="BB1153">
        <v>16605</v>
      </c>
      <c r="BC1153">
        <v>27675</v>
      </c>
      <c r="BD1153">
        <v>38745</v>
      </c>
      <c r="BE1153">
        <v>33</v>
      </c>
      <c r="BF1153">
        <v>6</v>
      </c>
      <c r="BG1153">
        <v>162</v>
      </c>
      <c r="BH1153">
        <v>3.191358024691358</v>
      </c>
      <c r="BI1153">
        <v>16605</v>
      </c>
      <c r="BJ1153">
        <v>27675</v>
      </c>
      <c r="BK1153">
        <v>38745</v>
      </c>
      <c r="BL1153">
        <v>30</v>
      </c>
      <c r="BM1153">
        <v>1</v>
      </c>
      <c r="BN1153">
        <v>30</v>
      </c>
      <c r="BO1153" t="s">
        <v>192</v>
      </c>
      <c r="BP1153">
        <v>5.7</v>
      </c>
      <c r="BQ1153">
        <v>0</v>
      </c>
      <c r="BR1153">
        <v>1686</v>
      </c>
      <c r="BS1153">
        <v>0</v>
      </c>
      <c r="BV1153">
        <v>0</v>
      </c>
      <c r="BW1153">
        <v>0</v>
      </c>
      <c r="BX1153">
        <v>0</v>
      </c>
      <c r="BZ1153" t="s">
        <v>193</v>
      </c>
      <c r="CA1153" t="s">
        <v>194</v>
      </c>
      <c r="CB1153" t="b">
        <v>0</v>
      </c>
    </row>
    <row r="1154" spans="1:80" x14ac:dyDescent="0.3">
      <c r="A1154">
        <v>1153</v>
      </c>
      <c r="B1154" t="s">
        <v>1349</v>
      </c>
      <c r="C1154" t="s">
        <v>179</v>
      </c>
      <c r="D1154" t="s">
        <v>1298</v>
      </c>
      <c r="E1154" t="s">
        <v>1338</v>
      </c>
      <c r="F1154" t="s">
        <v>1314</v>
      </c>
      <c r="G1154" t="s">
        <v>1298</v>
      </c>
      <c r="H1154" t="s">
        <v>184</v>
      </c>
      <c r="J1154">
        <v>0</v>
      </c>
      <c r="K1154" t="s">
        <v>1339</v>
      </c>
      <c r="L1154" t="s">
        <v>186</v>
      </c>
      <c r="M1154" t="s">
        <v>187</v>
      </c>
      <c r="N1154" t="s">
        <v>20</v>
      </c>
      <c r="O1154">
        <v>185</v>
      </c>
      <c r="P1154" t="s">
        <v>188</v>
      </c>
      <c r="Q1154">
        <v>2</v>
      </c>
      <c r="R1154">
        <v>14</v>
      </c>
      <c r="S1154">
        <v>40</v>
      </c>
      <c r="T1154">
        <v>2.8571428571428572</v>
      </c>
      <c r="U1154">
        <v>7.5</v>
      </c>
      <c r="V1154">
        <v>7.5</v>
      </c>
      <c r="W1154">
        <v>5</v>
      </c>
      <c r="X1154">
        <v>0.76</v>
      </c>
      <c r="Y1154">
        <v>119638</v>
      </c>
      <c r="Z1154" t="s">
        <v>189</v>
      </c>
      <c r="AA1154">
        <v>2</v>
      </c>
      <c r="AB1154">
        <v>12</v>
      </c>
      <c r="AC1154">
        <v>80</v>
      </c>
      <c r="AD1154">
        <v>6.666666666666667</v>
      </c>
      <c r="AE1154">
        <v>12.375</v>
      </c>
      <c r="AF1154">
        <v>12.375</v>
      </c>
      <c r="AG1154">
        <v>10</v>
      </c>
      <c r="AH1154">
        <v>0.76</v>
      </c>
      <c r="AI1154">
        <v>72508.5</v>
      </c>
      <c r="AJ1154">
        <v>3.6208840000000002</v>
      </c>
      <c r="AK1154">
        <v>2.5</v>
      </c>
      <c r="AL1154">
        <v>31</v>
      </c>
      <c r="AM1154">
        <v>9</v>
      </c>
      <c r="AN1154">
        <v>23</v>
      </c>
      <c r="AO1154" t="s">
        <v>190</v>
      </c>
      <c r="AP1154">
        <v>83</v>
      </c>
      <c r="AQ1154">
        <v>-0.7</v>
      </c>
      <c r="AR1154">
        <v>1.2</v>
      </c>
      <c r="AS1154" t="s">
        <v>1326</v>
      </c>
      <c r="AT1154">
        <v>10</v>
      </c>
      <c r="AU1154">
        <v>12</v>
      </c>
      <c r="AV1154">
        <v>12</v>
      </c>
      <c r="AW1154">
        <v>16</v>
      </c>
      <c r="AZ1154">
        <v>0</v>
      </c>
      <c r="BA1154">
        <v>0</v>
      </c>
      <c r="BB1154">
        <v>9840</v>
      </c>
      <c r="BC1154">
        <v>16400</v>
      </c>
      <c r="BD1154">
        <v>22960</v>
      </c>
      <c r="BE1154">
        <v>33</v>
      </c>
      <c r="BF1154">
        <v>6</v>
      </c>
      <c r="BG1154">
        <v>96</v>
      </c>
      <c r="BH1154">
        <v>5.385416666666667</v>
      </c>
      <c r="BI1154">
        <v>9840</v>
      </c>
      <c r="BJ1154">
        <v>16400</v>
      </c>
      <c r="BK1154">
        <v>22960</v>
      </c>
      <c r="BL1154">
        <v>30</v>
      </c>
      <c r="BM1154">
        <v>1</v>
      </c>
      <c r="BN1154">
        <v>30</v>
      </c>
      <c r="BO1154" t="s">
        <v>192</v>
      </c>
      <c r="BP1154">
        <v>5.55</v>
      </c>
      <c r="BQ1154">
        <v>0</v>
      </c>
      <c r="BR1154">
        <v>823</v>
      </c>
      <c r="BS1154">
        <v>0</v>
      </c>
      <c r="BV1154">
        <v>0</v>
      </c>
      <c r="BW1154">
        <v>0</v>
      </c>
      <c r="BX1154">
        <v>0</v>
      </c>
      <c r="BZ1154" t="s">
        <v>193</v>
      </c>
      <c r="CA1154" t="s">
        <v>194</v>
      </c>
      <c r="CB1154" t="b">
        <v>0</v>
      </c>
    </row>
    <row r="1155" spans="1:80" x14ac:dyDescent="0.3">
      <c r="A1155">
        <v>1154</v>
      </c>
      <c r="B1155" t="s">
        <v>1350</v>
      </c>
      <c r="C1155" t="s">
        <v>179</v>
      </c>
      <c r="D1155" t="s">
        <v>1298</v>
      </c>
      <c r="E1155" t="s">
        <v>1338</v>
      </c>
      <c r="F1155" t="s">
        <v>1314</v>
      </c>
      <c r="G1155" t="s">
        <v>1298</v>
      </c>
      <c r="H1155" t="s">
        <v>184</v>
      </c>
      <c r="J1155">
        <v>0</v>
      </c>
      <c r="K1155" t="s">
        <v>1339</v>
      </c>
      <c r="L1155" t="s">
        <v>186</v>
      </c>
      <c r="M1155" t="s">
        <v>187</v>
      </c>
      <c r="N1155" t="s">
        <v>20</v>
      </c>
      <c r="O1155">
        <v>225</v>
      </c>
      <c r="P1155" t="s">
        <v>188</v>
      </c>
      <c r="Q1155">
        <v>2</v>
      </c>
      <c r="R1155">
        <v>14</v>
      </c>
      <c r="S1155">
        <v>40</v>
      </c>
      <c r="T1155">
        <v>2.8571428571428572</v>
      </c>
      <c r="U1155">
        <v>7.5</v>
      </c>
      <c r="V1155">
        <v>7.5</v>
      </c>
      <c r="W1155">
        <v>5</v>
      </c>
      <c r="X1155">
        <v>0.76</v>
      </c>
      <c r="Y1155">
        <v>119638</v>
      </c>
      <c r="Z1155" t="s">
        <v>189</v>
      </c>
      <c r="AA1155">
        <v>2</v>
      </c>
      <c r="AB1155">
        <v>12</v>
      </c>
      <c r="AC1155">
        <v>80</v>
      </c>
      <c r="AD1155">
        <v>6.666666666666667</v>
      </c>
      <c r="AE1155">
        <v>12.375</v>
      </c>
      <c r="AF1155">
        <v>12.375</v>
      </c>
      <c r="AG1155">
        <v>10</v>
      </c>
      <c r="AH1155">
        <v>0.76</v>
      </c>
      <c r="AI1155">
        <v>72508.5</v>
      </c>
      <c r="AJ1155">
        <v>3.9030160000000009</v>
      </c>
      <c r="AK1155">
        <v>2.5</v>
      </c>
      <c r="AL1155">
        <v>29</v>
      </c>
      <c r="AM1155">
        <v>9</v>
      </c>
      <c r="AN1155">
        <v>23</v>
      </c>
      <c r="AO1155" t="s">
        <v>190</v>
      </c>
      <c r="AP1155">
        <v>83</v>
      </c>
      <c r="AQ1155">
        <v>-0.7</v>
      </c>
      <c r="AR1155">
        <v>1.2</v>
      </c>
      <c r="AS1155" t="s">
        <v>1326</v>
      </c>
      <c r="AT1155">
        <v>10</v>
      </c>
      <c r="AU1155">
        <v>12</v>
      </c>
      <c r="AV1155">
        <v>12</v>
      </c>
      <c r="AW1155">
        <v>16</v>
      </c>
      <c r="AZ1155">
        <v>0</v>
      </c>
      <c r="BA1155">
        <v>0</v>
      </c>
      <c r="BB1155">
        <v>9840</v>
      </c>
      <c r="BC1155">
        <v>16400</v>
      </c>
      <c r="BD1155">
        <v>22960</v>
      </c>
      <c r="BE1155">
        <v>33</v>
      </c>
      <c r="BF1155">
        <v>6</v>
      </c>
      <c r="BG1155">
        <v>96</v>
      </c>
      <c r="BH1155">
        <v>5.385416666666667</v>
      </c>
      <c r="BI1155">
        <v>9840</v>
      </c>
      <c r="BJ1155">
        <v>16400</v>
      </c>
      <c r="BK1155">
        <v>22960</v>
      </c>
      <c r="BL1155">
        <v>30</v>
      </c>
      <c r="BM1155">
        <v>1</v>
      </c>
      <c r="BN1155">
        <v>20</v>
      </c>
      <c r="BO1155" t="s">
        <v>192</v>
      </c>
      <c r="BP1155">
        <v>4.5</v>
      </c>
      <c r="BQ1155">
        <v>0</v>
      </c>
      <c r="BR1155">
        <v>682</v>
      </c>
      <c r="BS1155">
        <v>0</v>
      </c>
      <c r="BV1155">
        <v>0</v>
      </c>
      <c r="BW1155">
        <v>0</v>
      </c>
      <c r="BX1155">
        <v>0</v>
      </c>
      <c r="BZ1155" t="s">
        <v>193</v>
      </c>
      <c r="CA1155" t="s">
        <v>194</v>
      </c>
      <c r="CB1155" t="b">
        <v>0</v>
      </c>
    </row>
    <row r="1156" spans="1:80" x14ac:dyDescent="0.3">
      <c r="A1156">
        <v>1155</v>
      </c>
      <c r="B1156" t="s">
        <v>1351</v>
      </c>
      <c r="C1156" t="s">
        <v>179</v>
      </c>
      <c r="D1156" t="s">
        <v>1298</v>
      </c>
      <c r="E1156" t="s">
        <v>1338</v>
      </c>
      <c r="F1156" t="s">
        <v>1317</v>
      </c>
      <c r="G1156" t="s">
        <v>1298</v>
      </c>
      <c r="H1156" t="s">
        <v>184</v>
      </c>
      <c r="J1156">
        <v>0</v>
      </c>
      <c r="K1156" t="s">
        <v>1339</v>
      </c>
      <c r="L1156" t="s">
        <v>186</v>
      </c>
      <c r="M1156" t="s">
        <v>187</v>
      </c>
      <c r="N1156" t="s">
        <v>20</v>
      </c>
      <c r="O1156">
        <v>240</v>
      </c>
      <c r="P1156" t="s">
        <v>188</v>
      </c>
      <c r="Q1156">
        <v>2</v>
      </c>
      <c r="R1156">
        <v>14</v>
      </c>
      <c r="S1156">
        <v>40</v>
      </c>
      <c r="T1156">
        <v>2.8571428571428572</v>
      </c>
      <c r="U1156">
        <v>7.5</v>
      </c>
      <c r="V1156">
        <v>7.5</v>
      </c>
      <c r="W1156">
        <v>5</v>
      </c>
      <c r="X1156">
        <v>0.76</v>
      </c>
      <c r="Y1156">
        <v>119638</v>
      </c>
      <c r="Z1156" t="s">
        <v>189</v>
      </c>
      <c r="AA1156">
        <v>2</v>
      </c>
      <c r="AB1156">
        <v>12</v>
      </c>
      <c r="AC1156">
        <v>80</v>
      </c>
      <c r="AD1156">
        <v>6.666666666666667</v>
      </c>
      <c r="AE1156">
        <v>12.375</v>
      </c>
      <c r="AF1156">
        <v>12.375</v>
      </c>
      <c r="AG1156">
        <v>10</v>
      </c>
      <c r="AH1156">
        <v>0.76</v>
      </c>
      <c r="AI1156">
        <v>72508.5</v>
      </c>
      <c r="AJ1156">
        <v>4.0416989999999995</v>
      </c>
      <c r="AK1156">
        <v>2.5</v>
      </c>
      <c r="AL1156">
        <v>28</v>
      </c>
      <c r="AM1156">
        <v>9</v>
      </c>
      <c r="AN1156">
        <v>23</v>
      </c>
      <c r="AO1156" t="s">
        <v>190</v>
      </c>
      <c r="AP1156">
        <v>83</v>
      </c>
      <c r="AQ1156">
        <v>-0.7</v>
      </c>
      <c r="AR1156">
        <v>1.2</v>
      </c>
      <c r="AS1156" t="s">
        <v>1326</v>
      </c>
      <c r="AT1156">
        <v>10</v>
      </c>
      <c r="AU1156">
        <v>12</v>
      </c>
      <c r="AV1156">
        <v>12</v>
      </c>
      <c r="AW1156">
        <v>16</v>
      </c>
      <c r="AZ1156">
        <v>0</v>
      </c>
      <c r="BA1156">
        <v>0</v>
      </c>
      <c r="BB1156">
        <v>9840</v>
      </c>
      <c r="BC1156">
        <v>16400</v>
      </c>
      <c r="BD1156">
        <v>22960</v>
      </c>
      <c r="BE1156">
        <v>33</v>
      </c>
      <c r="BF1156">
        <v>6</v>
      </c>
      <c r="BG1156">
        <v>96</v>
      </c>
      <c r="BH1156">
        <v>5.385416666666667</v>
      </c>
      <c r="BI1156">
        <v>9840</v>
      </c>
      <c r="BJ1156">
        <v>16400</v>
      </c>
      <c r="BK1156">
        <v>22960</v>
      </c>
      <c r="BL1156">
        <v>30</v>
      </c>
      <c r="BM1156">
        <v>1</v>
      </c>
      <c r="BN1156">
        <v>20</v>
      </c>
      <c r="BO1156" t="s">
        <v>192</v>
      </c>
      <c r="BP1156">
        <v>4.8</v>
      </c>
      <c r="BQ1156">
        <v>0</v>
      </c>
      <c r="BR1156">
        <v>442</v>
      </c>
      <c r="BS1156">
        <v>0</v>
      </c>
      <c r="BV1156">
        <v>0</v>
      </c>
      <c r="BW1156">
        <v>0</v>
      </c>
      <c r="BX1156">
        <v>0</v>
      </c>
      <c r="BZ1156" t="s">
        <v>193</v>
      </c>
      <c r="CA1156" t="s">
        <v>194</v>
      </c>
      <c r="CB1156" t="b">
        <v>0</v>
      </c>
    </row>
    <row r="1157" spans="1:80" x14ac:dyDescent="0.3">
      <c r="A1157">
        <v>1156</v>
      </c>
      <c r="B1157" t="s">
        <v>1352</v>
      </c>
      <c r="C1157" t="s">
        <v>179</v>
      </c>
      <c r="D1157" t="s">
        <v>1298</v>
      </c>
      <c r="E1157" t="s">
        <v>1338</v>
      </c>
      <c r="F1157" t="s">
        <v>1314</v>
      </c>
      <c r="G1157" t="s">
        <v>1298</v>
      </c>
      <c r="H1157" t="s">
        <v>184</v>
      </c>
      <c r="J1157">
        <v>0</v>
      </c>
      <c r="K1157" t="s">
        <v>1339</v>
      </c>
      <c r="L1157" t="s">
        <v>186</v>
      </c>
      <c r="M1157" t="s">
        <v>187</v>
      </c>
      <c r="N1157" t="s">
        <v>20</v>
      </c>
      <c r="O1157">
        <v>245</v>
      </c>
      <c r="P1157" t="s">
        <v>188</v>
      </c>
      <c r="Q1157">
        <v>2</v>
      </c>
      <c r="R1157">
        <v>14</v>
      </c>
      <c r="S1157">
        <v>40</v>
      </c>
      <c r="T1157">
        <v>2.8571428571428572</v>
      </c>
      <c r="U1157">
        <v>7.5</v>
      </c>
      <c r="V1157">
        <v>7.5</v>
      </c>
      <c r="W1157">
        <v>5</v>
      </c>
      <c r="X1157">
        <v>0.76</v>
      </c>
      <c r="Y1157">
        <v>119638</v>
      </c>
      <c r="Z1157" t="s">
        <v>189</v>
      </c>
      <c r="AA1157">
        <v>2</v>
      </c>
      <c r="AB1157">
        <v>12</v>
      </c>
      <c r="AC1157">
        <v>80</v>
      </c>
      <c r="AD1157">
        <v>6.666666666666667</v>
      </c>
      <c r="AE1157">
        <v>12.375</v>
      </c>
      <c r="AF1157">
        <v>12.375</v>
      </c>
      <c r="AG1157">
        <v>10</v>
      </c>
      <c r="AH1157">
        <v>0.76</v>
      </c>
      <c r="AI1157">
        <v>72508.5</v>
      </c>
      <c r="AJ1157">
        <v>4.1803819999999998</v>
      </c>
      <c r="AK1157">
        <v>2.5</v>
      </c>
      <c r="AL1157">
        <v>27</v>
      </c>
      <c r="AM1157">
        <v>9</v>
      </c>
      <c r="AN1157">
        <v>23</v>
      </c>
      <c r="AO1157" t="s">
        <v>190</v>
      </c>
      <c r="AP1157">
        <v>83</v>
      </c>
      <c r="AQ1157">
        <v>-0.7</v>
      </c>
      <c r="AR1157">
        <v>1.2</v>
      </c>
      <c r="AS1157" t="s">
        <v>1326</v>
      </c>
      <c r="AT1157">
        <v>10</v>
      </c>
      <c r="AU1157">
        <v>12</v>
      </c>
      <c r="AV1157">
        <v>12</v>
      </c>
      <c r="AW1157">
        <v>16</v>
      </c>
      <c r="AZ1157">
        <v>0</v>
      </c>
      <c r="BA1157">
        <v>0</v>
      </c>
      <c r="BB1157">
        <v>9840</v>
      </c>
      <c r="BC1157">
        <v>16400</v>
      </c>
      <c r="BD1157">
        <v>22960</v>
      </c>
      <c r="BE1157">
        <v>33</v>
      </c>
      <c r="BF1157">
        <v>6</v>
      </c>
      <c r="BG1157">
        <v>96</v>
      </c>
      <c r="BH1157">
        <v>5.385416666666667</v>
      </c>
      <c r="BI1157">
        <v>9840</v>
      </c>
      <c r="BJ1157">
        <v>16400</v>
      </c>
      <c r="BK1157">
        <v>22960</v>
      </c>
      <c r="BL1157">
        <v>30</v>
      </c>
      <c r="BM1157">
        <v>1</v>
      </c>
      <c r="BN1157">
        <v>20</v>
      </c>
      <c r="BO1157" t="s">
        <v>192</v>
      </c>
      <c r="BP1157">
        <v>4.9000000000000004</v>
      </c>
      <c r="BQ1157">
        <v>0</v>
      </c>
      <c r="BR1157">
        <v>172</v>
      </c>
      <c r="BS1157">
        <v>0</v>
      </c>
      <c r="BV1157">
        <v>0</v>
      </c>
      <c r="BW1157">
        <v>0</v>
      </c>
      <c r="BX1157">
        <v>0</v>
      </c>
      <c r="BZ1157" t="s">
        <v>193</v>
      </c>
      <c r="CA1157" t="s">
        <v>194</v>
      </c>
      <c r="CB1157" t="b">
        <v>0</v>
      </c>
    </row>
    <row r="1158" spans="1:80" x14ac:dyDescent="0.3">
      <c r="A1158">
        <v>1157</v>
      </c>
      <c r="B1158" t="s">
        <v>1353</v>
      </c>
      <c r="C1158" t="s">
        <v>179</v>
      </c>
      <c r="D1158" t="s">
        <v>1298</v>
      </c>
      <c r="E1158" t="s">
        <v>1338</v>
      </c>
      <c r="F1158" t="s">
        <v>1314</v>
      </c>
      <c r="G1158" t="s">
        <v>1298</v>
      </c>
      <c r="H1158" t="s">
        <v>184</v>
      </c>
      <c r="J1158">
        <v>0</v>
      </c>
      <c r="K1158" t="s">
        <v>1339</v>
      </c>
      <c r="L1158" t="s">
        <v>186</v>
      </c>
      <c r="M1158" t="s">
        <v>187</v>
      </c>
      <c r="N1158" t="s">
        <v>20</v>
      </c>
      <c r="O1158">
        <v>265</v>
      </c>
      <c r="P1158" t="s">
        <v>188</v>
      </c>
      <c r="Q1158">
        <v>2</v>
      </c>
      <c r="R1158">
        <v>14</v>
      </c>
      <c r="S1158">
        <v>40</v>
      </c>
      <c r="T1158">
        <v>2.8571428571428572</v>
      </c>
      <c r="U1158">
        <v>7.5</v>
      </c>
      <c r="V1158">
        <v>7.5</v>
      </c>
      <c r="W1158">
        <v>5</v>
      </c>
      <c r="X1158">
        <v>0.76</v>
      </c>
      <c r="Y1158">
        <v>119638</v>
      </c>
      <c r="Z1158" t="s">
        <v>189</v>
      </c>
      <c r="AA1158">
        <v>2</v>
      </c>
      <c r="AB1158">
        <v>12</v>
      </c>
      <c r="AC1158">
        <v>80</v>
      </c>
      <c r="AD1158">
        <v>6.666666666666667</v>
      </c>
      <c r="AE1158">
        <v>12.375</v>
      </c>
      <c r="AF1158">
        <v>12.375</v>
      </c>
      <c r="AG1158">
        <v>10</v>
      </c>
      <c r="AH1158">
        <v>0.76</v>
      </c>
      <c r="AI1158">
        <v>72508.5</v>
      </c>
      <c r="AJ1158">
        <v>4.4577480000000005</v>
      </c>
      <c r="AK1158">
        <v>2.5</v>
      </c>
      <c r="AL1158">
        <v>26</v>
      </c>
      <c r="AM1158">
        <v>9</v>
      </c>
      <c r="AN1158">
        <v>23</v>
      </c>
      <c r="AO1158" t="s">
        <v>190</v>
      </c>
      <c r="AP1158">
        <v>83</v>
      </c>
      <c r="AQ1158">
        <v>-0.7</v>
      </c>
      <c r="AR1158">
        <v>1.2</v>
      </c>
      <c r="AS1158" t="s">
        <v>1326</v>
      </c>
      <c r="AT1158">
        <v>10</v>
      </c>
      <c r="AU1158">
        <v>12</v>
      </c>
      <c r="AV1158">
        <v>12</v>
      </c>
      <c r="AW1158">
        <v>16</v>
      </c>
      <c r="AZ1158">
        <v>0</v>
      </c>
      <c r="BA1158">
        <v>0</v>
      </c>
      <c r="BB1158">
        <v>9840</v>
      </c>
      <c r="BC1158">
        <v>16400</v>
      </c>
      <c r="BD1158">
        <v>22960</v>
      </c>
      <c r="BE1158">
        <v>33</v>
      </c>
      <c r="BF1158">
        <v>6</v>
      </c>
      <c r="BG1158">
        <v>96</v>
      </c>
      <c r="BH1158">
        <v>5.385416666666667</v>
      </c>
      <c r="BI1158">
        <v>9840</v>
      </c>
      <c r="BJ1158">
        <v>16400</v>
      </c>
      <c r="BK1158">
        <v>22960</v>
      </c>
      <c r="BL1158">
        <v>30</v>
      </c>
      <c r="BM1158">
        <v>1</v>
      </c>
      <c r="BN1158">
        <v>20</v>
      </c>
      <c r="BO1158" t="s">
        <v>192</v>
      </c>
      <c r="BP1158">
        <v>5.3</v>
      </c>
      <c r="BQ1158">
        <v>0</v>
      </c>
      <c r="BR1158">
        <v>152</v>
      </c>
      <c r="BS1158">
        <v>0</v>
      </c>
      <c r="BV1158">
        <v>0</v>
      </c>
      <c r="BW1158">
        <v>0</v>
      </c>
      <c r="BX1158">
        <v>0</v>
      </c>
      <c r="BZ1158" t="s">
        <v>193</v>
      </c>
      <c r="CA1158" t="s">
        <v>194</v>
      </c>
      <c r="CB1158" t="b">
        <v>0</v>
      </c>
    </row>
    <row r="1159" spans="1:80" x14ac:dyDescent="0.3">
      <c r="A1159">
        <v>1158</v>
      </c>
      <c r="B1159" t="s">
        <v>1354</v>
      </c>
      <c r="C1159" t="s">
        <v>179</v>
      </c>
      <c r="D1159" t="s">
        <v>1298</v>
      </c>
      <c r="E1159" t="s">
        <v>1338</v>
      </c>
      <c r="F1159" t="s">
        <v>1314</v>
      </c>
      <c r="G1159" t="s">
        <v>1298</v>
      </c>
      <c r="H1159" t="s">
        <v>184</v>
      </c>
      <c r="J1159">
        <v>0</v>
      </c>
      <c r="K1159" t="s">
        <v>1339</v>
      </c>
      <c r="L1159" t="s">
        <v>186</v>
      </c>
      <c r="M1159" t="s">
        <v>187</v>
      </c>
      <c r="N1159" t="s">
        <v>20</v>
      </c>
      <c r="O1159">
        <v>285</v>
      </c>
      <c r="P1159" t="s">
        <v>188</v>
      </c>
      <c r="Q1159">
        <v>2</v>
      </c>
      <c r="R1159">
        <v>14</v>
      </c>
      <c r="S1159">
        <v>40</v>
      </c>
      <c r="T1159">
        <v>2.8571428571428572</v>
      </c>
      <c r="U1159">
        <v>7.5</v>
      </c>
      <c r="V1159">
        <v>7.5</v>
      </c>
      <c r="W1159">
        <v>5</v>
      </c>
      <c r="X1159">
        <v>0.76</v>
      </c>
      <c r="Y1159">
        <v>119638</v>
      </c>
      <c r="Z1159" t="s">
        <v>189</v>
      </c>
      <c r="AA1159">
        <v>2</v>
      </c>
      <c r="AB1159">
        <v>12</v>
      </c>
      <c r="AC1159">
        <v>80</v>
      </c>
      <c r="AD1159">
        <v>6.666666666666667</v>
      </c>
      <c r="AE1159">
        <v>12.375</v>
      </c>
      <c r="AF1159">
        <v>12.375</v>
      </c>
      <c r="AG1159">
        <v>10</v>
      </c>
      <c r="AH1159">
        <v>0.76</v>
      </c>
      <c r="AI1159">
        <v>72508.5</v>
      </c>
      <c r="AJ1159">
        <v>4.7351140000000003</v>
      </c>
      <c r="AK1159">
        <v>2.5</v>
      </c>
      <c r="AL1159">
        <v>24</v>
      </c>
      <c r="AM1159">
        <v>9</v>
      </c>
      <c r="AN1159">
        <v>23</v>
      </c>
      <c r="AO1159" t="s">
        <v>190</v>
      </c>
      <c r="AP1159">
        <v>83</v>
      </c>
      <c r="AQ1159">
        <v>-0.7</v>
      </c>
      <c r="AR1159">
        <v>1.2</v>
      </c>
      <c r="AS1159" t="s">
        <v>1326</v>
      </c>
      <c r="AT1159">
        <v>10</v>
      </c>
      <c r="AU1159">
        <v>12</v>
      </c>
      <c r="AV1159">
        <v>12</v>
      </c>
      <c r="AW1159">
        <v>16</v>
      </c>
      <c r="AZ1159">
        <v>0</v>
      </c>
      <c r="BA1159">
        <v>0</v>
      </c>
      <c r="BB1159">
        <v>9840</v>
      </c>
      <c r="BC1159">
        <v>16400</v>
      </c>
      <c r="BD1159">
        <v>22960</v>
      </c>
      <c r="BE1159">
        <v>33</v>
      </c>
      <c r="BF1159">
        <v>6</v>
      </c>
      <c r="BG1159">
        <v>96</v>
      </c>
      <c r="BH1159">
        <v>5.385416666666667</v>
      </c>
      <c r="BI1159">
        <v>9840</v>
      </c>
      <c r="BJ1159">
        <v>16400</v>
      </c>
      <c r="BK1159">
        <v>22960</v>
      </c>
      <c r="BL1159">
        <v>30</v>
      </c>
      <c r="BM1159">
        <v>1</v>
      </c>
      <c r="BN1159">
        <v>20</v>
      </c>
      <c r="BO1159" t="s">
        <v>192</v>
      </c>
      <c r="BP1159">
        <v>5.7</v>
      </c>
      <c r="BQ1159">
        <v>0</v>
      </c>
      <c r="BR1159">
        <v>1966</v>
      </c>
      <c r="BS1159">
        <v>0</v>
      </c>
      <c r="BV1159">
        <v>0</v>
      </c>
      <c r="BW1159">
        <v>0</v>
      </c>
      <c r="BX1159">
        <v>0</v>
      </c>
      <c r="BZ1159" t="s">
        <v>193</v>
      </c>
      <c r="CA1159" t="s">
        <v>194</v>
      </c>
      <c r="CB1159" t="b">
        <v>0</v>
      </c>
    </row>
    <row r="1160" spans="1:80" x14ac:dyDescent="0.3">
      <c r="A1160">
        <v>1159</v>
      </c>
      <c r="B1160" t="s">
        <v>1355</v>
      </c>
      <c r="C1160" t="s">
        <v>179</v>
      </c>
      <c r="D1160" t="s">
        <v>1298</v>
      </c>
      <c r="E1160" t="s">
        <v>1338</v>
      </c>
      <c r="F1160" t="s">
        <v>1314</v>
      </c>
      <c r="G1160" t="s">
        <v>1298</v>
      </c>
      <c r="H1160" t="s">
        <v>184</v>
      </c>
      <c r="J1160">
        <v>0</v>
      </c>
      <c r="K1160" t="s">
        <v>1339</v>
      </c>
      <c r="L1160" t="s">
        <v>186</v>
      </c>
      <c r="M1160" t="s">
        <v>187</v>
      </c>
      <c r="N1160" t="s">
        <v>20</v>
      </c>
      <c r="P1160" t="s">
        <v>188</v>
      </c>
      <c r="Q1160">
        <v>2</v>
      </c>
      <c r="R1160">
        <v>14</v>
      </c>
      <c r="S1160">
        <v>40</v>
      </c>
      <c r="T1160">
        <v>2.8571428571428572</v>
      </c>
      <c r="U1160">
        <v>7.5</v>
      </c>
      <c r="V1160">
        <v>7.5</v>
      </c>
      <c r="W1160">
        <v>5</v>
      </c>
      <c r="X1160">
        <v>0.76</v>
      </c>
      <c r="Y1160">
        <v>119638</v>
      </c>
      <c r="Z1160" t="s">
        <v>189</v>
      </c>
      <c r="AA1160">
        <v>2</v>
      </c>
      <c r="AB1160">
        <v>12</v>
      </c>
      <c r="AC1160">
        <v>80</v>
      </c>
      <c r="AD1160">
        <v>6.666666666666667</v>
      </c>
      <c r="AE1160">
        <v>12.375</v>
      </c>
      <c r="AF1160">
        <v>12.375</v>
      </c>
      <c r="AG1160">
        <v>10</v>
      </c>
      <c r="AH1160">
        <v>0.76</v>
      </c>
      <c r="AI1160">
        <v>72508.5</v>
      </c>
      <c r="AJ1160">
        <v>5.0124789999999999</v>
      </c>
      <c r="AK1160">
        <v>2.5</v>
      </c>
      <c r="AL1160">
        <v>23</v>
      </c>
      <c r="AM1160">
        <v>9</v>
      </c>
      <c r="AN1160">
        <v>23</v>
      </c>
      <c r="AO1160" t="s">
        <v>190</v>
      </c>
      <c r="AP1160">
        <v>83</v>
      </c>
      <c r="AQ1160">
        <v>-0.7</v>
      </c>
      <c r="AR1160">
        <v>1.2</v>
      </c>
      <c r="AS1160" t="s">
        <v>1333</v>
      </c>
      <c r="AT1160">
        <v>7</v>
      </c>
      <c r="AU1160">
        <v>12</v>
      </c>
      <c r="AV1160">
        <v>12</v>
      </c>
      <c r="AW1160">
        <v>16</v>
      </c>
      <c r="AZ1160">
        <v>0</v>
      </c>
      <c r="BA1160">
        <v>0</v>
      </c>
      <c r="BB1160">
        <v>6888</v>
      </c>
      <c r="BC1160">
        <v>11480</v>
      </c>
      <c r="BD1160">
        <v>16072</v>
      </c>
      <c r="BE1160">
        <v>33</v>
      </c>
      <c r="BF1160">
        <v>6</v>
      </c>
      <c r="BG1160">
        <v>96</v>
      </c>
      <c r="BH1160">
        <v>5.385416666666667</v>
      </c>
      <c r="BI1160">
        <v>6888</v>
      </c>
      <c r="BJ1160">
        <v>11480</v>
      </c>
      <c r="BK1160">
        <v>16072</v>
      </c>
      <c r="BL1160">
        <v>30</v>
      </c>
      <c r="BM1160">
        <v>1</v>
      </c>
      <c r="BN1160">
        <v>20</v>
      </c>
      <c r="BO1160" t="s">
        <v>192</v>
      </c>
      <c r="BP1160">
        <v>0</v>
      </c>
      <c r="BQ1160">
        <v>0</v>
      </c>
      <c r="BR1160">
        <v>0</v>
      </c>
      <c r="BS1160">
        <v>0</v>
      </c>
      <c r="BV1160">
        <v>0</v>
      </c>
      <c r="BW1160">
        <v>0</v>
      </c>
      <c r="BX1160">
        <v>0</v>
      </c>
      <c r="BZ1160" t="s">
        <v>193</v>
      </c>
      <c r="CA1160" t="s">
        <v>194</v>
      </c>
      <c r="CB1160" t="b">
        <v>0</v>
      </c>
    </row>
    <row r="1161" spans="1:80" x14ac:dyDescent="0.3">
      <c r="A1161">
        <v>1160</v>
      </c>
      <c r="B1161" t="s">
        <v>1356</v>
      </c>
      <c r="C1161" t="s">
        <v>179</v>
      </c>
      <c r="D1161" t="s">
        <v>1298</v>
      </c>
      <c r="E1161" t="s">
        <v>1338</v>
      </c>
      <c r="F1161" t="s">
        <v>1314</v>
      </c>
      <c r="G1161" t="s">
        <v>1298</v>
      </c>
      <c r="H1161" t="s">
        <v>184</v>
      </c>
      <c r="J1161">
        <v>0</v>
      </c>
      <c r="K1161" t="s">
        <v>1339</v>
      </c>
      <c r="L1161" t="s">
        <v>186</v>
      </c>
      <c r="M1161" t="s">
        <v>187</v>
      </c>
      <c r="N1161" t="s">
        <v>20</v>
      </c>
      <c r="O1161">
        <v>320</v>
      </c>
      <c r="P1161" t="s">
        <v>188</v>
      </c>
      <c r="Q1161">
        <v>2</v>
      </c>
      <c r="R1161">
        <v>14</v>
      </c>
      <c r="S1161">
        <v>40</v>
      </c>
      <c r="T1161">
        <v>2.8571428571428572</v>
      </c>
      <c r="U1161">
        <v>7.5</v>
      </c>
      <c r="V1161">
        <v>7.5</v>
      </c>
      <c r="W1161">
        <v>5</v>
      </c>
      <c r="X1161">
        <v>0.76</v>
      </c>
      <c r="Y1161">
        <v>119638</v>
      </c>
      <c r="Z1161" t="s">
        <v>189</v>
      </c>
      <c r="AA1161">
        <v>2</v>
      </c>
      <c r="AB1161">
        <v>12</v>
      </c>
      <c r="AC1161">
        <v>80</v>
      </c>
      <c r="AD1161">
        <v>6.666666666666667</v>
      </c>
      <c r="AE1161">
        <v>12.375</v>
      </c>
      <c r="AF1161">
        <v>12.375</v>
      </c>
      <c r="AG1161">
        <v>10</v>
      </c>
      <c r="AH1161">
        <v>0.76</v>
      </c>
      <c r="AI1161">
        <v>72508.5</v>
      </c>
      <c r="AJ1161">
        <v>5.2898449999999997</v>
      </c>
      <c r="AK1161">
        <v>2.5</v>
      </c>
      <c r="AL1161">
        <v>22</v>
      </c>
      <c r="AM1161">
        <v>9</v>
      </c>
      <c r="AN1161">
        <v>23</v>
      </c>
      <c r="AO1161" t="s">
        <v>190</v>
      </c>
      <c r="AP1161">
        <v>83</v>
      </c>
      <c r="AQ1161">
        <v>-0.7</v>
      </c>
      <c r="AR1161">
        <v>1.2</v>
      </c>
      <c r="AS1161" t="s">
        <v>1333</v>
      </c>
      <c r="AT1161">
        <v>7</v>
      </c>
      <c r="AU1161">
        <v>12</v>
      </c>
      <c r="AV1161">
        <v>12</v>
      </c>
      <c r="AW1161">
        <v>16</v>
      </c>
      <c r="AZ1161">
        <v>0</v>
      </c>
      <c r="BA1161">
        <v>0</v>
      </c>
      <c r="BB1161">
        <v>6888</v>
      </c>
      <c r="BC1161">
        <v>11480</v>
      </c>
      <c r="BD1161">
        <v>16072</v>
      </c>
      <c r="BE1161">
        <v>33</v>
      </c>
      <c r="BF1161">
        <v>6</v>
      </c>
      <c r="BG1161">
        <v>96</v>
      </c>
      <c r="BH1161">
        <v>5.385416666666667</v>
      </c>
      <c r="BI1161">
        <v>6888</v>
      </c>
      <c r="BJ1161">
        <v>11480</v>
      </c>
      <c r="BK1161">
        <v>16072</v>
      </c>
      <c r="BL1161">
        <v>30</v>
      </c>
      <c r="BM1161">
        <v>1</v>
      </c>
      <c r="BN1161">
        <v>20</v>
      </c>
      <c r="BO1161" t="s">
        <v>192</v>
      </c>
      <c r="BP1161">
        <v>6.4</v>
      </c>
      <c r="BQ1161">
        <v>0</v>
      </c>
      <c r="BR1161">
        <v>140</v>
      </c>
      <c r="BS1161">
        <v>0</v>
      </c>
      <c r="BV1161">
        <v>0</v>
      </c>
      <c r="BW1161">
        <v>0</v>
      </c>
      <c r="BX1161">
        <v>0</v>
      </c>
      <c r="BZ1161" t="s">
        <v>193</v>
      </c>
      <c r="CA1161" t="s">
        <v>194</v>
      </c>
      <c r="CB1161" t="b">
        <v>0</v>
      </c>
    </row>
    <row r="1162" spans="1:80" x14ac:dyDescent="0.3">
      <c r="A1162">
        <v>1161</v>
      </c>
      <c r="B1162" t="s">
        <v>1357</v>
      </c>
      <c r="C1162" t="s">
        <v>179</v>
      </c>
      <c r="D1162" t="s">
        <v>1298</v>
      </c>
      <c r="E1162" t="s">
        <v>1338</v>
      </c>
      <c r="F1162" t="s">
        <v>1317</v>
      </c>
      <c r="G1162" t="s">
        <v>1298</v>
      </c>
      <c r="H1162" t="s">
        <v>184</v>
      </c>
      <c r="J1162">
        <v>0</v>
      </c>
      <c r="K1162" t="s">
        <v>1339</v>
      </c>
      <c r="L1162" t="s">
        <v>186</v>
      </c>
      <c r="M1162" t="s">
        <v>187</v>
      </c>
      <c r="N1162" t="s">
        <v>20</v>
      </c>
      <c r="O1162">
        <v>330</v>
      </c>
      <c r="P1162" t="s">
        <v>188</v>
      </c>
      <c r="Q1162">
        <v>2</v>
      </c>
      <c r="R1162">
        <v>14</v>
      </c>
      <c r="S1162">
        <v>40</v>
      </c>
      <c r="T1162">
        <v>2.8571428571428572</v>
      </c>
      <c r="U1162">
        <v>7.5</v>
      </c>
      <c r="V1162">
        <v>7.5</v>
      </c>
      <c r="W1162">
        <v>5</v>
      </c>
      <c r="X1162">
        <v>0.76</v>
      </c>
      <c r="Y1162">
        <v>119638</v>
      </c>
      <c r="Z1162" t="s">
        <v>189</v>
      </c>
      <c r="AA1162">
        <v>2</v>
      </c>
      <c r="AB1162">
        <v>12</v>
      </c>
      <c r="AC1162">
        <v>80</v>
      </c>
      <c r="AD1162">
        <v>6.666666666666667</v>
      </c>
      <c r="AE1162">
        <v>12.375</v>
      </c>
      <c r="AF1162">
        <v>12.375</v>
      </c>
      <c r="AG1162">
        <v>10</v>
      </c>
      <c r="AH1162">
        <v>0.76</v>
      </c>
      <c r="AI1162">
        <v>72508.5</v>
      </c>
      <c r="AJ1162">
        <v>5.428528</v>
      </c>
      <c r="AK1162">
        <v>2.5</v>
      </c>
      <c r="AL1162">
        <v>21</v>
      </c>
      <c r="AM1162">
        <v>9</v>
      </c>
      <c r="AN1162">
        <v>23</v>
      </c>
      <c r="AO1162" t="s">
        <v>190</v>
      </c>
      <c r="AP1162">
        <v>83</v>
      </c>
      <c r="AQ1162">
        <v>-0.7</v>
      </c>
      <c r="AR1162">
        <v>1.2</v>
      </c>
      <c r="AS1162" t="s">
        <v>1333</v>
      </c>
      <c r="AT1162">
        <v>7</v>
      </c>
      <c r="AU1162">
        <v>12</v>
      </c>
      <c r="AV1162">
        <v>12</v>
      </c>
      <c r="AW1162">
        <v>16</v>
      </c>
      <c r="AZ1162">
        <v>0</v>
      </c>
      <c r="BA1162">
        <v>0</v>
      </c>
      <c r="BB1162">
        <v>6888</v>
      </c>
      <c r="BC1162">
        <v>11480</v>
      </c>
      <c r="BD1162">
        <v>16072</v>
      </c>
      <c r="BE1162">
        <v>33</v>
      </c>
      <c r="BF1162">
        <v>6</v>
      </c>
      <c r="BG1162">
        <v>96</v>
      </c>
      <c r="BH1162">
        <v>5.385416666666667</v>
      </c>
      <c r="BI1162">
        <v>6888</v>
      </c>
      <c r="BJ1162">
        <v>11480</v>
      </c>
      <c r="BK1162">
        <v>16072</v>
      </c>
      <c r="BL1162">
        <v>30</v>
      </c>
      <c r="BM1162">
        <v>1</v>
      </c>
      <c r="BN1162">
        <v>20</v>
      </c>
      <c r="BO1162" t="s">
        <v>192</v>
      </c>
      <c r="BP1162">
        <v>6.6</v>
      </c>
      <c r="BQ1162">
        <v>0</v>
      </c>
      <c r="BR1162">
        <v>258</v>
      </c>
      <c r="BS1162">
        <v>0</v>
      </c>
      <c r="BV1162">
        <v>0</v>
      </c>
      <c r="BW1162">
        <v>0</v>
      </c>
      <c r="BX1162">
        <v>0</v>
      </c>
      <c r="BZ1162" t="s">
        <v>193</v>
      </c>
      <c r="CA1162" t="s">
        <v>194</v>
      </c>
      <c r="CB1162" t="b">
        <v>0</v>
      </c>
    </row>
    <row r="1163" spans="1:80" x14ac:dyDescent="0.3">
      <c r="A1163">
        <v>1162</v>
      </c>
      <c r="B1163" t="s">
        <v>1358</v>
      </c>
      <c r="C1163" t="s">
        <v>179</v>
      </c>
      <c r="D1163" t="s">
        <v>1298</v>
      </c>
      <c r="E1163" t="s">
        <v>1338</v>
      </c>
      <c r="F1163" t="s">
        <v>1314</v>
      </c>
      <c r="G1163" t="s">
        <v>1298</v>
      </c>
      <c r="H1163" t="s">
        <v>184</v>
      </c>
      <c r="J1163">
        <v>0</v>
      </c>
      <c r="K1163" t="s">
        <v>1339</v>
      </c>
      <c r="L1163" t="s">
        <v>186</v>
      </c>
      <c r="M1163" t="s">
        <v>187</v>
      </c>
      <c r="N1163" t="s">
        <v>20</v>
      </c>
      <c r="O1163">
        <v>375</v>
      </c>
      <c r="P1163" t="s">
        <v>188</v>
      </c>
      <c r="Q1163">
        <v>2</v>
      </c>
      <c r="R1163">
        <v>14</v>
      </c>
      <c r="S1163">
        <v>40</v>
      </c>
      <c r="T1163">
        <v>2.8571428571428572</v>
      </c>
      <c r="U1163">
        <v>7.5</v>
      </c>
      <c r="V1163">
        <v>7.5</v>
      </c>
      <c r="W1163">
        <v>5</v>
      </c>
      <c r="X1163">
        <v>0.76</v>
      </c>
      <c r="Y1163">
        <v>119638</v>
      </c>
      <c r="Z1163" t="s">
        <v>189</v>
      </c>
      <c r="AA1163">
        <v>2</v>
      </c>
      <c r="AB1163">
        <v>12</v>
      </c>
      <c r="AC1163">
        <v>80</v>
      </c>
      <c r="AD1163">
        <v>6.666666666666667</v>
      </c>
      <c r="AE1163">
        <v>12.375</v>
      </c>
      <c r="AF1163">
        <v>12.375</v>
      </c>
      <c r="AG1163">
        <v>10</v>
      </c>
      <c r="AH1163">
        <v>0.76</v>
      </c>
      <c r="AI1163">
        <v>72508.5</v>
      </c>
      <c r="AJ1163">
        <v>6.1219419999999998</v>
      </c>
      <c r="AK1163">
        <v>2.5</v>
      </c>
      <c r="AL1163">
        <v>19</v>
      </c>
      <c r="AM1163">
        <v>9</v>
      </c>
      <c r="AN1163">
        <v>23</v>
      </c>
      <c r="AO1163" t="s">
        <v>190</v>
      </c>
      <c r="AP1163">
        <v>83</v>
      </c>
      <c r="AQ1163">
        <v>-0.7</v>
      </c>
      <c r="AR1163">
        <v>1.2</v>
      </c>
      <c r="AS1163" t="s">
        <v>1333</v>
      </c>
      <c r="AT1163">
        <v>7</v>
      </c>
      <c r="AU1163">
        <v>12</v>
      </c>
      <c r="AV1163">
        <v>12</v>
      </c>
      <c r="AW1163">
        <v>16</v>
      </c>
      <c r="AZ1163">
        <v>0</v>
      </c>
      <c r="BA1163">
        <v>0</v>
      </c>
      <c r="BB1163">
        <v>6888</v>
      </c>
      <c r="BC1163">
        <v>11480</v>
      </c>
      <c r="BD1163">
        <v>16072</v>
      </c>
      <c r="BE1163">
        <v>33</v>
      </c>
      <c r="BF1163">
        <v>6</v>
      </c>
      <c r="BG1163">
        <v>96</v>
      </c>
      <c r="BH1163">
        <v>5.385416666666667</v>
      </c>
      <c r="BI1163">
        <v>6888</v>
      </c>
      <c r="BJ1163">
        <v>11480</v>
      </c>
      <c r="BK1163">
        <v>16072</v>
      </c>
      <c r="BL1163">
        <v>30</v>
      </c>
      <c r="BM1163">
        <v>1</v>
      </c>
      <c r="BN1163">
        <v>17</v>
      </c>
      <c r="BO1163" t="s">
        <v>192</v>
      </c>
      <c r="BP1163">
        <v>6.375</v>
      </c>
      <c r="BQ1163">
        <v>0</v>
      </c>
      <c r="BR1163">
        <v>380</v>
      </c>
      <c r="BS1163">
        <v>0</v>
      </c>
      <c r="BV1163">
        <v>0</v>
      </c>
      <c r="BW1163">
        <v>0</v>
      </c>
      <c r="BX1163">
        <v>0</v>
      </c>
      <c r="BZ1163" t="s">
        <v>193</v>
      </c>
      <c r="CA1163" t="s">
        <v>194</v>
      </c>
      <c r="CB1163" t="b">
        <v>0</v>
      </c>
    </row>
    <row r="1164" spans="1:80" x14ac:dyDescent="0.3">
      <c r="A1164">
        <v>1163</v>
      </c>
      <c r="B1164" t="s">
        <v>1359</v>
      </c>
      <c r="C1164" t="s">
        <v>179</v>
      </c>
      <c r="D1164" t="s">
        <v>1298</v>
      </c>
      <c r="E1164" t="s">
        <v>1338</v>
      </c>
      <c r="F1164" t="s">
        <v>1317</v>
      </c>
      <c r="G1164" t="s">
        <v>1298</v>
      </c>
      <c r="H1164" t="s">
        <v>184</v>
      </c>
      <c r="J1164">
        <v>0</v>
      </c>
      <c r="K1164" t="s">
        <v>1339</v>
      </c>
      <c r="L1164" t="s">
        <v>186</v>
      </c>
      <c r="M1164" t="s">
        <v>187</v>
      </c>
      <c r="N1164" t="s">
        <v>20</v>
      </c>
      <c r="P1164" t="s">
        <v>188</v>
      </c>
      <c r="Q1164">
        <v>2</v>
      </c>
      <c r="R1164">
        <v>14</v>
      </c>
      <c r="S1164">
        <v>40</v>
      </c>
      <c r="T1164">
        <v>2.8571428571428572</v>
      </c>
      <c r="U1164">
        <v>7.5</v>
      </c>
      <c r="V1164">
        <v>7.5</v>
      </c>
      <c r="W1164">
        <v>5</v>
      </c>
      <c r="X1164">
        <v>0.76</v>
      </c>
      <c r="Y1164">
        <v>119638</v>
      </c>
      <c r="Z1164" t="s">
        <v>189</v>
      </c>
      <c r="AA1164">
        <v>2</v>
      </c>
      <c r="AB1164">
        <v>12</v>
      </c>
      <c r="AC1164">
        <v>80</v>
      </c>
      <c r="AD1164">
        <v>6.666666666666667</v>
      </c>
      <c r="AE1164">
        <v>12.375</v>
      </c>
      <c r="AF1164">
        <v>12.375</v>
      </c>
      <c r="AG1164">
        <v>10</v>
      </c>
      <c r="AH1164">
        <v>0.76</v>
      </c>
      <c r="AI1164">
        <v>72508.5</v>
      </c>
      <c r="AJ1164">
        <v>6.8153559999999995</v>
      </c>
      <c r="AK1164">
        <v>2.5</v>
      </c>
      <c r="AL1164">
        <v>17</v>
      </c>
      <c r="AM1164">
        <v>9</v>
      </c>
      <c r="AN1164">
        <v>23</v>
      </c>
      <c r="AO1164" t="s">
        <v>190</v>
      </c>
      <c r="AP1164">
        <v>83</v>
      </c>
      <c r="AQ1164">
        <v>-0.7</v>
      </c>
      <c r="AR1164">
        <v>1.2</v>
      </c>
      <c r="AS1164" t="s">
        <v>1360</v>
      </c>
      <c r="AT1164">
        <v>5</v>
      </c>
      <c r="AU1164">
        <v>12</v>
      </c>
      <c r="AV1164">
        <v>12</v>
      </c>
      <c r="AW1164">
        <v>14</v>
      </c>
      <c r="AZ1164">
        <v>0</v>
      </c>
      <c r="BA1164">
        <v>0</v>
      </c>
      <c r="BB1164">
        <v>4305</v>
      </c>
      <c r="BC1164">
        <v>7175</v>
      </c>
      <c r="BD1164">
        <v>10045</v>
      </c>
      <c r="BE1164">
        <v>33</v>
      </c>
      <c r="BF1164">
        <v>6</v>
      </c>
      <c r="BG1164">
        <v>84</v>
      </c>
      <c r="BH1164">
        <v>6.1547619047619051</v>
      </c>
      <c r="BI1164">
        <v>4305</v>
      </c>
      <c r="BJ1164">
        <v>7175</v>
      </c>
      <c r="BK1164">
        <v>10045</v>
      </c>
      <c r="BL1164">
        <v>30</v>
      </c>
      <c r="BM1164">
        <v>1</v>
      </c>
      <c r="BN1164">
        <v>10</v>
      </c>
      <c r="BO1164" t="s">
        <v>192</v>
      </c>
      <c r="BP1164">
        <v>0</v>
      </c>
      <c r="BQ1164">
        <v>0</v>
      </c>
      <c r="BR1164">
        <v>0</v>
      </c>
      <c r="BS1164">
        <v>0</v>
      </c>
      <c r="BV1164">
        <v>0</v>
      </c>
      <c r="BW1164">
        <v>0</v>
      </c>
      <c r="BX1164">
        <v>0</v>
      </c>
      <c r="BZ1164" t="s">
        <v>193</v>
      </c>
      <c r="CA1164" t="s">
        <v>194</v>
      </c>
      <c r="CB1164" t="b">
        <v>0</v>
      </c>
    </row>
    <row r="1165" spans="1:80" x14ac:dyDescent="0.3">
      <c r="A1165">
        <v>1164</v>
      </c>
      <c r="B1165" t="s">
        <v>1361</v>
      </c>
      <c r="C1165" t="s">
        <v>179</v>
      </c>
      <c r="D1165" t="s">
        <v>1298</v>
      </c>
      <c r="E1165" t="s">
        <v>1338</v>
      </c>
      <c r="F1165" t="s">
        <v>1314</v>
      </c>
      <c r="G1165" t="s">
        <v>1298</v>
      </c>
      <c r="H1165" t="s">
        <v>184</v>
      </c>
      <c r="J1165">
        <v>0</v>
      </c>
      <c r="K1165" t="s">
        <v>1339</v>
      </c>
      <c r="L1165" t="s">
        <v>186</v>
      </c>
      <c r="M1165" t="s">
        <v>187</v>
      </c>
      <c r="N1165" t="s">
        <v>20</v>
      </c>
      <c r="O1165">
        <v>465</v>
      </c>
      <c r="P1165" t="s">
        <v>188</v>
      </c>
      <c r="Q1165">
        <v>2</v>
      </c>
      <c r="R1165">
        <v>14</v>
      </c>
      <c r="S1165">
        <v>40</v>
      </c>
      <c r="T1165">
        <v>2.8571428571428572</v>
      </c>
      <c r="U1165">
        <v>7.5</v>
      </c>
      <c r="V1165">
        <v>7.5</v>
      </c>
      <c r="W1165">
        <v>5</v>
      </c>
      <c r="X1165">
        <v>0.76</v>
      </c>
      <c r="Y1165">
        <v>119638</v>
      </c>
      <c r="Z1165" t="s">
        <v>189</v>
      </c>
      <c r="AA1165">
        <v>2</v>
      </c>
      <c r="AB1165">
        <v>12</v>
      </c>
      <c r="AC1165">
        <v>80</v>
      </c>
      <c r="AD1165">
        <v>6.666666666666667</v>
      </c>
      <c r="AE1165">
        <v>12.375</v>
      </c>
      <c r="AF1165">
        <v>12.375</v>
      </c>
      <c r="AG1165">
        <v>10</v>
      </c>
      <c r="AH1165">
        <v>0.76</v>
      </c>
      <c r="AI1165">
        <v>72508.5</v>
      </c>
      <c r="AJ1165">
        <v>7.4984209999999996</v>
      </c>
      <c r="AK1165">
        <v>2.5</v>
      </c>
      <c r="AL1165">
        <v>15</v>
      </c>
      <c r="AM1165">
        <v>9</v>
      </c>
      <c r="AN1165">
        <v>23</v>
      </c>
      <c r="AO1165" t="s">
        <v>190</v>
      </c>
      <c r="AP1165">
        <v>83</v>
      </c>
      <c r="AQ1165">
        <v>-0.7</v>
      </c>
      <c r="AR1165">
        <v>1.2</v>
      </c>
      <c r="AS1165" t="s">
        <v>1360</v>
      </c>
      <c r="AT1165">
        <v>5</v>
      </c>
      <c r="AU1165">
        <v>12</v>
      </c>
      <c r="AV1165">
        <v>12</v>
      </c>
      <c r="AW1165">
        <v>14</v>
      </c>
      <c r="AZ1165">
        <v>0</v>
      </c>
      <c r="BA1165">
        <v>0</v>
      </c>
      <c r="BB1165">
        <v>4305</v>
      </c>
      <c r="BC1165">
        <v>7175</v>
      </c>
      <c r="BD1165">
        <v>10045</v>
      </c>
      <c r="BE1165">
        <v>33</v>
      </c>
      <c r="BF1165">
        <v>6</v>
      </c>
      <c r="BG1165">
        <v>84</v>
      </c>
      <c r="BH1165">
        <v>6.1547619047619051</v>
      </c>
      <c r="BI1165">
        <v>4305</v>
      </c>
      <c r="BJ1165">
        <v>7175</v>
      </c>
      <c r="BK1165">
        <v>10045</v>
      </c>
      <c r="BL1165">
        <v>30</v>
      </c>
      <c r="BM1165">
        <v>1</v>
      </c>
      <c r="BN1165">
        <v>10</v>
      </c>
      <c r="BO1165" t="s">
        <v>192</v>
      </c>
      <c r="BP1165">
        <v>4.6500000000000004</v>
      </c>
      <c r="BQ1165">
        <v>0</v>
      </c>
      <c r="BR1165">
        <v>0</v>
      </c>
      <c r="BS1165">
        <v>0</v>
      </c>
      <c r="BV1165">
        <v>0</v>
      </c>
      <c r="BW1165">
        <v>0</v>
      </c>
      <c r="BX1165">
        <v>0</v>
      </c>
      <c r="BZ1165" t="s">
        <v>193</v>
      </c>
      <c r="CA1165" t="s">
        <v>194</v>
      </c>
      <c r="CB1165" t="b">
        <v>0</v>
      </c>
    </row>
    <row r="1166" spans="1:80" x14ac:dyDescent="0.3">
      <c r="A1166">
        <v>1165</v>
      </c>
      <c r="B1166" t="s">
        <v>1362</v>
      </c>
      <c r="C1166" t="s">
        <v>179</v>
      </c>
      <c r="D1166" t="s">
        <v>1298</v>
      </c>
      <c r="E1166" t="s">
        <v>1363</v>
      </c>
      <c r="F1166" t="s">
        <v>1314</v>
      </c>
      <c r="G1166" t="s">
        <v>1298</v>
      </c>
      <c r="H1166" t="s">
        <v>184</v>
      </c>
      <c r="J1166">
        <v>0</v>
      </c>
      <c r="K1166" t="s">
        <v>1364</v>
      </c>
      <c r="L1166" t="s">
        <v>186</v>
      </c>
      <c r="M1166" t="s">
        <v>187</v>
      </c>
      <c r="N1166" t="s">
        <v>20</v>
      </c>
      <c r="P1166" t="s">
        <v>188</v>
      </c>
      <c r="Q1166">
        <v>2</v>
      </c>
      <c r="R1166">
        <v>14</v>
      </c>
      <c r="S1166">
        <v>40</v>
      </c>
      <c r="T1166">
        <v>2.8571428571428572</v>
      </c>
      <c r="U1166">
        <v>7.5</v>
      </c>
      <c r="V1166">
        <v>7.5</v>
      </c>
      <c r="W1166">
        <v>5</v>
      </c>
      <c r="X1166">
        <v>0.76</v>
      </c>
      <c r="Y1166">
        <v>119638</v>
      </c>
      <c r="Z1166" t="s">
        <v>189</v>
      </c>
      <c r="AA1166">
        <v>2</v>
      </c>
      <c r="AB1166">
        <v>12</v>
      </c>
      <c r="AC1166">
        <v>80</v>
      </c>
      <c r="AD1166">
        <v>6.666666666666667</v>
      </c>
      <c r="AE1166">
        <v>12.375</v>
      </c>
      <c r="AF1166">
        <v>12.375</v>
      </c>
      <c r="AG1166">
        <v>10</v>
      </c>
      <c r="AH1166">
        <v>0.76</v>
      </c>
      <c r="AI1166">
        <v>72508.5</v>
      </c>
      <c r="AJ1166">
        <v>3.0183119999999999</v>
      </c>
      <c r="AK1166">
        <v>2.5</v>
      </c>
      <c r="AL1166">
        <v>38</v>
      </c>
      <c r="AM1166">
        <v>9</v>
      </c>
      <c r="AN1166">
        <v>23</v>
      </c>
      <c r="AO1166" t="s">
        <v>190</v>
      </c>
      <c r="AP1166">
        <v>83</v>
      </c>
      <c r="AQ1166">
        <v>-0.7</v>
      </c>
      <c r="AR1166">
        <v>1.2</v>
      </c>
      <c r="AS1166" t="s">
        <v>1340</v>
      </c>
      <c r="AT1166">
        <v>10</v>
      </c>
      <c r="AU1166">
        <v>12</v>
      </c>
      <c r="AV1166">
        <v>12</v>
      </c>
      <c r="AW1166">
        <v>27</v>
      </c>
      <c r="AZ1166">
        <v>0</v>
      </c>
      <c r="BA1166">
        <v>0</v>
      </c>
      <c r="BB1166">
        <v>16605</v>
      </c>
      <c r="BC1166">
        <v>27675</v>
      </c>
      <c r="BD1166">
        <v>38745</v>
      </c>
      <c r="BE1166">
        <v>33</v>
      </c>
      <c r="BF1166">
        <v>6</v>
      </c>
      <c r="BG1166">
        <v>162</v>
      </c>
      <c r="BH1166">
        <v>3.191358024691358</v>
      </c>
      <c r="BI1166">
        <v>16605</v>
      </c>
      <c r="BJ1166">
        <v>27675</v>
      </c>
      <c r="BK1166">
        <v>38745</v>
      </c>
      <c r="BL1166">
        <v>30</v>
      </c>
      <c r="BM1166">
        <v>1</v>
      </c>
      <c r="BN1166">
        <v>42</v>
      </c>
      <c r="BO1166" t="s">
        <v>192</v>
      </c>
      <c r="BP1166">
        <v>0</v>
      </c>
      <c r="BQ1166">
        <v>0</v>
      </c>
      <c r="BR1166">
        <v>250</v>
      </c>
      <c r="BS1166">
        <v>0</v>
      </c>
      <c r="BV1166">
        <v>0</v>
      </c>
      <c r="BW1166">
        <v>0</v>
      </c>
      <c r="BX1166">
        <v>0</v>
      </c>
      <c r="BZ1166" t="s">
        <v>193</v>
      </c>
      <c r="CA1166" t="s">
        <v>194</v>
      </c>
      <c r="CB1166" t="b">
        <v>0</v>
      </c>
    </row>
    <row r="1167" spans="1:80" x14ac:dyDescent="0.3">
      <c r="A1167">
        <v>1166</v>
      </c>
      <c r="B1167" t="s">
        <v>1365</v>
      </c>
      <c r="C1167" t="s">
        <v>179</v>
      </c>
      <c r="D1167" t="s">
        <v>1298</v>
      </c>
      <c r="E1167" t="s">
        <v>1363</v>
      </c>
      <c r="F1167" t="s">
        <v>1317</v>
      </c>
      <c r="G1167" t="s">
        <v>1298</v>
      </c>
      <c r="H1167" t="s">
        <v>184</v>
      </c>
      <c r="J1167">
        <v>0</v>
      </c>
      <c r="K1167" t="s">
        <v>1364</v>
      </c>
      <c r="L1167" t="s">
        <v>186</v>
      </c>
      <c r="M1167" t="s">
        <v>187</v>
      </c>
      <c r="N1167" t="s">
        <v>20</v>
      </c>
      <c r="O1167">
        <v>180</v>
      </c>
      <c r="P1167" t="s">
        <v>188</v>
      </c>
      <c r="Q1167">
        <v>2</v>
      </c>
      <c r="R1167">
        <v>14</v>
      </c>
      <c r="S1167">
        <v>40</v>
      </c>
      <c r="T1167">
        <v>2.8571428571428572</v>
      </c>
      <c r="U1167">
        <v>7.5</v>
      </c>
      <c r="V1167">
        <v>7.5</v>
      </c>
      <c r="W1167">
        <v>5</v>
      </c>
      <c r="X1167">
        <v>0.76</v>
      </c>
      <c r="Y1167">
        <v>119638</v>
      </c>
      <c r="Z1167" t="s">
        <v>189</v>
      </c>
      <c r="AA1167">
        <v>2</v>
      </c>
      <c r="AB1167">
        <v>12</v>
      </c>
      <c r="AC1167">
        <v>80</v>
      </c>
      <c r="AD1167">
        <v>6.666666666666667</v>
      </c>
      <c r="AE1167">
        <v>12.375</v>
      </c>
      <c r="AF1167">
        <v>12.375</v>
      </c>
      <c r="AG1167">
        <v>10</v>
      </c>
      <c r="AH1167">
        <v>0.76</v>
      </c>
      <c r="AI1167">
        <v>72508.5</v>
      </c>
      <c r="AJ1167">
        <v>3.1843979999999998</v>
      </c>
      <c r="AK1167">
        <v>2.5</v>
      </c>
      <c r="AL1167">
        <v>36</v>
      </c>
      <c r="AM1167">
        <v>9</v>
      </c>
      <c r="AN1167">
        <v>23</v>
      </c>
      <c r="AO1167" t="s">
        <v>190</v>
      </c>
      <c r="AP1167">
        <v>83</v>
      </c>
      <c r="AQ1167">
        <v>-0.7</v>
      </c>
      <c r="AR1167">
        <v>1.2</v>
      </c>
      <c r="AS1167" t="s">
        <v>1340</v>
      </c>
      <c r="AT1167">
        <v>10</v>
      </c>
      <c r="AU1167">
        <v>12</v>
      </c>
      <c r="AV1167">
        <v>12</v>
      </c>
      <c r="AW1167">
        <v>27</v>
      </c>
      <c r="AZ1167">
        <v>0</v>
      </c>
      <c r="BA1167">
        <v>0</v>
      </c>
      <c r="BB1167">
        <v>16605</v>
      </c>
      <c r="BC1167">
        <v>27675</v>
      </c>
      <c r="BD1167">
        <v>38745</v>
      </c>
      <c r="BE1167">
        <v>33</v>
      </c>
      <c r="BF1167">
        <v>6</v>
      </c>
      <c r="BG1167">
        <v>162</v>
      </c>
      <c r="BH1167">
        <v>3.191358024691358</v>
      </c>
      <c r="BI1167">
        <v>16605</v>
      </c>
      <c r="BJ1167">
        <v>27675</v>
      </c>
      <c r="BK1167">
        <v>38745</v>
      </c>
      <c r="BL1167">
        <v>30</v>
      </c>
      <c r="BM1167">
        <v>1</v>
      </c>
      <c r="BN1167">
        <v>42</v>
      </c>
      <c r="BO1167" t="s">
        <v>192</v>
      </c>
      <c r="BP1167">
        <v>7.56</v>
      </c>
      <c r="BQ1167">
        <v>0</v>
      </c>
      <c r="BR1167">
        <v>603</v>
      </c>
      <c r="BS1167">
        <v>0</v>
      </c>
      <c r="BV1167">
        <v>0</v>
      </c>
      <c r="BW1167">
        <v>0</v>
      </c>
      <c r="BX1167">
        <v>0</v>
      </c>
      <c r="BZ1167" t="s">
        <v>193</v>
      </c>
      <c r="CA1167" t="s">
        <v>194</v>
      </c>
      <c r="CB1167" t="b">
        <v>0</v>
      </c>
    </row>
    <row r="1168" spans="1:80" x14ac:dyDescent="0.3">
      <c r="A1168">
        <v>1167</v>
      </c>
      <c r="B1168" t="s">
        <v>1366</v>
      </c>
      <c r="C1168" t="s">
        <v>179</v>
      </c>
      <c r="D1168" t="s">
        <v>1298</v>
      </c>
      <c r="E1168" t="s">
        <v>1363</v>
      </c>
      <c r="F1168" t="s">
        <v>1314</v>
      </c>
      <c r="G1168" t="s">
        <v>1298</v>
      </c>
      <c r="H1168" t="s">
        <v>184</v>
      </c>
      <c r="J1168">
        <v>0</v>
      </c>
      <c r="K1168" t="s">
        <v>1364</v>
      </c>
      <c r="L1168" t="s">
        <v>186</v>
      </c>
      <c r="M1168" t="s">
        <v>187</v>
      </c>
      <c r="N1168" t="s">
        <v>20</v>
      </c>
      <c r="O1168">
        <v>190</v>
      </c>
      <c r="P1168" t="s">
        <v>188</v>
      </c>
      <c r="Q1168">
        <v>2</v>
      </c>
      <c r="R1168">
        <v>14</v>
      </c>
      <c r="S1168">
        <v>40</v>
      </c>
      <c r="T1168">
        <v>2.8571428571428572</v>
      </c>
      <c r="U1168">
        <v>7.5</v>
      </c>
      <c r="V1168">
        <v>7.5</v>
      </c>
      <c r="W1168">
        <v>5</v>
      </c>
      <c r="X1168">
        <v>0.76</v>
      </c>
      <c r="Y1168">
        <v>119638</v>
      </c>
      <c r="Z1168" t="s">
        <v>189</v>
      </c>
      <c r="AA1168">
        <v>2</v>
      </c>
      <c r="AB1168">
        <v>12</v>
      </c>
      <c r="AC1168">
        <v>80</v>
      </c>
      <c r="AD1168">
        <v>6.666666666666667</v>
      </c>
      <c r="AE1168">
        <v>12.375</v>
      </c>
      <c r="AF1168">
        <v>12.375</v>
      </c>
      <c r="AG1168">
        <v>10</v>
      </c>
      <c r="AH1168">
        <v>0.76</v>
      </c>
      <c r="AI1168">
        <v>72508.5</v>
      </c>
      <c r="AJ1168">
        <v>3.3473120000000001</v>
      </c>
      <c r="AK1168">
        <v>2.5</v>
      </c>
      <c r="AL1168">
        <v>34</v>
      </c>
      <c r="AM1168">
        <v>9</v>
      </c>
      <c r="AN1168">
        <v>23</v>
      </c>
      <c r="AO1168" t="s">
        <v>190</v>
      </c>
      <c r="AP1168">
        <v>83</v>
      </c>
      <c r="AQ1168">
        <v>-0.7</v>
      </c>
      <c r="AR1168">
        <v>1.2</v>
      </c>
      <c r="AS1168" t="s">
        <v>1340</v>
      </c>
      <c r="AT1168">
        <v>10</v>
      </c>
      <c r="AU1168">
        <v>12</v>
      </c>
      <c r="AV1168">
        <v>12</v>
      </c>
      <c r="AW1168">
        <v>27</v>
      </c>
      <c r="AZ1168">
        <v>0</v>
      </c>
      <c r="BA1168">
        <v>0</v>
      </c>
      <c r="BB1168">
        <v>16605</v>
      </c>
      <c r="BC1168">
        <v>27675</v>
      </c>
      <c r="BD1168">
        <v>38745</v>
      </c>
      <c r="BE1168">
        <v>33</v>
      </c>
      <c r="BF1168">
        <v>6</v>
      </c>
      <c r="BG1168">
        <v>162</v>
      </c>
      <c r="BH1168">
        <v>3.191358024691358</v>
      </c>
      <c r="BI1168">
        <v>16605</v>
      </c>
      <c r="BJ1168">
        <v>27675</v>
      </c>
      <c r="BK1168">
        <v>38745</v>
      </c>
      <c r="BL1168">
        <v>30</v>
      </c>
      <c r="BM1168">
        <v>1</v>
      </c>
      <c r="BN1168">
        <v>42</v>
      </c>
      <c r="BO1168" t="s">
        <v>192</v>
      </c>
      <c r="BP1168">
        <v>7.98</v>
      </c>
      <c r="BQ1168">
        <v>0</v>
      </c>
      <c r="BR1168">
        <v>1074</v>
      </c>
      <c r="BS1168">
        <v>0</v>
      </c>
      <c r="BV1168">
        <v>0</v>
      </c>
      <c r="BW1168">
        <v>0</v>
      </c>
      <c r="BX1168">
        <v>0</v>
      </c>
      <c r="BZ1168" t="s">
        <v>193</v>
      </c>
      <c r="CA1168" t="s">
        <v>194</v>
      </c>
      <c r="CB1168" t="b">
        <v>0</v>
      </c>
    </row>
    <row r="1169" spans="1:80" x14ac:dyDescent="0.3">
      <c r="A1169">
        <v>1168</v>
      </c>
      <c r="B1169" t="s">
        <v>1367</v>
      </c>
      <c r="C1169" t="s">
        <v>179</v>
      </c>
      <c r="D1169" t="s">
        <v>1298</v>
      </c>
      <c r="E1169" t="s">
        <v>1363</v>
      </c>
      <c r="F1169" t="s">
        <v>1317</v>
      </c>
      <c r="G1169" t="s">
        <v>1298</v>
      </c>
      <c r="H1169" t="s">
        <v>184</v>
      </c>
      <c r="J1169">
        <v>0</v>
      </c>
      <c r="K1169" t="s">
        <v>1364</v>
      </c>
      <c r="L1169" t="s">
        <v>186</v>
      </c>
      <c r="M1169" t="s">
        <v>187</v>
      </c>
      <c r="N1169" t="s">
        <v>20</v>
      </c>
      <c r="O1169">
        <v>205</v>
      </c>
      <c r="P1169" t="s">
        <v>188</v>
      </c>
      <c r="Q1169">
        <v>2</v>
      </c>
      <c r="R1169">
        <v>14</v>
      </c>
      <c r="S1169">
        <v>40</v>
      </c>
      <c r="T1169">
        <v>2.8571428571428572</v>
      </c>
      <c r="U1169">
        <v>7.5</v>
      </c>
      <c r="V1169">
        <v>7.5</v>
      </c>
      <c r="W1169">
        <v>5</v>
      </c>
      <c r="X1169">
        <v>0.76</v>
      </c>
      <c r="Y1169">
        <v>119638</v>
      </c>
      <c r="Z1169" t="s">
        <v>189</v>
      </c>
      <c r="AA1169">
        <v>2</v>
      </c>
      <c r="AB1169">
        <v>12</v>
      </c>
      <c r="AC1169">
        <v>80</v>
      </c>
      <c r="AD1169">
        <v>6.666666666666667</v>
      </c>
      <c r="AE1169">
        <v>12.375</v>
      </c>
      <c r="AF1169">
        <v>12.375</v>
      </c>
      <c r="AG1169">
        <v>10</v>
      </c>
      <c r="AH1169">
        <v>0.76</v>
      </c>
      <c r="AI1169">
        <v>72508.5</v>
      </c>
      <c r="AJ1169">
        <v>3.5102260000000003</v>
      </c>
      <c r="AK1169">
        <v>2.5</v>
      </c>
      <c r="AL1169">
        <v>32</v>
      </c>
      <c r="AM1169">
        <v>9</v>
      </c>
      <c r="AN1169">
        <v>23</v>
      </c>
      <c r="AO1169" t="s">
        <v>190</v>
      </c>
      <c r="AP1169">
        <v>83</v>
      </c>
      <c r="AQ1169">
        <v>-0.7</v>
      </c>
      <c r="AR1169">
        <v>1.2</v>
      </c>
      <c r="AS1169" t="s">
        <v>1340</v>
      </c>
      <c r="AT1169">
        <v>10</v>
      </c>
      <c r="AU1169">
        <v>12</v>
      </c>
      <c r="AV1169">
        <v>12</v>
      </c>
      <c r="AW1169">
        <v>27</v>
      </c>
      <c r="AZ1169">
        <v>0</v>
      </c>
      <c r="BA1169">
        <v>0</v>
      </c>
      <c r="BB1169">
        <v>16605</v>
      </c>
      <c r="BC1169">
        <v>27675</v>
      </c>
      <c r="BD1169">
        <v>38745</v>
      </c>
      <c r="BE1169">
        <v>33</v>
      </c>
      <c r="BF1169">
        <v>6</v>
      </c>
      <c r="BG1169">
        <v>162</v>
      </c>
      <c r="BH1169">
        <v>3.191358024691358</v>
      </c>
      <c r="BI1169">
        <v>16605</v>
      </c>
      <c r="BJ1169">
        <v>27675</v>
      </c>
      <c r="BK1169">
        <v>38745</v>
      </c>
      <c r="BL1169">
        <v>30</v>
      </c>
      <c r="BM1169">
        <v>1</v>
      </c>
      <c r="BN1169">
        <v>42</v>
      </c>
      <c r="BO1169" t="s">
        <v>192</v>
      </c>
      <c r="BP1169">
        <v>8.61</v>
      </c>
      <c r="BQ1169">
        <v>0</v>
      </c>
      <c r="BR1169">
        <v>316</v>
      </c>
      <c r="BS1169">
        <v>0</v>
      </c>
      <c r="BV1169">
        <v>0</v>
      </c>
      <c r="BW1169">
        <v>0</v>
      </c>
      <c r="BX1169">
        <v>0</v>
      </c>
      <c r="BZ1169" t="s">
        <v>193</v>
      </c>
      <c r="CA1169" t="s">
        <v>194</v>
      </c>
      <c r="CB1169" t="b">
        <v>0</v>
      </c>
    </row>
    <row r="1170" spans="1:80" x14ac:dyDescent="0.3">
      <c r="A1170">
        <v>1169</v>
      </c>
      <c r="B1170" t="s">
        <v>1368</v>
      </c>
      <c r="C1170" t="s">
        <v>179</v>
      </c>
      <c r="D1170" t="s">
        <v>1298</v>
      </c>
      <c r="E1170" t="s">
        <v>1363</v>
      </c>
      <c r="F1170" t="s">
        <v>1314</v>
      </c>
      <c r="G1170" t="s">
        <v>1298</v>
      </c>
      <c r="H1170" t="s">
        <v>184</v>
      </c>
      <c r="J1170">
        <v>0</v>
      </c>
      <c r="K1170" t="s">
        <v>1364</v>
      </c>
      <c r="L1170" t="s">
        <v>186</v>
      </c>
      <c r="M1170" t="s">
        <v>187</v>
      </c>
      <c r="N1170" t="s">
        <v>20</v>
      </c>
      <c r="O1170">
        <v>215</v>
      </c>
      <c r="P1170" t="s">
        <v>188</v>
      </c>
      <c r="Q1170">
        <v>2</v>
      </c>
      <c r="R1170">
        <v>14</v>
      </c>
      <c r="S1170">
        <v>40</v>
      </c>
      <c r="T1170">
        <v>2.8571428571428572</v>
      </c>
      <c r="U1170">
        <v>7.5</v>
      </c>
      <c r="V1170">
        <v>7.5</v>
      </c>
      <c r="W1170">
        <v>5</v>
      </c>
      <c r="X1170">
        <v>0.76</v>
      </c>
      <c r="Y1170">
        <v>119638</v>
      </c>
      <c r="Z1170" t="s">
        <v>189</v>
      </c>
      <c r="AA1170">
        <v>2</v>
      </c>
      <c r="AB1170">
        <v>12</v>
      </c>
      <c r="AC1170">
        <v>80</v>
      </c>
      <c r="AD1170">
        <v>6.666666666666667</v>
      </c>
      <c r="AE1170">
        <v>12.375</v>
      </c>
      <c r="AF1170">
        <v>12.375</v>
      </c>
      <c r="AG1170">
        <v>10</v>
      </c>
      <c r="AH1170">
        <v>0.76</v>
      </c>
      <c r="AI1170">
        <v>72508.5</v>
      </c>
      <c r="AJ1170">
        <v>3.6731400000000001</v>
      </c>
      <c r="AK1170">
        <v>2.5</v>
      </c>
      <c r="AL1170">
        <v>31</v>
      </c>
      <c r="AM1170">
        <v>9</v>
      </c>
      <c r="AN1170">
        <v>23</v>
      </c>
      <c r="AO1170" t="s">
        <v>190</v>
      </c>
      <c r="AP1170">
        <v>83</v>
      </c>
      <c r="AQ1170">
        <v>-0.7</v>
      </c>
      <c r="AR1170">
        <v>1.2</v>
      </c>
      <c r="AS1170" t="s">
        <v>1340</v>
      </c>
      <c r="AT1170">
        <v>10</v>
      </c>
      <c r="AU1170">
        <v>12</v>
      </c>
      <c r="AV1170">
        <v>12</v>
      </c>
      <c r="AW1170">
        <v>27</v>
      </c>
      <c r="AZ1170">
        <v>0</v>
      </c>
      <c r="BA1170">
        <v>0</v>
      </c>
      <c r="BB1170">
        <v>16605</v>
      </c>
      <c r="BC1170">
        <v>27675</v>
      </c>
      <c r="BD1170">
        <v>38745</v>
      </c>
      <c r="BE1170">
        <v>33</v>
      </c>
      <c r="BF1170">
        <v>6</v>
      </c>
      <c r="BG1170">
        <v>162</v>
      </c>
      <c r="BH1170">
        <v>3.191358024691358</v>
      </c>
      <c r="BI1170">
        <v>16605</v>
      </c>
      <c r="BJ1170">
        <v>27675</v>
      </c>
      <c r="BK1170">
        <v>38745</v>
      </c>
      <c r="BL1170">
        <v>30</v>
      </c>
      <c r="BM1170">
        <v>1</v>
      </c>
      <c r="BN1170">
        <v>28</v>
      </c>
      <c r="BO1170" t="s">
        <v>192</v>
      </c>
      <c r="BP1170">
        <v>6.02</v>
      </c>
      <c r="BQ1170">
        <v>0</v>
      </c>
      <c r="BR1170">
        <v>249</v>
      </c>
      <c r="BS1170">
        <v>0</v>
      </c>
      <c r="BV1170">
        <v>0</v>
      </c>
      <c r="BW1170">
        <v>0</v>
      </c>
      <c r="BX1170">
        <v>0</v>
      </c>
      <c r="BZ1170" t="s">
        <v>193</v>
      </c>
      <c r="CA1170" t="s">
        <v>194</v>
      </c>
      <c r="CB1170" t="b">
        <v>0</v>
      </c>
    </row>
    <row r="1171" spans="1:80" x14ac:dyDescent="0.3">
      <c r="A1171">
        <v>1170</v>
      </c>
      <c r="B1171" t="s">
        <v>1369</v>
      </c>
      <c r="C1171" t="s">
        <v>179</v>
      </c>
      <c r="D1171" t="s">
        <v>1298</v>
      </c>
      <c r="E1171" t="s">
        <v>1363</v>
      </c>
      <c r="F1171" t="s">
        <v>1317</v>
      </c>
      <c r="G1171" t="s">
        <v>1298</v>
      </c>
      <c r="H1171" t="s">
        <v>184</v>
      </c>
      <c r="J1171">
        <v>0</v>
      </c>
      <c r="K1171" t="s">
        <v>1364</v>
      </c>
      <c r="L1171" t="s">
        <v>186</v>
      </c>
      <c r="M1171" t="s">
        <v>187</v>
      </c>
      <c r="N1171" t="s">
        <v>20</v>
      </c>
      <c r="O1171">
        <v>230</v>
      </c>
      <c r="P1171" t="s">
        <v>188</v>
      </c>
      <c r="Q1171">
        <v>2</v>
      </c>
      <c r="R1171">
        <v>14</v>
      </c>
      <c r="S1171">
        <v>40</v>
      </c>
      <c r="T1171">
        <v>2.8571428571428572</v>
      </c>
      <c r="U1171">
        <v>7.5</v>
      </c>
      <c r="V1171">
        <v>7.5</v>
      </c>
      <c r="W1171">
        <v>5</v>
      </c>
      <c r="X1171">
        <v>0.76</v>
      </c>
      <c r="Y1171">
        <v>119638</v>
      </c>
      <c r="Z1171" t="s">
        <v>189</v>
      </c>
      <c r="AA1171">
        <v>2</v>
      </c>
      <c r="AB1171">
        <v>12</v>
      </c>
      <c r="AC1171">
        <v>80</v>
      </c>
      <c r="AD1171">
        <v>6.666666666666667</v>
      </c>
      <c r="AE1171">
        <v>12.375</v>
      </c>
      <c r="AF1171">
        <v>12.375</v>
      </c>
      <c r="AG1171">
        <v>10</v>
      </c>
      <c r="AH1171">
        <v>0.76</v>
      </c>
      <c r="AI1171">
        <v>72508.5</v>
      </c>
      <c r="AJ1171">
        <v>3.8360539999999999</v>
      </c>
      <c r="AK1171">
        <v>2.5</v>
      </c>
      <c r="AL1171">
        <v>30</v>
      </c>
      <c r="AM1171">
        <v>9</v>
      </c>
      <c r="AN1171">
        <v>23</v>
      </c>
      <c r="AO1171" t="s">
        <v>190</v>
      </c>
      <c r="AP1171">
        <v>83</v>
      </c>
      <c r="AQ1171">
        <v>-0.7</v>
      </c>
      <c r="AR1171">
        <v>1.2</v>
      </c>
      <c r="AS1171" t="s">
        <v>1340</v>
      </c>
      <c r="AT1171">
        <v>10</v>
      </c>
      <c r="AU1171">
        <v>12</v>
      </c>
      <c r="AV1171">
        <v>12</v>
      </c>
      <c r="AW1171">
        <v>27</v>
      </c>
      <c r="AZ1171">
        <v>0</v>
      </c>
      <c r="BA1171">
        <v>0</v>
      </c>
      <c r="BB1171">
        <v>16605</v>
      </c>
      <c r="BC1171">
        <v>27675</v>
      </c>
      <c r="BD1171">
        <v>38745</v>
      </c>
      <c r="BE1171">
        <v>33</v>
      </c>
      <c r="BF1171">
        <v>6</v>
      </c>
      <c r="BG1171">
        <v>162</v>
      </c>
      <c r="BH1171">
        <v>3.191358024691358</v>
      </c>
      <c r="BI1171">
        <v>16605</v>
      </c>
      <c r="BJ1171">
        <v>27675</v>
      </c>
      <c r="BK1171">
        <v>38745</v>
      </c>
      <c r="BL1171">
        <v>30</v>
      </c>
      <c r="BM1171">
        <v>1</v>
      </c>
      <c r="BN1171">
        <v>28</v>
      </c>
      <c r="BO1171" t="s">
        <v>192</v>
      </c>
      <c r="BP1171">
        <v>6.44</v>
      </c>
      <c r="BQ1171">
        <v>0</v>
      </c>
      <c r="BR1171">
        <v>200</v>
      </c>
      <c r="BS1171">
        <v>0</v>
      </c>
      <c r="BV1171">
        <v>0</v>
      </c>
      <c r="BW1171">
        <v>0</v>
      </c>
      <c r="BX1171">
        <v>0</v>
      </c>
      <c r="BZ1171" t="s">
        <v>193</v>
      </c>
      <c r="CA1171" t="s">
        <v>194</v>
      </c>
      <c r="CB1171" t="b">
        <v>0</v>
      </c>
    </row>
    <row r="1172" spans="1:80" x14ac:dyDescent="0.3">
      <c r="A1172">
        <v>1171</v>
      </c>
      <c r="B1172" t="s">
        <v>1370</v>
      </c>
      <c r="C1172" t="s">
        <v>179</v>
      </c>
      <c r="D1172" t="s">
        <v>1298</v>
      </c>
      <c r="E1172" t="s">
        <v>1363</v>
      </c>
      <c r="F1172" t="s">
        <v>1314</v>
      </c>
      <c r="G1172" t="s">
        <v>1298</v>
      </c>
      <c r="H1172" t="s">
        <v>184</v>
      </c>
      <c r="J1172">
        <v>0</v>
      </c>
      <c r="K1172" t="s">
        <v>1364</v>
      </c>
      <c r="L1172" t="s">
        <v>186</v>
      </c>
      <c r="M1172" t="s">
        <v>187</v>
      </c>
      <c r="N1172" t="s">
        <v>20</v>
      </c>
      <c r="O1172">
        <v>240</v>
      </c>
      <c r="P1172" t="s">
        <v>188</v>
      </c>
      <c r="Q1172">
        <v>2</v>
      </c>
      <c r="R1172">
        <v>14</v>
      </c>
      <c r="S1172">
        <v>40</v>
      </c>
      <c r="T1172">
        <v>2.8571428571428572</v>
      </c>
      <c r="U1172">
        <v>7.5</v>
      </c>
      <c r="V1172">
        <v>7.5</v>
      </c>
      <c r="W1172">
        <v>5</v>
      </c>
      <c r="X1172">
        <v>0.76</v>
      </c>
      <c r="Y1172">
        <v>119638</v>
      </c>
      <c r="Z1172" t="s">
        <v>189</v>
      </c>
      <c r="AA1172">
        <v>2</v>
      </c>
      <c r="AB1172">
        <v>12</v>
      </c>
      <c r="AC1172">
        <v>80</v>
      </c>
      <c r="AD1172">
        <v>6.666666666666667</v>
      </c>
      <c r="AE1172">
        <v>12.375</v>
      </c>
      <c r="AF1172">
        <v>12.375</v>
      </c>
      <c r="AG1172">
        <v>10</v>
      </c>
      <c r="AH1172">
        <v>0.76</v>
      </c>
      <c r="AI1172">
        <v>72508.5</v>
      </c>
      <c r="AJ1172">
        <v>3.9989680000000001</v>
      </c>
      <c r="AK1172">
        <v>2.5</v>
      </c>
      <c r="AL1172">
        <v>29</v>
      </c>
      <c r="AM1172">
        <v>9</v>
      </c>
      <c r="AN1172">
        <v>23</v>
      </c>
      <c r="AO1172" t="s">
        <v>190</v>
      </c>
      <c r="AP1172">
        <v>83</v>
      </c>
      <c r="AQ1172">
        <v>-0.7</v>
      </c>
      <c r="AR1172">
        <v>1.2</v>
      </c>
      <c r="AS1172" t="s">
        <v>1340</v>
      </c>
      <c r="AT1172">
        <v>10</v>
      </c>
      <c r="AU1172">
        <v>12</v>
      </c>
      <c r="AV1172">
        <v>12</v>
      </c>
      <c r="AW1172">
        <v>27</v>
      </c>
      <c r="AZ1172">
        <v>0</v>
      </c>
      <c r="BA1172">
        <v>0</v>
      </c>
      <c r="BB1172">
        <v>16605</v>
      </c>
      <c r="BC1172">
        <v>27675</v>
      </c>
      <c r="BD1172">
        <v>38745</v>
      </c>
      <c r="BE1172">
        <v>33</v>
      </c>
      <c r="BF1172">
        <v>6</v>
      </c>
      <c r="BG1172">
        <v>162</v>
      </c>
      <c r="BH1172">
        <v>3.191358024691358</v>
      </c>
      <c r="BI1172">
        <v>16605</v>
      </c>
      <c r="BJ1172">
        <v>27675</v>
      </c>
      <c r="BK1172">
        <v>38745</v>
      </c>
      <c r="BL1172">
        <v>30</v>
      </c>
      <c r="BM1172">
        <v>1</v>
      </c>
      <c r="BN1172">
        <v>24</v>
      </c>
      <c r="BO1172" t="s">
        <v>192</v>
      </c>
      <c r="BP1172">
        <v>5.76</v>
      </c>
      <c r="BQ1172">
        <v>0</v>
      </c>
      <c r="BR1172">
        <v>500</v>
      </c>
      <c r="BS1172">
        <v>0</v>
      </c>
      <c r="BV1172">
        <v>0</v>
      </c>
      <c r="BW1172">
        <v>0</v>
      </c>
      <c r="BX1172">
        <v>0</v>
      </c>
      <c r="BZ1172" t="s">
        <v>193</v>
      </c>
      <c r="CA1172" t="s">
        <v>194</v>
      </c>
      <c r="CB1172" t="b">
        <v>0</v>
      </c>
    </row>
    <row r="1173" spans="1:80" x14ac:dyDescent="0.3">
      <c r="A1173">
        <v>1172</v>
      </c>
      <c r="B1173" t="s">
        <v>1371</v>
      </c>
      <c r="C1173" t="s">
        <v>179</v>
      </c>
      <c r="D1173" t="s">
        <v>1298</v>
      </c>
      <c r="E1173" t="s">
        <v>1363</v>
      </c>
      <c r="F1173" t="s">
        <v>1317</v>
      </c>
      <c r="G1173" t="s">
        <v>1298</v>
      </c>
      <c r="H1173" t="s">
        <v>184</v>
      </c>
      <c r="J1173">
        <v>0</v>
      </c>
      <c r="K1173" t="s">
        <v>1364</v>
      </c>
      <c r="L1173" t="s">
        <v>186</v>
      </c>
      <c r="M1173" t="s">
        <v>187</v>
      </c>
      <c r="N1173" t="s">
        <v>20</v>
      </c>
      <c r="O1173">
        <v>251</v>
      </c>
      <c r="P1173" t="s">
        <v>188</v>
      </c>
      <c r="Q1173">
        <v>2</v>
      </c>
      <c r="R1173">
        <v>14</v>
      </c>
      <c r="S1173">
        <v>40</v>
      </c>
      <c r="T1173">
        <v>2.8571428571428572</v>
      </c>
      <c r="U1173">
        <v>7.5</v>
      </c>
      <c r="V1173">
        <v>7.5</v>
      </c>
      <c r="W1173">
        <v>5</v>
      </c>
      <c r="X1173">
        <v>0.76</v>
      </c>
      <c r="Y1173">
        <v>119638</v>
      </c>
      <c r="Z1173" t="s">
        <v>189</v>
      </c>
      <c r="AA1173">
        <v>2</v>
      </c>
      <c r="AB1173">
        <v>12</v>
      </c>
      <c r="AC1173">
        <v>80</v>
      </c>
      <c r="AD1173">
        <v>6.666666666666667</v>
      </c>
      <c r="AE1173">
        <v>12.375</v>
      </c>
      <c r="AF1173">
        <v>12.375</v>
      </c>
      <c r="AG1173">
        <v>10</v>
      </c>
      <c r="AH1173">
        <v>0.76</v>
      </c>
      <c r="AI1173">
        <v>72508.5</v>
      </c>
      <c r="AJ1173">
        <v>4.1618830000000004</v>
      </c>
      <c r="AK1173">
        <v>2.5</v>
      </c>
      <c r="AL1173">
        <v>27</v>
      </c>
      <c r="AM1173">
        <v>9</v>
      </c>
      <c r="AN1173">
        <v>23</v>
      </c>
      <c r="AO1173" t="s">
        <v>190</v>
      </c>
      <c r="AP1173">
        <v>83</v>
      </c>
      <c r="AQ1173">
        <v>-0.7</v>
      </c>
      <c r="AR1173">
        <v>1.2</v>
      </c>
      <c r="AS1173" t="s">
        <v>1340</v>
      </c>
      <c r="AT1173">
        <v>10</v>
      </c>
      <c r="AU1173">
        <v>12</v>
      </c>
      <c r="AV1173">
        <v>12</v>
      </c>
      <c r="AW1173">
        <v>27</v>
      </c>
      <c r="AZ1173">
        <v>0</v>
      </c>
      <c r="BA1173">
        <v>0</v>
      </c>
      <c r="BB1173">
        <v>16605</v>
      </c>
      <c r="BC1173">
        <v>27675</v>
      </c>
      <c r="BD1173">
        <v>38745</v>
      </c>
      <c r="BE1173">
        <v>33</v>
      </c>
      <c r="BF1173">
        <v>6</v>
      </c>
      <c r="BG1173">
        <v>162</v>
      </c>
      <c r="BH1173">
        <v>3.191358024691358</v>
      </c>
      <c r="BI1173">
        <v>16605</v>
      </c>
      <c r="BJ1173">
        <v>27675</v>
      </c>
      <c r="BK1173">
        <v>38745</v>
      </c>
      <c r="BL1173">
        <v>30</v>
      </c>
      <c r="BM1173">
        <v>1</v>
      </c>
      <c r="BN1173">
        <v>24</v>
      </c>
      <c r="BO1173" t="s">
        <v>192</v>
      </c>
      <c r="BP1173">
        <v>6.024</v>
      </c>
      <c r="BQ1173">
        <v>0</v>
      </c>
      <c r="BR1173">
        <v>53</v>
      </c>
      <c r="BS1173">
        <v>0</v>
      </c>
      <c r="BV1173">
        <v>0</v>
      </c>
      <c r="BW1173">
        <v>0</v>
      </c>
      <c r="BX1173">
        <v>0</v>
      </c>
      <c r="BZ1173" t="s">
        <v>193</v>
      </c>
      <c r="CA1173" t="s">
        <v>194</v>
      </c>
      <c r="CB1173" t="b">
        <v>0</v>
      </c>
    </row>
    <row r="1174" spans="1:80" x14ac:dyDescent="0.3">
      <c r="A1174">
        <v>1173</v>
      </c>
      <c r="B1174" t="s">
        <v>1372</v>
      </c>
      <c r="C1174" t="s">
        <v>179</v>
      </c>
      <c r="D1174" t="s">
        <v>1298</v>
      </c>
      <c r="E1174" t="s">
        <v>1363</v>
      </c>
      <c r="F1174" t="s">
        <v>1314</v>
      </c>
      <c r="G1174" t="s">
        <v>1298</v>
      </c>
      <c r="H1174" t="s">
        <v>184</v>
      </c>
      <c r="J1174">
        <v>0</v>
      </c>
      <c r="K1174" t="s">
        <v>1364</v>
      </c>
      <c r="L1174" t="s">
        <v>186</v>
      </c>
      <c r="M1174" t="s">
        <v>187</v>
      </c>
      <c r="N1174" t="s">
        <v>20</v>
      </c>
      <c r="O1174">
        <v>255</v>
      </c>
      <c r="P1174" t="s">
        <v>188</v>
      </c>
      <c r="Q1174">
        <v>2</v>
      </c>
      <c r="R1174">
        <v>14</v>
      </c>
      <c r="S1174">
        <v>40</v>
      </c>
      <c r="T1174">
        <v>2.8571428571428572</v>
      </c>
      <c r="U1174">
        <v>7.5</v>
      </c>
      <c r="V1174">
        <v>7.5</v>
      </c>
      <c r="W1174">
        <v>5</v>
      </c>
      <c r="X1174">
        <v>0.76</v>
      </c>
      <c r="Y1174">
        <v>119638</v>
      </c>
      <c r="Z1174" t="s">
        <v>189</v>
      </c>
      <c r="AA1174">
        <v>2</v>
      </c>
      <c r="AB1174">
        <v>12</v>
      </c>
      <c r="AC1174">
        <v>80</v>
      </c>
      <c r="AD1174">
        <v>6.666666666666667</v>
      </c>
      <c r="AE1174">
        <v>12.375</v>
      </c>
      <c r="AF1174">
        <v>12.375</v>
      </c>
      <c r="AG1174">
        <v>10</v>
      </c>
      <c r="AH1174">
        <v>0.76</v>
      </c>
      <c r="AI1174">
        <v>72508.5</v>
      </c>
      <c r="AJ1174">
        <v>4.3247970000000002</v>
      </c>
      <c r="AK1174">
        <v>2.5</v>
      </c>
      <c r="AL1174">
        <v>26</v>
      </c>
      <c r="AM1174">
        <v>9</v>
      </c>
      <c r="AN1174">
        <v>23</v>
      </c>
      <c r="AO1174" t="s">
        <v>190</v>
      </c>
      <c r="AP1174">
        <v>83</v>
      </c>
      <c r="AQ1174">
        <v>-0.7</v>
      </c>
      <c r="AR1174">
        <v>1.2</v>
      </c>
      <c r="AS1174" t="s">
        <v>1340</v>
      </c>
      <c r="AT1174">
        <v>10</v>
      </c>
      <c r="AU1174">
        <v>12</v>
      </c>
      <c r="AV1174">
        <v>12</v>
      </c>
      <c r="AW1174">
        <v>27</v>
      </c>
      <c r="AZ1174">
        <v>0</v>
      </c>
      <c r="BA1174">
        <v>0</v>
      </c>
      <c r="BB1174">
        <v>16605</v>
      </c>
      <c r="BC1174">
        <v>27675</v>
      </c>
      <c r="BD1174">
        <v>38745</v>
      </c>
      <c r="BE1174">
        <v>33</v>
      </c>
      <c r="BF1174">
        <v>6</v>
      </c>
      <c r="BG1174">
        <v>162</v>
      </c>
      <c r="BH1174">
        <v>3.191358024691358</v>
      </c>
      <c r="BI1174">
        <v>16605</v>
      </c>
      <c r="BJ1174">
        <v>27675</v>
      </c>
      <c r="BK1174">
        <v>38745</v>
      </c>
      <c r="BL1174">
        <v>30</v>
      </c>
      <c r="BM1174">
        <v>1</v>
      </c>
      <c r="BN1174">
        <v>24</v>
      </c>
      <c r="BO1174" t="s">
        <v>192</v>
      </c>
      <c r="BP1174">
        <v>6.12</v>
      </c>
      <c r="BQ1174">
        <v>0</v>
      </c>
      <c r="BR1174">
        <v>565</v>
      </c>
      <c r="BS1174">
        <v>0</v>
      </c>
      <c r="BV1174">
        <v>0</v>
      </c>
      <c r="BW1174">
        <v>0</v>
      </c>
      <c r="BX1174">
        <v>0</v>
      </c>
      <c r="BZ1174" t="s">
        <v>193</v>
      </c>
      <c r="CA1174" t="s">
        <v>194</v>
      </c>
      <c r="CB1174" t="b">
        <v>0</v>
      </c>
    </row>
    <row r="1175" spans="1:80" x14ac:dyDescent="0.3">
      <c r="A1175">
        <v>1174</v>
      </c>
      <c r="B1175" t="s">
        <v>1373</v>
      </c>
      <c r="C1175" t="s">
        <v>179</v>
      </c>
      <c r="D1175" t="s">
        <v>1298</v>
      </c>
      <c r="E1175" t="s">
        <v>1363</v>
      </c>
      <c r="F1175" t="s">
        <v>1314</v>
      </c>
      <c r="G1175" t="s">
        <v>1298</v>
      </c>
      <c r="H1175" t="s">
        <v>184</v>
      </c>
      <c r="J1175">
        <v>0</v>
      </c>
      <c r="K1175" t="s">
        <v>1364</v>
      </c>
      <c r="L1175" t="s">
        <v>186</v>
      </c>
      <c r="M1175" t="s">
        <v>187</v>
      </c>
      <c r="N1175" t="s">
        <v>20</v>
      </c>
      <c r="O1175">
        <v>288</v>
      </c>
      <c r="P1175" t="s">
        <v>188</v>
      </c>
      <c r="Q1175">
        <v>2</v>
      </c>
      <c r="R1175">
        <v>14</v>
      </c>
      <c r="S1175">
        <v>40</v>
      </c>
      <c r="T1175">
        <v>2.8571428571428572</v>
      </c>
      <c r="U1175">
        <v>7.5</v>
      </c>
      <c r="V1175">
        <v>7.5</v>
      </c>
      <c r="W1175">
        <v>5</v>
      </c>
      <c r="X1175">
        <v>0.76</v>
      </c>
      <c r="Y1175">
        <v>119638</v>
      </c>
      <c r="Z1175" t="s">
        <v>189</v>
      </c>
      <c r="AA1175">
        <v>2</v>
      </c>
      <c r="AB1175">
        <v>12</v>
      </c>
      <c r="AC1175">
        <v>80</v>
      </c>
      <c r="AD1175">
        <v>6.666666666666667</v>
      </c>
      <c r="AE1175">
        <v>12.375</v>
      </c>
      <c r="AF1175">
        <v>12.375</v>
      </c>
      <c r="AG1175">
        <v>10</v>
      </c>
      <c r="AH1175">
        <v>0.76</v>
      </c>
      <c r="AI1175">
        <v>72508.5</v>
      </c>
      <c r="AJ1175">
        <v>4.6454599999999999</v>
      </c>
      <c r="AK1175">
        <v>2.5</v>
      </c>
      <c r="AL1175">
        <v>25</v>
      </c>
      <c r="AM1175">
        <v>9</v>
      </c>
      <c r="AN1175">
        <v>23</v>
      </c>
      <c r="AO1175" t="s">
        <v>190</v>
      </c>
      <c r="AP1175">
        <v>83</v>
      </c>
      <c r="AQ1175">
        <v>-0.7</v>
      </c>
      <c r="AR1175">
        <v>1.2</v>
      </c>
      <c r="AS1175" t="s">
        <v>1326</v>
      </c>
      <c r="AT1175">
        <v>10</v>
      </c>
      <c r="AU1175">
        <v>12</v>
      </c>
      <c r="AV1175">
        <v>12</v>
      </c>
      <c r="AW1175">
        <v>16</v>
      </c>
      <c r="AZ1175">
        <v>0</v>
      </c>
      <c r="BA1175">
        <v>0</v>
      </c>
      <c r="BB1175">
        <v>9840</v>
      </c>
      <c r="BC1175">
        <v>16400</v>
      </c>
      <c r="BD1175">
        <v>22960</v>
      </c>
      <c r="BE1175">
        <v>33</v>
      </c>
      <c r="BF1175">
        <v>6</v>
      </c>
      <c r="BG1175">
        <v>96</v>
      </c>
      <c r="BH1175">
        <v>5.385416666666667</v>
      </c>
      <c r="BI1175">
        <v>9840</v>
      </c>
      <c r="BJ1175">
        <v>16400</v>
      </c>
      <c r="BK1175">
        <v>22960</v>
      </c>
      <c r="BL1175">
        <v>30</v>
      </c>
      <c r="BM1175">
        <v>1</v>
      </c>
      <c r="BN1175">
        <v>16</v>
      </c>
      <c r="BO1175" t="s">
        <v>192</v>
      </c>
      <c r="BP1175">
        <v>4.6079999999999997</v>
      </c>
      <c r="BQ1175">
        <v>0</v>
      </c>
      <c r="BR1175">
        <v>348</v>
      </c>
      <c r="BS1175">
        <v>0</v>
      </c>
      <c r="BV1175">
        <v>0</v>
      </c>
      <c r="BW1175">
        <v>0</v>
      </c>
      <c r="BX1175">
        <v>0</v>
      </c>
      <c r="BZ1175" t="s">
        <v>193</v>
      </c>
      <c r="CA1175" t="s">
        <v>194</v>
      </c>
      <c r="CB1175" t="b">
        <v>0</v>
      </c>
    </row>
    <row r="1176" spans="1:80" x14ac:dyDescent="0.3">
      <c r="A1176">
        <v>1175</v>
      </c>
      <c r="B1176" t="s">
        <v>1374</v>
      </c>
      <c r="C1176" t="s">
        <v>179</v>
      </c>
      <c r="D1176" t="s">
        <v>1298</v>
      </c>
      <c r="E1176" t="s">
        <v>1363</v>
      </c>
      <c r="F1176" t="s">
        <v>1314</v>
      </c>
      <c r="G1176" t="s">
        <v>1298</v>
      </c>
      <c r="H1176" t="s">
        <v>184</v>
      </c>
      <c r="J1176">
        <v>0</v>
      </c>
      <c r="K1176" t="s">
        <v>1364</v>
      </c>
      <c r="L1176" t="s">
        <v>186</v>
      </c>
      <c r="M1176" t="s">
        <v>187</v>
      </c>
      <c r="N1176" t="s">
        <v>20</v>
      </c>
      <c r="O1176">
        <v>310</v>
      </c>
      <c r="P1176" t="s">
        <v>188</v>
      </c>
      <c r="Q1176">
        <v>2</v>
      </c>
      <c r="R1176">
        <v>14</v>
      </c>
      <c r="S1176">
        <v>40</v>
      </c>
      <c r="T1176">
        <v>2.8571428571428572</v>
      </c>
      <c r="U1176">
        <v>7.5</v>
      </c>
      <c r="V1176">
        <v>7.5</v>
      </c>
      <c r="W1176">
        <v>5</v>
      </c>
      <c r="X1176">
        <v>0.76</v>
      </c>
      <c r="Y1176">
        <v>119638</v>
      </c>
      <c r="Z1176" t="s">
        <v>189</v>
      </c>
      <c r="AA1176">
        <v>2</v>
      </c>
      <c r="AB1176">
        <v>12</v>
      </c>
      <c r="AC1176">
        <v>80</v>
      </c>
      <c r="AD1176">
        <v>6.666666666666667</v>
      </c>
      <c r="AE1176">
        <v>12.375</v>
      </c>
      <c r="AF1176">
        <v>12.375</v>
      </c>
      <c r="AG1176">
        <v>10</v>
      </c>
      <c r="AH1176">
        <v>0.76</v>
      </c>
      <c r="AI1176">
        <v>72508.5</v>
      </c>
      <c r="AJ1176">
        <v>4.9764530000000002</v>
      </c>
      <c r="AK1176">
        <v>2.5</v>
      </c>
      <c r="AL1176">
        <v>23</v>
      </c>
      <c r="AM1176">
        <v>9</v>
      </c>
      <c r="AN1176">
        <v>23</v>
      </c>
      <c r="AO1176" t="s">
        <v>190</v>
      </c>
      <c r="AP1176">
        <v>83</v>
      </c>
      <c r="AQ1176">
        <v>-0.7</v>
      </c>
      <c r="AR1176">
        <v>1.2</v>
      </c>
      <c r="AS1176" t="s">
        <v>1326</v>
      </c>
      <c r="AT1176">
        <v>10</v>
      </c>
      <c r="AU1176">
        <v>12</v>
      </c>
      <c r="AV1176">
        <v>12</v>
      </c>
      <c r="AW1176">
        <v>16</v>
      </c>
      <c r="AZ1176">
        <v>0</v>
      </c>
      <c r="BA1176">
        <v>0</v>
      </c>
      <c r="BB1176">
        <v>9840</v>
      </c>
      <c r="BC1176">
        <v>16400</v>
      </c>
      <c r="BD1176">
        <v>22960</v>
      </c>
      <c r="BE1176">
        <v>33</v>
      </c>
      <c r="BF1176">
        <v>6</v>
      </c>
      <c r="BG1176">
        <v>96</v>
      </c>
      <c r="BH1176">
        <v>5.385416666666667</v>
      </c>
      <c r="BI1176">
        <v>9840</v>
      </c>
      <c r="BJ1176">
        <v>16400</v>
      </c>
      <c r="BK1176">
        <v>22960</v>
      </c>
      <c r="BL1176">
        <v>30</v>
      </c>
      <c r="BM1176">
        <v>1</v>
      </c>
      <c r="BN1176">
        <v>16</v>
      </c>
      <c r="BO1176" t="s">
        <v>192</v>
      </c>
      <c r="BP1176">
        <v>4.96</v>
      </c>
      <c r="BQ1176">
        <v>0</v>
      </c>
      <c r="BR1176">
        <v>200</v>
      </c>
      <c r="BS1176">
        <v>0</v>
      </c>
      <c r="BV1176">
        <v>0</v>
      </c>
      <c r="BW1176">
        <v>0</v>
      </c>
      <c r="BX1176">
        <v>0</v>
      </c>
      <c r="BZ1176" t="s">
        <v>193</v>
      </c>
      <c r="CA1176" t="s">
        <v>194</v>
      </c>
      <c r="CB1176" t="b">
        <v>0</v>
      </c>
    </row>
    <row r="1177" spans="1:80" x14ac:dyDescent="0.3">
      <c r="A1177">
        <v>1176</v>
      </c>
      <c r="B1177" t="s">
        <v>1375</v>
      </c>
      <c r="C1177" t="s">
        <v>179</v>
      </c>
      <c r="D1177" t="s">
        <v>1298</v>
      </c>
      <c r="E1177" t="s">
        <v>1363</v>
      </c>
      <c r="F1177" t="s">
        <v>1317</v>
      </c>
      <c r="G1177" t="s">
        <v>1298</v>
      </c>
      <c r="H1177" t="s">
        <v>184</v>
      </c>
      <c r="J1177">
        <v>0</v>
      </c>
      <c r="K1177" t="s">
        <v>1364</v>
      </c>
      <c r="L1177" t="s">
        <v>186</v>
      </c>
      <c r="M1177" t="s">
        <v>187</v>
      </c>
      <c r="N1177" t="s">
        <v>20</v>
      </c>
      <c r="O1177">
        <v>320</v>
      </c>
      <c r="P1177" t="s">
        <v>188</v>
      </c>
      <c r="Q1177">
        <v>2</v>
      </c>
      <c r="R1177">
        <v>14</v>
      </c>
      <c r="S1177">
        <v>40</v>
      </c>
      <c r="T1177">
        <v>2.8571428571428572</v>
      </c>
      <c r="U1177">
        <v>7.5</v>
      </c>
      <c r="V1177">
        <v>7.5</v>
      </c>
      <c r="W1177">
        <v>5</v>
      </c>
      <c r="X1177">
        <v>0.76</v>
      </c>
      <c r="Y1177">
        <v>119638</v>
      </c>
      <c r="Z1177" t="s">
        <v>189</v>
      </c>
      <c r="AA1177">
        <v>2</v>
      </c>
      <c r="AB1177">
        <v>12</v>
      </c>
      <c r="AC1177">
        <v>80</v>
      </c>
      <c r="AD1177">
        <v>6.666666666666667</v>
      </c>
      <c r="AE1177">
        <v>12.375</v>
      </c>
      <c r="AF1177">
        <v>12.375</v>
      </c>
      <c r="AG1177">
        <v>10</v>
      </c>
      <c r="AH1177">
        <v>0.76</v>
      </c>
      <c r="AI1177">
        <v>72508.5</v>
      </c>
      <c r="AJ1177">
        <v>5.139367</v>
      </c>
      <c r="AK1177">
        <v>2.5</v>
      </c>
      <c r="AL1177">
        <v>22</v>
      </c>
      <c r="AM1177">
        <v>9</v>
      </c>
      <c r="AN1177">
        <v>23</v>
      </c>
      <c r="AO1177" t="s">
        <v>190</v>
      </c>
      <c r="AP1177">
        <v>83</v>
      </c>
      <c r="AQ1177">
        <v>-0.7</v>
      </c>
      <c r="AR1177">
        <v>1.2</v>
      </c>
      <c r="AS1177" t="s">
        <v>1326</v>
      </c>
      <c r="AT1177">
        <v>10</v>
      </c>
      <c r="AU1177">
        <v>12</v>
      </c>
      <c r="AV1177">
        <v>12</v>
      </c>
      <c r="AW1177">
        <v>16</v>
      </c>
      <c r="AZ1177">
        <v>0</v>
      </c>
      <c r="BA1177">
        <v>0</v>
      </c>
      <c r="BB1177">
        <v>9840</v>
      </c>
      <c r="BC1177">
        <v>16400</v>
      </c>
      <c r="BD1177">
        <v>22960</v>
      </c>
      <c r="BE1177">
        <v>33</v>
      </c>
      <c r="BF1177">
        <v>6</v>
      </c>
      <c r="BG1177">
        <v>96</v>
      </c>
      <c r="BH1177">
        <v>5.385416666666667</v>
      </c>
      <c r="BI1177">
        <v>9840</v>
      </c>
      <c r="BJ1177">
        <v>16400</v>
      </c>
      <c r="BK1177">
        <v>22960</v>
      </c>
      <c r="BL1177">
        <v>30</v>
      </c>
      <c r="BM1177">
        <v>1</v>
      </c>
      <c r="BN1177">
        <v>16</v>
      </c>
      <c r="BO1177" t="s">
        <v>192</v>
      </c>
      <c r="BP1177">
        <v>5.12</v>
      </c>
      <c r="BQ1177">
        <v>0</v>
      </c>
      <c r="BR1177">
        <v>500</v>
      </c>
      <c r="BS1177">
        <v>0</v>
      </c>
      <c r="BV1177">
        <v>0</v>
      </c>
      <c r="BW1177">
        <v>0</v>
      </c>
      <c r="BX1177">
        <v>0</v>
      </c>
      <c r="BZ1177" t="s">
        <v>193</v>
      </c>
      <c r="CA1177" t="s">
        <v>194</v>
      </c>
      <c r="CB1177" t="b">
        <v>0</v>
      </c>
    </row>
    <row r="1178" spans="1:80" x14ac:dyDescent="0.3">
      <c r="A1178">
        <v>1177</v>
      </c>
      <c r="B1178" t="s">
        <v>1376</v>
      </c>
      <c r="C1178" t="s">
        <v>179</v>
      </c>
      <c r="D1178" t="s">
        <v>1298</v>
      </c>
      <c r="E1178" t="s">
        <v>1363</v>
      </c>
      <c r="F1178" t="s">
        <v>1314</v>
      </c>
      <c r="G1178" t="s">
        <v>1298</v>
      </c>
      <c r="H1178" t="s">
        <v>184</v>
      </c>
      <c r="J1178">
        <v>0</v>
      </c>
      <c r="K1178" t="s">
        <v>1364</v>
      </c>
      <c r="L1178" t="s">
        <v>186</v>
      </c>
      <c r="M1178" t="s">
        <v>187</v>
      </c>
      <c r="N1178" t="s">
        <v>20</v>
      </c>
      <c r="O1178">
        <v>340</v>
      </c>
      <c r="P1178" t="s">
        <v>188</v>
      </c>
      <c r="Q1178">
        <v>2</v>
      </c>
      <c r="R1178">
        <v>14</v>
      </c>
      <c r="S1178">
        <v>40</v>
      </c>
      <c r="T1178">
        <v>2.8571428571428572</v>
      </c>
      <c r="U1178">
        <v>7.5</v>
      </c>
      <c r="V1178">
        <v>7.5</v>
      </c>
      <c r="W1178">
        <v>5</v>
      </c>
      <c r="X1178">
        <v>0.76</v>
      </c>
      <c r="Y1178">
        <v>119638</v>
      </c>
      <c r="Z1178" t="s">
        <v>189</v>
      </c>
      <c r="AA1178">
        <v>2</v>
      </c>
      <c r="AB1178">
        <v>12</v>
      </c>
      <c r="AC1178">
        <v>80</v>
      </c>
      <c r="AD1178">
        <v>6.666666666666667</v>
      </c>
      <c r="AE1178">
        <v>12.375</v>
      </c>
      <c r="AF1178">
        <v>12.375</v>
      </c>
      <c r="AG1178">
        <v>10</v>
      </c>
      <c r="AH1178">
        <v>0.76</v>
      </c>
      <c r="AI1178">
        <v>72508.5</v>
      </c>
      <c r="AJ1178">
        <v>5.3022819999999999</v>
      </c>
      <c r="AK1178">
        <v>2.5</v>
      </c>
      <c r="AL1178">
        <v>22</v>
      </c>
      <c r="AM1178">
        <v>9</v>
      </c>
      <c r="AN1178">
        <v>23</v>
      </c>
      <c r="AO1178" t="s">
        <v>190</v>
      </c>
      <c r="AP1178">
        <v>83</v>
      </c>
      <c r="AQ1178">
        <v>-0.7</v>
      </c>
      <c r="AR1178">
        <v>1.2</v>
      </c>
      <c r="AS1178" t="s">
        <v>1326</v>
      </c>
      <c r="AT1178">
        <v>10</v>
      </c>
      <c r="AU1178">
        <v>12</v>
      </c>
      <c r="AV1178">
        <v>12</v>
      </c>
      <c r="AW1178">
        <v>16</v>
      </c>
      <c r="AZ1178">
        <v>0</v>
      </c>
      <c r="BA1178">
        <v>0</v>
      </c>
      <c r="BB1178">
        <v>9840</v>
      </c>
      <c r="BC1178">
        <v>16400</v>
      </c>
      <c r="BD1178">
        <v>22960</v>
      </c>
      <c r="BE1178">
        <v>33</v>
      </c>
      <c r="BF1178">
        <v>6</v>
      </c>
      <c r="BG1178">
        <v>96</v>
      </c>
      <c r="BH1178">
        <v>5.385416666666667</v>
      </c>
      <c r="BI1178">
        <v>9840</v>
      </c>
      <c r="BJ1178">
        <v>16400</v>
      </c>
      <c r="BK1178">
        <v>22960</v>
      </c>
      <c r="BL1178">
        <v>30</v>
      </c>
      <c r="BM1178">
        <v>1</v>
      </c>
      <c r="BN1178">
        <v>16</v>
      </c>
      <c r="BO1178" t="s">
        <v>192</v>
      </c>
      <c r="BP1178">
        <v>5.44</v>
      </c>
      <c r="BQ1178">
        <v>0</v>
      </c>
      <c r="BR1178">
        <v>168</v>
      </c>
      <c r="BS1178">
        <v>0</v>
      </c>
      <c r="BV1178">
        <v>0</v>
      </c>
      <c r="BW1178">
        <v>0</v>
      </c>
      <c r="BX1178">
        <v>0</v>
      </c>
      <c r="BZ1178" t="s">
        <v>193</v>
      </c>
      <c r="CA1178" t="s">
        <v>194</v>
      </c>
      <c r="CB1178" t="b">
        <v>0</v>
      </c>
    </row>
    <row r="1179" spans="1:80" x14ac:dyDescent="0.3">
      <c r="A1179">
        <v>1178</v>
      </c>
      <c r="B1179" t="s">
        <v>1377</v>
      </c>
      <c r="C1179" t="s">
        <v>179</v>
      </c>
      <c r="D1179" t="s">
        <v>1298</v>
      </c>
      <c r="E1179" t="s">
        <v>1363</v>
      </c>
      <c r="F1179" t="s">
        <v>1314</v>
      </c>
      <c r="G1179" t="s">
        <v>1298</v>
      </c>
      <c r="H1179" t="s">
        <v>184</v>
      </c>
      <c r="J1179">
        <v>0</v>
      </c>
      <c r="K1179" t="s">
        <v>1364</v>
      </c>
      <c r="L1179" t="s">
        <v>186</v>
      </c>
      <c r="M1179" t="s">
        <v>187</v>
      </c>
      <c r="N1179" t="s">
        <v>20</v>
      </c>
      <c r="O1179">
        <v>360</v>
      </c>
      <c r="P1179" t="s">
        <v>188</v>
      </c>
      <c r="Q1179">
        <v>2</v>
      </c>
      <c r="R1179">
        <v>14</v>
      </c>
      <c r="S1179">
        <v>40</v>
      </c>
      <c r="T1179">
        <v>2.8571428571428572</v>
      </c>
      <c r="U1179">
        <v>7.5</v>
      </c>
      <c r="V1179">
        <v>7.5</v>
      </c>
      <c r="W1179">
        <v>5</v>
      </c>
      <c r="X1179">
        <v>0.76</v>
      </c>
      <c r="Y1179">
        <v>119638</v>
      </c>
      <c r="Z1179" t="s">
        <v>189</v>
      </c>
      <c r="AA1179">
        <v>2</v>
      </c>
      <c r="AB1179">
        <v>12</v>
      </c>
      <c r="AC1179">
        <v>80</v>
      </c>
      <c r="AD1179">
        <v>6.666666666666667</v>
      </c>
      <c r="AE1179">
        <v>12.375</v>
      </c>
      <c r="AF1179">
        <v>12.375</v>
      </c>
      <c r="AG1179">
        <v>10</v>
      </c>
      <c r="AH1179">
        <v>0.76</v>
      </c>
      <c r="AI1179">
        <v>72508.5</v>
      </c>
      <c r="AJ1179">
        <v>5.6281099999999995</v>
      </c>
      <c r="AK1179">
        <v>2.5</v>
      </c>
      <c r="AL1179">
        <v>20</v>
      </c>
      <c r="AM1179">
        <v>9</v>
      </c>
      <c r="AN1179">
        <v>23</v>
      </c>
      <c r="AO1179" t="s">
        <v>190</v>
      </c>
      <c r="AP1179">
        <v>83</v>
      </c>
      <c r="AQ1179">
        <v>-0.7</v>
      </c>
      <c r="AR1179">
        <v>1.2</v>
      </c>
      <c r="AS1179" t="s">
        <v>1326</v>
      </c>
      <c r="AT1179">
        <v>10</v>
      </c>
      <c r="AU1179">
        <v>12</v>
      </c>
      <c r="AV1179">
        <v>12</v>
      </c>
      <c r="AW1179">
        <v>16</v>
      </c>
      <c r="AZ1179">
        <v>0</v>
      </c>
      <c r="BA1179">
        <v>0</v>
      </c>
      <c r="BB1179">
        <v>9840</v>
      </c>
      <c r="BC1179">
        <v>16400</v>
      </c>
      <c r="BD1179">
        <v>22960</v>
      </c>
      <c r="BE1179">
        <v>33</v>
      </c>
      <c r="BF1179">
        <v>6</v>
      </c>
      <c r="BG1179">
        <v>96</v>
      </c>
      <c r="BH1179">
        <v>5.385416666666667</v>
      </c>
      <c r="BI1179">
        <v>9840</v>
      </c>
      <c r="BJ1179">
        <v>16400</v>
      </c>
      <c r="BK1179">
        <v>22960</v>
      </c>
      <c r="BL1179">
        <v>30</v>
      </c>
      <c r="BM1179">
        <v>1</v>
      </c>
      <c r="BN1179">
        <v>16</v>
      </c>
      <c r="BO1179" t="s">
        <v>192</v>
      </c>
      <c r="BP1179">
        <v>5.76</v>
      </c>
      <c r="BQ1179">
        <v>0</v>
      </c>
      <c r="BR1179">
        <v>170</v>
      </c>
      <c r="BS1179">
        <v>0</v>
      </c>
      <c r="BV1179">
        <v>0</v>
      </c>
      <c r="BW1179">
        <v>0</v>
      </c>
      <c r="BX1179">
        <v>0</v>
      </c>
      <c r="BZ1179" t="s">
        <v>193</v>
      </c>
      <c r="CA1179" t="s">
        <v>194</v>
      </c>
      <c r="CB1179" t="b">
        <v>0</v>
      </c>
    </row>
    <row r="1180" spans="1:80" x14ac:dyDescent="0.3">
      <c r="A1180">
        <v>1179</v>
      </c>
      <c r="B1180" t="s">
        <v>1378</v>
      </c>
      <c r="C1180" t="s">
        <v>179</v>
      </c>
      <c r="D1180" t="s">
        <v>1298</v>
      </c>
      <c r="E1180" t="s">
        <v>1363</v>
      </c>
      <c r="F1180" t="s">
        <v>1314</v>
      </c>
      <c r="G1180" t="s">
        <v>1298</v>
      </c>
      <c r="H1180" t="s">
        <v>184</v>
      </c>
      <c r="J1180">
        <v>0</v>
      </c>
      <c r="K1180" t="s">
        <v>1364</v>
      </c>
      <c r="L1180" t="s">
        <v>186</v>
      </c>
      <c r="M1180" t="s">
        <v>187</v>
      </c>
      <c r="N1180" t="s">
        <v>20</v>
      </c>
      <c r="O1180">
        <v>380</v>
      </c>
      <c r="P1180" t="s">
        <v>188</v>
      </c>
      <c r="Q1180">
        <v>2</v>
      </c>
      <c r="R1180">
        <v>14</v>
      </c>
      <c r="S1180">
        <v>40</v>
      </c>
      <c r="T1180">
        <v>2.8571428571428572</v>
      </c>
      <c r="U1180">
        <v>7.5</v>
      </c>
      <c r="V1180">
        <v>7.5</v>
      </c>
      <c r="W1180">
        <v>5</v>
      </c>
      <c r="X1180">
        <v>0.76</v>
      </c>
      <c r="Y1180">
        <v>119638</v>
      </c>
      <c r="Z1180" t="s">
        <v>189</v>
      </c>
      <c r="AA1180">
        <v>2</v>
      </c>
      <c r="AB1180">
        <v>12</v>
      </c>
      <c r="AC1180">
        <v>80</v>
      </c>
      <c r="AD1180">
        <v>6.666666666666667</v>
      </c>
      <c r="AE1180">
        <v>12.375</v>
      </c>
      <c r="AF1180">
        <v>12.375</v>
      </c>
      <c r="AG1180">
        <v>10</v>
      </c>
      <c r="AH1180">
        <v>0.76</v>
      </c>
      <c r="AI1180">
        <v>72508.5</v>
      </c>
      <c r="AJ1180">
        <v>5.953938</v>
      </c>
      <c r="AK1180">
        <v>2.5</v>
      </c>
      <c r="AL1180">
        <v>19</v>
      </c>
      <c r="AM1180">
        <v>9</v>
      </c>
      <c r="AN1180">
        <v>23</v>
      </c>
      <c r="AO1180" t="s">
        <v>190</v>
      </c>
      <c r="AP1180">
        <v>83</v>
      </c>
      <c r="AQ1180">
        <v>-0.7</v>
      </c>
      <c r="AR1180">
        <v>1.2</v>
      </c>
      <c r="AS1180" t="s">
        <v>1326</v>
      </c>
      <c r="AT1180">
        <v>10</v>
      </c>
      <c r="AU1180">
        <v>12</v>
      </c>
      <c r="AV1180">
        <v>12</v>
      </c>
      <c r="AW1180">
        <v>16</v>
      </c>
      <c r="AZ1180">
        <v>0</v>
      </c>
      <c r="BA1180">
        <v>0</v>
      </c>
      <c r="BB1180">
        <v>9840</v>
      </c>
      <c r="BC1180">
        <v>16400</v>
      </c>
      <c r="BD1180">
        <v>22960</v>
      </c>
      <c r="BE1180">
        <v>33</v>
      </c>
      <c r="BF1180">
        <v>6</v>
      </c>
      <c r="BG1180">
        <v>96</v>
      </c>
      <c r="BH1180">
        <v>5.385416666666667</v>
      </c>
      <c r="BI1180">
        <v>9840</v>
      </c>
      <c r="BJ1180">
        <v>16400</v>
      </c>
      <c r="BK1180">
        <v>22960</v>
      </c>
      <c r="BL1180">
        <v>30</v>
      </c>
      <c r="BM1180">
        <v>1</v>
      </c>
      <c r="BN1180">
        <v>16</v>
      </c>
      <c r="BO1180" t="s">
        <v>192</v>
      </c>
      <c r="BP1180">
        <v>6.08</v>
      </c>
      <c r="BQ1180">
        <v>0</v>
      </c>
      <c r="BR1180">
        <v>800</v>
      </c>
      <c r="BS1180">
        <v>0</v>
      </c>
      <c r="BV1180">
        <v>0</v>
      </c>
      <c r="BW1180">
        <v>0</v>
      </c>
      <c r="BX1180">
        <v>0</v>
      </c>
      <c r="BZ1180" t="s">
        <v>193</v>
      </c>
      <c r="CA1180" t="s">
        <v>194</v>
      </c>
      <c r="CB1180" t="b">
        <v>0</v>
      </c>
    </row>
    <row r="1181" spans="1:80" x14ac:dyDescent="0.3">
      <c r="A1181">
        <v>1180</v>
      </c>
      <c r="B1181" t="s">
        <v>1379</v>
      </c>
      <c r="C1181" t="s">
        <v>179</v>
      </c>
      <c r="D1181" t="s">
        <v>1298</v>
      </c>
      <c r="E1181" t="s">
        <v>1363</v>
      </c>
      <c r="F1181" t="s">
        <v>1314</v>
      </c>
      <c r="G1181" t="s">
        <v>1298</v>
      </c>
      <c r="H1181" t="s">
        <v>184</v>
      </c>
      <c r="J1181">
        <v>0</v>
      </c>
      <c r="K1181" t="s">
        <v>1364</v>
      </c>
      <c r="L1181" t="s">
        <v>186</v>
      </c>
      <c r="M1181" t="s">
        <v>187</v>
      </c>
      <c r="N1181" t="s">
        <v>20</v>
      </c>
      <c r="P1181" t="s">
        <v>188</v>
      </c>
      <c r="Q1181">
        <v>2</v>
      </c>
      <c r="R1181">
        <v>14</v>
      </c>
      <c r="S1181">
        <v>40</v>
      </c>
      <c r="T1181">
        <v>2.8571428571428572</v>
      </c>
      <c r="U1181">
        <v>7.5</v>
      </c>
      <c r="V1181">
        <v>7.5</v>
      </c>
      <c r="W1181">
        <v>5</v>
      </c>
      <c r="X1181">
        <v>0.76</v>
      </c>
      <c r="Y1181">
        <v>119638</v>
      </c>
      <c r="Z1181" t="s">
        <v>189</v>
      </c>
      <c r="AA1181">
        <v>2</v>
      </c>
      <c r="AB1181">
        <v>12</v>
      </c>
      <c r="AC1181">
        <v>80</v>
      </c>
      <c r="AD1181">
        <v>6.666666666666667</v>
      </c>
      <c r="AE1181">
        <v>12.375</v>
      </c>
      <c r="AF1181">
        <v>12.375</v>
      </c>
      <c r="AG1181">
        <v>10</v>
      </c>
      <c r="AH1181">
        <v>0.76</v>
      </c>
      <c r="AI1181">
        <v>72508.5</v>
      </c>
      <c r="AJ1181">
        <v>6.2797669999999997</v>
      </c>
      <c r="AK1181">
        <v>2.5</v>
      </c>
      <c r="AL1181">
        <v>18</v>
      </c>
      <c r="AM1181">
        <v>9</v>
      </c>
      <c r="AN1181">
        <v>23</v>
      </c>
      <c r="AO1181" t="s">
        <v>190</v>
      </c>
      <c r="AP1181">
        <v>83</v>
      </c>
      <c r="AQ1181">
        <v>-0.7</v>
      </c>
      <c r="AR1181">
        <v>1.2</v>
      </c>
      <c r="AS1181" t="s">
        <v>1333</v>
      </c>
      <c r="AT1181">
        <v>7</v>
      </c>
      <c r="AU1181">
        <v>12</v>
      </c>
      <c r="AV1181">
        <v>12</v>
      </c>
      <c r="AW1181">
        <v>16</v>
      </c>
      <c r="AZ1181">
        <v>0</v>
      </c>
      <c r="BA1181">
        <v>0</v>
      </c>
      <c r="BB1181">
        <v>6888</v>
      </c>
      <c r="BC1181">
        <v>11480</v>
      </c>
      <c r="BD1181">
        <v>16072</v>
      </c>
      <c r="BE1181">
        <v>33</v>
      </c>
      <c r="BF1181">
        <v>6</v>
      </c>
      <c r="BG1181">
        <v>96</v>
      </c>
      <c r="BH1181">
        <v>5.385416666666667</v>
      </c>
      <c r="BI1181">
        <v>6888</v>
      </c>
      <c r="BJ1181">
        <v>11480</v>
      </c>
      <c r="BK1181">
        <v>16072</v>
      </c>
      <c r="BL1181">
        <v>30</v>
      </c>
      <c r="BM1181">
        <v>1</v>
      </c>
      <c r="BN1181">
        <v>16</v>
      </c>
      <c r="BO1181" t="s">
        <v>192</v>
      </c>
      <c r="BP1181">
        <v>0</v>
      </c>
      <c r="BQ1181">
        <v>0</v>
      </c>
      <c r="BR1181">
        <v>0</v>
      </c>
      <c r="BS1181">
        <v>0</v>
      </c>
      <c r="BV1181">
        <v>0</v>
      </c>
      <c r="BW1181">
        <v>0</v>
      </c>
      <c r="BX1181">
        <v>0</v>
      </c>
      <c r="BZ1181" t="s">
        <v>193</v>
      </c>
      <c r="CA1181" t="s">
        <v>194</v>
      </c>
      <c r="CB1181" t="b">
        <v>0</v>
      </c>
    </row>
    <row r="1182" spans="1:80" x14ac:dyDescent="0.3">
      <c r="A1182">
        <v>1181</v>
      </c>
      <c r="B1182" t="s">
        <v>1380</v>
      </c>
      <c r="C1182" t="s">
        <v>179</v>
      </c>
      <c r="D1182" t="s">
        <v>1298</v>
      </c>
      <c r="E1182" t="s">
        <v>1363</v>
      </c>
      <c r="F1182" t="s">
        <v>1314</v>
      </c>
      <c r="G1182" t="s">
        <v>1298</v>
      </c>
      <c r="H1182" t="s">
        <v>184</v>
      </c>
      <c r="J1182">
        <v>0</v>
      </c>
      <c r="K1182" t="s">
        <v>1364</v>
      </c>
      <c r="L1182" t="s">
        <v>186</v>
      </c>
      <c r="M1182" t="s">
        <v>187</v>
      </c>
      <c r="N1182" t="s">
        <v>20</v>
      </c>
      <c r="O1182">
        <v>430</v>
      </c>
      <c r="P1182" t="s">
        <v>188</v>
      </c>
      <c r="Q1182">
        <v>2</v>
      </c>
      <c r="R1182">
        <v>14</v>
      </c>
      <c r="S1182">
        <v>40</v>
      </c>
      <c r="T1182">
        <v>2.8571428571428572</v>
      </c>
      <c r="U1182">
        <v>7.5</v>
      </c>
      <c r="V1182">
        <v>7.5</v>
      </c>
      <c r="W1182">
        <v>5</v>
      </c>
      <c r="X1182">
        <v>0.76</v>
      </c>
      <c r="Y1182">
        <v>119638</v>
      </c>
      <c r="Z1182" t="s">
        <v>189</v>
      </c>
      <c r="AA1182">
        <v>2</v>
      </c>
      <c r="AB1182">
        <v>12</v>
      </c>
      <c r="AC1182">
        <v>80</v>
      </c>
      <c r="AD1182">
        <v>6.666666666666667</v>
      </c>
      <c r="AE1182">
        <v>12.375</v>
      </c>
      <c r="AF1182">
        <v>12.375</v>
      </c>
      <c r="AG1182">
        <v>10</v>
      </c>
      <c r="AH1182">
        <v>0.76</v>
      </c>
      <c r="AI1182">
        <v>72508.5</v>
      </c>
      <c r="AJ1182">
        <v>6.6055950000000001</v>
      </c>
      <c r="AK1182">
        <v>2.5</v>
      </c>
      <c r="AL1182">
        <v>17</v>
      </c>
      <c r="AM1182">
        <v>9</v>
      </c>
      <c r="AN1182">
        <v>23</v>
      </c>
      <c r="AO1182" t="s">
        <v>190</v>
      </c>
      <c r="AP1182">
        <v>83</v>
      </c>
      <c r="AQ1182">
        <v>-0.7</v>
      </c>
      <c r="AR1182">
        <v>1.2</v>
      </c>
      <c r="AS1182" t="s">
        <v>1333</v>
      </c>
      <c r="AT1182">
        <v>7</v>
      </c>
      <c r="AU1182">
        <v>12</v>
      </c>
      <c r="AV1182">
        <v>12</v>
      </c>
      <c r="AW1182">
        <v>16</v>
      </c>
      <c r="AZ1182">
        <v>0</v>
      </c>
      <c r="BA1182">
        <v>0</v>
      </c>
      <c r="BB1182">
        <v>6888</v>
      </c>
      <c r="BC1182">
        <v>11480</v>
      </c>
      <c r="BD1182">
        <v>16072</v>
      </c>
      <c r="BE1182">
        <v>33</v>
      </c>
      <c r="BF1182">
        <v>6</v>
      </c>
      <c r="BG1182">
        <v>96</v>
      </c>
      <c r="BH1182">
        <v>5.385416666666667</v>
      </c>
      <c r="BI1182">
        <v>6888</v>
      </c>
      <c r="BJ1182">
        <v>11480</v>
      </c>
      <c r="BK1182">
        <v>16072</v>
      </c>
      <c r="BL1182">
        <v>30</v>
      </c>
      <c r="BM1182">
        <v>1</v>
      </c>
      <c r="BN1182">
        <v>16</v>
      </c>
      <c r="BO1182" t="s">
        <v>192</v>
      </c>
      <c r="BP1182">
        <v>6.88</v>
      </c>
      <c r="BQ1182">
        <v>0</v>
      </c>
      <c r="BR1182">
        <v>40</v>
      </c>
      <c r="BS1182">
        <v>0</v>
      </c>
      <c r="BV1182">
        <v>0</v>
      </c>
      <c r="BW1182">
        <v>0</v>
      </c>
      <c r="BX1182">
        <v>0</v>
      </c>
      <c r="BZ1182" t="s">
        <v>193</v>
      </c>
      <c r="CA1182" t="s">
        <v>194</v>
      </c>
      <c r="CB1182" t="b">
        <v>0</v>
      </c>
    </row>
    <row r="1183" spans="1:80" x14ac:dyDescent="0.3">
      <c r="A1183">
        <v>1182</v>
      </c>
      <c r="B1183" t="s">
        <v>1381</v>
      </c>
      <c r="C1183" t="s">
        <v>179</v>
      </c>
      <c r="D1183" t="s">
        <v>1298</v>
      </c>
      <c r="E1183" t="s">
        <v>1363</v>
      </c>
      <c r="F1183" t="s">
        <v>1317</v>
      </c>
      <c r="G1183" t="s">
        <v>1298</v>
      </c>
      <c r="H1183" t="s">
        <v>184</v>
      </c>
      <c r="J1183">
        <v>0</v>
      </c>
      <c r="K1183" t="s">
        <v>1364</v>
      </c>
      <c r="L1183" t="s">
        <v>186</v>
      </c>
      <c r="M1183" t="s">
        <v>187</v>
      </c>
      <c r="N1183" t="s">
        <v>20</v>
      </c>
      <c r="O1183">
        <v>440</v>
      </c>
      <c r="P1183" t="s">
        <v>188</v>
      </c>
      <c r="Q1183">
        <v>2</v>
      </c>
      <c r="R1183">
        <v>14</v>
      </c>
      <c r="S1183">
        <v>40</v>
      </c>
      <c r="T1183">
        <v>2.8571428571428572</v>
      </c>
      <c r="U1183">
        <v>7.5</v>
      </c>
      <c r="V1183">
        <v>7.5</v>
      </c>
      <c r="W1183">
        <v>5</v>
      </c>
      <c r="X1183">
        <v>0.76</v>
      </c>
      <c r="Y1183">
        <v>119638</v>
      </c>
      <c r="Z1183" t="s">
        <v>189</v>
      </c>
      <c r="AA1183">
        <v>2</v>
      </c>
      <c r="AB1183">
        <v>12</v>
      </c>
      <c r="AC1183">
        <v>80</v>
      </c>
      <c r="AD1183">
        <v>6.666666666666667</v>
      </c>
      <c r="AE1183">
        <v>12.375</v>
      </c>
      <c r="AF1183">
        <v>12.375</v>
      </c>
      <c r="AG1183">
        <v>10</v>
      </c>
      <c r="AH1183">
        <v>0.76</v>
      </c>
      <c r="AI1183">
        <v>72508.5</v>
      </c>
      <c r="AJ1183">
        <v>6.7685089999999999</v>
      </c>
      <c r="AK1183">
        <v>2.5</v>
      </c>
      <c r="AL1183">
        <v>17</v>
      </c>
      <c r="AM1183">
        <v>9</v>
      </c>
      <c r="AN1183">
        <v>23</v>
      </c>
      <c r="AO1183" t="s">
        <v>190</v>
      </c>
      <c r="AP1183">
        <v>83</v>
      </c>
      <c r="AQ1183">
        <v>-0.7</v>
      </c>
      <c r="AR1183">
        <v>1.2</v>
      </c>
      <c r="AS1183" t="s">
        <v>1333</v>
      </c>
      <c r="AT1183">
        <v>7</v>
      </c>
      <c r="AU1183">
        <v>12</v>
      </c>
      <c r="AV1183">
        <v>12</v>
      </c>
      <c r="AW1183">
        <v>16</v>
      </c>
      <c r="AZ1183">
        <v>0</v>
      </c>
      <c r="BA1183">
        <v>0</v>
      </c>
      <c r="BB1183">
        <v>6888</v>
      </c>
      <c r="BC1183">
        <v>11480</v>
      </c>
      <c r="BD1183">
        <v>16072</v>
      </c>
      <c r="BE1183">
        <v>33</v>
      </c>
      <c r="BF1183">
        <v>6</v>
      </c>
      <c r="BG1183">
        <v>96</v>
      </c>
      <c r="BH1183">
        <v>5.385416666666667</v>
      </c>
      <c r="BI1183">
        <v>6888</v>
      </c>
      <c r="BJ1183">
        <v>11480</v>
      </c>
      <c r="BK1183">
        <v>16072</v>
      </c>
      <c r="BL1183">
        <v>30</v>
      </c>
      <c r="BM1183">
        <v>1</v>
      </c>
      <c r="BN1183">
        <v>14</v>
      </c>
      <c r="BO1183" t="s">
        <v>192</v>
      </c>
      <c r="BP1183">
        <v>6.16</v>
      </c>
      <c r="BQ1183">
        <v>0</v>
      </c>
      <c r="BR1183">
        <v>172</v>
      </c>
      <c r="BS1183">
        <v>0</v>
      </c>
      <c r="BV1183">
        <v>0</v>
      </c>
      <c r="BW1183">
        <v>0</v>
      </c>
      <c r="BX1183">
        <v>0</v>
      </c>
      <c r="BZ1183" t="s">
        <v>193</v>
      </c>
      <c r="CA1183" t="s">
        <v>194</v>
      </c>
      <c r="CB1183" t="b">
        <v>0</v>
      </c>
    </row>
    <row r="1184" spans="1:80" x14ac:dyDescent="0.3">
      <c r="A1184">
        <v>1183</v>
      </c>
      <c r="B1184" t="s">
        <v>1382</v>
      </c>
      <c r="C1184" t="s">
        <v>179</v>
      </c>
      <c r="D1184" t="s">
        <v>1298</v>
      </c>
      <c r="E1184" t="s">
        <v>1363</v>
      </c>
      <c r="F1184" t="s">
        <v>1314</v>
      </c>
      <c r="G1184" t="s">
        <v>1298</v>
      </c>
      <c r="H1184" t="s">
        <v>184</v>
      </c>
      <c r="J1184">
        <v>0</v>
      </c>
      <c r="K1184" t="s">
        <v>1364</v>
      </c>
      <c r="L1184" t="s">
        <v>186</v>
      </c>
      <c r="M1184" t="s">
        <v>187</v>
      </c>
      <c r="N1184" t="s">
        <v>20</v>
      </c>
      <c r="O1184">
        <v>497</v>
      </c>
      <c r="P1184" t="s">
        <v>188</v>
      </c>
      <c r="Q1184">
        <v>2</v>
      </c>
      <c r="R1184">
        <v>14</v>
      </c>
      <c r="S1184">
        <v>40</v>
      </c>
      <c r="T1184">
        <v>2.8571428571428572</v>
      </c>
      <c r="U1184">
        <v>7.5</v>
      </c>
      <c r="V1184">
        <v>7.5</v>
      </c>
      <c r="W1184">
        <v>5</v>
      </c>
      <c r="X1184">
        <v>0.76</v>
      </c>
      <c r="Y1184">
        <v>119638</v>
      </c>
      <c r="Z1184" t="s">
        <v>189</v>
      </c>
      <c r="AA1184">
        <v>2</v>
      </c>
      <c r="AB1184">
        <v>12</v>
      </c>
      <c r="AC1184">
        <v>80</v>
      </c>
      <c r="AD1184">
        <v>6.666666666666667</v>
      </c>
      <c r="AE1184">
        <v>12.375</v>
      </c>
      <c r="AF1184">
        <v>12.375</v>
      </c>
      <c r="AG1184">
        <v>10</v>
      </c>
      <c r="AH1184">
        <v>0.76</v>
      </c>
      <c r="AI1184">
        <v>72508.5</v>
      </c>
      <c r="AJ1184">
        <v>7.5830799999999998</v>
      </c>
      <c r="AK1184">
        <v>2.5</v>
      </c>
      <c r="AL1184">
        <v>15</v>
      </c>
      <c r="AM1184">
        <v>9</v>
      </c>
      <c r="AN1184">
        <v>23</v>
      </c>
      <c r="AO1184" t="s">
        <v>190</v>
      </c>
      <c r="AP1184">
        <v>83</v>
      </c>
      <c r="AQ1184">
        <v>-0.7</v>
      </c>
      <c r="AR1184">
        <v>1.2</v>
      </c>
      <c r="AS1184" t="s">
        <v>1333</v>
      </c>
      <c r="AT1184">
        <v>7</v>
      </c>
      <c r="AU1184">
        <v>12</v>
      </c>
      <c r="AV1184">
        <v>12</v>
      </c>
      <c r="AW1184">
        <v>16</v>
      </c>
      <c r="AZ1184">
        <v>0</v>
      </c>
      <c r="BA1184">
        <v>0</v>
      </c>
      <c r="BB1184">
        <v>6888</v>
      </c>
      <c r="BC1184">
        <v>11480</v>
      </c>
      <c r="BD1184">
        <v>16072</v>
      </c>
      <c r="BE1184">
        <v>33</v>
      </c>
      <c r="BF1184">
        <v>6</v>
      </c>
      <c r="BG1184">
        <v>96</v>
      </c>
      <c r="BH1184">
        <v>5.385416666666667</v>
      </c>
      <c r="BI1184">
        <v>6888</v>
      </c>
      <c r="BJ1184">
        <v>11480</v>
      </c>
      <c r="BK1184">
        <v>16072</v>
      </c>
      <c r="BL1184">
        <v>30</v>
      </c>
      <c r="BM1184">
        <v>1</v>
      </c>
      <c r="BN1184">
        <v>14</v>
      </c>
      <c r="BO1184" t="s">
        <v>192</v>
      </c>
      <c r="BP1184">
        <v>6.9580000000000002</v>
      </c>
      <c r="BQ1184">
        <v>0</v>
      </c>
      <c r="BR1184">
        <v>200</v>
      </c>
      <c r="BS1184">
        <v>0</v>
      </c>
      <c r="BV1184">
        <v>0</v>
      </c>
      <c r="BW1184">
        <v>0</v>
      </c>
      <c r="BX1184">
        <v>0</v>
      </c>
      <c r="BZ1184" t="s">
        <v>193</v>
      </c>
      <c r="CA1184" t="s">
        <v>194</v>
      </c>
      <c r="CB1184" t="b">
        <v>0</v>
      </c>
    </row>
    <row r="1185" spans="1:80" x14ac:dyDescent="0.3">
      <c r="A1185">
        <v>1184</v>
      </c>
      <c r="B1185" t="s">
        <v>1383</v>
      </c>
      <c r="C1185" t="s">
        <v>179</v>
      </c>
      <c r="D1185" t="s">
        <v>1298</v>
      </c>
      <c r="E1185" t="s">
        <v>1363</v>
      </c>
      <c r="F1185" t="s">
        <v>1317</v>
      </c>
      <c r="G1185" t="s">
        <v>1298</v>
      </c>
      <c r="H1185" t="s">
        <v>184</v>
      </c>
      <c r="J1185">
        <v>0</v>
      </c>
      <c r="K1185" t="s">
        <v>1364</v>
      </c>
      <c r="L1185" t="s">
        <v>186</v>
      </c>
      <c r="M1185" t="s">
        <v>187</v>
      </c>
      <c r="N1185" t="s">
        <v>20</v>
      </c>
      <c r="O1185">
        <v>560</v>
      </c>
      <c r="P1185" t="s">
        <v>188</v>
      </c>
      <c r="Q1185">
        <v>2</v>
      </c>
      <c r="R1185">
        <v>14</v>
      </c>
      <c r="S1185">
        <v>40</v>
      </c>
      <c r="T1185">
        <v>2.8571428571428572</v>
      </c>
      <c r="U1185">
        <v>7.5</v>
      </c>
      <c r="V1185">
        <v>7.5</v>
      </c>
      <c r="W1185">
        <v>5</v>
      </c>
      <c r="X1185">
        <v>0.76</v>
      </c>
      <c r="Y1185">
        <v>119638</v>
      </c>
      <c r="Z1185" t="s">
        <v>189</v>
      </c>
      <c r="AA1185">
        <v>2</v>
      </c>
      <c r="AB1185">
        <v>12</v>
      </c>
      <c r="AC1185">
        <v>80</v>
      </c>
      <c r="AD1185">
        <v>6.666666666666667</v>
      </c>
      <c r="AE1185">
        <v>12.375</v>
      </c>
      <c r="AF1185">
        <v>12.375</v>
      </c>
      <c r="AG1185">
        <v>10</v>
      </c>
      <c r="AH1185">
        <v>0.76</v>
      </c>
      <c r="AI1185">
        <v>72508.5</v>
      </c>
      <c r="AJ1185">
        <v>8.3976500000000005</v>
      </c>
      <c r="AK1185">
        <v>2.5</v>
      </c>
      <c r="AL1185">
        <v>14</v>
      </c>
      <c r="AM1185">
        <v>9</v>
      </c>
      <c r="AN1185">
        <v>23</v>
      </c>
      <c r="AO1185" t="s">
        <v>190</v>
      </c>
      <c r="AP1185">
        <v>83</v>
      </c>
      <c r="AQ1185">
        <v>-0.7</v>
      </c>
      <c r="AR1185">
        <v>1.2</v>
      </c>
      <c r="AS1185" t="s">
        <v>1360</v>
      </c>
      <c r="AT1185">
        <v>5</v>
      </c>
      <c r="AU1185">
        <v>12</v>
      </c>
      <c r="AV1185">
        <v>12</v>
      </c>
      <c r="AW1185">
        <v>14</v>
      </c>
      <c r="AZ1185">
        <v>0</v>
      </c>
      <c r="BA1185">
        <v>0</v>
      </c>
      <c r="BB1185">
        <v>4305</v>
      </c>
      <c r="BC1185">
        <v>7175</v>
      </c>
      <c r="BD1185">
        <v>10045</v>
      </c>
      <c r="BE1185">
        <v>33</v>
      </c>
      <c r="BF1185">
        <v>6</v>
      </c>
      <c r="BG1185">
        <v>84</v>
      </c>
      <c r="BH1185">
        <v>6.1547619047619051</v>
      </c>
      <c r="BI1185">
        <v>4305</v>
      </c>
      <c r="BJ1185">
        <v>7175</v>
      </c>
      <c r="BK1185">
        <v>10045</v>
      </c>
      <c r="BL1185">
        <v>30</v>
      </c>
      <c r="BM1185">
        <v>1</v>
      </c>
      <c r="BN1185">
        <v>8</v>
      </c>
      <c r="BO1185" t="s">
        <v>192</v>
      </c>
      <c r="BP1185">
        <v>4.4800000000000004</v>
      </c>
      <c r="BQ1185">
        <v>0</v>
      </c>
      <c r="BR1185">
        <v>140</v>
      </c>
      <c r="BS1185">
        <v>0</v>
      </c>
      <c r="BV1185">
        <v>0</v>
      </c>
      <c r="BW1185">
        <v>0</v>
      </c>
      <c r="BX1185">
        <v>0</v>
      </c>
      <c r="BZ1185" t="s">
        <v>193</v>
      </c>
      <c r="CA1185" t="s">
        <v>194</v>
      </c>
      <c r="CB1185" t="b">
        <v>0</v>
      </c>
    </row>
    <row r="1186" spans="1:80" x14ac:dyDescent="0.3">
      <c r="A1186">
        <v>1185</v>
      </c>
      <c r="B1186" t="s">
        <v>1384</v>
      </c>
      <c r="C1186" t="s">
        <v>179</v>
      </c>
      <c r="D1186" t="s">
        <v>1298</v>
      </c>
      <c r="E1186" t="s">
        <v>1363</v>
      </c>
      <c r="F1186" t="s">
        <v>1314</v>
      </c>
      <c r="G1186" t="s">
        <v>1298</v>
      </c>
      <c r="H1186" t="s">
        <v>184</v>
      </c>
      <c r="J1186">
        <v>0</v>
      </c>
      <c r="K1186" t="s">
        <v>1364</v>
      </c>
      <c r="L1186" t="s">
        <v>186</v>
      </c>
      <c r="M1186" t="s">
        <v>187</v>
      </c>
      <c r="N1186" t="s">
        <v>20</v>
      </c>
      <c r="O1186">
        <v>615</v>
      </c>
      <c r="P1186" t="s">
        <v>188</v>
      </c>
      <c r="Q1186">
        <v>2</v>
      </c>
      <c r="R1186">
        <v>14</v>
      </c>
      <c r="S1186">
        <v>40</v>
      </c>
      <c r="T1186">
        <v>2.8571428571428572</v>
      </c>
      <c r="U1186">
        <v>7.5</v>
      </c>
      <c r="V1186">
        <v>7.5</v>
      </c>
      <c r="W1186">
        <v>5</v>
      </c>
      <c r="X1186">
        <v>0.76</v>
      </c>
      <c r="Y1186">
        <v>119638</v>
      </c>
      <c r="Z1186" t="s">
        <v>189</v>
      </c>
      <c r="AA1186">
        <v>2</v>
      </c>
      <c r="AB1186">
        <v>12</v>
      </c>
      <c r="AC1186">
        <v>80</v>
      </c>
      <c r="AD1186">
        <v>6.666666666666667</v>
      </c>
      <c r="AE1186">
        <v>12.375</v>
      </c>
      <c r="AF1186">
        <v>12.375</v>
      </c>
      <c r="AG1186">
        <v>10</v>
      </c>
      <c r="AH1186">
        <v>0.76</v>
      </c>
      <c r="AI1186">
        <v>72508.5</v>
      </c>
      <c r="AJ1186">
        <v>9.2014720000000008</v>
      </c>
      <c r="AK1186">
        <v>2.5</v>
      </c>
      <c r="AL1186">
        <v>13</v>
      </c>
      <c r="AM1186">
        <v>9</v>
      </c>
      <c r="AN1186">
        <v>23</v>
      </c>
      <c r="AO1186" t="s">
        <v>190</v>
      </c>
      <c r="AP1186">
        <v>83</v>
      </c>
      <c r="AQ1186">
        <v>-0.7</v>
      </c>
      <c r="AR1186">
        <v>1.2</v>
      </c>
      <c r="AS1186" t="s">
        <v>1360</v>
      </c>
      <c r="AT1186">
        <v>5</v>
      </c>
      <c r="AU1186">
        <v>12</v>
      </c>
      <c r="AV1186">
        <v>12</v>
      </c>
      <c r="AW1186">
        <v>14</v>
      </c>
      <c r="AZ1186">
        <v>0</v>
      </c>
      <c r="BA1186">
        <v>0</v>
      </c>
      <c r="BB1186">
        <v>4305</v>
      </c>
      <c r="BC1186">
        <v>7175</v>
      </c>
      <c r="BD1186">
        <v>10045</v>
      </c>
      <c r="BE1186">
        <v>33</v>
      </c>
      <c r="BF1186">
        <v>6</v>
      </c>
      <c r="BG1186">
        <v>84</v>
      </c>
      <c r="BH1186">
        <v>6.1547619047619051</v>
      </c>
      <c r="BI1186">
        <v>4305</v>
      </c>
      <c r="BJ1186">
        <v>7175</v>
      </c>
      <c r="BK1186">
        <v>10045</v>
      </c>
      <c r="BL1186">
        <v>30</v>
      </c>
      <c r="BM1186">
        <v>1</v>
      </c>
      <c r="BN1186">
        <v>8</v>
      </c>
      <c r="BO1186" t="s">
        <v>192</v>
      </c>
      <c r="BP1186">
        <v>4.92</v>
      </c>
      <c r="BQ1186">
        <v>0</v>
      </c>
      <c r="BR1186">
        <v>239</v>
      </c>
      <c r="BS1186">
        <v>0</v>
      </c>
      <c r="BV1186">
        <v>0</v>
      </c>
      <c r="BW1186">
        <v>0</v>
      </c>
      <c r="BX1186">
        <v>0</v>
      </c>
      <c r="BZ1186" t="s">
        <v>193</v>
      </c>
      <c r="CA1186" t="s">
        <v>194</v>
      </c>
      <c r="CB1186" t="b">
        <v>0</v>
      </c>
    </row>
    <row r="1187" spans="1:80" x14ac:dyDescent="0.3">
      <c r="A1187">
        <v>1186</v>
      </c>
      <c r="B1187" t="s">
        <v>1385</v>
      </c>
      <c r="C1187" t="s">
        <v>179</v>
      </c>
      <c r="D1187" t="s">
        <v>1298</v>
      </c>
      <c r="E1187" t="s">
        <v>1386</v>
      </c>
      <c r="F1187" t="s">
        <v>1314</v>
      </c>
      <c r="G1187" t="s">
        <v>1298</v>
      </c>
      <c r="H1187" t="s">
        <v>184</v>
      </c>
      <c r="J1187">
        <v>0</v>
      </c>
      <c r="K1187" t="s">
        <v>1387</v>
      </c>
      <c r="L1187" t="s">
        <v>186</v>
      </c>
      <c r="M1187" t="s">
        <v>653</v>
      </c>
      <c r="N1187" t="s">
        <v>20</v>
      </c>
      <c r="O1187">
        <v>255</v>
      </c>
      <c r="P1187" t="s">
        <v>188</v>
      </c>
      <c r="Q1187">
        <v>2</v>
      </c>
      <c r="R1187">
        <v>12</v>
      </c>
      <c r="S1187">
        <v>40</v>
      </c>
      <c r="T1187">
        <v>3.3333333333333335</v>
      </c>
      <c r="U1187">
        <v>7.5</v>
      </c>
      <c r="V1187">
        <v>7.5</v>
      </c>
      <c r="W1187">
        <v>5</v>
      </c>
      <c r="X1187">
        <v>0.76</v>
      </c>
      <c r="Y1187">
        <v>119638</v>
      </c>
      <c r="Z1187" t="s">
        <v>189</v>
      </c>
      <c r="AA1187">
        <v>2</v>
      </c>
      <c r="AB1187">
        <v>12</v>
      </c>
      <c r="AC1187">
        <v>80</v>
      </c>
      <c r="AD1187">
        <v>6.666666666666667</v>
      </c>
      <c r="AE1187">
        <v>12.375</v>
      </c>
      <c r="AF1187">
        <v>12.375</v>
      </c>
      <c r="AG1187">
        <v>10</v>
      </c>
      <c r="AH1187">
        <v>0.76</v>
      </c>
      <c r="AI1187">
        <v>72508.5</v>
      </c>
      <c r="AJ1187">
        <v>3.8549169999999999</v>
      </c>
      <c r="AK1187">
        <v>2.5</v>
      </c>
      <c r="AL1187">
        <v>30</v>
      </c>
      <c r="AM1187">
        <v>9</v>
      </c>
      <c r="AN1187">
        <v>23</v>
      </c>
      <c r="AO1187" t="s">
        <v>190</v>
      </c>
      <c r="AP1187">
        <v>83</v>
      </c>
      <c r="AQ1187">
        <v>-0.7</v>
      </c>
      <c r="AR1187">
        <v>1.2</v>
      </c>
      <c r="AS1187" t="s">
        <v>1388</v>
      </c>
      <c r="AT1187">
        <v>10</v>
      </c>
      <c r="AU1187">
        <v>12</v>
      </c>
      <c r="AV1187">
        <v>12</v>
      </c>
      <c r="AW1187">
        <v>10</v>
      </c>
      <c r="AZ1187">
        <v>0</v>
      </c>
      <c r="BA1187">
        <v>0</v>
      </c>
      <c r="BB1187">
        <v>6150</v>
      </c>
      <c r="BC1187">
        <v>10250</v>
      </c>
      <c r="BD1187">
        <v>14350</v>
      </c>
      <c r="BE1187">
        <v>33</v>
      </c>
      <c r="BF1187">
        <v>6</v>
      </c>
      <c r="BG1187">
        <v>60</v>
      </c>
      <c r="BH1187">
        <v>8.6166666666666671</v>
      </c>
      <c r="BI1187">
        <v>6150</v>
      </c>
      <c r="BJ1187">
        <v>10250</v>
      </c>
      <c r="BK1187">
        <v>14350</v>
      </c>
      <c r="BL1187">
        <v>30</v>
      </c>
      <c r="BM1187">
        <v>1</v>
      </c>
      <c r="BN1187">
        <v>28</v>
      </c>
      <c r="BO1187" t="s">
        <v>192</v>
      </c>
      <c r="BP1187">
        <v>7.14</v>
      </c>
      <c r="BQ1187">
        <v>0</v>
      </c>
      <c r="BR1187">
        <v>40</v>
      </c>
      <c r="BS1187">
        <v>0</v>
      </c>
      <c r="BV1187">
        <v>0</v>
      </c>
      <c r="BW1187">
        <v>0</v>
      </c>
      <c r="BX1187">
        <v>0</v>
      </c>
      <c r="BZ1187" t="s">
        <v>193</v>
      </c>
      <c r="CA1187" t="s">
        <v>194</v>
      </c>
      <c r="CB1187" t="b">
        <v>0</v>
      </c>
    </row>
    <row r="1188" spans="1:80" x14ac:dyDescent="0.3">
      <c r="A1188">
        <v>1187</v>
      </c>
      <c r="B1188" t="s">
        <v>1389</v>
      </c>
      <c r="C1188" t="s">
        <v>179</v>
      </c>
      <c r="D1188" t="s">
        <v>1298</v>
      </c>
      <c r="E1188" t="s">
        <v>1386</v>
      </c>
      <c r="F1188" t="s">
        <v>1317</v>
      </c>
      <c r="G1188" t="s">
        <v>1298</v>
      </c>
      <c r="H1188" t="s">
        <v>184</v>
      </c>
      <c r="J1188">
        <v>0</v>
      </c>
      <c r="K1188" t="s">
        <v>1387</v>
      </c>
      <c r="L1188" t="s">
        <v>186</v>
      </c>
      <c r="M1188" t="s">
        <v>653</v>
      </c>
      <c r="N1188" t="s">
        <v>20</v>
      </c>
      <c r="P1188" t="s">
        <v>188</v>
      </c>
      <c r="Q1188">
        <v>2</v>
      </c>
      <c r="R1188">
        <v>12</v>
      </c>
      <c r="S1188">
        <v>40</v>
      </c>
      <c r="T1188">
        <v>3.3333333333333335</v>
      </c>
      <c r="U1188">
        <v>7.5</v>
      </c>
      <c r="V1188">
        <v>7.5</v>
      </c>
      <c r="W1188">
        <v>5</v>
      </c>
      <c r="X1188">
        <v>0.76</v>
      </c>
      <c r="Y1188">
        <v>119638</v>
      </c>
      <c r="Z1188" t="s">
        <v>189</v>
      </c>
      <c r="AA1188">
        <v>2</v>
      </c>
      <c r="AB1188">
        <v>12</v>
      </c>
      <c r="AC1188">
        <v>80</v>
      </c>
      <c r="AD1188">
        <v>6.666666666666667</v>
      </c>
      <c r="AE1188">
        <v>12.375</v>
      </c>
      <c r="AF1188">
        <v>12.375</v>
      </c>
      <c r="AG1188">
        <v>10</v>
      </c>
      <c r="AH1188">
        <v>0.76</v>
      </c>
      <c r="AI1188">
        <v>72508.5</v>
      </c>
      <c r="AJ1188">
        <v>4.0515980000000003</v>
      </c>
      <c r="AK1188">
        <v>2.5</v>
      </c>
      <c r="AL1188">
        <v>28</v>
      </c>
      <c r="AM1188">
        <v>9</v>
      </c>
      <c r="AN1188">
        <v>23</v>
      </c>
      <c r="AO1188" t="s">
        <v>190</v>
      </c>
      <c r="AP1188">
        <v>83</v>
      </c>
      <c r="AQ1188">
        <v>-0.7</v>
      </c>
      <c r="AR1188">
        <v>1.2</v>
      </c>
      <c r="AS1188" t="s">
        <v>1388</v>
      </c>
      <c r="AT1188">
        <v>10</v>
      </c>
      <c r="AU1188">
        <v>12</v>
      </c>
      <c r="AV1188">
        <v>12</v>
      </c>
      <c r="AW1188">
        <v>10</v>
      </c>
      <c r="AZ1188">
        <v>0</v>
      </c>
      <c r="BA1188">
        <v>0</v>
      </c>
      <c r="BB1188">
        <v>6150</v>
      </c>
      <c r="BC1188">
        <v>10250</v>
      </c>
      <c r="BD1188">
        <v>14350</v>
      </c>
      <c r="BE1188">
        <v>33</v>
      </c>
      <c r="BF1188">
        <v>6</v>
      </c>
      <c r="BG1188">
        <v>60</v>
      </c>
      <c r="BH1188">
        <v>8.6166666666666671</v>
      </c>
      <c r="BI1188">
        <v>6150</v>
      </c>
      <c r="BJ1188">
        <v>10250</v>
      </c>
      <c r="BK1188">
        <v>14350</v>
      </c>
      <c r="BL1188">
        <v>30</v>
      </c>
      <c r="BM1188">
        <v>1</v>
      </c>
      <c r="BN1188">
        <v>28</v>
      </c>
      <c r="BO1188" t="s">
        <v>192</v>
      </c>
      <c r="BP1188">
        <v>0</v>
      </c>
      <c r="BQ1188">
        <v>0</v>
      </c>
      <c r="BR1188">
        <v>0</v>
      </c>
      <c r="BS1188">
        <v>0</v>
      </c>
      <c r="BV1188">
        <v>0</v>
      </c>
      <c r="BW1188">
        <v>0</v>
      </c>
      <c r="BX1188">
        <v>0</v>
      </c>
      <c r="BZ1188" t="s">
        <v>193</v>
      </c>
      <c r="CA1188" t="s">
        <v>194</v>
      </c>
      <c r="CB1188" t="b">
        <v>0</v>
      </c>
    </row>
    <row r="1189" spans="1:80" x14ac:dyDescent="0.3">
      <c r="A1189">
        <v>1188</v>
      </c>
      <c r="B1189" t="s">
        <v>1390</v>
      </c>
      <c r="C1189" t="s">
        <v>179</v>
      </c>
      <c r="D1189" t="s">
        <v>1298</v>
      </c>
      <c r="E1189" t="s">
        <v>1386</v>
      </c>
      <c r="F1189" t="s">
        <v>1314</v>
      </c>
      <c r="G1189" t="s">
        <v>1298</v>
      </c>
      <c r="H1189" t="s">
        <v>184</v>
      </c>
      <c r="J1189">
        <v>0</v>
      </c>
      <c r="K1189" t="s">
        <v>1387</v>
      </c>
      <c r="L1189" t="s">
        <v>186</v>
      </c>
      <c r="M1189" t="s">
        <v>653</v>
      </c>
      <c r="N1189" t="s">
        <v>20</v>
      </c>
      <c r="P1189" t="s">
        <v>188</v>
      </c>
      <c r="Q1189">
        <v>2</v>
      </c>
      <c r="R1189">
        <v>12</v>
      </c>
      <c r="S1189">
        <v>40</v>
      </c>
      <c r="T1189">
        <v>3.3333333333333335</v>
      </c>
      <c r="U1189">
        <v>7.5</v>
      </c>
      <c r="V1189">
        <v>7.5</v>
      </c>
      <c r="W1189">
        <v>5</v>
      </c>
      <c r="X1189">
        <v>0.76</v>
      </c>
      <c r="Y1189">
        <v>119638</v>
      </c>
      <c r="Z1189" t="s">
        <v>189</v>
      </c>
      <c r="AA1189">
        <v>2</v>
      </c>
      <c r="AB1189">
        <v>12</v>
      </c>
      <c r="AC1189">
        <v>80</v>
      </c>
      <c r="AD1189">
        <v>6.666666666666667</v>
      </c>
      <c r="AE1189">
        <v>12.375</v>
      </c>
      <c r="AF1189">
        <v>12.375</v>
      </c>
      <c r="AG1189">
        <v>10</v>
      </c>
      <c r="AH1189">
        <v>0.76</v>
      </c>
      <c r="AI1189">
        <v>72508.5</v>
      </c>
      <c r="AJ1189">
        <v>4.248278</v>
      </c>
      <c r="AK1189">
        <v>2.5</v>
      </c>
      <c r="AL1189">
        <v>27</v>
      </c>
      <c r="AM1189">
        <v>9</v>
      </c>
      <c r="AN1189">
        <v>23</v>
      </c>
      <c r="AO1189" t="s">
        <v>190</v>
      </c>
      <c r="AP1189">
        <v>83</v>
      </c>
      <c r="AQ1189">
        <v>-0.7</v>
      </c>
      <c r="AR1189">
        <v>1.2</v>
      </c>
      <c r="AS1189" t="s">
        <v>1388</v>
      </c>
      <c r="AT1189">
        <v>10</v>
      </c>
      <c r="AU1189">
        <v>12</v>
      </c>
      <c r="AV1189">
        <v>12</v>
      </c>
      <c r="AW1189">
        <v>10</v>
      </c>
      <c r="AZ1189">
        <v>0</v>
      </c>
      <c r="BA1189">
        <v>0</v>
      </c>
      <c r="BB1189">
        <v>6150</v>
      </c>
      <c r="BC1189">
        <v>10250</v>
      </c>
      <c r="BD1189">
        <v>14350</v>
      </c>
      <c r="BE1189">
        <v>33</v>
      </c>
      <c r="BF1189">
        <v>6</v>
      </c>
      <c r="BG1189">
        <v>60</v>
      </c>
      <c r="BH1189">
        <v>8.6166666666666671</v>
      </c>
      <c r="BI1189">
        <v>6150</v>
      </c>
      <c r="BJ1189">
        <v>10250</v>
      </c>
      <c r="BK1189">
        <v>14350</v>
      </c>
      <c r="BL1189">
        <v>30</v>
      </c>
      <c r="BM1189">
        <v>1</v>
      </c>
      <c r="BN1189">
        <v>28</v>
      </c>
      <c r="BO1189" t="s">
        <v>192</v>
      </c>
      <c r="BP1189">
        <v>0</v>
      </c>
      <c r="BQ1189">
        <v>0</v>
      </c>
      <c r="BR1189">
        <v>0</v>
      </c>
      <c r="BS1189">
        <v>0</v>
      </c>
      <c r="BV1189">
        <v>0</v>
      </c>
      <c r="BW1189">
        <v>0</v>
      </c>
      <c r="BX1189">
        <v>0</v>
      </c>
      <c r="BZ1189" t="s">
        <v>193</v>
      </c>
      <c r="CA1189" t="s">
        <v>194</v>
      </c>
      <c r="CB1189" t="b">
        <v>0</v>
      </c>
    </row>
    <row r="1190" spans="1:80" x14ac:dyDescent="0.3">
      <c r="A1190">
        <v>1189</v>
      </c>
      <c r="B1190" t="s">
        <v>1391</v>
      </c>
      <c r="C1190" t="s">
        <v>179</v>
      </c>
      <c r="D1190" t="s">
        <v>1298</v>
      </c>
      <c r="E1190" t="s">
        <v>1386</v>
      </c>
      <c r="F1190" t="s">
        <v>1317</v>
      </c>
      <c r="G1190" t="s">
        <v>1298</v>
      </c>
      <c r="H1190" t="s">
        <v>184</v>
      </c>
      <c r="J1190">
        <v>0</v>
      </c>
      <c r="K1190" t="s">
        <v>1387</v>
      </c>
      <c r="L1190" t="s">
        <v>186</v>
      </c>
      <c r="M1190" t="s">
        <v>653</v>
      </c>
      <c r="N1190" t="s">
        <v>20</v>
      </c>
      <c r="O1190">
        <v>305</v>
      </c>
      <c r="P1190" t="s">
        <v>188</v>
      </c>
      <c r="Q1190">
        <v>2</v>
      </c>
      <c r="R1190">
        <v>12</v>
      </c>
      <c r="S1190">
        <v>40</v>
      </c>
      <c r="T1190">
        <v>3.3333333333333335</v>
      </c>
      <c r="U1190">
        <v>7.5</v>
      </c>
      <c r="V1190">
        <v>7.5</v>
      </c>
      <c r="W1190">
        <v>5</v>
      </c>
      <c r="X1190">
        <v>0.76</v>
      </c>
      <c r="Y1190">
        <v>119638</v>
      </c>
      <c r="Z1190" t="s">
        <v>189</v>
      </c>
      <c r="AA1190">
        <v>2</v>
      </c>
      <c r="AB1190">
        <v>12</v>
      </c>
      <c r="AC1190">
        <v>80</v>
      </c>
      <c r="AD1190">
        <v>6.666666666666667</v>
      </c>
      <c r="AE1190">
        <v>12.375</v>
      </c>
      <c r="AF1190">
        <v>12.375</v>
      </c>
      <c r="AG1190">
        <v>10</v>
      </c>
      <c r="AH1190">
        <v>0.76</v>
      </c>
      <c r="AI1190">
        <v>72508.5</v>
      </c>
      <c r="AJ1190">
        <v>4.4449589999999999</v>
      </c>
      <c r="AK1190">
        <v>2.5</v>
      </c>
      <c r="AL1190">
        <v>26</v>
      </c>
      <c r="AM1190">
        <v>9</v>
      </c>
      <c r="AN1190">
        <v>23</v>
      </c>
      <c r="AO1190" t="s">
        <v>190</v>
      </c>
      <c r="AP1190">
        <v>83</v>
      </c>
      <c r="AQ1190">
        <v>-0.7</v>
      </c>
      <c r="AR1190">
        <v>1.2</v>
      </c>
      <c r="AS1190" t="s">
        <v>1388</v>
      </c>
      <c r="AT1190">
        <v>10</v>
      </c>
      <c r="AU1190">
        <v>12</v>
      </c>
      <c r="AV1190">
        <v>12</v>
      </c>
      <c r="AW1190">
        <v>10</v>
      </c>
      <c r="AZ1190">
        <v>0</v>
      </c>
      <c r="BA1190">
        <v>0</v>
      </c>
      <c r="BB1190">
        <v>6150</v>
      </c>
      <c r="BC1190">
        <v>10250</v>
      </c>
      <c r="BD1190">
        <v>14350</v>
      </c>
      <c r="BE1190">
        <v>33</v>
      </c>
      <c r="BF1190">
        <v>6</v>
      </c>
      <c r="BG1190">
        <v>60</v>
      </c>
      <c r="BH1190">
        <v>8.6166666666666671</v>
      </c>
      <c r="BI1190">
        <v>6150</v>
      </c>
      <c r="BJ1190">
        <v>10250</v>
      </c>
      <c r="BK1190">
        <v>14350</v>
      </c>
      <c r="BL1190">
        <v>30</v>
      </c>
      <c r="BM1190">
        <v>1</v>
      </c>
      <c r="BN1190">
        <v>28</v>
      </c>
      <c r="BO1190" t="s">
        <v>192</v>
      </c>
      <c r="BP1190">
        <v>8.5399999999999991</v>
      </c>
      <c r="BQ1190">
        <v>0</v>
      </c>
      <c r="BR1190">
        <v>600</v>
      </c>
      <c r="BS1190">
        <v>0</v>
      </c>
      <c r="BV1190">
        <v>0</v>
      </c>
      <c r="BW1190">
        <v>0</v>
      </c>
      <c r="BX1190">
        <v>0</v>
      </c>
      <c r="BZ1190" t="s">
        <v>193</v>
      </c>
      <c r="CA1190" t="s">
        <v>194</v>
      </c>
      <c r="CB1190" t="b">
        <v>0</v>
      </c>
    </row>
    <row r="1191" spans="1:80" x14ac:dyDescent="0.3">
      <c r="A1191">
        <v>1190</v>
      </c>
      <c r="B1191" t="s">
        <v>1392</v>
      </c>
      <c r="C1191" t="s">
        <v>179</v>
      </c>
      <c r="D1191" t="s">
        <v>1298</v>
      </c>
      <c r="E1191" t="s">
        <v>1386</v>
      </c>
      <c r="F1191" t="s">
        <v>1314</v>
      </c>
      <c r="G1191" t="s">
        <v>1298</v>
      </c>
      <c r="H1191" t="s">
        <v>184</v>
      </c>
      <c r="J1191">
        <v>0</v>
      </c>
      <c r="K1191" t="s">
        <v>1387</v>
      </c>
      <c r="L1191" t="s">
        <v>186</v>
      </c>
      <c r="M1191" t="s">
        <v>653</v>
      </c>
      <c r="N1191" t="s">
        <v>20</v>
      </c>
      <c r="O1191">
        <v>325</v>
      </c>
      <c r="P1191" t="s">
        <v>188</v>
      </c>
      <c r="Q1191">
        <v>2</v>
      </c>
      <c r="R1191">
        <v>12</v>
      </c>
      <c r="S1191">
        <v>40</v>
      </c>
      <c r="T1191">
        <v>3.3333333333333335</v>
      </c>
      <c r="U1191">
        <v>7.5</v>
      </c>
      <c r="V1191">
        <v>7.5</v>
      </c>
      <c r="W1191">
        <v>5</v>
      </c>
      <c r="X1191">
        <v>0.76</v>
      </c>
      <c r="Y1191">
        <v>119638</v>
      </c>
      <c r="Z1191" t="s">
        <v>189</v>
      </c>
      <c r="AA1191">
        <v>2</v>
      </c>
      <c r="AB1191">
        <v>12</v>
      </c>
      <c r="AC1191">
        <v>80</v>
      </c>
      <c r="AD1191">
        <v>6.666666666666667</v>
      </c>
      <c r="AE1191">
        <v>12.375</v>
      </c>
      <c r="AF1191">
        <v>12.375</v>
      </c>
      <c r="AG1191">
        <v>10</v>
      </c>
      <c r="AH1191">
        <v>0.76</v>
      </c>
      <c r="AI1191">
        <v>72508.5</v>
      </c>
      <c r="AJ1191">
        <v>4.645689</v>
      </c>
      <c r="AK1191">
        <v>2.5</v>
      </c>
      <c r="AL1191">
        <v>25</v>
      </c>
      <c r="AM1191">
        <v>9</v>
      </c>
      <c r="AN1191">
        <v>23</v>
      </c>
      <c r="AO1191" t="s">
        <v>190</v>
      </c>
      <c r="AP1191">
        <v>83</v>
      </c>
      <c r="AQ1191">
        <v>-0.7</v>
      </c>
      <c r="AR1191">
        <v>1.2</v>
      </c>
      <c r="AS1191" t="s">
        <v>1388</v>
      </c>
      <c r="AT1191">
        <v>10</v>
      </c>
      <c r="AU1191">
        <v>12</v>
      </c>
      <c r="AV1191">
        <v>12</v>
      </c>
      <c r="AW1191">
        <v>10</v>
      </c>
      <c r="AZ1191">
        <v>0</v>
      </c>
      <c r="BA1191">
        <v>0</v>
      </c>
      <c r="BB1191">
        <v>6150</v>
      </c>
      <c r="BC1191">
        <v>10250</v>
      </c>
      <c r="BD1191">
        <v>14350</v>
      </c>
      <c r="BE1191">
        <v>33</v>
      </c>
      <c r="BF1191">
        <v>6</v>
      </c>
      <c r="BG1191">
        <v>60</v>
      </c>
      <c r="BH1191">
        <v>8.6166666666666671</v>
      </c>
      <c r="BI1191">
        <v>6150</v>
      </c>
      <c r="BJ1191">
        <v>10250</v>
      </c>
      <c r="BK1191">
        <v>14350</v>
      </c>
      <c r="BL1191">
        <v>30</v>
      </c>
      <c r="BM1191">
        <v>1</v>
      </c>
      <c r="BN1191">
        <v>24</v>
      </c>
      <c r="BO1191" t="s">
        <v>192</v>
      </c>
      <c r="BP1191">
        <v>7.8</v>
      </c>
      <c r="BQ1191">
        <v>0</v>
      </c>
      <c r="BR1191">
        <v>137</v>
      </c>
      <c r="BS1191">
        <v>0</v>
      </c>
      <c r="BV1191">
        <v>0</v>
      </c>
      <c r="BW1191">
        <v>0</v>
      </c>
      <c r="BX1191">
        <v>0</v>
      </c>
      <c r="BZ1191" t="s">
        <v>193</v>
      </c>
      <c r="CA1191" t="s">
        <v>194</v>
      </c>
      <c r="CB1191" t="b">
        <v>0</v>
      </c>
    </row>
    <row r="1192" spans="1:80" x14ac:dyDescent="0.3">
      <c r="A1192">
        <v>1191</v>
      </c>
      <c r="B1192" t="s">
        <v>1393</v>
      </c>
      <c r="C1192" t="s">
        <v>179</v>
      </c>
      <c r="D1192" t="s">
        <v>1298</v>
      </c>
      <c r="E1192" t="s">
        <v>1386</v>
      </c>
      <c r="F1192" t="s">
        <v>1317</v>
      </c>
      <c r="G1192" t="s">
        <v>1298</v>
      </c>
      <c r="H1192" t="s">
        <v>184</v>
      </c>
      <c r="J1192">
        <v>0</v>
      </c>
      <c r="K1192" t="s">
        <v>1387</v>
      </c>
      <c r="L1192" t="s">
        <v>186</v>
      </c>
      <c r="M1192" t="s">
        <v>653</v>
      </c>
      <c r="N1192" t="s">
        <v>20</v>
      </c>
      <c r="P1192" t="s">
        <v>188</v>
      </c>
      <c r="Q1192">
        <v>2</v>
      </c>
      <c r="R1192">
        <v>12</v>
      </c>
      <c r="S1192">
        <v>40</v>
      </c>
      <c r="T1192">
        <v>3.3333333333333335</v>
      </c>
      <c r="U1192">
        <v>7.5</v>
      </c>
      <c r="V1192">
        <v>7.5</v>
      </c>
      <c r="W1192">
        <v>5</v>
      </c>
      <c r="X1192">
        <v>0.76</v>
      </c>
      <c r="Y1192">
        <v>119638</v>
      </c>
      <c r="Z1192" t="s">
        <v>189</v>
      </c>
      <c r="AA1192">
        <v>2</v>
      </c>
      <c r="AB1192">
        <v>12</v>
      </c>
      <c r="AC1192">
        <v>80</v>
      </c>
      <c r="AD1192">
        <v>6.666666666666667</v>
      </c>
      <c r="AE1192">
        <v>12.375</v>
      </c>
      <c r="AF1192">
        <v>12.375</v>
      </c>
      <c r="AG1192">
        <v>10</v>
      </c>
      <c r="AH1192">
        <v>0.76</v>
      </c>
      <c r="AI1192">
        <v>72508.5</v>
      </c>
      <c r="AJ1192">
        <v>4.8383199999999995</v>
      </c>
      <c r="AK1192">
        <v>2.5</v>
      </c>
      <c r="AL1192">
        <v>24</v>
      </c>
      <c r="AM1192">
        <v>9</v>
      </c>
      <c r="AN1192">
        <v>23</v>
      </c>
      <c r="AO1192" t="s">
        <v>190</v>
      </c>
      <c r="AP1192">
        <v>83</v>
      </c>
      <c r="AQ1192">
        <v>-0.7</v>
      </c>
      <c r="AR1192">
        <v>1.2</v>
      </c>
      <c r="AS1192" t="s">
        <v>1388</v>
      </c>
      <c r="AT1192">
        <v>10</v>
      </c>
      <c r="AU1192">
        <v>12</v>
      </c>
      <c r="AV1192">
        <v>12</v>
      </c>
      <c r="AW1192">
        <v>10</v>
      </c>
      <c r="AZ1192">
        <v>0</v>
      </c>
      <c r="BA1192">
        <v>0</v>
      </c>
      <c r="BB1192">
        <v>6150</v>
      </c>
      <c r="BC1192">
        <v>10250</v>
      </c>
      <c r="BD1192">
        <v>14350</v>
      </c>
      <c r="BE1192">
        <v>33</v>
      </c>
      <c r="BF1192">
        <v>6</v>
      </c>
      <c r="BG1192">
        <v>60</v>
      </c>
      <c r="BH1192">
        <v>8.6166666666666671</v>
      </c>
      <c r="BI1192">
        <v>6150</v>
      </c>
      <c r="BJ1192">
        <v>10250</v>
      </c>
      <c r="BK1192">
        <v>14350</v>
      </c>
      <c r="BL1192">
        <v>30</v>
      </c>
      <c r="BM1192">
        <v>1</v>
      </c>
      <c r="BN1192">
        <v>24</v>
      </c>
      <c r="BO1192" t="s">
        <v>192</v>
      </c>
      <c r="BP1192">
        <v>0</v>
      </c>
      <c r="BQ1192">
        <v>0</v>
      </c>
      <c r="BR1192">
        <v>0</v>
      </c>
      <c r="BS1192">
        <v>0</v>
      </c>
      <c r="BV1192">
        <v>0</v>
      </c>
      <c r="BW1192">
        <v>0</v>
      </c>
      <c r="BX1192">
        <v>0</v>
      </c>
      <c r="BZ1192" t="s">
        <v>193</v>
      </c>
      <c r="CA1192" t="s">
        <v>194</v>
      </c>
      <c r="CB1192" t="b">
        <v>0</v>
      </c>
    </row>
    <row r="1193" spans="1:80" x14ac:dyDescent="0.3">
      <c r="A1193">
        <v>1192</v>
      </c>
      <c r="B1193" t="s">
        <v>1394</v>
      </c>
      <c r="C1193" t="s">
        <v>179</v>
      </c>
      <c r="D1193" t="s">
        <v>1298</v>
      </c>
      <c r="E1193" t="s">
        <v>1386</v>
      </c>
      <c r="F1193" t="s">
        <v>1314</v>
      </c>
      <c r="G1193" t="s">
        <v>1298</v>
      </c>
      <c r="H1193" t="s">
        <v>184</v>
      </c>
      <c r="J1193">
        <v>0</v>
      </c>
      <c r="K1193" t="s">
        <v>1387</v>
      </c>
      <c r="L1193" t="s">
        <v>186</v>
      </c>
      <c r="M1193" t="s">
        <v>653</v>
      </c>
      <c r="N1193" t="s">
        <v>20</v>
      </c>
      <c r="P1193" t="s">
        <v>188</v>
      </c>
      <c r="Q1193">
        <v>2</v>
      </c>
      <c r="R1193">
        <v>12</v>
      </c>
      <c r="S1193">
        <v>40</v>
      </c>
      <c r="T1193">
        <v>3.3333333333333335</v>
      </c>
      <c r="U1193">
        <v>7.5</v>
      </c>
      <c r="V1193">
        <v>7.5</v>
      </c>
      <c r="W1193">
        <v>5</v>
      </c>
      <c r="X1193">
        <v>0.76</v>
      </c>
      <c r="Y1193">
        <v>119638</v>
      </c>
      <c r="Z1193" t="s">
        <v>189</v>
      </c>
      <c r="AA1193">
        <v>2</v>
      </c>
      <c r="AB1193">
        <v>12</v>
      </c>
      <c r="AC1193">
        <v>80</v>
      </c>
      <c r="AD1193">
        <v>6.666666666666667</v>
      </c>
      <c r="AE1193">
        <v>12.375</v>
      </c>
      <c r="AF1193">
        <v>12.375</v>
      </c>
      <c r="AG1193">
        <v>10</v>
      </c>
      <c r="AH1193">
        <v>0.76</v>
      </c>
      <c r="AI1193">
        <v>72508.5</v>
      </c>
      <c r="AJ1193">
        <v>5.0350010000000003</v>
      </c>
      <c r="AK1193">
        <v>2.5</v>
      </c>
      <c r="AL1193">
        <v>23</v>
      </c>
      <c r="AM1193">
        <v>9</v>
      </c>
      <c r="AN1193">
        <v>23</v>
      </c>
      <c r="AO1193" t="s">
        <v>190</v>
      </c>
      <c r="AP1193">
        <v>83</v>
      </c>
      <c r="AQ1193">
        <v>-0.7</v>
      </c>
      <c r="AR1193">
        <v>1.2</v>
      </c>
      <c r="AS1193" t="s">
        <v>1388</v>
      </c>
      <c r="AT1193">
        <v>10</v>
      </c>
      <c r="AU1193">
        <v>12</v>
      </c>
      <c r="AV1193">
        <v>12</v>
      </c>
      <c r="AW1193">
        <v>10</v>
      </c>
      <c r="AZ1193">
        <v>0</v>
      </c>
      <c r="BA1193">
        <v>0</v>
      </c>
      <c r="BB1193">
        <v>6150</v>
      </c>
      <c r="BC1193">
        <v>10250</v>
      </c>
      <c r="BD1193">
        <v>14350</v>
      </c>
      <c r="BE1193">
        <v>33</v>
      </c>
      <c r="BF1193">
        <v>6</v>
      </c>
      <c r="BG1193">
        <v>60</v>
      </c>
      <c r="BH1193">
        <v>8.6166666666666671</v>
      </c>
      <c r="BI1193">
        <v>6150</v>
      </c>
      <c r="BJ1193">
        <v>10250</v>
      </c>
      <c r="BK1193">
        <v>14350</v>
      </c>
      <c r="BL1193">
        <v>30</v>
      </c>
      <c r="BM1193">
        <v>1</v>
      </c>
      <c r="BN1193">
        <v>21</v>
      </c>
      <c r="BO1193" t="s">
        <v>192</v>
      </c>
      <c r="BP1193">
        <v>0</v>
      </c>
      <c r="BQ1193">
        <v>0</v>
      </c>
      <c r="BR1193">
        <v>0</v>
      </c>
      <c r="BS1193">
        <v>0</v>
      </c>
      <c r="BV1193">
        <v>0</v>
      </c>
      <c r="BW1193">
        <v>0</v>
      </c>
      <c r="BX1193">
        <v>0</v>
      </c>
      <c r="BZ1193" t="s">
        <v>193</v>
      </c>
      <c r="CA1193" t="s">
        <v>194</v>
      </c>
      <c r="CB1193" t="b">
        <v>0</v>
      </c>
    </row>
    <row r="1194" spans="1:80" x14ac:dyDescent="0.3">
      <c r="A1194">
        <v>1193</v>
      </c>
      <c r="B1194" t="s">
        <v>1395</v>
      </c>
      <c r="C1194" t="s">
        <v>179</v>
      </c>
      <c r="D1194" t="s">
        <v>1298</v>
      </c>
      <c r="E1194" t="s">
        <v>1386</v>
      </c>
      <c r="F1194" t="s">
        <v>1317</v>
      </c>
      <c r="G1194" t="s">
        <v>1298</v>
      </c>
      <c r="H1194" t="s">
        <v>184</v>
      </c>
      <c r="J1194">
        <v>0</v>
      </c>
      <c r="K1194" t="s">
        <v>1387</v>
      </c>
      <c r="L1194" t="s">
        <v>186</v>
      </c>
      <c r="M1194" t="s">
        <v>653</v>
      </c>
      <c r="N1194" t="s">
        <v>20</v>
      </c>
      <c r="P1194" t="s">
        <v>188</v>
      </c>
      <c r="Q1194">
        <v>2</v>
      </c>
      <c r="R1194">
        <v>12</v>
      </c>
      <c r="S1194">
        <v>40</v>
      </c>
      <c r="T1194">
        <v>3.3333333333333335</v>
      </c>
      <c r="U1194">
        <v>7.5</v>
      </c>
      <c r="V1194">
        <v>7.5</v>
      </c>
      <c r="W1194">
        <v>5</v>
      </c>
      <c r="X1194">
        <v>0.76</v>
      </c>
      <c r="Y1194">
        <v>119638</v>
      </c>
      <c r="Z1194" t="s">
        <v>189</v>
      </c>
      <c r="AA1194">
        <v>2</v>
      </c>
      <c r="AB1194">
        <v>12</v>
      </c>
      <c r="AC1194">
        <v>80</v>
      </c>
      <c r="AD1194">
        <v>6.666666666666667</v>
      </c>
      <c r="AE1194">
        <v>12.375</v>
      </c>
      <c r="AF1194">
        <v>12.375</v>
      </c>
      <c r="AG1194">
        <v>10</v>
      </c>
      <c r="AH1194">
        <v>0.76</v>
      </c>
      <c r="AI1194">
        <v>72508.5</v>
      </c>
      <c r="AJ1194">
        <v>5.2316820000000002</v>
      </c>
      <c r="AK1194">
        <v>2.5</v>
      </c>
      <c r="AL1194">
        <v>22</v>
      </c>
      <c r="AM1194">
        <v>9</v>
      </c>
      <c r="AN1194">
        <v>23</v>
      </c>
      <c r="AO1194" t="s">
        <v>190</v>
      </c>
      <c r="AP1194">
        <v>83</v>
      </c>
      <c r="AQ1194">
        <v>-0.7</v>
      </c>
      <c r="AR1194">
        <v>1.2</v>
      </c>
      <c r="AS1194" t="s">
        <v>1388</v>
      </c>
      <c r="AT1194">
        <v>10</v>
      </c>
      <c r="AU1194">
        <v>12</v>
      </c>
      <c r="AV1194">
        <v>12</v>
      </c>
      <c r="AW1194">
        <v>10</v>
      </c>
      <c r="AZ1194">
        <v>0</v>
      </c>
      <c r="BA1194">
        <v>0</v>
      </c>
      <c r="BB1194">
        <v>6150</v>
      </c>
      <c r="BC1194">
        <v>10250</v>
      </c>
      <c r="BD1194">
        <v>14350</v>
      </c>
      <c r="BE1194">
        <v>33</v>
      </c>
      <c r="BF1194">
        <v>6</v>
      </c>
      <c r="BG1194">
        <v>60</v>
      </c>
      <c r="BH1194">
        <v>8.6166666666666671</v>
      </c>
      <c r="BI1194">
        <v>6150</v>
      </c>
      <c r="BJ1194">
        <v>10250</v>
      </c>
      <c r="BK1194">
        <v>14350</v>
      </c>
      <c r="BL1194">
        <v>30</v>
      </c>
      <c r="BM1194">
        <v>1</v>
      </c>
      <c r="BN1194">
        <v>21</v>
      </c>
      <c r="BO1194" t="s">
        <v>192</v>
      </c>
      <c r="BP1194">
        <v>0</v>
      </c>
      <c r="BQ1194">
        <v>0</v>
      </c>
      <c r="BR1194">
        <v>0</v>
      </c>
      <c r="BS1194">
        <v>0</v>
      </c>
      <c r="BV1194">
        <v>0</v>
      </c>
      <c r="BW1194">
        <v>0</v>
      </c>
      <c r="BX1194">
        <v>0</v>
      </c>
      <c r="BZ1194" t="s">
        <v>193</v>
      </c>
      <c r="CA1194" t="s">
        <v>194</v>
      </c>
      <c r="CB1194" t="b">
        <v>0</v>
      </c>
    </row>
    <row r="1195" spans="1:80" x14ac:dyDescent="0.3">
      <c r="A1195">
        <v>1194</v>
      </c>
      <c r="B1195" t="s">
        <v>1396</v>
      </c>
      <c r="C1195" t="s">
        <v>179</v>
      </c>
      <c r="D1195" t="s">
        <v>1298</v>
      </c>
      <c r="E1195" t="s">
        <v>1386</v>
      </c>
      <c r="F1195" t="s">
        <v>1314</v>
      </c>
      <c r="G1195" t="s">
        <v>1298</v>
      </c>
      <c r="H1195" t="s">
        <v>184</v>
      </c>
      <c r="J1195">
        <v>0</v>
      </c>
      <c r="K1195" t="s">
        <v>1387</v>
      </c>
      <c r="L1195" t="s">
        <v>186</v>
      </c>
      <c r="M1195" t="s">
        <v>653</v>
      </c>
      <c r="N1195" t="s">
        <v>20</v>
      </c>
      <c r="O1195">
        <v>390</v>
      </c>
      <c r="P1195" t="s">
        <v>188</v>
      </c>
      <c r="Q1195">
        <v>2</v>
      </c>
      <c r="R1195">
        <v>12</v>
      </c>
      <c r="S1195">
        <v>40</v>
      </c>
      <c r="T1195">
        <v>3.3333333333333335</v>
      </c>
      <c r="U1195">
        <v>7.5</v>
      </c>
      <c r="V1195">
        <v>7.5</v>
      </c>
      <c r="W1195">
        <v>5</v>
      </c>
      <c r="X1195">
        <v>0.76</v>
      </c>
      <c r="Y1195">
        <v>119638</v>
      </c>
      <c r="Z1195" t="s">
        <v>189</v>
      </c>
      <c r="AA1195">
        <v>2</v>
      </c>
      <c r="AB1195">
        <v>12</v>
      </c>
      <c r="AC1195">
        <v>80</v>
      </c>
      <c r="AD1195">
        <v>6.666666666666667</v>
      </c>
      <c r="AE1195">
        <v>12.375</v>
      </c>
      <c r="AF1195">
        <v>12.375</v>
      </c>
      <c r="AG1195">
        <v>10</v>
      </c>
      <c r="AH1195">
        <v>0.76</v>
      </c>
      <c r="AI1195">
        <v>72508.5</v>
      </c>
      <c r="AJ1195">
        <v>5.4332089999999997</v>
      </c>
      <c r="AK1195">
        <v>2.5</v>
      </c>
      <c r="AL1195">
        <v>21</v>
      </c>
      <c r="AM1195">
        <v>9</v>
      </c>
      <c r="AN1195">
        <v>23</v>
      </c>
      <c r="AO1195" t="s">
        <v>190</v>
      </c>
      <c r="AP1195">
        <v>83</v>
      </c>
      <c r="AQ1195">
        <v>-0.7</v>
      </c>
      <c r="AR1195">
        <v>1.2</v>
      </c>
      <c r="AS1195" t="s">
        <v>1388</v>
      </c>
      <c r="AT1195">
        <v>10</v>
      </c>
      <c r="AU1195">
        <v>12</v>
      </c>
      <c r="AV1195">
        <v>12</v>
      </c>
      <c r="AW1195">
        <v>10</v>
      </c>
      <c r="AZ1195">
        <v>0</v>
      </c>
      <c r="BA1195">
        <v>0</v>
      </c>
      <c r="BB1195">
        <v>6150</v>
      </c>
      <c r="BC1195">
        <v>10250</v>
      </c>
      <c r="BD1195">
        <v>14350</v>
      </c>
      <c r="BE1195">
        <v>33</v>
      </c>
      <c r="BF1195">
        <v>6</v>
      </c>
      <c r="BG1195">
        <v>60</v>
      </c>
      <c r="BH1195">
        <v>8.6166666666666671</v>
      </c>
      <c r="BI1195">
        <v>6150</v>
      </c>
      <c r="BJ1195">
        <v>10250</v>
      </c>
      <c r="BK1195">
        <v>14350</v>
      </c>
      <c r="BL1195">
        <v>30</v>
      </c>
      <c r="BM1195">
        <v>1</v>
      </c>
      <c r="BN1195">
        <v>21</v>
      </c>
      <c r="BO1195" t="s">
        <v>192</v>
      </c>
      <c r="BP1195">
        <v>8.19</v>
      </c>
      <c r="BQ1195">
        <v>0</v>
      </c>
      <c r="BR1195">
        <v>269</v>
      </c>
      <c r="BS1195">
        <v>0</v>
      </c>
      <c r="BV1195">
        <v>0</v>
      </c>
      <c r="BW1195">
        <v>0</v>
      </c>
      <c r="BX1195">
        <v>0</v>
      </c>
      <c r="BZ1195" t="s">
        <v>193</v>
      </c>
      <c r="CA1195" t="s">
        <v>194</v>
      </c>
      <c r="CB1195" t="b">
        <v>0</v>
      </c>
    </row>
    <row r="1196" spans="1:80" x14ac:dyDescent="0.3">
      <c r="A1196">
        <v>1195</v>
      </c>
      <c r="B1196" t="s">
        <v>1397</v>
      </c>
      <c r="C1196" t="s">
        <v>179</v>
      </c>
      <c r="D1196" t="s">
        <v>1298</v>
      </c>
      <c r="E1196" t="s">
        <v>1386</v>
      </c>
      <c r="F1196" t="s">
        <v>1314</v>
      </c>
      <c r="G1196" t="s">
        <v>1298</v>
      </c>
      <c r="H1196" t="s">
        <v>184</v>
      </c>
      <c r="J1196">
        <v>0</v>
      </c>
      <c r="K1196" t="s">
        <v>1387</v>
      </c>
      <c r="L1196" t="s">
        <v>186</v>
      </c>
      <c r="M1196" t="s">
        <v>653</v>
      </c>
      <c r="N1196" t="s">
        <v>20</v>
      </c>
      <c r="P1196" t="s">
        <v>188</v>
      </c>
      <c r="Q1196">
        <v>2</v>
      </c>
      <c r="R1196">
        <v>12</v>
      </c>
      <c r="S1196">
        <v>40</v>
      </c>
      <c r="T1196">
        <v>3.3333333333333335</v>
      </c>
      <c r="U1196">
        <v>7.5</v>
      </c>
      <c r="V1196">
        <v>7.5</v>
      </c>
      <c r="W1196">
        <v>5</v>
      </c>
      <c r="X1196">
        <v>0.76</v>
      </c>
      <c r="Y1196">
        <v>119638</v>
      </c>
      <c r="Z1196" t="s">
        <v>189</v>
      </c>
      <c r="AA1196">
        <v>2</v>
      </c>
      <c r="AB1196">
        <v>12</v>
      </c>
      <c r="AC1196">
        <v>80</v>
      </c>
      <c r="AD1196">
        <v>6.666666666666667</v>
      </c>
      <c r="AE1196">
        <v>12.375</v>
      </c>
      <c r="AF1196">
        <v>12.375</v>
      </c>
      <c r="AG1196">
        <v>10</v>
      </c>
      <c r="AH1196">
        <v>0.76</v>
      </c>
      <c r="AI1196">
        <v>72508.5</v>
      </c>
      <c r="AJ1196">
        <v>5.8217239999999997</v>
      </c>
      <c r="AK1196">
        <v>2.5</v>
      </c>
      <c r="AL1196">
        <v>20</v>
      </c>
      <c r="AM1196">
        <v>9</v>
      </c>
      <c r="AN1196">
        <v>23</v>
      </c>
      <c r="AO1196" t="s">
        <v>190</v>
      </c>
      <c r="AP1196">
        <v>83</v>
      </c>
      <c r="AQ1196">
        <v>-0.7</v>
      </c>
      <c r="AR1196">
        <v>1.2</v>
      </c>
      <c r="AS1196" t="s">
        <v>1388</v>
      </c>
      <c r="AT1196">
        <v>10</v>
      </c>
      <c r="AU1196">
        <v>12</v>
      </c>
      <c r="AV1196">
        <v>12</v>
      </c>
      <c r="AW1196">
        <v>10</v>
      </c>
      <c r="AZ1196">
        <v>0</v>
      </c>
      <c r="BA1196">
        <v>0</v>
      </c>
      <c r="BB1196">
        <v>6150</v>
      </c>
      <c r="BC1196">
        <v>10250</v>
      </c>
      <c r="BD1196">
        <v>14350</v>
      </c>
      <c r="BE1196">
        <v>33</v>
      </c>
      <c r="BF1196">
        <v>6</v>
      </c>
      <c r="BG1196">
        <v>60</v>
      </c>
      <c r="BH1196">
        <v>8.6166666666666671</v>
      </c>
      <c r="BI1196">
        <v>6150</v>
      </c>
      <c r="BJ1196">
        <v>10250</v>
      </c>
      <c r="BK1196">
        <v>14350</v>
      </c>
      <c r="BL1196">
        <v>30</v>
      </c>
      <c r="BM1196">
        <v>1</v>
      </c>
      <c r="BN1196">
        <v>14</v>
      </c>
      <c r="BO1196" t="s">
        <v>192</v>
      </c>
      <c r="BP1196">
        <v>0</v>
      </c>
      <c r="BQ1196">
        <v>0</v>
      </c>
      <c r="BR1196">
        <v>0</v>
      </c>
      <c r="BS1196">
        <v>0</v>
      </c>
      <c r="BV1196">
        <v>0</v>
      </c>
      <c r="BW1196">
        <v>0</v>
      </c>
      <c r="BX1196">
        <v>0</v>
      </c>
      <c r="BZ1196" t="s">
        <v>193</v>
      </c>
      <c r="CA1196" t="s">
        <v>194</v>
      </c>
      <c r="CB1196" t="b">
        <v>0</v>
      </c>
    </row>
    <row r="1197" spans="1:80" x14ac:dyDescent="0.3">
      <c r="A1197">
        <v>1196</v>
      </c>
      <c r="B1197" t="s">
        <v>1398</v>
      </c>
      <c r="C1197" t="s">
        <v>179</v>
      </c>
      <c r="D1197" t="s">
        <v>1298</v>
      </c>
      <c r="E1197" t="s">
        <v>1386</v>
      </c>
      <c r="F1197" t="s">
        <v>1314</v>
      </c>
      <c r="G1197" t="s">
        <v>1298</v>
      </c>
      <c r="H1197" t="s">
        <v>184</v>
      </c>
      <c r="J1197">
        <v>0</v>
      </c>
      <c r="K1197" t="s">
        <v>1387</v>
      </c>
      <c r="L1197" t="s">
        <v>186</v>
      </c>
      <c r="M1197" t="s">
        <v>653</v>
      </c>
      <c r="N1197" t="s">
        <v>20</v>
      </c>
      <c r="P1197" t="s">
        <v>188</v>
      </c>
      <c r="Q1197">
        <v>2</v>
      </c>
      <c r="R1197">
        <v>12</v>
      </c>
      <c r="S1197">
        <v>40</v>
      </c>
      <c r="T1197">
        <v>3.3333333333333335</v>
      </c>
      <c r="U1197">
        <v>7.5</v>
      </c>
      <c r="V1197">
        <v>7.5</v>
      </c>
      <c r="W1197">
        <v>5</v>
      </c>
      <c r="X1197">
        <v>0.76</v>
      </c>
      <c r="Y1197">
        <v>119638</v>
      </c>
      <c r="Z1197" t="s">
        <v>189</v>
      </c>
      <c r="AA1197">
        <v>2</v>
      </c>
      <c r="AB1197">
        <v>12</v>
      </c>
      <c r="AC1197">
        <v>80</v>
      </c>
      <c r="AD1197">
        <v>6.666666666666667</v>
      </c>
      <c r="AE1197">
        <v>12.375</v>
      </c>
      <c r="AF1197">
        <v>12.375</v>
      </c>
      <c r="AG1197">
        <v>10</v>
      </c>
      <c r="AH1197">
        <v>0.76</v>
      </c>
      <c r="AI1197">
        <v>72508.5</v>
      </c>
      <c r="AJ1197">
        <v>6.2150850000000002</v>
      </c>
      <c r="AK1197">
        <v>2.5</v>
      </c>
      <c r="AL1197">
        <v>19</v>
      </c>
      <c r="AM1197">
        <v>9</v>
      </c>
      <c r="AN1197">
        <v>23</v>
      </c>
      <c r="AO1197" t="s">
        <v>190</v>
      </c>
      <c r="AP1197">
        <v>83</v>
      </c>
      <c r="AQ1197">
        <v>-0.7</v>
      </c>
      <c r="AR1197">
        <v>1.2</v>
      </c>
      <c r="AS1197" t="s">
        <v>1388</v>
      </c>
      <c r="AT1197">
        <v>10</v>
      </c>
      <c r="AU1197">
        <v>12</v>
      </c>
      <c r="AV1197">
        <v>12</v>
      </c>
      <c r="AW1197">
        <v>10</v>
      </c>
      <c r="AZ1197">
        <v>0</v>
      </c>
      <c r="BA1197">
        <v>0</v>
      </c>
      <c r="BB1197">
        <v>6150</v>
      </c>
      <c r="BC1197">
        <v>10250</v>
      </c>
      <c r="BD1197">
        <v>14350</v>
      </c>
      <c r="BE1197">
        <v>33</v>
      </c>
      <c r="BF1197">
        <v>6</v>
      </c>
      <c r="BG1197">
        <v>60</v>
      </c>
      <c r="BH1197">
        <v>8.6166666666666671</v>
      </c>
      <c r="BI1197">
        <v>6150</v>
      </c>
      <c r="BJ1197">
        <v>10250</v>
      </c>
      <c r="BK1197">
        <v>14350</v>
      </c>
      <c r="BL1197">
        <v>30</v>
      </c>
      <c r="BM1197">
        <v>1</v>
      </c>
      <c r="BN1197">
        <v>14</v>
      </c>
      <c r="BO1197" t="s">
        <v>192</v>
      </c>
      <c r="BP1197">
        <v>0</v>
      </c>
      <c r="BQ1197">
        <v>0</v>
      </c>
      <c r="BR1197">
        <v>0</v>
      </c>
      <c r="BS1197">
        <v>0</v>
      </c>
      <c r="BV1197">
        <v>0</v>
      </c>
      <c r="BW1197">
        <v>0</v>
      </c>
      <c r="BX1197">
        <v>0</v>
      </c>
      <c r="BZ1197" t="s">
        <v>193</v>
      </c>
      <c r="CA1197" t="s">
        <v>194</v>
      </c>
      <c r="CB1197" t="b">
        <v>0</v>
      </c>
    </row>
    <row r="1198" spans="1:80" x14ac:dyDescent="0.3">
      <c r="A1198">
        <v>1197</v>
      </c>
      <c r="B1198" t="s">
        <v>1399</v>
      </c>
      <c r="C1198" t="s">
        <v>179</v>
      </c>
      <c r="D1198" t="s">
        <v>1298</v>
      </c>
      <c r="E1198" t="s">
        <v>1386</v>
      </c>
      <c r="F1198" t="s">
        <v>1317</v>
      </c>
      <c r="G1198" t="s">
        <v>1298</v>
      </c>
      <c r="H1198" t="s">
        <v>184</v>
      </c>
      <c r="J1198">
        <v>0</v>
      </c>
      <c r="K1198" t="s">
        <v>1387</v>
      </c>
      <c r="L1198" t="s">
        <v>186</v>
      </c>
      <c r="M1198" t="s">
        <v>653</v>
      </c>
      <c r="N1198" t="s">
        <v>20</v>
      </c>
      <c r="O1198">
        <v>475</v>
      </c>
      <c r="P1198" t="s">
        <v>188</v>
      </c>
      <c r="Q1198">
        <v>2</v>
      </c>
      <c r="R1198">
        <v>12</v>
      </c>
      <c r="S1198">
        <v>40</v>
      </c>
      <c r="T1198">
        <v>3.3333333333333335</v>
      </c>
      <c r="U1198">
        <v>7.5</v>
      </c>
      <c r="V1198">
        <v>7.5</v>
      </c>
      <c r="W1198">
        <v>5</v>
      </c>
      <c r="X1198">
        <v>0.76</v>
      </c>
      <c r="Y1198">
        <v>119638</v>
      </c>
      <c r="Z1198" t="s">
        <v>189</v>
      </c>
      <c r="AA1198">
        <v>2</v>
      </c>
      <c r="AB1198">
        <v>12</v>
      </c>
      <c r="AC1198">
        <v>80</v>
      </c>
      <c r="AD1198">
        <v>6.666666666666667</v>
      </c>
      <c r="AE1198">
        <v>12.375</v>
      </c>
      <c r="AF1198">
        <v>12.375</v>
      </c>
      <c r="AG1198">
        <v>10</v>
      </c>
      <c r="AH1198">
        <v>0.76</v>
      </c>
      <c r="AI1198">
        <v>72508.5</v>
      </c>
      <c r="AJ1198">
        <v>6.4117660000000001</v>
      </c>
      <c r="AK1198">
        <v>2.5</v>
      </c>
      <c r="AL1198">
        <v>18</v>
      </c>
      <c r="AM1198">
        <v>9</v>
      </c>
      <c r="AN1198">
        <v>23</v>
      </c>
      <c r="AO1198" t="s">
        <v>190</v>
      </c>
      <c r="AP1198">
        <v>83</v>
      </c>
      <c r="AQ1198">
        <v>-0.7</v>
      </c>
      <c r="AR1198">
        <v>1.2</v>
      </c>
      <c r="AS1198" t="s">
        <v>1388</v>
      </c>
      <c r="AT1198">
        <v>10</v>
      </c>
      <c r="AU1198">
        <v>12</v>
      </c>
      <c r="AV1198">
        <v>12</v>
      </c>
      <c r="AW1198">
        <v>10</v>
      </c>
      <c r="AZ1198">
        <v>0</v>
      </c>
      <c r="BA1198">
        <v>0</v>
      </c>
      <c r="BB1198">
        <v>6150</v>
      </c>
      <c r="BC1198">
        <v>10250</v>
      </c>
      <c r="BD1198">
        <v>14350</v>
      </c>
      <c r="BE1198">
        <v>33</v>
      </c>
      <c r="BF1198">
        <v>6</v>
      </c>
      <c r="BG1198">
        <v>60</v>
      </c>
      <c r="BH1198">
        <v>8.6166666666666671</v>
      </c>
      <c r="BI1198">
        <v>6150</v>
      </c>
      <c r="BJ1198">
        <v>10250</v>
      </c>
      <c r="BK1198">
        <v>14350</v>
      </c>
      <c r="BL1198">
        <v>30</v>
      </c>
      <c r="BM1198">
        <v>1</v>
      </c>
      <c r="BN1198">
        <v>14</v>
      </c>
      <c r="BO1198" t="s">
        <v>192</v>
      </c>
      <c r="BP1198">
        <v>6.65</v>
      </c>
      <c r="BQ1198">
        <v>0</v>
      </c>
      <c r="BR1198">
        <v>47</v>
      </c>
      <c r="BS1198">
        <v>0</v>
      </c>
      <c r="BV1198">
        <v>0</v>
      </c>
      <c r="BW1198">
        <v>0</v>
      </c>
      <c r="BX1198">
        <v>0</v>
      </c>
      <c r="BZ1198" t="s">
        <v>193</v>
      </c>
      <c r="CA1198" t="s">
        <v>194</v>
      </c>
      <c r="CB1198" t="b">
        <v>0</v>
      </c>
    </row>
    <row r="1199" spans="1:80" x14ac:dyDescent="0.3">
      <c r="A1199">
        <v>1198</v>
      </c>
      <c r="B1199" t="s">
        <v>1400</v>
      </c>
      <c r="C1199" t="s">
        <v>179</v>
      </c>
      <c r="D1199" t="s">
        <v>1298</v>
      </c>
      <c r="E1199" t="s">
        <v>1386</v>
      </c>
      <c r="F1199" t="s">
        <v>1314</v>
      </c>
      <c r="G1199" t="s">
        <v>1298</v>
      </c>
      <c r="H1199" t="s">
        <v>184</v>
      </c>
      <c r="J1199">
        <v>0</v>
      </c>
      <c r="K1199" t="s">
        <v>1387</v>
      </c>
      <c r="L1199" t="s">
        <v>186</v>
      </c>
      <c r="M1199" t="s">
        <v>653</v>
      </c>
      <c r="N1199" t="s">
        <v>20</v>
      </c>
      <c r="P1199" t="s">
        <v>188</v>
      </c>
      <c r="Q1199">
        <v>2</v>
      </c>
      <c r="R1199">
        <v>12</v>
      </c>
      <c r="S1199">
        <v>40</v>
      </c>
      <c r="T1199">
        <v>3.3333333333333335</v>
      </c>
      <c r="U1199">
        <v>7.5</v>
      </c>
      <c r="V1199">
        <v>7.5</v>
      </c>
      <c r="W1199">
        <v>5</v>
      </c>
      <c r="X1199">
        <v>0.76</v>
      </c>
      <c r="Y1199">
        <v>119638</v>
      </c>
      <c r="Z1199" t="s">
        <v>189</v>
      </c>
      <c r="AA1199">
        <v>2</v>
      </c>
      <c r="AB1199">
        <v>12</v>
      </c>
      <c r="AC1199">
        <v>80</v>
      </c>
      <c r="AD1199">
        <v>6.666666666666667</v>
      </c>
      <c r="AE1199">
        <v>12.375</v>
      </c>
      <c r="AF1199">
        <v>12.375</v>
      </c>
      <c r="AG1199">
        <v>10</v>
      </c>
      <c r="AH1199">
        <v>0.76</v>
      </c>
      <c r="AI1199">
        <v>72508.5</v>
      </c>
      <c r="AJ1199">
        <v>6.6084460000000007</v>
      </c>
      <c r="AK1199">
        <v>2.5</v>
      </c>
      <c r="AL1199">
        <v>17</v>
      </c>
      <c r="AM1199">
        <v>9</v>
      </c>
      <c r="AN1199">
        <v>23</v>
      </c>
      <c r="AO1199" t="s">
        <v>190</v>
      </c>
      <c r="AP1199">
        <v>83</v>
      </c>
      <c r="AQ1199">
        <v>-0.7</v>
      </c>
      <c r="AR1199">
        <v>1.2</v>
      </c>
      <c r="AS1199" t="s">
        <v>1388</v>
      </c>
      <c r="AT1199">
        <v>10</v>
      </c>
      <c r="AU1199">
        <v>12</v>
      </c>
      <c r="AV1199">
        <v>12</v>
      </c>
      <c r="AW1199">
        <v>10</v>
      </c>
      <c r="AZ1199">
        <v>0</v>
      </c>
      <c r="BA1199">
        <v>0</v>
      </c>
      <c r="BB1199">
        <v>6150</v>
      </c>
      <c r="BC1199">
        <v>10250</v>
      </c>
      <c r="BD1199">
        <v>14350</v>
      </c>
      <c r="BE1199">
        <v>33</v>
      </c>
      <c r="BF1199">
        <v>6</v>
      </c>
      <c r="BG1199">
        <v>60</v>
      </c>
      <c r="BH1199">
        <v>8.6166666666666671</v>
      </c>
      <c r="BI1199">
        <v>6150</v>
      </c>
      <c r="BJ1199">
        <v>10250</v>
      </c>
      <c r="BK1199">
        <v>14350</v>
      </c>
      <c r="BL1199">
        <v>30</v>
      </c>
      <c r="BM1199">
        <v>1</v>
      </c>
      <c r="BN1199">
        <v>14</v>
      </c>
      <c r="BO1199" t="s">
        <v>192</v>
      </c>
      <c r="BP1199">
        <v>0</v>
      </c>
      <c r="BQ1199">
        <v>0</v>
      </c>
      <c r="BR1199">
        <v>0</v>
      </c>
      <c r="BS1199">
        <v>0</v>
      </c>
      <c r="BV1199">
        <v>0</v>
      </c>
      <c r="BW1199">
        <v>0</v>
      </c>
      <c r="BX1199">
        <v>0</v>
      </c>
      <c r="BZ1199" t="s">
        <v>193</v>
      </c>
      <c r="CA1199" t="s">
        <v>194</v>
      </c>
      <c r="CB1199" t="b">
        <v>0</v>
      </c>
    </row>
    <row r="1200" spans="1:80" x14ac:dyDescent="0.3">
      <c r="A1200">
        <v>1199</v>
      </c>
      <c r="B1200" t="s">
        <v>1401</v>
      </c>
      <c r="C1200" t="s">
        <v>179</v>
      </c>
      <c r="D1200" t="s">
        <v>1298</v>
      </c>
      <c r="E1200" t="s">
        <v>1386</v>
      </c>
      <c r="F1200" t="s">
        <v>1314</v>
      </c>
      <c r="G1200" t="s">
        <v>1298</v>
      </c>
      <c r="H1200" t="s">
        <v>184</v>
      </c>
      <c r="J1200">
        <v>0</v>
      </c>
      <c r="K1200" t="s">
        <v>1387</v>
      </c>
      <c r="L1200" t="s">
        <v>186</v>
      </c>
      <c r="M1200" t="s">
        <v>653</v>
      </c>
      <c r="N1200" t="s">
        <v>20</v>
      </c>
      <c r="P1200" t="s">
        <v>188</v>
      </c>
      <c r="Q1200">
        <v>2</v>
      </c>
      <c r="R1200">
        <v>12</v>
      </c>
      <c r="S1200">
        <v>40</v>
      </c>
      <c r="T1200">
        <v>3.3333333333333335</v>
      </c>
      <c r="U1200">
        <v>7.5</v>
      </c>
      <c r="V1200">
        <v>7.5</v>
      </c>
      <c r="W1200">
        <v>5</v>
      </c>
      <c r="X1200">
        <v>0.76</v>
      </c>
      <c r="Y1200">
        <v>119638</v>
      </c>
      <c r="Z1200" t="s">
        <v>189</v>
      </c>
      <c r="AA1200">
        <v>2</v>
      </c>
      <c r="AB1200">
        <v>12</v>
      </c>
      <c r="AC1200">
        <v>80</v>
      </c>
      <c r="AD1200">
        <v>6.666666666666667</v>
      </c>
      <c r="AE1200">
        <v>12.375</v>
      </c>
      <c r="AF1200">
        <v>12.375</v>
      </c>
      <c r="AG1200">
        <v>10</v>
      </c>
      <c r="AH1200">
        <v>0.76</v>
      </c>
      <c r="AI1200">
        <v>72508.5</v>
      </c>
      <c r="AJ1200">
        <v>7.0018080000000005</v>
      </c>
      <c r="AK1200">
        <v>2.5</v>
      </c>
      <c r="AL1200">
        <v>16</v>
      </c>
      <c r="AM1200">
        <v>9</v>
      </c>
      <c r="AN1200">
        <v>23</v>
      </c>
      <c r="AO1200" t="s">
        <v>190</v>
      </c>
      <c r="AP1200">
        <v>83</v>
      </c>
      <c r="AQ1200">
        <v>-0.7</v>
      </c>
      <c r="AR1200">
        <v>1.2</v>
      </c>
      <c r="AS1200" t="s">
        <v>1388</v>
      </c>
      <c r="AT1200">
        <v>10</v>
      </c>
      <c r="AU1200">
        <v>12</v>
      </c>
      <c r="AV1200">
        <v>12</v>
      </c>
      <c r="AW1200">
        <v>10</v>
      </c>
      <c r="AZ1200">
        <v>0</v>
      </c>
      <c r="BA1200">
        <v>0</v>
      </c>
      <c r="BB1200">
        <v>6150</v>
      </c>
      <c r="BC1200">
        <v>10250</v>
      </c>
      <c r="BD1200">
        <v>14350</v>
      </c>
      <c r="BE1200">
        <v>33</v>
      </c>
      <c r="BF1200">
        <v>6</v>
      </c>
      <c r="BG1200">
        <v>60</v>
      </c>
      <c r="BH1200">
        <v>8.6166666666666671</v>
      </c>
      <c r="BI1200">
        <v>6150</v>
      </c>
      <c r="BJ1200">
        <v>10250</v>
      </c>
      <c r="BK1200">
        <v>14350</v>
      </c>
      <c r="BL1200">
        <v>30</v>
      </c>
      <c r="BM1200">
        <v>1</v>
      </c>
      <c r="BN1200">
        <v>14</v>
      </c>
      <c r="BO1200" t="s">
        <v>192</v>
      </c>
      <c r="BP1200">
        <v>0</v>
      </c>
      <c r="BQ1200">
        <v>0</v>
      </c>
      <c r="BR1200">
        <v>0</v>
      </c>
      <c r="BS1200">
        <v>0</v>
      </c>
      <c r="BV1200">
        <v>0</v>
      </c>
      <c r="BW1200">
        <v>0</v>
      </c>
      <c r="BX1200">
        <v>0</v>
      </c>
      <c r="BZ1200" t="s">
        <v>193</v>
      </c>
      <c r="CA1200" t="s">
        <v>194</v>
      </c>
      <c r="CB1200" t="b">
        <v>0</v>
      </c>
    </row>
    <row r="1201" spans="1:80" x14ac:dyDescent="0.3">
      <c r="A1201">
        <v>1200</v>
      </c>
      <c r="B1201" t="s">
        <v>1402</v>
      </c>
      <c r="C1201" t="s">
        <v>179</v>
      </c>
      <c r="D1201" t="s">
        <v>1298</v>
      </c>
      <c r="E1201" t="s">
        <v>1386</v>
      </c>
      <c r="F1201" t="s">
        <v>1314</v>
      </c>
      <c r="G1201" t="s">
        <v>1298</v>
      </c>
      <c r="H1201" t="s">
        <v>184</v>
      </c>
      <c r="J1201">
        <v>0</v>
      </c>
      <c r="K1201" t="s">
        <v>1387</v>
      </c>
      <c r="L1201" t="s">
        <v>186</v>
      </c>
      <c r="M1201" t="s">
        <v>653</v>
      </c>
      <c r="N1201" t="s">
        <v>20</v>
      </c>
      <c r="O1201">
        <v>565</v>
      </c>
      <c r="P1201" t="s">
        <v>188</v>
      </c>
      <c r="Q1201">
        <v>2</v>
      </c>
      <c r="R1201">
        <v>12</v>
      </c>
      <c r="S1201">
        <v>40</v>
      </c>
      <c r="T1201">
        <v>3.3333333333333335</v>
      </c>
      <c r="U1201">
        <v>7.5</v>
      </c>
      <c r="V1201">
        <v>7.5</v>
      </c>
      <c r="W1201">
        <v>5</v>
      </c>
      <c r="X1201">
        <v>0.76</v>
      </c>
      <c r="Y1201">
        <v>119638</v>
      </c>
      <c r="Z1201" t="s">
        <v>189</v>
      </c>
      <c r="AA1201">
        <v>2</v>
      </c>
      <c r="AB1201">
        <v>12</v>
      </c>
      <c r="AC1201">
        <v>80</v>
      </c>
      <c r="AD1201">
        <v>6.666666666666667</v>
      </c>
      <c r="AE1201">
        <v>12.375</v>
      </c>
      <c r="AF1201">
        <v>12.375</v>
      </c>
      <c r="AG1201">
        <v>10</v>
      </c>
      <c r="AH1201">
        <v>0.76</v>
      </c>
      <c r="AI1201">
        <v>72508.5</v>
      </c>
      <c r="AJ1201">
        <v>7.3951690000000001</v>
      </c>
      <c r="AK1201">
        <v>2.5</v>
      </c>
      <c r="AL1201">
        <v>16</v>
      </c>
      <c r="AM1201">
        <v>9</v>
      </c>
      <c r="AN1201">
        <v>23</v>
      </c>
      <c r="AO1201" t="s">
        <v>190</v>
      </c>
      <c r="AP1201">
        <v>83</v>
      </c>
      <c r="AQ1201">
        <v>-0.7</v>
      </c>
      <c r="AR1201">
        <v>1.2</v>
      </c>
      <c r="AS1201" t="s">
        <v>1388</v>
      </c>
      <c r="AT1201">
        <v>10</v>
      </c>
      <c r="AU1201">
        <v>12</v>
      </c>
      <c r="AV1201">
        <v>12</v>
      </c>
      <c r="AW1201">
        <v>10</v>
      </c>
      <c r="AZ1201">
        <v>0</v>
      </c>
      <c r="BA1201">
        <v>0</v>
      </c>
      <c r="BB1201">
        <v>6150</v>
      </c>
      <c r="BC1201">
        <v>10250</v>
      </c>
      <c r="BD1201">
        <v>14350</v>
      </c>
      <c r="BE1201">
        <v>33</v>
      </c>
      <c r="BF1201">
        <v>6</v>
      </c>
      <c r="BG1201">
        <v>60</v>
      </c>
      <c r="BH1201">
        <v>8.6166666666666671</v>
      </c>
      <c r="BI1201">
        <v>6150</v>
      </c>
      <c r="BJ1201">
        <v>10250</v>
      </c>
      <c r="BK1201">
        <v>14350</v>
      </c>
      <c r="BL1201">
        <v>30</v>
      </c>
      <c r="BM1201">
        <v>1</v>
      </c>
      <c r="BN1201">
        <v>14</v>
      </c>
      <c r="BO1201" t="s">
        <v>192</v>
      </c>
      <c r="BP1201">
        <v>7.91</v>
      </c>
      <c r="BQ1201">
        <v>0</v>
      </c>
      <c r="BR1201">
        <v>121</v>
      </c>
      <c r="BS1201">
        <v>0</v>
      </c>
      <c r="BV1201">
        <v>0</v>
      </c>
      <c r="BW1201">
        <v>0</v>
      </c>
      <c r="BX1201">
        <v>0</v>
      </c>
      <c r="BZ1201" t="s">
        <v>193</v>
      </c>
      <c r="CA1201" t="s">
        <v>194</v>
      </c>
      <c r="CB1201" t="b">
        <v>0</v>
      </c>
    </row>
    <row r="1202" spans="1:80" x14ac:dyDescent="0.3">
      <c r="A1202">
        <v>1201</v>
      </c>
      <c r="B1202" t="s">
        <v>1403</v>
      </c>
      <c r="C1202" t="s">
        <v>179</v>
      </c>
      <c r="D1202" t="s">
        <v>1298</v>
      </c>
      <c r="E1202" t="s">
        <v>1386</v>
      </c>
      <c r="F1202" t="s">
        <v>1314</v>
      </c>
      <c r="G1202" t="s">
        <v>1298</v>
      </c>
      <c r="H1202" t="s">
        <v>184</v>
      </c>
      <c r="J1202">
        <v>0</v>
      </c>
      <c r="K1202" t="s">
        <v>1387</v>
      </c>
      <c r="L1202" t="s">
        <v>186</v>
      </c>
      <c r="M1202" t="s">
        <v>653</v>
      </c>
      <c r="N1202" t="s">
        <v>20</v>
      </c>
      <c r="P1202" t="s">
        <v>188</v>
      </c>
      <c r="Q1202">
        <v>2</v>
      </c>
      <c r="R1202">
        <v>12</v>
      </c>
      <c r="S1202">
        <v>40</v>
      </c>
      <c r="T1202">
        <v>3.3333333333333335</v>
      </c>
      <c r="U1202">
        <v>7.5</v>
      </c>
      <c r="V1202">
        <v>7.5</v>
      </c>
      <c r="W1202">
        <v>5</v>
      </c>
      <c r="X1202">
        <v>0.76</v>
      </c>
      <c r="Y1202">
        <v>119638</v>
      </c>
      <c r="Z1202" t="s">
        <v>189</v>
      </c>
      <c r="AA1202">
        <v>2</v>
      </c>
      <c r="AB1202">
        <v>12</v>
      </c>
      <c r="AC1202">
        <v>80</v>
      </c>
      <c r="AD1202">
        <v>6.666666666666667</v>
      </c>
      <c r="AE1202">
        <v>12.375</v>
      </c>
      <c r="AF1202">
        <v>12.375</v>
      </c>
      <c r="AG1202">
        <v>10</v>
      </c>
      <c r="AH1202">
        <v>0.76</v>
      </c>
      <c r="AI1202">
        <v>72508.5</v>
      </c>
      <c r="AJ1202">
        <v>7.7885299999999997</v>
      </c>
      <c r="AK1202">
        <v>2.5</v>
      </c>
      <c r="AL1202">
        <v>15</v>
      </c>
      <c r="AM1202">
        <v>9</v>
      </c>
      <c r="AN1202">
        <v>23</v>
      </c>
      <c r="AO1202" t="s">
        <v>190</v>
      </c>
      <c r="AP1202">
        <v>83</v>
      </c>
      <c r="AQ1202">
        <v>-0.7</v>
      </c>
      <c r="AR1202">
        <v>1.2</v>
      </c>
      <c r="AS1202" t="s">
        <v>1404</v>
      </c>
      <c r="AT1202">
        <v>10</v>
      </c>
      <c r="AU1202">
        <v>12</v>
      </c>
      <c r="AV1202">
        <v>12</v>
      </c>
      <c r="AW1202">
        <v>10</v>
      </c>
      <c r="AZ1202">
        <v>0</v>
      </c>
      <c r="BA1202">
        <v>0</v>
      </c>
      <c r="BB1202">
        <v>6150</v>
      </c>
      <c r="BC1202">
        <v>10250</v>
      </c>
      <c r="BD1202">
        <v>14350</v>
      </c>
      <c r="BE1202">
        <v>33</v>
      </c>
      <c r="BF1202">
        <v>6</v>
      </c>
      <c r="BG1202">
        <v>60</v>
      </c>
      <c r="BH1202">
        <v>8.6166666666666671</v>
      </c>
      <c r="BI1202">
        <v>6150</v>
      </c>
      <c r="BJ1202">
        <v>10250</v>
      </c>
      <c r="BK1202">
        <v>14350</v>
      </c>
      <c r="BL1202">
        <v>30</v>
      </c>
      <c r="BM1202">
        <v>1</v>
      </c>
      <c r="BN1202">
        <v>14</v>
      </c>
      <c r="BO1202" t="s">
        <v>192</v>
      </c>
      <c r="BP1202">
        <v>0</v>
      </c>
      <c r="BQ1202">
        <v>0</v>
      </c>
      <c r="BR1202">
        <v>0</v>
      </c>
      <c r="BS1202">
        <v>0</v>
      </c>
      <c r="BV1202">
        <v>0</v>
      </c>
      <c r="BW1202">
        <v>0</v>
      </c>
      <c r="BX1202">
        <v>0</v>
      </c>
      <c r="BZ1202" t="s">
        <v>193</v>
      </c>
      <c r="CA1202" t="s">
        <v>194</v>
      </c>
      <c r="CB1202" t="b">
        <v>0</v>
      </c>
    </row>
    <row r="1203" spans="1:80" x14ac:dyDescent="0.3">
      <c r="A1203">
        <v>1202</v>
      </c>
      <c r="B1203" t="s">
        <v>1405</v>
      </c>
      <c r="C1203" t="s">
        <v>179</v>
      </c>
      <c r="D1203" t="s">
        <v>1298</v>
      </c>
      <c r="E1203" t="s">
        <v>1386</v>
      </c>
      <c r="F1203" t="s">
        <v>1314</v>
      </c>
      <c r="G1203" t="s">
        <v>1298</v>
      </c>
      <c r="H1203" t="s">
        <v>184</v>
      </c>
      <c r="J1203">
        <v>0</v>
      </c>
      <c r="K1203" t="s">
        <v>1387</v>
      </c>
      <c r="L1203" t="s">
        <v>186</v>
      </c>
      <c r="M1203" t="s">
        <v>653</v>
      </c>
      <c r="N1203" t="s">
        <v>20</v>
      </c>
      <c r="P1203" t="s">
        <v>188</v>
      </c>
      <c r="Q1203">
        <v>2</v>
      </c>
      <c r="R1203">
        <v>12</v>
      </c>
      <c r="S1203">
        <v>40</v>
      </c>
      <c r="T1203">
        <v>3.3333333333333335</v>
      </c>
      <c r="U1203">
        <v>7.5</v>
      </c>
      <c r="V1203">
        <v>7.5</v>
      </c>
      <c r="W1203">
        <v>5</v>
      </c>
      <c r="X1203">
        <v>0.76</v>
      </c>
      <c r="Y1203">
        <v>119638</v>
      </c>
      <c r="Z1203" t="s">
        <v>189</v>
      </c>
      <c r="AA1203">
        <v>2</v>
      </c>
      <c r="AB1203">
        <v>12</v>
      </c>
      <c r="AC1203">
        <v>80</v>
      </c>
      <c r="AD1203">
        <v>6.666666666666667</v>
      </c>
      <c r="AE1203">
        <v>12.375</v>
      </c>
      <c r="AF1203">
        <v>12.375</v>
      </c>
      <c r="AG1203">
        <v>10</v>
      </c>
      <c r="AH1203">
        <v>0.76</v>
      </c>
      <c r="AI1203">
        <v>72508.5</v>
      </c>
      <c r="AJ1203">
        <v>8.1818919999999995</v>
      </c>
      <c r="AK1203">
        <v>2.5</v>
      </c>
      <c r="AL1203">
        <v>14</v>
      </c>
      <c r="AM1203">
        <v>9</v>
      </c>
      <c r="AN1203">
        <v>23</v>
      </c>
      <c r="AO1203" t="s">
        <v>190</v>
      </c>
      <c r="AP1203">
        <v>83</v>
      </c>
      <c r="AQ1203">
        <v>-0.7</v>
      </c>
      <c r="AR1203">
        <v>1.2</v>
      </c>
      <c r="AS1203" t="s">
        <v>1404</v>
      </c>
      <c r="AT1203">
        <v>10</v>
      </c>
      <c r="AU1203">
        <v>12</v>
      </c>
      <c r="AV1203">
        <v>12</v>
      </c>
      <c r="AW1203">
        <v>10</v>
      </c>
      <c r="AZ1203">
        <v>0</v>
      </c>
      <c r="BA1203">
        <v>0</v>
      </c>
      <c r="BB1203">
        <v>6150</v>
      </c>
      <c r="BC1203">
        <v>10250</v>
      </c>
      <c r="BD1203">
        <v>14350</v>
      </c>
      <c r="BE1203">
        <v>33</v>
      </c>
      <c r="BF1203">
        <v>6</v>
      </c>
      <c r="BG1203">
        <v>60</v>
      </c>
      <c r="BH1203">
        <v>8.6166666666666671</v>
      </c>
      <c r="BI1203">
        <v>6150</v>
      </c>
      <c r="BJ1203">
        <v>10250</v>
      </c>
      <c r="BK1203">
        <v>14350</v>
      </c>
      <c r="BL1203">
        <v>30</v>
      </c>
      <c r="BM1203">
        <v>1</v>
      </c>
      <c r="BN1203">
        <v>12</v>
      </c>
      <c r="BO1203" t="s">
        <v>192</v>
      </c>
      <c r="BP1203">
        <v>0</v>
      </c>
      <c r="BQ1203">
        <v>0</v>
      </c>
      <c r="BR1203">
        <v>0</v>
      </c>
      <c r="BS1203">
        <v>0</v>
      </c>
      <c r="BV1203">
        <v>0</v>
      </c>
      <c r="BW1203">
        <v>0</v>
      </c>
      <c r="BX1203">
        <v>0</v>
      </c>
      <c r="BZ1203" t="s">
        <v>193</v>
      </c>
      <c r="CA1203" t="s">
        <v>194</v>
      </c>
      <c r="CB1203" t="b">
        <v>0</v>
      </c>
    </row>
    <row r="1204" spans="1:80" x14ac:dyDescent="0.3">
      <c r="A1204">
        <v>1203</v>
      </c>
      <c r="B1204" t="s">
        <v>1406</v>
      </c>
      <c r="C1204" t="s">
        <v>179</v>
      </c>
      <c r="D1204" t="s">
        <v>1298</v>
      </c>
      <c r="E1204" t="s">
        <v>1386</v>
      </c>
      <c r="F1204" t="s">
        <v>1317</v>
      </c>
      <c r="G1204" t="s">
        <v>1298</v>
      </c>
      <c r="H1204" t="s">
        <v>184</v>
      </c>
      <c r="J1204">
        <v>0</v>
      </c>
      <c r="K1204" t="s">
        <v>1387</v>
      </c>
      <c r="L1204" t="s">
        <v>186</v>
      </c>
      <c r="M1204" t="s">
        <v>653</v>
      </c>
      <c r="N1204" t="s">
        <v>20</v>
      </c>
      <c r="P1204" t="s">
        <v>188</v>
      </c>
      <c r="Q1204">
        <v>2</v>
      </c>
      <c r="R1204">
        <v>12</v>
      </c>
      <c r="S1204">
        <v>40</v>
      </c>
      <c r="T1204">
        <v>3.3333333333333335</v>
      </c>
      <c r="U1204">
        <v>7.5</v>
      </c>
      <c r="V1204">
        <v>7.5</v>
      </c>
      <c r="W1204">
        <v>5</v>
      </c>
      <c r="X1204">
        <v>0.76</v>
      </c>
      <c r="Y1204">
        <v>119638</v>
      </c>
      <c r="Z1204" t="s">
        <v>189</v>
      </c>
      <c r="AA1204">
        <v>2</v>
      </c>
      <c r="AB1204">
        <v>12</v>
      </c>
      <c r="AC1204">
        <v>80</v>
      </c>
      <c r="AD1204">
        <v>6.666666666666667</v>
      </c>
      <c r="AE1204">
        <v>12.375</v>
      </c>
      <c r="AF1204">
        <v>12.375</v>
      </c>
      <c r="AG1204">
        <v>10</v>
      </c>
      <c r="AH1204">
        <v>0.76</v>
      </c>
      <c r="AI1204">
        <v>72508.5</v>
      </c>
      <c r="AJ1204">
        <v>8.3864099999999997</v>
      </c>
      <c r="AK1204">
        <v>2.5</v>
      </c>
      <c r="AL1204">
        <v>14</v>
      </c>
      <c r="AM1204">
        <v>9</v>
      </c>
      <c r="AN1204">
        <v>23</v>
      </c>
      <c r="AO1204" t="s">
        <v>190</v>
      </c>
      <c r="AP1204">
        <v>83</v>
      </c>
      <c r="AQ1204">
        <v>-0.7</v>
      </c>
      <c r="AR1204">
        <v>1.2</v>
      </c>
      <c r="AS1204" t="s">
        <v>1404</v>
      </c>
      <c r="AT1204">
        <v>10</v>
      </c>
      <c r="AU1204">
        <v>12</v>
      </c>
      <c r="AV1204">
        <v>12</v>
      </c>
      <c r="AW1204">
        <v>10</v>
      </c>
      <c r="AZ1204">
        <v>0</v>
      </c>
      <c r="BA1204">
        <v>0</v>
      </c>
      <c r="BB1204">
        <v>6150</v>
      </c>
      <c r="BC1204">
        <v>10250</v>
      </c>
      <c r="BD1204">
        <v>14350</v>
      </c>
      <c r="BE1204">
        <v>33</v>
      </c>
      <c r="BF1204">
        <v>6</v>
      </c>
      <c r="BG1204">
        <v>60</v>
      </c>
      <c r="BH1204">
        <v>8.6166666666666671</v>
      </c>
      <c r="BI1204">
        <v>6150</v>
      </c>
      <c r="BJ1204">
        <v>10250</v>
      </c>
      <c r="BK1204">
        <v>14350</v>
      </c>
      <c r="BL1204">
        <v>30</v>
      </c>
      <c r="BM1204">
        <v>1</v>
      </c>
      <c r="BN1204">
        <v>12</v>
      </c>
      <c r="BO1204" t="s">
        <v>192</v>
      </c>
      <c r="BP1204">
        <v>0</v>
      </c>
      <c r="BQ1204">
        <v>0</v>
      </c>
      <c r="BR1204">
        <v>0</v>
      </c>
      <c r="BS1204">
        <v>0</v>
      </c>
      <c r="BV1204">
        <v>0</v>
      </c>
      <c r="BW1204">
        <v>0</v>
      </c>
      <c r="BX1204">
        <v>0</v>
      </c>
      <c r="BZ1204" t="s">
        <v>193</v>
      </c>
      <c r="CA1204" t="s">
        <v>194</v>
      </c>
      <c r="CB1204" t="b">
        <v>0</v>
      </c>
    </row>
    <row r="1205" spans="1:80" x14ac:dyDescent="0.3">
      <c r="A1205">
        <v>1204</v>
      </c>
      <c r="B1205" t="s">
        <v>1407</v>
      </c>
      <c r="C1205" t="s">
        <v>179</v>
      </c>
      <c r="D1205" t="s">
        <v>1298</v>
      </c>
      <c r="E1205" t="s">
        <v>1386</v>
      </c>
      <c r="F1205" t="s">
        <v>1314</v>
      </c>
      <c r="G1205" t="s">
        <v>1298</v>
      </c>
      <c r="H1205" t="s">
        <v>184</v>
      </c>
      <c r="J1205">
        <v>0</v>
      </c>
      <c r="K1205" t="s">
        <v>1387</v>
      </c>
      <c r="L1205" t="s">
        <v>186</v>
      </c>
      <c r="M1205" t="s">
        <v>653</v>
      </c>
      <c r="N1205" t="s">
        <v>20</v>
      </c>
      <c r="P1205" t="s">
        <v>188</v>
      </c>
      <c r="Q1205">
        <v>2</v>
      </c>
      <c r="R1205">
        <v>12</v>
      </c>
      <c r="S1205">
        <v>40</v>
      </c>
      <c r="T1205">
        <v>3.3333333333333335</v>
      </c>
      <c r="U1205">
        <v>7.5</v>
      </c>
      <c r="V1205">
        <v>7.5</v>
      </c>
      <c r="W1205">
        <v>5</v>
      </c>
      <c r="X1205">
        <v>0.76</v>
      </c>
      <c r="Y1205">
        <v>119638</v>
      </c>
      <c r="Z1205" t="s">
        <v>189</v>
      </c>
      <c r="AA1205">
        <v>2</v>
      </c>
      <c r="AB1205">
        <v>12</v>
      </c>
      <c r="AC1205">
        <v>80</v>
      </c>
      <c r="AD1205">
        <v>6.666666666666667</v>
      </c>
      <c r="AE1205">
        <v>12.375</v>
      </c>
      <c r="AF1205">
        <v>12.375</v>
      </c>
      <c r="AG1205">
        <v>10</v>
      </c>
      <c r="AH1205">
        <v>0.76</v>
      </c>
      <c r="AI1205">
        <v>72508.5</v>
      </c>
      <c r="AJ1205">
        <v>9.3708100000000005</v>
      </c>
      <c r="AK1205">
        <v>2.5</v>
      </c>
      <c r="AL1205">
        <v>12</v>
      </c>
      <c r="AM1205">
        <v>9</v>
      </c>
      <c r="AN1205">
        <v>23</v>
      </c>
      <c r="AO1205" t="s">
        <v>190</v>
      </c>
      <c r="AP1205">
        <v>83</v>
      </c>
      <c r="AQ1205">
        <v>-0.7</v>
      </c>
      <c r="AR1205">
        <v>1.2</v>
      </c>
      <c r="AS1205" t="s">
        <v>1404</v>
      </c>
      <c r="AT1205">
        <v>10</v>
      </c>
      <c r="AU1205">
        <v>12</v>
      </c>
      <c r="AV1205">
        <v>12</v>
      </c>
      <c r="AW1205">
        <v>10</v>
      </c>
      <c r="AZ1205">
        <v>0</v>
      </c>
      <c r="BA1205">
        <v>0</v>
      </c>
      <c r="BB1205">
        <v>6150</v>
      </c>
      <c r="BC1205">
        <v>10250</v>
      </c>
      <c r="BD1205">
        <v>14350</v>
      </c>
      <c r="BE1205">
        <v>33</v>
      </c>
      <c r="BF1205">
        <v>6</v>
      </c>
      <c r="BG1205">
        <v>60</v>
      </c>
      <c r="BH1205">
        <v>8.6166666666666671</v>
      </c>
      <c r="BI1205">
        <v>6150</v>
      </c>
      <c r="BJ1205">
        <v>10250</v>
      </c>
      <c r="BK1205">
        <v>14350</v>
      </c>
      <c r="BL1205">
        <v>30</v>
      </c>
      <c r="BM1205">
        <v>1</v>
      </c>
      <c r="BN1205">
        <v>7</v>
      </c>
      <c r="BO1205" t="s">
        <v>192</v>
      </c>
      <c r="BP1205">
        <v>0</v>
      </c>
      <c r="BQ1205">
        <v>0</v>
      </c>
      <c r="BR1205">
        <v>0</v>
      </c>
      <c r="BS1205">
        <v>0</v>
      </c>
      <c r="BV1205">
        <v>0</v>
      </c>
      <c r="BW1205">
        <v>0</v>
      </c>
      <c r="BX1205">
        <v>0</v>
      </c>
      <c r="BZ1205" t="s">
        <v>193</v>
      </c>
      <c r="CA1205" t="s">
        <v>194</v>
      </c>
      <c r="CB1205" t="b">
        <v>0</v>
      </c>
    </row>
    <row r="1206" spans="1:80" x14ac:dyDescent="0.3">
      <c r="A1206">
        <v>1205</v>
      </c>
      <c r="B1206" t="s">
        <v>1408</v>
      </c>
      <c r="C1206" t="s">
        <v>179</v>
      </c>
      <c r="D1206" t="s">
        <v>1298</v>
      </c>
      <c r="E1206" t="s">
        <v>1386</v>
      </c>
      <c r="F1206" t="s">
        <v>1317</v>
      </c>
      <c r="G1206" t="s">
        <v>1298</v>
      </c>
      <c r="H1206" t="s">
        <v>184</v>
      </c>
      <c r="J1206">
        <v>0</v>
      </c>
      <c r="K1206" t="s">
        <v>1387</v>
      </c>
      <c r="L1206" t="s">
        <v>186</v>
      </c>
      <c r="M1206" t="s">
        <v>653</v>
      </c>
      <c r="N1206" t="s">
        <v>20</v>
      </c>
      <c r="P1206" t="s">
        <v>188</v>
      </c>
      <c r="Q1206">
        <v>2</v>
      </c>
      <c r="R1206">
        <v>12</v>
      </c>
      <c r="S1206">
        <v>40</v>
      </c>
      <c r="T1206">
        <v>3.3333333333333335</v>
      </c>
      <c r="U1206">
        <v>7.5</v>
      </c>
      <c r="V1206">
        <v>7.5</v>
      </c>
      <c r="W1206">
        <v>5</v>
      </c>
      <c r="X1206">
        <v>0.76</v>
      </c>
      <c r="Y1206">
        <v>119638</v>
      </c>
      <c r="Z1206" t="s">
        <v>189</v>
      </c>
      <c r="AA1206">
        <v>2</v>
      </c>
      <c r="AB1206">
        <v>12</v>
      </c>
      <c r="AC1206">
        <v>80</v>
      </c>
      <c r="AD1206">
        <v>6.666666666666667</v>
      </c>
      <c r="AE1206">
        <v>12.375</v>
      </c>
      <c r="AF1206">
        <v>12.375</v>
      </c>
      <c r="AG1206">
        <v>10</v>
      </c>
      <c r="AH1206">
        <v>0.76</v>
      </c>
      <c r="AI1206">
        <v>72508.5</v>
      </c>
      <c r="AJ1206">
        <v>10.355211000000001</v>
      </c>
      <c r="AK1206">
        <v>2.5</v>
      </c>
      <c r="AL1206">
        <v>11</v>
      </c>
      <c r="AM1206">
        <v>9</v>
      </c>
      <c r="AN1206">
        <v>23</v>
      </c>
      <c r="AO1206" t="s">
        <v>190</v>
      </c>
      <c r="AP1206">
        <v>83</v>
      </c>
      <c r="AQ1206">
        <v>-0.7</v>
      </c>
      <c r="AR1206">
        <v>1.2</v>
      </c>
      <c r="AS1206" t="s">
        <v>1404</v>
      </c>
      <c r="AT1206">
        <v>10</v>
      </c>
      <c r="AU1206">
        <v>12</v>
      </c>
      <c r="AV1206">
        <v>12</v>
      </c>
      <c r="AW1206">
        <v>10</v>
      </c>
      <c r="AZ1206">
        <v>0</v>
      </c>
      <c r="BA1206">
        <v>0</v>
      </c>
      <c r="BB1206">
        <v>6150</v>
      </c>
      <c r="BC1206">
        <v>10250</v>
      </c>
      <c r="BD1206">
        <v>14350</v>
      </c>
      <c r="BE1206">
        <v>33</v>
      </c>
      <c r="BF1206">
        <v>6</v>
      </c>
      <c r="BG1206">
        <v>60</v>
      </c>
      <c r="BH1206">
        <v>8.6166666666666671</v>
      </c>
      <c r="BI1206">
        <v>6150</v>
      </c>
      <c r="BJ1206">
        <v>10250</v>
      </c>
      <c r="BK1206">
        <v>14350</v>
      </c>
      <c r="BL1206">
        <v>30</v>
      </c>
      <c r="BM1206">
        <v>1</v>
      </c>
      <c r="BN1206">
        <v>7</v>
      </c>
      <c r="BO1206" t="s">
        <v>192</v>
      </c>
      <c r="BP1206">
        <v>0</v>
      </c>
      <c r="BQ1206">
        <v>0</v>
      </c>
      <c r="BR1206">
        <v>0</v>
      </c>
      <c r="BS1206">
        <v>0</v>
      </c>
      <c r="BV1206">
        <v>0</v>
      </c>
      <c r="BW1206">
        <v>0</v>
      </c>
      <c r="BX1206">
        <v>0</v>
      </c>
      <c r="BZ1206" t="s">
        <v>193</v>
      </c>
      <c r="CA1206" t="s">
        <v>194</v>
      </c>
      <c r="CB1206" t="b">
        <v>0</v>
      </c>
    </row>
    <row r="1207" spans="1:80" x14ac:dyDescent="0.3">
      <c r="A1207">
        <v>1206</v>
      </c>
      <c r="B1207" t="s">
        <v>1409</v>
      </c>
      <c r="C1207" t="s">
        <v>179</v>
      </c>
      <c r="D1207" t="s">
        <v>1298</v>
      </c>
      <c r="E1207" t="s">
        <v>1386</v>
      </c>
      <c r="F1207" t="s">
        <v>1314</v>
      </c>
      <c r="G1207" t="s">
        <v>1298</v>
      </c>
      <c r="H1207" t="s">
        <v>184</v>
      </c>
      <c r="J1207">
        <v>0</v>
      </c>
      <c r="K1207" t="s">
        <v>1387</v>
      </c>
      <c r="L1207" t="s">
        <v>186</v>
      </c>
      <c r="M1207" t="s">
        <v>653</v>
      </c>
      <c r="N1207" t="s">
        <v>20</v>
      </c>
      <c r="P1207" t="s">
        <v>188</v>
      </c>
      <c r="Q1207">
        <v>2</v>
      </c>
      <c r="R1207">
        <v>12</v>
      </c>
      <c r="S1207">
        <v>40</v>
      </c>
      <c r="T1207">
        <v>3.3333333333333335</v>
      </c>
      <c r="U1207">
        <v>7.5</v>
      </c>
      <c r="V1207">
        <v>7.5</v>
      </c>
      <c r="W1207">
        <v>5</v>
      </c>
      <c r="X1207">
        <v>0.76</v>
      </c>
      <c r="Y1207">
        <v>119638</v>
      </c>
      <c r="Z1207" t="s">
        <v>189</v>
      </c>
      <c r="AA1207">
        <v>2</v>
      </c>
      <c r="AB1207">
        <v>12</v>
      </c>
      <c r="AC1207">
        <v>80</v>
      </c>
      <c r="AD1207">
        <v>6.666666666666667</v>
      </c>
      <c r="AE1207">
        <v>12.375</v>
      </c>
      <c r="AF1207">
        <v>12.375</v>
      </c>
      <c r="AG1207">
        <v>10</v>
      </c>
      <c r="AH1207">
        <v>0.76</v>
      </c>
      <c r="AI1207">
        <v>72508.5</v>
      </c>
      <c r="AJ1207">
        <v>11.328782</v>
      </c>
      <c r="AK1207">
        <v>2.5</v>
      </c>
      <c r="AL1207">
        <v>10</v>
      </c>
      <c r="AM1207">
        <v>9</v>
      </c>
      <c r="AN1207">
        <v>23</v>
      </c>
      <c r="AO1207" t="s">
        <v>190</v>
      </c>
      <c r="AP1207">
        <v>83</v>
      </c>
      <c r="AQ1207">
        <v>-0.7</v>
      </c>
      <c r="AR1207">
        <v>1.2</v>
      </c>
      <c r="AS1207" t="s">
        <v>1404</v>
      </c>
      <c r="AT1207">
        <v>10</v>
      </c>
      <c r="AU1207">
        <v>12</v>
      </c>
      <c r="AV1207">
        <v>12</v>
      </c>
      <c r="AW1207">
        <v>10</v>
      </c>
      <c r="AZ1207">
        <v>0</v>
      </c>
      <c r="BA1207">
        <v>0</v>
      </c>
      <c r="BB1207">
        <v>6150</v>
      </c>
      <c r="BC1207">
        <v>10250</v>
      </c>
      <c r="BD1207">
        <v>14350</v>
      </c>
      <c r="BE1207">
        <v>33</v>
      </c>
      <c r="BF1207">
        <v>6</v>
      </c>
      <c r="BG1207">
        <v>60</v>
      </c>
      <c r="BH1207">
        <v>8.6166666666666671</v>
      </c>
      <c r="BI1207">
        <v>6150</v>
      </c>
      <c r="BJ1207">
        <v>10250</v>
      </c>
      <c r="BK1207">
        <v>14350</v>
      </c>
      <c r="BL1207">
        <v>30</v>
      </c>
      <c r="BM1207">
        <v>1</v>
      </c>
      <c r="BN1207">
        <v>7</v>
      </c>
      <c r="BO1207" t="s">
        <v>192</v>
      </c>
      <c r="BP1207">
        <v>0</v>
      </c>
      <c r="BQ1207">
        <v>0</v>
      </c>
      <c r="BR1207">
        <v>0</v>
      </c>
      <c r="BS1207">
        <v>0</v>
      </c>
      <c r="BV1207">
        <v>0</v>
      </c>
      <c r="BW1207">
        <v>0</v>
      </c>
      <c r="BX1207">
        <v>0</v>
      </c>
      <c r="BZ1207" t="s">
        <v>193</v>
      </c>
      <c r="CA1207" t="s">
        <v>194</v>
      </c>
      <c r="CB1207" t="b">
        <v>0</v>
      </c>
    </row>
    <row r="1208" spans="1:80" x14ac:dyDescent="0.3">
      <c r="A1208">
        <v>1207</v>
      </c>
      <c r="B1208" t="s">
        <v>1410</v>
      </c>
      <c r="C1208" t="s">
        <v>179</v>
      </c>
      <c r="D1208" t="s">
        <v>1298</v>
      </c>
      <c r="E1208" t="s">
        <v>1386</v>
      </c>
      <c r="F1208" t="s">
        <v>1314</v>
      </c>
      <c r="G1208" t="s">
        <v>1298</v>
      </c>
      <c r="H1208" t="s">
        <v>184</v>
      </c>
      <c r="J1208">
        <v>0</v>
      </c>
      <c r="K1208" t="s">
        <v>1387</v>
      </c>
      <c r="L1208" t="s">
        <v>186</v>
      </c>
      <c r="M1208" t="s">
        <v>653</v>
      </c>
      <c r="N1208" t="s">
        <v>20</v>
      </c>
      <c r="O1208">
        <v>255</v>
      </c>
      <c r="P1208" t="s">
        <v>188</v>
      </c>
      <c r="Q1208">
        <v>2</v>
      </c>
      <c r="R1208">
        <v>12</v>
      </c>
      <c r="S1208">
        <v>40</v>
      </c>
      <c r="T1208">
        <v>3.3333333333333335</v>
      </c>
      <c r="U1208">
        <v>7.5</v>
      </c>
      <c r="V1208">
        <v>7.5</v>
      </c>
      <c r="W1208">
        <v>5</v>
      </c>
      <c r="X1208">
        <v>0.76</v>
      </c>
      <c r="Y1208">
        <v>119638</v>
      </c>
      <c r="Z1208" t="s">
        <v>189</v>
      </c>
      <c r="AA1208">
        <v>2</v>
      </c>
      <c r="AB1208">
        <v>12</v>
      </c>
      <c r="AC1208">
        <v>80</v>
      </c>
      <c r="AD1208">
        <v>6.666666666666667</v>
      </c>
      <c r="AE1208">
        <v>12.375</v>
      </c>
      <c r="AF1208">
        <v>12.375</v>
      </c>
      <c r="AG1208">
        <v>10</v>
      </c>
      <c r="AH1208">
        <v>0.76</v>
      </c>
      <c r="AI1208">
        <v>72508.5</v>
      </c>
      <c r="AJ1208">
        <v>3.8549169999999999</v>
      </c>
      <c r="AK1208">
        <v>2.5</v>
      </c>
      <c r="AL1208">
        <v>30</v>
      </c>
      <c r="AM1208">
        <v>9</v>
      </c>
      <c r="AN1208">
        <v>23</v>
      </c>
      <c r="AO1208" t="s">
        <v>190</v>
      </c>
      <c r="AP1208">
        <v>83</v>
      </c>
      <c r="AQ1208">
        <v>-0.7</v>
      </c>
      <c r="AR1208">
        <v>1.2</v>
      </c>
      <c r="AS1208" t="s">
        <v>1388</v>
      </c>
      <c r="AT1208">
        <v>10</v>
      </c>
      <c r="AU1208">
        <v>12</v>
      </c>
      <c r="AV1208">
        <v>12</v>
      </c>
      <c r="AW1208">
        <v>10</v>
      </c>
      <c r="AZ1208">
        <v>0</v>
      </c>
      <c r="BA1208">
        <v>0</v>
      </c>
      <c r="BB1208">
        <v>6150</v>
      </c>
      <c r="BC1208">
        <v>10250</v>
      </c>
      <c r="BD1208">
        <v>14350</v>
      </c>
      <c r="BE1208">
        <v>33</v>
      </c>
      <c r="BF1208">
        <v>6</v>
      </c>
      <c r="BG1208">
        <v>60</v>
      </c>
      <c r="BH1208">
        <v>8.6166666666666671</v>
      </c>
      <c r="BI1208">
        <v>6150</v>
      </c>
      <c r="BJ1208">
        <v>10250</v>
      </c>
      <c r="BK1208">
        <v>14350</v>
      </c>
      <c r="BL1208">
        <v>30</v>
      </c>
      <c r="BM1208">
        <v>1</v>
      </c>
      <c r="BN1208">
        <v>28</v>
      </c>
      <c r="BO1208" t="s">
        <v>192</v>
      </c>
      <c r="BP1208">
        <v>7.14</v>
      </c>
      <c r="BQ1208">
        <v>0</v>
      </c>
      <c r="BR1208">
        <v>800</v>
      </c>
      <c r="BS1208">
        <v>0</v>
      </c>
      <c r="BV1208">
        <v>0</v>
      </c>
      <c r="BW1208">
        <v>0</v>
      </c>
      <c r="BX1208">
        <v>0</v>
      </c>
      <c r="BZ1208" t="s">
        <v>193</v>
      </c>
      <c r="CA1208" t="s">
        <v>194</v>
      </c>
      <c r="CB1208" t="b">
        <v>0</v>
      </c>
    </row>
    <row r="1209" spans="1:80" x14ac:dyDescent="0.3">
      <c r="A1209">
        <v>1208</v>
      </c>
      <c r="B1209" t="s">
        <v>1411</v>
      </c>
      <c r="C1209" t="s">
        <v>179</v>
      </c>
      <c r="D1209" t="s">
        <v>1298</v>
      </c>
      <c r="E1209" t="s">
        <v>1386</v>
      </c>
      <c r="F1209" t="s">
        <v>1317</v>
      </c>
      <c r="G1209" t="s">
        <v>1298</v>
      </c>
      <c r="H1209" t="s">
        <v>184</v>
      </c>
      <c r="J1209">
        <v>0</v>
      </c>
      <c r="K1209" t="s">
        <v>1387</v>
      </c>
      <c r="L1209" t="s">
        <v>186</v>
      </c>
      <c r="M1209" t="s">
        <v>653</v>
      </c>
      <c r="N1209" t="s">
        <v>20</v>
      </c>
      <c r="O1209">
        <v>270</v>
      </c>
      <c r="P1209" t="s">
        <v>188</v>
      </c>
      <c r="Q1209">
        <v>2</v>
      </c>
      <c r="R1209">
        <v>12</v>
      </c>
      <c r="S1209">
        <v>40</v>
      </c>
      <c r="T1209">
        <v>3.3333333333333335</v>
      </c>
      <c r="U1209">
        <v>7.5</v>
      </c>
      <c r="V1209">
        <v>7.5</v>
      </c>
      <c r="W1209">
        <v>5</v>
      </c>
      <c r="X1209">
        <v>0.76</v>
      </c>
      <c r="Y1209">
        <v>119638</v>
      </c>
      <c r="Z1209" t="s">
        <v>189</v>
      </c>
      <c r="AA1209">
        <v>2</v>
      </c>
      <c r="AB1209">
        <v>12</v>
      </c>
      <c r="AC1209">
        <v>80</v>
      </c>
      <c r="AD1209">
        <v>6.666666666666667</v>
      </c>
      <c r="AE1209">
        <v>12.375</v>
      </c>
      <c r="AF1209">
        <v>12.375</v>
      </c>
      <c r="AG1209">
        <v>10</v>
      </c>
      <c r="AH1209">
        <v>0.76</v>
      </c>
      <c r="AI1209">
        <v>72508.5</v>
      </c>
      <c r="AJ1209">
        <v>4.0515980000000003</v>
      </c>
      <c r="AK1209">
        <v>2.5</v>
      </c>
      <c r="AL1209">
        <v>28</v>
      </c>
      <c r="AM1209">
        <v>9</v>
      </c>
      <c r="AN1209">
        <v>23</v>
      </c>
      <c r="AO1209" t="s">
        <v>190</v>
      </c>
      <c r="AP1209">
        <v>83</v>
      </c>
      <c r="AQ1209">
        <v>-0.7</v>
      </c>
      <c r="AR1209">
        <v>1.2</v>
      </c>
      <c r="AS1209" t="s">
        <v>1388</v>
      </c>
      <c r="AT1209">
        <v>10</v>
      </c>
      <c r="AU1209">
        <v>12</v>
      </c>
      <c r="AV1209">
        <v>12</v>
      </c>
      <c r="AW1209">
        <v>10</v>
      </c>
      <c r="AZ1209">
        <v>0</v>
      </c>
      <c r="BA1209">
        <v>0</v>
      </c>
      <c r="BB1209">
        <v>6150</v>
      </c>
      <c r="BC1209">
        <v>10250</v>
      </c>
      <c r="BD1209">
        <v>14350</v>
      </c>
      <c r="BE1209">
        <v>33</v>
      </c>
      <c r="BF1209">
        <v>6</v>
      </c>
      <c r="BG1209">
        <v>60</v>
      </c>
      <c r="BH1209">
        <v>8.6166666666666671</v>
      </c>
      <c r="BI1209">
        <v>6150</v>
      </c>
      <c r="BJ1209">
        <v>10250</v>
      </c>
      <c r="BK1209">
        <v>14350</v>
      </c>
      <c r="BL1209">
        <v>30</v>
      </c>
      <c r="BM1209">
        <v>1</v>
      </c>
      <c r="BN1209">
        <v>28</v>
      </c>
      <c r="BO1209" t="s">
        <v>192</v>
      </c>
      <c r="BP1209">
        <v>7.56</v>
      </c>
      <c r="BQ1209">
        <v>0</v>
      </c>
      <c r="BR1209">
        <v>314</v>
      </c>
      <c r="BS1209">
        <v>0</v>
      </c>
      <c r="BV1209">
        <v>0</v>
      </c>
      <c r="BW1209">
        <v>0</v>
      </c>
      <c r="BX1209">
        <v>0</v>
      </c>
      <c r="BZ1209" t="s">
        <v>193</v>
      </c>
      <c r="CA1209" t="s">
        <v>194</v>
      </c>
      <c r="CB1209" t="b">
        <v>0</v>
      </c>
    </row>
    <row r="1210" spans="1:80" x14ac:dyDescent="0.3">
      <c r="A1210">
        <v>1209</v>
      </c>
      <c r="B1210" t="s">
        <v>1412</v>
      </c>
      <c r="C1210" t="s">
        <v>179</v>
      </c>
      <c r="D1210" t="s">
        <v>1298</v>
      </c>
      <c r="E1210" t="s">
        <v>1386</v>
      </c>
      <c r="F1210" t="s">
        <v>1314</v>
      </c>
      <c r="G1210" t="s">
        <v>1298</v>
      </c>
      <c r="H1210" t="s">
        <v>184</v>
      </c>
      <c r="J1210">
        <v>0</v>
      </c>
      <c r="K1210" t="s">
        <v>1387</v>
      </c>
      <c r="L1210" t="s">
        <v>186</v>
      </c>
      <c r="M1210" t="s">
        <v>653</v>
      </c>
      <c r="N1210" t="s">
        <v>20</v>
      </c>
      <c r="O1210">
        <v>285</v>
      </c>
      <c r="P1210" t="s">
        <v>188</v>
      </c>
      <c r="Q1210">
        <v>2</v>
      </c>
      <c r="R1210">
        <v>12</v>
      </c>
      <c r="S1210">
        <v>40</v>
      </c>
      <c r="T1210">
        <v>3.3333333333333335</v>
      </c>
      <c r="U1210">
        <v>7.5</v>
      </c>
      <c r="V1210">
        <v>7.5</v>
      </c>
      <c r="W1210">
        <v>5</v>
      </c>
      <c r="X1210">
        <v>0.76</v>
      </c>
      <c r="Y1210">
        <v>119638</v>
      </c>
      <c r="Z1210" t="s">
        <v>189</v>
      </c>
      <c r="AA1210">
        <v>2</v>
      </c>
      <c r="AB1210">
        <v>12</v>
      </c>
      <c r="AC1210">
        <v>80</v>
      </c>
      <c r="AD1210">
        <v>6.666666666666667</v>
      </c>
      <c r="AE1210">
        <v>12.375</v>
      </c>
      <c r="AF1210">
        <v>12.375</v>
      </c>
      <c r="AG1210">
        <v>10</v>
      </c>
      <c r="AH1210">
        <v>0.76</v>
      </c>
      <c r="AI1210">
        <v>72508.5</v>
      </c>
      <c r="AJ1210">
        <v>4.248278</v>
      </c>
      <c r="AK1210">
        <v>2.5</v>
      </c>
      <c r="AL1210">
        <v>27</v>
      </c>
      <c r="AM1210">
        <v>9</v>
      </c>
      <c r="AN1210">
        <v>23</v>
      </c>
      <c r="AO1210" t="s">
        <v>190</v>
      </c>
      <c r="AP1210">
        <v>83</v>
      </c>
      <c r="AQ1210">
        <v>-0.7</v>
      </c>
      <c r="AR1210">
        <v>1.2</v>
      </c>
      <c r="AS1210" t="s">
        <v>1388</v>
      </c>
      <c r="AT1210">
        <v>10</v>
      </c>
      <c r="AU1210">
        <v>12</v>
      </c>
      <c r="AV1210">
        <v>12</v>
      </c>
      <c r="AW1210">
        <v>10</v>
      </c>
      <c r="AZ1210">
        <v>0</v>
      </c>
      <c r="BA1210">
        <v>0</v>
      </c>
      <c r="BB1210">
        <v>6150</v>
      </c>
      <c r="BC1210">
        <v>10250</v>
      </c>
      <c r="BD1210">
        <v>14350</v>
      </c>
      <c r="BE1210">
        <v>33</v>
      </c>
      <c r="BF1210">
        <v>6</v>
      </c>
      <c r="BG1210">
        <v>60</v>
      </c>
      <c r="BH1210">
        <v>8.6166666666666671</v>
      </c>
      <c r="BI1210">
        <v>6150</v>
      </c>
      <c r="BJ1210">
        <v>10250</v>
      </c>
      <c r="BK1210">
        <v>14350</v>
      </c>
      <c r="BL1210">
        <v>30</v>
      </c>
      <c r="BM1210">
        <v>1</v>
      </c>
      <c r="BN1210">
        <v>28</v>
      </c>
      <c r="BO1210" t="s">
        <v>192</v>
      </c>
      <c r="BP1210">
        <v>7.98</v>
      </c>
      <c r="BQ1210">
        <v>0</v>
      </c>
      <c r="BR1210">
        <v>525</v>
      </c>
      <c r="BS1210">
        <v>0</v>
      </c>
      <c r="BV1210">
        <v>0</v>
      </c>
      <c r="BW1210">
        <v>0</v>
      </c>
      <c r="BX1210">
        <v>0</v>
      </c>
      <c r="BZ1210" t="s">
        <v>193</v>
      </c>
      <c r="CA1210" t="s">
        <v>194</v>
      </c>
      <c r="CB1210" t="b">
        <v>0</v>
      </c>
    </row>
    <row r="1211" spans="1:80" x14ac:dyDescent="0.3">
      <c r="A1211">
        <v>1210</v>
      </c>
      <c r="B1211" t="s">
        <v>1413</v>
      </c>
      <c r="C1211" t="s">
        <v>179</v>
      </c>
      <c r="D1211" t="s">
        <v>1298</v>
      </c>
      <c r="E1211" t="s">
        <v>1386</v>
      </c>
      <c r="F1211" t="s">
        <v>1317</v>
      </c>
      <c r="G1211" t="s">
        <v>1298</v>
      </c>
      <c r="H1211" t="s">
        <v>184</v>
      </c>
      <c r="J1211">
        <v>0</v>
      </c>
      <c r="K1211" t="s">
        <v>1387</v>
      </c>
      <c r="L1211" t="s">
        <v>186</v>
      </c>
      <c r="M1211" t="s">
        <v>653</v>
      </c>
      <c r="N1211" t="s">
        <v>20</v>
      </c>
      <c r="O1211">
        <v>305</v>
      </c>
      <c r="P1211" t="s">
        <v>188</v>
      </c>
      <c r="Q1211">
        <v>2</v>
      </c>
      <c r="R1211">
        <v>12</v>
      </c>
      <c r="S1211">
        <v>40</v>
      </c>
      <c r="T1211">
        <v>3.3333333333333335</v>
      </c>
      <c r="U1211">
        <v>7.5</v>
      </c>
      <c r="V1211">
        <v>7.5</v>
      </c>
      <c r="W1211">
        <v>5</v>
      </c>
      <c r="X1211">
        <v>0.76</v>
      </c>
      <c r="Y1211">
        <v>119638</v>
      </c>
      <c r="Z1211" t="s">
        <v>189</v>
      </c>
      <c r="AA1211">
        <v>2</v>
      </c>
      <c r="AB1211">
        <v>12</v>
      </c>
      <c r="AC1211">
        <v>80</v>
      </c>
      <c r="AD1211">
        <v>6.666666666666667</v>
      </c>
      <c r="AE1211">
        <v>12.375</v>
      </c>
      <c r="AF1211">
        <v>12.375</v>
      </c>
      <c r="AG1211">
        <v>10</v>
      </c>
      <c r="AH1211">
        <v>0.76</v>
      </c>
      <c r="AI1211">
        <v>72508.5</v>
      </c>
      <c r="AJ1211">
        <v>4.4449589999999999</v>
      </c>
      <c r="AK1211">
        <v>2.5</v>
      </c>
      <c r="AL1211">
        <v>26</v>
      </c>
      <c r="AM1211">
        <v>9</v>
      </c>
      <c r="AN1211">
        <v>23</v>
      </c>
      <c r="AO1211" t="s">
        <v>190</v>
      </c>
      <c r="AP1211">
        <v>83</v>
      </c>
      <c r="AQ1211">
        <v>-0.7</v>
      </c>
      <c r="AR1211">
        <v>1.2</v>
      </c>
      <c r="AS1211" t="s">
        <v>1388</v>
      </c>
      <c r="AT1211">
        <v>10</v>
      </c>
      <c r="AU1211">
        <v>12</v>
      </c>
      <c r="AV1211">
        <v>12</v>
      </c>
      <c r="AW1211">
        <v>10</v>
      </c>
      <c r="AZ1211">
        <v>0</v>
      </c>
      <c r="BA1211">
        <v>0</v>
      </c>
      <c r="BB1211">
        <v>6150</v>
      </c>
      <c r="BC1211">
        <v>10250</v>
      </c>
      <c r="BD1211">
        <v>14350</v>
      </c>
      <c r="BE1211">
        <v>33</v>
      </c>
      <c r="BF1211">
        <v>6</v>
      </c>
      <c r="BG1211">
        <v>60</v>
      </c>
      <c r="BH1211">
        <v>8.6166666666666671</v>
      </c>
      <c r="BI1211">
        <v>6150</v>
      </c>
      <c r="BJ1211">
        <v>10250</v>
      </c>
      <c r="BK1211">
        <v>14350</v>
      </c>
      <c r="BL1211">
        <v>30</v>
      </c>
      <c r="BM1211">
        <v>1</v>
      </c>
      <c r="BN1211">
        <v>28</v>
      </c>
      <c r="BO1211" t="s">
        <v>192</v>
      </c>
      <c r="BP1211">
        <v>8.5399999999999991</v>
      </c>
      <c r="BQ1211">
        <v>0</v>
      </c>
      <c r="BR1211">
        <v>760</v>
      </c>
      <c r="BS1211">
        <v>0</v>
      </c>
      <c r="BV1211">
        <v>0</v>
      </c>
      <c r="BW1211">
        <v>0</v>
      </c>
      <c r="BX1211">
        <v>0</v>
      </c>
      <c r="BZ1211" t="s">
        <v>193</v>
      </c>
      <c r="CA1211" t="s">
        <v>194</v>
      </c>
      <c r="CB1211" t="b">
        <v>0</v>
      </c>
    </row>
    <row r="1212" spans="1:80" x14ac:dyDescent="0.3">
      <c r="A1212">
        <v>1211</v>
      </c>
      <c r="B1212" t="s">
        <v>1414</v>
      </c>
      <c r="C1212" t="s">
        <v>179</v>
      </c>
      <c r="D1212" t="s">
        <v>1298</v>
      </c>
      <c r="E1212" t="s">
        <v>1386</v>
      </c>
      <c r="F1212" t="s">
        <v>1314</v>
      </c>
      <c r="G1212" t="s">
        <v>1298</v>
      </c>
      <c r="H1212" t="s">
        <v>184</v>
      </c>
      <c r="J1212">
        <v>0</v>
      </c>
      <c r="K1212" t="s">
        <v>1387</v>
      </c>
      <c r="L1212" t="s">
        <v>186</v>
      </c>
      <c r="M1212" t="s">
        <v>653</v>
      </c>
      <c r="N1212" t="s">
        <v>20</v>
      </c>
      <c r="O1212">
        <v>325</v>
      </c>
      <c r="P1212" t="s">
        <v>188</v>
      </c>
      <c r="Q1212">
        <v>2</v>
      </c>
      <c r="R1212">
        <v>12</v>
      </c>
      <c r="S1212">
        <v>40</v>
      </c>
      <c r="T1212">
        <v>3.3333333333333335</v>
      </c>
      <c r="U1212">
        <v>7.5</v>
      </c>
      <c r="V1212">
        <v>7.5</v>
      </c>
      <c r="W1212">
        <v>5</v>
      </c>
      <c r="X1212">
        <v>0.76</v>
      </c>
      <c r="Y1212">
        <v>119638</v>
      </c>
      <c r="Z1212" t="s">
        <v>189</v>
      </c>
      <c r="AA1212">
        <v>2</v>
      </c>
      <c r="AB1212">
        <v>12</v>
      </c>
      <c r="AC1212">
        <v>80</v>
      </c>
      <c r="AD1212">
        <v>6.666666666666667</v>
      </c>
      <c r="AE1212">
        <v>12.375</v>
      </c>
      <c r="AF1212">
        <v>12.375</v>
      </c>
      <c r="AG1212">
        <v>10</v>
      </c>
      <c r="AH1212">
        <v>0.76</v>
      </c>
      <c r="AI1212">
        <v>72508.5</v>
      </c>
      <c r="AJ1212">
        <v>4.645689</v>
      </c>
      <c r="AK1212">
        <v>2.5</v>
      </c>
      <c r="AL1212">
        <v>25</v>
      </c>
      <c r="AM1212">
        <v>9</v>
      </c>
      <c r="AN1212">
        <v>23</v>
      </c>
      <c r="AO1212" t="s">
        <v>190</v>
      </c>
      <c r="AP1212">
        <v>83</v>
      </c>
      <c r="AQ1212">
        <v>-0.7</v>
      </c>
      <c r="AR1212">
        <v>1.2</v>
      </c>
      <c r="AS1212" t="s">
        <v>1388</v>
      </c>
      <c r="AT1212">
        <v>10</v>
      </c>
      <c r="AU1212">
        <v>12</v>
      </c>
      <c r="AV1212">
        <v>12</v>
      </c>
      <c r="AW1212">
        <v>10</v>
      </c>
      <c r="AZ1212">
        <v>0</v>
      </c>
      <c r="BA1212">
        <v>0</v>
      </c>
      <c r="BB1212">
        <v>6150</v>
      </c>
      <c r="BC1212">
        <v>10250</v>
      </c>
      <c r="BD1212">
        <v>14350</v>
      </c>
      <c r="BE1212">
        <v>33</v>
      </c>
      <c r="BF1212">
        <v>6</v>
      </c>
      <c r="BG1212">
        <v>60</v>
      </c>
      <c r="BH1212">
        <v>8.6166666666666671</v>
      </c>
      <c r="BI1212">
        <v>6150</v>
      </c>
      <c r="BJ1212">
        <v>10250</v>
      </c>
      <c r="BK1212">
        <v>14350</v>
      </c>
      <c r="BL1212">
        <v>30</v>
      </c>
      <c r="BM1212">
        <v>1</v>
      </c>
      <c r="BN1212">
        <v>24</v>
      </c>
      <c r="BO1212" t="s">
        <v>192</v>
      </c>
      <c r="BP1212">
        <v>7.8</v>
      </c>
      <c r="BQ1212">
        <v>0</v>
      </c>
      <c r="BR1212">
        <v>580</v>
      </c>
      <c r="BS1212">
        <v>0</v>
      </c>
      <c r="BV1212">
        <v>0</v>
      </c>
      <c r="BW1212">
        <v>0</v>
      </c>
      <c r="BX1212">
        <v>0</v>
      </c>
      <c r="BZ1212" t="s">
        <v>193</v>
      </c>
      <c r="CA1212" t="s">
        <v>194</v>
      </c>
      <c r="CB1212" t="b">
        <v>0</v>
      </c>
    </row>
    <row r="1213" spans="1:80" x14ac:dyDescent="0.3">
      <c r="A1213">
        <v>1212</v>
      </c>
      <c r="B1213" t="s">
        <v>1415</v>
      </c>
      <c r="C1213" t="s">
        <v>179</v>
      </c>
      <c r="D1213" t="s">
        <v>1298</v>
      </c>
      <c r="E1213" t="s">
        <v>1386</v>
      </c>
      <c r="F1213" t="s">
        <v>1317</v>
      </c>
      <c r="G1213" t="s">
        <v>1298</v>
      </c>
      <c r="H1213" t="s">
        <v>184</v>
      </c>
      <c r="J1213">
        <v>0</v>
      </c>
      <c r="K1213" t="s">
        <v>1387</v>
      </c>
      <c r="L1213" t="s">
        <v>186</v>
      </c>
      <c r="M1213" t="s">
        <v>653</v>
      </c>
      <c r="N1213" t="s">
        <v>20</v>
      </c>
      <c r="O1213">
        <v>340</v>
      </c>
      <c r="P1213" t="s">
        <v>188</v>
      </c>
      <c r="Q1213">
        <v>2</v>
      </c>
      <c r="R1213">
        <v>12</v>
      </c>
      <c r="S1213">
        <v>40</v>
      </c>
      <c r="T1213">
        <v>3.3333333333333335</v>
      </c>
      <c r="U1213">
        <v>7.5</v>
      </c>
      <c r="V1213">
        <v>7.5</v>
      </c>
      <c r="W1213">
        <v>5</v>
      </c>
      <c r="X1213">
        <v>0.76</v>
      </c>
      <c r="Y1213">
        <v>119638</v>
      </c>
      <c r="Z1213" t="s">
        <v>189</v>
      </c>
      <c r="AA1213">
        <v>2</v>
      </c>
      <c r="AB1213">
        <v>12</v>
      </c>
      <c r="AC1213">
        <v>80</v>
      </c>
      <c r="AD1213">
        <v>6.666666666666667</v>
      </c>
      <c r="AE1213">
        <v>12.375</v>
      </c>
      <c r="AF1213">
        <v>12.375</v>
      </c>
      <c r="AG1213">
        <v>10</v>
      </c>
      <c r="AH1213">
        <v>0.76</v>
      </c>
      <c r="AI1213">
        <v>72508.5</v>
      </c>
      <c r="AJ1213">
        <v>4.8383199999999995</v>
      </c>
      <c r="AK1213">
        <v>2.5</v>
      </c>
      <c r="AL1213">
        <v>24</v>
      </c>
      <c r="AM1213">
        <v>9</v>
      </c>
      <c r="AN1213">
        <v>23</v>
      </c>
      <c r="AO1213" t="s">
        <v>190</v>
      </c>
      <c r="AP1213">
        <v>83</v>
      </c>
      <c r="AQ1213">
        <v>-0.7</v>
      </c>
      <c r="AR1213">
        <v>1.2</v>
      </c>
      <c r="AS1213" t="s">
        <v>1388</v>
      </c>
      <c r="AT1213">
        <v>10</v>
      </c>
      <c r="AU1213">
        <v>12</v>
      </c>
      <c r="AV1213">
        <v>12</v>
      </c>
      <c r="AW1213">
        <v>10</v>
      </c>
      <c r="AZ1213">
        <v>0</v>
      </c>
      <c r="BA1213">
        <v>0</v>
      </c>
      <c r="BB1213">
        <v>6150</v>
      </c>
      <c r="BC1213">
        <v>10250</v>
      </c>
      <c r="BD1213">
        <v>14350</v>
      </c>
      <c r="BE1213">
        <v>33</v>
      </c>
      <c r="BF1213">
        <v>6</v>
      </c>
      <c r="BG1213">
        <v>60</v>
      </c>
      <c r="BH1213">
        <v>8.6166666666666671</v>
      </c>
      <c r="BI1213">
        <v>6150</v>
      </c>
      <c r="BJ1213">
        <v>10250</v>
      </c>
      <c r="BK1213">
        <v>14350</v>
      </c>
      <c r="BL1213">
        <v>30</v>
      </c>
      <c r="BM1213">
        <v>1</v>
      </c>
      <c r="BN1213">
        <v>24</v>
      </c>
      <c r="BO1213" t="s">
        <v>192</v>
      </c>
      <c r="BP1213">
        <v>8.16</v>
      </c>
      <c r="BQ1213">
        <v>0</v>
      </c>
      <c r="BR1213">
        <v>42</v>
      </c>
      <c r="BS1213">
        <v>0</v>
      </c>
      <c r="BV1213">
        <v>0</v>
      </c>
      <c r="BW1213">
        <v>0</v>
      </c>
      <c r="BX1213">
        <v>0</v>
      </c>
      <c r="BZ1213" t="s">
        <v>193</v>
      </c>
      <c r="CA1213" t="s">
        <v>194</v>
      </c>
      <c r="CB1213" t="b">
        <v>0</v>
      </c>
    </row>
    <row r="1214" spans="1:80" x14ac:dyDescent="0.3">
      <c r="A1214">
        <v>1213</v>
      </c>
      <c r="B1214" t="s">
        <v>1416</v>
      </c>
      <c r="C1214" t="s">
        <v>179</v>
      </c>
      <c r="D1214" t="s">
        <v>1298</v>
      </c>
      <c r="E1214" t="s">
        <v>1386</v>
      </c>
      <c r="F1214" t="s">
        <v>1314</v>
      </c>
      <c r="G1214" t="s">
        <v>1298</v>
      </c>
      <c r="H1214" t="s">
        <v>184</v>
      </c>
      <c r="J1214">
        <v>0</v>
      </c>
      <c r="K1214" t="s">
        <v>1387</v>
      </c>
      <c r="L1214" t="s">
        <v>186</v>
      </c>
      <c r="M1214" t="s">
        <v>653</v>
      </c>
      <c r="N1214" t="s">
        <v>20</v>
      </c>
      <c r="O1214">
        <v>355</v>
      </c>
      <c r="P1214" t="s">
        <v>188</v>
      </c>
      <c r="Q1214">
        <v>2</v>
      </c>
      <c r="R1214">
        <v>12</v>
      </c>
      <c r="S1214">
        <v>40</v>
      </c>
      <c r="T1214">
        <v>3.3333333333333335</v>
      </c>
      <c r="U1214">
        <v>7.5</v>
      </c>
      <c r="V1214">
        <v>7.5</v>
      </c>
      <c r="W1214">
        <v>5</v>
      </c>
      <c r="X1214">
        <v>0.76</v>
      </c>
      <c r="Y1214">
        <v>119638</v>
      </c>
      <c r="Z1214" t="s">
        <v>189</v>
      </c>
      <c r="AA1214">
        <v>2</v>
      </c>
      <c r="AB1214">
        <v>12</v>
      </c>
      <c r="AC1214">
        <v>80</v>
      </c>
      <c r="AD1214">
        <v>6.666666666666667</v>
      </c>
      <c r="AE1214">
        <v>12.375</v>
      </c>
      <c r="AF1214">
        <v>12.375</v>
      </c>
      <c r="AG1214">
        <v>10</v>
      </c>
      <c r="AH1214">
        <v>0.76</v>
      </c>
      <c r="AI1214">
        <v>72508.5</v>
      </c>
      <c r="AJ1214">
        <v>5.0350010000000003</v>
      </c>
      <c r="AK1214">
        <v>2.5</v>
      </c>
      <c r="AL1214">
        <v>23</v>
      </c>
      <c r="AM1214">
        <v>9</v>
      </c>
      <c r="AN1214">
        <v>23</v>
      </c>
      <c r="AO1214" t="s">
        <v>190</v>
      </c>
      <c r="AP1214">
        <v>83</v>
      </c>
      <c r="AQ1214">
        <v>-0.7</v>
      </c>
      <c r="AR1214">
        <v>1.2</v>
      </c>
      <c r="AS1214" t="s">
        <v>1388</v>
      </c>
      <c r="AT1214">
        <v>10</v>
      </c>
      <c r="AU1214">
        <v>12</v>
      </c>
      <c r="AV1214">
        <v>12</v>
      </c>
      <c r="AW1214">
        <v>10</v>
      </c>
      <c r="AZ1214">
        <v>0</v>
      </c>
      <c r="BA1214">
        <v>0</v>
      </c>
      <c r="BB1214">
        <v>6150</v>
      </c>
      <c r="BC1214">
        <v>10250</v>
      </c>
      <c r="BD1214">
        <v>14350</v>
      </c>
      <c r="BE1214">
        <v>33</v>
      </c>
      <c r="BF1214">
        <v>6</v>
      </c>
      <c r="BG1214">
        <v>60</v>
      </c>
      <c r="BH1214">
        <v>8.6166666666666671</v>
      </c>
      <c r="BI1214">
        <v>6150</v>
      </c>
      <c r="BJ1214">
        <v>10250</v>
      </c>
      <c r="BK1214">
        <v>14350</v>
      </c>
      <c r="BL1214">
        <v>30</v>
      </c>
      <c r="BM1214">
        <v>1</v>
      </c>
      <c r="BN1214">
        <v>21</v>
      </c>
      <c r="BO1214" t="s">
        <v>192</v>
      </c>
      <c r="BP1214">
        <v>7.4550000000000001</v>
      </c>
      <c r="BQ1214">
        <v>0</v>
      </c>
      <c r="BR1214">
        <v>435</v>
      </c>
      <c r="BS1214">
        <v>0</v>
      </c>
      <c r="BV1214">
        <v>0</v>
      </c>
      <c r="BW1214">
        <v>0</v>
      </c>
      <c r="BX1214">
        <v>0</v>
      </c>
      <c r="BZ1214" t="s">
        <v>193</v>
      </c>
      <c r="CA1214" t="s">
        <v>194</v>
      </c>
      <c r="CB1214" t="b">
        <v>0</v>
      </c>
    </row>
    <row r="1215" spans="1:80" x14ac:dyDescent="0.3">
      <c r="A1215">
        <v>1214</v>
      </c>
      <c r="B1215" t="s">
        <v>1417</v>
      </c>
      <c r="C1215" t="s">
        <v>179</v>
      </c>
      <c r="D1215" t="s">
        <v>1298</v>
      </c>
      <c r="E1215" t="s">
        <v>1386</v>
      </c>
      <c r="F1215" t="s">
        <v>1317</v>
      </c>
      <c r="G1215" t="s">
        <v>1298</v>
      </c>
      <c r="H1215" t="s">
        <v>184</v>
      </c>
      <c r="J1215">
        <v>0</v>
      </c>
      <c r="K1215" t="s">
        <v>1387</v>
      </c>
      <c r="L1215" t="s">
        <v>186</v>
      </c>
      <c r="M1215" t="s">
        <v>653</v>
      </c>
      <c r="N1215" t="s">
        <v>20</v>
      </c>
      <c r="P1215" t="s">
        <v>188</v>
      </c>
      <c r="Q1215">
        <v>2</v>
      </c>
      <c r="R1215">
        <v>12</v>
      </c>
      <c r="S1215">
        <v>40</v>
      </c>
      <c r="T1215">
        <v>3.3333333333333335</v>
      </c>
      <c r="U1215">
        <v>7.5</v>
      </c>
      <c r="V1215">
        <v>7.5</v>
      </c>
      <c r="W1215">
        <v>5</v>
      </c>
      <c r="X1215">
        <v>0.76</v>
      </c>
      <c r="Y1215">
        <v>119638</v>
      </c>
      <c r="Z1215" t="s">
        <v>189</v>
      </c>
      <c r="AA1215">
        <v>2</v>
      </c>
      <c r="AB1215">
        <v>12</v>
      </c>
      <c r="AC1215">
        <v>80</v>
      </c>
      <c r="AD1215">
        <v>6.666666666666667</v>
      </c>
      <c r="AE1215">
        <v>12.375</v>
      </c>
      <c r="AF1215">
        <v>12.375</v>
      </c>
      <c r="AG1215">
        <v>10</v>
      </c>
      <c r="AH1215">
        <v>0.76</v>
      </c>
      <c r="AI1215">
        <v>72508.5</v>
      </c>
      <c r="AJ1215">
        <v>5.2316820000000002</v>
      </c>
      <c r="AK1215">
        <v>2.5</v>
      </c>
      <c r="AL1215">
        <v>22</v>
      </c>
      <c r="AM1215">
        <v>9</v>
      </c>
      <c r="AN1215">
        <v>23</v>
      </c>
      <c r="AO1215" t="s">
        <v>190</v>
      </c>
      <c r="AP1215">
        <v>83</v>
      </c>
      <c r="AQ1215">
        <v>-0.7</v>
      </c>
      <c r="AR1215">
        <v>1.2</v>
      </c>
      <c r="AS1215" t="s">
        <v>1388</v>
      </c>
      <c r="AT1215">
        <v>10</v>
      </c>
      <c r="AU1215">
        <v>12</v>
      </c>
      <c r="AV1215">
        <v>12</v>
      </c>
      <c r="AW1215">
        <v>10</v>
      </c>
      <c r="AZ1215">
        <v>0</v>
      </c>
      <c r="BA1215">
        <v>0</v>
      </c>
      <c r="BB1215">
        <v>6150</v>
      </c>
      <c r="BC1215">
        <v>10250</v>
      </c>
      <c r="BD1215">
        <v>14350</v>
      </c>
      <c r="BE1215">
        <v>33</v>
      </c>
      <c r="BF1215">
        <v>6</v>
      </c>
      <c r="BG1215">
        <v>60</v>
      </c>
      <c r="BH1215">
        <v>8.6166666666666671</v>
      </c>
      <c r="BI1215">
        <v>6150</v>
      </c>
      <c r="BJ1215">
        <v>10250</v>
      </c>
      <c r="BK1215">
        <v>14350</v>
      </c>
      <c r="BL1215">
        <v>30</v>
      </c>
      <c r="BM1215">
        <v>1</v>
      </c>
      <c r="BN1215">
        <v>21</v>
      </c>
      <c r="BO1215" t="s">
        <v>192</v>
      </c>
      <c r="BP1215">
        <v>0</v>
      </c>
      <c r="BQ1215">
        <v>0</v>
      </c>
      <c r="BR1215">
        <v>0</v>
      </c>
      <c r="BS1215">
        <v>0</v>
      </c>
      <c r="BV1215">
        <v>0</v>
      </c>
      <c r="BW1215">
        <v>0</v>
      </c>
      <c r="BX1215">
        <v>0</v>
      </c>
      <c r="BZ1215" t="s">
        <v>193</v>
      </c>
      <c r="CA1215" t="s">
        <v>194</v>
      </c>
      <c r="CB1215" t="b">
        <v>0</v>
      </c>
    </row>
    <row r="1216" spans="1:80" x14ac:dyDescent="0.3">
      <c r="A1216">
        <v>1215</v>
      </c>
      <c r="B1216" t="s">
        <v>1418</v>
      </c>
      <c r="C1216" t="s">
        <v>179</v>
      </c>
      <c r="D1216" t="s">
        <v>1298</v>
      </c>
      <c r="E1216" t="s">
        <v>1386</v>
      </c>
      <c r="F1216" t="s">
        <v>1314</v>
      </c>
      <c r="G1216" t="s">
        <v>1298</v>
      </c>
      <c r="H1216" t="s">
        <v>184</v>
      </c>
      <c r="J1216">
        <v>0</v>
      </c>
      <c r="K1216" t="s">
        <v>1387</v>
      </c>
      <c r="L1216" t="s">
        <v>186</v>
      </c>
      <c r="M1216" t="s">
        <v>653</v>
      </c>
      <c r="N1216" t="s">
        <v>20</v>
      </c>
      <c r="O1216">
        <v>390</v>
      </c>
      <c r="P1216" t="s">
        <v>188</v>
      </c>
      <c r="Q1216">
        <v>2</v>
      </c>
      <c r="R1216">
        <v>12</v>
      </c>
      <c r="S1216">
        <v>40</v>
      </c>
      <c r="T1216">
        <v>3.3333333333333335</v>
      </c>
      <c r="U1216">
        <v>7.5</v>
      </c>
      <c r="V1216">
        <v>7.5</v>
      </c>
      <c r="W1216">
        <v>5</v>
      </c>
      <c r="X1216">
        <v>0.76</v>
      </c>
      <c r="Y1216">
        <v>119638</v>
      </c>
      <c r="Z1216" t="s">
        <v>189</v>
      </c>
      <c r="AA1216">
        <v>2</v>
      </c>
      <c r="AB1216">
        <v>12</v>
      </c>
      <c r="AC1216">
        <v>80</v>
      </c>
      <c r="AD1216">
        <v>6.666666666666667</v>
      </c>
      <c r="AE1216">
        <v>12.375</v>
      </c>
      <c r="AF1216">
        <v>12.375</v>
      </c>
      <c r="AG1216">
        <v>10</v>
      </c>
      <c r="AH1216">
        <v>0.76</v>
      </c>
      <c r="AI1216">
        <v>72508.5</v>
      </c>
      <c r="AJ1216">
        <v>5.4332089999999997</v>
      </c>
      <c r="AK1216">
        <v>2.5</v>
      </c>
      <c r="AL1216">
        <v>21</v>
      </c>
      <c r="AM1216">
        <v>9</v>
      </c>
      <c r="AN1216">
        <v>23</v>
      </c>
      <c r="AO1216" t="s">
        <v>190</v>
      </c>
      <c r="AP1216">
        <v>83</v>
      </c>
      <c r="AQ1216">
        <v>-0.7</v>
      </c>
      <c r="AR1216">
        <v>1.2</v>
      </c>
      <c r="AS1216" t="s">
        <v>1388</v>
      </c>
      <c r="AT1216">
        <v>10</v>
      </c>
      <c r="AU1216">
        <v>12</v>
      </c>
      <c r="AV1216">
        <v>12</v>
      </c>
      <c r="AW1216">
        <v>10</v>
      </c>
      <c r="AZ1216">
        <v>0</v>
      </c>
      <c r="BA1216">
        <v>0</v>
      </c>
      <c r="BB1216">
        <v>6150</v>
      </c>
      <c r="BC1216">
        <v>10250</v>
      </c>
      <c r="BD1216">
        <v>14350</v>
      </c>
      <c r="BE1216">
        <v>33</v>
      </c>
      <c r="BF1216">
        <v>6</v>
      </c>
      <c r="BG1216">
        <v>60</v>
      </c>
      <c r="BH1216">
        <v>8.6166666666666671</v>
      </c>
      <c r="BI1216">
        <v>6150</v>
      </c>
      <c r="BJ1216">
        <v>10250</v>
      </c>
      <c r="BK1216">
        <v>14350</v>
      </c>
      <c r="BL1216">
        <v>30</v>
      </c>
      <c r="BM1216">
        <v>1</v>
      </c>
      <c r="BN1216">
        <v>21</v>
      </c>
      <c r="BO1216" t="s">
        <v>192</v>
      </c>
      <c r="BP1216">
        <v>8.19</v>
      </c>
      <c r="BQ1216">
        <v>0</v>
      </c>
      <c r="BR1216">
        <v>800</v>
      </c>
      <c r="BS1216">
        <v>0</v>
      </c>
      <c r="BV1216">
        <v>0</v>
      </c>
      <c r="BW1216">
        <v>0</v>
      </c>
      <c r="BX1216">
        <v>0</v>
      </c>
      <c r="BZ1216" t="s">
        <v>193</v>
      </c>
      <c r="CA1216" t="s">
        <v>194</v>
      </c>
      <c r="CB1216" t="b">
        <v>0</v>
      </c>
    </row>
    <row r="1217" spans="1:80" x14ac:dyDescent="0.3">
      <c r="A1217">
        <v>1216</v>
      </c>
      <c r="B1217" t="s">
        <v>1419</v>
      </c>
      <c r="C1217" t="s">
        <v>179</v>
      </c>
      <c r="D1217" t="s">
        <v>1298</v>
      </c>
      <c r="E1217" t="s">
        <v>1386</v>
      </c>
      <c r="F1217" t="s">
        <v>1314</v>
      </c>
      <c r="G1217" t="s">
        <v>1298</v>
      </c>
      <c r="H1217" t="s">
        <v>184</v>
      </c>
      <c r="J1217">
        <v>0</v>
      </c>
      <c r="K1217" t="s">
        <v>1387</v>
      </c>
      <c r="L1217" t="s">
        <v>186</v>
      </c>
      <c r="M1217" t="s">
        <v>653</v>
      </c>
      <c r="N1217" t="s">
        <v>20</v>
      </c>
      <c r="O1217">
        <v>425</v>
      </c>
      <c r="P1217" t="s">
        <v>188</v>
      </c>
      <c r="Q1217">
        <v>2</v>
      </c>
      <c r="R1217">
        <v>12</v>
      </c>
      <c r="S1217">
        <v>40</v>
      </c>
      <c r="T1217">
        <v>3.3333333333333335</v>
      </c>
      <c r="U1217">
        <v>7.5</v>
      </c>
      <c r="V1217">
        <v>7.5</v>
      </c>
      <c r="W1217">
        <v>5</v>
      </c>
      <c r="X1217">
        <v>0.76</v>
      </c>
      <c r="Y1217">
        <v>119638</v>
      </c>
      <c r="Z1217" t="s">
        <v>189</v>
      </c>
      <c r="AA1217">
        <v>2</v>
      </c>
      <c r="AB1217">
        <v>12</v>
      </c>
      <c r="AC1217">
        <v>80</v>
      </c>
      <c r="AD1217">
        <v>6.666666666666667</v>
      </c>
      <c r="AE1217">
        <v>12.375</v>
      </c>
      <c r="AF1217">
        <v>12.375</v>
      </c>
      <c r="AG1217">
        <v>10</v>
      </c>
      <c r="AH1217">
        <v>0.76</v>
      </c>
      <c r="AI1217">
        <v>72508.5</v>
      </c>
      <c r="AJ1217">
        <v>5.8217239999999997</v>
      </c>
      <c r="AK1217">
        <v>2.5</v>
      </c>
      <c r="AL1217">
        <v>20</v>
      </c>
      <c r="AM1217">
        <v>9</v>
      </c>
      <c r="AN1217">
        <v>23</v>
      </c>
      <c r="AO1217" t="s">
        <v>190</v>
      </c>
      <c r="AP1217">
        <v>83</v>
      </c>
      <c r="AQ1217">
        <v>-0.7</v>
      </c>
      <c r="AR1217">
        <v>1.2</v>
      </c>
      <c r="AS1217" t="s">
        <v>1388</v>
      </c>
      <c r="AT1217">
        <v>10</v>
      </c>
      <c r="AU1217">
        <v>12</v>
      </c>
      <c r="AV1217">
        <v>12</v>
      </c>
      <c r="AW1217">
        <v>10</v>
      </c>
      <c r="AZ1217">
        <v>0</v>
      </c>
      <c r="BA1217">
        <v>0</v>
      </c>
      <c r="BB1217">
        <v>6150</v>
      </c>
      <c r="BC1217">
        <v>10250</v>
      </c>
      <c r="BD1217">
        <v>14350</v>
      </c>
      <c r="BE1217">
        <v>33</v>
      </c>
      <c r="BF1217">
        <v>6</v>
      </c>
      <c r="BG1217">
        <v>60</v>
      </c>
      <c r="BH1217">
        <v>8.6166666666666671</v>
      </c>
      <c r="BI1217">
        <v>6150</v>
      </c>
      <c r="BJ1217">
        <v>10250</v>
      </c>
      <c r="BK1217">
        <v>14350</v>
      </c>
      <c r="BL1217">
        <v>30</v>
      </c>
      <c r="BM1217">
        <v>1</v>
      </c>
      <c r="BN1217">
        <v>14</v>
      </c>
      <c r="BO1217" t="s">
        <v>192</v>
      </c>
      <c r="BP1217">
        <v>5.95</v>
      </c>
      <c r="BQ1217">
        <v>0</v>
      </c>
      <c r="BR1217">
        <v>514</v>
      </c>
      <c r="BS1217">
        <v>0</v>
      </c>
      <c r="BV1217">
        <v>0</v>
      </c>
      <c r="BW1217">
        <v>0</v>
      </c>
      <c r="BX1217">
        <v>0</v>
      </c>
      <c r="BZ1217" t="s">
        <v>193</v>
      </c>
      <c r="CA1217" t="s">
        <v>194</v>
      </c>
      <c r="CB1217" t="b">
        <v>0</v>
      </c>
    </row>
    <row r="1218" spans="1:80" x14ac:dyDescent="0.3">
      <c r="A1218">
        <v>1217</v>
      </c>
      <c r="B1218" t="s">
        <v>1420</v>
      </c>
      <c r="C1218" t="s">
        <v>179</v>
      </c>
      <c r="D1218" t="s">
        <v>1298</v>
      </c>
      <c r="E1218" t="s">
        <v>1386</v>
      </c>
      <c r="F1218" t="s">
        <v>1314</v>
      </c>
      <c r="G1218" t="s">
        <v>1298</v>
      </c>
      <c r="H1218" t="s">
        <v>184</v>
      </c>
      <c r="J1218">
        <v>0</v>
      </c>
      <c r="K1218" t="s">
        <v>1387</v>
      </c>
      <c r="L1218" t="s">
        <v>186</v>
      </c>
      <c r="M1218" t="s">
        <v>653</v>
      </c>
      <c r="N1218" t="s">
        <v>20</v>
      </c>
      <c r="O1218">
        <v>460</v>
      </c>
      <c r="P1218" t="s">
        <v>188</v>
      </c>
      <c r="Q1218">
        <v>2</v>
      </c>
      <c r="R1218">
        <v>12</v>
      </c>
      <c r="S1218">
        <v>40</v>
      </c>
      <c r="T1218">
        <v>3.3333333333333335</v>
      </c>
      <c r="U1218">
        <v>7.5</v>
      </c>
      <c r="V1218">
        <v>7.5</v>
      </c>
      <c r="W1218">
        <v>5</v>
      </c>
      <c r="X1218">
        <v>0.76</v>
      </c>
      <c r="Y1218">
        <v>119638</v>
      </c>
      <c r="Z1218" t="s">
        <v>189</v>
      </c>
      <c r="AA1218">
        <v>2</v>
      </c>
      <c r="AB1218">
        <v>12</v>
      </c>
      <c r="AC1218">
        <v>80</v>
      </c>
      <c r="AD1218">
        <v>6.666666666666667</v>
      </c>
      <c r="AE1218">
        <v>12.375</v>
      </c>
      <c r="AF1218">
        <v>12.375</v>
      </c>
      <c r="AG1218">
        <v>10</v>
      </c>
      <c r="AH1218">
        <v>0.76</v>
      </c>
      <c r="AI1218">
        <v>72508.5</v>
      </c>
      <c r="AJ1218">
        <v>6.2150850000000002</v>
      </c>
      <c r="AK1218">
        <v>2.5</v>
      </c>
      <c r="AL1218">
        <v>19</v>
      </c>
      <c r="AM1218">
        <v>9</v>
      </c>
      <c r="AN1218">
        <v>23</v>
      </c>
      <c r="AO1218" t="s">
        <v>190</v>
      </c>
      <c r="AP1218">
        <v>83</v>
      </c>
      <c r="AQ1218">
        <v>-0.7</v>
      </c>
      <c r="AR1218">
        <v>1.2</v>
      </c>
      <c r="AS1218" t="s">
        <v>1388</v>
      </c>
      <c r="AT1218">
        <v>10</v>
      </c>
      <c r="AU1218">
        <v>12</v>
      </c>
      <c r="AV1218">
        <v>12</v>
      </c>
      <c r="AW1218">
        <v>10</v>
      </c>
      <c r="AZ1218">
        <v>0</v>
      </c>
      <c r="BA1218">
        <v>0</v>
      </c>
      <c r="BB1218">
        <v>6150</v>
      </c>
      <c r="BC1218">
        <v>10250</v>
      </c>
      <c r="BD1218">
        <v>14350</v>
      </c>
      <c r="BE1218">
        <v>33</v>
      </c>
      <c r="BF1218">
        <v>6</v>
      </c>
      <c r="BG1218">
        <v>60</v>
      </c>
      <c r="BH1218">
        <v>8.6166666666666671</v>
      </c>
      <c r="BI1218">
        <v>6150</v>
      </c>
      <c r="BJ1218">
        <v>10250</v>
      </c>
      <c r="BK1218">
        <v>14350</v>
      </c>
      <c r="BL1218">
        <v>30</v>
      </c>
      <c r="BM1218">
        <v>1</v>
      </c>
      <c r="BN1218">
        <v>14</v>
      </c>
      <c r="BO1218" t="s">
        <v>192</v>
      </c>
      <c r="BP1218">
        <v>6.44</v>
      </c>
      <c r="BQ1218">
        <v>0</v>
      </c>
      <c r="BR1218">
        <v>280</v>
      </c>
      <c r="BS1218">
        <v>0</v>
      </c>
      <c r="BV1218">
        <v>0</v>
      </c>
      <c r="BW1218">
        <v>0</v>
      </c>
      <c r="BX1218">
        <v>0</v>
      </c>
      <c r="BZ1218" t="s">
        <v>193</v>
      </c>
      <c r="CA1218" t="s">
        <v>194</v>
      </c>
      <c r="CB1218" t="b">
        <v>0</v>
      </c>
    </row>
    <row r="1219" spans="1:80" x14ac:dyDescent="0.3">
      <c r="A1219">
        <v>1218</v>
      </c>
      <c r="B1219" t="s">
        <v>1421</v>
      </c>
      <c r="C1219" t="s">
        <v>179</v>
      </c>
      <c r="D1219" t="s">
        <v>1298</v>
      </c>
      <c r="E1219" t="s">
        <v>1386</v>
      </c>
      <c r="F1219" t="s">
        <v>1317</v>
      </c>
      <c r="G1219" t="s">
        <v>1298</v>
      </c>
      <c r="H1219" t="s">
        <v>184</v>
      </c>
      <c r="J1219">
        <v>0</v>
      </c>
      <c r="K1219" t="s">
        <v>1387</v>
      </c>
      <c r="L1219" t="s">
        <v>186</v>
      </c>
      <c r="M1219" t="s">
        <v>653</v>
      </c>
      <c r="N1219" t="s">
        <v>20</v>
      </c>
      <c r="O1219">
        <v>475</v>
      </c>
      <c r="P1219" t="s">
        <v>188</v>
      </c>
      <c r="Q1219">
        <v>2</v>
      </c>
      <c r="R1219">
        <v>12</v>
      </c>
      <c r="S1219">
        <v>40</v>
      </c>
      <c r="T1219">
        <v>3.3333333333333335</v>
      </c>
      <c r="U1219">
        <v>7.5</v>
      </c>
      <c r="V1219">
        <v>7.5</v>
      </c>
      <c r="W1219">
        <v>5</v>
      </c>
      <c r="X1219">
        <v>0.76</v>
      </c>
      <c r="Y1219">
        <v>119638</v>
      </c>
      <c r="Z1219" t="s">
        <v>189</v>
      </c>
      <c r="AA1219">
        <v>2</v>
      </c>
      <c r="AB1219">
        <v>12</v>
      </c>
      <c r="AC1219">
        <v>80</v>
      </c>
      <c r="AD1219">
        <v>6.666666666666667</v>
      </c>
      <c r="AE1219">
        <v>12.375</v>
      </c>
      <c r="AF1219">
        <v>12.375</v>
      </c>
      <c r="AG1219">
        <v>10</v>
      </c>
      <c r="AH1219">
        <v>0.76</v>
      </c>
      <c r="AI1219">
        <v>72508.5</v>
      </c>
      <c r="AJ1219">
        <v>6.4117660000000001</v>
      </c>
      <c r="AK1219">
        <v>2.5</v>
      </c>
      <c r="AL1219">
        <v>18</v>
      </c>
      <c r="AM1219">
        <v>9</v>
      </c>
      <c r="AN1219">
        <v>23</v>
      </c>
      <c r="AO1219" t="s">
        <v>190</v>
      </c>
      <c r="AP1219">
        <v>83</v>
      </c>
      <c r="AQ1219">
        <v>-0.7</v>
      </c>
      <c r="AR1219">
        <v>1.2</v>
      </c>
      <c r="AS1219" t="s">
        <v>1388</v>
      </c>
      <c r="AT1219">
        <v>10</v>
      </c>
      <c r="AU1219">
        <v>12</v>
      </c>
      <c r="AV1219">
        <v>12</v>
      </c>
      <c r="AW1219">
        <v>10</v>
      </c>
      <c r="AZ1219">
        <v>0</v>
      </c>
      <c r="BA1219">
        <v>0</v>
      </c>
      <c r="BB1219">
        <v>6150</v>
      </c>
      <c r="BC1219">
        <v>10250</v>
      </c>
      <c r="BD1219">
        <v>14350</v>
      </c>
      <c r="BE1219">
        <v>33</v>
      </c>
      <c r="BF1219">
        <v>6</v>
      </c>
      <c r="BG1219">
        <v>60</v>
      </c>
      <c r="BH1219">
        <v>8.6166666666666671</v>
      </c>
      <c r="BI1219">
        <v>6150</v>
      </c>
      <c r="BJ1219">
        <v>10250</v>
      </c>
      <c r="BK1219">
        <v>14350</v>
      </c>
      <c r="BL1219">
        <v>30</v>
      </c>
      <c r="BM1219">
        <v>1</v>
      </c>
      <c r="BN1219">
        <v>14</v>
      </c>
      <c r="BO1219" t="s">
        <v>192</v>
      </c>
      <c r="BP1219">
        <v>6.65</v>
      </c>
      <c r="BQ1219">
        <v>0</v>
      </c>
      <c r="BR1219">
        <v>625</v>
      </c>
      <c r="BS1219">
        <v>0</v>
      </c>
      <c r="BV1219">
        <v>0</v>
      </c>
      <c r="BW1219">
        <v>0</v>
      </c>
      <c r="BX1219">
        <v>0</v>
      </c>
      <c r="BZ1219" t="s">
        <v>193</v>
      </c>
      <c r="CA1219" t="s">
        <v>194</v>
      </c>
      <c r="CB1219" t="b">
        <v>0</v>
      </c>
    </row>
    <row r="1220" spans="1:80" x14ac:dyDescent="0.3">
      <c r="A1220">
        <v>1219</v>
      </c>
      <c r="B1220" t="s">
        <v>1422</v>
      </c>
      <c r="C1220" t="s">
        <v>179</v>
      </c>
      <c r="D1220" t="s">
        <v>1298</v>
      </c>
      <c r="E1220" t="s">
        <v>1386</v>
      </c>
      <c r="F1220" t="s">
        <v>1314</v>
      </c>
      <c r="G1220" t="s">
        <v>1298</v>
      </c>
      <c r="H1220" t="s">
        <v>184</v>
      </c>
      <c r="J1220">
        <v>0</v>
      </c>
      <c r="K1220" t="s">
        <v>1387</v>
      </c>
      <c r="L1220" t="s">
        <v>186</v>
      </c>
      <c r="M1220" t="s">
        <v>653</v>
      </c>
      <c r="N1220" t="s">
        <v>20</v>
      </c>
      <c r="O1220">
        <v>495</v>
      </c>
      <c r="P1220" t="s">
        <v>188</v>
      </c>
      <c r="Q1220">
        <v>2</v>
      </c>
      <c r="R1220">
        <v>12</v>
      </c>
      <c r="S1220">
        <v>40</v>
      </c>
      <c r="T1220">
        <v>3.3333333333333335</v>
      </c>
      <c r="U1220">
        <v>7.5</v>
      </c>
      <c r="V1220">
        <v>7.5</v>
      </c>
      <c r="W1220">
        <v>5</v>
      </c>
      <c r="X1220">
        <v>0.76</v>
      </c>
      <c r="Y1220">
        <v>119638</v>
      </c>
      <c r="Z1220" t="s">
        <v>189</v>
      </c>
      <c r="AA1220">
        <v>2</v>
      </c>
      <c r="AB1220">
        <v>12</v>
      </c>
      <c r="AC1220">
        <v>80</v>
      </c>
      <c r="AD1220">
        <v>6.666666666666667</v>
      </c>
      <c r="AE1220">
        <v>12.375</v>
      </c>
      <c r="AF1220">
        <v>12.375</v>
      </c>
      <c r="AG1220">
        <v>10</v>
      </c>
      <c r="AH1220">
        <v>0.76</v>
      </c>
      <c r="AI1220">
        <v>72508.5</v>
      </c>
      <c r="AJ1220">
        <v>6.6084460000000007</v>
      </c>
      <c r="AK1220">
        <v>2.5</v>
      </c>
      <c r="AL1220">
        <v>17</v>
      </c>
      <c r="AM1220">
        <v>9</v>
      </c>
      <c r="AN1220">
        <v>23</v>
      </c>
      <c r="AO1220" t="s">
        <v>190</v>
      </c>
      <c r="AP1220">
        <v>83</v>
      </c>
      <c r="AQ1220">
        <v>-0.7</v>
      </c>
      <c r="AR1220">
        <v>1.2</v>
      </c>
      <c r="AS1220" t="s">
        <v>1388</v>
      </c>
      <c r="AT1220">
        <v>10</v>
      </c>
      <c r="AU1220">
        <v>12</v>
      </c>
      <c r="AV1220">
        <v>12</v>
      </c>
      <c r="AW1220">
        <v>10</v>
      </c>
      <c r="AZ1220">
        <v>0</v>
      </c>
      <c r="BA1220">
        <v>0</v>
      </c>
      <c r="BB1220">
        <v>6150</v>
      </c>
      <c r="BC1220">
        <v>10250</v>
      </c>
      <c r="BD1220">
        <v>14350</v>
      </c>
      <c r="BE1220">
        <v>33</v>
      </c>
      <c r="BF1220">
        <v>6</v>
      </c>
      <c r="BG1220">
        <v>60</v>
      </c>
      <c r="BH1220">
        <v>8.6166666666666671</v>
      </c>
      <c r="BI1220">
        <v>6150</v>
      </c>
      <c r="BJ1220">
        <v>10250</v>
      </c>
      <c r="BK1220">
        <v>14350</v>
      </c>
      <c r="BL1220">
        <v>30</v>
      </c>
      <c r="BM1220">
        <v>1</v>
      </c>
      <c r="BN1220">
        <v>14</v>
      </c>
      <c r="BO1220" t="s">
        <v>192</v>
      </c>
      <c r="BP1220">
        <v>6.93</v>
      </c>
      <c r="BQ1220">
        <v>0</v>
      </c>
      <c r="BR1220">
        <v>150</v>
      </c>
      <c r="BS1220">
        <v>0</v>
      </c>
      <c r="BV1220">
        <v>0</v>
      </c>
      <c r="BW1220">
        <v>0</v>
      </c>
      <c r="BX1220">
        <v>0</v>
      </c>
      <c r="BZ1220" t="s">
        <v>193</v>
      </c>
      <c r="CA1220" t="s">
        <v>194</v>
      </c>
      <c r="CB1220" t="b">
        <v>0</v>
      </c>
    </row>
    <row r="1221" spans="1:80" x14ac:dyDescent="0.3">
      <c r="A1221">
        <v>1220</v>
      </c>
      <c r="B1221" t="s">
        <v>1423</v>
      </c>
      <c r="C1221" t="s">
        <v>179</v>
      </c>
      <c r="D1221" t="s">
        <v>1298</v>
      </c>
      <c r="E1221" t="s">
        <v>1386</v>
      </c>
      <c r="F1221" t="s">
        <v>1314</v>
      </c>
      <c r="G1221" t="s">
        <v>1298</v>
      </c>
      <c r="H1221" t="s">
        <v>184</v>
      </c>
      <c r="J1221">
        <v>0</v>
      </c>
      <c r="K1221" t="s">
        <v>1387</v>
      </c>
      <c r="L1221" t="s">
        <v>186</v>
      </c>
      <c r="M1221" t="s">
        <v>653</v>
      </c>
      <c r="N1221" t="s">
        <v>20</v>
      </c>
      <c r="O1221">
        <v>530</v>
      </c>
      <c r="P1221" t="s">
        <v>188</v>
      </c>
      <c r="Q1221">
        <v>2</v>
      </c>
      <c r="R1221">
        <v>12</v>
      </c>
      <c r="S1221">
        <v>40</v>
      </c>
      <c r="T1221">
        <v>3.3333333333333335</v>
      </c>
      <c r="U1221">
        <v>7.5</v>
      </c>
      <c r="V1221">
        <v>7.5</v>
      </c>
      <c r="W1221">
        <v>5</v>
      </c>
      <c r="X1221">
        <v>0.76</v>
      </c>
      <c r="Y1221">
        <v>119638</v>
      </c>
      <c r="Z1221" t="s">
        <v>189</v>
      </c>
      <c r="AA1221">
        <v>2</v>
      </c>
      <c r="AB1221">
        <v>12</v>
      </c>
      <c r="AC1221">
        <v>80</v>
      </c>
      <c r="AD1221">
        <v>6.666666666666667</v>
      </c>
      <c r="AE1221">
        <v>12.375</v>
      </c>
      <c r="AF1221">
        <v>12.375</v>
      </c>
      <c r="AG1221">
        <v>10</v>
      </c>
      <c r="AH1221">
        <v>0.76</v>
      </c>
      <c r="AI1221">
        <v>72508.5</v>
      </c>
      <c r="AJ1221">
        <v>7.0018080000000005</v>
      </c>
      <c r="AK1221">
        <v>2.5</v>
      </c>
      <c r="AL1221">
        <v>16</v>
      </c>
      <c r="AM1221">
        <v>9</v>
      </c>
      <c r="AN1221">
        <v>23</v>
      </c>
      <c r="AO1221" t="s">
        <v>190</v>
      </c>
      <c r="AP1221">
        <v>83</v>
      </c>
      <c r="AQ1221">
        <v>-0.7</v>
      </c>
      <c r="AR1221">
        <v>1.2</v>
      </c>
      <c r="AS1221" t="s">
        <v>1388</v>
      </c>
      <c r="AT1221">
        <v>10</v>
      </c>
      <c r="AU1221">
        <v>12</v>
      </c>
      <c r="AV1221">
        <v>12</v>
      </c>
      <c r="AW1221">
        <v>10</v>
      </c>
      <c r="AZ1221">
        <v>0</v>
      </c>
      <c r="BA1221">
        <v>0</v>
      </c>
      <c r="BB1221">
        <v>6150</v>
      </c>
      <c r="BC1221">
        <v>10250</v>
      </c>
      <c r="BD1221">
        <v>14350</v>
      </c>
      <c r="BE1221">
        <v>33</v>
      </c>
      <c r="BF1221">
        <v>6</v>
      </c>
      <c r="BG1221">
        <v>60</v>
      </c>
      <c r="BH1221">
        <v>8.6166666666666671</v>
      </c>
      <c r="BI1221">
        <v>6150</v>
      </c>
      <c r="BJ1221">
        <v>10250</v>
      </c>
      <c r="BK1221">
        <v>14350</v>
      </c>
      <c r="BL1221">
        <v>30</v>
      </c>
      <c r="BM1221">
        <v>1</v>
      </c>
      <c r="BN1221">
        <v>14</v>
      </c>
      <c r="BO1221" t="s">
        <v>192</v>
      </c>
      <c r="BP1221">
        <v>7.42</v>
      </c>
      <c r="BQ1221">
        <v>0</v>
      </c>
      <c r="BR1221">
        <v>250</v>
      </c>
      <c r="BS1221">
        <v>0</v>
      </c>
      <c r="BV1221">
        <v>0</v>
      </c>
      <c r="BW1221">
        <v>0</v>
      </c>
      <c r="BX1221">
        <v>0</v>
      </c>
      <c r="BZ1221" t="s">
        <v>193</v>
      </c>
      <c r="CA1221" t="s">
        <v>194</v>
      </c>
      <c r="CB1221" t="b">
        <v>0</v>
      </c>
    </row>
    <row r="1222" spans="1:80" x14ac:dyDescent="0.3">
      <c r="A1222">
        <v>1221</v>
      </c>
      <c r="B1222" t="s">
        <v>1424</v>
      </c>
      <c r="C1222" t="s">
        <v>179</v>
      </c>
      <c r="D1222" t="s">
        <v>1298</v>
      </c>
      <c r="E1222" t="s">
        <v>1386</v>
      </c>
      <c r="F1222" t="s">
        <v>1314</v>
      </c>
      <c r="G1222" t="s">
        <v>1298</v>
      </c>
      <c r="H1222" t="s">
        <v>184</v>
      </c>
      <c r="J1222">
        <v>0</v>
      </c>
      <c r="K1222" t="s">
        <v>1387</v>
      </c>
      <c r="L1222" t="s">
        <v>186</v>
      </c>
      <c r="M1222" t="s">
        <v>653</v>
      </c>
      <c r="N1222" t="s">
        <v>20</v>
      </c>
      <c r="O1222">
        <v>565</v>
      </c>
      <c r="P1222" t="s">
        <v>188</v>
      </c>
      <c r="Q1222">
        <v>2</v>
      </c>
      <c r="R1222">
        <v>12</v>
      </c>
      <c r="S1222">
        <v>40</v>
      </c>
      <c r="T1222">
        <v>3.3333333333333335</v>
      </c>
      <c r="U1222">
        <v>7.5</v>
      </c>
      <c r="V1222">
        <v>7.5</v>
      </c>
      <c r="W1222">
        <v>5</v>
      </c>
      <c r="X1222">
        <v>0.76</v>
      </c>
      <c r="Y1222">
        <v>119638</v>
      </c>
      <c r="Z1222" t="s">
        <v>189</v>
      </c>
      <c r="AA1222">
        <v>2</v>
      </c>
      <c r="AB1222">
        <v>12</v>
      </c>
      <c r="AC1222">
        <v>80</v>
      </c>
      <c r="AD1222">
        <v>6.666666666666667</v>
      </c>
      <c r="AE1222">
        <v>12.375</v>
      </c>
      <c r="AF1222">
        <v>12.375</v>
      </c>
      <c r="AG1222">
        <v>10</v>
      </c>
      <c r="AH1222">
        <v>0.76</v>
      </c>
      <c r="AI1222">
        <v>72508.5</v>
      </c>
      <c r="AJ1222">
        <v>7.3951690000000001</v>
      </c>
      <c r="AK1222">
        <v>2.5</v>
      </c>
      <c r="AL1222">
        <v>16</v>
      </c>
      <c r="AM1222">
        <v>9</v>
      </c>
      <c r="AN1222">
        <v>23</v>
      </c>
      <c r="AO1222" t="s">
        <v>190</v>
      </c>
      <c r="AP1222">
        <v>83</v>
      </c>
      <c r="AQ1222">
        <v>-0.7</v>
      </c>
      <c r="AR1222">
        <v>1.2</v>
      </c>
      <c r="AS1222" t="s">
        <v>1388</v>
      </c>
      <c r="AT1222">
        <v>10</v>
      </c>
      <c r="AU1222">
        <v>12</v>
      </c>
      <c r="AV1222">
        <v>12</v>
      </c>
      <c r="AW1222">
        <v>10</v>
      </c>
      <c r="AZ1222">
        <v>0</v>
      </c>
      <c r="BA1222">
        <v>0</v>
      </c>
      <c r="BB1222">
        <v>6150</v>
      </c>
      <c r="BC1222">
        <v>10250</v>
      </c>
      <c r="BD1222">
        <v>14350</v>
      </c>
      <c r="BE1222">
        <v>33</v>
      </c>
      <c r="BF1222">
        <v>6</v>
      </c>
      <c r="BG1222">
        <v>60</v>
      </c>
      <c r="BH1222">
        <v>8.6166666666666671</v>
      </c>
      <c r="BI1222">
        <v>6150</v>
      </c>
      <c r="BJ1222">
        <v>10250</v>
      </c>
      <c r="BK1222">
        <v>14350</v>
      </c>
      <c r="BL1222">
        <v>30</v>
      </c>
      <c r="BM1222">
        <v>1</v>
      </c>
      <c r="BN1222">
        <v>14</v>
      </c>
      <c r="BO1222" t="s">
        <v>192</v>
      </c>
      <c r="BP1222">
        <v>7.91</v>
      </c>
      <c r="BQ1222">
        <v>0</v>
      </c>
      <c r="BR1222">
        <v>1301</v>
      </c>
      <c r="BS1222">
        <v>0</v>
      </c>
      <c r="BV1222">
        <v>0</v>
      </c>
      <c r="BW1222">
        <v>0</v>
      </c>
      <c r="BX1222">
        <v>0</v>
      </c>
      <c r="BZ1222" t="s">
        <v>193</v>
      </c>
      <c r="CA1222" t="s">
        <v>194</v>
      </c>
      <c r="CB1222" t="b">
        <v>0</v>
      </c>
    </row>
    <row r="1223" spans="1:80" x14ac:dyDescent="0.3">
      <c r="A1223">
        <v>1222</v>
      </c>
      <c r="B1223" t="s">
        <v>1425</v>
      </c>
      <c r="C1223" t="s">
        <v>179</v>
      </c>
      <c r="D1223" t="s">
        <v>1298</v>
      </c>
      <c r="E1223" t="s">
        <v>1386</v>
      </c>
      <c r="F1223" t="s">
        <v>1314</v>
      </c>
      <c r="G1223" t="s">
        <v>1298</v>
      </c>
      <c r="H1223" t="s">
        <v>184</v>
      </c>
      <c r="J1223">
        <v>0</v>
      </c>
      <c r="K1223" t="s">
        <v>1387</v>
      </c>
      <c r="L1223" t="s">
        <v>186</v>
      </c>
      <c r="M1223" t="s">
        <v>653</v>
      </c>
      <c r="N1223" t="s">
        <v>20</v>
      </c>
      <c r="P1223" t="s">
        <v>188</v>
      </c>
      <c r="Q1223">
        <v>2</v>
      </c>
      <c r="R1223">
        <v>12</v>
      </c>
      <c r="S1223">
        <v>40</v>
      </c>
      <c r="T1223">
        <v>3.3333333333333335</v>
      </c>
      <c r="U1223">
        <v>7.5</v>
      </c>
      <c r="V1223">
        <v>7.5</v>
      </c>
      <c r="W1223">
        <v>5</v>
      </c>
      <c r="X1223">
        <v>0.76</v>
      </c>
      <c r="Y1223">
        <v>119638</v>
      </c>
      <c r="Z1223" t="s">
        <v>189</v>
      </c>
      <c r="AA1223">
        <v>2</v>
      </c>
      <c r="AB1223">
        <v>12</v>
      </c>
      <c r="AC1223">
        <v>80</v>
      </c>
      <c r="AD1223">
        <v>6.666666666666667</v>
      </c>
      <c r="AE1223">
        <v>12.375</v>
      </c>
      <c r="AF1223">
        <v>12.375</v>
      </c>
      <c r="AG1223">
        <v>10</v>
      </c>
      <c r="AH1223">
        <v>0.76</v>
      </c>
      <c r="AI1223">
        <v>72508.5</v>
      </c>
      <c r="AJ1223">
        <v>7.7885299999999997</v>
      </c>
      <c r="AK1223">
        <v>2.5</v>
      </c>
      <c r="AL1223">
        <v>15</v>
      </c>
      <c r="AM1223">
        <v>9</v>
      </c>
      <c r="AN1223">
        <v>23</v>
      </c>
      <c r="AO1223" t="s">
        <v>190</v>
      </c>
      <c r="AP1223">
        <v>83</v>
      </c>
      <c r="AQ1223">
        <v>-0.7</v>
      </c>
      <c r="AR1223">
        <v>1.2</v>
      </c>
      <c r="AS1223" t="s">
        <v>1404</v>
      </c>
      <c r="AT1223">
        <v>10</v>
      </c>
      <c r="AU1223">
        <v>12</v>
      </c>
      <c r="AV1223">
        <v>12</v>
      </c>
      <c r="AW1223">
        <v>10</v>
      </c>
      <c r="AZ1223">
        <v>0</v>
      </c>
      <c r="BA1223">
        <v>0</v>
      </c>
      <c r="BB1223">
        <v>6150</v>
      </c>
      <c r="BC1223">
        <v>10250</v>
      </c>
      <c r="BD1223">
        <v>14350</v>
      </c>
      <c r="BE1223">
        <v>33</v>
      </c>
      <c r="BF1223">
        <v>6</v>
      </c>
      <c r="BG1223">
        <v>60</v>
      </c>
      <c r="BH1223">
        <v>8.6166666666666671</v>
      </c>
      <c r="BI1223">
        <v>6150</v>
      </c>
      <c r="BJ1223">
        <v>10250</v>
      </c>
      <c r="BK1223">
        <v>14350</v>
      </c>
      <c r="BL1223">
        <v>30</v>
      </c>
      <c r="BM1223">
        <v>1</v>
      </c>
      <c r="BN1223">
        <v>14</v>
      </c>
      <c r="BO1223" t="s">
        <v>192</v>
      </c>
      <c r="BP1223">
        <v>0</v>
      </c>
      <c r="BQ1223">
        <v>0</v>
      </c>
      <c r="BR1223">
        <v>0</v>
      </c>
      <c r="BS1223">
        <v>0</v>
      </c>
      <c r="BV1223">
        <v>0</v>
      </c>
      <c r="BW1223">
        <v>0</v>
      </c>
      <c r="BX1223">
        <v>0</v>
      </c>
      <c r="BZ1223" t="s">
        <v>193</v>
      </c>
      <c r="CA1223" t="s">
        <v>194</v>
      </c>
      <c r="CB1223" t="b">
        <v>0</v>
      </c>
    </row>
    <row r="1224" spans="1:80" x14ac:dyDescent="0.3">
      <c r="A1224">
        <v>1223</v>
      </c>
      <c r="B1224" t="s">
        <v>1426</v>
      </c>
      <c r="C1224" t="s">
        <v>179</v>
      </c>
      <c r="D1224" t="s">
        <v>1298</v>
      </c>
      <c r="E1224" t="s">
        <v>1386</v>
      </c>
      <c r="F1224" t="s">
        <v>1314</v>
      </c>
      <c r="G1224" t="s">
        <v>1298</v>
      </c>
      <c r="H1224" t="s">
        <v>184</v>
      </c>
      <c r="J1224">
        <v>0</v>
      </c>
      <c r="K1224" t="s">
        <v>1387</v>
      </c>
      <c r="L1224" t="s">
        <v>186</v>
      </c>
      <c r="M1224" t="s">
        <v>653</v>
      </c>
      <c r="N1224" t="s">
        <v>20</v>
      </c>
      <c r="P1224" t="s">
        <v>188</v>
      </c>
      <c r="Q1224">
        <v>2</v>
      </c>
      <c r="R1224">
        <v>12</v>
      </c>
      <c r="S1224">
        <v>40</v>
      </c>
      <c r="T1224">
        <v>3.3333333333333335</v>
      </c>
      <c r="U1224">
        <v>7.5</v>
      </c>
      <c r="V1224">
        <v>7.5</v>
      </c>
      <c r="W1224">
        <v>5</v>
      </c>
      <c r="X1224">
        <v>0.76</v>
      </c>
      <c r="Y1224">
        <v>119638</v>
      </c>
      <c r="Z1224" t="s">
        <v>189</v>
      </c>
      <c r="AA1224">
        <v>2</v>
      </c>
      <c r="AB1224">
        <v>12</v>
      </c>
      <c r="AC1224">
        <v>80</v>
      </c>
      <c r="AD1224">
        <v>6.666666666666667</v>
      </c>
      <c r="AE1224">
        <v>12.375</v>
      </c>
      <c r="AF1224">
        <v>12.375</v>
      </c>
      <c r="AG1224">
        <v>10</v>
      </c>
      <c r="AH1224">
        <v>0.76</v>
      </c>
      <c r="AI1224">
        <v>72508.5</v>
      </c>
      <c r="AJ1224">
        <v>8.1818919999999995</v>
      </c>
      <c r="AK1224">
        <v>2.5</v>
      </c>
      <c r="AL1224">
        <v>14</v>
      </c>
      <c r="AM1224">
        <v>9</v>
      </c>
      <c r="AN1224">
        <v>23</v>
      </c>
      <c r="AO1224" t="s">
        <v>190</v>
      </c>
      <c r="AP1224">
        <v>83</v>
      </c>
      <c r="AQ1224">
        <v>-0.7</v>
      </c>
      <c r="AR1224">
        <v>1.2</v>
      </c>
      <c r="AS1224" t="s">
        <v>1404</v>
      </c>
      <c r="AT1224">
        <v>10</v>
      </c>
      <c r="AU1224">
        <v>12</v>
      </c>
      <c r="AV1224">
        <v>12</v>
      </c>
      <c r="AW1224">
        <v>10</v>
      </c>
      <c r="AZ1224">
        <v>0</v>
      </c>
      <c r="BA1224">
        <v>0</v>
      </c>
      <c r="BB1224">
        <v>6150</v>
      </c>
      <c r="BC1224">
        <v>10250</v>
      </c>
      <c r="BD1224">
        <v>14350</v>
      </c>
      <c r="BE1224">
        <v>33</v>
      </c>
      <c r="BF1224">
        <v>6</v>
      </c>
      <c r="BG1224">
        <v>60</v>
      </c>
      <c r="BH1224">
        <v>8.6166666666666671</v>
      </c>
      <c r="BI1224">
        <v>6150</v>
      </c>
      <c r="BJ1224">
        <v>10250</v>
      </c>
      <c r="BK1224">
        <v>14350</v>
      </c>
      <c r="BL1224">
        <v>30</v>
      </c>
      <c r="BM1224">
        <v>1</v>
      </c>
      <c r="BN1224">
        <v>12</v>
      </c>
      <c r="BO1224" t="s">
        <v>192</v>
      </c>
      <c r="BP1224">
        <v>0</v>
      </c>
      <c r="BQ1224">
        <v>0</v>
      </c>
      <c r="BR1224">
        <v>0</v>
      </c>
      <c r="BS1224">
        <v>0</v>
      </c>
      <c r="BV1224">
        <v>0</v>
      </c>
      <c r="BW1224">
        <v>0</v>
      </c>
      <c r="BX1224">
        <v>0</v>
      </c>
      <c r="BZ1224" t="s">
        <v>193</v>
      </c>
      <c r="CA1224" t="s">
        <v>194</v>
      </c>
      <c r="CB1224" t="b">
        <v>0</v>
      </c>
    </row>
    <row r="1225" spans="1:80" x14ac:dyDescent="0.3">
      <c r="A1225">
        <v>1224</v>
      </c>
      <c r="B1225" t="s">
        <v>1427</v>
      </c>
      <c r="C1225" t="s">
        <v>179</v>
      </c>
      <c r="D1225" t="s">
        <v>1298</v>
      </c>
      <c r="E1225" t="s">
        <v>1386</v>
      </c>
      <c r="F1225" t="s">
        <v>1317</v>
      </c>
      <c r="G1225" t="s">
        <v>1298</v>
      </c>
      <c r="H1225" t="s">
        <v>184</v>
      </c>
      <c r="J1225">
        <v>0</v>
      </c>
      <c r="K1225" t="s">
        <v>1387</v>
      </c>
      <c r="L1225" t="s">
        <v>186</v>
      </c>
      <c r="M1225" t="s">
        <v>653</v>
      </c>
      <c r="N1225" t="s">
        <v>20</v>
      </c>
      <c r="O1225">
        <v>655</v>
      </c>
      <c r="P1225" t="s">
        <v>188</v>
      </c>
      <c r="Q1225">
        <v>2</v>
      </c>
      <c r="R1225">
        <v>12</v>
      </c>
      <c r="S1225">
        <v>40</v>
      </c>
      <c r="T1225">
        <v>3.3333333333333335</v>
      </c>
      <c r="U1225">
        <v>7.5</v>
      </c>
      <c r="V1225">
        <v>7.5</v>
      </c>
      <c r="W1225">
        <v>5</v>
      </c>
      <c r="X1225">
        <v>0.76</v>
      </c>
      <c r="Y1225">
        <v>119638</v>
      </c>
      <c r="Z1225" t="s">
        <v>189</v>
      </c>
      <c r="AA1225">
        <v>2</v>
      </c>
      <c r="AB1225">
        <v>12</v>
      </c>
      <c r="AC1225">
        <v>80</v>
      </c>
      <c r="AD1225">
        <v>6.666666666666667</v>
      </c>
      <c r="AE1225">
        <v>12.375</v>
      </c>
      <c r="AF1225">
        <v>12.375</v>
      </c>
      <c r="AG1225">
        <v>10</v>
      </c>
      <c r="AH1225">
        <v>0.76</v>
      </c>
      <c r="AI1225">
        <v>72508.5</v>
      </c>
      <c r="AJ1225">
        <v>8.3864099999999997</v>
      </c>
      <c r="AK1225">
        <v>2.5</v>
      </c>
      <c r="AL1225">
        <v>14</v>
      </c>
      <c r="AM1225">
        <v>9</v>
      </c>
      <c r="AN1225">
        <v>23</v>
      </c>
      <c r="AO1225" t="s">
        <v>190</v>
      </c>
      <c r="AP1225">
        <v>83</v>
      </c>
      <c r="AQ1225">
        <v>-0.7</v>
      </c>
      <c r="AR1225">
        <v>1.2</v>
      </c>
      <c r="AS1225" t="s">
        <v>1404</v>
      </c>
      <c r="AT1225">
        <v>10</v>
      </c>
      <c r="AU1225">
        <v>12</v>
      </c>
      <c r="AV1225">
        <v>12</v>
      </c>
      <c r="AW1225">
        <v>10</v>
      </c>
      <c r="AZ1225">
        <v>0</v>
      </c>
      <c r="BA1225">
        <v>0</v>
      </c>
      <c r="BB1225">
        <v>6150</v>
      </c>
      <c r="BC1225">
        <v>10250</v>
      </c>
      <c r="BD1225">
        <v>14350</v>
      </c>
      <c r="BE1225">
        <v>33</v>
      </c>
      <c r="BF1225">
        <v>6</v>
      </c>
      <c r="BG1225">
        <v>60</v>
      </c>
      <c r="BH1225">
        <v>8.6166666666666671</v>
      </c>
      <c r="BI1225">
        <v>6150</v>
      </c>
      <c r="BJ1225">
        <v>10250</v>
      </c>
      <c r="BK1225">
        <v>14350</v>
      </c>
      <c r="BL1225">
        <v>30</v>
      </c>
      <c r="BM1225">
        <v>1</v>
      </c>
      <c r="BN1225">
        <v>12</v>
      </c>
      <c r="BO1225" t="s">
        <v>192</v>
      </c>
      <c r="BP1225">
        <v>7.86</v>
      </c>
      <c r="BQ1225">
        <v>0</v>
      </c>
      <c r="BR1225">
        <v>212</v>
      </c>
      <c r="BS1225">
        <v>0</v>
      </c>
      <c r="BV1225">
        <v>0</v>
      </c>
      <c r="BW1225">
        <v>0</v>
      </c>
      <c r="BX1225">
        <v>0</v>
      </c>
      <c r="BZ1225" t="s">
        <v>193</v>
      </c>
      <c r="CA1225" t="s">
        <v>194</v>
      </c>
      <c r="CB1225" t="b">
        <v>0</v>
      </c>
    </row>
    <row r="1226" spans="1:80" x14ac:dyDescent="0.3">
      <c r="A1226">
        <v>1225</v>
      </c>
      <c r="B1226" t="s">
        <v>1428</v>
      </c>
      <c r="C1226" t="s">
        <v>179</v>
      </c>
      <c r="D1226" t="s">
        <v>1298</v>
      </c>
      <c r="E1226" t="s">
        <v>1386</v>
      </c>
      <c r="F1226" t="s">
        <v>1314</v>
      </c>
      <c r="G1226" t="s">
        <v>1298</v>
      </c>
      <c r="H1226" t="s">
        <v>184</v>
      </c>
      <c r="J1226">
        <v>0</v>
      </c>
      <c r="K1226" t="s">
        <v>1387</v>
      </c>
      <c r="L1226" t="s">
        <v>186</v>
      </c>
      <c r="M1226" t="s">
        <v>653</v>
      </c>
      <c r="N1226" t="s">
        <v>20</v>
      </c>
      <c r="O1226">
        <v>740</v>
      </c>
      <c r="P1226" t="s">
        <v>188</v>
      </c>
      <c r="Q1226">
        <v>2</v>
      </c>
      <c r="R1226">
        <v>12</v>
      </c>
      <c r="S1226">
        <v>40</v>
      </c>
      <c r="T1226">
        <v>3.3333333333333335</v>
      </c>
      <c r="U1226">
        <v>7.5</v>
      </c>
      <c r="V1226">
        <v>7.5</v>
      </c>
      <c r="W1226">
        <v>5</v>
      </c>
      <c r="X1226">
        <v>0.76</v>
      </c>
      <c r="Y1226">
        <v>119638</v>
      </c>
      <c r="Z1226" t="s">
        <v>189</v>
      </c>
      <c r="AA1226">
        <v>2</v>
      </c>
      <c r="AB1226">
        <v>12</v>
      </c>
      <c r="AC1226">
        <v>80</v>
      </c>
      <c r="AD1226">
        <v>6.666666666666667</v>
      </c>
      <c r="AE1226">
        <v>12.375</v>
      </c>
      <c r="AF1226">
        <v>12.375</v>
      </c>
      <c r="AG1226">
        <v>10</v>
      </c>
      <c r="AH1226">
        <v>0.76</v>
      </c>
      <c r="AI1226">
        <v>72508.5</v>
      </c>
      <c r="AJ1226">
        <v>9.3708100000000005</v>
      </c>
      <c r="AK1226">
        <v>2.5</v>
      </c>
      <c r="AL1226">
        <v>12</v>
      </c>
      <c r="AM1226">
        <v>9</v>
      </c>
      <c r="AN1226">
        <v>23</v>
      </c>
      <c r="AO1226" t="s">
        <v>190</v>
      </c>
      <c r="AP1226">
        <v>83</v>
      </c>
      <c r="AQ1226">
        <v>-0.7</v>
      </c>
      <c r="AR1226">
        <v>1.2</v>
      </c>
      <c r="AS1226" t="s">
        <v>1404</v>
      </c>
      <c r="AT1226">
        <v>10</v>
      </c>
      <c r="AU1226">
        <v>12</v>
      </c>
      <c r="AV1226">
        <v>12</v>
      </c>
      <c r="AW1226">
        <v>10</v>
      </c>
      <c r="AZ1226">
        <v>0</v>
      </c>
      <c r="BA1226">
        <v>0</v>
      </c>
      <c r="BB1226">
        <v>6150</v>
      </c>
      <c r="BC1226">
        <v>10250</v>
      </c>
      <c r="BD1226">
        <v>14350</v>
      </c>
      <c r="BE1226">
        <v>33</v>
      </c>
      <c r="BF1226">
        <v>6</v>
      </c>
      <c r="BG1226">
        <v>60</v>
      </c>
      <c r="BH1226">
        <v>8.6166666666666671</v>
      </c>
      <c r="BI1226">
        <v>6150</v>
      </c>
      <c r="BJ1226">
        <v>10250</v>
      </c>
      <c r="BK1226">
        <v>14350</v>
      </c>
      <c r="BL1226">
        <v>30</v>
      </c>
      <c r="BM1226">
        <v>1</v>
      </c>
      <c r="BN1226">
        <v>7</v>
      </c>
      <c r="BO1226" t="s">
        <v>192</v>
      </c>
      <c r="BP1226">
        <v>5.18</v>
      </c>
      <c r="BQ1226">
        <v>0</v>
      </c>
      <c r="BR1226">
        <v>290</v>
      </c>
      <c r="BS1226">
        <v>0</v>
      </c>
      <c r="BV1226">
        <v>0</v>
      </c>
      <c r="BW1226">
        <v>0</v>
      </c>
      <c r="BX1226">
        <v>0</v>
      </c>
      <c r="BZ1226" t="s">
        <v>193</v>
      </c>
      <c r="CA1226" t="s">
        <v>194</v>
      </c>
      <c r="CB1226" t="b">
        <v>0</v>
      </c>
    </row>
    <row r="1227" spans="1:80" x14ac:dyDescent="0.3">
      <c r="A1227">
        <v>1226</v>
      </c>
      <c r="B1227" t="s">
        <v>1429</v>
      </c>
      <c r="C1227" t="s">
        <v>179</v>
      </c>
      <c r="D1227" t="s">
        <v>1298</v>
      </c>
      <c r="E1227" t="s">
        <v>1386</v>
      </c>
      <c r="F1227" t="s">
        <v>1317</v>
      </c>
      <c r="G1227" t="s">
        <v>1298</v>
      </c>
      <c r="H1227" t="s">
        <v>184</v>
      </c>
      <c r="J1227">
        <v>0</v>
      </c>
      <c r="K1227" t="s">
        <v>1387</v>
      </c>
      <c r="L1227" t="s">
        <v>186</v>
      </c>
      <c r="M1227" t="s">
        <v>653</v>
      </c>
      <c r="N1227" t="s">
        <v>20</v>
      </c>
      <c r="P1227" t="s">
        <v>188</v>
      </c>
      <c r="Q1227">
        <v>2</v>
      </c>
      <c r="R1227">
        <v>12</v>
      </c>
      <c r="S1227">
        <v>40</v>
      </c>
      <c r="T1227">
        <v>3.3333333333333335</v>
      </c>
      <c r="U1227">
        <v>7.5</v>
      </c>
      <c r="V1227">
        <v>7.5</v>
      </c>
      <c r="W1227">
        <v>5</v>
      </c>
      <c r="X1227">
        <v>0.76</v>
      </c>
      <c r="Y1227">
        <v>119638</v>
      </c>
      <c r="Z1227" t="s">
        <v>189</v>
      </c>
      <c r="AA1227">
        <v>2</v>
      </c>
      <c r="AB1227">
        <v>12</v>
      </c>
      <c r="AC1227">
        <v>80</v>
      </c>
      <c r="AD1227">
        <v>6.666666666666667</v>
      </c>
      <c r="AE1227">
        <v>12.375</v>
      </c>
      <c r="AF1227">
        <v>12.375</v>
      </c>
      <c r="AG1227">
        <v>10</v>
      </c>
      <c r="AH1227">
        <v>0.76</v>
      </c>
      <c r="AI1227">
        <v>72508.5</v>
      </c>
      <c r="AJ1227">
        <v>10.355211000000001</v>
      </c>
      <c r="AK1227">
        <v>2.5</v>
      </c>
      <c r="AL1227">
        <v>11</v>
      </c>
      <c r="AM1227">
        <v>9</v>
      </c>
      <c r="AN1227">
        <v>23</v>
      </c>
      <c r="AO1227" t="s">
        <v>190</v>
      </c>
      <c r="AP1227">
        <v>83</v>
      </c>
      <c r="AQ1227">
        <v>-0.7</v>
      </c>
      <c r="AR1227">
        <v>1.2</v>
      </c>
      <c r="AS1227" t="s">
        <v>1404</v>
      </c>
      <c r="AT1227">
        <v>10</v>
      </c>
      <c r="AU1227">
        <v>12</v>
      </c>
      <c r="AV1227">
        <v>12</v>
      </c>
      <c r="AW1227">
        <v>10</v>
      </c>
      <c r="AZ1227">
        <v>0</v>
      </c>
      <c r="BA1227">
        <v>0</v>
      </c>
      <c r="BB1227">
        <v>6150</v>
      </c>
      <c r="BC1227">
        <v>10250</v>
      </c>
      <c r="BD1227">
        <v>14350</v>
      </c>
      <c r="BE1227">
        <v>33</v>
      </c>
      <c r="BF1227">
        <v>6</v>
      </c>
      <c r="BG1227">
        <v>60</v>
      </c>
      <c r="BH1227">
        <v>8.6166666666666671</v>
      </c>
      <c r="BI1227">
        <v>6150</v>
      </c>
      <c r="BJ1227">
        <v>10250</v>
      </c>
      <c r="BK1227">
        <v>14350</v>
      </c>
      <c r="BL1227">
        <v>30</v>
      </c>
      <c r="BM1227">
        <v>1</v>
      </c>
      <c r="BN1227">
        <v>7</v>
      </c>
      <c r="BO1227" t="s">
        <v>192</v>
      </c>
      <c r="BP1227">
        <v>0</v>
      </c>
      <c r="BQ1227">
        <v>0</v>
      </c>
      <c r="BR1227">
        <v>0</v>
      </c>
      <c r="BS1227">
        <v>0</v>
      </c>
      <c r="BV1227">
        <v>0</v>
      </c>
      <c r="BW1227">
        <v>0</v>
      </c>
      <c r="BX1227">
        <v>0</v>
      </c>
      <c r="BZ1227" t="s">
        <v>193</v>
      </c>
      <c r="CA1227" t="s">
        <v>194</v>
      </c>
      <c r="CB1227" t="b">
        <v>0</v>
      </c>
    </row>
    <row r="1228" spans="1:80" x14ac:dyDescent="0.3">
      <c r="A1228">
        <v>1227</v>
      </c>
      <c r="B1228" t="s">
        <v>1430</v>
      </c>
      <c r="C1228" t="s">
        <v>179</v>
      </c>
      <c r="D1228" t="s">
        <v>1298</v>
      </c>
      <c r="E1228" t="s">
        <v>1386</v>
      </c>
      <c r="F1228" t="s">
        <v>1314</v>
      </c>
      <c r="G1228" t="s">
        <v>1298</v>
      </c>
      <c r="H1228" t="s">
        <v>184</v>
      </c>
      <c r="J1228">
        <v>0</v>
      </c>
      <c r="K1228" t="s">
        <v>1387</v>
      </c>
      <c r="L1228" t="s">
        <v>186</v>
      </c>
      <c r="M1228" t="s">
        <v>653</v>
      </c>
      <c r="N1228" t="s">
        <v>20</v>
      </c>
      <c r="O1228">
        <v>910</v>
      </c>
      <c r="P1228" t="s">
        <v>188</v>
      </c>
      <c r="Q1228">
        <v>2</v>
      </c>
      <c r="R1228">
        <v>12</v>
      </c>
      <c r="S1228">
        <v>40</v>
      </c>
      <c r="T1228">
        <v>3.3333333333333335</v>
      </c>
      <c r="U1228">
        <v>7.5</v>
      </c>
      <c r="V1228">
        <v>7.5</v>
      </c>
      <c r="W1228">
        <v>5</v>
      </c>
      <c r="X1228">
        <v>0.76</v>
      </c>
      <c r="Y1228">
        <v>119638</v>
      </c>
      <c r="Z1228" t="s">
        <v>189</v>
      </c>
      <c r="AA1228">
        <v>2</v>
      </c>
      <c r="AB1228">
        <v>12</v>
      </c>
      <c r="AC1228">
        <v>80</v>
      </c>
      <c r="AD1228">
        <v>6.666666666666667</v>
      </c>
      <c r="AE1228">
        <v>12.375</v>
      </c>
      <c r="AF1228">
        <v>12.375</v>
      </c>
      <c r="AG1228">
        <v>10</v>
      </c>
      <c r="AH1228">
        <v>0.76</v>
      </c>
      <c r="AI1228">
        <v>72508.5</v>
      </c>
      <c r="AJ1228">
        <v>11.328782</v>
      </c>
      <c r="AK1228">
        <v>2.5</v>
      </c>
      <c r="AL1228">
        <v>10</v>
      </c>
      <c r="AM1228">
        <v>9</v>
      </c>
      <c r="AN1228">
        <v>23</v>
      </c>
      <c r="AO1228" t="s">
        <v>190</v>
      </c>
      <c r="AP1228">
        <v>83</v>
      </c>
      <c r="AQ1228">
        <v>-0.7</v>
      </c>
      <c r="AR1228">
        <v>1.2</v>
      </c>
      <c r="AS1228" t="s">
        <v>1404</v>
      </c>
      <c r="AT1228">
        <v>10</v>
      </c>
      <c r="AU1228">
        <v>12</v>
      </c>
      <c r="AV1228">
        <v>12</v>
      </c>
      <c r="AW1228">
        <v>10</v>
      </c>
      <c r="AZ1228">
        <v>0</v>
      </c>
      <c r="BA1228">
        <v>0</v>
      </c>
      <c r="BB1228">
        <v>6150</v>
      </c>
      <c r="BC1228">
        <v>10250</v>
      </c>
      <c r="BD1228">
        <v>14350</v>
      </c>
      <c r="BE1228">
        <v>33</v>
      </c>
      <c r="BF1228">
        <v>6</v>
      </c>
      <c r="BG1228">
        <v>60</v>
      </c>
      <c r="BH1228">
        <v>8.6166666666666671</v>
      </c>
      <c r="BI1228">
        <v>6150</v>
      </c>
      <c r="BJ1228">
        <v>10250</v>
      </c>
      <c r="BK1228">
        <v>14350</v>
      </c>
      <c r="BL1228">
        <v>30</v>
      </c>
      <c r="BM1228">
        <v>1</v>
      </c>
      <c r="BN1228">
        <v>7</v>
      </c>
      <c r="BO1228" t="s">
        <v>192</v>
      </c>
      <c r="BP1228">
        <v>6.37</v>
      </c>
      <c r="BQ1228">
        <v>0</v>
      </c>
      <c r="BR1228">
        <v>60</v>
      </c>
      <c r="BS1228">
        <v>0</v>
      </c>
      <c r="BV1228">
        <v>0</v>
      </c>
      <c r="BW1228">
        <v>0</v>
      </c>
      <c r="BX1228">
        <v>0</v>
      </c>
      <c r="BZ1228" t="s">
        <v>193</v>
      </c>
      <c r="CA1228" t="s">
        <v>194</v>
      </c>
      <c r="CB1228" t="b">
        <v>0</v>
      </c>
    </row>
    <row r="1229" spans="1:80" x14ac:dyDescent="0.3">
      <c r="A1229">
        <v>1228</v>
      </c>
      <c r="B1229" t="s">
        <v>1431</v>
      </c>
      <c r="C1229" t="s">
        <v>179</v>
      </c>
      <c r="D1229" t="s">
        <v>1298</v>
      </c>
      <c r="E1229" t="s">
        <v>1386</v>
      </c>
      <c r="F1229" t="s">
        <v>1314</v>
      </c>
      <c r="G1229" t="s">
        <v>1298</v>
      </c>
      <c r="H1229" t="s">
        <v>184</v>
      </c>
      <c r="J1229">
        <v>0</v>
      </c>
      <c r="K1229" t="s">
        <v>1387</v>
      </c>
      <c r="L1229" t="s">
        <v>186</v>
      </c>
      <c r="M1229" t="s">
        <v>653</v>
      </c>
      <c r="N1229" t="s">
        <v>20</v>
      </c>
      <c r="O1229">
        <v>255</v>
      </c>
      <c r="P1229" t="s">
        <v>188</v>
      </c>
      <c r="Q1229">
        <v>2</v>
      </c>
      <c r="R1229">
        <v>12</v>
      </c>
      <c r="S1229">
        <v>40</v>
      </c>
      <c r="T1229">
        <v>3.3333333333333335</v>
      </c>
      <c r="U1229">
        <v>7.5</v>
      </c>
      <c r="V1229">
        <v>7.5</v>
      </c>
      <c r="W1229">
        <v>5</v>
      </c>
      <c r="X1229">
        <v>0.76</v>
      </c>
      <c r="Y1229">
        <v>119638</v>
      </c>
      <c r="Z1229" t="s">
        <v>189</v>
      </c>
      <c r="AA1229">
        <v>2</v>
      </c>
      <c r="AB1229">
        <v>12</v>
      </c>
      <c r="AC1229">
        <v>80</v>
      </c>
      <c r="AD1229">
        <v>6.666666666666667</v>
      </c>
      <c r="AE1229">
        <v>12.375</v>
      </c>
      <c r="AF1229">
        <v>12.375</v>
      </c>
      <c r="AG1229">
        <v>10</v>
      </c>
      <c r="AH1229">
        <v>0.76</v>
      </c>
      <c r="AI1229">
        <v>72508.5</v>
      </c>
      <c r="AJ1229">
        <v>3.8549169999999999</v>
      </c>
      <c r="AK1229">
        <v>2.5</v>
      </c>
      <c r="AL1229">
        <v>30</v>
      </c>
      <c r="AM1229">
        <v>9</v>
      </c>
      <c r="AN1229">
        <v>23</v>
      </c>
      <c r="AO1229" t="s">
        <v>190</v>
      </c>
      <c r="AP1229">
        <v>83</v>
      </c>
      <c r="AQ1229">
        <v>-0.7</v>
      </c>
      <c r="AR1229">
        <v>1.2</v>
      </c>
      <c r="AS1229" t="s">
        <v>1388</v>
      </c>
      <c r="AT1229">
        <v>10</v>
      </c>
      <c r="AU1229">
        <v>12</v>
      </c>
      <c r="AV1229">
        <v>12</v>
      </c>
      <c r="AW1229">
        <v>10</v>
      </c>
      <c r="AZ1229">
        <v>0</v>
      </c>
      <c r="BA1229">
        <v>0</v>
      </c>
      <c r="BB1229">
        <v>6150</v>
      </c>
      <c r="BC1229">
        <v>10250</v>
      </c>
      <c r="BD1229">
        <v>14350</v>
      </c>
      <c r="BE1229">
        <v>33</v>
      </c>
      <c r="BF1229">
        <v>6</v>
      </c>
      <c r="BG1229">
        <v>60</v>
      </c>
      <c r="BH1229">
        <v>8.6166666666666671</v>
      </c>
      <c r="BI1229">
        <v>6150</v>
      </c>
      <c r="BJ1229">
        <v>10250</v>
      </c>
      <c r="BK1229">
        <v>14350</v>
      </c>
      <c r="BL1229">
        <v>30</v>
      </c>
      <c r="BM1229">
        <v>1</v>
      </c>
      <c r="BN1229">
        <v>28</v>
      </c>
      <c r="BO1229" t="s">
        <v>192</v>
      </c>
      <c r="BP1229">
        <v>7.14</v>
      </c>
      <c r="BQ1229">
        <v>0</v>
      </c>
      <c r="BR1229">
        <v>92</v>
      </c>
      <c r="BS1229">
        <v>0</v>
      </c>
      <c r="BV1229">
        <v>0</v>
      </c>
      <c r="BW1229">
        <v>0</v>
      </c>
      <c r="BX1229">
        <v>0</v>
      </c>
      <c r="BZ1229" t="s">
        <v>193</v>
      </c>
      <c r="CA1229" t="s">
        <v>194</v>
      </c>
      <c r="CB1229" t="b">
        <v>0</v>
      </c>
    </row>
    <row r="1230" spans="1:80" x14ac:dyDescent="0.3">
      <c r="A1230">
        <v>1229</v>
      </c>
      <c r="B1230" t="s">
        <v>1432</v>
      </c>
      <c r="C1230" t="s">
        <v>179</v>
      </c>
      <c r="D1230" t="s">
        <v>1298</v>
      </c>
      <c r="E1230" t="s">
        <v>1386</v>
      </c>
      <c r="F1230" t="s">
        <v>1317</v>
      </c>
      <c r="G1230" t="s">
        <v>1298</v>
      </c>
      <c r="H1230" t="s">
        <v>184</v>
      </c>
      <c r="J1230">
        <v>0</v>
      </c>
      <c r="K1230" t="s">
        <v>1387</v>
      </c>
      <c r="L1230" t="s">
        <v>186</v>
      </c>
      <c r="M1230" t="s">
        <v>653</v>
      </c>
      <c r="N1230" t="s">
        <v>20</v>
      </c>
      <c r="P1230" t="s">
        <v>188</v>
      </c>
      <c r="Q1230">
        <v>2</v>
      </c>
      <c r="R1230">
        <v>12</v>
      </c>
      <c r="S1230">
        <v>40</v>
      </c>
      <c r="T1230">
        <v>3.3333333333333335</v>
      </c>
      <c r="U1230">
        <v>7.5</v>
      </c>
      <c r="V1230">
        <v>7.5</v>
      </c>
      <c r="W1230">
        <v>5</v>
      </c>
      <c r="X1230">
        <v>0.76</v>
      </c>
      <c r="Y1230">
        <v>119638</v>
      </c>
      <c r="Z1230" t="s">
        <v>189</v>
      </c>
      <c r="AA1230">
        <v>2</v>
      </c>
      <c r="AB1230">
        <v>12</v>
      </c>
      <c r="AC1230">
        <v>80</v>
      </c>
      <c r="AD1230">
        <v>6.666666666666667</v>
      </c>
      <c r="AE1230">
        <v>12.375</v>
      </c>
      <c r="AF1230">
        <v>12.375</v>
      </c>
      <c r="AG1230">
        <v>10</v>
      </c>
      <c r="AH1230">
        <v>0.76</v>
      </c>
      <c r="AI1230">
        <v>72508.5</v>
      </c>
      <c r="AJ1230">
        <v>4.0515980000000003</v>
      </c>
      <c r="AK1230">
        <v>2.5</v>
      </c>
      <c r="AL1230">
        <v>28</v>
      </c>
      <c r="AM1230">
        <v>9</v>
      </c>
      <c r="AN1230">
        <v>23</v>
      </c>
      <c r="AO1230" t="s">
        <v>190</v>
      </c>
      <c r="AP1230">
        <v>83</v>
      </c>
      <c r="AQ1230">
        <v>-0.7</v>
      </c>
      <c r="AR1230">
        <v>1.2</v>
      </c>
      <c r="AS1230" t="s">
        <v>1388</v>
      </c>
      <c r="AT1230">
        <v>10</v>
      </c>
      <c r="AU1230">
        <v>12</v>
      </c>
      <c r="AV1230">
        <v>12</v>
      </c>
      <c r="AW1230">
        <v>10</v>
      </c>
      <c r="AZ1230">
        <v>0</v>
      </c>
      <c r="BA1230">
        <v>0</v>
      </c>
      <c r="BB1230">
        <v>6150</v>
      </c>
      <c r="BC1230">
        <v>10250</v>
      </c>
      <c r="BD1230">
        <v>14350</v>
      </c>
      <c r="BE1230">
        <v>33</v>
      </c>
      <c r="BF1230">
        <v>6</v>
      </c>
      <c r="BG1230">
        <v>60</v>
      </c>
      <c r="BH1230">
        <v>8.6166666666666671</v>
      </c>
      <c r="BI1230">
        <v>6150</v>
      </c>
      <c r="BJ1230">
        <v>10250</v>
      </c>
      <c r="BK1230">
        <v>14350</v>
      </c>
      <c r="BL1230">
        <v>30</v>
      </c>
      <c r="BM1230">
        <v>1</v>
      </c>
      <c r="BN1230">
        <v>28</v>
      </c>
      <c r="BO1230" t="s">
        <v>192</v>
      </c>
      <c r="BP1230">
        <v>0</v>
      </c>
      <c r="BQ1230">
        <v>0</v>
      </c>
      <c r="BR1230">
        <v>0</v>
      </c>
      <c r="BS1230">
        <v>0</v>
      </c>
      <c r="BV1230">
        <v>0</v>
      </c>
      <c r="BW1230">
        <v>0</v>
      </c>
      <c r="BX1230">
        <v>0</v>
      </c>
      <c r="BZ1230" t="s">
        <v>193</v>
      </c>
      <c r="CA1230" t="s">
        <v>194</v>
      </c>
      <c r="CB1230" t="b">
        <v>0</v>
      </c>
    </row>
    <row r="1231" spans="1:80" x14ac:dyDescent="0.3">
      <c r="A1231">
        <v>1230</v>
      </c>
      <c r="B1231" t="s">
        <v>1433</v>
      </c>
      <c r="C1231" t="s">
        <v>179</v>
      </c>
      <c r="D1231" t="s">
        <v>1298</v>
      </c>
      <c r="E1231" t="s">
        <v>1386</v>
      </c>
      <c r="F1231" t="s">
        <v>1314</v>
      </c>
      <c r="G1231" t="s">
        <v>1298</v>
      </c>
      <c r="H1231" t="s">
        <v>184</v>
      </c>
      <c r="J1231">
        <v>0</v>
      </c>
      <c r="K1231" t="s">
        <v>1387</v>
      </c>
      <c r="L1231" t="s">
        <v>186</v>
      </c>
      <c r="M1231" t="s">
        <v>653</v>
      </c>
      <c r="N1231" t="s">
        <v>20</v>
      </c>
      <c r="P1231" t="s">
        <v>188</v>
      </c>
      <c r="Q1231">
        <v>2</v>
      </c>
      <c r="R1231">
        <v>12</v>
      </c>
      <c r="S1231">
        <v>40</v>
      </c>
      <c r="T1231">
        <v>3.3333333333333335</v>
      </c>
      <c r="U1231">
        <v>7.5</v>
      </c>
      <c r="V1231">
        <v>7.5</v>
      </c>
      <c r="W1231">
        <v>5</v>
      </c>
      <c r="X1231">
        <v>0.76</v>
      </c>
      <c r="Y1231">
        <v>119638</v>
      </c>
      <c r="Z1231" t="s">
        <v>189</v>
      </c>
      <c r="AA1231">
        <v>2</v>
      </c>
      <c r="AB1231">
        <v>12</v>
      </c>
      <c r="AC1231">
        <v>80</v>
      </c>
      <c r="AD1231">
        <v>6.666666666666667</v>
      </c>
      <c r="AE1231">
        <v>12.375</v>
      </c>
      <c r="AF1231">
        <v>12.375</v>
      </c>
      <c r="AG1231">
        <v>10</v>
      </c>
      <c r="AH1231">
        <v>0.76</v>
      </c>
      <c r="AI1231">
        <v>72508.5</v>
      </c>
      <c r="AJ1231">
        <v>4.248278</v>
      </c>
      <c r="AK1231">
        <v>2.5</v>
      </c>
      <c r="AL1231">
        <v>27</v>
      </c>
      <c r="AM1231">
        <v>9</v>
      </c>
      <c r="AN1231">
        <v>23</v>
      </c>
      <c r="AO1231" t="s">
        <v>190</v>
      </c>
      <c r="AP1231">
        <v>83</v>
      </c>
      <c r="AQ1231">
        <v>-0.7</v>
      </c>
      <c r="AR1231">
        <v>1.2</v>
      </c>
      <c r="AS1231" t="s">
        <v>1388</v>
      </c>
      <c r="AT1231">
        <v>10</v>
      </c>
      <c r="AU1231">
        <v>12</v>
      </c>
      <c r="AV1231">
        <v>12</v>
      </c>
      <c r="AW1231">
        <v>10</v>
      </c>
      <c r="AZ1231">
        <v>0</v>
      </c>
      <c r="BA1231">
        <v>0</v>
      </c>
      <c r="BB1231">
        <v>6150</v>
      </c>
      <c r="BC1231">
        <v>10250</v>
      </c>
      <c r="BD1231">
        <v>14350</v>
      </c>
      <c r="BE1231">
        <v>33</v>
      </c>
      <c r="BF1231">
        <v>6</v>
      </c>
      <c r="BG1231">
        <v>60</v>
      </c>
      <c r="BH1231">
        <v>8.6166666666666671</v>
      </c>
      <c r="BI1231">
        <v>6150</v>
      </c>
      <c r="BJ1231">
        <v>10250</v>
      </c>
      <c r="BK1231">
        <v>14350</v>
      </c>
      <c r="BL1231">
        <v>30</v>
      </c>
      <c r="BM1231">
        <v>1</v>
      </c>
      <c r="BN1231">
        <v>28</v>
      </c>
      <c r="BO1231" t="s">
        <v>192</v>
      </c>
      <c r="BP1231">
        <v>0</v>
      </c>
      <c r="BQ1231">
        <v>0</v>
      </c>
      <c r="BR1231">
        <v>0</v>
      </c>
      <c r="BS1231">
        <v>0</v>
      </c>
      <c r="BV1231">
        <v>0</v>
      </c>
      <c r="BW1231">
        <v>0</v>
      </c>
      <c r="BX1231">
        <v>0</v>
      </c>
      <c r="BZ1231" t="s">
        <v>193</v>
      </c>
      <c r="CA1231" t="s">
        <v>194</v>
      </c>
      <c r="CB1231" t="b">
        <v>0</v>
      </c>
    </row>
    <row r="1232" spans="1:80" x14ac:dyDescent="0.3">
      <c r="A1232">
        <v>1231</v>
      </c>
      <c r="B1232" t="s">
        <v>1434</v>
      </c>
      <c r="C1232" t="s">
        <v>179</v>
      </c>
      <c r="D1232" t="s">
        <v>1298</v>
      </c>
      <c r="E1232" t="s">
        <v>1386</v>
      </c>
      <c r="F1232" t="s">
        <v>1317</v>
      </c>
      <c r="G1232" t="s">
        <v>1298</v>
      </c>
      <c r="H1232" t="s">
        <v>184</v>
      </c>
      <c r="J1232">
        <v>0</v>
      </c>
      <c r="K1232" t="s">
        <v>1387</v>
      </c>
      <c r="L1232" t="s">
        <v>186</v>
      </c>
      <c r="M1232" t="s">
        <v>653</v>
      </c>
      <c r="N1232" t="s">
        <v>20</v>
      </c>
      <c r="P1232" t="s">
        <v>188</v>
      </c>
      <c r="Q1232">
        <v>2</v>
      </c>
      <c r="R1232">
        <v>12</v>
      </c>
      <c r="S1232">
        <v>40</v>
      </c>
      <c r="T1232">
        <v>3.3333333333333335</v>
      </c>
      <c r="U1232">
        <v>7.5</v>
      </c>
      <c r="V1232">
        <v>7.5</v>
      </c>
      <c r="W1232">
        <v>5</v>
      </c>
      <c r="X1232">
        <v>0.76</v>
      </c>
      <c r="Y1232">
        <v>119638</v>
      </c>
      <c r="Z1232" t="s">
        <v>189</v>
      </c>
      <c r="AA1232">
        <v>2</v>
      </c>
      <c r="AB1232">
        <v>12</v>
      </c>
      <c r="AC1232">
        <v>80</v>
      </c>
      <c r="AD1232">
        <v>6.666666666666667</v>
      </c>
      <c r="AE1232">
        <v>12.375</v>
      </c>
      <c r="AF1232">
        <v>12.375</v>
      </c>
      <c r="AG1232">
        <v>10</v>
      </c>
      <c r="AH1232">
        <v>0.76</v>
      </c>
      <c r="AI1232">
        <v>72508.5</v>
      </c>
      <c r="AJ1232">
        <v>4.4449589999999999</v>
      </c>
      <c r="AK1232">
        <v>2.5</v>
      </c>
      <c r="AL1232">
        <v>26</v>
      </c>
      <c r="AM1232">
        <v>9</v>
      </c>
      <c r="AN1232">
        <v>23</v>
      </c>
      <c r="AO1232" t="s">
        <v>190</v>
      </c>
      <c r="AP1232">
        <v>83</v>
      </c>
      <c r="AQ1232">
        <v>-0.7</v>
      </c>
      <c r="AR1232">
        <v>1.2</v>
      </c>
      <c r="AS1232" t="s">
        <v>1388</v>
      </c>
      <c r="AT1232">
        <v>10</v>
      </c>
      <c r="AU1232">
        <v>12</v>
      </c>
      <c r="AV1232">
        <v>12</v>
      </c>
      <c r="AW1232">
        <v>10</v>
      </c>
      <c r="AZ1232">
        <v>0</v>
      </c>
      <c r="BA1232">
        <v>0</v>
      </c>
      <c r="BB1232">
        <v>6150</v>
      </c>
      <c r="BC1232">
        <v>10250</v>
      </c>
      <c r="BD1232">
        <v>14350</v>
      </c>
      <c r="BE1232">
        <v>33</v>
      </c>
      <c r="BF1232">
        <v>6</v>
      </c>
      <c r="BG1232">
        <v>60</v>
      </c>
      <c r="BH1232">
        <v>8.6166666666666671</v>
      </c>
      <c r="BI1232">
        <v>6150</v>
      </c>
      <c r="BJ1232">
        <v>10250</v>
      </c>
      <c r="BK1232">
        <v>14350</v>
      </c>
      <c r="BL1232">
        <v>30</v>
      </c>
      <c r="BM1232">
        <v>1</v>
      </c>
      <c r="BN1232">
        <v>28</v>
      </c>
      <c r="BO1232" t="s">
        <v>192</v>
      </c>
      <c r="BP1232">
        <v>0</v>
      </c>
      <c r="BQ1232">
        <v>0</v>
      </c>
      <c r="BR1232">
        <v>0</v>
      </c>
      <c r="BS1232">
        <v>0</v>
      </c>
      <c r="BV1232">
        <v>0</v>
      </c>
      <c r="BW1232">
        <v>0</v>
      </c>
      <c r="BX1232">
        <v>0</v>
      </c>
      <c r="BZ1232" t="s">
        <v>193</v>
      </c>
      <c r="CA1232" t="s">
        <v>194</v>
      </c>
      <c r="CB1232" t="b">
        <v>0</v>
      </c>
    </row>
    <row r="1233" spans="1:80" x14ac:dyDescent="0.3">
      <c r="A1233">
        <v>1232</v>
      </c>
      <c r="B1233" t="s">
        <v>1435</v>
      </c>
      <c r="C1233" t="s">
        <v>179</v>
      </c>
      <c r="D1233" t="s">
        <v>1298</v>
      </c>
      <c r="E1233" t="s">
        <v>1386</v>
      </c>
      <c r="F1233" t="s">
        <v>1314</v>
      </c>
      <c r="G1233" t="s">
        <v>1298</v>
      </c>
      <c r="H1233" t="s">
        <v>184</v>
      </c>
      <c r="J1233">
        <v>0</v>
      </c>
      <c r="K1233" t="s">
        <v>1387</v>
      </c>
      <c r="L1233" t="s">
        <v>186</v>
      </c>
      <c r="M1233" t="s">
        <v>653</v>
      </c>
      <c r="N1233" t="s">
        <v>20</v>
      </c>
      <c r="P1233" t="s">
        <v>188</v>
      </c>
      <c r="Q1233">
        <v>2</v>
      </c>
      <c r="R1233">
        <v>12</v>
      </c>
      <c r="S1233">
        <v>40</v>
      </c>
      <c r="T1233">
        <v>3.3333333333333335</v>
      </c>
      <c r="U1233">
        <v>7.5</v>
      </c>
      <c r="V1233">
        <v>7.5</v>
      </c>
      <c r="W1233">
        <v>5</v>
      </c>
      <c r="X1233">
        <v>0.76</v>
      </c>
      <c r="Y1233">
        <v>119638</v>
      </c>
      <c r="Z1233" t="s">
        <v>189</v>
      </c>
      <c r="AA1233">
        <v>2</v>
      </c>
      <c r="AB1233">
        <v>12</v>
      </c>
      <c r="AC1233">
        <v>80</v>
      </c>
      <c r="AD1233">
        <v>6.666666666666667</v>
      </c>
      <c r="AE1233">
        <v>12.375</v>
      </c>
      <c r="AF1233">
        <v>12.375</v>
      </c>
      <c r="AG1233">
        <v>10</v>
      </c>
      <c r="AH1233">
        <v>0.76</v>
      </c>
      <c r="AI1233">
        <v>72508.5</v>
      </c>
      <c r="AJ1233">
        <v>4.645689</v>
      </c>
      <c r="AK1233">
        <v>2.5</v>
      </c>
      <c r="AL1233">
        <v>25</v>
      </c>
      <c r="AM1233">
        <v>9</v>
      </c>
      <c r="AN1233">
        <v>23</v>
      </c>
      <c r="AO1233" t="s">
        <v>190</v>
      </c>
      <c r="AP1233">
        <v>83</v>
      </c>
      <c r="AQ1233">
        <v>-0.7</v>
      </c>
      <c r="AR1233">
        <v>1.2</v>
      </c>
      <c r="AS1233" t="s">
        <v>1388</v>
      </c>
      <c r="AT1233">
        <v>10</v>
      </c>
      <c r="AU1233">
        <v>12</v>
      </c>
      <c r="AV1233">
        <v>12</v>
      </c>
      <c r="AW1233">
        <v>10</v>
      </c>
      <c r="AZ1233">
        <v>0</v>
      </c>
      <c r="BA1233">
        <v>0</v>
      </c>
      <c r="BB1233">
        <v>6150</v>
      </c>
      <c r="BC1233">
        <v>10250</v>
      </c>
      <c r="BD1233">
        <v>14350</v>
      </c>
      <c r="BE1233">
        <v>33</v>
      </c>
      <c r="BF1233">
        <v>6</v>
      </c>
      <c r="BG1233">
        <v>60</v>
      </c>
      <c r="BH1233">
        <v>8.6166666666666671</v>
      </c>
      <c r="BI1233">
        <v>6150</v>
      </c>
      <c r="BJ1233">
        <v>10250</v>
      </c>
      <c r="BK1233">
        <v>14350</v>
      </c>
      <c r="BL1233">
        <v>30</v>
      </c>
      <c r="BM1233">
        <v>1</v>
      </c>
      <c r="BN1233">
        <v>24</v>
      </c>
      <c r="BO1233" t="s">
        <v>192</v>
      </c>
      <c r="BP1233">
        <v>0</v>
      </c>
      <c r="BQ1233">
        <v>0</v>
      </c>
      <c r="BR1233">
        <v>0</v>
      </c>
      <c r="BS1233">
        <v>0</v>
      </c>
      <c r="BV1233">
        <v>0</v>
      </c>
      <c r="BW1233">
        <v>0</v>
      </c>
      <c r="BX1233">
        <v>0</v>
      </c>
      <c r="BZ1233" t="s">
        <v>193</v>
      </c>
      <c r="CA1233" t="s">
        <v>194</v>
      </c>
      <c r="CB1233" t="b">
        <v>0</v>
      </c>
    </row>
    <row r="1234" spans="1:80" x14ac:dyDescent="0.3">
      <c r="A1234">
        <v>1233</v>
      </c>
      <c r="B1234" t="s">
        <v>1436</v>
      </c>
      <c r="C1234" t="s">
        <v>179</v>
      </c>
      <c r="D1234" t="s">
        <v>1298</v>
      </c>
      <c r="E1234" t="s">
        <v>1386</v>
      </c>
      <c r="F1234" t="s">
        <v>1317</v>
      </c>
      <c r="G1234" t="s">
        <v>1298</v>
      </c>
      <c r="H1234" t="s">
        <v>184</v>
      </c>
      <c r="J1234">
        <v>0</v>
      </c>
      <c r="K1234" t="s">
        <v>1387</v>
      </c>
      <c r="L1234" t="s">
        <v>186</v>
      </c>
      <c r="M1234" t="s">
        <v>653</v>
      </c>
      <c r="N1234" t="s">
        <v>20</v>
      </c>
      <c r="P1234" t="s">
        <v>188</v>
      </c>
      <c r="Q1234">
        <v>2</v>
      </c>
      <c r="R1234">
        <v>12</v>
      </c>
      <c r="S1234">
        <v>40</v>
      </c>
      <c r="T1234">
        <v>3.3333333333333335</v>
      </c>
      <c r="U1234">
        <v>7.5</v>
      </c>
      <c r="V1234">
        <v>7.5</v>
      </c>
      <c r="W1234">
        <v>5</v>
      </c>
      <c r="X1234">
        <v>0.76</v>
      </c>
      <c r="Y1234">
        <v>119638</v>
      </c>
      <c r="Z1234" t="s">
        <v>189</v>
      </c>
      <c r="AA1234">
        <v>2</v>
      </c>
      <c r="AB1234">
        <v>12</v>
      </c>
      <c r="AC1234">
        <v>80</v>
      </c>
      <c r="AD1234">
        <v>6.666666666666667</v>
      </c>
      <c r="AE1234">
        <v>12.375</v>
      </c>
      <c r="AF1234">
        <v>12.375</v>
      </c>
      <c r="AG1234">
        <v>10</v>
      </c>
      <c r="AH1234">
        <v>0.76</v>
      </c>
      <c r="AI1234">
        <v>72508.5</v>
      </c>
      <c r="AJ1234">
        <v>4.8383199999999995</v>
      </c>
      <c r="AK1234">
        <v>2.5</v>
      </c>
      <c r="AL1234">
        <v>24</v>
      </c>
      <c r="AM1234">
        <v>9</v>
      </c>
      <c r="AN1234">
        <v>23</v>
      </c>
      <c r="AO1234" t="s">
        <v>190</v>
      </c>
      <c r="AP1234">
        <v>83</v>
      </c>
      <c r="AQ1234">
        <v>-0.7</v>
      </c>
      <c r="AR1234">
        <v>1.2</v>
      </c>
      <c r="AS1234" t="s">
        <v>1388</v>
      </c>
      <c r="AT1234">
        <v>10</v>
      </c>
      <c r="AU1234">
        <v>12</v>
      </c>
      <c r="AV1234">
        <v>12</v>
      </c>
      <c r="AW1234">
        <v>10</v>
      </c>
      <c r="AZ1234">
        <v>0</v>
      </c>
      <c r="BA1234">
        <v>0</v>
      </c>
      <c r="BB1234">
        <v>6150</v>
      </c>
      <c r="BC1234">
        <v>10250</v>
      </c>
      <c r="BD1234">
        <v>14350</v>
      </c>
      <c r="BE1234">
        <v>33</v>
      </c>
      <c r="BF1234">
        <v>6</v>
      </c>
      <c r="BG1234">
        <v>60</v>
      </c>
      <c r="BH1234">
        <v>8.6166666666666671</v>
      </c>
      <c r="BI1234">
        <v>6150</v>
      </c>
      <c r="BJ1234">
        <v>10250</v>
      </c>
      <c r="BK1234">
        <v>14350</v>
      </c>
      <c r="BL1234">
        <v>30</v>
      </c>
      <c r="BM1234">
        <v>1</v>
      </c>
      <c r="BN1234">
        <v>24</v>
      </c>
      <c r="BO1234" t="s">
        <v>192</v>
      </c>
      <c r="BP1234">
        <v>0</v>
      </c>
      <c r="BQ1234">
        <v>0</v>
      </c>
      <c r="BR1234">
        <v>0</v>
      </c>
      <c r="BS1234">
        <v>0</v>
      </c>
      <c r="BV1234">
        <v>0</v>
      </c>
      <c r="BW1234">
        <v>0</v>
      </c>
      <c r="BX1234">
        <v>0</v>
      </c>
      <c r="BZ1234" t="s">
        <v>193</v>
      </c>
      <c r="CA1234" t="s">
        <v>194</v>
      </c>
      <c r="CB1234" t="b">
        <v>0</v>
      </c>
    </row>
    <row r="1235" spans="1:80" x14ac:dyDescent="0.3">
      <c r="A1235">
        <v>1234</v>
      </c>
      <c r="B1235" t="s">
        <v>1437</v>
      </c>
      <c r="C1235" t="s">
        <v>179</v>
      </c>
      <c r="D1235" t="s">
        <v>1298</v>
      </c>
      <c r="E1235" t="s">
        <v>1386</v>
      </c>
      <c r="F1235" t="s">
        <v>1314</v>
      </c>
      <c r="G1235" t="s">
        <v>1298</v>
      </c>
      <c r="H1235" t="s">
        <v>184</v>
      </c>
      <c r="J1235">
        <v>0</v>
      </c>
      <c r="K1235" t="s">
        <v>1387</v>
      </c>
      <c r="L1235" t="s">
        <v>186</v>
      </c>
      <c r="M1235" t="s">
        <v>653</v>
      </c>
      <c r="N1235" t="s">
        <v>20</v>
      </c>
      <c r="P1235" t="s">
        <v>188</v>
      </c>
      <c r="Q1235">
        <v>2</v>
      </c>
      <c r="R1235">
        <v>12</v>
      </c>
      <c r="S1235">
        <v>40</v>
      </c>
      <c r="T1235">
        <v>3.3333333333333335</v>
      </c>
      <c r="U1235">
        <v>7.5</v>
      </c>
      <c r="V1235">
        <v>7.5</v>
      </c>
      <c r="W1235">
        <v>5</v>
      </c>
      <c r="X1235">
        <v>0.76</v>
      </c>
      <c r="Y1235">
        <v>119638</v>
      </c>
      <c r="Z1235" t="s">
        <v>189</v>
      </c>
      <c r="AA1235">
        <v>2</v>
      </c>
      <c r="AB1235">
        <v>12</v>
      </c>
      <c r="AC1235">
        <v>80</v>
      </c>
      <c r="AD1235">
        <v>6.666666666666667</v>
      </c>
      <c r="AE1235">
        <v>12.375</v>
      </c>
      <c r="AF1235">
        <v>12.375</v>
      </c>
      <c r="AG1235">
        <v>10</v>
      </c>
      <c r="AH1235">
        <v>0.76</v>
      </c>
      <c r="AI1235">
        <v>72508.5</v>
      </c>
      <c r="AJ1235">
        <v>5.0350010000000003</v>
      </c>
      <c r="AK1235">
        <v>2.5</v>
      </c>
      <c r="AL1235">
        <v>23</v>
      </c>
      <c r="AM1235">
        <v>9</v>
      </c>
      <c r="AN1235">
        <v>23</v>
      </c>
      <c r="AO1235" t="s">
        <v>190</v>
      </c>
      <c r="AP1235">
        <v>83</v>
      </c>
      <c r="AQ1235">
        <v>-0.7</v>
      </c>
      <c r="AR1235">
        <v>1.2</v>
      </c>
      <c r="AS1235" t="s">
        <v>1388</v>
      </c>
      <c r="AT1235">
        <v>10</v>
      </c>
      <c r="AU1235">
        <v>12</v>
      </c>
      <c r="AV1235">
        <v>12</v>
      </c>
      <c r="AW1235">
        <v>10</v>
      </c>
      <c r="AZ1235">
        <v>0</v>
      </c>
      <c r="BA1235">
        <v>0</v>
      </c>
      <c r="BB1235">
        <v>6150</v>
      </c>
      <c r="BC1235">
        <v>10250</v>
      </c>
      <c r="BD1235">
        <v>14350</v>
      </c>
      <c r="BE1235">
        <v>33</v>
      </c>
      <c r="BF1235">
        <v>6</v>
      </c>
      <c r="BG1235">
        <v>60</v>
      </c>
      <c r="BH1235">
        <v>8.6166666666666671</v>
      </c>
      <c r="BI1235">
        <v>6150</v>
      </c>
      <c r="BJ1235">
        <v>10250</v>
      </c>
      <c r="BK1235">
        <v>14350</v>
      </c>
      <c r="BL1235">
        <v>30</v>
      </c>
      <c r="BM1235">
        <v>1</v>
      </c>
      <c r="BN1235">
        <v>21</v>
      </c>
      <c r="BO1235" t="s">
        <v>192</v>
      </c>
      <c r="BP1235">
        <v>0</v>
      </c>
      <c r="BQ1235">
        <v>0</v>
      </c>
      <c r="BR1235">
        <v>0</v>
      </c>
      <c r="BS1235">
        <v>0</v>
      </c>
      <c r="BV1235">
        <v>0</v>
      </c>
      <c r="BW1235">
        <v>0</v>
      </c>
      <c r="BX1235">
        <v>0</v>
      </c>
      <c r="BZ1235" t="s">
        <v>193</v>
      </c>
      <c r="CA1235" t="s">
        <v>194</v>
      </c>
      <c r="CB1235" t="b">
        <v>0</v>
      </c>
    </row>
    <row r="1236" spans="1:80" x14ac:dyDescent="0.3">
      <c r="A1236">
        <v>1235</v>
      </c>
      <c r="B1236" t="s">
        <v>1438</v>
      </c>
      <c r="C1236" t="s">
        <v>179</v>
      </c>
      <c r="D1236" t="s">
        <v>1298</v>
      </c>
      <c r="E1236" t="s">
        <v>1386</v>
      </c>
      <c r="F1236" t="s">
        <v>1317</v>
      </c>
      <c r="G1236" t="s">
        <v>1298</v>
      </c>
      <c r="H1236" t="s">
        <v>184</v>
      </c>
      <c r="J1236">
        <v>0</v>
      </c>
      <c r="K1236" t="s">
        <v>1387</v>
      </c>
      <c r="L1236" t="s">
        <v>186</v>
      </c>
      <c r="M1236" t="s">
        <v>653</v>
      </c>
      <c r="N1236" t="s">
        <v>20</v>
      </c>
      <c r="P1236" t="s">
        <v>188</v>
      </c>
      <c r="Q1236">
        <v>2</v>
      </c>
      <c r="R1236">
        <v>12</v>
      </c>
      <c r="S1236">
        <v>40</v>
      </c>
      <c r="T1236">
        <v>3.3333333333333335</v>
      </c>
      <c r="U1236">
        <v>7.5</v>
      </c>
      <c r="V1236">
        <v>7.5</v>
      </c>
      <c r="W1236">
        <v>5</v>
      </c>
      <c r="X1236">
        <v>0.76</v>
      </c>
      <c r="Y1236">
        <v>119638</v>
      </c>
      <c r="Z1236" t="s">
        <v>189</v>
      </c>
      <c r="AA1236">
        <v>2</v>
      </c>
      <c r="AB1236">
        <v>12</v>
      </c>
      <c r="AC1236">
        <v>80</v>
      </c>
      <c r="AD1236">
        <v>6.666666666666667</v>
      </c>
      <c r="AE1236">
        <v>12.375</v>
      </c>
      <c r="AF1236">
        <v>12.375</v>
      </c>
      <c r="AG1236">
        <v>10</v>
      </c>
      <c r="AH1236">
        <v>0.76</v>
      </c>
      <c r="AI1236">
        <v>72508.5</v>
      </c>
      <c r="AJ1236">
        <v>5.2316820000000002</v>
      </c>
      <c r="AK1236">
        <v>2.5</v>
      </c>
      <c r="AL1236">
        <v>22</v>
      </c>
      <c r="AM1236">
        <v>9</v>
      </c>
      <c r="AN1236">
        <v>23</v>
      </c>
      <c r="AO1236" t="s">
        <v>190</v>
      </c>
      <c r="AP1236">
        <v>83</v>
      </c>
      <c r="AQ1236">
        <v>-0.7</v>
      </c>
      <c r="AR1236">
        <v>1.2</v>
      </c>
      <c r="AS1236" t="s">
        <v>1388</v>
      </c>
      <c r="AT1236">
        <v>10</v>
      </c>
      <c r="AU1236">
        <v>12</v>
      </c>
      <c r="AV1236">
        <v>12</v>
      </c>
      <c r="AW1236">
        <v>10</v>
      </c>
      <c r="AZ1236">
        <v>0</v>
      </c>
      <c r="BA1236">
        <v>0</v>
      </c>
      <c r="BB1236">
        <v>6150</v>
      </c>
      <c r="BC1236">
        <v>10250</v>
      </c>
      <c r="BD1236">
        <v>14350</v>
      </c>
      <c r="BE1236">
        <v>33</v>
      </c>
      <c r="BF1236">
        <v>6</v>
      </c>
      <c r="BG1236">
        <v>60</v>
      </c>
      <c r="BH1236">
        <v>8.6166666666666671</v>
      </c>
      <c r="BI1236">
        <v>6150</v>
      </c>
      <c r="BJ1236">
        <v>10250</v>
      </c>
      <c r="BK1236">
        <v>14350</v>
      </c>
      <c r="BL1236">
        <v>30</v>
      </c>
      <c r="BM1236">
        <v>1</v>
      </c>
      <c r="BN1236">
        <v>21</v>
      </c>
      <c r="BO1236" t="s">
        <v>192</v>
      </c>
      <c r="BP1236">
        <v>0</v>
      </c>
      <c r="BQ1236">
        <v>0</v>
      </c>
      <c r="BR1236">
        <v>0</v>
      </c>
      <c r="BS1236">
        <v>0</v>
      </c>
      <c r="BV1236">
        <v>0</v>
      </c>
      <c r="BW1236">
        <v>0</v>
      </c>
      <c r="BX1236">
        <v>0</v>
      </c>
      <c r="BZ1236" t="s">
        <v>193</v>
      </c>
      <c r="CA1236" t="s">
        <v>194</v>
      </c>
      <c r="CB1236" t="b">
        <v>0</v>
      </c>
    </row>
    <row r="1237" spans="1:80" x14ac:dyDescent="0.3">
      <c r="A1237">
        <v>1236</v>
      </c>
      <c r="B1237" t="s">
        <v>1439</v>
      </c>
      <c r="C1237" t="s">
        <v>179</v>
      </c>
      <c r="D1237" t="s">
        <v>1298</v>
      </c>
      <c r="E1237" t="s">
        <v>1386</v>
      </c>
      <c r="F1237" t="s">
        <v>1314</v>
      </c>
      <c r="G1237" t="s">
        <v>1298</v>
      </c>
      <c r="H1237" t="s">
        <v>184</v>
      </c>
      <c r="J1237">
        <v>0</v>
      </c>
      <c r="K1237" t="s">
        <v>1387</v>
      </c>
      <c r="L1237" t="s">
        <v>186</v>
      </c>
      <c r="M1237" t="s">
        <v>653</v>
      </c>
      <c r="N1237" t="s">
        <v>20</v>
      </c>
      <c r="O1237">
        <v>390</v>
      </c>
      <c r="P1237" t="s">
        <v>188</v>
      </c>
      <c r="Q1237">
        <v>2</v>
      </c>
      <c r="R1237">
        <v>12</v>
      </c>
      <c r="S1237">
        <v>40</v>
      </c>
      <c r="T1237">
        <v>3.3333333333333335</v>
      </c>
      <c r="U1237">
        <v>7.5</v>
      </c>
      <c r="V1237">
        <v>7.5</v>
      </c>
      <c r="W1237">
        <v>5</v>
      </c>
      <c r="X1237">
        <v>0.76</v>
      </c>
      <c r="Y1237">
        <v>119638</v>
      </c>
      <c r="Z1237" t="s">
        <v>189</v>
      </c>
      <c r="AA1237">
        <v>2</v>
      </c>
      <c r="AB1237">
        <v>12</v>
      </c>
      <c r="AC1237">
        <v>80</v>
      </c>
      <c r="AD1237">
        <v>6.666666666666667</v>
      </c>
      <c r="AE1237">
        <v>12.375</v>
      </c>
      <c r="AF1237">
        <v>12.375</v>
      </c>
      <c r="AG1237">
        <v>10</v>
      </c>
      <c r="AH1237">
        <v>0.76</v>
      </c>
      <c r="AI1237">
        <v>72508.5</v>
      </c>
      <c r="AJ1237">
        <v>5.4332089999999997</v>
      </c>
      <c r="AK1237">
        <v>2.5</v>
      </c>
      <c r="AL1237">
        <v>21</v>
      </c>
      <c r="AM1237">
        <v>9</v>
      </c>
      <c r="AN1237">
        <v>23</v>
      </c>
      <c r="AO1237" t="s">
        <v>190</v>
      </c>
      <c r="AP1237">
        <v>83</v>
      </c>
      <c r="AQ1237">
        <v>-0.7</v>
      </c>
      <c r="AR1237">
        <v>1.2</v>
      </c>
      <c r="AS1237" t="s">
        <v>1388</v>
      </c>
      <c r="AT1237">
        <v>10</v>
      </c>
      <c r="AU1237">
        <v>12</v>
      </c>
      <c r="AV1237">
        <v>12</v>
      </c>
      <c r="AW1237">
        <v>10</v>
      </c>
      <c r="AZ1237">
        <v>0</v>
      </c>
      <c r="BA1237">
        <v>0</v>
      </c>
      <c r="BB1237">
        <v>6150</v>
      </c>
      <c r="BC1237">
        <v>10250</v>
      </c>
      <c r="BD1237">
        <v>14350</v>
      </c>
      <c r="BE1237">
        <v>33</v>
      </c>
      <c r="BF1237">
        <v>6</v>
      </c>
      <c r="BG1237">
        <v>60</v>
      </c>
      <c r="BH1237">
        <v>8.6166666666666671</v>
      </c>
      <c r="BI1237">
        <v>6150</v>
      </c>
      <c r="BJ1237">
        <v>10250</v>
      </c>
      <c r="BK1237">
        <v>14350</v>
      </c>
      <c r="BL1237">
        <v>30</v>
      </c>
      <c r="BM1237">
        <v>1</v>
      </c>
      <c r="BN1237">
        <v>21</v>
      </c>
      <c r="BO1237" t="s">
        <v>192</v>
      </c>
      <c r="BP1237">
        <v>8.19</v>
      </c>
      <c r="BQ1237">
        <v>0</v>
      </c>
      <c r="BR1237">
        <v>158</v>
      </c>
      <c r="BS1237">
        <v>0</v>
      </c>
      <c r="BV1237">
        <v>0</v>
      </c>
      <c r="BW1237">
        <v>0</v>
      </c>
      <c r="BX1237">
        <v>0</v>
      </c>
      <c r="BZ1237" t="s">
        <v>193</v>
      </c>
      <c r="CA1237" t="s">
        <v>194</v>
      </c>
      <c r="CB1237" t="b">
        <v>0</v>
      </c>
    </row>
    <row r="1238" spans="1:80" x14ac:dyDescent="0.3">
      <c r="A1238">
        <v>1237</v>
      </c>
      <c r="B1238" t="s">
        <v>1440</v>
      </c>
      <c r="C1238" t="s">
        <v>179</v>
      </c>
      <c r="D1238" t="s">
        <v>1298</v>
      </c>
      <c r="E1238" t="s">
        <v>1386</v>
      </c>
      <c r="F1238" t="s">
        <v>1314</v>
      </c>
      <c r="G1238" t="s">
        <v>1298</v>
      </c>
      <c r="H1238" t="s">
        <v>184</v>
      </c>
      <c r="J1238">
        <v>0</v>
      </c>
      <c r="K1238" t="s">
        <v>1387</v>
      </c>
      <c r="L1238" t="s">
        <v>186</v>
      </c>
      <c r="M1238" t="s">
        <v>653</v>
      </c>
      <c r="N1238" t="s">
        <v>20</v>
      </c>
      <c r="P1238" t="s">
        <v>188</v>
      </c>
      <c r="Q1238">
        <v>2</v>
      </c>
      <c r="R1238">
        <v>12</v>
      </c>
      <c r="S1238">
        <v>40</v>
      </c>
      <c r="T1238">
        <v>3.3333333333333335</v>
      </c>
      <c r="U1238">
        <v>7.5</v>
      </c>
      <c r="V1238">
        <v>7.5</v>
      </c>
      <c r="W1238">
        <v>5</v>
      </c>
      <c r="X1238">
        <v>0.76</v>
      </c>
      <c r="Y1238">
        <v>119638</v>
      </c>
      <c r="Z1238" t="s">
        <v>189</v>
      </c>
      <c r="AA1238">
        <v>2</v>
      </c>
      <c r="AB1238">
        <v>12</v>
      </c>
      <c r="AC1238">
        <v>80</v>
      </c>
      <c r="AD1238">
        <v>6.666666666666667</v>
      </c>
      <c r="AE1238">
        <v>12.375</v>
      </c>
      <c r="AF1238">
        <v>12.375</v>
      </c>
      <c r="AG1238">
        <v>10</v>
      </c>
      <c r="AH1238">
        <v>0.76</v>
      </c>
      <c r="AI1238">
        <v>72508.5</v>
      </c>
      <c r="AJ1238">
        <v>5.8217239999999997</v>
      </c>
      <c r="AK1238">
        <v>2.5</v>
      </c>
      <c r="AL1238">
        <v>20</v>
      </c>
      <c r="AM1238">
        <v>9</v>
      </c>
      <c r="AN1238">
        <v>23</v>
      </c>
      <c r="AO1238" t="s">
        <v>190</v>
      </c>
      <c r="AP1238">
        <v>83</v>
      </c>
      <c r="AQ1238">
        <v>-0.7</v>
      </c>
      <c r="AR1238">
        <v>1.2</v>
      </c>
      <c r="AS1238" t="s">
        <v>1388</v>
      </c>
      <c r="AT1238">
        <v>10</v>
      </c>
      <c r="AU1238">
        <v>12</v>
      </c>
      <c r="AV1238">
        <v>12</v>
      </c>
      <c r="AW1238">
        <v>10</v>
      </c>
      <c r="AZ1238">
        <v>0</v>
      </c>
      <c r="BA1238">
        <v>0</v>
      </c>
      <c r="BB1238">
        <v>6150</v>
      </c>
      <c r="BC1238">
        <v>10250</v>
      </c>
      <c r="BD1238">
        <v>14350</v>
      </c>
      <c r="BE1238">
        <v>33</v>
      </c>
      <c r="BF1238">
        <v>6</v>
      </c>
      <c r="BG1238">
        <v>60</v>
      </c>
      <c r="BH1238">
        <v>8.6166666666666671</v>
      </c>
      <c r="BI1238">
        <v>6150</v>
      </c>
      <c r="BJ1238">
        <v>10250</v>
      </c>
      <c r="BK1238">
        <v>14350</v>
      </c>
      <c r="BL1238">
        <v>30</v>
      </c>
      <c r="BM1238">
        <v>1</v>
      </c>
      <c r="BN1238">
        <v>14</v>
      </c>
      <c r="BO1238" t="s">
        <v>192</v>
      </c>
      <c r="BP1238">
        <v>0</v>
      </c>
      <c r="BQ1238">
        <v>0</v>
      </c>
      <c r="BR1238">
        <v>0</v>
      </c>
      <c r="BS1238">
        <v>0</v>
      </c>
      <c r="BV1238">
        <v>0</v>
      </c>
      <c r="BW1238">
        <v>0</v>
      </c>
      <c r="BX1238">
        <v>0</v>
      </c>
      <c r="BZ1238" t="s">
        <v>193</v>
      </c>
      <c r="CA1238" t="s">
        <v>194</v>
      </c>
      <c r="CB1238" t="b">
        <v>0</v>
      </c>
    </row>
    <row r="1239" spans="1:80" x14ac:dyDescent="0.3">
      <c r="A1239">
        <v>1238</v>
      </c>
      <c r="B1239" t="s">
        <v>1441</v>
      </c>
      <c r="C1239" t="s">
        <v>179</v>
      </c>
      <c r="D1239" t="s">
        <v>1298</v>
      </c>
      <c r="E1239" t="s">
        <v>1386</v>
      </c>
      <c r="F1239" t="s">
        <v>1314</v>
      </c>
      <c r="G1239" t="s">
        <v>1298</v>
      </c>
      <c r="H1239" t="s">
        <v>184</v>
      </c>
      <c r="J1239">
        <v>0</v>
      </c>
      <c r="K1239" t="s">
        <v>1387</v>
      </c>
      <c r="L1239" t="s">
        <v>186</v>
      </c>
      <c r="M1239" t="s">
        <v>653</v>
      </c>
      <c r="N1239" t="s">
        <v>20</v>
      </c>
      <c r="P1239" t="s">
        <v>188</v>
      </c>
      <c r="Q1239">
        <v>2</v>
      </c>
      <c r="R1239">
        <v>12</v>
      </c>
      <c r="S1239">
        <v>40</v>
      </c>
      <c r="T1239">
        <v>3.3333333333333335</v>
      </c>
      <c r="U1239">
        <v>7.5</v>
      </c>
      <c r="V1239">
        <v>7.5</v>
      </c>
      <c r="W1239">
        <v>5</v>
      </c>
      <c r="X1239">
        <v>0.76</v>
      </c>
      <c r="Y1239">
        <v>119638</v>
      </c>
      <c r="Z1239" t="s">
        <v>189</v>
      </c>
      <c r="AA1239">
        <v>2</v>
      </c>
      <c r="AB1239">
        <v>12</v>
      </c>
      <c r="AC1239">
        <v>80</v>
      </c>
      <c r="AD1239">
        <v>6.666666666666667</v>
      </c>
      <c r="AE1239">
        <v>12.375</v>
      </c>
      <c r="AF1239">
        <v>12.375</v>
      </c>
      <c r="AG1239">
        <v>10</v>
      </c>
      <c r="AH1239">
        <v>0.76</v>
      </c>
      <c r="AI1239">
        <v>72508.5</v>
      </c>
      <c r="AJ1239">
        <v>6.2150850000000002</v>
      </c>
      <c r="AK1239">
        <v>2.5</v>
      </c>
      <c r="AL1239">
        <v>19</v>
      </c>
      <c r="AM1239">
        <v>9</v>
      </c>
      <c r="AN1239">
        <v>23</v>
      </c>
      <c r="AO1239" t="s">
        <v>190</v>
      </c>
      <c r="AP1239">
        <v>83</v>
      </c>
      <c r="AQ1239">
        <v>-0.7</v>
      </c>
      <c r="AR1239">
        <v>1.2</v>
      </c>
      <c r="AS1239" t="s">
        <v>1388</v>
      </c>
      <c r="AT1239">
        <v>10</v>
      </c>
      <c r="AU1239">
        <v>12</v>
      </c>
      <c r="AV1239">
        <v>12</v>
      </c>
      <c r="AW1239">
        <v>10</v>
      </c>
      <c r="AZ1239">
        <v>0</v>
      </c>
      <c r="BA1239">
        <v>0</v>
      </c>
      <c r="BB1239">
        <v>6150</v>
      </c>
      <c r="BC1239">
        <v>10250</v>
      </c>
      <c r="BD1239">
        <v>14350</v>
      </c>
      <c r="BE1239">
        <v>33</v>
      </c>
      <c r="BF1239">
        <v>6</v>
      </c>
      <c r="BG1239">
        <v>60</v>
      </c>
      <c r="BH1239">
        <v>8.6166666666666671</v>
      </c>
      <c r="BI1239">
        <v>6150</v>
      </c>
      <c r="BJ1239">
        <v>10250</v>
      </c>
      <c r="BK1239">
        <v>14350</v>
      </c>
      <c r="BL1239">
        <v>30</v>
      </c>
      <c r="BM1239">
        <v>1</v>
      </c>
      <c r="BN1239">
        <v>14</v>
      </c>
      <c r="BO1239" t="s">
        <v>192</v>
      </c>
      <c r="BP1239">
        <v>0</v>
      </c>
      <c r="BQ1239">
        <v>0</v>
      </c>
      <c r="BR1239">
        <v>0</v>
      </c>
      <c r="BS1239">
        <v>0</v>
      </c>
      <c r="BV1239">
        <v>0</v>
      </c>
      <c r="BW1239">
        <v>0</v>
      </c>
      <c r="BX1239">
        <v>0</v>
      </c>
      <c r="BZ1239" t="s">
        <v>193</v>
      </c>
      <c r="CA1239" t="s">
        <v>194</v>
      </c>
      <c r="CB1239" t="b">
        <v>0</v>
      </c>
    </row>
    <row r="1240" spans="1:80" x14ac:dyDescent="0.3">
      <c r="A1240">
        <v>1239</v>
      </c>
      <c r="B1240" t="s">
        <v>1442</v>
      </c>
      <c r="C1240" t="s">
        <v>179</v>
      </c>
      <c r="D1240" t="s">
        <v>1298</v>
      </c>
      <c r="E1240" t="s">
        <v>1386</v>
      </c>
      <c r="F1240" t="s">
        <v>1317</v>
      </c>
      <c r="G1240" t="s">
        <v>1298</v>
      </c>
      <c r="H1240" t="s">
        <v>184</v>
      </c>
      <c r="J1240">
        <v>0</v>
      </c>
      <c r="K1240" t="s">
        <v>1387</v>
      </c>
      <c r="L1240" t="s">
        <v>186</v>
      </c>
      <c r="M1240" t="s">
        <v>653</v>
      </c>
      <c r="N1240" t="s">
        <v>20</v>
      </c>
      <c r="O1240">
        <v>475</v>
      </c>
      <c r="P1240" t="s">
        <v>188</v>
      </c>
      <c r="Q1240">
        <v>2</v>
      </c>
      <c r="R1240">
        <v>12</v>
      </c>
      <c r="S1240">
        <v>40</v>
      </c>
      <c r="T1240">
        <v>3.3333333333333335</v>
      </c>
      <c r="U1240">
        <v>7.5</v>
      </c>
      <c r="V1240">
        <v>7.5</v>
      </c>
      <c r="W1240">
        <v>5</v>
      </c>
      <c r="X1240">
        <v>0.76</v>
      </c>
      <c r="Y1240">
        <v>119638</v>
      </c>
      <c r="Z1240" t="s">
        <v>189</v>
      </c>
      <c r="AA1240">
        <v>2</v>
      </c>
      <c r="AB1240">
        <v>12</v>
      </c>
      <c r="AC1240">
        <v>80</v>
      </c>
      <c r="AD1240">
        <v>6.666666666666667</v>
      </c>
      <c r="AE1240">
        <v>12.375</v>
      </c>
      <c r="AF1240">
        <v>12.375</v>
      </c>
      <c r="AG1240">
        <v>10</v>
      </c>
      <c r="AH1240">
        <v>0.76</v>
      </c>
      <c r="AI1240">
        <v>72508.5</v>
      </c>
      <c r="AJ1240">
        <v>6.4117660000000001</v>
      </c>
      <c r="AK1240">
        <v>2.5</v>
      </c>
      <c r="AL1240">
        <v>18</v>
      </c>
      <c r="AM1240">
        <v>9</v>
      </c>
      <c r="AN1240">
        <v>23</v>
      </c>
      <c r="AO1240" t="s">
        <v>190</v>
      </c>
      <c r="AP1240">
        <v>83</v>
      </c>
      <c r="AQ1240">
        <v>-0.7</v>
      </c>
      <c r="AR1240">
        <v>1.2</v>
      </c>
      <c r="AS1240" t="s">
        <v>1388</v>
      </c>
      <c r="AT1240">
        <v>10</v>
      </c>
      <c r="AU1240">
        <v>12</v>
      </c>
      <c r="AV1240">
        <v>12</v>
      </c>
      <c r="AW1240">
        <v>10</v>
      </c>
      <c r="AZ1240">
        <v>0</v>
      </c>
      <c r="BA1240">
        <v>0</v>
      </c>
      <c r="BB1240">
        <v>6150</v>
      </c>
      <c r="BC1240">
        <v>10250</v>
      </c>
      <c r="BD1240">
        <v>14350</v>
      </c>
      <c r="BE1240">
        <v>33</v>
      </c>
      <c r="BF1240">
        <v>6</v>
      </c>
      <c r="BG1240">
        <v>60</v>
      </c>
      <c r="BH1240">
        <v>8.6166666666666671</v>
      </c>
      <c r="BI1240">
        <v>6150</v>
      </c>
      <c r="BJ1240">
        <v>10250</v>
      </c>
      <c r="BK1240">
        <v>14350</v>
      </c>
      <c r="BL1240">
        <v>30</v>
      </c>
      <c r="BM1240">
        <v>1</v>
      </c>
      <c r="BN1240">
        <v>14</v>
      </c>
      <c r="BO1240" t="s">
        <v>192</v>
      </c>
      <c r="BP1240">
        <v>6.65</v>
      </c>
      <c r="BQ1240">
        <v>0</v>
      </c>
      <c r="BR1240">
        <v>72</v>
      </c>
      <c r="BS1240">
        <v>0</v>
      </c>
      <c r="BV1240">
        <v>0</v>
      </c>
      <c r="BW1240">
        <v>0</v>
      </c>
      <c r="BX1240">
        <v>0</v>
      </c>
      <c r="BZ1240" t="s">
        <v>193</v>
      </c>
      <c r="CA1240" t="s">
        <v>194</v>
      </c>
      <c r="CB1240" t="b">
        <v>0</v>
      </c>
    </row>
    <row r="1241" spans="1:80" x14ac:dyDescent="0.3">
      <c r="A1241">
        <v>1240</v>
      </c>
      <c r="B1241" t="s">
        <v>1443</v>
      </c>
      <c r="C1241" t="s">
        <v>179</v>
      </c>
      <c r="D1241" t="s">
        <v>1298</v>
      </c>
      <c r="E1241" t="s">
        <v>1386</v>
      </c>
      <c r="F1241" t="s">
        <v>1314</v>
      </c>
      <c r="G1241" t="s">
        <v>1298</v>
      </c>
      <c r="H1241" t="s">
        <v>184</v>
      </c>
      <c r="J1241">
        <v>0</v>
      </c>
      <c r="K1241" t="s">
        <v>1387</v>
      </c>
      <c r="L1241" t="s">
        <v>186</v>
      </c>
      <c r="M1241" t="s">
        <v>653</v>
      </c>
      <c r="N1241" t="s">
        <v>20</v>
      </c>
      <c r="P1241" t="s">
        <v>188</v>
      </c>
      <c r="Q1241">
        <v>2</v>
      </c>
      <c r="R1241">
        <v>12</v>
      </c>
      <c r="S1241">
        <v>40</v>
      </c>
      <c r="T1241">
        <v>3.3333333333333335</v>
      </c>
      <c r="U1241">
        <v>7.5</v>
      </c>
      <c r="V1241">
        <v>7.5</v>
      </c>
      <c r="W1241">
        <v>5</v>
      </c>
      <c r="X1241">
        <v>0.76</v>
      </c>
      <c r="Y1241">
        <v>119638</v>
      </c>
      <c r="Z1241" t="s">
        <v>189</v>
      </c>
      <c r="AA1241">
        <v>2</v>
      </c>
      <c r="AB1241">
        <v>12</v>
      </c>
      <c r="AC1241">
        <v>80</v>
      </c>
      <c r="AD1241">
        <v>6.666666666666667</v>
      </c>
      <c r="AE1241">
        <v>12.375</v>
      </c>
      <c r="AF1241">
        <v>12.375</v>
      </c>
      <c r="AG1241">
        <v>10</v>
      </c>
      <c r="AH1241">
        <v>0.76</v>
      </c>
      <c r="AI1241">
        <v>72508.5</v>
      </c>
      <c r="AJ1241">
        <v>6.6084460000000007</v>
      </c>
      <c r="AK1241">
        <v>2.5</v>
      </c>
      <c r="AL1241">
        <v>17</v>
      </c>
      <c r="AM1241">
        <v>9</v>
      </c>
      <c r="AN1241">
        <v>23</v>
      </c>
      <c r="AO1241" t="s">
        <v>190</v>
      </c>
      <c r="AP1241">
        <v>83</v>
      </c>
      <c r="AQ1241">
        <v>-0.7</v>
      </c>
      <c r="AR1241">
        <v>1.2</v>
      </c>
      <c r="AS1241" t="s">
        <v>1388</v>
      </c>
      <c r="AT1241">
        <v>10</v>
      </c>
      <c r="AU1241">
        <v>12</v>
      </c>
      <c r="AV1241">
        <v>12</v>
      </c>
      <c r="AW1241">
        <v>10</v>
      </c>
      <c r="AZ1241">
        <v>0</v>
      </c>
      <c r="BA1241">
        <v>0</v>
      </c>
      <c r="BB1241">
        <v>6150</v>
      </c>
      <c r="BC1241">
        <v>10250</v>
      </c>
      <c r="BD1241">
        <v>14350</v>
      </c>
      <c r="BE1241">
        <v>33</v>
      </c>
      <c r="BF1241">
        <v>6</v>
      </c>
      <c r="BG1241">
        <v>60</v>
      </c>
      <c r="BH1241">
        <v>8.6166666666666671</v>
      </c>
      <c r="BI1241">
        <v>6150</v>
      </c>
      <c r="BJ1241">
        <v>10250</v>
      </c>
      <c r="BK1241">
        <v>14350</v>
      </c>
      <c r="BL1241">
        <v>30</v>
      </c>
      <c r="BM1241">
        <v>1</v>
      </c>
      <c r="BN1241">
        <v>14</v>
      </c>
      <c r="BO1241" t="s">
        <v>192</v>
      </c>
      <c r="BP1241">
        <v>0</v>
      </c>
      <c r="BQ1241">
        <v>0</v>
      </c>
      <c r="BR1241">
        <v>0</v>
      </c>
      <c r="BS1241">
        <v>0</v>
      </c>
      <c r="BV1241">
        <v>0</v>
      </c>
      <c r="BW1241">
        <v>0</v>
      </c>
      <c r="BX1241">
        <v>0</v>
      </c>
      <c r="BZ1241" t="s">
        <v>193</v>
      </c>
      <c r="CA1241" t="s">
        <v>194</v>
      </c>
      <c r="CB1241" t="b">
        <v>0</v>
      </c>
    </row>
    <row r="1242" spans="1:80" x14ac:dyDescent="0.3">
      <c r="A1242">
        <v>1241</v>
      </c>
      <c r="B1242" t="s">
        <v>1444</v>
      </c>
      <c r="C1242" t="s">
        <v>179</v>
      </c>
      <c r="D1242" t="s">
        <v>1298</v>
      </c>
      <c r="E1242" t="s">
        <v>1386</v>
      </c>
      <c r="F1242" t="s">
        <v>1314</v>
      </c>
      <c r="G1242" t="s">
        <v>1298</v>
      </c>
      <c r="H1242" t="s">
        <v>184</v>
      </c>
      <c r="J1242">
        <v>0</v>
      </c>
      <c r="K1242" t="s">
        <v>1387</v>
      </c>
      <c r="L1242" t="s">
        <v>186</v>
      </c>
      <c r="M1242" t="s">
        <v>653</v>
      </c>
      <c r="N1242" t="s">
        <v>20</v>
      </c>
      <c r="P1242" t="s">
        <v>188</v>
      </c>
      <c r="Q1242">
        <v>2</v>
      </c>
      <c r="R1242">
        <v>12</v>
      </c>
      <c r="S1242">
        <v>40</v>
      </c>
      <c r="T1242">
        <v>3.3333333333333335</v>
      </c>
      <c r="U1242">
        <v>7.5</v>
      </c>
      <c r="V1242">
        <v>7.5</v>
      </c>
      <c r="W1242">
        <v>5</v>
      </c>
      <c r="X1242">
        <v>0.76</v>
      </c>
      <c r="Y1242">
        <v>119638</v>
      </c>
      <c r="Z1242" t="s">
        <v>189</v>
      </c>
      <c r="AA1242">
        <v>2</v>
      </c>
      <c r="AB1242">
        <v>12</v>
      </c>
      <c r="AC1242">
        <v>80</v>
      </c>
      <c r="AD1242">
        <v>6.666666666666667</v>
      </c>
      <c r="AE1242">
        <v>12.375</v>
      </c>
      <c r="AF1242">
        <v>12.375</v>
      </c>
      <c r="AG1242">
        <v>10</v>
      </c>
      <c r="AH1242">
        <v>0.76</v>
      </c>
      <c r="AI1242">
        <v>72508.5</v>
      </c>
      <c r="AJ1242">
        <v>7.0018080000000005</v>
      </c>
      <c r="AK1242">
        <v>2.5</v>
      </c>
      <c r="AL1242">
        <v>16</v>
      </c>
      <c r="AM1242">
        <v>9</v>
      </c>
      <c r="AN1242">
        <v>23</v>
      </c>
      <c r="AO1242" t="s">
        <v>190</v>
      </c>
      <c r="AP1242">
        <v>83</v>
      </c>
      <c r="AQ1242">
        <v>-0.7</v>
      </c>
      <c r="AR1242">
        <v>1.2</v>
      </c>
      <c r="AS1242" t="s">
        <v>1388</v>
      </c>
      <c r="AT1242">
        <v>10</v>
      </c>
      <c r="AU1242">
        <v>12</v>
      </c>
      <c r="AV1242">
        <v>12</v>
      </c>
      <c r="AW1242">
        <v>10</v>
      </c>
      <c r="AZ1242">
        <v>0</v>
      </c>
      <c r="BA1242">
        <v>0</v>
      </c>
      <c r="BB1242">
        <v>6150</v>
      </c>
      <c r="BC1242">
        <v>10250</v>
      </c>
      <c r="BD1242">
        <v>14350</v>
      </c>
      <c r="BE1242">
        <v>33</v>
      </c>
      <c r="BF1242">
        <v>6</v>
      </c>
      <c r="BG1242">
        <v>60</v>
      </c>
      <c r="BH1242">
        <v>8.6166666666666671</v>
      </c>
      <c r="BI1242">
        <v>6150</v>
      </c>
      <c r="BJ1242">
        <v>10250</v>
      </c>
      <c r="BK1242">
        <v>14350</v>
      </c>
      <c r="BL1242">
        <v>30</v>
      </c>
      <c r="BM1242">
        <v>1</v>
      </c>
      <c r="BN1242">
        <v>14</v>
      </c>
      <c r="BO1242" t="s">
        <v>192</v>
      </c>
      <c r="BP1242">
        <v>0</v>
      </c>
      <c r="BQ1242">
        <v>0</v>
      </c>
      <c r="BR1242">
        <v>0</v>
      </c>
      <c r="BS1242">
        <v>0</v>
      </c>
      <c r="BV1242">
        <v>0</v>
      </c>
      <c r="BW1242">
        <v>0</v>
      </c>
      <c r="BX1242">
        <v>0</v>
      </c>
      <c r="BZ1242" t="s">
        <v>193</v>
      </c>
      <c r="CA1242" t="s">
        <v>194</v>
      </c>
      <c r="CB1242" t="b">
        <v>0</v>
      </c>
    </row>
    <row r="1243" spans="1:80" x14ac:dyDescent="0.3">
      <c r="A1243">
        <v>1242</v>
      </c>
      <c r="B1243" t="s">
        <v>1445</v>
      </c>
      <c r="C1243" t="s">
        <v>179</v>
      </c>
      <c r="D1243" t="s">
        <v>1298</v>
      </c>
      <c r="E1243" t="s">
        <v>1386</v>
      </c>
      <c r="F1243" t="s">
        <v>1314</v>
      </c>
      <c r="G1243" t="s">
        <v>1298</v>
      </c>
      <c r="H1243" t="s">
        <v>184</v>
      </c>
      <c r="J1243">
        <v>0</v>
      </c>
      <c r="K1243" t="s">
        <v>1387</v>
      </c>
      <c r="L1243" t="s">
        <v>186</v>
      </c>
      <c r="M1243" t="s">
        <v>653</v>
      </c>
      <c r="N1243" t="s">
        <v>20</v>
      </c>
      <c r="O1243">
        <v>565</v>
      </c>
      <c r="P1243" t="s">
        <v>188</v>
      </c>
      <c r="Q1243">
        <v>2</v>
      </c>
      <c r="R1243">
        <v>12</v>
      </c>
      <c r="S1243">
        <v>40</v>
      </c>
      <c r="T1243">
        <v>3.3333333333333335</v>
      </c>
      <c r="U1243">
        <v>7.5</v>
      </c>
      <c r="V1243">
        <v>7.5</v>
      </c>
      <c r="W1243">
        <v>5</v>
      </c>
      <c r="X1243">
        <v>0.76</v>
      </c>
      <c r="Y1243">
        <v>119638</v>
      </c>
      <c r="Z1243" t="s">
        <v>189</v>
      </c>
      <c r="AA1243">
        <v>2</v>
      </c>
      <c r="AB1243">
        <v>12</v>
      </c>
      <c r="AC1243">
        <v>80</v>
      </c>
      <c r="AD1243">
        <v>6.666666666666667</v>
      </c>
      <c r="AE1243">
        <v>12.375</v>
      </c>
      <c r="AF1243">
        <v>12.375</v>
      </c>
      <c r="AG1243">
        <v>10</v>
      </c>
      <c r="AH1243">
        <v>0.76</v>
      </c>
      <c r="AI1243">
        <v>72508.5</v>
      </c>
      <c r="AJ1243">
        <v>7.3951690000000001</v>
      </c>
      <c r="AK1243">
        <v>2.5</v>
      </c>
      <c r="AL1243">
        <v>16</v>
      </c>
      <c r="AM1243">
        <v>9</v>
      </c>
      <c r="AN1243">
        <v>23</v>
      </c>
      <c r="AO1243" t="s">
        <v>190</v>
      </c>
      <c r="AP1243">
        <v>83</v>
      </c>
      <c r="AQ1243">
        <v>-0.7</v>
      </c>
      <c r="AR1243">
        <v>1.2</v>
      </c>
      <c r="AS1243" t="s">
        <v>1388</v>
      </c>
      <c r="AT1243">
        <v>10</v>
      </c>
      <c r="AU1243">
        <v>12</v>
      </c>
      <c r="AV1243">
        <v>12</v>
      </c>
      <c r="AW1243">
        <v>10</v>
      </c>
      <c r="AZ1243">
        <v>0</v>
      </c>
      <c r="BA1243">
        <v>0</v>
      </c>
      <c r="BB1243">
        <v>6150</v>
      </c>
      <c r="BC1243">
        <v>10250</v>
      </c>
      <c r="BD1243">
        <v>14350</v>
      </c>
      <c r="BE1243">
        <v>33</v>
      </c>
      <c r="BF1243">
        <v>6</v>
      </c>
      <c r="BG1243">
        <v>60</v>
      </c>
      <c r="BH1243">
        <v>8.6166666666666671</v>
      </c>
      <c r="BI1243">
        <v>6150</v>
      </c>
      <c r="BJ1243">
        <v>10250</v>
      </c>
      <c r="BK1243">
        <v>14350</v>
      </c>
      <c r="BL1243">
        <v>30</v>
      </c>
      <c r="BM1243">
        <v>1</v>
      </c>
      <c r="BN1243">
        <v>14</v>
      </c>
      <c r="BO1243" t="s">
        <v>192</v>
      </c>
      <c r="BP1243">
        <v>7.91</v>
      </c>
      <c r="BQ1243">
        <v>0</v>
      </c>
      <c r="BR1243">
        <v>150</v>
      </c>
      <c r="BS1243">
        <v>0</v>
      </c>
      <c r="BV1243">
        <v>0</v>
      </c>
      <c r="BW1243">
        <v>0</v>
      </c>
      <c r="BX1243">
        <v>0</v>
      </c>
      <c r="BZ1243" t="s">
        <v>193</v>
      </c>
      <c r="CA1243" t="s">
        <v>194</v>
      </c>
      <c r="CB1243" t="b">
        <v>0</v>
      </c>
    </row>
    <row r="1244" spans="1:80" x14ac:dyDescent="0.3">
      <c r="A1244">
        <v>1243</v>
      </c>
      <c r="B1244" t="s">
        <v>1446</v>
      </c>
      <c r="C1244" t="s">
        <v>179</v>
      </c>
      <c r="D1244" t="s">
        <v>1298</v>
      </c>
      <c r="E1244" t="s">
        <v>1386</v>
      </c>
      <c r="F1244" t="s">
        <v>1314</v>
      </c>
      <c r="G1244" t="s">
        <v>1298</v>
      </c>
      <c r="H1244" t="s">
        <v>184</v>
      </c>
      <c r="J1244">
        <v>0</v>
      </c>
      <c r="K1244" t="s">
        <v>1387</v>
      </c>
      <c r="L1244" t="s">
        <v>186</v>
      </c>
      <c r="M1244" t="s">
        <v>653</v>
      </c>
      <c r="N1244" t="s">
        <v>20</v>
      </c>
      <c r="P1244" t="s">
        <v>188</v>
      </c>
      <c r="Q1244">
        <v>2</v>
      </c>
      <c r="R1244">
        <v>12</v>
      </c>
      <c r="S1244">
        <v>40</v>
      </c>
      <c r="T1244">
        <v>3.3333333333333335</v>
      </c>
      <c r="U1244">
        <v>7.5</v>
      </c>
      <c r="V1244">
        <v>7.5</v>
      </c>
      <c r="W1244">
        <v>5</v>
      </c>
      <c r="X1244">
        <v>0.76</v>
      </c>
      <c r="Y1244">
        <v>119638</v>
      </c>
      <c r="Z1244" t="s">
        <v>189</v>
      </c>
      <c r="AA1244">
        <v>2</v>
      </c>
      <c r="AB1244">
        <v>12</v>
      </c>
      <c r="AC1244">
        <v>80</v>
      </c>
      <c r="AD1244">
        <v>6.666666666666667</v>
      </c>
      <c r="AE1244">
        <v>12.375</v>
      </c>
      <c r="AF1244">
        <v>12.375</v>
      </c>
      <c r="AG1244">
        <v>10</v>
      </c>
      <c r="AH1244">
        <v>0.76</v>
      </c>
      <c r="AI1244">
        <v>72508.5</v>
      </c>
      <c r="AJ1244">
        <v>7.7885299999999997</v>
      </c>
      <c r="AK1244">
        <v>2.5</v>
      </c>
      <c r="AL1244">
        <v>15</v>
      </c>
      <c r="AM1244">
        <v>9</v>
      </c>
      <c r="AN1244">
        <v>23</v>
      </c>
      <c r="AO1244" t="s">
        <v>190</v>
      </c>
      <c r="AP1244">
        <v>83</v>
      </c>
      <c r="AQ1244">
        <v>-0.7</v>
      </c>
      <c r="AR1244">
        <v>1.2</v>
      </c>
      <c r="AS1244" t="s">
        <v>1404</v>
      </c>
      <c r="AT1244">
        <v>10</v>
      </c>
      <c r="AU1244">
        <v>12</v>
      </c>
      <c r="AV1244">
        <v>12</v>
      </c>
      <c r="AW1244">
        <v>10</v>
      </c>
      <c r="AZ1244">
        <v>0</v>
      </c>
      <c r="BA1244">
        <v>0</v>
      </c>
      <c r="BB1244">
        <v>6150</v>
      </c>
      <c r="BC1244">
        <v>10250</v>
      </c>
      <c r="BD1244">
        <v>14350</v>
      </c>
      <c r="BE1244">
        <v>33</v>
      </c>
      <c r="BF1244">
        <v>6</v>
      </c>
      <c r="BG1244">
        <v>60</v>
      </c>
      <c r="BH1244">
        <v>8.6166666666666671</v>
      </c>
      <c r="BI1244">
        <v>6150</v>
      </c>
      <c r="BJ1244">
        <v>10250</v>
      </c>
      <c r="BK1244">
        <v>14350</v>
      </c>
      <c r="BL1244">
        <v>30</v>
      </c>
      <c r="BM1244">
        <v>1</v>
      </c>
      <c r="BN1244">
        <v>14</v>
      </c>
      <c r="BO1244" t="s">
        <v>192</v>
      </c>
      <c r="BP1244">
        <v>0</v>
      </c>
      <c r="BQ1244">
        <v>0</v>
      </c>
      <c r="BR1244">
        <v>0</v>
      </c>
      <c r="BS1244">
        <v>0</v>
      </c>
      <c r="BV1244">
        <v>0</v>
      </c>
      <c r="BW1244">
        <v>0</v>
      </c>
      <c r="BX1244">
        <v>0</v>
      </c>
      <c r="BZ1244" t="s">
        <v>193</v>
      </c>
      <c r="CA1244" t="s">
        <v>194</v>
      </c>
      <c r="CB1244" t="b">
        <v>0</v>
      </c>
    </row>
    <row r="1245" spans="1:80" x14ac:dyDescent="0.3">
      <c r="A1245">
        <v>1244</v>
      </c>
      <c r="B1245" t="s">
        <v>1447</v>
      </c>
      <c r="C1245" t="s">
        <v>179</v>
      </c>
      <c r="D1245" t="s">
        <v>1298</v>
      </c>
      <c r="E1245" t="s">
        <v>1386</v>
      </c>
      <c r="F1245" t="s">
        <v>1314</v>
      </c>
      <c r="G1245" t="s">
        <v>1298</v>
      </c>
      <c r="H1245" t="s">
        <v>184</v>
      </c>
      <c r="J1245">
        <v>0</v>
      </c>
      <c r="K1245" t="s">
        <v>1387</v>
      </c>
      <c r="L1245" t="s">
        <v>186</v>
      </c>
      <c r="M1245" t="s">
        <v>653</v>
      </c>
      <c r="N1245" t="s">
        <v>20</v>
      </c>
      <c r="P1245" t="s">
        <v>188</v>
      </c>
      <c r="Q1245">
        <v>2</v>
      </c>
      <c r="R1245">
        <v>12</v>
      </c>
      <c r="S1245">
        <v>40</v>
      </c>
      <c r="T1245">
        <v>3.3333333333333335</v>
      </c>
      <c r="U1245">
        <v>7.5</v>
      </c>
      <c r="V1245">
        <v>7.5</v>
      </c>
      <c r="W1245">
        <v>5</v>
      </c>
      <c r="X1245">
        <v>0.76</v>
      </c>
      <c r="Y1245">
        <v>119638</v>
      </c>
      <c r="Z1245" t="s">
        <v>189</v>
      </c>
      <c r="AA1245">
        <v>2</v>
      </c>
      <c r="AB1245">
        <v>12</v>
      </c>
      <c r="AC1245">
        <v>80</v>
      </c>
      <c r="AD1245">
        <v>6.666666666666667</v>
      </c>
      <c r="AE1245">
        <v>12.375</v>
      </c>
      <c r="AF1245">
        <v>12.375</v>
      </c>
      <c r="AG1245">
        <v>10</v>
      </c>
      <c r="AH1245">
        <v>0.76</v>
      </c>
      <c r="AI1245">
        <v>72508.5</v>
      </c>
      <c r="AJ1245">
        <v>8.1818919999999995</v>
      </c>
      <c r="AK1245">
        <v>2.5</v>
      </c>
      <c r="AL1245">
        <v>14</v>
      </c>
      <c r="AM1245">
        <v>9</v>
      </c>
      <c r="AN1245">
        <v>23</v>
      </c>
      <c r="AO1245" t="s">
        <v>190</v>
      </c>
      <c r="AP1245">
        <v>83</v>
      </c>
      <c r="AQ1245">
        <v>-0.7</v>
      </c>
      <c r="AR1245">
        <v>1.2</v>
      </c>
      <c r="AS1245" t="s">
        <v>1404</v>
      </c>
      <c r="AT1245">
        <v>10</v>
      </c>
      <c r="AU1245">
        <v>12</v>
      </c>
      <c r="AV1245">
        <v>12</v>
      </c>
      <c r="AW1245">
        <v>10</v>
      </c>
      <c r="AZ1245">
        <v>0</v>
      </c>
      <c r="BA1245">
        <v>0</v>
      </c>
      <c r="BB1245">
        <v>6150</v>
      </c>
      <c r="BC1245">
        <v>10250</v>
      </c>
      <c r="BD1245">
        <v>14350</v>
      </c>
      <c r="BE1245">
        <v>33</v>
      </c>
      <c r="BF1245">
        <v>6</v>
      </c>
      <c r="BG1245">
        <v>60</v>
      </c>
      <c r="BH1245">
        <v>8.6166666666666671</v>
      </c>
      <c r="BI1245">
        <v>6150</v>
      </c>
      <c r="BJ1245">
        <v>10250</v>
      </c>
      <c r="BK1245">
        <v>14350</v>
      </c>
      <c r="BL1245">
        <v>30</v>
      </c>
      <c r="BM1245">
        <v>1</v>
      </c>
      <c r="BN1245">
        <v>12</v>
      </c>
      <c r="BO1245" t="s">
        <v>192</v>
      </c>
      <c r="BP1245">
        <v>0</v>
      </c>
      <c r="BQ1245">
        <v>0</v>
      </c>
      <c r="BR1245">
        <v>0</v>
      </c>
      <c r="BS1245">
        <v>0</v>
      </c>
      <c r="BV1245">
        <v>0</v>
      </c>
      <c r="BW1245">
        <v>0</v>
      </c>
      <c r="BX1245">
        <v>0</v>
      </c>
      <c r="BZ1245" t="s">
        <v>193</v>
      </c>
      <c r="CA1245" t="s">
        <v>194</v>
      </c>
      <c r="CB1245" t="b">
        <v>0</v>
      </c>
    </row>
    <row r="1246" spans="1:80" x14ac:dyDescent="0.3">
      <c r="A1246">
        <v>1245</v>
      </c>
      <c r="B1246" t="s">
        <v>1448</v>
      </c>
      <c r="C1246" t="s">
        <v>179</v>
      </c>
      <c r="D1246" t="s">
        <v>1298</v>
      </c>
      <c r="E1246" t="s">
        <v>1386</v>
      </c>
      <c r="F1246" t="s">
        <v>1317</v>
      </c>
      <c r="G1246" t="s">
        <v>1298</v>
      </c>
      <c r="H1246" t="s">
        <v>184</v>
      </c>
      <c r="J1246">
        <v>0</v>
      </c>
      <c r="K1246" t="s">
        <v>1387</v>
      </c>
      <c r="L1246" t="s">
        <v>186</v>
      </c>
      <c r="M1246" t="s">
        <v>653</v>
      </c>
      <c r="N1246" t="s">
        <v>20</v>
      </c>
      <c r="P1246" t="s">
        <v>188</v>
      </c>
      <c r="Q1246">
        <v>2</v>
      </c>
      <c r="R1246">
        <v>12</v>
      </c>
      <c r="S1246">
        <v>40</v>
      </c>
      <c r="T1246">
        <v>3.3333333333333335</v>
      </c>
      <c r="U1246">
        <v>7.5</v>
      </c>
      <c r="V1246">
        <v>7.5</v>
      </c>
      <c r="W1246">
        <v>5</v>
      </c>
      <c r="X1246">
        <v>0.76</v>
      </c>
      <c r="Y1246">
        <v>119638</v>
      </c>
      <c r="Z1246" t="s">
        <v>189</v>
      </c>
      <c r="AA1246">
        <v>2</v>
      </c>
      <c r="AB1246">
        <v>12</v>
      </c>
      <c r="AC1246">
        <v>80</v>
      </c>
      <c r="AD1246">
        <v>6.666666666666667</v>
      </c>
      <c r="AE1246">
        <v>12.375</v>
      </c>
      <c r="AF1246">
        <v>12.375</v>
      </c>
      <c r="AG1246">
        <v>10</v>
      </c>
      <c r="AH1246">
        <v>0.76</v>
      </c>
      <c r="AI1246">
        <v>72508.5</v>
      </c>
      <c r="AJ1246">
        <v>8.3864099999999997</v>
      </c>
      <c r="AK1246">
        <v>2.5</v>
      </c>
      <c r="AL1246">
        <v>14</v>
      </c>
      <c r="AM1246">
        <v>9</v>
      </c>
      <c r="AN1246">
        <v>23</v>
      </c>
      <c r="AO1246" t="s">
        <v>190</v>
      </c>
      <c r="AP1246">
        <v>83</v>
      </c>
      <c r="AQ1246">
        <v>-0.7</v>
      </c>
      <c r="AR1246">
        <v>1.2</v>
      </c>
      <c r="AS1246" t="s">
        <v>1404</v>
      </c>
      <c r="AT1246">
        <v>10</v>
      </c>
      <c r="AU1246">
        <v>12</v>
      </c>
      <c r="AV1246">
        <v>12</v>
      </c>
      <c r="AW1246">
        <v>10</v>
      </c>
      <c r="AZ1246">
        <v>0</v>
      </c>
      <c r="BA1246">
        <v>0</v>
      </c>
      <c r="BB1246">
        <v>6150</v>
      </c>
      <c r="BC1246">
        <v>10250</v>
      </c>
      <c r="BD1246">
        <v>14350</v>
      </c>
      <c r="BE1246">
        <v>33</v>
      </c>
      <c r="BF1246">
        <v>6</v>
      </c>
      <c r="BG1246">
        <v>60</v>
      </c>
      <c r="BH1246">
        <v>8.6166666666666671</v>
      </c>
      <c r="BI1246">
        <v>6150</v>
      </c>
      <c r="BJ1246">
        <v>10250</v>
      </c>
      <c r="BK1246">
        <v>14350</v>
      </c>
      <c r="BL1246">
        <v>30</v>
      </c>
      <c r="BM1246">
        <v>1</v>
      </c>
      <c r="BN1246">
        <v>12</v>
      </c>
      <c r="BO1246" t="s">
        <v>192</v>
      </c>
      <c r="BP1246">
        <v>0</v>
      </c>
      <c r="BQ1246">
        <v>0</v>
      </c>
      <c r="BR1246">
        <v>0</v>
      </c>
      <c r="BS1246">
        <v>0</v>
      </c>
      <c r="BV1246">
        <v>0</v>
      </c>
      <c r="BW1246">
        <v>0</v>
      </c>
      <c r="BX1246">
        <v>0</v>
      </c>
      <c r="BZ1246" t="s">
        <v>193</v>
      </c>
      <c r="CA1246" t="s">
        <v>194</v>
      </c>
      <c r="CB1246" t="b">
        <v>0</v>
      </c>
    </row>
    <row r="1247" spans="1:80" x14ac:dyDescent="0.3">
      <c r="A1247">
        <v>1246</v>
      </c>
      <c r="B1247" t="s">
        <v>1449</v>
      </c>
      <c r="C1247" t="s">
        <v>179</v>
      </c>
      <c r="D1247" t="s">
        <v>1298</v>
      </c>
      <c r="E1247" t="s">
        <v>1386</v>
      </c>
      <c r="F1247" t="s">
        <v>1314</v>
      </c>
      <c r="G1247" t="s">
        <v>1298</v>
      </c>
      <c r="H1247" t="s">
        <v>184</v>
      </c>
      <c r="J1247">
        <v>0</v>
      </c>
      <c r="K1247" t="s">
        <v>1387</v>
      </c>
      <c r="L1247" t="s">
        <v>186</v>
      </c>
      <c r="M1247" t="s">
        <v>653</v>
      </c>
      <c r="N1247" t="s">
        <v>20</v>
      </c>
      <c r="P1247" t="s">
        <v>188</v>
      </c>
      <c r="Q1247">
        <v>2</v>
      </c>
      <c r="R1247">
        <v>12</v>
      </c>
      <c r="S1247">
        <v>40</v>
      </c>
      <c r="T1247">
        <v>3.3333333333333335</v>
      </c>
      <c r="U1247">
        <v>7.5</v>
      </c>
      <c r="V1247">
        <v>7.5</v>
      </c>
      <c r="W1247">
        <v>5</v>
      </c>
      <c r="X1247">
        <v>0.76</v>
      </c>
      <c r="Y1247">
        <v>119638</v>
      </c>
      <c r="Z1247" t="s">
        <v>189</v>
      </c>
      <c r="AA1247">
        <v>2</v>
      </c>
      <c r="AB1247">
        <v>12</v>
      </c>
      <c r="AC1247">
        <v>80</v>
      </c>
      <c r="AD1247">
        <v>6.666666666666667</v>
      </c>
      <c r="AE1247">
        <v>12.375</v>
      </c>
      <c r="AF1247">
        <v>12.375</v>
      </c>
      <c r="AG1247">
        <v>10</v>
      </c>
      <c r="AH1247">
        <v>0.76</v>
      </c>
      <c r="AI1247">
        <v>72508.5</v>
      </c>
      <c r="AJ1247">
        <v>9.3708100000000005</v>
      </c>
      <c r="AK1247">
        <v>2.5</v>
      </c>
      <c r="AL1247">
        <v>12</v>
      </c>
      <c r="AM1247">
        <v>9</v>
      </c>
      <c r="AN1247">
        <v>23</v>
      </c>
      <c r="AO1247" t="s">
        <v>190</v>
      </c>
      <c r="AP1247">
        <v>83</v>
      </c>
      <c r="AQ1247">
        <v>-0.7</v>
      </c>
      <c r="AR1247">
        <v>1.2</v>
      </c>
      <c r="AS1247" t="s">
        <v>1404</v>
      </c>
      <c r="AT1247">
        <v>10</v>
      </c>
      <c r="AU1247">
        <v>12</v>
      </c>
      <c r="AV1247">
        <v>12</v>
      </c>
      <c r="AW1247">
        <v>10</v>
      </c>
      <c r="AZ1247">
        <v>0</v>
      </c>
      <c r="BA1247">
        <v>0</v>
      </c>
      <c r="BB1247">
        <v>6150</v>
      </c>
      <c r="BC1247">
        <v>10250</v>
      </c>
      <c r="BD1247">
        <v>14350</v>
      </c>
      <c r="BE1247">
        <v>33</v>
      </c>
      <c r="BF1247">
        <v>6</v>
      </c>
      <c r="BG1247">
        <v>60</v>
      </c>
      <c r="BH1247">
        <v>8.6166666666666671</v>
      </c>
      <c r="BI1247">
        <v>6150</v>
      </c>
      <c r="BJ1247">
        <v>10250</v>
      </c>
      <c r="BK1247">
        <v>14350</v>
      </c>
      <c r="BL1247">
        <v>30</v>
      </c>
      <c r="BM1247">
        <v>1</v>
      </c>
      <c r="BN1247">
        <v>7</v>
      </c>
      <c r="BO1247" t="s">
        <v>192</v>
      </c>
      <c r="BP1247">
        <v>0</v>
      </c>
      <c r="BQ1247">
        <v>0</v>
      </c>
      <c r="BR1247">
        <v>0</v>
      </c>
      <c r="BS1247">
        <v>0</v>
      </c>
      <c r="BV1247">
        <v>0</v>
      </c>
      <c r="BW1247">
        <v>0</v>
      </c>
      <c r="BX1247">
        <v>0</v>
      </c>
      <c r="BZ1247" t="s">
        <v>193</v>
      </c>
      <c r="CA1247" t="s">
        <v>194</v>
      </c>
      <c r="CB1247" t="b">
        <v>0</v>
      </c>
    </row>
    <row r="1248" spans="1:80" x14ac:dyDescent="0.3">
      <c r="A1248">
        <v>1247</v>
      </c>
      <c r="B1248" t="s">
        <v>1450</v>
      </c>
      <c r="C1248" t="s">
        <v>179</v>
      </c>
      <c r="D1248" t="s">
        <v>1298</v>
      </c>
      <c r="E1248" t="s">
        <v>1386</v>
      </c>
      <c r="F1248" t="s">
        <v>1317</v>
      </c>
      <c r="G1248" t="s">
        <v>1298</v>
      </c>
      <c r="H1248" t="s">
        <v>184</v>
      </c>
      <c r="J1248">
        <v>0</v>
      </c>
      <c r="K1248" t="s">
        <v>1387</v>
      </c>
      <c r="L1248" t="s">
        <v>186</v>
      </c>
      <c r="M1248" t="s">
        <v>653</v>
      </c>
      <c r="N1248" t="s">
        <v>20</v>
      </c>
      <c r="P1248" t="s">
        <v>188</v>
      </c>
      <c r="Q1248">
        <v>2</v>
      </c>
      <c r="R1248">
        <v>12</v>
      </c>
      <c r="S1248">
        <v>40</v>
      </c>
      <c r="T1248">
        <v>3.3333333333333335</v>
      </c>
      <c r="U1248">
        <v>7.5</v>
      </c>
      <c r="V1248">
        <v>7.5</v>
      </c>
      <c r="W1248">
        <v>5</v>
      </c>
      <c r="X1248">
        <v>0.76</v>
      </c>
      <c r="Y1248">
        <v>119638</v>
      </c>
      <c r="Z1248" t="s">
        <v>189</v>
      </c>
      <c r="AA1248">
        <v>2</v>
      </c>
      <c r="AB1248">
        <v>12</v>
      </c>
      <c r="AC1248">
        <v>80</v>
      </c>
      <c r="AD1248">
        <v>6.666666666666667</v>
      </c>
      <c r="AE1248">
        <v>12.375</v>
      </c>
      <c r="AF1248">
        <v>12.375</v>
      </c>
      <c r="AG1248">
        <v>10</v>
      </c>
      <c r="AH1248">
        <v>0.76</v>
      </c>
      <c r="AI1248">
        <v>72508.5</v>
      </c>
      <c r="AJ1248">
        <v>10.355211000000001</v>
      </c>
      <c r="AK1248">
        <v>2.5</v>
      </c>
      <c r="AL1248">
        <v>11</v>
      </c>
      <c r="AM1248">
        <v>9</v>
      </c>
      <c r="AN1248">
        <v>23</v>
      </c>
      <c r="AO1248" t="s">
        <v>190</v>
      </c>
      <c r="AP1248">
        <v>83</v>
      </c>
      <c r="AQ1248">
        <v>-0.7</v>
      </c>
      <c r="AR1248">
        <v>1.2</v>
      </c>
      <c r="AS1248" t="s">
        <v>1404</v>
      </c>
      <c r="AT1248">
        <v>10</v>
      </c>
      <c r="AU1248">
        <v>12</v>
      </c>
      <c r="AV1248">
        <v>12</v>
      </c>
      <c r="AW1248">
        <v>10</v>
      </c>
      <c r="AZ1248">
        <v>0</v>
      </c>
      <c r="BA1248">
        <v>0</v>
      </c>
      <c r="BB1248">
        <v>6150</v>
      </c>
      <c r="BC1248">
        <v>10250</v>
      </c>
      <c r="BD1248">
        <v>14350</v>
      </c>
      <c r="BE1248">
        <v>33</v>
      </c>
      <c r="BF1248">
        <v>6</v>
      </c>
      <c r="BG1248">
        <v>60</v>
      </c>
      <c r="BH1248">
        <v>8.6166666666666671</v>
      </c>
      <c r="BI1248">
        <v>6150</v>
      </c>
      <c r="BJ1248">
        <v>10250</v>
      </c>
      <c r="BK1248">
        <v>14350</v>
      </c>
      <c r="BL1248">
        <v>30</v>
      </c>
      <c r="BM1248">
        <v>1</v>
      </c>
      <c r="BN1248">
        <v>7</v>
      </c>
      <c r="BO1248" t="s">
        <v>192</v>
      </c>
      <c r="BP1248">
        <v>0</v>
      </c>
      <c r="BQ1248">
        <v>0</v>
      </c>
      <c r="BR1248">
        <v>0</v>
      </c>
      <c r="BS1248">
        <v>0</v>
      </c>
      <c r="BV1248">
        <v>0</v>
      </c>
      <c r="BW1248">
        <v>0</v>
      </c>
      <c r="BX1248">
        <v>0</v>
      </c>
      <c r="BZ1248" t="s">
        <v>193</v>
      </c>
      <c r="CA1248" t="s">
        <v>194</v>
      </c>
      <c r="CB1248" t="b">
        <v>0</v>
      </c>
    </row>
    <row r="1249" spans="1:80" x14ac:dyDescent="0.3">
      <c r="A1249">
        <v>1248</v>
      </c>
      <c r="B1249" t="s">
        <v>1451</v>
      </c>
      <c r="C1249" t="s">
        <v>179</v>
      </c>
      <c r="D1249" t="s">
        <v>1298</v>
      </c>
      <c r="E1249" t="s">
        <v>1386</v>
      </c>
      <c r="F1249" t="s">
        <v>1314</v>
      </c>
      <c r="G1249" t="s">
        <v>1298</v>
      </c>
      <c r="H1249" t="s">
        <v>184</v>
      </c>
      <c r="J1249">
        <v>0</v>
      </c>
      <c r="K1249" t="s">
        <v>1387</v>
      </c>
      <c r="L1249" t="s">
        <v>186</v>
      </c>
      <c r="M1249" t="s">
        <v>653</v>
      </c>
      <c r="N1249" t="s">
        <v>20</v>
      </c>
      <c r="P1249" t="s">
        <v>188</v>
      </c>
      <c r="Q1249">
        <v>2</v>
      </c>
      <c r="R1249">
        <v>12</v>
      </c>
      <c r="S1249">
        <v>40</v>
      </c>
      <c r="T1249">
        <v>3.3333333333333335</v>
      </c>
      <c r="U1249">
        <v>7.5</v>
      </c>
      <c r="V1249">
        <v>7.5</v>
      </c>
      <c r="W1249">
        <v>5</v>
      </c>
      <c r="X1249">
        <v>0.76</v>
      </c>
      <c r="Y1249">
        <v>119638</v>
      </c>
      <c r="Z1249" t="s">
        <v>189</v>
      </c>
      <c r="AA1249">
        <v>2</v>
      </c>
      <c r="AB1249">
        <v>12</v>
      </c>
      <c r="AC1249">
        <v>80</v>
      </c>
      <c r="AD1249">
        <v>6.666666666666667</v>
      </c>
      <c r="AE1249">
        <v>12.375</v>
      </c>
      <c r="AF1249">
        <v>12.375</v>
      </c>
      <c r="AG1249">
        <v>10</v>
      </c>
      <c r="AH1249">
        <v>0.76</v>
      </c>
      <c r="AI1249">
        <v>72508.5</v>
      </c>
      <c r="AJ1249">
        <v>11.328782</v>
      </c>
      <c r="AK1249">
        <v>2.5</v>
      </c>
      <c r="AL1249">
        <v>10</v>
      </c>
      <c r="AM1249">
        <v>9</v>
      </c>
      <c r="AN1249">
        <v>23</v>
      </c>
      <c r="AO1249" t="s">
        <v>190</v>
      </c>
      <c r="AP1249">
        <v>83</v>
      </c>
      <c r="AQ1249">
        <v>-0.7</v>
      </c>
      <c r="AR1249">
        <v>1.2</v>
      </c>
      <c r="AS1249" t="s">
        <v>1404</v>
      </c>
      <c r="AT1249">
        <v>10</v>
      </c>
      <c r="AU1249">
        <v>12</v>
      </c>
      <c r="AV1249">
        <v>12</v>
      </c>
      <c r="AW1249">
        <v>10</v>
      </c>
      <c r="AZ1249">
        <v>0</v>
      </c>
      <c r="BA1249">
        <v>0</v>
      </c>
      <c r="BB1249">
        <v>6150</v>
      </c>
      <c r="BC1249">
        <v>10250</v>
      </c>
      <c r="BD1249">
        <v>14350</v>
      </c>
      <c r="BE1249">
        <v>33</v>
      </c>
      <c r="BF1249">
        <v>6</v>
      </c>
      <c r="BG1249">
        <v>60</v>
      </c>
      <c r="BH1249">
        <v>8.6166666666666671</v>
      </c>
      <c r="BI1249">
        <v>6150</v>
      </c>
      <c r="BJ1249">
        <v>10250</v>
      </c>
      <c r="BK1249">
        <v>14350</v>
      </c>
      <c r="BL1249">
        <v>30</v>
      </c>
      <c r="BM1249">
        <v>1</v>
      </c>
      <c r="BN1249">
        <v>7</v>
      </c>
      <c r="BO1249" t="s">
        <v>192</v>
      </c>
      <c r="BP1249">
        <v>0</v>
      </c>
      <c r="BQ1249">
        <v>0</v>
      </c>
      <c r="BR1249">
        <v>0</v>
      </c>
      <c r="BS1249">
        <v>0</v>
      </c>
      <c r="BV1249">
        <v>0</v>
      </c>
      <c r="BW1249">
        <v>0</v>
      </c>
      <c r="BX1249">
        <v>0</v>
      </c>
      <c r="BZ1249" t="s">
        <v>193</v>
      </c>
      <c r="CA1249" t="s">
        <v>194</v>
      </c>
      <c r="CB1249" t="b">
        <v>0</v>
      </c>
    </row>
    <row r="1250" spans="1:80" x14ac:dyDescent="0.3">
      <c r="A1250">
        <v>1249</v>
      </c>
      <c r="B1250" t="s">
        <v>1452</v>
      </c>
      <c r="C1250" t="s">
        <v>179</v>
      </c>
      <c r="D1250" t="s">
        <v>1298</v>
      </c>
      <c r="E1250" t="s">
        <v>1453</v>
      </c>
      <c r="F1250" t="s">
        <v>1314</v>
      </c>
      <c r="G1250" t="s">
        <v>1298</v>
      </c>
      <c r="H1250" t="s">
        <v>184</v>
      </c>
      <c r="J1250">
        <v>0</v>
      </c>
      <c r="K1250" t="s">
        <v>1454</v>
      </c>
      <c r="L1250" t="s">
        <v>186</v>
      </c>
      <c r="M1250" t="s">
        <v>1189</v>
      </c>
      <c r="N1250" t="s">
        <v>20</v>
      </c>
      <c r="P1250" t="s">
        <v>188</v>
      </c>
      <c r="Q1250">
        <v>2</v>
      </c>
      <c r="R1250">
        <v>12</v>
      </c>
      <c r="S1250">
        <v>40</v>
      </c>
      <c r="T1250">
        <v>3.3333333333333335</v>
      </c>
      <c r="U1250">
        <v>7.5</v>
      </c>
      <c r="V1250">
        <v>7.5</v>
      </c>
      <c r="W1250">
        <v>5</v>
      </c>
      <c r="X1250">
        <v>0.76</v>
      </c>
      <c r="Y1250">
        <v>119638</v>
      </c>
      <c r="Z1250" t="s">
        <v>189</v>
      </c>
      <c r="AA1250">
        <v>2</v>
      </c>
      <c r="AB1250">
        <v>12</v>
      </c>
      <c r="AC1250">
        <v>80</v>
      </c>
      <c r="AD1250">
        <v>6.666666666666667</v>
      </c>
      <c r="AE1250">
        <v>12.375</v>
      </c>
      <c r="AF1250">
        <v>12.375</v>
      </c>
      <c r="AG1250">
        <v>10</v>
      </c>
      <c r="AH1250">
        <v>0.76</v>
      </c>
      <c r="AI1250">
        <v>72508.5</v>
      </c>
      <c r="AJ1250">
        <v>5.4714540000000005</v>
      </c>
      <c r="AK1250">
        <v>2.5</v>
      </c>
      <c r="AL1250">
        <v>21</v>
      </c>
      <c r="AM1250">
        <v>9</v>
      </c>
      <c r="AN1250">
        <v>23</v>
      </c>
      <c r="AO1250" t="s">
        <v>190</v>
      </c>
      <c r="AP1250">
        <v>83</v>
      </c>
      <c r="AQ1250">
        <v>-0.7</v>
      </c>
      <c r="AR1250">
        <v>1.2</v>
      </c>
      <c r="AS1250" t="s">
        <v>1455</v>
      </c>
      <c r="AT1250">
        <v>10</v>
      </c>
      <c r="AU1250">
        <v>12</v>
      </c>
      <c r="AV1250">
        <v>12</v>
      </c>
      <c r="AW1250">
        <v>10</v>
      </c>
      <c r="AZ1250">
        <v>0</v>
      </c>
      <c r="BA1250">
        <v>0</v>
      </c>
      <c r="BB1250">
        <v>6150</v>
      </c>
      <c r="BC1250">
        <v>10250</v>
      </c>
      <c r="BD1250">
        <v>14350</v>
      </c>
      <c r="BE1250">
        <v>33</v>
      </c>
      <c r="BF1250">
        <v>5</v>
      </c>
      <c r="BG1250">
        <v>50</v>
      </c>
      <c r="BH1250">
        <v>10.34</v>
      </c>
      <c r="BI1250">
        <v>6150</v>
      </c>
      <c r="BJ1250">
        <v>10250</v>
      </c>
      <c r="BK1250">
        <v>14350</v>
      </c>
      <c r="BL1250">
        <v>30</v>
      </c>
      <c r="BM1250">
        <v>1</v>
      </c>
      <c r="BN1250">
        <v>18</v>
      </c>
      <c r="BO1250" t="s">
        <v>192</v>
      </c>
      <c r="BP1250">
        <v>0</v>
      </c>
      <c r="BQ1250">
        <v>0</v>
      </c>
      <c r="BR1250">
        <v>0</v>
      </c>
      <c r="BS1250">
        <v>0</v>
      </c>
      <c r="BV1250">
        <v>0</v>
      </c>
      <c r="BW1250">
        <v>0</v>
      </c>
      <c r="BX1250">
        <v>0</v>
      </c>
      <c r="BZ1250" t="s">
        <v>193</v>
      </c>
      <c r="CA1250" t="s">
        <v>194</v>
      </c>
      <c r="CB1250" t="b">
        <v>0</v>
      </c>
    </row>
    <row r="1251" spans="1:80" x14ac:dyDescent="0.3">
      <c r="A1251">
        <v>1250</v>
      </c>
      <c r="B1251" t="s">
        <v>1456</v>
      </c>
      <c r="C1251" t="s">
        <v>179</v>
      </c>
      <c r="D1251" t="s">
        <v>1298</v>
      </c>
      <c r="E1251" t="s">
        <v>1453</v>
      </c>
      <c r="F1251" t="s">
        <v>1317</v>
      </c>
      <c r="G1251" t="s">
        <v>1298</v>
      </c>
      <c r="H1251" t="s">
        <v>184</v>
      </c>
      <c r="J1251">
        <v>0</v>
      </c>
      <c r="K1251" t="s">
        <v>1454</v>
      </c>
      <c r="L1251" t="s">
        <v>186</v>
      </c>
      <c r="M1251" t="s">
        <v>1189</v>
      </c>
      <c r="N1251" t="s">
        <v>20</v>
      </c>
      <c r="P1251" t="s">
        <v>188</v>
      </c>
      <c r="Q1251">
        <v>2</v>
      </c>
      <c r="R1251">
        <v>12</v>
      </c>
      <c r="S1251">
        <v>40</v>
      </c>
      <c r="T1251">
        <v>3.3333333333333335</v>
      </c>
      <c r="U1251">
        <v>7.5</v>
      </c>
      <c r="V1251">
        <v>7.5</v>
      </c>
      <c r="W1251">
        <v>5</v>
      </c>
      <c r="X1251">
        <v>0.76</v>
      </c>
      <c r="Y1251">
        <v>119638</v>
      </c>
      <c r="Z1251" t="s">
        <v>189</v>
      </c>
      <c r="AA1251">
        <v>2</v>
      </c>
      <c r="AB1251">
        <v>12</v>
      </c>
      <c r="AC1251">
        <v>80</v>
      </c>
      <c r="AD1251">
        <v>6.666666666666667</v>
      </c>
      <c r="AE1251">
        <v>12.375</v>
      </c>
      <c r="AF1251">
        <v>12.375</v>
      </c>
      <c r="AG1251">
        <v>10</v>
      </c>
      <c r="AH1251">
        <v>0.76</v>
      </c>
      <c r="AI1251">
        <v>72508.5</v>
      </c>
      <c r="AJ1251">
        <v>5.7221880000000001</v>
      </c>
      <c r="AK1251">
        <v>2.5</v>
      </c>
      <c r="AL1251">
        <v>20</v>
      </c>
      <c r="AM1251">
        <v>9</v>
      </c>
      <c r="AN1251">
        <v>23</v>
      </c>
      <c r="AO1251" t="s">
        <v>190</v>
      </c>
      <c r="AP1251">
        <v>83</v>
      </c>
      <c r="AQ1251">
        <v>-0.7</v>
      </c>
      <c r="AR1251">
        <v>1.2</v>
      </c>
      <c r="AS1251" t="s">
        <v>1455</v>
      </c>
      <c r="AT1251">
        <v>10</v>
      </c>
      <c r="AU1251">
        <v>12</v>
      </c>
      <c r="AV1251">
        <v>12</v>
      </c>
      <c r="AW1251">
        <v>10</v>
      </c>
      <c r="AZ1251">
        <v>0</v>
      </c>
      <c r="BA1251">
        <v>0</v>
      </c>
      <c r="BB1251">
        <v>6150</v>
      </c>
      <c r="BC1251">
        <v>10250</v>
      </c>
      <c r="BD1251">
        <v>14350</v>
      </c>
      <c r="BE1251">
        <v>33</v>
      </c>
      <c r="BF1251">
        <v>5</v>
      </c>
      <c r="BG1251">
        <v>50</v>
      </c>
      <c r="BH1251">
        <v>10.34</v>
      </c>
      <c r="BI1251">
        <v>6150</v>
      </c>
      <c r="BJ1251">
        <v>10250</v>
      </c>
      <c r="BK1251">
        <v>14350</v>
      </c>
      <c r="BL1251">
        <v>30</v>
      </c>
      <c r="BM1251">
        <v>1</v>
      </c>
      <c r="BN1251">
        <v>18</v>
      </c>
      <c r="BO1251" t="s">
        <v>192</v>
      </c>
      <c r="BP1251">
        <v>0</v>
      </c>
      <c r="BQ1251">
        <v>0</v>
      </c>
      <c r="BR1251">
        <v>0</v>
      </c>
      <c r="BS1251">
        <v>0</v>
      </c>
      <c r="BV1251">
        <v>0</v>
      </c>
      <c r="BW1251">
        <v>0</v>
      </c>
      <c r="BX1251">
        <v>0</v>
      </c>
      <c r="BZ1251" t="s">
        <v>193</v>
      </c>
      <c r="CA1251" t="s">
        <v>194</v>
      </c>
      <c r="CB1251" t="b">
        <v>0</v>
      </c>
    </row>
    <row r="1252" spans="1:80" x14ac:dyDescent="0.3">
      <c r="A1252">
        <v>1251</v>
      </c>
      <c r="B1252" t="s">
        <v>1457</v>
      </c>
      <c r="C1252" t="s">
        <v>179</v>
      </c>
      <c r="D1252" t="s">
        <v>1298</v>
      </c>
      <c r="E1252" t="s">
        <v>1453</v>
      </c>
      <c r="F1252" t="s">
        <v>1314</v>
      </c>
      <c r="G1252" t="s">
        <v>1298</v>
      </c>
      <c r="H1252" t="s">
        <v>184</v>
      </c>
      <c r="J1252">
        <v>0</v>
      </c>
      <c r="K1252" t="s">
        <v>1454</v>
      </c>
      <c r="L1252" t="s">
        <v>186</v>
      </c>
      <c r="M1252" t="s">
        <v>1189</v>
      </c>
      <c r="N1252" t="s">
        <v>20</v>
      </c>
      <c r="P1252" t="s">
        <v>188</v>
      </c>
      <c r="Q1252">
        <v>2</v>
      </c>
      <c r="R1252">
        <v>12</v>
      </c>
      <c r="S1252">
        <v>40</v>
      </c>
      <c r="T1252">
        <v>3.3333333333333335</v>
      </c>
      <c r="U1252">
        <v>7.5</v>
      </c>
      <c r="V1252">
        <v>7.5</v>
      </c>
      <c r="W1252">
        <v>5</v>
      </c>
      <c r="X1252">
        <v>0.76</v>
      </c>
      <c r="Y1252">
        <v>119638</v>
      </c>
      <c r="Z1252" t="s">
        <v>189</v>
      </c>
      <c r="AA1252">
        <v>2</v>
      </c>
      <c r="AB1252">
        <v>12</v>
      </c>
      <c r="AC1252">
        <v>80</v>
      </c>
      <c r="AD1252">
        <v>6.666666666666667</v>
      </c>
      <c r="AE1252">
        <v>12.375</v>
      </c>
      <c r="AF1252">
        <v>12.375</v>
      </c>
      <c r="AG1252">
        <v>10</v>
      </c>
      <c r="AH1252">
        <v>0.76</v>
      </c>
      <c r="AI1252">
        <v>72508.5</v>
      </c>
      <c r="AJ1252">
        <v>5.9729220000000005</v>
      </c>
      <c r="AK1252">
        <v>2.5</v>
      </c>
      <c r="AL1252">
        <v>19</v>
      </c>
      <c r="AM1252">
        <v>9</v>
      </c>
      <c r="AN1252">
        <v>23</v>
      </c>
      <c r="AO1252" t="s">
        <v>190</v>
      </c>
      <c r="AP1252">
        <v>83</v>
      </c>
      <c r="AQ1252">
        <v>-0.7</v>
      </c>
      <c r="AR1252">
        <v>1.2</v>
      </c>
      <c r="AS1252" t="s">
        <v>1455</v>
      </c>
      <c r="AT1252">
        <v>10</v>
      </c>
      <c r="AU1252">
        <v>12</v>
      </c>
      <c r="AV1252">
        <v>12</v>
      </c>
      <c r="AW1252">
        <v>10</v>
      </c>
      <c r="AZ1252">
        <v>0</v>
      </c>
      <c r="BA1252">
        <v>0</v>
      </c>
      <c r="BB1252">
        <v>6150</v>
      </c>
      <c r="BC1252">
        <v>10250</v>
      </c>
      <c r="BD1252">
        <v>14350</v>
      </c>
      <c r="BE1252">
        <v>33</v>
      </c>
      <c r="BF1252">
        <v>5</v>
      </c>
      <c r="BG1252">
        <v>50</v>
      </c>
      <c r="BH1252">
        <v>10.34</v>
      </c>
      <c r="BI1252">
        <v>6150</v>
      </c>
      <c r="BJ1252">
        <v>10250</v>
      </c>
      <c r="BK1252">
        <v>14350</v>
      </c>
      <c r="BL1252">
        <v>30</v>
      </c>
      <c r="BM1252">
        <v>1</v>
      </c>
      <c r="BN1252">
        <v>18</v>
      </c>
      <c r="BO1252" t="s">
        <v>192</v>
      </c>
      <c r="BP1252">
        <v>0</v>
      </c>
      <c r="BQ1252">
        <v>0</v>
      </c>
      <c r="BR1252">
        <v>0</v>
      </c>
      <c r="BS1252">
        <v>0</v>
      </c>
      <c r="BV1252">
        <v>0</v>
      </c>
      <c r="BW1252">
        <v>0</v>
      </c>
      <c r="BX1252">
        <v>0</v>
      </c>
      <c r="BZ1252" t="s">
        <v>193</v>
      </c>
      <c r="CA1252" t="s">
        <v>194</v>
      </c>
      <c r="CB1252" t="b">
        <v>0</v>
      </c>
    </row>
    <row r="1253" spans="1:80" x14ac:dyDescent="0.3">
      <c r="A1253">
        <v>1252</v>
      </c>
      <c r="B1253" t="s">
        <v>1458</v>
      </c>
      <c r="C1253" t="s">
        <v>179</v>
      </c>
      <c r="D1253" t="s">
        <v>1298</v>
      </c>
      <c r="E1253" t="s">
        <v>1453</v>
      </c>
      <c r="F1253" t="s">
        <v>1317</v>
      </c>
      <c r="G1253" t="s">
        <v>1298</v>
      </c>
      <c r="H1253" t="s">
        <v>184</v>
      </c>
      <c r="J1253">
        <v>0</v>
      </c>
      <c r="K1253" t="s">
        <v>1454</v>
      </c>
      <c r="L1253" t="s">
        <v>186</v>
      </c>
      <c r="M1253" t="s">
        <v>1189</v>
      </c>
      <c r="N1253" t="s">
        <v>20</v>
      </c>
      <c r="O1253">
        <v>495</v>
      </c>
      <c r="P1253" t="s">
        <v>188</v>
      </c>
      <c r="Q1253">
        <v>2</v>
      </c>
      <c r="R1253">
        <v>12</v>
      </c>
      <c r="S1253">
        <v>40</v>
      </c>
      <c r="T1253">
        <v>3.3333333333333335</v>
      </c>
      <c r="U1253">
        <v>7.5</v>
      </c>
      <c r="V1253">
        <v>7.5</v>
      </c>
      <c r="W1253">
        <v>5</v>
      </c>
      <c r="X1253">
        <v>0.76</v>
      </c>
      <c r="Y1253">
        <v>119638</v>
      </c>
      <c r="Z1253" t="s">
        <v>189</v>
      </c>
      <c r="AA1253">
        <v>2</v>
      </c>
      <c r="AB1253">
        <v>12</v>
      </c>
      <c r="AC1253">
        <v>80</v>
      </c>
      <c r="AD1253">
        <v>6.666666666666667</v>
      </c>
      <c r="AE1253">
        <v>12.375</v>
      </c>
      <c r="AF1253">
        <v>12.375</v>
      </c>
      <c r="AG1253">
        <v>10</v>
      </c>
      <c r="AH1253">
        <v>0.76</v>
      </c>
      <c r="AI1253">
        <v>72508.5</v>
      </c>
      <c r="AJ1253">
        <v>6.2236549999999999</v>
      </c>
      <c r="AK1253">
        <v>2.5</v>
      </c>
      <c r="AL1253">
        <v>18</v>
      </c>
      <c r="AM1253">
        <v>9</v>
      </c>
      <c r="AN1253">
        <v>23</v>
      </c>
      <c r="AO1253" t="s">
        <v>190</v>
      </c>
      <c r="AP1253">
        <v>83</v>
      </c>
      <c r="AQ1253">
        <v>-0.7</v>
      </c>
      <c r="AR1253">
        <v>1.2</v>
      </c>
      <c r="AS1253" t="s">
        <v>1455</v>
      </c>
      <c r="AT1253">
        <v>10</v>
      </c>
      <c r="AU1253">
        <v>12</v>
      </c>
      <c r="AV1253">
        <v>12</v>
      </c>
      <c r="AW1253">
        <v>10</v>
      </c>
      <c r="AZ1253">
        <v>0</v>
      </c>
      <c r="BA1253">
        <v>0</v>
      </c>
      <c r="BB1253">
        <v>6150</v>
      </c>
      <c r="BC1253">
        <v>10250</v>
      </c>
      <c r="BD1253">
        <v>14350</v>
      </c>
      <c r="BE1253">
        <v>33</v>
      </c>
      <c r="BF1253">
        <v>5</v>
      </c>
      <c r="BG1253">
        <v>50</v>
      </c>
      <c r="BH1253">
        <v>10.34</v>
      </c>
      <c r="BI1253">
        <v>6150</v>
      </c>
      <c r="BJ1253">
        <v>10250</v>
      </c>
      <c r="BK1253">
        <v>14350</v>
      </c>
      <c r="BL1253">
        <v>30</v>
      </c>
      <c r="BM1253">
        <v>1</v>
      </c>
      <c r="BN1253">
        <v>18</v>
      </c>
      <c r="BO1253" t="s">
        <v>192</v>
      </c>
      <c r="BP1253">
        <v>8.91</v>
      </c>
      <c r="BQ1253">
        <v>0</v>
      </c>
      <c r="BR1253">
        <v>151</v>
      </c>
      <c r="BS1253">
        <v>0</v>
      </c>
      <c r="BV1253">
        <v>0</v>
      </c>
      <c r="BW1253">
        <v>0</v>
      </c>
      <c r="BX1253">
        <v>0</v>
      </c>
      <c r="BZ1253" t="s">
        <v>193</v>
      </c>
      <c r="CA1253" t="s">
        <v>194</v>
      </c>
      <c r="CB1253" t="b">
        <v>0</v>
      </c>
    </row>
    <row r="1254" spans="1:80" x14ac:dyDescent="0.3">
      <c r="A1254">
        <v>1253</v>
      </c>
      <c r="B1254" t="s">
        <v>1459</v>
      </c>
      <c r="C1254" t="s">
        <v>179</v>
      </c>
      <c r="D1254" t="s">
        <v>1298</v>
      </c>
      <c r="E1254" t="s">
        <v>1453</v>
      </c>
      <c r="F1254" t="s">
        <v>1314</v>
      </c>
      <c r="G1254" t="s">
        <v>1298</v>
      </c>
      <c r="H1254" t="s">
        <v>184</v>
      </c>
      <c r="J1254">
        <v>0</v>
      </c>
      <c r="K1254" t="s">
        <v>1454</v>
      </c>
      <c r="L1254" t="s">
        <v>186</v>
      </c>
      <c r="M1254" t="s">
        <v>1189</v>
      </c>
      <c r="N1254" t="s">
        <v>20</v>
      </c>
      <c r="P1254" t="s">
        <v>188</v>
      </c>
      <c r="Q1254">
        <v>2</v>
      </c>
      <c r="R1254">
        <v>12</v>
      </c>
      <c r="S1254">
        <v>40</v>
      </c>
      <c r="T1254">
        <v>3.3333333333333335</v>
      </c>
      <c r="U1254">
        <v>7.5</v>
      </c>
      <c r="V1254">
        <v>7.5</v>
      </c>
      <c r="W1254">
        <v>5</v>
      </c>
      <c r="X1254">
        <v>0.76</v>
      </c>
      <c r="Y1254">
        <v>119638</v>
      </c>
      <c r="Z1254" t="s">
        <v>189</v>
      </c>
      <c r="AA1254">
        <v>2</v>
      </c>
      <c r="AB1254">
        <v>12</v>
      </c>
      <c r="AC1254">
        <v>80</v>
      </c>
      <c r="AD1254">
        <v>6.666666666666667</v>
      </c>
      <c r="AE1254">
        <v>12.375</v>
      </c>
      <c r="AF1254">
        <v>12.375</v>
      </c>
      <c r="AG1254">
        <v>10</v>
      </c>
      <c r="AH1254">
        <v>0.76</v>
      </c>
      <c r="AI1254">
        <v>72508.5</v>
      </c>
      <c r="AJ1254">
        <v>6.4743889999999995</v>
      </c>
      <c r="AK1254">
        <v>2.5</v>
      </c>
      <c r="AL1254">
        <v>18</v>
      </c>
      <c r="AM1254">
        <v>9</v>
      </c>
      <c r="AN1254">
        <v>23</v>
      </c>
      <c r="AO1254" t="s">
        <v>190</v>
      </c>
      <c r="AP1254">
        <v>83</v>
      </c>
      <c r="AQ1254">
        <v>-0.7</v>
      </c>
      <c r="AR1254">
        <v>1.2</v>
      </c>
      <c r="AS1254" t="s">
        <v>1455</v>
      </c>
      <c r="AT1254">
        <v>10</v>
      </c>
      <c r="AU1254">
        <v>12</v>
      </c>
      <c r="AV1254">
        <v>12</v>
      </c>
      <c r="AW1254">
        <v>10</v>
      </c>
      <c r="AZ1254">
        <v>0</v>
      </c>
      <c r="BA1254">
        <v>0</v>
      </c>
      <c r="BB1254">
        <v>6150</v>
      </c>
      <c r="BC1254">
        <v>10250</v>
      </c>
      <c r="BD1254">
        <v>14350</v>
      </c>
      <c r="BE1254">
        <v>33</v>
      </c>
      <c r="BF1254">
        <v>5</v>
      </c>
      <c r="BG1254">
        <v>50</v>
      </c>
      <c r="BH1254">
        <v>10.34</v>
      </c>
      <c r="BI1254">
        <v>6150</v>
      </c>
      <c r="BJ1254">
        <v>10250</v>
      </c>
      <c r="BK1254">
        <v>14350</v>
      </c>
      <c r="BL1254">
        <v>30</v>
      </c>
      <c r="BM1254">
        <v>1</v>
      </c>
      <c r="BN1254">
        <v>15</v>
      </c>
      <c r="BO1254" t="s">
        <v>192</v>
      </c>
      <c r="BP1254">
        <v>0</v>
      </c>
      <c r="BQ1254">
        <v>0</v>
      </c>
      <c r="BR1254">
        <v>0</v>
      </c>
      <c r="BS1254">
        <v>0</v>
      </c>
      <c r="BV1254">
        <v>0</v>
      </c>
      <c r="BW1254">
        <v>0</v>
      </c>
      <c r="BX1254">
        <v>0</v>
      </c>
      <c r="BZ1254" t="s">
        <v>193</v>
      </c>
      <c r="CA1254" t="s">
        <v>194</v>
      </c>
      <c r="CB1254" t="b">
        <v>0</v>
      </c>
    </row>
    <row r="1255" spans="1:80" x14ac:dyDescent="0.3">
      <c r="A1255">
        <v>1254</v>
      </c>
      <c r="B1255" t="s">
        <v>1460</v>
      </c>
      <c r="C1255" t="s">
        <v>179</v>
      </c>
      <c r="D1255" t="s">
        <v>1298</v>
      </c>
      <c r="E1255" t="s">
        <v>1453</v>
      </c>
      <c r="F1255" t="s">
        <v>1317</v>
      </c>
      <c r="G1255" t="s">
        <v>1298</v>
      </c>
      <c r="H1255" t="s">
        <v>184</v>
      </c>
      <c r="J1255">
        <v>0</v>
      </c>
      <c r="K1255" t="s">
        <v>1454</v>
      </c>
      <c r="L1255" t="s">
        <v>186</v>
      </c>
      <c r="M1255" t="s">
        <v>1189</v>
      </c>
      <c r="N1255" t="s">
        <v>20</v>
      </c>
      <c r="P1255" t="s">
        <v>188</v>
      </c>
      <c r="Q1255">
        <v>2</v>
      </c>
      <c r="R1255">
        <v>12</v>
      </c>
      <c r="S1255">
        <v>40</v>
      </c>
      <c r="T1255">
        <v>3.3333333333333335</v>
      </c>
      <c r="U1255">
        <v>7.5</v>
      </c>
      <c r="V1255">
        <v>7.5</v>
      </c>
      <c r="W1255">
        <v>5</v>
      </c>
      <c r="X1255">
        <v>0.76</v>
      </c>
      <c r="Y1255">
        <v>119638</v>
      </c>
      <c r="Z1255" t="s">
        <v>189</v>
      </c>
      <c r="AA1255">
        <v>2</v>
      </c>
      <c r="AB1255">
        <v>12</v>
      </c>
      <c r="AC1255">
        <v>80</v>
      </c>
      <c r="AD1255">
        <v>6.666666666666667</v>
      </c>
      <c r="AE1255">
        <v>12.375</v>
      </c>
      <c r="AF1255">
        <v>12.375</v>
      </c>
      <c r="AG1255">
        <v>10</v>
      </c>
      <c r="AH1255">
        <v>0.76</v>
      </c>
      <c r="AI1255">
        <v>72508.5</v>
      </c>
      <c r="AJ1255">
        <v>6.725123</v>
      </c>
      <c r="AK1255">
        <v>2.5</v>
      </c>
      <c r="AL1255">
        <v>17</v>
      </c>
      <c r="AM1255">
        <v>9</v>
      </c>
      <c r="AN1255">
        <v>23</v>
      </c>
      <c r="AO1255" t="s">
        <v>190</v>
      </c>
      <c r="AP1255">
        <v>83</v>
      </c>
      <c r="AQ1255">
        <v>-0.7</v>
      </c>
      <c r="AR1255">
        <v>1.2</v>
      </c>
      <c r="AS1255" t="s">
        <v>1455</v>
      </c>
      <c r="AT1255">
        <v>10</v>
      </c>
      <c r="AU1255">
        <v>12</v>
      </c>
      <c r="AV1255">
        <v>12</v>
      </c>
      <c r="AW1255">
        <v>10</v>
      </c>
      <c r="AZ1255">
        <v>0</v>
      </c>
      <c r="BA1255">
        <v>0</v>
      </c>
      <c r="BB1255">
        <v>6150</v>
      </c>
      <c r="BC1255">
        <v>10250</v>
      </c>
      <c r="BD1255">
        <v>14350</v>
      </c>
      <c r="BE1255">
        <v>33</v>
      </c>
      <c r="BF1255">
        <v>5</v>
      </c>
      <c r="BG1255">
        <v>50</v>
      </c>
      <c r="BH1255">
        <v>10.34</v>
      </c>
      <c r="BI1255">
        <v>6150</v>
      </c>
      <c r="BJ1255">
        <v>10250</v>
      </c>
      <c r="BK1255">
        <v>14350</v>
      </c>
      <c r="BL1255">
        <v>30</v>
      </c>
      <c r="BM1255">
        <v>1</v>
      </c>
      <c r="BN1255">
        <v>15</v>
      </c>
      <c r="BO1255" t="s">
        <v>192</v>
      </c>
      <c r="BP1255">
        <v>0</v>
      </c>
      <c r="BQ1255">
        <v>0</v>
      </c>
      <c r="BR1255">
        <v>0</v>
      </c>
      <c r="BS1255">
        <v>0</v>
      </c>
      <c r="BV1255">
        <v>0</v>
      </c>
      <c r="BW1255">
        <v>0</v>
      </c>
      <c r="BX1255">
        <v>0</v>
      </c>
      <c r="BZ1255" t="s">
        <v>193</v>
      </c>
      <c r="CA1255" t="s">
        <v>194</v>
      </c>
      <c r="CB1255" t="b">
        <v>0</v>
      </c>
    </row>
    <row r="1256" spans="1:80" x14ac:dyDescent="0.3">
      <c r="A1256">
        <v>1255</v>
      </c>
      <c r="B1256" t="s">
        <v>1461</v>
      </c>
      <c r="C1256" t="s">
        <v>179</v>
      </c>
      <c r="D1256" t="s">
        <v>1298</v>
      </c>
      <c r="E1256" t="s">
        <v>1453</v>
      </c>
      <c r="F1256" t="s">
        <v>1314</v>
      </c>
      <c r="G1256" t="s">
        <v>1298</v>
      </c>
      <c r="H1256" t="s">
        <v>184</v>
      </c>
      <c r="J1256">
        <v>0</v>
      </c>
      <c r="K1256" t="s">
        <v>1454</v>
      </c>
      <c r="L1256" t="s">
        <v>186</v>
      </c>
      <c r="M1256" t="s">
        <v>1189</v>
      </c>
      <c r="N1256" t="s">
        <v>20</v>
      </c>
      <c r="P1256" t="s">
        <v>188</v>
      </c>
      <c r="Q1256">
        <v>2</v>
      </c>
      <c r="R1256">
        <v>12</v>
      </c>
      <c r="S1256">
        <v>40</v>
      </c>
      <c r="T1256">
        <v>3.3333333333333335</v>
      </c>
      <c r="U1256">
        <v>7.5</v>
      </c>
      <c r="V1256">
        <v>7.5</v>
      </c>
      <c r="W1256">
        <v>5</v>
      </c>
      <c r="X1256">
        <v>0.76</v>
      </c>
      <c r="Y1256">
        <v>119638</v>
      </c>
      <c r="Z1256" t="s">
        <v>189</v>
      </c>
      <c r="AA1256">
        <v>2</v>
      </c>
      <c r="AB1256">
        <v>12</v>
      </c>
      <c r="AC1256">
        <v>80</v>
      </c>
      <c r="AD1256">
        <v>6.666666666666667</v>
      </c>
      <c r="AE1256">
        <v>12.375</v>
      </c>
      <c r="AF1256">
        <v>12.375</v>
      </c>
      <c r="AG1256">
        <v>10</v>
      </c>
      <c r="AH1256">
        <v>0.76</v>
      </c>
      <c r="AI1256">
        <v>72508.5</v>
      </c>
      <c r="AJ1256">
        <v>6.9758570000000004</v>
      </c>
      <c r="AK1256">
        <v>2.5</v>
      </c>
      <c r="AL1256">
        <v>17</v>
      </c>
      <c r="AM1256">
        <v>9</v>
      </c>
      <c r="AN1256">
        <v>23</v>
      </c>
      <c r="AO1256" t="s">
        <v>190</v>
      </c>
      <c r="AP1256">
        <v>83</v>
      </c>
      <c r="AQ1256">
        <v>-0.7</v>
      </c>
      <c r="AR1256">
        <v>1.2</v>
      </c>
      <c r="AS1256" t="s">
        <v>1455</v>
      </c>
      <c r="AT1256">
        <v>10</v>
      </c>
      <c r="AU1256">
        <v>12</v>
      </c>
      <c r="AV1256">
        <v>12</v>
      </c>
      <c r="AW1256">
        <v>10</v>
      </c>
      <c r="AZ1256">
        <v>0</v>
      </c>
      <c r="BA1256">
        <v>0</v>
      </c>
      <c r="BB1256">
        <v>6150</v>
      </c>
      <c r="BC1256">
        <v>10250</v>
      </c>
      <c r="BD1256">
        <v>14350</v>
      </c>
      <c r="BE1256">
        <v>33</v>
      </c>
      <c r="BF1256">
        <v>5</v>
      </c>
      <c r="BG1256">
        <v>50</v>
      </c>
      <c r="BH1256">
        <v>10.34</v>
      </c>
      <c r="BI1256">
        <v>6150</v>
      </c>
      <c r="BJ1256">
        <v>10250</v>
      </c>
      <c r="BK1256">
        <v>14350</v>
      </c>
      <c r="BL1256">
        <v>30</v>
      </c>
      <c r="BM1256">
        <v>1</v>
      </c>
      <c r="BN1256">
        <v>15</v>
      </c>
      <c r="BO1256" t="s">
        <v>192</v>
      </c>
      <c r="BP1256">
        <v>0</v>
      </c>
      <c r="BQ1256">
        <v>0</v>
      </c>
      <c r="BR1256">
        <v>0</v>
      </c>
      <c r="BS1256">
        <v>0</v>
      </c>
      <c r="BV1256">
        <v>0</v>
      </c>
      <c r="BW1256">
        <v>0</v>
      </c>
      <c r="BX1256">
        <v>0</v>
      </c>
      <c r="BZ1256" t="s">
        <v>193</v>
      </c>
      <c r="CA1256" t="s">
        <v>194</v>
      </c>
      <c r="CB1256" t="b">
        <v>0</v>
      </c>
    </row>
    <row r="1257" spans="1:80" x14ac:dyDescent="0.3">
      <c r="A1257">
        <v>1256</v>
      </c>
      <c r="B1257" t="s">
        <v>1462</v>
      </c>
      <c r="C1257" t="s">
        <v>179</v>
      </c>
      <c r="D1257" t="s">
        <v>1298</v>
      </c>
      <c r="E1257" t="s">
        <v>1453</v>
      </c>
      <c r="F1257" t="s">
        <v>1317</v>
      </c>
      <c r="G1257" t="s">
        <v>1298</v>
      </c>
      <c r="H1257" t="s">
        <v>184</v>
      </c>
      <c r="J1257">
        <v>0</v>
      </c>
      <c r="K1257" t="s">
        <v>1454</v>
      </c>
      <c r="L1257" t="s">
        <v>186</v>
      </c>
      <c r="M1257" t="s">
        <v>1189</v>
      </c>
      <c r="N1257" t="s">
        <v>20</v>
      </c>
      <c r="P1257" t="s">
        <v>188</v>
      </c>
      <c r="Q1257">
        <v>2</v>
      </c>
      <c r="R1257">
        <v>12</v>
      </c>
      <c r="S1257">
        <v>40</v>
      </c>
      <c r="T1257">
        <v>3.3333333333333335</v>
      </c>
      <c r="U1257">
        <v>7.5</v>
      </c>
      <c r="V1257">
        <v>7.5</v>
      </c>
      <c r="W1257">
        <v>5</v>
      </c>
      <c r="X1257">
        <v>0.76</v>
      </c>
      <c r="Y1257">
        <v>119638</v>
      </c>
      <c r="Z1257" t="s">
        <v>189</v>
      </c>
      <c r="AA1257">
        <v>2</v>
      </c>
      <c r="AB1257">
        <v>12</v>
      </c>
      <c r="AC1257">
        <v>80</v>
      </c>
      <c r="AD1257">
        <v>6.666666666666667</v>
      </c>
      <c r="AE1257">
        <v>12.375</v>
      </c>
      <c r="AF1257">
        <v>12.375</v>
      </c>
      <c r="AG1257">
        <v>10</v>
      </c>
      <c r="AH1257">
        <v>0.76</v>
      </c>
      <c r="AI1257">
        <v>72508.5</v>
      </c>
      <c r="AJ1257">
        <v>7.226591</v>
      </c>
      <c r="AK1257">
        <v>2.5</v>
      </c>
      <c r="AL1257">
        <v>16</v>
      </c>
      <c r="AM1257">
        <v>9</v>
      </c>
      <c r="AN1257">
        <v>23</v>
      </c>
      <c r="AO1257" t="s">
        <v>190</v>
      </c>
      <c r="AP1257">
        <v>83</v>
      </c>
      <c r="AQ1257">
        <v>-0.7</v>
      </c>
      <c r="AR1257">
        <v>1.2</v>
      </c>
      <c r="AS1257" t="s">
        <v>1455</v>
      </c>
      <c r="AT1257">
        <v>10</v>
      </c>
      <c r="AU1257">
        <v>12</v>
      </c>
      <c r="AV1257">
        <v>12</v>
      </c>
      <c r="AW1257">
        <v>10</v>
      </c>
      <c r="AZ1257">
        <v>0</v>
      </c>
      <c r="BA1257">
        <v>0</v>
      </c>
      <c r="BB1257">
        <v>6150</v>
      </c>
      <c r="BC1257">
        <v>10250</v>
      </c>
      <c r="BD1257">
        <v>14350</v>
      </c>
      <c r="BE1257">
        <v>33</v>
      </c>
      <c r="BF1257">
        <v>5</v>
      </c>
      <c r="BG1257">
        <v>50</v>
      </c>
      <c r="BH1257">
        <v>10.34</v>
      </c>
      <c r="BI1257">
        <v>6150</v>
      </c>
      <c r="BJ1257">
        <v>10250</v>
      </c>
      <c r="BK1257">
        <v>14350</v>
      </c>
      <c r="BL1257">
        <v>30</v>
      </c>
      <c r="BM1257">
        <v>1</v>
      </c>
      <c r="BN1257">
        <v>10</v>
      </c>
      <c r="BO1257" t="s">
        <v>192</v>
      </c>
      <c r="BP1257">
        <v>0</v>
      </c>
      <c r="BQ1257">
        <v>0</v>
      </c>
      <c r="BR1257">
        <v>0</v>
      </c>
      <c r="BS1257">
        <v>0</v>
      </c>
      <c r="BV1257">
        <v>0</v>
      </c>
      <c r="BW1257">
        <v>0</v>
      </c>
      <c r="BX1257">
        <v>0</v>
      </c>
      <c r="BZ1257" t="s">
        <v>193</v>
      </c>
      <c r="CA1257" t="s">
        <v>194</v>
      </c>
      <c r="CB1257" t="b">
        <v>0</v>
      </c>
    </row>
    <row r="1258" spans="1:80" x14ac:dyDescent="0.3">
      <c r="A1258">
        <v>1257</v>
      </c>
      <c r="B1258" t="s">
        <v>1463</v>
      </c>
      <c r="C1258" t="s">
        <v>179</v>
      </c>
      <c r="D1258" t="s">
        <v>1298</v>
      </c>
      <c r="E1258" t="s">
        <v>1453</v>
      </c>
      <c r="F1258" t="s">
        <v>1314</v>
      </c>
      <c r="G1258" t="s">
        <v>1298</v>
      </c>
      <c r="H1258" t="s">
        <v>184</v>
      </c>
      <c r="J1258">
        <v>0</v>
      </c>
      <c r="K1258" t="s">
        <v>1454</v>
      </c>
      <c r="L1258" t="s">
        <v>186</v>
      </c>
      <c r="M1258" t="s">
        <v>1189</v>
      </c>
      <c r="N1258" t="s">
        <v>20</v>
      </c>
      <c r="O1258">
        <v>620</v>
      </c>
      <c r="P1258" t="s">
        <v>188</v>
      </c>
      <c r="Q1258">
        <v>2</v>
      </c>
      <c r="R1258">
        <v>12</v>
      </c>
      <c r="S1258">
        <v>40</v>
      </c>
      <c r="T1258">
        <v>3.3333333333333335</v>
      </c>
      <c r="U1258">
        <v>7.5</v>
      </c>
      <c r="V1258">
        <v>7.5</v>
      </c>
      <c r="W1258">
        <v>5</v>
      </c>
      <c r="X1258">
        <v>0.76</v>
      </c>
      <c r="Y1258">
        <v>119638</v>
      </c>
      <c r="Z1258" t="s">
        <v>189</v>
      </c>
      <c r="AA1258">
        <v>2</v>
      </c>
      <c r="AB1258">
        <v>12</v>
      </c>
      <c r="AC1258">
        <v>80</v>
      </c>
      <c r="AD1258">
        <v>6.666666666666667</v>
      </c>
      <c r="AE1258">
        <v>12.375</v>
      </c>
      <c r="AF1258">
        <v>12.375</v>
      </c>
      <c r="AG1258">
        <v>10</v>
      </c>
      <c r="AH1258">
        <v>0.76</v>
      </c>
      <c r="AI1258">
        <v>72508.5</v>
      </c>
      <c r="AJ1258">
        <v>7.4773250000000004</v>
      </c>
      <c r="AK1258">
        <v>2.5</v>
      </c>
      <c r="AL1258">
        <v>15</v>
      </c>
      <c r="AM1258">
        <v>9</v>
      </c>
      <c r="AN1258">
        <v>23</v>
      </c>
      <c r="AO1258" t="s">
        <v>190</v>
      </c>
      <c r="AP1258">
        <v>83</v>
      </c>
      <c r="AQ1258">
        <v>-0.7</v>
      </c>
      <c r="AR1258">
        <v>1.2</v>
      </c>
      <c r="AS1258" t="s">
        <v>1455</v>
      </c>
      <c r="AT1258">
        <v>10</v>
      </c>
      <c r="AU1258">
        <v>12</v>
      </c>
      <c r="AV1258">
        <v>12</v>
      </c>
      <c r="AW1258">
        <v>10</v>
      </c>
      <c r="AZ1258">
        <v>0</v>
      </c>
      <c r="BA1258">
        <v>0</v>
      </c>
      <c r="BB1258">
        <v>6150</v>
      </c>
      <c r="BC1258">
        <v>10250</v>
      </c>
      <c r="BD1258">
        <v>14350</v>
      </c>
      <c r="BE1258">
        <v>33</v>
      </c>
      <c r="BF1258">
        <v>5</v>
      </c>
      <c r="BG1258">
        <v>50</v>
      </c>
      <c r="BH1258">
        <v>10.34</v>
      </c>
      <c r="BI1258">
        <v>6150</v>
      </c>
      <c r="BJ1258">
        <v>10250</v>
      </c>
      <c r="BK1258">
        <v>14350</v>
      </c>
      <c r="BL1258">
        <v>30</v>
      </c>
      <c r="BM1258">
        <v>1</v>
      </c>
      <c r="BN1258">
        <v>10</v>
      </c>
      <c r="BO1258" t="s">
        <v>192</v>
      </c>
      <c r="BP1258">
        <v>6.2</v>
      </c>
      <c r="BQ1258">
        <v>0</v>
      </c>
      <c r="BR1258">
        <v>127</v>
      </c>
      <c r="BS1258">
        <v>0</v>
      </c>
      <c r="BV1258">
        <v>0</v>
      </c>
      <c r="BW1258">
        <v>0</v>
      </c>
      <c r="BX1258">
        <v>0</v>
      </c>
      <c r="BZ1258" t="s">
        <v>193</v>
      </c>
      <c r="CA1258" t="s">
        <v>194</v>
      </c>
      <c r="CB1258" t="b">
        <v>0</v>
      </c>
    </row>
    <row r="1259" spans="1:80" x14ac:dyDescent="0.3">
      <c r="A1259">
        <v>1258</v>
      </c>
      <c r="B1259" t="s">
        <v>1464</v>
      </c>
      <c r="C1259" t="s">
        <v>179</v>
      </c>
      <c r="D1259" t="s">
        <v>1298</v>
      </c>
      <c r="E1259" t="s">
        <v>1453</v>
      </c>
      <c r="F1259" t="s">
        <v>1314</v>
      </c>
      <c r="G1259" t="s">
        <v>1298</v>
      </c>
      <c r="H1259" t="s">
        <v>184</v>
      </c>
      <c r="J1259">
        <v>0</v>
      </c>
      <c r="K1259" t="s">
        <v>1454</v>
      </c>
      <c r="L1259" t="s">
        <v>186</v>
      </c>
      <c r="M1259" t="s">
        <v>1189</v>
      </c>
      <c r="N1259" t="s">
        <v>20</v>
      </c>
      <c r="P1259" t="s">
        <v>188</v>
      </c>
      <c r="Q1259">
        <v>2</v>
      </c>
      <c r="R1259">
        <v>12</v>
      </c>
      <c r="S1259">
        <v>40</v>
      </c>
      <c r="T1259">
        <v>3.3333333333333335</v>
      </c>
      <c r="U1259">
        <v>7.5</v>
      </c>
      <c r="V1259">
        <v>7.5</v>
      </c>
      <c r="W1259">
        <v>5</v>
      </c>
      <c r="X1259">
        <v>0.76</v>
      </c>
      <c r="Y1259">
        <v>119638</v>
      </c>
      <c r="Z1259" t="s">
        <v>189</v>
      </c>
      <c r="AA1259">
        <v>2</v>
      </c>
      <c r="AB1259">
        <v>12</v>
      </c>
      <c r="AC1259">
        <v>80</v>
      </c>
      <c r="AD1259">
        <v>6.666666666666667</v>
      </c>
      <c r="AE1259">
        <v>12.375</v>
      </c>
      <c r="AF1259">
        <v>12.375</v>
      </c>
      <c r="AG1259">
        <v>10</v>
      </c>
      <c r="AH1259">
        <v>0.76</v>
      </c>
      <c r="AI1259">
        <v>72508.5</v>
      </c>
      <c r="AJ1259">
        <v>7.9731490000000003</v>
      </c>
      <c r="AK1259">
        <v>2.5</v>
      </c>
      <c r="AL1259">
        <v>15</v>
      </c>
      <c r="AM1259">
        <v>9</v>
      </c>
      <c r="AN1259">
        <v>23</v>
      </c>
      <c r="AO1259" t="s">
        <v>190</v>
      </c>
      <c r="AP1259">
        <v>83</v>
      </c>
      <c r="AQ1259">
        <v>-0.7</v>
      </c>
      <c r="AR1259">
        <v>1.2</v>
      </c>
      <c r="AS1259" t="s">
        <v>1455</v>
      </c>
      <c r="AT1259">
        <v>10</v>
      </c>
      <c r="AU1259">
        <v>12</v>
      </c>
      <c r="AV1259">
        <v>12</v>
      </c>
      <c r="AW1259">
        <v>10</v>
      </c>
      <c r="AZ1259">
        <v>0</v>
      </c>
      <c r="BA1259">
        <v>0</v>
      </c>
      <c r="BB1259">
        <v>6150</v>
      </c>
      <c r="BC1259">
        <v>10250</v>
      </c>
      <c r="BD1259">
        <v>14350</v>
      </c>
      <c r="BE1259">
        <v>33</v>
      </c>
      <c r="BF1259">
        <v>5</v>
      </c>
      <c r="BG1259">
        <v>50</v>
      </c>
      <c r="BH1259">
        <v>10.34</v>
      </c>
      <c r="BI1259">
        <v>6150</v>
      </c>
      <c r="BJ1259">
        <v>10250</v>
      </c>
      <c r="BK1259">
        <v>14350</v>
      </c>
      <c r="BL1259">
        <v>30</v>
      </c>
      <c r="BM1259">
        <v>1</v>
      </c>
      <c r="BN1259">
        <v>10</v>
      </c>
      <c r="BO1259" t="s">
        <v>192</v>
      </c>
      <c r="BP1259">
        <v>0</v>
      </c>
      <c r="BQ1259">
        <v>0</v>
      </c>
      <c r="BR1259">
        <v>0</v>
      </c>
      <c r="BS1259">
        <v>0</v>
      </c>
      <c r="BV1259">
        <v>0</v>
      </c>
      <c r="BW1259">
        <v>0</v>
      </c>
      <c r="BX1259">
        <v>0</v>
      </c>
      <c r="BZ1259" t="s">
        <v>193</v>
      </c>
      <c r="CA1259" t="s">
        <v>194</v>
      </c>
      <c r="CB1259" t="b">
        <v>0</v>
      </c>
    </row>
    <row r="1260" spans="1:80" x14ac:dyDescent="0.3">
      <c r="A1260">
        <v>1259</v>
      </c>
      <c r="B1260" t="s">
        <v>1465</v>
      </c>
      <c r="C1260" t="s">
        <v>179</v>
      </c>
      <c r="D1260" t="s">
        <v>1298</v>
      </c>
      <c r="E1260" t="s">
        <v>1453</v>
      </c>
      <c r="F1260" t="s">
        <v>1314</v>
      </c>
      <c r="G1260" t="s">
        <v>1298</v>
      </c>
      <c r="H1260" t="s">
        <v>184</v>
      </c>
      <c r="J1260">
        <v>0</v>
      </c>
      <c r="K1260" t="s">
        <v>1454</v>
      </c>
      <c r="L1260" t="s">
        <v>186</v>
      </c>
      <c r="M1260" t="s">
        <v>1189</v>
      </c>
      <c r="N1260" t="s">
        <v>20</v>
      </c>
      <c r="P1260" t="s">
        <v>188</v>
      </c>
      <c r="Q1260">
        <v>2</v>
      </c>
      <c r="R1260">
        <v>12</v>
      </c>
      <c r="S1260">
        <v>40</v>
      </c>
      <c r="T1260">
        <v>3.3333333333333335</v>
      </c>
      <c r="U1260">
        <v>7.5</v>
      </c>
      <c r="V1260">
        <v>7.5</v>
      </c>
      <c r="W1260">
        <v>5</v>
      </c>
      <c r="X1260">
        <v>0.76</v>
      </c>
      <c r="Y1260">
        <v>119638</v>
      </c>
      <c r="Z1260" t="s">
        <v>189</v>
      </c>
      <c r="AA1260">
        <v>2</v>
      </c>
      <c r="AB1260">
        <v>12</v>
      </c>
      <c r="AC1260">
        <v>80</v>
      </c>
      <c r="AD1260">
        <v>6.666666666666667</v>
      </c>
      <c r="AE1260">
        <v>12.375</v>
      </c>
      <c r="AF1260">
        <v>12.375</v>
      </c>
      <c r="AG1260">
        <v>10</v>
      </c>
      <c r="AH1260">
        <v>0.76</v>
      </c>
      <c r="AI1260">
        <v>72508.5</v>
      </c>
      <c r="AJ1260">
        <v>8.4802610000000005</v>
      </c>
      <c r="AK1260">
        <v>2.5</v>
      </c>
      <c r="AL1260">
        <v>14</v>
      </c>
      <c r="AM1260">
        <v>9</v>
      </c>
      <c r="AN1260">
        <v>23</v>
      </c>
      <c r="AO1260" t="s">
        <v>190</v>
      </c>
      <c r="AP1260">
        <v>83</v>
      </c>
      <c r="AQ1260">
        <v>-0.7</v>
      </c>
      <c r="AR1260">
        <v>1.2</v>
      </c>
      <c r="AS1260" t="s">
        <v>1455</v>
      </c>
      <c r="AT1260">
        <v>10</v>
      </c>
      <c r="AU1260">
        <v>12</v>
      </c>
      <c r="AV1260">
        <v>12</v>
      </c>
      <c r="AW1260">
        <v>10</v>
      </c>
      <c r="AZ1260">
        <v>0</v>
      </c>
      <c r="BA1260">
        <v>0</v>
      </c>
      <c r="BB1260">
        <v>6150</v>
      </c>
      <c r="BC1260">
        <v>10250</v>
      </c>
      <c r="BD1260">
        <v>14350</v>
      </c>
      <c r="BE1260">
        <v>33</v>
      </c>
      <c r="BF1260">
        <v>5</v>
      </c>
      <c r="BG1260">
        <v>50</v>
      </c>
      <c r="BH1260">
        <v>10.34</v>
      </c>
      <c r="BI1260">
        <v>6150</v>
      </c>
      <c r="BJ1260">
        <v>10250</v>
      </c>
      <c r="BK1260">
        <v>14350</v>
      </c>
      <c r="BL1260">
        <v>30</v>
      </c>
      <c r="BM1260">
        <v>1</v>
      </c>
      <c r="BN1260">
        <v>10</v>
      </c>
      <c r="BO1260" t="s">
        <v>192</v>
      </c>
      <c r="BP1260">
        <v>0</v>
      </c>
      <c r="BQ1260">
        <v>0</v>
      </c>
      <c r="BR1260">
        <v>0</v>
      </c>
      <c r="BS1260">
        <v>0</v>
      </c>
      <c r="BV1260">
        <v>0</v>
      </c>
      <c r="BW1260">
        <v>0</v>
      </c>
      <c r="BX1260">
        <v>0</v>
      </c>
      <c r="BZ1260" t="s">
        <v>193</v>
      </c>
      <c r="CA1260" t="s">
        <v>194</v>
      </c>
      <c r="CB1260" t="b">
        <v>0</v>
      </c>
    </row>
    <row r="1261" spans="1:80" x14ac:dyDescent="0.3">
      <c r="A1261">
        <v>1260</v>
      </c>
      <c r="B1261" t="s">
        <v>1466</v>
      </c>
      <c r="C1261" t="s">
        <v>179</v>
      </c>
      <c r="D1261" t="s">
        <v>1298</v>
      </c>
      <c r="E1261" t="s">
        <v>1453</v>
      </c>
      <c r="F1261" t="s">
        <v>1317</v>
      </c>
      <c r="G1261" t="s">
        <v>1298</v>
      </c>
      <c r="H1261" t="s">
        <v>184</v>
      </c>
      <c r="J1261">
        <v>0</v>
      </c>
      <c r="K1261" t="s">
        <v>1454</v>
      </c>
      <c r="L1261" t="s">
        <v>186</v>
      </c>
      <c r="M1261" t="s">
        <v>1189</v>
      </c>
      <c r="N1261" t="s">
        <v>20</v>
      </c>
      <c r="P1261" t="s">
        <v>188</v>
      </c>
      <c r="Q1261">
        <v>2</v>
      </c>
      <c r="R1261">
        <v>12</v>
      </c>
      <c r="S1261">
        <v>40</v>
      </c>
      <c r="T1261">
        <v>3.3333333333333335</v>
      </c>
      <c r="U1261">
        <v>7.5</v>
      </c>
      <c r="V1261">
        <v>7.5</v>
      </c>
      <c r="W1261">
        <v>5</v>
      </c>
      <c r="X1261">
        <v>0.76</v>
      </c>
      <c r="Y1261">
        <v>119638</v>
      </c>
      <c r="Z1261" t="s">
        <v>189</v>
      </c>
      <c r="AA1261">
        <v>2</v>
      </c>
      <c r="AB1261">
        <v>12</v>
      </c>
      <c r="AC1261">
        <v>80</v>
      </c>
      <c r="AD1261">
        <v>6.666666666666667</v>
      </c>
      <c r="AE1261">
        <v>12.375</v>
      </c>
      <c r="AF1261">
        <v>12.375</v>
      </c>
      <c r="AG1261">
        <v>10</v>
      </c>
      <c r="AH1261">
        <v>0.76</v>
      </c>
      <c r="AI1261">
        <v>72508.5</v>
      </c>
      <c r="AJ1261">
        <v>8.7309950000000001</v>
      </c>
      <c r="AK1261">
        <v>2.5</v>
      </c>
      <c r="AL1261">
        <v>13</v>
      </c>
      <c r="AM1261">
        <v>9</v>
      </c>
      <c r="AN1261">
        <v>23</v>
      </c>
      <c r="AO1261" t="s">
        <v>190</v>
      </c>
      <c r="AP1261">
        <v>83</v>
      </c>
      <c r="AQ1261">
        <v>-0.7</v>
      </c>
      <c r="AR1261">
        <v>1.2</v>
      </c>
      <c r="AS1261" t="s">
        <v>1455</v>
      </c>
      <c r="AT1261">
        <v>10</v>
      </c>
      <c r="AU1261">
        <v>12</v>
      </c>
      <c r="AV1261">
        <v>12</v>
      </c>
      <c r="AW1261">
        <v>10</v>
      </c>
      <c r="AZ1261">
        <v>0</v>
      </c>
      <c r="BA1261">
        <v>0</v>
      </c>
      <c r="BB1261">
        <v>6150</v>
      </c>
      <c r="BC1261">
        <v>10250</v>
      </c>
      <c r="BD1261">
        <v>14350</v>
      </c>
      <c r="BE1261">
        <v>33</v>
      </c>
      <c r="BF1261">
        <v>5</v>
      </c>
      <c r="BG1261">
        <v>50</v>
      </c>
      <c r="BH1261">
        <v>10.34</v>
      </c>
      <c r="BI1261">
        <v>6150</v>
      </c>
      <c r="BJ1261">
        <v>10250</v>
      </c>
      <c r="BK1261">
        <v>14350</v>
      </c>
      <c r="BL1261">
        <v>30</v>
      </c>
      <c r="BM1261">
        <v>1</v>
      </c>
      <c r="BN1261">
        <v>10</v>
      </c>
      <c r="BO1261" t="s">
        <v>192</v>
      </c>
      <c r="BP1261">
        <v>0</v>
      </c>
      <c r="BQ1261">
        <v>0</v>
      </c>
      <c r="BR1261">
        <v>0</v>
      </c>
      <c r="BS1261">
        <v>0</v>
      </c>
      <c r="BV1261">
        <v>0</v>
      </c>
      <c r="BW1261">
        <v>0</v>
      </c>
      <c r="BX1261">
        <v>0</v>
      </c>
      <c r="BZ1261" t="s">
        <v>193</v>
      </c>
      <c r="CA1261" t="s">
        <v>194</v>
      </c>
      <c r="CB1261" t="b">
        <v>0</v>
      </c>
    </row>
    <row r="1262" spans="1:80" x14ac:dyDescent="0.3">
      <c r="A1262">
        <v>1261</v>
      </c>
      <c r="B1262" t="s">
        <v>1467</v>
      </c>
      <c r="C1262" t="s">
        <v>179</v>
      </c>
      <c r="D1262" t="s">
        <v>1298</v>
      </c>
      <c r="E1262" t="s">
        <v>1453</v>
      </c>
      <c r="F1262" t="s">
        <v>1314</v>
      </c>
      <c r="G1262" t="s">
        <v>1298</v>
      </c>
      <c r="H1262" t="s">
        <v>184</v>
      </c>
      <c r="J1262">
        <v>0</v>
      </c>
      <c r="K1262" t="s">
        <v>1454</v>
      </c>
      <c r="L1262" t="s">
        <v>186</v>
      </c>
      <c r="M1262" t="s">
        <v>1189</v>
      </c>
      <c r="N1262" t="s">
        <v>20</v>
      </c>
      <c r="P1262" t="s">
        <v>188</v>
      </c>
      <c r="Q1262">
        <v>2</v>
      </c>
      <c r="R1262">
        <v>12</v>
      </c>
      <c r="S1262">
        <v>40</v>
      </c>
      <c r="T1262">
        <v>3.3333333333333335</v>
      </c>
      <c r="U1262">
        <v>7.5</v>
      </c>
      <c r="V1262">
        <v>7.5</v>
      </c>
      <c r="W1262">
        <v>5</v>
      </c>
      <c r="X1262">
        <v>0.76</v>
      </c>
      <c r="Y1262">
        <v>119638</v>
      </c>
      <c r="Z1262" t="s">
        <v>189</v>
      </c>
      <c r="AA1262">
        <v>2</v>
      </c>
      <c r="AB1262">
        <v>12</v>
      </c>
      <c r="AC1262">
        <v>80</v>
      </c>
      <c r="AD1262">
        <v>6.666666666666667</v>
      </c>
      <c r="AE1262">
        <v>12.375</v>
      </c>
      <c r="AF1262">
        <v>12.375</v>
      </c>
      <c r="AG1262">
        <v>10</v>
      </c>
      <c r="AH1262">
        <v>0.76</v>
      </c>
      <c r="AI1262">
        <v>72508.5</v>
      </c>
      <c r="AJ1262">
        <v>8.9817289999999996</v>
      </c>
      <c r="AK1262">
        <v>2.5</v>
      </c>
      <c r="AL1262">
        <v>13</v>
      </c>
      <c r="AM1262">
        <v>9</v>
      </c>
      <c r="AN1262">
        <v>23</v>
      </c>
      <c r="AO1262" t="s">
        <v>190</v>
      </c>
      <c r="AP1262">
        <v>83</v>
      </c>
      <c r="AQ1262">
        <v>-0.7</v>
      </c>
      <c r="AR1262">
        <v>1.2</v>
      </c>
      <c r="AS1262" t="s">
        <v>1455</v>
      </c>
      <c r="AT1262">
        <v>10</v>
      </c>
      <c r="AU1262">
        <v>12</v>
      </c>
      <c r="AV1262">
        <v>12</v>
      </c>
      <c r="AW1262">
        <v>10</v>
      </c>
      <c r="AZ1262">
        <v>0</v>
      </c>
      <c r="BA1262">
        <v>0</v>
      </c>
      <c r="BB1262">
        <v>6150</v>
      </c>
      <c r="BC1262">
        <v>10250</v>
      </c>
      <c r="BD1262">
        <v>14350</v>
      </c>
      <c r="BE1262">
        <v>33</v>
      </c>
      <c r="BF1262">
        <v>5</v>
      </c>
      <c r="BG1262">
        <v>50</v>
      </c>
      <c r="BH1262">
        <v>10.34</v>
      </c>
      <c r="BI1262">
        <v>6150</v>
      </c>
      <c r="BJ1262">
        <v>10250</v>
      </c>
      <c r="BK1262">
        <v>14350</v>
      </c>
      <c r="BL1262">
        <v>30</v>
      </c>
      <c r="BM1262">
        <v>1</v>
      </c>
      <c r="BN1262">
        <v>10</v>
      </c>
      <c r="BO1262" t="s">
        <v>192</v>
      </c>
      <c r="BP1262">
        <v>0</v>
      </c>
      <c r="BQ1262">
        <v>0</v>
      </c>
      <c r="BR1262">
        <v>0</v>
      </c>
      <c r="BS1262">
        <v>0</v>
      </c>
      <c r="BV1262">
        <v>0</v>
      </c>
      <c r="BW1262">
        <v>0</v>
      </c>
      <c r="BX1262">
        <v>0</v>
      </c>
      <c r="BZ1262" t="s">
        <v>193</v>
      </c>
      <c r="CA1262" t="s">
        <v>194</v>
      </c>
      <c r="CB1262" t="b">
        <v>0</v>
      </c>
    </row>
    <row r="1263" spans="1:80" x14ac:dyDescent="0.3">
      <c r="A1263">
        <v>1262</v>
      </c>
      <c r="B1263" t="s">
        <v>1468</v>
      </c>
      <c r="C1263" t="s">
        <v>179</v>
      </c>
      <c r="D1263" t="s">
        <v>1298</v>
      </c>
      <c r="E1263" t="s">
        <v>1453</v>
      </c>
      <c r="F1263" t="s">
        <v>1314</v>
      </c>
      <c r="G1263" t="s">
        <v>1298</v>
      </c>
      <c r="H1263" t="s">
        <v>184</v>
      </c>
      <c r="J1263">
        <v>0</v>
      </c>
      <c r="K1263" t="s">
        <v>1454</v>
      </c>
      <c r="L1263" t="s">
        <v>186</v>
      </c>
      <c r="M1263" t="s">
        <v>1189</v>
      </c>
      <c r="N1263" t="s">
        <v>20</v>
      </c>
      <c r="P1263" t="s">
        <v>188</v>
      </c>
      <c r="Q1263">
        <v>2</v>
      </c>
      <c r="R1263">
        <v>12</v>
      </c>
      <c r="S1263">
        <v>40</v>
      </c>
      <c r="T1263">
        <v>3.3333333333333335</v>
      </c>
      <c r="U1263">
        <v>7.5</v>
      </c>
      <c r="V1263">
        <v>7.5</v>
      </c>
      <c r="W1263">
        <v>5</v>
      </c>
      <c r="X1263">
        <v>0.76</v>
      </c>
      <c r="Y1263">
        <v>119638</v>
      </c>
      <c r="Z1263" t="s">
        <v>189</v>
      </c>
      <c r="AA1263">
        <v>2</v>
      </c>
      <c r="AB1263">
        <v>12</v>
      </c>
      <c r="AC1263">
        <v>80</v>
      </c>
      <c r="AD1263">
        <v>6.666666666666667</v>
      </c>
      <c r="AE1263">
        <v>12.375</v>
      </c>
      <c r="AF1263">
        <v>12.375</v>
      </c>
      <c r="AG1263">
        <v>10</v>
      </c>
      <c r="AH1263">
        <v>0.76</v>
      </c>
      <c r="AI1263">
        <v>72508.5</v>
      </c>
      <c r="AJ1263">
        <v>9.4831960000000013</v>
      </c>
      <c r="AK1263">
        <v>2.5</v>
      </c>
      <c r="AL1263">
        <v>12</v>
      </c>
      <c r="AM1263">
        <v>9</v>
      </c>
      <c r="AN1263">
        <v>23</v>
      </c>
      <c r="AO1263" t="s">
        <v>190</v>
      </c>
      <c r="AP1263">
        <v>83</v>
      </c>
      <c r="AQ1263">
        <v>-0.7</v>
      </c>
      <c r="AR1263">
        <v>1.2</v>
      </c>
      <c r="AS1263" t="s">
        <v>1455</v>
      </c>
      <c r="AT1263">
        <v>10</v>
      </c>
      <c r="AU1263">
        <v>12</v>
      </c>
      <c r="AV1263">
        <v>12</v>
      </c>
      <c r="AW1263">
        <v>10</v>
      </c>
      <c r="AZ1263">
        <v>0</v>
      </c>
      <c r="BA1263">
        <v>0</v>
      </c>
      <c r="BB1263">
        <v>6150</v>
      </c>
      <c r="BC1263">
        <v>10250</v>
      </c>
      <c r="BD1263">
        <v>14350</v>
      </c>
      <c r="BE1263">
        <v>33</v>
      </c>
      <c r="BF1263">
        <v>5</v>
      </c>
      <c r="BG1263">
        <v>50</v>
      </c>
      <c r="BH1263">
        <v>10.34</v>
      </c>
      <c r="BI1263">
        <v>6150</v>
      </c>
      <c r="BJ1263">
        <v>10250</v>
      </c>
      <c r="BK1263">
        <v>14350</v>
      </c>
      <c r="BL1263">
        <v>30</v>
      </c>
      <c r="BM1263">
        <v>1</v>
      </c>
      <c r="BN1263">
        <v>10</v>
      </c>
      <c r="BO1263" t="s">
        <v>192</v>
      </c>
      <c r="BP1263">
        <v>0</v>
      </c>
      <c r="BQ1263">
        <v>0</v>
      </c>
      <c r="BR1263">
        <v>0</v>
      </c>
      <c r="BS1263">
        <v>0</v>
      </c>
      <c r="BV1263">
        <v>0</v>
      </c>
      <c r="BW1263">
        <v>0</v>
      </c>
      <c r="BX1263">
        <v>0</v>
      </c>
      <c r="BZ1263" t="s">
        <v>193</v>
      </c>
      <c r="CA1263" t="s">
        <v>194</v>
      </c>
      <c r="CB1263" t="b">
        <v>0</v>
      </c>
    </row>
    <row r="1264" spans="1:80" x14ac:dyDescent="0.3">
      <c r="A1264">
        <v>1263</v>
      </c>
      <c r="B1264" t="s">
        <v>1469</v>
      </c>
      <c r="C1264" t="s">
        <v>179</v>
      </c>
      <c r="D1264" t="s">
        <v>1298</v>
      </c>
      <c r="E1264" t="s">
        <v>1453</v>
      </c>
      <c r="F1264" t="s">
        <v>1314</v>
      </c>
      <c r="G1264" t="s">
        <v>1298</v>
      </c>
      <c r="H1264" t="s">
        <v>184</v>
      </c>
      <c r="J1264">
        <v>0</v>
      </c>
      <c r="K1264" t="s">
        <v>1454</v>
      </c>
      <c r="L1264" t="s">
        <v>186</v>
      </c>
      <c r="M1264" t="s">
        <v>1189</v>
      </c>
      <c r="N1264" t="s">
        <v>20</v>
      </c>
      <c r="P1264" t="s">
        <v>188</v>
      </c>
      <c r="Q1264">
        <v>2</v>
      </c>
      <c r="R1264">
        <v>12</v>
      </c>
      <c r="S1264">
        <v>40</v>
      </c>
      <c r="T1264">
        <v>3.3333333333333335</v>
      </c>
      <c r="U1264">
        <v>7.5</v>
      </c>
      <c r="V1264">
        <v>7.5</v>
      </c>
      <c r="W1264">
        <v>5</v>
      </c>
      <c r="X1264">
        <v>0.76</v>
      </c>
      <c r="Y1264">
        <v>119638</v>
      </c>
      <c r="Z1264" t="s">
        <v>189</v>
      </c>
      <c r="AA1264">
        <v>2</v>
      </c>
      <c r="AB1264">
        <v>12</v>
      </c>
      <c r="AC1264">
        <v>80</v>
      </c>
      <c r="AD1264">
        <v>6.666666666666667</v>
      </c>
      <c r="AE1264">
        <v>12.375</v>
      </c>
      <c r="AF1264">
        <v>12.375</v>
      </c>
      <c r="AG1264">
        <v>10</v>
      </c>
      <c r="AH1264">
        <v>0.76</v>
      </c>
      <c r="AI1264">
        <v>72508.5</v>
      </c>
      <c r="AJ1264">
        <v>9.9846640000000004</v>
      </c>
      <c r="AK1264">
        <v>2.5</v>
      </c>
      <c r="AL1264">
        <v>12</v>
      </c>
      <c r="AM1264">
        <v>9</v>
      </c>
      <c r="AN1264">
        <v>23</v>
      </c>
      <c r="AO1264" t="s">
        <v>190</v>
      </c>
      <c r="AP1264">
        <v>83</v>
      </c>
      <c r="AQ1264">
        <v>-0.7</v>
      </c>
      <c r="AR1264">
        <v>1.2</v>
      </c>
      <c r="AS1264" t="s">
        <v>1455</v>
      </c>
      <c r="AT1264">
        <v>10</v>
      </c>
      <c r="AU1264">
        <v>12</v>
      </c>
      <c r="AV1264">
        <v>12</v>
      </c>
      <c r="AW1264">
        <v>10</v>
      </c>
      <c r="AZ1264">
        <v>0</v>
      </c>
      <c r="BA1264">
        <v>0</v>
      </c>
      <c r="BB1264">
        <v>6150</v>
      </c>
      <c r="BC1264">
        <v>10250</v>
      </c>
      <c r="BD1264">
        <v>14350</v>
      </c>
      <c r="BE1264">
        <v>33</v>
      </c>
      <c r="BF1264">
        <v>5</v>
      </c>
      <c r="BG1264">
        <v>50</v>
      </c>
      <c r="BH1264">
        <v>10.34</v>
      </c>
      <c r="BI1264">
        <v>6150</v>
      </c>
      <c r="BJ1264">
        <v>10250</v>
      </c>
      <c r="BK1264">
        <v>14350</v>
      </c>
      <c r="BL1264">
        <v>30</v>
      </c>
      <c r="BM1264">
        <v>1</v>
      </c>
      <c r="BN1264">
        <v>10</v>
      </c>
      <c r="BO1264" t="s">
        <v>192</v>
      </c>
      <c r="BP1264">
        <v>0</v>
      </c>
      <c r="BQ1264">
        <v>0</v>
      </c>
      <c r="BR1264">
        <v>0</v>
      </c>
      <c r="BS1264">
        <v>0</v>
      </c>
      <c r="BV1264">
        <v>0</v>
      </c>
      <c r="BW1264">
        <v>0</v>
      </c>
      <c r="BX1264">
        <v>0</v>
      </c>
      <c r="BZ1264" t="s">
        <v>193</v>
      </c>
      <c r="CA1264" t="s">
        <v>194</v>
      </c>
      <c r="CB1264" t="b">
        <v>0</v>
      </c>
    </row>
    <row r="1265" spans="1:80" x14ac:dyDescent="0.3">
      <c r="A1265">
        <v>1264</v>
      </c>
      <c r="B1265" t="s">
        <v>1470</v>
      </c>
      <c r="C1265" t="s">
        <v>179</v>
      </c>
      <c r="D1265" t="s">
        <v>1298</v>
      </c>
      <c r="E1265" t="s">
        <v>1453</v>
      </c>
      <c r="F1265" t="s">
        <v>1314</v>
      </c>
      <c r="G1265" t="s">
        <v>1298</v>
      </c>
      <c r="H1265" t="s">
        <v>184</v>
      </c>
      <c r="J1265">
        <v>0</v>
      </c>
      <c r="K1265" t="s">
        <v>1454</v>
      </c>
      <c r="L1265" t="s">
        <v>186</v>
      </c>
      <c r="M1265" t="s">
        <v>1189</v>
      </c>
      <c r="N1265" t="s">
        <v>20</v>
      </c>
      <c r="P1265" t="s">
        <v>188</v>
      </c>
      <c r="Q1265">
        <v>2</v>
      </c>
      <c r="R1265">
        <v>12</v>
      </c>
      <c r="S1265">
        <v>40</v>
      </c>
      <c r="T1265">
        <v>3.3333333333333335</v>
      </c>
      <c r="U1265">
        <v>7.5</v>
      </c>
      <c r="V1265">
        <v>7.5</v>
      </c>
      <c r="W1265">
        <v>5</v>
      </c>
      <c r="X1265">
        <v>0.76</v>
      </c>
      <c r="Y1265">
        <v>119638</v>
      </c>
      <c r="Z1265" t="s">
        <v>189</v>
      </c>
      <c r="AA1265">
        <v>2</v>
      </c>
      <c r="AB1265">
        <v>12</v>
      </c>
      <c r="AC1265">
        <v>80</v>
      </c>
      <c r="AD1265">
        <v>6.666666666666667</v>
      </c>
      <c r="AE1265">
        <v>12.375</v>
      </c>
      <c r="AF1265">
        <v>12.375</v>
      </c>
      <c r="AG1265">
        <v>10</v>
      </c>
      <c r="AH1265">
        <v>0.76</v>
      </c>
      <c r="AI1265">
        <v>72508.5</v>
      </c>
      <c r="AJ1265">
        <v>10.486132</v>
      </c>
      <c r="AK1265">
        <v>2.5</v>
      </c>
      <c r="AL1265">
        <v>11</v>
      </c>
      <c r="AM1265">
        <v>9</v>
      </c>
      <c r="AN1265">
        <v>23</v>
      </c>
      <c r="AO1265" t="s">
        <v>190</v>
      </c>
      <c r="AP1265">
        <v>83</v>
      </c>
      <c r="AQ1265">
        <v>-0.7</v>
      </c>
      <c r="AR1265">
        <v>1.2</v>
      </c>
      <c r="AS1265" t="s">
        <v>1471</v>
      </c>
      <c r="AT1265">
        <v>10</v>
      </c>
      <c r="AU1265">
        <v>12</v>
      </c>
      <c r="AV1265">
        <v>12</v>
      </c>
      <c r="AW1265">
        <v>10</v>
      </c>
      <c r="AZ1265">
        <v>0</v>
      </c>
      <c r="BA1265">
        <v>0</v>
      </c>
      <c r="BB1265">
        <v>6150</v>
      </c>
      <c r="BC1265">
        <v>10250</v>
      </c>
      <c r="BD1265">
        <v>14350</v>
      </c>
      <c r="BE1265">
        <v>33</v>
      </c>
      <c r="BF1265">
        <v>5</v>
      </c>
      <c r="BG1265">
        <v>50</v>
      </c>
      <c r="BH1265">
        <v>10.34</v>
      </c>
      <c r="BI1265">
        <v>6150</v>
      </c>
      <c r="BJ1265">
        <v>10250</v>
      </c>
      <c r="BK1265">
        <v>14350</v>
      </c>
      <c r="BL1265">
        <v>30</v>
      </c>
      <c r="BM1265">
        <v>1</v>
      </c>
      <c r="BN1265">
        <v>9</v>
      </c>
      <c r="BO1265" t="s">
        <v>192</v>
      </c>
      <c r="BP1265">
        <v>0</v>
      </c>
      <c r="BQ1265">
        <v>0</v>
      </c>
      <c r="BR1265">
        <v>0</v>
      </c>
      <c r="BS1265">
        <v>0</v>
      </c>
      <c r="BV1265">
        <v>0</v>
      </c>
      <c r="BW1265">
        <v>0</v>
      </c>
      <c r="BX1265">
        <v>0</v>
      </c>
      <c r="BZ1265" t="s">
        <v>193</v>
      </c>
      <c r="CA1265" t="s">
        <v>194</v>
      </c>
      <c r="CB1265" t="b">
        <v>0</v>
      </c>
    </row>
    <row r="1266" spans="1:80" x14ac:dyDescent="0.3">
      <c r="A1266">
        <v>1265</v>
      </c>
      <c r="B1266" t="s">
        <v>1472</v>
      </c>
      <c r="C1266" t="s">
        <v>179</v>
      </c>
      <c r="D1266" t="s">
        <v>1298</v>
      </c>
      <c r="E1266" t="s">
        <v>1453</v>
      </c>
      <c r="F1266" t="s">
        <v>1314</v>
      </c>
      <c r="G1266" t="s">
        <v>1298</v>
      </c>
      <c r="H1266" t="s">
        <v>184</v>
      </c>
      <c r="J1266">
        <v>0</v>
      </c>
      <c r="K1266" t="s">
        <v>1454</v>
      </c>
      <c r="L1266" t="s">
        <v>186</v>
      </c>
      <c r="M1266" t="s">
        <v>1189</v>
      </c>
      <c r="N1266" t="s">
        <v>20</v>
      </c>
      <c r="P1266" t="s">
        <v>188</v>
      </c>
      <c r="Q1266">
        <v>2</v>
      </c>
      <c r="R1266">
        <v>12</v>
      </c>
      <c r="S1266">
        <v>40</v>
      </c>
      <c r="T1266">
        <v>3.3333333333333335</v>
      </c>
      <c r="U1266">
        <v>7.5</v>
      </c>
      <c r="V1266">
        <v>7.5</v>
      </c>
      <c r="W1266">
        <v>5</v>
      </c>
      <c r="X1266">
        <v>0.76</v>
      </c>
      <c r="Y1266">
        <v>119638</v>
      </c>
      <c r="Z1266" t="s">
        <v>189</v>
      </c>
      <c r="AA1266">
        <v>2</v>
      </c>
      <c r="AB1266">
        <v>12</v>
      </c>
      <c r="AC1266">
        <v>80</v>
      </c>
      <c r="AD1266">
        <v>6.666666666666667</v>
      </c>
      <c r="AE1266">
        <v>12.375</v>
      </c>
      <c r="AF1266">
        <v>12.375</v>
      </c>
      <c r="AG1266">
        <v>10</v>
      </c>
      <c r="AH1266">
        <v>0.76</v>
      </c>
      <c r="AI1266">
        <v>72508.5</v>
      </c>
      <c r="AJ1266">
        <v>10.9876</v>
      </c>
      <c r="AK1266">
        <v>2.5</v>
      </c>
      <c r="AL1266">
        <v>11</v>
      </c>
      <c r="AM1266">
        <v>9</v>
      </c>
      <c r="AN1266">
        <v>23</v>
      </c>
      <c r="AO1266" t="s">
        <v>190</v>
      </c>
      <c r="AP1266">
        <v>83</v>
      </c>
      <c r="AQ1266">
        <v>-0.7</v>
      </c>
      <c r="AR1266">
        <v>1.2</v>
      </c>
      <c r="AS1266" t="s">
        <v>1471</v>
      </c>
      <c r="AT1266">
        <v>10</v>
      </c>
      <c r="AU1266">
        <v>12</v>
      </c>
      <c r="AV1266">
        <v>12</v>
      </c>
      <c r="AW1266">
        <v>10</v>
      </c>
      <c r="AZ1266">
        <v>0</v>
      </c>
      <c r="BA1266">
        <v>0</v>
      </c>
      <c r="BB1266">
        <v>6150</v>
      </c>
      <c r="BC1266">
        <v>10250</v>
      </c>
      <c r="BD1266">
        <v>14350</v>
      </c>
      <c r="BE1266">
        <v>33</v>
      </c>
      <c r="BF1266">
        <v>5</v>
      </c>
      <c r="BG1266">
        <v>50</v>
      </c>
      <c r="BH1266">
        <v>10.34</v>
      </c>
      <c r="BI1266">
        <v>6150</v>
      </c>
      <c r="BJ1266">
        <v>10250</v>
      </c>
      <c r="BK1266">
        <v>14350</v>
      </c>
      <c r="BL1266">
        <v>30</v>
      </c>
      <c r="BM1266">
        <v>1</v>
      </c>
      <c r="BN1266">
        <v>9</v>
      </c>
      <c r="BO1266" t="s">
        <v>192</v>
      </c>
      <c r="BP1266">
        <v>0</v>
      </c>
      <c r="BQ1266">
        <v>0</v>
      </c>
      <c r="BR1266">
        <v>0</v>
      </c>
      <c r="BS1266">
        <v>0</v>
      </c>
      <c r="BV1266">
        <v>0</v>
      </c>
      <c r="BW1266">
        <v>0</v>
      </c>
      <c r="BX1266">
        <v>0</v>
      </c>
      <c r="BZ1266" t="s">
        <v>193</v>
      </c>
      <c r="CA1266" t="s">
        <v>194</v>
      </c>
      <c r="CB1266" t="b">
        <v>0</v>
      </c>
    </row>
    <row r="1267" spans="1:80" x14ac:dyDescent="0.3">
      <c r="A1267">
        <v>1266</v>
      </c>
      <c r="B1267" t="s">
        <v>1473</v>
      </c>
      <c r="C1267" t="s">
        <v>179</v>
      </c>
      <c r="D1267" t="s">
        <v>1298</v>
      </c>
      <c r="E1267" t="s">
        <v>1453</v>
      </c>
      <c r="F1267" t="s">
        <v>1317</v>
      </c>
      <c r="G1267" t="s">
        <v>1298</v>
      </c>
      <c r="H1267" t="s">
        <v>184</v>
      </c>
      <c r="J1267">
        <v>0</v>
      </c>
      <c r="K1267" t="s">
        <v>1454</v>
      </c>
      <c r="L1267" t="s">
        <v>186</v>
      </c>
      <c r="M1267" t="s">
        <v>1189</v>
      </c>
      <c r="N1267" t="s">
        <v>20</v>
      </c>
      <c r="P1267" t="s">
        <v>188</v>
      </c>
      <c r="Q1267">
        <v>2</v>
      </c>
      <c r="R1267">
        <v>12</v>
      </c>
      <c r="S1267">
        <v>40</v>
      </c>
      <c r="T1267">
        <v>3.3333333333333335</v>
      </c>
      <c r="U1267">
        <v>7.5</v>
      </c>
      <c r="V1267">
        <v>7.5</v>
      </c>
      <c r="W1267">
        <v>5</v>
      </c>
      <c r="X1267">
        <v>0.76</v>
      </c>
      <c r="Y1267">
        <v>119638</v>
      </c>
      <c r="Z1267" t="s">
        <v>189</v>
      </c>
      <c r="AA1267">
        <v>2</v>
      </c>
      <c r="AB1267">
        <v>12</v>
      </c>
      <c r="AC1267">
        <v>80</v>
      </c>
      <c r="AD1267">
        <v>6.666666666666667</v>
      </c>
      <c r="AE1267">
        <v>12.375</v>
      </c>
      <c r="AF1267">
        <v>12.375</v>
      </c>
      <c r="AG1267">
        <v>10</v>
      </c>
      <c r="AH1267">
        <v>0.76</v>
      </c>
      <c r="AI1267">
        <v>72508.5</v>
      </c>
      <c r="AJ1267">
        <v>11.238334</v>
      </c>
      <c r="AK1267">
        <v>2.5</v>
      </c>
      <c r="AL1267">
        <v>10</v>
      </c>
      <c r="AM1267">
        <v>9</v>
      </c>
      <c r="AN1267">
        <v>23</v>
      </c>
      <c r="AO1267" t="s">
        <v>190</v>
      </c>
      <c r="AP1267">
        <v>83</v>
      </c>
      <c r="AQ1267">
        <v>-0.7</v>
      </c>
      <c r="AR1267">
        <v>1.2</v>
      </c>
      <c r="AS1267" t="s">
        <v>1471</v>
      </c>
      <c r="AT1267">
        <v>10</v>
      </c>
      <c r="AU1267">
        <v>12</v>
      </c>
      <c r="AV1267">
        <v>12</v>
      </c>
      <c r="AW1267">
        <v>10</v>
      </c>
      <c r="AZ1267">
        <v>0</v>
      </c>
      <c r="BA1267">
        <v>0</v>
      </c>
      <c r="BB1267">
        <v>6150</v>
      </c>
      <c r="BC1267">
        <v>10250</v>
      </c>
      <c r="BD1267">
        <v>14350</v>
      </c>
      <c r="BE1267">
        <v>33</v>
      </c>
      <c r="BF1267">
        <v>5</v>
      </c>
      <c r="BG1267">
        <v>50</v>
      </c>
      <c r="BH1267">
        <v>10.34</v>
      </c>
      <c r="BI1267">
        <v>6150</v>
      </c>
      <c r="BJ1267">
        <v>10250</v>
      </c>
      <c r="BK1267">
        <v>14350</v>
      </c>
      <c r="BL1267">
        <v>30</v>
      </c>
      <c r="BM1267">
        <v>1</v>
      </c>
      <c r="BN1267">
        <v>9</v>
      </c>
      <c r="BO1267" t="s">
        <v>192</v>
      </c>
      <c r="BP1267">
        <v>0</v>
      </c>
      <c r="BQ1267">
        <v>0</v>
      </c>
      <c r="BR1267">
        <v>0</v>
      </c>
      <c r="BS1267">
        <v>0</v>
      </c>
      <c r="BV1267">
        <v>0</v>
      </c>
      <c r="BW1267">
        <v>0</v>
      </c>
      <c r="BX1267">
        <v>0</v>
      </c>
      <c r="BZ1267" t="s">
        <v>193</v>
      </c>
      <c r="CA1267" t="s">
        <v>194</v>
      </c>
      <c r="CB1267" t="b">
        <v>0</v>
      </c>
    </row>
    <row r="1268" spans="1:80" x14ac:dyDescent="0.3">
      <c r="A1268">
        <v>1267</v>
      </c>
      <c r="B1268" t="s">
        <v>1474</v>
      </c>
      <c r="C1268" t="s">
        <v>179</v>
      </c>
      <c r="D1268" t="s">
        <v>1298</v>
      </c>
      <c r="E1268" t="s">
        <v>1453</v>
      </c>
      <c r="F1268" t="s">
        <v>1314</v>
      </c>
      <c r="G1268" t="s">
        <v>1298</v>
      </c>
      <c r="H1268" t="s">
        <v>184</v>
      </c>
      <c r="J1268">
        <v>0</v>
      </c>
      <c r="K1268" t="s">
        <v>1454</v>
      </c>
      <c r="L1268" t="s">
        <v>186</v>
      </c>
      <c r="M1268" t="s">
        <v>1189</v>
      </c>
      <c r="N1268" t="s">
        <v>20</v>
      </c>
      <c r="P1268" t="s">
        <v>188</v>
      </c>
      <c r="Q1268">
        <v>2</v>
      </c>
      <c r="R1268">
        <v>12</v>
      </c>
      <c r="S1268">
        <v>40</v>
      </c>
      <c r="T1268">
        <v>3.3333333333333335</v>
      </c>
      <c r="U1268">
        <v>7.5</v>
      </c>
      <c r="V1268">
        <v>7.5</v>
      </c>
      <c r="W1268">
        <v>5</v>
      </c>
      <c r="X1268">
        <v>0.76</v>
      </c>
      <c r="Y1268">
        <v>119638</v>
      </c>
      <c r="Z1268" t="s">
        <v>189</v>
      </c>
      <c r="AA1268">
        <v>2</v>
      </c>
      <c r="AB1268">
        <v>12</v>
      </c>
      <c r="AC1268">
        <v>80</v>
      </c>
      <c r="AD1268">
        <v>6.666666666666667</v>
      </c>
      <c r="AE1268">
        <v>12.375</v>
      </c>
      <c r="AF1268">
        <v>12.375</v>
      </c>
      <c r="AG1268">
        <v>10</v>
      </c>
      <c r="AH1268">
        <v>0.76</v>
      </c>
      <c r="AI1268">
        <v>72508.5</v>
      </c>
      <c r="AJ1268">
        <v>12.492003</v>
      </c>
      <c r="AK1268">
        <v>2.5</v>
      </c>
      <c r="AL1268">
        <v>9</v>
      </c>
      <c r="AM1268">
        <v>9</v>
      </c>
      <c r="AN1268">
        <v>23</v>
      </c>
      <c r="AO1268" t="s">
        <v>190</v>
      </c>
      <c r="AP1268">
        <v>83</v>
      </c>
      <c r="AQ1268">
        <v>-0.7</v>
      </c>
      <c r="AR1268">
        <v>1.2</v>
      </c>
      <c r="AS1268" t="s">
        <v>1471</v>
      </c>
      <c r="AT1268">
        <v>10</v>
      </c>
      <c r="AU1268">
        <v>12</v>
      </c>
      <c r="AV1268">
        <v>12</v>
      </c>
      <c r="AW1268">
        <v>10</v>
      </c>
      <c r="AZ1268">
        <v>0</v>
      </c>
      <c r="BA1268">
        <v>0</v>
      </c>
      <c r="BB1268">
        <v>6150</v>
      </c>
      <c r="BC1268">
        <v>10250</v>
      </c>
      <c r="BD1268">
        <v>14350</v>
      </c>
      <c r="BE1268">
        <v>33</v>
      </c>
      <c r="BF1268">
        <v>5</v>
      </c>
      <c r="BG1268">
        <v>50</v>
      </c>
      <c r="BH1268">
        <v>10.34</v>
      </c>
      <c r="BI1268">
        <v>6150</v>
      </c>
      <c r="BJ1268">
        <v>10250</v>
      </c>
      <c r="BK1268">
        <v>14350</v>
      </c>
      <c r="BL1268">
        <v>30</v>
      </c>
      <c r="BM1268">
        <v>1</v>
      </c>
      <c r="BN1268">
        <v>5</v>
      </c>
      <c r="BO1268" t="s">
        <v>192</v>
      </c>
      <c r="BP1268">
        <v>0</v>
      </c>
      <c r="BQ1268">
        <v>0</v>
      </c>
      <c r="BR1268">
        <v>0</v>
      </c>
      <c r="BS1268">
        <v>0</v>
      </c>
      <c r="BV1268">
        <v>0</v>
      </c>
      <c r="BW1268">
        <v>0</v>
      </c>
      <c r="BX1268">
        <v>0</v>
      </c>
      <c r="BZ1268" t="s">
        <v>193</v>
      </c>
      <c r="CA1268" t="s">
        <v>194</v>
      </c>
      <c r="CB1268" t="b">
        <v>0</v>
      </c>
    </row>
    <row r="1269" spans="1:80" x14ac:dyDescent="0.3">
      <c r="A1269">
        <v>1268</v>
      </c>
      <c r="B1269" t="s">
        <v>1475</v>
      </c>
      <c r="C1269" t="s">
        <v>179</v>
      </c>
      <c r="D1269" t="s">
        <v>1298</v>
      </c>
      <c r="E1269" t="s">
        <v>1453</v>
      </c>
      <c r="F1269" t="s">
        <v>1317</v>
      </c>
      <c r="G1269" t="s">
        <v>1298</v>
      </c>
      <c r="H1269" t="s">
        <v>184</v>
      </c>
      <c r="J1269">
        <v>0</v>
      </c>
      <c r="K1269" t="s">
        <v>1454</v>
      </c>
      <c r="L1269" t="s">
        <v>186</v>
      </c>
      <c r="M1269" t="s">
        <v>1189</v>
      </c>
      <c r="N1269" t="s">
        <v>20</v>
      </c>
      <c r="P1269" t="s">
        <v>188</v>
      </c>
      <c r="Q1269">
        <v>2</v>
      </c>
      <c r="R1269">
        <v>12</v>
      </c>
      <c r="S1269">
        <v>40</v>
      </c>
      <c r="T1269">
        <v>3.3333333333333335</v>
      </c>
      <c r="U1269">
        <v>7.5</v>
      </c>
      <c r="V1269">
        <v>7.5</v>
      </c>
      <c r="W1269">
        <v>5</v>
      </c>
      <c r="X1269">
        <v>0.76</v>
      </c>
      <c r="Y1269">
        <v>119638</v>
      </c>
      <c r="Z1269" t="s">
        <v>189</v>
      </c>
      <c r="AA1269">
        <v>2</v>
      </c>
      <c r="AB1269">
        <v>12</v>
      </c>
      <c r="AC1269">
        <v>80</v>
      </c>
      <c r="AD1269">
        <v>6.666666666666667</v>
      </c>
      <c r="AE1269">
        <v>12.375</v>
      </c>
      <c r="AF1269">
        <v>12.375</v>
      </c>
      <c r="AG1269">
        <v>10</v>
      </c>
      <c r="AH1269">
        <v>0.76</v>
      </c>
      <c r="AI1269">
        <v>72508.5</v>
      </c>
      <c r="AJ1269">
        <v>13.745673000000002</v>
      </c>
      <c r="AK1269">
        <v>2.5</v>
      </c>
      <c r="AL1269">
        <v>9</v>
      </c>
      <c r="AM1269">
        <v>9</v>
      </c>
      <c r="AN1269">
        <v>23</v>
      </c>
      <c r="AO1269" t="s">
        <v>190</v>
      </c>
      <c r="AP1269">
        <v>83</v>
      </c>
      <c r="AQ1269">
        <v>-0.7</v>
      </c>
      <c r="AR1269">
        <v>1.2</v>
      </c>
      <c r="AS1269" t="s">
        <v>1471</v>
      </c>
      <c r="AT1269">
        <v>10</v>
      </c>
      <c r="AU1269">
        <v>12</v>
      </c>
      <c r="AV1269">
        <v>12</v>
      </c>
      <c r="AW1269">
        <v>10</v>
      </c>
      <c r="AZ1269">
        <v>0</v>
      </c>
      <c r="BA1269">
        <v>0</v>
      </c>
      <c r="BB1269">
        <v>6150</v>
      </c>
      <c r="BC1269">
        <v>10250</v>
      </c>
      <c r="BD1269">
        <v>14350</v>
      </c>
      <c r="BE1269">
        <v>33</v>
      </c>
      <c r="BF1269">
        <v>5</v>
      </c>
      <c r="BG1269">
        <v>50</v>
      </c>
      <c r="BH1269">
        <v>10.34</v>
      </c>
      <c r="BI1269">
        <v>6150</v>
      </c>
      <c r="BJ1269">
        <v>10250</v>
      </c>
      <c r="BK1269">
        <v>14350</v>
      </c>
      <c r="BL1269">
        <v>30</v>
      </c>
      <c r="BM1269">
        <v>1</v>
      </c>
      <c r="BN1269">
        <v>5</v>
      </c>
      <c r="BO1269" t="s">
        <v>192</v>
      </c>
      <c r="BP1269">
        <v>0</v>
      </c>
      <c r="BQ1269">
        <v>0</v>
      </c>
      <c r="BR1269">
        <v>0</v>
      </c>
      <c r="BS1269">
        <v>0</v>
      </c>
      <c r="BV1269">
        <v>0</v>
      </c>
      <c r="BW1269">
        <v>0</v>
      </c>
      <c r="BX1269">
        <v>0</v>
      </c>
      <c r="BZ1269" t="s">
        <v>193</v>
      </c>
      <c r="CA1269" t="s">
        <v>194</v>
      </c>
      <c r="CB1269" t="b">
        <v>0</v>
      </c>
    </row>
    <row r="1270" spans="1:80" x14ac:dyDescent="0.3">
      <c r="A1270">
        <v>1269</v>
      </c>
      <c r="B1270" t="s">
        <v>1476</v>
      </c>
      <c r="C1270" t="s">
        <v>179</v>
      </c>
      <c r="D1270" t="s">
        <v>1298</v>
      </c>
      <c r="E1270" t="s">
        <v>1453</v>
      </c>
      <c r="F1270" t="s">
        <v>1314</v>
      </c>
      <c r="G1270" t="s">
        <v>1298</v>
      </c>
      <c r="H1270" t="s">
        <v>184</v>
      </c>
      <c r="J1270">
        <v>0</v>
      </c>
      <c r="K1270" t="s">
        <v>1454</v>
      </c>
      <c r="L1270" t="s">
        <v>186</v>
      </c>
      <c r="M1270" t="s">
        <v>1189</v>
      </c>
      <c r="N1270" t="s">
        <v>20</v>
      </c>
      <c r="P1270" t="s">
        <v>188</v>
      </c>
      <c r="Q1270">
        <v>2</v>
      </c>
      <c r="R1270">
        <v>12</v>
      </c>
      <c r="S1270">
        <v>40</v>
      </c>
      <c r="T1270">
        <v>3.3333333333333335</v>
      </c>
      <c r="U1270">
        <v>7.5</v>
      </c>
      <c r="V1270">
        <v>7.5</v>
      </c>
      <c r="W1270">
        <v>5</v>
      </c>
      <c r="X1270">
        <v>0.76</v>
      </c>
      <c r="Y1270">
        <v>119638</v>
      </c>
      <c r="Z1270" t="s">
        <v>189</v>
      </c>
      <c r="AA1270">
        <v>2</v>
      </c>
      <c r="AB1270">
        <v>12</v>
      </c>
      <c r="AC1270">
        <v>80</v>
      </c>
      <c r="AD1270">
        <v>6.666666666666667</v>
      </c>
      <c r="AE1270">
        <v>12.375</v>
      </c>
      <c r="AF1270">
        <v>12.375</v>
      </c>
      <c r="AG1270">
        <v>10</v>
      </c>
      <c r="AH1270">
        <v>0.76</v>
      </c>
      <c r="AI1270">
        <v>72508.5</v>
      </c>
      <c r="AJ1270">
        <v>14.988115000000001</v>
      </c>
      <c r="AK1270">
        <v>2.5</v>
      </c>
      <c r="AL1270">
        <v>8</v>
      </c>
      <c r="AM1270">
        <v>9</v>
      </c>
      <c r="AN1270">
        <v>23</v>
      </c>
      <c r="AO1270" t="s">
        <v>190</v>
      </c>
      <c r="AP1270">
        <v>83</v>
      </c>
      <c r="AQ1270">
        <v>-0.7</v>
      </c>
      <c r="AR1270">
        <v>1.2</v>
      </c>
      <c r="AS1270" t="s">
        <v>1471</v>
      </c>
      <c r="AT1270">
        <v>10</v>
      </c>
      <c r="AU1270">
        <v>12</v>
      </c>
      <c r="AV1270">
        <v>12</v>
      </c>
      <c r="AW1270">
        <v>10</v>
      </c>
      <c r="AZ1270">
        <v>0</v>
      </c>
      <c r="BA1270">
        <v>0</v>
      </c>
      <c r="BB1270">
        <v>6150</v>
      </c>
      <c r="BC1270">
        <v>10250</v>
      </c>
      <c r="BD1270">
        <v>14350</v>
      </c>
      <c r="BE1270">
        <v>33</v>
      </c>
      <c r="BF1270">
        <v>5</v>
      </c>
      <c r="BG1270">
        <v>50</v>
      </c>
      <c r="BH1270">
        <v>10.34</v>
      </c>
      <c r="BI1270">
        <v>6150</v>
      </c>
      <c r="BJ1270">
        <v>10250</v>
      </c>
      <c r="BK1270">
        <v>14350</v>
      </c>
      <c r="BL1270">
        <v>30</v>
      </c>
      <c r="BM1270">
        <v>1</v>
      </c>
      <c r="BN1270">
        <v>5</v>
      </c>
      <c r="BO1270" t="s">
        <v>192</v>
      </c>
      <c r="BP1270">
        <v>0</v>
      </c>
      <c r="BQ1270">
        <v>0</v>
      </c>
      <c r="BR1270">
        <v>0</v>
      </c>
      <c r="BS1270">
        <v>0</v>
      </c>
      <c r="BV1270">
        <v>0</v>
      </c>
      <c r="BW1270">
        <v>0</v>
      </c>
      <c r="BX1270">
        <v>0</v>
      </c>
      <c r="BZ1270" t="s">
        <v>193</v>
      </c>
      <c r="CA1270" t="s">
        <v>194</v>
      </c>
      <c r="CB1270" t="b">
        <v>0</v>
      </c>
    </row>
    <row r="1271" spans="1:80" x14ac:dyDescent="0.3">
      <c r="A1271">
        <v>1270</v>
      </c>
      <c r="B1271" t="s">
        <v>1477</v>
      </c>
      <c r="C1271" t="s">
        <v>179</v>
      </c>
      <c r="D1271" t="s">
        <v>1298</v>
      </c>
      <c r="E1271" t="s">
        <v>1453</v>
      </c>
      <c r="F1271" t="s">
        <v>1314</v>
      </c>
      <c r="G1271" t="s">
        <v>1298</v>
      </c>
      <c r="H1271" t="s">
        <v>184</v>
      </c>
      <c r="J1271">
        <v>0</v>
      </c>
      <c r="K1271" t="s">
        <v>1454</v>
      </c>
      <c r="L1271" t="s">
        <v>186</v>
      </c>
      <c r="M1271" t="s">
        <v>1189</v>
      </c>
      <c r="N1271" t="s">
        <v>20</v>
      </c>
      <c r="O1271">
        <v>415</v>
      </c>
      <c r="P1271" t="s">
        <v>188</v>
      </c>
      <c r="Q1271">
        <v>2</v>
      </c>
      <c r="R1271">
        <v>12</v>
      </c>
      <c r="S1271">
        <v>40</v>
      </c>
      <c r="T1271">
        <v>3.3333333333333335</v>
      </c>
      <c r="U1271">
        <v>7.5</v>
      </c>
      <c r="V1271">
        <v>7.5</v>
      </c>
      <c r="W1271">
        <v>5</v>
      </c>
      <c r="X1271">
        <v>0.76</v>
      </c>
      <c r="Y1271">
        <v>119638</v>
      </c>
      <c r="Z1271" t="s">
        <v>189</v>
      </c>
      <c r="AA1271">
        <v>2</v>
      </c>
      <c r="AB1271">
        <v>12</v>
      </c>
      <c r="AC1271">
        <v>80</v>
      </c>
      <c r="AD1271">
        <v>6.666666666666667</v>
      </c>
      <c r="AE1271">
        <v>12.375</v>
      </c>
      <c r="AF1271">
        <v>12.375</v>
      </c>
      <c r="AG1271">
        <v>10</v>
      </c>
      <c r="AH1271">
        <v>0.76</v>
      </c>
      <c r="AI1271">
        <v>72508.5</v>
      </c>
      <c r="AJ1271">
        <v>5.4714540000000005</v>
      </c>
      <c r="AK1271">
        <v>2.5</v>
      </c>
      <c r="AL1271">
        <v>21</v>
      </c>
      <c r="AM1271">
        <v>9</v>
      </c>
      <c r="AN1271">
        <v>23</v>
      </c>
      <c r="AO1271" t="s">
        <v>190</v>
      </c>
      <c r="AP1271">
        <v>83</v>
      </c>
      <c r="AQ1271">
        <v>-0.7</v>
      </c>
      <c r="AR1271">
        <v>1.2</v>
      </c>
      <c r="AS1271" t="s">
        <v>1455</v>
      </c>
      <c r="AT1271">
        <v>10</v>
      </c>
      <c r="AU1271">
        <v>12</v>
      </c>
      <c r="AV1271">
        <v>12</v>
      </c>
      <c r="AW1271">
        <v>10</v>
      </c>
      <c r="AZ1271">
        <v>0</v>
      </c>
      <c r="BA1271">
        <v>0</v>
      </c>
      <c r="BB1271">
        <v>6150</v>
      </c>
      <c r="BC1271">
        <v>10250</v>
      </c>
      <c r="BD1271">
        <v>14350</v>
      </c>
      <c r="BE1271">
        <v>33</v>
      </c>
      <c r="BF1271">
        <v>5</v>
      </c>
      <c r="BG1271">
        <v>50</v>
      </c>
      <c r="BH1271">
        <v>10.34</v>
      </c>
      <c r="BI1271">
        <v>6150</v>
      </c>
      <c r="BJ1271">
        <v>10250</v>
      </c>
      <c r="BK1271">
        <v>14350</v>
      </c>
      <c r="BL1271">
        <v>30</v>
      </c>
      <c r="BM1271">
        <v>1</v>
      </c>
      <c r="BN1271">
        <v>18</v>
      </c>
      <c r="BO1271" t="s">
        <v>192</v>
      </c>
      <c r="BP1271">
        <v>7.47</v>
      </c>
      <c r="BQ1271">
        <v>0</v>
      </c>
      <c r="BR1271">
        <v>371</v>
      </c>
      <c r="BS1271">
        <v>0</v>
      </c>
      <c r="BV1271">
        <v>0</v>
      </c>
      <c r="BW1271">
        <v>0</v>
      </c>
      <c r="BX1271">
        <v>0</v>
      </c>
      <c r="BZ1271" t="s">
        <v>193</v>
      </c>
      <c r="CA1271" t="s">
        <v>194</v>
      </c>
      <c r="CB1271" t="b">
        <v>0</v>
      </c>
    </row>
    <row r="1272" spans="1:80" x14ac:dyDescent="0.3">
      <c r="A1272">
        <v>1271</v>
      </c>
      <c r="B1272" t="s">
        <v>1478</v>
      </c>
      <c r="C1272" t="s">
        <v>179</v>
      </c>
      <c r="D1272" t="s">
        <v>1298</v>
      </c>
      <c r="E1272" t="s">
        <v>1453</v>
      </c>
      <c r="F1272" t="s">
        <v>1317</v>
      </c>
      <c r="G1272" t="s">
        <v>1298</v>
      </c>
      <c r="H1272" t="s">
        <v>184</v>
      </c>
      <c r="J1272">
        <v>0</v>
      </c>
      <c r="K1272" t="s">
        <v>1454</v>
      </c>
      <c r="L1272" t="s">
        <v>186</v>
      </c>
      <c r="M1272" t="s">
        <v>1189</v>
      </c>
      <c r="N1272" t="s">
        <v>20</v>
      </c>
      <c r="O1272">
        <v>440</v>
      </c>
      <c r="P1272" t="s">
        <v>188</v>
      </c>
      <c r="Q1272">
        <v>2</v>
      </c>
      <c r="R1272">
        <v>12</v>
      </c>
      <c r="S1272">
        <v>40</v>
      </c>
      <c r="T1272">
        <v>3.3333333333333335</v>
      </c>
      <c r="U1272">
        <v>7.5</v>
      </c>
      <c r="V1272">
        <v>7.5</v>
      </c>
      <c r="W1272">
        <v>5</v>
      </c>
      <c r="X1272">
        <v>0.76</v>
      </c>
      <c r="Y1272">
        <v>119638</v>
      </c>
      <c r="Z1272" t="s">
        <v>189</v>
      </c>
      <c r="AA1272">
        <v>2</v>
      </c>
      <c r="AB1272">
        <v>12</v>
      </c>
      <c r="AC1272">
        <v>80</v>
      </c>
      <c r="AD1272">
        <v>6.666666666666667</v>
      </c>
      <c r="AE1272">
        <v>12.375</v>
      </c>
      <c r="AF1272">
        <v>12.375</v>
      </c>
      <c r="AG1272">
        <v>10</v>
      </c>
      <c r="AH1272">
        <v>0.76</v>
      </c>
      <c r="AI1272">
        <v>72508.5</v>
      </c>
      <c r="AJ1272">
        <v>5.7221880000000001</v>
      </c>
      <c r="AK1272">
        <v>2.5</v>
      </c>
      <c r="AL1272">
        <v>20</v>
      </c>
      <c r="AM1272">
        <v>9</v>
      </c>
      <c r="AN1272">
        <v>23</v>
      </c>
      <c r="AO1272" t="s">
        <v>190</v>
      </c>
      <c r="AP1272">
        <v>83</v>
      </c>
      <c r="AQ1272">
        <v>-0.7</v>
      </c>
      <c r="AR1272">
        <v>1.2</v>
      </c>
      <c r="AS1272" t="s">
        <v>1455</v>
      </c>
      <c r="AT1272">
        <v>10</v>
      </c>
      <c r="AU1272">
        <v>12</v>
      </c>
      <c r="AV1272">
        <v>12</v>
      </c>
      <c r="AW1272">
        <v>10</v>
      </c>
      <c r="AZ1272">
        <v>0</v>
      </c>
      <c r="BA1272">
        <v>0</v>
      </c>
      <c r="BB1272">
        <v>6150</v>
      </c>
      <c r="BC1272">
        <v>10250</v>
      </c>
      <c r="BD1272">
        <v>14350</v>
      </c>
      <c r="BE1272">
        <v>33</v>
      </c>
      <c r="BF1272">
        <v>5</v>
      </c>
      <c r="BG1272">
        <v>50</v>
      </c>
      <c r="BH1272">
        <v>10.34</v>
      </c>
      <c r="BI1272">
        <v>6150</v>
      </c>
      <c r="BJ1272">
        <v>10250</v>
      </c>
      <c r="BK1272">
        <v>14350</v>
      </c>
      <c r="BL1272">
        <v>30</v>
      </c>
      <c r="BM1272">
        <v>1</v>
      </c>
      <c r="BN1272">
        <v>18</v>
      </c>
      <c r="BO1272" t="s">
        <v>192</v>
      </c>
      <c r="BP1272">
        <v>7.92</v>
      </c>
      <c r="BQ1272">
        <v>0</v>
      </c>
      <c r="BR1272">
        <v>326</v>
      </c>
      <c r="BS1272">
        <v>0</v>
      </c>
      <c r="BV1272">
        <v>0</v>
      </c>
      <c r="BW1272">
        <v>0</v>
      </c>
      <c r="BX1272">
        <v>0</v>
      </c>
      <c r="BZ1272" t="s">
        <v>193</v>
      </c>
      <c r="CA1272" t="s">
        <v>194</v>
      </c>
      <c r="CB1272" t="b">
        <v>0</v>
      </c>
    </row>
    <row r="1273" spans="1:80" x14ac:dyDescent="0.3">
      <c r="A1273">
        <v>1272</v>
      </c>
      <c r="B1273" t="s">
        <v>1479</v>
      </c>
      <c r="C1273" t="s">
        <v>179</v>
      </c>
      <c r="D1273" t="s">
        <v>1298</v>
      </c>
      <c r="E1273" t="s">
        <v>1453</v>
      </c>
      <c r="F1273" t="s">
        <v>1314</v>
      </c>
      <c r="G1273" t="s">
        <v>1298</v>
      </c>
      <c r="H1273" t="s">
        <v>184</v>
      </c>
      <c r="J1273">
        <v>0</v>
      </c>
      <c r="K1273" t="s">
        <v>1454</v>
      </c>
      <c r="L1273" t="s">
        <v>186</v>
      </c>
      <c r="M1273" t="s">
        <v>1189</v>
      </c>
      <c r="N1273" t="s">
        <v>20</v>
      </c>
      <c r="O1273">
        <v>465</v>
      </c>
      <c r="P1273" t="s">
        <v>188</v>
      </c>
      <c r="Q1273">
        <v>2</v>
      </c>
      <c r="R1273">
        <v>12</v>
      </c>
      <c r="S1273">
        <v>40</v>
      </c>
      <c r="T1273">
        <v>3.3333333333333335</v>
      </c>
      <c r="U1273">
        <v>7.5</v>
      </c>
      <c r="V1273">
        <v>7.5</v>
      </c>
      <c r="W1273">
        <v>5</v>
      </c>
      <c r="X1273">
        <v>0.76</v>
      </c>
      <c r="Y1273">
        <v>119638</v>
      </c>
      <c r="Z1273" t="s">
        <v>189</v>
      </c>
      <c r="AA1273">
        <v>2</v>
      </c>
      <c r="AB1273">
        <v>12</v>
      </c>
      <c r="AC1273">
        <v>80</v>
      </c>
      <c r="AD1273">
        <v>6.666666666666667</v>
      </c>
      <c r="AE1273">
        <v>12.375</v>
      </c>
      <c r="AF1273">
        <v>12.375</v>
      </c>
      <c r="AG1273">
        <v>10</v>
      </c>
      <c r="AH1273">
        <v>0.76</v>
      </c>
      <c r="AI1273">
        <v>72508.5</v>
      </c>
      <c r="AJ1273">
        <v>5.9729220000000005</v>
      </c>
      <c r="AK1273">
        <v>2.5</v>
      </c>
      <c r="AL1273">
        <v>19</v>
      </c>
      <c r="AM1273">
        <v>9</v>
      </c>
      <c r="AN1273">
        <v>23</v>
      </c>
      <c r="AO1273" t="s">
        <v>190</v>
      </c>
      <c r="AP1273">
        <v>83</v>
      </c>
      <c r="AQ1273">
        <v>-0.7</v>
      </c>
      <c r="AR1273">
        <v>1.2</v>
      </c>
      <c r="AS1273" t="s">
        <v>1455</v>
      </c>
      <c r="AT1273">
        <v>10</v>
      </c>
      <c r="AU1273">
        <v>12</v>
      </c>
      <c r="AV1273">
        <v>12</v>
      </c>
      <c r="AW1273">
        <v>10</v>
      </c>
      <c r="AZ1273">
        <v>0</v>
      </c>
      <c r="BA1273">
        <v>0</v>
      </c>
      <c r="BB1273">
        <v>6150</v>
      </c>
      <c r="BC1273">
        <v>10250</v>
      </c>
      <c r="BD1273">
        <v>14350</v>
      </c>
      <c r="BE1273">
        <v>33</v>
      </c>
      <c r="BF1273">
        <v>5</v>
      </c>
      <c r="BG1273">
        <v>50</v>
      </c>
      <c r="BH1273">
        <v>10.34</v>
      </c>
      <c r="BI1273">
        <v>6150</v>
      </c>
      <c r="BJ1273">
        <v>10250</v>
      </c>
      <c r="BK1273">
        <v>14350</v>
      </c>
      <c r="BL1273">
        <v>30</v>
      </c>
      <c r="BM1273">
        <v>1</v>
      </c>
      <c r="BN1273">
        <v>18</v>
      </c>
      <c r="BO1273" t="s">
        <v>192</v>
      </c>
      <c r="BP1273">
        <v>8.3699999999999992</v>
      </c>
      <c r="BQ1273">
        <v>0</v>
      </c>
      <c r="BR1273">
        <v>354</v>
      </c>
      <c r="BS1273">
        <v>0</v>
      </c>
      <c r="BV1273">
        <v>0</v>
      </c>
      <c r="BW1273">
        <v>0</v>
      </c>
      <c r="BX1273">
        <v>0</v>
      </c>
      <c r="BZ1273" t="s">
        <v>193</v>
      </c>
      <c r="CA1273" t="s">
        <v>194</v>
      </c>
      <c r="CB1273" t="b">
        <v>0</v>
      </c>
    </row>
    <row r="1274" spans="1:80" x14ac:dyDescent="0.3">
      <c r="A1274">
        <v>1273</v>
      </c>
      <c r="B1274" t="s">
        <v>1480</v>
      </c>
      <c r="C1274" t="s">
        <v>179</v>
      </c>
      <c r="D1274" t="s">
        <v>1298</v>
      </c>
      <c r="E1274" t="s">
        <v>1453</v>
      </c>
      <c r="F1274" t="s">
        <v>1317</v>
      </c>
      <c r="G1274" t="s">
        <v>1298</v>
      </c>
      <c r="H1274" t="s">
        <v>184</v>
      </c>
      <c r="J1274">
        <v>0</v>
      </c>
      <c r="K1274" t="s">
        <v>1454</v>
      </c>
      <c r="L1274" t="s">
        <v>186</v>
      </c>
      <c r="M1274" t="s">
        <v>1189</v>
      </c>
      <c r="N1274" t="s">
        <v>20</v>
      </c>
      <c r="O1274">
        <v>490</v>
      </c>
      <c r="P1274" t="s">
        <v>188</v>
      </c>
      <c r="Q1274">
        <v>2</v>
      </c>
      <c r="R1274">
        <v>12</v>
      </c>
      <c r="S1274">
        <v>40</v>
      </c>
      <c r="T1274">
        <v>3.3333333333333335</v>
      </c>
      <c r="U1274">
        <v>7.5</v>
      </c>
      <c r="V1274">
        <v>7.5</v>
      </c>
      <c r="W1274">
        <v>5</v>
      </c>
      <c r="X1274">
        <v>0.76</v>
      </c>
      <c r="Y1274">
        <v>119638</v>
      </c>
      <c r="Z1274" t="s">
        <v>189</v>
      </c>
      <c r="AA1274">
        <v>2</v>
      </c>
      <c r="AB1274">
        <v>12</v>
      </c>
      <c r="AC1274">
        <v>80</v>
      </c>
      <c r="AD1274">
        <v>6.666666666666667</v>
      </c>
      <c r="AE1274">
        <v>12.375</v>
      </c>
      <c r="AF1274">
        <v>12.375</v>
      </c>
      <c r="AG1274">
        <v>10</v>
      </c>
      <c r="AH1274">
        <v>0.76</v>
      </c>
      <c r="AI1274">
        <v>72508.5</v>
      </c>
      <c r="AJ1274">
        <v>6.2236549999999999</v>
      </c>
      <c r="AK1274">
        <v>2.5</v>
      </c>
      <c r="AL1274">
        <v>18</v>
      </c>
      <c r="AM1274">
        <v>9</v>
      </c>
      <c r="AN1274">
        <v>23</v>
      </c>
      <c r="AO1274" t="s">
        <v>190</v>
      </c>
      <c r="AP1274">
        <v>83</v>
      </c>
      <c r="AQ1274">
        <v>-0.7</v>
      </c>
      <c r="AR1274">
        <v>1.2</v>
      </c>
      <c r="AS1274" t="s">
        <v>1455</v>
      </c>
      <c r="AT1274">
        <v>10</v>
      </c>
      <c r="AU1274">
        <v>12</v>
      </c>
      <c r="AV1274">
        <v>12</v>
      </c>
      <c r="AW1274">
        <v>10</v>
      </c>
      <c r="AZ1274">
        <v>0</v>
      </c>
      <c r="BA1274">
        <v>0</v>
      </c>
      <c r="BB1274">
        <v>6150</v>
      </c>
      <c r="BC1274">
        <v>10250</v>
      </c>
      <c r="BD1274">
        <v>14350</v>
      </c>
      <c r="BE1274">
        <v>33</v>
      </c>
      <c r="BF1274">
        <v>5</v>
      </c>
      <c r="BG1274">
        <v>50</v>
      </c>
      <c r="BH1274">
        <v>10.34</v>
      </c>
      <c r="BI1274">
        <v>6150</v>
      </c>
      <c r="BJ1274">
        <v>10250</v>
      </c>
      <c r="BK1274">
        <v>14350</v>
      </c>
      <c r="BL1274">
        <v>30</v>
      </c>
      <c r="BM1274">
        <v>1</v>
      </c>
      <c r="BN1274">
        <v>18</v>
      </c>
      <c r="BO1274" t="s">
        <v>192</v>
      </c>
      <c r="BP1274">
        <v>8.82</v>
      </c>
      <c r="BQ1274">
        <v>0</v>
      </c>
      <c r="BR1274">
        <v>380</v>
      </c>
      <c r="BS1274">
        <v>0</v>
      </c>
      <c r="BV1274">
        <v>0</v>
      </c>
      <c r="BW1274">
        <v>0</v>
      </c>
      <c r="BX1274">
        <v>0</v>
      </c>
      <c r="BZ1274" t="s">
        <v>193</v>
      </c>
      <c r="CA1274" t="s">
        <v>194</v>
      </c>
      <c r="CB1274" t="b">
        <v>0</v>
      </c>
    </row>
    <row r="1275" spans="1:80" x14ac:dyDescent="0.3">
      <c r="A1275">
        <v>1274</v>
      </c>
      <c r="B1275" t="s">
        <v>1481</v>
      </c>
      <c r="C1275" t="s">
        <v>179</v>
      </c>
      <c r="D1275" t="s">
        <v>1298</v>
      </c>
      <c r="E1275" t="s">
        <v>1453</v>
      </c>
      <c r="F1275" t="s">
        <v>1314</v>
      </c>
      <c r="G1275" t="s">
        <v>1298</v>
      </c>
      <c r="H1275" t="s">
        <v>184</v>
      </c>
      <c r="J1275">
        <v>0</v>
      </c>
      <c r="K1275" t="s">
        <v>1454</v>
      </c>
      <c r="L1275" t="s">
        <v>186</v>
      </c>
      <c r="M1275" t="s">
        <v>1189</v>
      </c>
      <c r="N1275" t="s">
        <v>20</v>
      </c>
      <c r="O1275">
        <v>520</v>
      </c>
      <c r="P1275" t="s">
        <v>188</v>
      </c>
      <c r="Q1275">
        <v>2</v>
      </c>
      <c r="R1275">
        <v>12</v>
      </c>
      <c r="S1275">
        <v>40</v>
      </c>
      <c r="T1275">
        <v>3.3333333333333335</v>
      </c>
      <c r="U1275">
        <v>7.5</v>
      </c>
      <c r="V1275">
        <v>7.5</v>
      </c>
      <c r="W1275">
        <v>5</v>
      </c>
      <c r="X1275">
        <v>0.76</v>
      </c>
      <c r="Y1275">
        <v>119638</v>
      </c>
      <c r="Z1275" t="s">
        <v>189</v>
      </c>
      <c r="AA1275">
        <v>2</v>
      </c>
      <c r="AB1275">
        <v>12</v>
      </c>
      <c r="AC1275">
        <v>80</v>
      </c>
      <c r="AD1275">
        <v>6.666666666666667</v>
      </c>
      <c r="AE1275">
        <v>12.375</v>
      </c>
      <c r="AF1275">
        <v>12.375</v>
      </c>
      <c r="AG1275">
        <v>10</v>
      </c>
      <c r="AH1275">
        <v>0.76</v>
      </c>
      <c r="AI1275">
        <v>72508.5</v>
      </c>
      <c r="AJ1275">
        <v>6.4743889999999995</v>
      </c>
      <c r="AK1275">
        <v>2.5</v>
      </c>
      <c r="AL1275">
        <v>18</v>
      </c>
      <c r="AM1275">
        <v>9</v>
      </c>
      <c r="AN1275">
        <v>23</v>
      </c>
      <c r="AO1275" t="s">
        <v>190</v>
      </c>
      <c r="AP1275">
        <v>83</v>
      </c>
      <c r="AQ1275">
        <v>-0.7</v>
      </c>
      <c r="AR1275">
        <v>1.2</v>
      </c>
      <c r="AS1275" t="s">
        <v>1455</v>
      </c>
      <c r="AT1275">
        <v>10</v>
      </c>
      <c r="AU1275">
        <v>12</v>
      </c>
      <c r="AV1275">
        <v>12</v>
      </c>
      <c r="AW1275">
        <v>10</v>
      </c>
      <c r="AZ1275">
        <v>0</v>
      </c>
      <c r="BA1275">
        <v>0</v>
      </c>
      <c r="BB1275">
        <v>6150</v>
      </c>
      <c r="BC1275">
        <v>10250</v>
      </c>
      <c r="BD1275">
        <v>14350</v>
      </c>
      <c r="BE1275">
        <v>33</v>
      </c>
      <c r="BF1275">
        <v>5</v>
      </c>
      <c r="BG1275">
        <v>50</v>
      </c>
      <c r="BH1275">
        <v>10.34</v>
      </c>
      <c r="BI1275">
        <v>6150</v>
      </c>
      <c r="BJ1275">
        <v>10250</v>
      </c>
      <c r="BK1275">
        <v>14350</v>
      </c>
      <c r="BL1275">
        <v>30</v>
      </c>
      <c r="BM1275">
        <v>1</v>
      </c>
      <c r="BN1275">
        <v>15</v>
      </c>
      <c r="BO1275" t="s">
        <v>192</v>
      </c>
      <c r="BP1275">
        <v>7.8</v>
      </c>
      <c r="BQ1275">
        <v>0</v>
      </c>
      <c r="BR1275">
        <v>460</v>
      </c>
      <c r="BS1275">
        <v>0</v>
      </c>
      <c r="BV1275">
        <v>0</v>
      </c>
      <c r="BW1275">
        <v>0</v>
      </c>
      <c r="BX1275">
        <v>0</v>
      </c>
      <c r="BZ1275" t="s">
        <v>193</v>
      </c>
      <c r="CA1275" t="s">
        <v>194</v>
      </c>
      <c r="CB1275" t="b">
        <v>0</v>
      </c>
    </row>
    <row r="1276" spans="1:80" x14ac:dyDescent="0.3">
      <c r="A1276">
        <v>1275</v>
      </c>
      <c r="B1276" t="s">
        <v>1482</v>
      </c>
      <c r="C1276" t="s">
        <v>179</v>
      </c>
      <c r="D1276" t="s">
        <v>1298</v>
      </c>
      <c r="E1276" t="s">
        <v>1453</v>
      </c>
      <c r="F1276" t="s">
        <v>1317</v>
      </c>
      <c r="G1276" t="s">
        <v>1298</v>
      </c>
      <c r="H1276" t="s">
        <v>184</v>
      </c>
      <c r="J1276">
        <v>0</v>
      </c>
      <c r="K1276" t="s">
        <v>1454</v>
      </c>
      <c r="L1276" t="s">
        <v>186</v>
      </c>
      <c r="M1276" t="s">
        <v>1189</v>
      </c>
      <c r="N1276" t="s">
        <v>20</v>
      </c>
      <c r="O1276">
        <v>540</v>
      </c>
      <c r="P1276" t="s">
        <v>188</v>
      </c>
      <c r="Q1276">
        <v>2</v>
      </c>
      <c r="R1276">
        <v>12</v>
      </c>
      <c r="S1276">
        <v>40</v>
      </c>
      <c r="T1276">
        <v>3.3333333333333335</v>
      </c>
      <c r="U1276">
        <v>7.5</v>
      </c>
      <c r="V1276">
        <v>7.5</v>
      </c>
      <c r="W1276">
        <v>5</v>
      </c>
      <c r="X1276">
        <v>0.76</v>
      </c>
      <c r="Y1276">
        <v>119638</v>
      </c>
      <c r="Z1276" t="s">
        <v>189</v>
      </c>
      <c r="AA1276">
        <v>2</v>
      </c>
      <c r="AB1276">
        <v>12</v>
      </c>
      <c r="AC1276">
        <v>80</v>
      </c>
      <c r="AD1276">
        <v>6.666666666666667</v>
      </c>
      <c r="AE1276">
        <v>12.375</v>
      </c>
      <c r="AF1276">
        <v>12.375</v>
      </c>
      <c r="AG1276">
        <v>10</v>
      </c>
      <c r="AH1276">
        <v>0.76</v>
      </c>
      <c r="AI1276">
        <v>72508.5</v>
      </c>
      <c r="AJ1276">
        <v>6.725123</v>
      </c>
      <c r="AK1276">
        <v>2.5</v>
      </c>
      <c r="AL1276">
        <v>17</v>
      </c>
      <c r="AM1276">
        <v>9</v>
      </c>
      <c r="AN1276">
        <v>23</v>
      </c>
      <c r="AO1276" t="s">
        <v>190</v>
      </c>
      <c r="AP1276">
        <v>83</v>
      </c>
      <c r="AQ1276">
        <v>-0.7</v>
      </c>
      <c r="AR1276">
        <v>1.2</v>
      </c>
      <c r="AS1276" t="s">
        <v>1455</v>
      </c>
      <c r="AT1276">
        <v>10</v>
      </c>
      <c r="AU1276">
        <v>12</v>
      </c>
      <c r="AV1276">
        <v>12</v>
      </c>
      <c r="AW1276">
        <v>10</v>
      </c>
      <c r="AZ1276">
        <v>0</v>
      </c>
      <c r="BA1276">
        <v>0</v>
      </c>
      <c r="BB1276">
        <v>6150</v>
      </c>
      <c r="BC1276">
        <v>10250</v>
      </c>
      <c r="BD1276">
        <v>14350</v>
      </c>
      <c r="BE1276">
        <v>33</v>
      </c>
      <c r="BF1276">
        <v>5</v>
      </c>
      <c r="BG1276">
        <v>50</v>
      </c>
      <c r="BH1276">
        <v>10.34</v>
      </c>
      <c r="BI1276">
        <v>6150</v>
      </c>
      <c r="BJ1276">
        <v>10250</v>
      </c>
      <c r="BK1276">
        <v>14350</v>
      </c>
      <c r="BL1276">
        <v>30</v>
      </c>
      <c r="BM1276">
        <v>1</v>
      </c>
      <c r="BN1276">
        <v>15</v>
      </c>
      <c r="BO1276" t="s">
        <v>192</v>
      </c>
      <c r="BP1276">
        <v>8.1</v>
      </c>
      <c r="BQ1276">
        <v>0</v>
      </c>
      <c r="BR1276">
        <v>270</v>
      </c>
      <c r="BS1276">
        <v>0</v>
      </c>
      <c r="BV1276">
        <v>0</v>
      </c>
      <c r="BW1276">
        <v>0</v>
      </c>
      <c r="BX1276">
        <v>0</v>
      </c>
      <c r="BZ1276" t="s">
        <v>193</v>
      </c>
      <c r="CA1276" t="s">
        <v>194</v>
      </c>
      <c r="CB1276" t="b">
        <v>0</v>
      </c>
    </row>
    <row r="1277" spans="1:80" x14ac:dyDescent="0.3">
      <c r="A1277">
        <v>1276</v>
      </c>
      <c r="B1277" t="s">
        <v>1483</v>
      </c>
      <c r="C1277" t="s">
        <v>179</v>
      </c>
      <c r="D1277" t="s">
        <v>1298</v>
      </c>
      <c r="E1277" t="s">
        <v>1453</v>
      </c>
      <c r="F1277" t="s">
        <v>1314</v>
      </c>
      <c r="G1277" t="s">
        <v>1298</v>
      </c>
      <c r="H1277" t="s">
        <v>184</v>
      </c>
      <c r="J1277">
        <v>0</v>
      </c>
      <c r="K1277" t="s">
        <v>1454</v>
      </c>
      <c r="L1277" t="s">
        <v>186</v>
      </c>
      <c r="M1277" t="s">
        <v>1189</v>
      </c>
      <c r="N1277" t="s">
        <v>20</v>
      </c>
      <c r="O1277">
        <v>570</v>
      </c>
      <c r="P1277" t="s">
        <v>188</v>
      </c>
      <c r="Q1277">
        <v>2</v>
      </c>
      <c r="R1277">
        <v>12</v>
      </c>
      <c r="S1277">
        <v>40</v>
      </c>
      <c r="T1277">
        <v>3.3333333333333335</v>
      </c>
      <c r="U1277">
        <v>7.5</v>
      </c>
      <c r="V1277">
        <v>7.5</v>
      </c>
      <c r="W1277">
        <v>5</v>
      </c>
      <c r="X1277">
        <v>0.76</v>
      </c>
      <c r="Y1277">
        <v>119638</v>
      </c>
      <c r="Z1277" t="s">
        <v>189</v>
      </c>
      <c r="AA1277">
        <v>2</v>
      </c>
      <c r="AB1277">
        <v>12</v>
      </c>
      <c r="AC1277">
        <v>80</v>
      </c>
      <c r="AD1277">
        <v>6.666666666666667</v>
      </c>
      <c r="AE1277">
        <v>12.375</v>
      </c>
      <c r="AF1277">
        <v>12.375</v>
      </c>
      <c r="AG1277">
        <v>10</v>
      </c>
      <c r="AH1277">
        <v>0.76</v>
      </c>
      <c r="AI1277">
        <v>72508.5</v>
      </c>
      <c r="AJ1277">
        <v>6.9758570000000004</v>
      </c>
      <c r="AK1277">
        <v>2.5</v>
      </c>
      <c r="AL1277">
        <v>17</v>
      </c>
      <c r="AM1277">
        <v>9</v>
      </c>
      <c r="AN1277">
        <v>23</v>
      </c>
      <c r="AO1277" t="s">
        <v>190</v>
      </c>
      <c r="AP1277">
        <v>83</v>
      </c>
      <c r="AQ1277">
        <v>-0.7</v>
      </c>
      <c r="AR1277">
        <v>1.2</v>
      </c>
      <c r="AS1277" t="s">
        <v>1455</v>
      </c>
      <c r="AT1277">
        <v>10</v>
      </c>
      <c r="AU1277">
        <v>12</v>
      </c>
      <c r="AV1277">
        <v>12</v>
      </c>
      <c r="AW1277">
        <v>10</v>
      </c>
      <c r="AZ1277">
        <v>0</v>
      </c>
      <c r="BA1277">
        <v>0</v>
      </c>
      <c r="BB1277">
        <v>6150</v>
      </c>
      <c r="BC1277">
        <v>10250</v>
      </c>
      <c r="BD1277">
        <v>14350</v>
      </c>
      <c r="BE1277">
        <v>33</v>
      </c>
      <c r="BF1277">
        <v>5</v>
      </c>
      <c r="BG1277">
        <v>50</v>
      </c>
      <c r="BH1277">
        <v>10.34</v>
      </c>
      <c r="BI1277">
        <v>6150</v>
      </c>
      <c r="BJ1277">
        <v>10250</v>
      </c>
      <c r="BK1277">
        <v>14350</v>
      </c>
      <c r="BL1277">
        <v>30</v>
      </c>
      <c r="BM1277">
        <v>1</v>
      </c>
      <c r="BN1277">
        <v>15</v>
      </c>
      <c r="BO1277" t="s">
        <v>192</v>
      </c>
      <c r="BP1277">
        <v>8.5500000000000007</v>
      </c>
      <c r="BQ1277">
        <v>0</v>
      </c>
      <c r="BR1277">
        <v>380</v>
      </c>
      <c r="BS1277">
        <v>0</v>
      </c>
      <c r="BV1277">
        <v>0</v>
      </c>
      <c r="BW1277">
        <v>0</v>
      </c>
      <c r="BX1277">
        <v>0</v>
      </c>
      <c r="BZ1277" t="s">
        <v>193</v>
      </c>
      <c r="CA1277" t="s">
        <v>194</v>
      </c>
      <c r="CB1277" t="b">
        <v>0</v>
      </c>
    </row>
    <row r="1278" spans="1:80" x14ac:dyDescent="0.3">
      <c r="A1278">
        <v>1277</v>
      </c>
      <c r="B1278" t="s">
        <v>1484</v>
      </c>
      <c r="C1278" t="s">
        <v>179</v>
      </c>
      <c r="D1278" t="s">
        <v>1298</v>
      </c>
      <c r="E1278" t="s">
        <v>1453</v>
      </c>
      <c r="F1278" t="s">
        <v>1317</v>
      </c>
      <c r="G1278" t="s">
        <v>1298</v>
      </c>
      <c r="H1278" t="s">
        <v>184</v>
      </c>
      <c r="J1278">
        <v>0</v>
      </c>
      <c r="K1278" t="s">
        <v>1454</v>
      </c>
      <c r="L1278" t="s">
        <v>186</v>
      </c>
      <c r="M1278" t="s">
        <v>1189</v>
      </c>
      <c r="N1278" t="s">
        <v>20</v>
      </c>
      <c r="P1278" t="s">
        <v>188</v>
      </c>
      <c r="Q1278">
        <v>2</v>
      </c>
      <c r="R1278">
        <v>12</v>
      </c>
      <c r="S1278">
        <v>40</v>
      </c>
      <c r="T1278">
        <v>3.3333333333333335</v>
      </c>
      <c r="U1278">
        <v>7.5</v>
      </c>
      <c r="V1278">
        <v>7.5</v>
      </c>
      <c r="W1278">
        <v>5</v>
      </c>
      <c r="X1278">
        <v>0.76</v>
      </c>
      <c r="Y1278">
        <v>119638</v>
      </c>
      <c r="Z1278" t="s">
        <v>189</v>
      </c>
      <c r="AA1278">
        <v>2</v>
      </c>
      <c r="AB1278">
        <v>12</v>
      </c>
      <c r="AC1278">
        <v>80</v>
      </c>
      <c r="AD1278">
        <v>6.666666666666667</v>
      </c>
      <c r="AE1278">
        <v>12.375</v>
      </c>
      <c r="AF1278">
        <v>12.375</v>
      </c>
      <c r="AG1278">
        <v>10</v>
      </c>
      <c r="AH1278">
        <v>0.76</v>
      </c>
      <c r="AI1278">
        <v>72508.5</v>
      </c>
      <c r="AJ1278">
        <v>7.226591</v>
      </c>
      <c r="AK1278">
        <v>2.5</v>
      </c>
      <c r="AL1278">
        <v>16</v>
      </c>
      <c r="AM1278">
        <v>9</v>
      </c>
      <c r="AN1278">
        <v>23</v>
      </c>
      <c r="AO1278" t="s">
        <v>190</v>
      </c>
      <c r="AP1278">
        <v>83</v>
      </c>
      <c r="AQ1278">
        <v>-0.7</v>
      </c>
      <c r="AR1278">
        <v>1.2</v>
      </c>
      <c r="AS1278" t="s">
        <v>1455</v>
      </c>
      <c r="AT1278">
        <v>10</v>
      </c>
      <c r="AU1278">
        <v>12</v>
      </c>
      <c r="AV1278">
        <v>12</v>
      </c>
      <c r="AW1278">
        <v>10</v>
      </c>
      <c r="AZ1278">
        <v>0</v>
      </c>
      <c r="BA1278">
        <v>0</v>
      </c>
      <c r="BB1278">
        <v>6150</v>
      </c>
      <c r="BC1278">
        <v>10250</v>
      </c>
      <c r="BD1278">
        <v>14350</v>
      </c>
      <c r="BE1278">
        <v>33</v>
      </c>
      <c r="BF1278">
        <v>5</v>
      </c>
      <c r="BG1278">
        <v>50</v>
      </c>
      <c r="BH1278">
        <v>10.34</v>
      </c>
      <c r="BI1278">
        <v>6150</v>
      </c>
      <c r="BJ1278">
        <v>10250</v>
      </c>
      <c r="BK1278">
        <v>14350</v>
      </c>
      <c r="BL1278">
        <v>30</v>
      </c>
      <c r="BM1278">
        <v>1</v>
      </c>
      <c r="BN1278">
        <v>10</v>
      </c>
      <c r="BO1278" t="s">
        <v>192</v>
      </c>
      <c r="BP1278">
        <v>0</v>
      </c>
      <c r="BQ1278">
        <v>0</v>
      </c>
      <c r="BR1278">
        <v>0</v>
      </c>
      <c r="BS1278">
        <v>0</v>
      </c>
      <c r="BV1278">
        <v>0</v>
      </c>
      <c r="BW1278">
        <v>0</v>
      </c>
      <c r="BX1278">
        <v>0</v>
      </c>
      <c r="BZ1278" t="s">
        <v>193</v>
      </c>
      <c r="CA1278" t="s">
        <v>194</v>
      </c>
      <c r="CB1278" t="b">
        <v>0</v>
      </c>
    </row>
    <row r="1279" spans="1:80" x14ac:dyDescent="0.3">
      <c r="A1279">
        <v>1278</v>
      </c>
      <c r="B1279" t="s">
        <v>1485</v>
      </c>
      <c r="C1279" t="s">
        <v>179</v>
      </c>
      <c r="D1279" t="s">
        <v>1298</v>
      </c>
      <c r="E1279" t="s">
        <v>1453</v>
      </c>
      <c r="F1279" t="s">
        <v>1314</v>
      </c>
      <c r="G1279" t="s">
        <v>1298</v>
      </c>
      <c r="H1279" t="s">
        <v>184</v>
      </c>
      <c r="J1279">
        <v>0</v>
      </c>
      <c r="K1279" t="s">
        <v>1454</v>
      </c>
      <c r="L1279" t="s">
        <v>186</v>
      </c>
      <c r="M1279" t="s">
        <v>1189</v>
      </c>
      <c r="N1279" t="s">
        <v>20</v>
      </c>
      <c r="O1279">
        <v>620</v>
      </c>
      <c r="P1279" t="s">
        <v>188</v>
      </c>
      <c r="Q1279">
        <v>2</v>
      </c>
      <c r="R1279">
        <v>12</v>
      </c>
      <c r="S1279">
        <v>40</v>
      </c>
      <c r="T1279">
        <v>3.3333333333333335</v>
      </c>
      <c r="U1279">
        <v>7.5</v>
      </c>
      <c r="V1279">
        <v>7.5</v>
      </c>
      <c r="W1279">
        <v>5</v>
      </c>
      <c r="X1279">
        <v>0.76</v>
      </c>
      <c r="Y1279">
        <v>119638</v>
      </c>
      <c r="Z1279" t="s">
        <v>189</v>
      </c>
      <c r="AA1279">
        <v>2</v>
      </c>
      <c r="AB1279">
        <v>12</v>
      </c>
      <c r="AC1279">
        <v>80</v>
      </c>
      <c r="AD1279">
        <v>6.666666666666667</v>
      </c>
      <c r="AE1279">
        <v>12.375</v>
      </c>
      <c r="AF1279">
        <v>12.375</v>
      </c>
      <c r="AG1279">
        <v>10</v>
      </c>
      <c r="AH1279">
        <v>0.76</v>
      </c>
      <c r="AI1279">
        <v>72508.5</v>
      </c>
      <c r="AJ1279">
        <v>7.4773250000000004</v>
      </c>
      <c r="AK1279">
        <v>2.5</v>
      </c>
      <c r="AL1279">
        <v>15</v>
      </c>
      <c r="AM1279">
        <v>9</v>
      </c>
      <c r="AN1279">
        <v>23</v>
      </c>
      <c r="AO1279" t="s">
        <v>190</v>
      </c>
      <c r="AP1279">
        <v>83</v>
      </c>
      <c r="AQ1279">
        <v>-0.7</v>
      </c>
      <c r="AR1279">
        <v>1.2</v>
      </c>
      <c r="AS1279" t="s">
        <v>1455</v>
      </c>
      <c r="AT1279">
        <v>10</v>
      </c>
      <c r="AU1279">
        <v>12</v>
      </c>
      <c r="AV1279">
        <v>12</v>
      </c>
      <c r="AW1279">
        <v>10</v>
      </c>
      <c r="AZ1279">
        <v>0</v>
      </c>
      <c r="BA1279">
        <v>0</v>
      </c>
      <c r="BB1279">
        <v>6150</v>
      </c>
      <c r="BC1279">
        <v>10250</v>
      </c>
      <c r="BD1279">
        <v>14350</v>
      </c>
      <c r="BE1279">
        <v>33</v>
      </c>
      <c r="BF1279">
        <v>5</v>
      </c>
      <c r="BG1279">
        <v>50</v>
      </c>
      <c r="BH1279">
        <v>10.34</v>
      </c>
      <c r="BI1279">
        <v>6150</v>
      </c>
      <c r="BJ1279">
        <v>10250</v>
      </c>
      <c r="BK1279">
        <v>14350</v>
      </c>
      <c r="BL1279">
        <v>30</v>
      </c>
      <c r="BM1279">
        <v>1</v>
      </c>
      <c r="BN1279">
        <v>10</v>
      </c>
      <c r="BO1279" t="s">
        <v>192</v>
      </c>
      <c r="BP1279">
        <v>6.2</v>
      </c>
      <c r="BQ1279">
        <v>0</v>
      </c>
      <c r="BR1279">
        <v>830</v>
      </c>
      <c r="BS1279">
        <v>0</v>
      </c>
      <c r="BV1279">
        <v>0</v>
      </c>
      <c r="BW1279">
        <v>0</v>
      </c>
      <c r="BX1279">
        <v>0</v>
      </c>
      <c r="BZ1279" t="s">
        <v>193</v>
      </c>
      <c r="CA1279" t="s">
        <v>194</v>
      </c>
      <c r="CB1279" t="b">
        <v>0</v>
      </c>
    </row>
    <row r="1280" spans="1:80" x14ac:dyDescent="0.3">
      <c r="A1280">
        <v>1279</v>
      </c>
      <c r="B1280" t="s">
        <v>1486</v>
      </c>
      <c r="C1280" t="s">
        <v>179</v>
      </c>
      <c r="D1280" t="s">
        <v>1298</v>
      </c>
      <c r="E1280" t="s">
        <v>1453</v>
      </c>
      <c r="F1280" t="s">
        <v>1314</v>
      </c>
      <c r="G1280" t="s">
        <v>1298</v>
      </c>
      <c r="H1280" t="s">
        <v>184</v>
      </c>
      <c r="J1280">
        <v>0</v>
      </c>
      <c r="K1280" t="s">
        <v>1454</v>
      </c>
      <c r="L1280" t="s">
        <v>186</v>
      </c>
      <c r="M1280" t="s">
        <v>1189</v>
      </c>
      <c r="N1280" t="s">
        <v>20</v>
      </c>
      <c r="O1280">
        <v>670</v>
      </c>
      <c r="P1280" t="s">
        <v>188</v>
      </c>
      <c r="Q1280">
        <v>2</v>
      </c>
      <c r="R1280">
        <v>12</v>
      </c>
      <c r="S1280">
        <v>40</v>
      </c>
      <c r="T1280">
        <v>3.3333333333333335</v>
      </c>
      <c r="U1280">
        <v>7.5</v>
      </c>
      <c r="V1280">
        <v>7.5</v>
      </c>
      <c r="W1280">
        <v>5</v>
      </c>
      <c r="X1280">
        <v>0.76</v>
      </c>
      <c r="Y1280">
        <v>119638</v>
      </c>
      <c r="Z1280" t="s">
        <v>189</v>
      </c>
      <c r="AA1280">
        <v>2</v>
      </c>
      <c r="AB1280">
        <v>12</v>
      </c>
      <c r="AC1280">
        <v>80</v>
      </c>
      <c r="AD1280">
        <v>6.666666666666667</v>
      </c>
      <c r="AE1280">
        <v>12.375</v>
      </c>
      <c r="AF1280">
        <v>12.375</v>
      </c>
      <c r="AG1280">
        <v>10</v>
      </c>
      <c r="AH1280">
        <v>0.76</v>
      </c>
      <c r="AI1280">
        <v>72508.5</v>
      </c>
      <c r="AJ1280">
        <v>7.9731490000000003</v>
      </c>
      <c r="AK1280">
        <v>2.5</v>
      </c>
      <c r="AL1280">
        <v>15</v>
      </c>
      <c r="AM1280">
        <v>9</v>
      </c>
      <c r="AN1280">
        <v>23</v>
      </c>
      <c r="AO1280" t="s">
        <v>190</v>
      </c>
      <c r="AP1280">
        <v>83</v>
      </c>
      <c r="AQ1280">
        <v>-0.7</v>
      </c>
      <c r="AR1280">
        <v>1.2</v>
      </c>
      <c r="AS1280" t="s">
        <v>1455</v>
      </c>
      <c r="AT1280">
        <v>10</v>
      </c>
      <c r="AU1280">
        <v>12</v>
      </c>
      <c r="AV1280">
        <v>12</v>
      </c>
      <c r="AW1280">
        <v>10</v>
      </c>
      <c r="AZ1280">
        <v>0</v>
      </c>
      <c r="BA1280">
        <v>0</v>
      </c>
      <c r="BB1280">
        <v>6150</v>
      </c>
      <c r="BC1280">
        <v>10250</v>
      </c>
      <c r="BD1280">
        <v>14350</v>
      </c>
      <c r="BE1280">
        <v>33</v>
      </c>
      <c r="BF1280">
        <v>5</v>
      </c>
      <c r="BG1280">
        <v>50</v>
      </c>
      <c r="BH1280">
        <v>10.34</v>
      </c>
      <c r="BI1280">
        <v>6150</v>
      </c>
      <c r="BJ1280">
        <v>10250</v>
      </c>
      <c r="BK1280">
        <v>14350</v>
      </c>
      <c r="BL1280">
        <v>30</v>
      </c>
      <c r="BM1280">
        <v>1</v>
      </c>
      <c r="BN1280">
        <v>10</v>
      </c>
      <c r="BO1280" t="s">
        <v>192</v>
      </c>
      <c r="BP1280">
        <v>6.7</v>
      </c>
      <c r="BQ1280">
        <v>0</v>
      </c>
      <c r="BR1280">
        <v>276</v>
      </c>
      <c r="BS1280">
        <v>0</v>
      </c>
      <c r="BV1280">
        <v>0</v>
      </c>
      <c r="BW1280">
        <v>0</v>
      </c>
      <c r="BX1280">
        <v>0</v>
      </c>
      <c r="BZ1280" t="s">
        <v>193</v>
      </c>
      <c r="CA1280" t="s">
        <v>194</v>
      </c>
      <c r="CB1280" t="b">
        <v>0</v>
      </c>
    </row>
    <row r="1281" spans="1:80" x14ac:dyDescent="0.3">
      <c r="A1281">
        <v>1280</v>
      </c>
      <c r="B1281" t="s">
        <v>1487</v>
      </c>
      <c r="C1281" t="s">
        <v>179</v>
      </c>
      <c r="D1281" t="s">
        <v>1298</v>
      </c>
      <c r="E1281" t="s">
        <v>1453</v>
      </c>
      <c r="F1281" t="s">
        <v>1314</v>
      </c>
      <c r="G1281" t="s">
        <v>1298</v>
      </c>
      <c r="H1281" t="s">
        <v>184</v>
      </c>
      <c r="J1281">
        <v>0</v>
      </c>
      <c r="K1281" t="s">
        <v>1454</v>
      </c>
      <c r="L1281" t="s">
        <v>186</v>
      </c>
      <c r="M1281" t="s">
        <v>1189</v>
      </c>
      <c r="N1281" t="s">
        <v>20</v>
      </c>
      <c r="O1281">
        <v>720</v>
      </c>
      <c r="P1281" t="s">
        <v>188</v>
      </c>
      <c r="Q1281">
        <v>2</v>
      </c>
      <c r="R1281">
        <v>12</v>
      </c>
      <c r="S1281">
        <v>40</v>
      </c>
      <c r="T1281">
        <v>3.3333333333333335</v>
      </c>
      <c r="U1281">
        <v>7.5</v>
      </c>
      <c r="V1281">
        <v>7.5</v>
      </c>
      <c r="W1281">
        <v>5</v>
      </c>
      <c r="X1281">
        <v>0.76</v>
      </c>
      <c r="Y1281">
        <v>119638</v>
      </c>
      <c r="Z1281" t="s">
        <v>189</v>
      </c>
      <c r="AA1281">
        <v>2</v>
      </c>
      <c r="AB1281">
        <v>12</v>
      </c>
      <c r="AC1281">
        <v>80</v>
      </c>
      <c r="AD1281">
        <v>6.666666666666667</v>
      </c>
      <c r="AE1281">
        <v>12.375</v>
      </c>
      <c r="AF1281">
        <v>12.375</v>
      </c>
      <c r="AG1281">
        <v>10</v>
      </c>
      <c r="AH1281">
        <v>0.76</v>
      </c>
      <c r="AI1281">
        <v>72508.5</v>
      </c>
      <c r="AJ1281">
        <v>8.4802610000000005</v>
      </c>
      <c r="AK1281">
        <v>2.5</v>
      </c>
      <c r="AL1281">
        <v>14</v>
      </c>
      <c r="AM1281">
        <v>9</v>
      </c>
      <c r="AN1281">
        <v>23</v>
      </c>
      <c r="AO1281" t="s">
        <v>190</v>
      </c>
      <c r="AP1281">
        <v>83</v>
      </c>
      <c r="AQ1281">
        <v>-0.7</v>
      </c>
      <c r="AR1281">
        <v>1.2</v>
      </c>
      <c r="AS1281" t="s">
        <v>1455</v>
      </c>
      <c r="AT1281">
        <v>10</v>
      </c>
      <c r="AU1281">
        <v>12</v>
      </c>
      <c r="AV1281">
        <v>12</v>
      </c>
      <c r="AW1281">
        <v>10</v>
      </c>
      <c r="AZ1281">
        <v>0</v>
      </c>
      <c r="BA1281">
        <v>0</v>
      </c>
      <c r="BB1281">
        <v>6150</v>
      </c>
      <c r="BC1281">
        <v>10250</v>
      </c>
      <c r="BD1281">
        <v>14350</v>
      </c>
      <c r="BE1281">
        <v>33</v>
      </c>
      <c r="BF1281">
        <v>5</v>
      </c>
      <c r="BG1281">
        <v>50</v>
      </c>
      <c r="BH1281">
        <v>10.34</v>
      </c>
      <c r="BI1281">
        <v>6150</v>
      </c>
      <c r="BJ1281">
        <v>10250</v>
      </c>
      <c r="BK1281">
        <v>14350</v>
      </c>
      <c r="BL1281">
        <v>30</v>
      </c>
      <c r="BM1281">
        <v>1</v>
      </c>
      <c r="BN1281">
        <v>10</v>
      </c>
      <c r="BO1281" t="s">
        <v>192</v>
      </c>
      <c r="BP1281">
        <v>7.2</v>
      </c>
      <c r="BQ1281">
        <v>0</v>
      </c>
      <c r="BR1281">
        <v>140</v>
      </c>
      <c r="BS1281">
        <v>0</v>
      </c>
      <c r="BV1281">
        <v>0</v>
      </c>
      <c r="BW1281">
        <v>0</v>
      </c>
      <c r="BX1281">
        <v>0</v>
      </c>
      <c r="BZ1281" t="s">
        <v>193</v>
      </c>
      <c r="CA1281" t="s">
        <v>194</v>
      </c>
      <c r="CB1281" t="b">
        <v>0</v>
      </c>
    </row>
    <row r="1282" spans="1:80" x14ac:dyDescent="0.3">
      <c r="A1282">
        <v>1281</v>
      </c>
      <c r="B1282" t="s">
        <v>1488</v>
      </c>
      <c r="C1282" t="s">
        <v>179</v>
      </c>
      <c r="D1282" t="s">
        <v>1298</v>
      </c>
      <c r="E1282" t="s">
        <v>1453</v>
      </c>
      <c r="F1282" t="s">
        <v>1317</v>
      </c>
      <c r="G1282" t="s">
        <v>1298</v>
      </c>
      <c r="H1282" t="s">
        <v>184</v>
      </c>
      <c r="J1282">
        <v>0</v>
      </c>
      <c r="K1282" t="s">
        <v>1454</v>
      </c>
      <c r="L1282" t="s">
        <v>186</v>
      </c>
      <c r="M1282" t="s">
        <v>1189</v>
      </c>
      <c r="N1282" t="s">
        <v>20</v>
      </c>
      <c r="O1282">
        <v>750</v>
      </c>
      <c r="P1282" t="s">
        <v>188</v>
      </c>
      <c r="Q1282">
        <v>2</v>
      </c>
      <c r="R1282">
        <v>12</v>
      </c>
      <c r="S1282">
        <v>40</v>
      </c>
      <c r="T1282">
        <v>3.3333333333333335</v>
      </c>
      <c r="U1282">
        <v>7.5</v>
      </c>
      <c r="V1282">
        <v>7.5</v>
      </c>
      <c r="W1282">
        <v>5</v>
      </c>
      <c r="X1282">
        <v>0.76</v>
      </c>
      <c r="Y1282">
        <v>119638</v>
      </c>
      <c r="Z1282" t="s">
        <v>189</v>
      </c>
      <c r="AA1282">
        <v>2</v>
      </c>
      <c r="AB1282">
        <v>12</v>
      </c>
      <c r="AC1282">
        <v>80</v>
      </c>
      <c r="AD1282">
        <v>6.666666666666667</v>
      </c>
      <c r="AE1282">
        <v>12.375</v>
      </c>
      <c r="AF1282">
        <v>12.375</v>
      </c>
      <c r="AG1282">
        <v>10</v>
      </c>
      <c r="AH1282">
        <v>0.76</v>
      </c>
      <c r="AI1282">
        <v>72508.5</v>
      </c>
      <c r="AJ1282">
        <v>8.7309950000000001</v>
      </c>
      <c r="AK1282">
        <v>2.5</v>
      </c>
      <c r="AL1282">
        <v>13</v>
      </c>
      <c r="AM1282">
        <v>9</v>
      </c>
      <c r="AN1282">
        <v>23</v>
      </c>
      <c r="AO1282" t="s">
        <v>190</v>
      </c>
      <c r="AP1282">
        <v>83</v>
      </c>
      <c r="AQ1282">
        <v>-0.7</v>
      </c>
      <c r="AR1282">
        <v>1.2</v>
      </c>
      <c r="AS1282" t="s">
        <v>1455</v>
      </c>
      <c r="AT1282">
        <v>10</v>
      </c>
      <c r="AU1282">
        <v>12</v>
      </c>
      <c r="AV1282">
        <v>12</v>
      </c>
      <c r="AW1282">
        <v>10</v>
      </c>
      <c r="AZ1282">
        <v>0</v>
      </c>
      <c r="BA1282">
        <v>0</v>
      </c>
      <c r="BB1282">
        <v>6150</v>
      </c>
      <c r="BC1282">
        <v>10250</v>
      </c>
      <c r="BD1282">
        <v>14350</v>
      </c>
      <c r="BE1282">
        <v>33</v>
      </c>
      <c r="BF1282">
        <v>5</v>
      </c>
      <c r="BG1282">
        <v>50</v>
      </c>
      <c r="BH1282">
        <v>10.34</v>
      </c>
      <c r="BI1282">
        <v>6150</v>
      </c>
      <c r="BJ1282">
        <v>10250</v>
      </c>
      <c r="BK1282">
        <v>14350</v>
      </c>
      <c r="BL1282">
        <v>30</v>
      </c>
      <c r="BM1282">
        <v>1</v>
      </c>
      <c r="BN1282">
        <v>10</v>
      </c>
      <c r="BO1282" t="s">
        <v>192</v>
      </c>
      <c r="BP1282">
        <v>7.5</v>
      </c>
      <c r="BQ1282">
        <v>0</v>
      </c>
      <c r="BR1282">
        <v>508</v>
      </c>
      <c r="BS1282">
        <v>0</v>
      </c>
      <c r="BV1282">
        <v>0</v>
      </c>
      <c r="BW1282">
        <v>0</v>
      </c>
      <c r="BX1282">
        <v>0</v>
      </c>
      <c r="BZ1282" t="s">
        <v>193</v>
      </c>
      <c r="CA1282" t="s">
        <v>194</v>
      </c>
      <c r="CB1282" t="b">
        <v>0</v>
      </c>
    </row>
    <row r="1283" spans="1:80" x14ac:dyDescent="0.3">
      <c r="A1283">
        <v>1282</v>
      </c>
      <c r="B1283" t="s">
        <v>1489</v>
      </c>
      <c r="C1283" t="s">
        <v>179</v>
      </c>
      <c r="D1283" t="s">
        <v>1298</v>
      </c>
      <c r="E1283" t="s">
        <v>1453</v>
      </c>
      <c r="F1283" t="s">
        <v>1314</v>
      </c>
      <c r="G1283" t="s">
        <v>1298</v>
      </c>
      <c r="H1283" t="s">
        <v>184</v>
      </c>
      <c r="J1283">
        <v>0</v>
      </c>
      <c r="K1283" t="s">
        <v>1454</v>
      </c>
      <c r="L1283" t="s">
        <v>186</v>
      </c>
      <c r="M1283" t="s">
        <v>1189</v>
      </c>
      <c r="N1283" t="s">
        <v>20</v>
      </c>
      <c r="P1283" t="s">
        <v>188</v>
      </c>
      <c r="Q1283">
        <v>2</v>
      </c>
      <c r="R1283">
        <v>12</v>
      </c>
      <c r="S1283">
        <v>40</v>
      </c>
      <c r="T1283">
        <v>3.3333333333333335</v>
      </c>
      <c r="U1283">
        <v>7.5</v>
      </c>
      <c r="V1283">
        <v>7.5</v>
      </c>
      <c r="W1283">
        <v>5</v>
      </c>
      <c r="X1283">
        <v>0.76</v>
      </c>
      <c r="Y1283">
        <v>119638</v>
      </c>
      <c r="Z1283" t="s">
        <v>189</v>
      </c>
      <c r="AA1283">
        <v>2</v>
      </c>
      <c r="AB1283">
        <v>12</v>
      </c>
      <c r="AC1283">
        <v>80</v>
      </c>
      <c r="AD1283">
        <v>6.666666666666667</v>
      </c>
      <c r="AE1283">
        <v>12.375</v>
      </c>
      <c r="AF1283">
        <v>12.375</v>
      </c>
      <c r="AG1283">
        <v>10</v>
      </c>
      <c r="AH1283">
        <v>0.76</v>
      </c>
      <c r="AI1283">
        <v>72508.5</v>
      </c>
      <c r="AJ1283">
        <v>8.9817289999999996</v>
      </c>
      <c r="AK1283">
        <v>2.5</v>
      </c>
      <c r="AL1283">
        <v>13</v>
      </c>
      <c r="AM1283">
        <v>9</v>
      </c>
      <c r="AN1283">
        <v>23</v>
      </c>
      <c r="AO1283" t="s">
        <v>190</v>
      </c>
      <c r="AP1283">
        <v>83</v>
      </c>
      <c r="AQ1283">
        <v>-0.7</v>
      </c>
      <c r="AR1283">
        <v>1.2</v>
      </c>
      <c r="AS1283" t="s">
        <v>1455</v>
      </c>
      <c r="AT1283">
        <v>10</v>
      </c>
      <c r="AU1283">
        <v>12</v>
      </c>
      <c r="AV1283">
        <v>12</v>
      </c>
      <c r="AW1283">
        <v>10</v>
      </c>
      <c r="AZ1283">
        <v>0</v>
      </c>
      <c r="BA1283">
        <v>0</v>
      </c>
      <c r="BB1283">
        <v>6150</v>
      </c>
      <c r="BC1283">
        <v>10250</v>
      </c>
      <c r="BD1283">
        <v>14350</v>
      </c>
      <c r="BE1283">
        <v>33</v>
      </c>
      <c r="BF1283">
        <v>5</v>
      </c>
      <c r="BG1283">
        <v>50</v>
      </c>
      <c r="BH1283">
        <v>10.34</v>
      </c>
      <c r="BI1283">
        <v>6150</v>
      </c>
      <c r="BJ1283">
        <v>10250</v>
      </c>
      <c r="BK1283">
        <v>14350</v>
      </c>
      <c r="BL1283">
        <v>30</v>
      </c>
      <c r="BM1283">
        <v>1</v>
      </c>
      <c r="BN1283">
        <v>10</v>
      </c>
      <c r="BO1283" t="s">
        <v>192</v>
      </c>
      <c r="BP1283">
        <v>0</v>
      </c>
      <c r="BQ1283">
        <v>0</v>
      </c>
      <c r="BR1283">
        <v>0</v>
      </c>
      <c r="BS1283">
        <v>0</v>
      </c>
      <c r="BV1283">
        <v>0</v>
      </c>
      <c r="BW1283">
        <v>0</v>
      </c>
      <c r="BX1283">
        <v>0</v>
      </c>
      <c r="BZ1283" t="s">
        <v>193</v>
      </c>
      <c r="CA1283" t="s">
        <v>194</v>
      </c>
      <c r="CB1283" t="b">
        <v>0</v>
      </c>
    </row>
    <row r="1284" spans="1:80" x14ac:dyDescent="0.3">
      <c r="A1284">
        <v>1283</v>
      </c>
      <c r="B1284" t="s">
        <v>1490</v>
      </c>
      <c r="C1284" t="s">
        <v>179</v>
      </c>
      <c r="D1284" t="s">
        <v>1298</v>
      </c>
      <c r="E1284" t="s">
        <v>1453</v>
      </c>
      <c r="F1284" t="s">
        <v>1314</v>
      </c>
      <c r="G1284" t="s">
        <v>1298</v>
      </c>
      <c r="H1284" t="s">
        <v>184</v>
      </c>
      <c r="J1284">
        <v>0</v>
      </c>
      <c r="K1284" t="s">
        <v>1454</v>
      </c>
      <c r="L1284" t="s">
        <v>186</v>
      </c>
      <c r="M1284" t="s">
        <v>1189</v>
      </c>
      <c r="N1284" t="s">
        <v>20</v>
      </c>
      <c r="P1284" t="s">
        <v>188</v>
      </c>
      <c r="Q1284">
        <v>2</v>
      </c>
      <c r="R1284">
        <v>12</v>
      </c>
      <c r="S1284">
        <v>40</v>
      </c>
      <c r="T1284">
        <v>3.3333333333333335</v>
      </c>
      <c r="U1284">
        <v>7.5</v>
      </c>
      <c r="V1284">
        <v>7.5</v>
      </c>
      <c r="W1284">
        <v>5</v>
      </c>
      <c r="X1284">
        <v>0.76</v>
      </c>
      <c r="Y1284">
        <v>119638</v>
      </c>
      <c r="Z1284" t="s">
        <v>189</v>
      </c>
      <c r="AA1284">
        <v>2</v>
      </c>
      <c r="AB1284">
        <v>12</v>
      </c>
      <c r="AC1284">
        <v>80</v>
      </c>
      <c r="AD1284">
        <v>6.666666666666667</v>
      </c>
      <c r="AE1284">
        <v>12.375</v>
      </c>
      <c r="AF1284">
        <v>12.375</v>
      </c>
      <c r="AG1284">
        <v>10</v>
      </c>
      <c r="AH1284">
        <v>0.76</v>
      </c>
      <c r="AI1284">
        <v>72508.5</v>
      </c>
      <c r="AJ1284">
        <v>9.4831960000000013</v>
      </c>
      <c r="AK1284">
        <v>2.5</v>
      </c>
      <c r="AL1284">
        <v>12</v>
      </c>
      <c r="AM1284">
        <v>9</v>
      </c>
      <c r="AN1284">
        <v>23</v>
      </c>
      <c r="AO1284" t="s">
        <v>190</v>
      </c>
      <c r="AP1284">
        <v>83</v>
      </c>
      <c r="AQ1284">
        <v>-0.7</v>
      </c>
      <c r="AR1284">
        <v>1.2</v>
      </c>
      <c r="AS1284" t="s">
        <v>1455</v>
      </c>
      <c r="AT1284">
        <v>10</v>
      </c>
      <c r="AU1284">
        <v>12</v>
      </c>
      <c r="AV1284">
        <v>12</v>
      </c>
      <c r="AW1284">
        <v>10</v>
      </c>
      <c r="AZ1284">
        <v>0</v>
      </c>
      <c r="BA1284">
        <v>0</v>
      </c>
      <c r="BB1284">
        <v>6150</v>
      </c>
      <c r="BC1284">
        <v>10250</v>
      </c>
      <c r="BD1284">
        <v>14350</v>
      </c>
      <c r="BE1284">
        <v>33</v>
      </c>
      <c r="BF1284">
        <v>5</v>
      </c>
      <c r="BG1284">
        <v>50</v>
      </c>
      <c r="BH1284">
        <v>10.34</v>
      </c>
      <c r="BI1284">
        <v>6150</v>
      </c>
      <c r="BJ1284">
        <v>10250</v>
      </c>
      <c r="BK1284">
        <v>14350</v>
      </c>
      <c r="BL1284">
        <v>30</v>
      </c>
      <c r="BM1284">
        <v>1</v>
      </c>
      <c r="BN1284">
        <v>10</v>
      </c>
      <c r="BO1284" t="s">
        <v>192</v>
      </c>
      <c r="BP1284">
        <v>0</v>
      </c>
      <c r="BQ1284">
        <v>0</v>
      </c>
      <c r="BR1284">
        <v>0</v>
      </c>
      <c r="BS1284">
        <v>0</v>
      </c>
      <c r="BV1284">
        <v>0</v>
      </c>
      <c r="BW1284">
        <v>0</v>
      </c>
      <c r="BX1284">
        <v>0</v>
      </c>
      <c r="BZ1284" t="s">
        <v>193</v>
      </c>
      <c r="CA1284" t="s">
        <v>194</v>
      </c>
      <c r="CB1284" t="b">
        <v>0</v>
      </c>
    </row>
    <row r="1285" spans="1:80" x14ac:dyDescent="0.3">
      <c r="A1285">
        <v>1284</v>
      </c>
      <c r="B1285" t="s">
        <v>1491</v>
      </c>
      <c r="C1285" t="s">
        <v>179</v>
      </c>
      <c r="D1285" t="s">
        <v>1298</v>
      </c>
      <c r="E1285" t="s">
        <v>1453</v>
      </c>
      <c r="F1285" t="s">
        <v>1314</v>
      </c>
      <c r="G1285" t="s">
        <v>1298</v>
      </c>
      <c r="H1285" t="s">
        <v>184</v>
      </c>
      <c r="J1285">
        <v>0</v>
      </c>
      <c r="K1285" t="s">
        <v>1454</v>
      </c>
      <c r="L1285" t="s">
        <v>186</v>
      </c>
      <c r="M1285" t="s">
        <v>1189</v>
      </c>
      <c r="N1285" t="s">
        <v>20</v>
      </c>
      <c r="O1285">
        <v>875</v>
      </c>
      <c r="P1285" t="s">
        <v>188</v>
      </c>
      <c r="Q1285">
        <v>2</v>
      </c>
      <c r="R1285">
        <v>12</v>
      </c>
      <c r="S1285">
        <v>40</v>
      </c>
      <c r="T1285">
        <v>3.3333333333333335</v>
      </c>
      <c r="U1285">
        <v>7.5</v>
      </c>
      <c r="V1285">
        <v>7.5</v>
      </c>
      <c r="W1285">
        <v>5</v>
      </c>
      <c r="X1285">
        <v>0.76</v>
      </c>
      <c r="Y1285">
        <v>119638</v>
      </c>
      <c r="Z1285" t="s">
        <v>189</v>
      </c>
      <c r="AA1285">
        <v>2</v>
      </c>
      <c r="AB1285">
        <v>12</v>
      </c>
      <c r="AC1285">
        <v>80</v>
      </c>
      <c r="AD1285">
        <v>6.666666666666667</v>
      </c>
      <c r="AE1285">
        <v>12.375</v>
      </c>
      <c r="AF1285">
        <v>12.375</v>
      </c>
      <c r="AG1285">
        <v>10</v>
      </c>
      <c r="AH1285">
        <v>0.76</v>
      </c>
      <c r="AI1285">
        <v>72508.5</v>
      </c>
      <c r="AJ1285">
        <v>9.9846640000000004</v>
      </c>
      <c r="AK1285">
        <v>2.5</v>
      </c>
      <c r="AL1285">
        <v>12</v>
      </c>
      <c r="AM1285">
        <v>9</v>
      </c>
      <c r="AN1285">
        <v>23</v>
      </c>
      <c r="AO1285" t="s">
        <v>190</v>
      </c>
      <c r="AP1285">
        <v>83</v>
      </c>
      <c r="AQ1285">
        <v>-0.7</v>
      </c>
      <c r="AR1285">
        <v>1.2</v>
      </c>
      <c r="AS1285" t="s">
        <v>1455</v>
      </c>
      <c r="AT1285">
        <v>10</v>
      </c>
      <c r="AU1285">
        <v>12</v>
      </c>
      <c r="AV1285">
        <v>12</v>
      </c>
      <c r="AW1285">
        <v>10</v>
      </c>
      <c r="AZ1285">
        <v>0</v>
      </c>
      <c r="BA1285">
        <v>0</v>
      </c>
      <c r="BB1285">
        <v>6150</v>
      </c>
      <c r="BC1285">
        <v>10250</v>
      </c>
      <c r="BD1285">
        <v>14350</v>
      </c>
      <c r="BE1285">
        <v>33</v>
      </c>
      <c r="BF1285">
        <v>5</v>
      </c>
      <c r="BG1285">
        <v>50</v>
      </c>
      <c r="BH1285">
        <v>10.34</v>
      </c>
      <c r="BI1285">
        <v>6150</v>
      </c>
      <c r="BJ1285">
        <v>10250</v>
      </c>
      <c r="BK1285">
        <v>14350</v>
      </c>
      <c r="BL1285">
        <v>30</v>
      </c>
      <c r="BM1285">
        <v>1</v>
      </c>
      <c r="BN1285">
        <v>10</v>
      </c>
      <c r="BO1285" t="s">
        <v>192</v>
      </c>
      <c r="BP1285">
        <v>8.75</v>
      </c>
      <c r="BQ1285">
        <v>0</v>
      </c>
      <c r="BR1285">
        <v>580</v>
      </c>
      <c r="BS1285">
        <v>0</v>
      </c>
      <c r="BV1285">
        <v>0</v>
      </c>
      <c r="BW1285">
        <v>0</v>
      </c>
      <c r="BX1285">
        <v>0</v>
      </c>
      <c r="BZ1285" t="s">
        <v>193</v>
      </c>
      <c r="CA1285" t="s">
        <v>194</v>
      </c>
      <c r="CB1285" t="b">
        <v>0</v>
      </c>
    </row>
    <row r="1286" spans="1:80" x14ac:dyDescent="0.3">
      <c r="A1286">
        <v>1285</v>
      </c>
      <c r="B1286" t="s">
        <v>1492</v>
      </c>
      <c r="C1286" t="s">
        <v>179</v>
      </c>
      <c r="D1286" t="s">
        <v>1298</v>
      </c>
      <c r="E1286" t="s">
        <v>1453</v>
      </c>
      <c r="F1286" t="s">
        <v>1314</v>
      </c>
      <c r="G1286" t="s">
        <v>1298</v>
      </c>
      <c r="H1286" t="s">
        <v>184</v>
      </c>
      <c r="J1286">
        <v>0</v>
      </c>
      <c r="K1286" t="s">
        <v>1454</v>
      </c>
      <c r="L1286" t="s">
        <v>186</v>
      </c>
      <c r="M1286" t="s">
        <v>1189</v>
      </c>
      <c r="N1286" t="s">
        <v>20</v>
      </c>
      <c r="P1286" t="s">
        <v>188</v>
      </c>
      <c r="Q1286">
        <v>2</v>
      </c>
      <c r="R1286">
        <v>12</v>
      </c>
      <c r="S1286">
        <v>40</v>
      </c>
      <c r="T1286">
        <v>3.3333333333333335</v>
      </c>
      <c r="U1286">
        <v>7.5</v>
      </c>
      <c r="V1286">
        <v>7.5</v>
      </c>
      <c r="W1286">
        <v>5</v>
      </c>
      <c r="X1286">
        <v>0.76</v>
      </c>
      <c r="Y1286">
        <v>119638</v>
      </c>
      <c r="Z1286" t="s">
        <v>189</v>
      </c>
      <c r="AA1286">
        <v>2</v>
      </c>
      <c r="AB1286">
        <v>12</v>
      </c>
      <c r="AC1286">
        <v>80</v>
      </c>
      <c r="AD1286">
        <v>6.666666666666667</v>
      </c>
      <c r="AE1286">
        <v>12.375</v>
      </c>
      <c r="AF1286">
        <v>12.375</v>
      </c>
      <c r="AG1286">
        <v>10</v>
      </c>
      <c r="AH1286">
        <v>0.76</v>
      </c>
      <c r="AI1286">
        <v>72508.5</v>
      </c>
      <c r="AJ1286">
        <v>10.486132</v>
      </c>
      <c r="AK1286">
        <v>2.5</v>
      </c>
      <c r="AL1286">
        <v>11</v>
      </c>
      <c r="AM1286">
        <v>9</v>
      </c>
      <c r="AN1286">
        <v>23</v>
      </c>
      <c r="AO1286" t="s">
        <v>190</v>
      </c>
      <c r="AP1286">
        <v>83</v>
      </c>
      <c r="AQ1286">
        <v>-0.7</v>
      </c>
      <c r="AR1286">
        <v>1.2</v>
      </c>
      <c r="AS1286" t="s">
        <v>1471</v>
      </c>
      <c r="AT1286">
        <v>10</v>
      </c>
      <c r="AU1286">
        <v>12</v>
      </c>
      <c r="AV1286">
        <v>12</v>
      </c>
      <c r="AW1286">
        <v>10</v>
      </c>
      <c r="AZ1286">
        <v>0</v>
      </c>
      <c r="BA1286">
        <v>0</v>
      </c>
      <c r="BB1286">
        <v>6150</v>
      </c>
      <c r="BC1286">
        <v>10250</v>
      </c>
      <c r="BD1286">
        <v>14350</v>
      </c>
      <c r="BE1286">
        <v>33</v>
      </c>
      <c r="BF1286">
        <v>5</v>
      </c>
      <c r="BG1286">
        <v>50</v>
      </c>
      <c r="BH1286">
        <v>10.34</v>
      </c>
      <c r="BI1286">
        <v>6150</v>
      </c>
      <c r="BJ1286">
        <v>10250</v>
      </c>
      <c r="BK1286">
        <v>14350</v>
      </c>
      <c r="BL1286">
        <v>30</v>
      </c>
      <c r="BM1286">
        <v>1</v>
      </c>
      <c r="BN1286">
        <v>9</v>
      </c>
      <c r="BO1286" t="s">
        <v>192</v>
      </c>
      <c r="BP1286">
        <v>0</v>
      </c>
      <c r="BQ1286">
        <v>0</v>
      </c>
      <c r="BR1286">
        <v>0</v>
      </c>
      <c r="BS1286">
        <v>0</v>
      </c>
      <c r="BV1286">
        <v>0</v>
      </c>
      <c r="BW1286">
        <v>0</v>
      </c>
      <c r="BX1286">
        <v>0</v>
      </c>
      <c r="BZ1286" t="s">
        <v>193</v>
      </c>
      <c r="CA1286" t="s">
        <v>194</v>
      </c>
      <c r="CB1286" t="b">
        <v>0</v>
      </c>
    </row>
    <row r="1287" spans="1:80" x14ac:dyDescent="0.3">
      <c r="A1287">
        <v>1286</v>
      </c>
      <c r="B1287" t="s">
        <v>1493</v>
      </c>
      <c r="C1287" t="s">
        <v>179</v>
      </c>
      <c r="D1287" t="s">
        <v>1298</v>
      </c>
      <c r="E1287" t="s">
        <v>1453</v>
      </c>
      <c r="F1287" t="s">
        <v>1314</v>
      </c>
      <c r="G1287" t="s">
        <v>1298</v>
      </c>
      <c r="H1287" t="s">
        <v>184</v>
      </c>
      <c r="J1287">
        <v>0</v>
      </c>
      <c r="K1287" t="s">
        <v>1454</v>
      </c>
      <c r="L1287" t="s">
        <v>186</v>
      </c>
      <c r="M1287" t="s">
        <v>1189</v>
      </c>
      <c r="N1287" t="s">
        <v>20</v>
      </c>
      <c r="O1287">
        <v>980</v>
      </c>
      <c r="P1287" t="s">
        <v>188</v>
      </c>
      <c r="Q1287">
        <v>2</v>
      </c>
      <c r="R1287">
        <v>12</v>
      </c>
      <c r="S1287">
        <v>40</v>
      </c>
      <c r="T1287">
        <v>3.3333333333333335</v>
      </c>
      <c r="U1287">
        <v>7.5</v>
      </c>
      <c r="V1287">
        <v>7.5</v>
      </c>
      <c r="W1287">
        <v>5</v>
      </c>
      <c r="X1287">
        <v>0.76</v>
      </c>
      <c r="Y1287">
        <v>119638</v>
      </c>
      <c r="Z1287" t="s">
        <v>189</v>
      </c>
      <c r="AA1287">
        <v>2</v>
      </c>
      <c r="AB1287">
        <v>12</v>
      </c>
      <c r="AC1287">
        <v>80</v>
      </c>
      <c r="AD1287">
        <v>6.666666666666667</v>
      </c>
      <c r="AE1287">
        <v>12.375</v>
      </c>
      <c r="AF1287">
        <v>12.375</v>
      </c>
      <c r="AG1287">
        <v>10</v>
      </c>
      <c r="AH1287">
        <v>0.76</v>
      </c>
      <c r="AI1287">
        <v>72508.5</v>
      </c>
      <c r="AJ1287">
        <v>10.9876</v>
      </c>
      <c r="AK1287">
        <v>2.5</v>
      </c>
      <c r="AL1287">
        <v>11</v>
      </c>
      <c r="AM1287">
        <v>9</v>
      </c>
      <c r="AN1287">
        <v>23</v>
      </c>
      <c r="AO1287" t="s">
        <v>190</v>
      </c>
      <c r="AP1287">
        <v>83</v>
      </c>
      <c r="AQ1287">
        <v>-0.7</v>
      </c>
      <c r="AR1287">
        <v>1.2</v>
      </c>
      <c r="AS1287" t="s">
        <v>1471</v>
      </c>
      <c r="AT1287">
        <v>10</v>
      </c>
      <c r="AU1287">
        <v>12</v>
      </c>
      <c r="AV1287">
        <v>12</v>
      </c>
      <c r="AW1287">
        <v>10</v>
      </c>
      <c r="AZ1287">
        <v>0</v>
      </c>
      <c r="BA1287">
        <v>0</v>
      </c>
      <c r="BB1287">
        <v>6150</v>
      </c>
      <c r="BC1287">
        <v>10250</v>
      </c>
      <c r="BD1287">
        <v>14350</v>
      </c>
      <c r="BE1287">
        <v>33</v>
      </c>
      <c r="BF1287">
        <v>5</v>
      </c>
      <c r="BG1287">
        <v>50</v>
      </c>
      <c r="BH1287">
        <v>10.34</v>
      </c>
      <c r="BI1287">
        <v>6150</v>
      </c>
      <c r="BJ1287">
        <v>10250</v>
      </c>
      <c r="BK1287">
        <v>14350</v>
      </c>
      <c r="BL1287">
        <v>30</v>
      </c>
      <c r="BM1287">
        <v>1</v>
      </c>
      <c r="BN1287">
        <v>9</v>
      </c>
      <c r="BO1287" t="s">
        <v>192</v>
      </c>
      <c r="BP1287">
        <v>8.82</v>
      </c>
      <c r="BQ1287">
        <v>0</v>
      </c>
      <c r="BR1287">
        <v>122</v>
      </c>
      <c r="BS1287">
        <v>0</v>
      </c>
      <c r="BV1287">
        <v>0</v>
      </c>
      <c r="BW1287">
        <v>0</v>
      </c>
      <c r="BX1287">
        <v>0</v>
      </c>
      <c r="BZ1287" t="s">
        <v>193</v>
      </c>
      <c r="CA1287" t="s">
        <v>194</v>
      </c>
      <c r="CB1287" t="b">
        <v>0</v>
      </c>
    </row>
    <row r="1288" spans="1:80" x14ac:dyDescent="0.3">
      <c r="A1288">
        <v>1287</v>
      </c>
      <c r="B1288" t="s">
        <v>1494</v>
      </c>
      <c r="C1288" t="s">
        <v>179</v>
      </c>
      <c r="D1288" t="s">
        <v>1298</v>
      </c>
      <c r="E1288" t="s">
        <v>1453</v>
      </c>
      <c r="F1288" t="s">
        <v>1317</v>
      </c>
      <c r="G1288" t="s">
        <v>1298</v>
      </c>
      <c r="H1288" t="s">
        <v>184</v>
      </c>
      <c r="J1288">
        <v>0</v>
      </c>
      <c r="K1288" t="s">
        <v>1454</v>
      </c>
      <c r="L1288" t="s">
        <v>186</v>
      </c>
      <c r="M1288" t="s">
        <v>1189</v>
      </c>
      <c r="N1288" t="s">
        <v>20</v>
      </c>
      <c r="O1288">
        <v>1005</v>
      </c>
      <c r="P1288" t="s">
        <v>188</v>
      </c>
      <c r="Q1288">
        <v>2</v>
      </c>
      <c r="R1288">
        <v>12</v>
      </c>
      <c r="S1288">
        <v>40</v>
      </c>
      <c r="T1288">
        <v>3.3333333333333335</v>
      </c>
      <c r="U1288">
        <v>7.5</v>
      </c>
      <c r="V1288">
        <v>7.5</v>
      </c>
      <c r="W1288">
        <v>5</v>
      </c>
      <c r="X1288">
        <v>0.76</v>
      </c>
      <c r="Y1288">
        <v>119638</v>
      </c>
      <c r="Z1288" t="s">
        <v>189</v>
      </c>
      <c r="AA1288">
        <v>2</v>
      </c>
      <c r="AB1288">
        <v>12</v>
      </c>
      <c r="AC1288">
        <v>80</v>
      </c>
      <c r="AD1288">
        <v>6.666666666666667</v>
      </c>
      <c r="AE1288">
        <v>12.375</v>
      </c>
      <c r="AF1288">
        <v>12.375</v>
      </c>
      <c r="AG1288">
        <v>10</v>
      </c>
      <c r="AH1288">
        <v>0.76</v>
      </c>
      <c r="AI1288">
        <v>72508.5</v>
      </c>
      <c r="AJ1288">
        <v>11.238334</v>
      </c>
      <c r="AK1288">
        <v>2.5</v>
      </c>
      <c r="AL1288">
        <v>10</v>
      </c>
      <c r="AM1288">
        <v>9</v>
      </c>
      <c r="AN1288">
        <v>23</v>
      </c>
      <c r="AO1288" t="s">
        <v>190</v>
      </c>
      <c r="AP1288">
        <v>83</v>
      </c>
      <c r="AQ1288">
        <v>-0.7</v>
      </c>
      <c r="AR1288">
        <v>1.2</v>
      </c>
      <c r="AS1288" t="s">
        <v>1471</v>
      </c>
      <c r="AT1288">
        <v>10</v>
      </c>
      <c r="AU1288">
        <v>12</v>
      </c>
      <c r="AV1288">
        <v>12</v>
      </c>
      <c r="AW1288">
        <v>10</v>
      </c>
      <c r="AZ1288">
        <v>0</v>
      </c>
      <c r="BA1288">
        <v>0</v>
      </c>
      <c r="BB1288">
        <v>6150</v>
      </c>
      <c r="BC1288">
        <v>10250</v>
      </c>
      <c r="BD1288">
        <v>14350</v>
      </c>
      <c r="BE1288">
        <v>33</v>
      </c>
      <c r="BF1288">
        <v>5</v>
      </c>
      <c r="BG1288">
        <v>50</v>
      </c>
      <c r="BH1288">
        <v>10.34</v>
      </c>
      <c r="BI1288">
        <v>6150</v>
      </c>
      <c r="BJ1288">
        <v>10250</v>
      </c>
      <c r="BK1288">
        <v>14350</v>
      </c>
      <c r="BL1288">
        <v>30</v>
      </c>
      <c r="BM1288">
        <v>1</v>
      </c>
      <c r="BN1288">
        <v>9</v>
      </c>
      <c r="BO1288" t="s">
        <v>192</v>
      </c>
      <c r="BP1288">
        <v>9.0449999999999999</v>
      </c>
      <c r="BQ1288">
        <v>0</v>
      </c>
      <c r="BR1288">
        <v>109</v>
      </c>
      <c r="BS1288">
        <v>0</v>
      </c>
      <c r="BV1288">
        <v>0</v>
      </c>
      <c r="BW1288">
        <v>0</v>
      </c>
      <c r="BX1288">
        <v>0</v>
      </c>
      <c r="BZ1288" t="s">
        <v>193</v>
      </c>
      <c r="CA1288" t="s">
        <v>194</v>
      </c>
      <c r="CB1288" t="b">
        <v>0</v>
      </c>
    </row>
    <row r="1289" spans="1:80" x14ac:dyDescent="0.3">
      <c r="A1289">
        <v>1288</v>
      </c>
      <c r="B1289" t="s">
        <v>1495</v>
      </c>
      <c r="C1289" t="s">
        <v>179</v>
      </c>
      <c r="D1289" t="s">
        <v>1298</v>
      </c>
      <c r="E1289" t="s">
        <v>1453</v>
      </c>
      <c r="F1289" t="s">
        <v>1314</v>
      </c>
      <c r="G1289" t="s">
        <v>1298</v>
      </c>
      <c r="H1289" t="s">
        <v>184</v>
      </c>
      <c r="J1289">
        <v>0</v>
      </c>
      <c r="K1289" t="s">
        <v>1454</v>
      </c>
      <c r="L1289" t="s">
        <v>186</v>
      </c>
      <c r="M1289" t="s">
        <v>1189</v>
      </c>
      <c r="N1289" t="s">
        <v>20</v>
      </c>
      <c r="O1289">
        <v>1135</v>
      </c>
      <c r="P1289" t="s">
        <v>188</v>
      </c>
      <c r="Q1289">
        <v>2</v>
      </c>
      <c r="R1289">
        <v>12</v>
      </c>
      <c r="S1289">
        <v>40</v>
      </c>
      <c r="T1289">
        <v>3.3333333333333335</v>
      </c>
      <c r="U1289">
        <v>7.5</v>
      </c>
      <c r="V1289">
        <v>7.5</v>
      </c>
      <c r="W1289">
        <v>5</v>
      </c>
      <c r="X1289">
        <v>0.76</v>
      </c>
      <c r="Y1289">
        <v>119638</v>
      </c>
      <c r="Z1289" t="s">
        <v>189</v>
      </c>
      <c r="AA1289">
        <v>2</v>
      </c>
      <c r="AB1289">
        <v>12</v>
      </c>
      <c r="AC1289">
        <v>80</v>
      </c>
      <c r="AD1289">
        <v>6.666666666666667</v>
      </c>
      <c r="AE1289">
        <v>12.375</v>
      </c>
      <c r="AF1289">
        <v>12.375</v>
      </c>
      <c r="AG1289">
        <v>10</v>
      </c>
      <c r="AH1289">
        <v>0.76</v>
      </c>
      <c r="AI1289">
        <v>72508.5</v>
      </c>
      <c r="AJ1289">
        <v>12.492003</v>
      </c>
      <c r="AK1289">
        <v>2.5</v>
      </c>
      <c r="AL1289">
        <v>9</v>
      </c>
      <c r="AM1289">
        <v>9</v>
      </c>
      <c r="AN1289">
        <v>23</v>
      </c>
      <c r="AO1289" t="s">
        <v>190</v>
      </c>
      <c r="AP1289">
        <v>83</v>
      </c>
      <c r="AQ1289">
        <v>-0.7</v>
      </c>
      <c r="AR1289">
        <v>1.2</v>
      </c>
      <c r="AS1289" t="s">
        <v>1471</v>
      </c>
      <c r="AT1289">
        <v>10</v>
      </c>
      <c r="AU1289">
        <v>12</v>
      </c>
      <c r="AV1289">
        <v>12</v>
      </c>
      <c r="AW1289">
        <v>10</v>
      </c>
      <c r="AZ1289">
        <v>0</v>
      </c>
      <c r="BA1289">
        <v>0</v>
      </c>
      <c r="BB1289">
        <v>6150</v>
      </c>
      <c r="BC1289">
        <v>10250</v>
      </c>
      <c r="BD1289">
        <v>14350</v>
      </c>
      <c r="BE1289">
        <v>33</v>
      </c>
      <c r="BF1289">
        <v>5</v>
      </c>
      <c r="BG1289">
        <v>50</v>
      </c>
      <c r="BH1289">
        <v>10.34</v>
      </c>
      <c r="BI1289">
        <v>6150</v>
      </c>
      <c r="BJ1289">
        <v>10250</v>
      </c>
      <c r="BK1289">
        <v>14350</v>
      </c>
      <c r="BL1289">
        <v>30</v>
      </c>
      <c r="BM1289">
        <v>1</v>
      </c>
      <c r="BN1289">
        <v>5</v>
      </c>
      <c r="BO1289" t="s">
        <v>192</v>
      </c>
      <c r="BP1289">
        <v>5.6749999999999998</v>
      </c>
      <c r="BQ1289">
        <v>0</v>
      </c>
      <c r="BR1289">
        <v>240</v>
      </c>
      <c r="BS1289">
        <v>0</v>
      </c>
      <c r="BV1289">
        <v>0</v>
      </c>
      <c r="BW1289">
        <v>0</v>
      </c>
      <c r="BX1289">
        <v>0</v>
      </c>
      <c r="BZ1289" t="s">
        <v>193</v>
      </c>
      <c r="CA1289" t="s">
        <v>194</v>
      </c>
      <c r="CB1289" t="b">
        <v>0</v>
      </c>
    </row>
    <row r="1290" spans="1:80" x14ac:dyDescent="0.3">
      <c r="A1290">
        <v>1289</v>
      </c>
      <c r="B1290" t="s">
        <v>1496</v>
      </c>
      <c r="C1290" t="s">
        <v>179</v>
      </c>
      <c r="D1290" t="s">
        <v>1298</v>
      </c>
      <c r="E1290" t="s">
        <v>1453</v>
      </c>
      <c r="F1290" t="s">
        <v>1317</v>
      </c>
      <c r="G1290" t="s">
        <v>1298</v>
      </c>
      <c r="H1290" t="s">
        <v>184</v>
      </c>
      <c r="J1290">
        <v>0</v>
      </c>
      <c r="K1290" t="s">
        <v>1454</v>
      </c>
      <c r="L1290" t="s">
        <v>186</v>
      </c>
      <c r="M1290" t="s">
        <v>1189</v>
      </c>
      <c r="N1290" t="s">
        <v>20</v>
      </c>
      <c r="P1290" t="s">
        <v>188</v>
      </c>
      <c r="Q1290">
        <v>2</v>
      </c>
      <c r="R1290">
        <v>12</v>
      </c>
      <c r="S1290">
        <v>40</v>
      </c>
      <c r="T1290">
        <v>3.3333333333333335</v>
      </c>
      <c r="U1290">
        <v>7.5</v>
      </c>
      <c r="V1290">
        <v>7.5</v>
      </c>
      <c r="W1290">
        <v>5</v>
      </c>
      <c r="X1290">
        <v>0.76</v>
      </c>
      <c r="Y1290">
        <v>119638</v>
      </c>
      <c r="Z1290" t="s">
        <v>189</v>
      </c>
      <c r="AA1290">
        <v>2</v>
      </c>
      <c r="AB1290">
        <v>12</v>
      </c>
      <c r="AC1290">
        <v>80</v>
      </c>
      <c r="AD1290">
        <v>6.666666666666667</v>
      </c>
      <c r="AE1290">
        <v>12.375</v>
      </c>
      <c r="AF1290">
        <v>12.375</v>
      </c>
      <c r="AG1290">
        <v>10</v>
      </c>
      <c r="AH1290">
        <v>0.76</v>
      </c>
      <c r="AI1290">
        <v>72508.5</v>
      </c>
      <c r="AJ1290">
        <v>13.745673000000002</v>
      </c>
      <c r="AK1290">
        <v>2.5</v>
      </c>
      <c r="AL1290">
        <v>9</v>
      </c>
      <c r="AM1290">
        <v>9</v>
      </c>
      <c r="AN1290">
        <v>23</v>
      </c>
      <c r="AO1290" t="s">
        <v>190</v>
      </c>
      <c r="AP1290">
        <v>83</v>
      </c>
      <c r="AQ1290">
        <v>-0.7</v>
      </c>
      <c r="AR1290">
        <v>1.2</v>
      </c>
      <c r="AS1290" t="s">
        <v>1471</v>
      </c>
      <c r="AT1290">
        <v>10</v>
      </c>
      <c r="AU1290">
        <v>12</v>
      </c>
      <c r="AV1290">
        <v>12</v>
      </c>
      <c r="AW1290">
        <v>10</v>
      </c>
      <c r="AZ1290">
        <v>0</v>
      </c>
      <c r="BA1290">
        <v>0</v>
      </c>
      <c r="BB1290">
        <v>6150</v>
      </c>
      <c r="BC1290">
        <v>10250</v>
      </c>
      <c r="BD1290">
        <v>14350</v>
      </c>
      <c r="BE1290">
        <v>33</v>
      </c>
      <c r="BF1290">
        <v>5</v>
      </c>
      <c r="BG1290">
        <v>50</v>
      </c>
      <c r="BH1290">
        <v>10.34</v>
      </c>
      <c r="BI1290">
        <v>6150</v>
      </c>
      <c r="BJ1290">
        <v>10250</v>
      </c>
      <c r="BK1290">
        <v>14350</v>
      </c>
      <c r="BL1290">
        <v>30</v>
      </c>
      <c r="BM1290">
        <v>1</v>
      </c>
      <c r="BN1290">
        <v>5</v>
      </c>
      <c r="BO1290" t="s">
        <v>192</v>
      </c>
      <c r="BP1290">
        <v>0</v>
      </c>
      <c r="BQ1290">
        <v>0</v>
      </c>
      <c r="BR1290">
        <v>0</v>
      </c>
      <c r="BS1290">
        <v>0</v>
      </c>
      <c r="BV1290">
        <v>0</v>
      </c>
      <c r="BW1290">
        <v>0</v>
      </c>
      <c r="BX1290">
        <v>0</v>
      </c>
      <c r="BZ1290" t="s">
        <v>193</v>
      </c>
      <c r="CA1290" t="s">
        <v>194</v>
      </c>
      <c r="CB1290" t="b">
        <v>0</v>
      </c>
    </row>
    <row r="1291" spans="1:80" x14ac:dyDescent="0.3">
      <c r="A1291">
        <v>1290</v>
      </c>
      <c r="B1291" t="s">
        <v>1497</v>
      </c>
      <c r="C1291" t="s">
        <v>179</v>
      </c>
      <c r="D1291" t="s">
        <v>1298</v>
      </c>
      <c r="E1291" t="s">
        <v>1453</v>
      </c>
      <c r="F1291" t="s">
        <v>1314</v>
      </c>
      <c r="G1291" t="s">
        <v>1298</v>
      </c>
      <c r="H1291" t="s">
        <v>184</v>
      </c>
      <c r="J1291">
        <v>0</v>
      </c>
      <c r="K1291" t="s">
        <v>1454</v>
      </c>
      <c r="L1291" t="s">
        <v>186</v>
      </c>
      <c r="M1291" t="s">
        <v>1189</v>
      </c>
      <c r="N1291" t="s">
        <v>20</v>
      </c>
      <c r="O1291">
        <v>1385</v>
      </c>
      <c r="P1291" t="s">
        <v>188</v>
      </c>
      <c r="Q1291">
        <v>2</v>
      </c>
      <c r="R1291">
        <v>12</v>
      </c>
      <c r="S1291">
        <v>40</v>
      </c>
      <c r="T1291">
        <v>3.3333333333333335</v>
      </c>
      <c r="U1291">
        <v>7.5</v>
      </c>
      <c r="V1291">
        <v>7.5</v>
      </c>
      <c r="W1291">
        <v>5</v>
      </c>
      <c r="X1291">
        <v>0.76</v>
      </c>
      <c r="Y1291">
        <v>119638</v>
      </c>
      <c r="Z1291" t="s">
        <v>189</v>
      </c>
      <c r="AA1291">
        <v>2</v>
      </c>
      <c r="AB1291">
        <v>12</v>
      </c>
      <c r="AC1291">
        <v>80</v>
      </c>
      <c r="AD1291">
        <v>6.666666666666667</v>
      </c>
      <c r="AE1291">
        <v>12.375</v>
      </c>
      <c r="AF1291">
        <v>12.375</v>
      </c>
      <c r="AG1291">
        <v>10</v>
      </c>
      <c r="AH1291">
        <v>0.76</v>
      </c>
      <c r="AI1291">
        <v>72508.5</v>
      </c>
      <c r="AJ1291">
        <v>14.988115000000001</v>
      </c>
      <c r="AK1291">
        <v>2.5</v>
      </c>
      <c r="AL1291">
        <v>8</v>
      </c>
      <c r="AM1291">
        <v>9</v>
      </c>
      <c r="AN1291">
        <v>23</v>
      </c>
      <c r="AO1291" t="s">
        <v>190</v>
      </c>
      <c r="AP1291">
        <v>83</v>
      </c>
      <c r="AQ1291">
        <v>-0.7</v>
      </c>
      <c r="AR1291">
        <v>1.2</v>
      </c>
      <c r="AS1291" t="s">
        <v>1471</v>
      </c>
      <c r="AT1291">
        <v>10</v>
      </c>
      <c r="AU1291">
        <v>12</v>
      </c>
      <c r="AV1291">
        <v>12</v>
      </c>
      <c r="AW1291">
        <v>10</v>
      </c>
      <c r="AZ1291">
        <v>0</v>
      </c>
      <c r="BA1291">
        <v>0</v>
      </c>
      <c r="BB1291">
        <v>6150</v>
      </c>
      <c r="BC1291">
        <v>10250</v>
      </c>
      <c r="BD1291">
        <v>14350</v>
      </c>
      <c r="BE1291">
        <v>33</v>
      </c>
      <c r="BF1291">
        <v>5</v>
      </c>
      <c r="BG1291">
        <v>50</v>
      </c>
      <c r="BH1291">
        <v>10.34</v>
      </c>
      <c r="BI1291">
        <v>6150</v>
      </c>
      <c r="BJ1291">
        <v>10250</v>
      </c>
      <c r="BK1291">
        <v>14350</v>
      </c>
      <c r="BL1291">
        <v>30</v>
      </c>
      <c r="BM1291">
        <v>1</v>
      </c>
      <c r="BN1291">
        <v>5</v>
      </c>
      <c r="BO1291" t="s">
        <v>192</v>
      </c>
      <c r="BP1291">
        <v>6.9249999999999998</v>
      </c>
      <c r="BQ1291">
        <v>0</v>
      </c>
      <c r="BR1291">
        <v>0</v>
      </c>
      <c r="BS1291">
        <v>0</v>
      </c>
      <c r="BV1291">
        <v>0</v>
      </c>
      <c r="BW1291">
        <v>0</v>
      </c>
      <c r="BX1291">
        <v>0</v>
      </c>
      <c r="BZ1291" t="s">
        <v>193</v>
      </c>
      <c r="CA1291" t="s">
        <v>194</v>
      </c>
      <c r="CB1291" t="b">
        <v>0</v>
      </c>
    </row>
    <row r="1292" spans="1:80" x14ac:dyDescent="0.3">
      <c r="A1292">
        <v>1291</v>
      </c>
      <c r="B1292" t="s">
        <v>1498</v>
      </c>
      <c r="C1292" t="s">
        <v>179</v>
      </c>
      <c r="D1292" t="s">
        <v>1298</v>
      </c>
      <c r="E1292" t="s">
        <v>1453</v>
      </c>
      <c r="F1292" t="s">
        <v>1314</v>
      </c>
      <c r="G1292" t="s">
        <v>1298</v>
      </c>
      <c r="H1292" t="s">
        <v>184</v>
      </c>
      <c r="J1292">
        <v>0</v>
      </c>
      <c r="K1292" t="s">
        <v>1454</v>
      </c>
      <c r="L1292" t="s">
        <v>186</v>
      </c>
      <c r="M1292" t="s">
        <v>1189</v>
      </c>
      <c r="N1292" t="s">
        <v>20</v>
      </c>
      <c r="P1292" t="s">
        <v>188</v>
      </c>
      <c r="Q1292">
        <v>2</v>
      </c>
      <c r="R1292">
        <v>12</v>
      </c>
      <c r="S1292">
        <v>40</v>
      </c>
      <c r="T1292">
        <v>3.3333333333333335</v>
      </c>
      <c r="U1292">
        <v>7.5</v>
      </c>
      <c r="V1292">
        <v>7.5</v>
      </c>
      <c r="W1292">
        <v>5</v>
      </c>
      <c r="X1292">
        <v>0.76</v>
      </c>
      <c r="Y1292">
        <v>119638</v>
      </c>
      <c r="Z1292" t="s">
        <v>189</v>
      </c>
      <c r="AA1292">
        <v>2</v>
      </c>
      <c r="AB1292">
        <v>12</v>
      </c>
      <c r="AC1292">
        <v>80</v>
      </c>
      <c r="AD1292">
        <v>6.666666666666667</v>
      </c>
      <c r="AE1292">
        <v>12.375</v>
      </c>
      <c r="AF1292">
        <v>12.375</v>
      </c>
      <c r="AG1292">
        <v>10</v>
      </c>
      <c r="AH1292">
        <v>0.76</v>
      </c>
      <c r="AI1292">
        <v>72508.5</v>
      </c>
      <c r="AJ1292">
        <v>5.4714540000000005</v>
      </c>
      <c r="AK1292">
        <v>2.5</v>
      </c>
      <c r="AL1292">
        <v>21</v>
      </c>
      <c r="AM1292">
        <v>9</v>
      </c>
      <c r="AN1292">
        <v>23</v>
      </c>
      <c r="AO1292" t="s">
        <v>190</v>
      </c>
      <c r="AP1292">
        <v>83</v>
      </c>
      <c r="AQ1292">
        <v>-0.7</v>
      </c>
      <c r="AR1292">
        <v>1.2</v>
      </c>
      <c r="AS1292" t="s">
        <v>1455</v>
      </c>
      <c r="AT1292">
        <v>10</v>
      </c>
      <c r="AU1292">
        <v>12</v>
      </c>
      <c r="AV1292">
        <v>12</v>
      </c>
      <c r="AW1292">
        <v>10</v>
      </c>
      <c r="AZ1292">
        <v>0</v>
      </c>
      <c r="BA1292">
        <v>0</v>
      </c>
      <c r="BB1292">
        <v>6150</v>
      </c>
      <c r="BC1292">
        <v>10250</v>
      </c>
      <c r="BD1292">
        <v>14350</v>
      </c>
      <c r="BE1292">
        <v>33</v>
      </c>
      <c r="BF1292">
        <v>5</v>
      </c>
      <c r="BG1292">
        <v>50</v>
      </c>
      <c r="BH1292">
        <v>10.34</v>
      </c>
      <c r="BI1292">
        <v>6150</v>
      </c>
      <c r="BJ1292">
        <v>10250</v>
      </c>
      <c r="BK1292">
        <v>14350</v>
      </c>
      <c r="BL1292">
        <v>30</v>
      </c>
      <c r="BM1292">
        <v>1</v>
      </c>
      <c r="BN1292">
        <v>18</v>
      </c>
      <c r="BO1292" t="s">
        <v>192</v>
      </c>
      <c r="BP1292">
        <v>0</v>
      </c>
      <c r="BQ1292">
        <v>0</v>
      </c>
      <c r="BR1292">
        <v>0</v>
      </c>
      <c r="BS1292">
        <v>0</v>
      </c>
      <c r="BV1292">
        <v>0</v>
      </c>
      <c r="BW1292">
        <v>0</v>
      </c>
      <c r="BX1292">
        <v>0</v>
      </c>
      <c r="BZ1292" t="s">
        <v>193</v>
      </c>
      <c r="CA1292" t="s">
        <v>194</v>
      </c>
      <c r="CB1292" t="b">
        <v>0</v>
      </c>
    </row>
    <row r="1293" spans="1:80" x14ac:dyDescent="0.3">
      <c r="A1293">
        <v>1292</v>
      </c>
      <c r="B1293" t="s">
        <v>1499</v>
      </c>
      <c r="C1293" t="s">
        <v>179</v>
      </c>
      <c r="D1293" t="s">
        <v>1298</v>
      </c>
      <c r="E1293" t="s">
        <v>1453</v>
      </c>
      <c r="F1293" t="s">
        <v>1317</v>
      </c>
      <c r="G1293" t="s">
        <v>1298</v>
      </c>
      <c r="H1293" t="s">
        <v>184</v>
      </c>
      <c r="J1293">
        <v>0</v>
      </c>
      <c r="K1293" t="s">
        <v>1454</v>
      </c>
      <c r="L1293" t="s">
        <v>186</v>
      </c>
      <c r="M1293" t="s">
        <v>1189</v>
      </c>
      <c r="N1293" t="s">
        <v>20</v>
      </c>
      <c r="P1293" t="s">
        <v>188</v>
      </c>
      <c r="Q1293">
        <v>2</v>
      </c>
      <c r="R1293">
        <v>12</v>
      </c>
      <c r="S1293">
        <v>40</v>
      </c>
      <c r="T1293">
        <v>3.3333333333333335</v>
      </c>
      <c r="U1293">
        <v>7.5</v>
      </c>
      <c r="V1293">
        <v>7.5</v>
      </c>
      <c r="W1293">
        <v>5</v>
      </c>
      <c r="X1293">
        <v>0.76</v>
      </c>
      <c r="Y1293">
        <v>119638</v>
      </c>
      <c r="Z1293" t="s">
        <v>189</v>
      </c>
      <c r="AA1293">
        <v>2</v>
      </c>
      <c r="AB1293">
        <v>12</v>
      </c>
      <c r="AC1293">
        <v>80</v>
      </c>
      <c r="AD1293">
        <v>6.666666666666667</v>
      </c>
      <c r="AE1293">
        <v>12.375</v>
      </c>
      <c r="AF1293">
        <v>12.375</v>
      </c>
      <c r="AG1293">
        <v>10</v>
      </c>
      <c r="AH1293">
        <v>0.76</v>
      </c>
      <c r="AI1293">
        <v>72508.5</v>
      </c>
      <c r="AJ1293">
        <v>5.7221880000000001</v>
      </c>
      <c r="AK1293">
        <v>2.5</v>
      </c>
      <c r="AL1293">
        <v>20</v>
      </c>
      <c r="AM1293">
        <v>9</v>
      </c>
      <c r="AN1293">
        <v>23</v>
      </c>
      <c r="AO1293" t="s">
        <v>190</v>
      </c>
      <c r="AP1293">
        <v>83</v>
      </c>
      <c r="AQ1293">
        <v>-0.7</v>
      </c>
      <c r="AR1293">
        <v>1.2</v>
      </c>
      <c r="AS1293" t="s">
        <v>1455</v>
      </c>
      <c r="AT1293">
        <v>10</v>
      </c>
      <c r="AU1293">
        <v>12</v>
      </c>
      <c r="AV1293">
        <v>12</v>
      </c>
      <c r="AW1293">
        <v>10</v>
      </c>
      <c r="AZ1293">
        <v>0</v>
      </c>
      <c r="BA1293">
        <v>0</v>
      </c>
      <c r="BB1293">
        <v>6150</v>
      </c>
      <c r="BC1293">
        <v>10250</v>
      </c>
      <c r="BD1293">
        <v>14350</v>
      </c>
      <c r="BE1293">
        <v>33</v>
      </c>
      <c r="BF1293">
        <v>5</v>
      </c>
      <c r="BG1293">
        <v>50</v>
      </c>
      <c r="BH1293">
        <v>10.34</v>
      </c>
      <c r="BI1293">
        <v>6150</v>
      </c>
      <c r="BJ1293">
        <v>10250</v>
      </c>
      <c r="BK1293">
        <v>14350</v>
      </c>
      <c r="BL1293">
        <v>30</v>
      </c>
      <c r="BM1293">
        <v>1</v>
      </c>
      <c r="BN1293">
        <v>18</v>
      </c>
      <c r="BO1293" t="s">
        <v>192</v>
      </c>
      <c r="BP1293">
        <v>0</v>
      </c>
      <c r="BQ1293">
        <v>0</v>
      </c>
      <c r="BR1293">
        <v>0</v>
      </c>
      <c r="BS1293">
        <v>0</v>
      </c>
      <c r="BV1293">
        <v>0</v>
      </c>
      <c r="BW1293">
        <v>0</v>
      </c>
      <c r="BX1293">
        <v>0</v>
      </c>
      <c r="BZ1293" t="s">
        <v>193</v>
      </c>
      <c r="CA1293" t="s">
        <v>194</v>
      </c>
      <c r="CB1293" t="b">
        <v>0</v>
      </c>
    </row>
    <row r="1294" spans="1:80" x14ac:dyDescent="0.3">
      <c r="A1294">
        <v>1293</v>
      </c>
      <c r="B1294" t="s">
        <v>1500</v>
      </c>
      <c r="C1294" t="s">
        <v>179</v>
      </c>
      <c r="D1294" t="s">
        <v>1298</v>
      </c>
      <c r="E1294" t="s">
        <v>1453</v>
      </c>
      <c r="F1294" t="s">
        <v>1314</v>
      </c>
      <c r="G1294" t="s">
        <v>1298</v>
      </c>
      <c r="H1294" t="s">
        <v>184</v>
      </c>
      <c r="J1294">
        <v>0</v>
      </c>
      <c r="K1294" t="s">
        <v>1454</v>
      </c>
      <c r="L1294" t="s">
        <v>186</v>
      </c>
      <c r="M1294" t="s">
        <v>1189</v>
      </c>
      <c r="N1294" t="s">
        <v>20</v>
      </c>
      <c r="O1294">
        <v>465</v>
      </c>
      <c r="P1294" t="s">
        <v>188</v>
      </c>
      <c r="Q1294">
        <v>2</v>
      </c>
      <c r="R1294">
        <v>12</v>
      </c>
      <c r="S1294">
        <v>40</v>
      </c>
      <c r="T1294">
        <v>3.3333333333333335</v>
      </c>
      <c r="U1294">
        <v>7.5</v>
      </c>
      <c r="V1294">
        <v>7.5</v>
      </c>
      <c r="W1294">
        <v>5</v>
      </c>
      <c r="X1294">
        <v>0.76</v>
      </c>
      <c r="Y1294">
        <v>119638</v>
      </c>
      <c r="Z1294" t="s">
        <v>189</v>
      </c>
      <c r="AA1294">
        <v>2</v>
      </c>
      <c r="AB1294">
        <v>12</v>
      </c>
      <c r="AC1294">
        <v>80</v>
      </c>
      <c r="AD1294">
        <v>6.666666666666667</v>
      </c>
      <c r="AE1294">
        <v>12.375</v>
      </c>
      <c r="AF1294">
        <v>12.375</v>
      </c>
      <c r="AG1294">
        <v>10</v>
      </c>
      <c r="AH1294">
        <v>0.76</v>
      </c>
      <c r="AI1294">
        <v>72508.5</v>
      </c>
      <c r="AJ1294">
        <v>5.9729220000000005</v>
      </c>
      <c r="AK1294">
        <v>2.5</v>
      </c>
      <c r="AL1294">
        <v>19</v>
      </c>
      <c r="AM1294">
        <v>9</v>
      </c>
      <c r="AN1294">
        <v>23</v>
      </c>
      <c r="AO1294" t="s">
        <v>190</v>
      </c>
      <c r="AP1294">
        <v>83</v>
      </c>
      <c r="AQ1294">
        <v>-0.7</v>
      </c>
      <c r="AR1294">
        <v>1.2</v>
      </c>
      <c r="AS1294" t="s">
        <v>1455</v>
      </c>
      <c r="AT1294">
        <v>10</v>
      </c>
      <c r="AU1294">
        <v>12</v>
      </c>
      <c r="AV1294">
        <v>12</v>
      </c>
      <c r="AW1294">
        <v>10</v>
      </c>
      <c r="AZ1294">
        <v>0</v>
      </c>
      <c r="BA1294">
        <v>0</v>
      </c>
      <c r="BB1294">
        <v>6150</v>
      </c>
      <c r="BC1294">
        <v>10250</v>
      </c>
      <c r="BD1294">
        <v>14350</v>
      </c>
      <c r="BE1294">
        <v>33</v>
      </c>
      <c r="BF1294">
        <v>5</v>
      </c>
      <c r="BG1294">
        <v>50</v>
      </c>
      <c r="BH1294">
        <v>10.34</v>
      </c>
      <c r="BI1294">
        <v>6150</v>
      </c>
      <c r="BJ1294">
        <v>10250</v>
      </c>
      <c r="BK1294">
        <v>14350</v>
      </c>
      <c r="BL1294">
        <v>30</v>
      </c>
      <c r="BM1294">
        <v>1</v>
      </c>
      <c r="BN1294">
        <v>18</v>
      </c>
      <c r="BO1294" t="s">
        <v>192</v>
      </c>
      <c r="BP1294">
        <v>8.3699999999999992</v>
      </c>
      <c r="BQ1294">
        <v>0</v>
      </c>
      <c r="BR1294">
        <v>84</v>
      </c>
      <c r="BS1294">
        <v>0</v>
      </c>
      <c r="BV1294">
        <v>0</v>
      </c>
      <c r="BW1294">
        <v>0</v>
      </c>
      <c r="BX1294">
        <v>0</v>
      </c>
      <c r="BZ1294" t="s">
        <v>193</v>
      </c>
      <c r="CA1294" t="s">
        <v>194</v>
      </c>
      <c r="CB1294" t="b">
        <v>0</v>
      </c>
    </row>
    <row r="1295" spans="1:80" x14ac:dyDescent="0.3">
      <c r="A1295">
        <v>1294</v>
      </c>
      <c r="B1295" t="s">
        <v>1501</v>
      </c>
      <c r="C1295" t="s">
        <v>179</v>
      </c>
      <c r="D1295" t="s">
        <v>1298</v>
      </c>
      <c r="E1295" t="s">
        <v>1453</v>
      </c>
      <c r="F1295" t="s">
        <v>1317</v>
      </c>
      <c r="G1295" t="s">
        <v>1298</v>
      </c>
      <c r="H1295" t="s">
        <v>184</v>
      </c>
      <c r="J1295">
        <v>0</v>
      </c>
      <c r="K1295" t="s">
        <v>1454</v>
      </c>
      <c r="L1295" t="s">
        <v>186</v>
      </c>
      <c r="M1295" t="s">
        <v>1189</v>
      </c>
      <c r="N1295" t="s">
        <v>20</v>
      </c>
      <c r="P1295" t="s">
        <v>188</v>
      </c>
      <c r="Q1295">
        <v>2</v>
      </c>
      <c r="R1295">
        <v>12</v>
      </c>
      <c r="S1295">
        <v>40</v>
      </c>
      <c r="T1295">
        <v>3.3333333333333335</v>
      </c>
      <c r="U1295">
        <v>7.5</v>
      </c>
      <c r="V1295">
        <v>7.5</v>
      </c>
      <c r="W1295">
        <v>5</v>
      </c>
      <c r="X1295">
        <v>0.76</v>
      </c>
      <c r="Y1295">
        <v>119638</v>
      </c>
      <c r="Z1295" t="s">
        <v>189</v>
      </c>
      <c r="AA1295">
        <v>2</v>
      </c>
      <c r="AB1295">
        <v>12</v>
      </c>
      <c r="AC1295">
        <v>80</v>
      </c>
      <c r="AD1295">
        <v>6.666666666666667</v>
      </c>
      <c r="AE1295">
        <v>12.375</v>
      </c>
      <c r="AF1295">
        <v>12.375</v>
      </c>
      <c r="AG1295">
        <v>10</v>
      </c>
      <c r="AH1295">
        <v>0.76</v>
      </c>
      <c r="AI1295">
        <v>72508.5</v>
      </c>
      <c r="AJ1295">
        <v>6.2236549999999999</v>
      </c>
      <c r="AK1295">
        <v>2.5</v>
      </c>
      <c r="AL1295">
        <v>18</v>
      </c>
      <c r="AM1295">
        <v>9</v>
      </c>
      <c r="AN1295">
        <v>23</v>
      </c>
      <c r="AO1295" t="s">
        <v>190</v>
      </c>
      <c r="AP1295">
        <v>83</v>
      </c>
      <c r="AQ1295">
        <v>-0.7</v>
      </c>
      <c r="AR1295">
        <v>1.2</v>
      </c>
      <c r="AS1295" t="s">
        <v>1455</v>
      </c>
      <c r="AT1295">
        <v>10</v>
      </c>
      <c r="AU1295">
        <v>12</v>
      </c>
      <c r="AV1295">
        <v>12</v>
      </c>
      <c r="AW1295">
        <v>10</v>
      </c>
      <c r="AZ1295">
        <v>0</v>
      </c>
      <c r="BA1295">
        <v>0</v>
      </c>
      <c r="BB1295">
        <v>6150</v>
      </c>
      <c r="BC1295">
        <v>10250</v>
      </c>
      <c r="BD1295">
        <v>14350</v>
      </c>
      <c r="BE1295">
        <v>33</v>
      </c>
      <c r="BF1295">
        <v>5</v>
      </c>
      <c r="BG1295">
        <v>50</v>
      </c>
      <c r="BH1295">
        <v>10.34</v>
      </c>
      <c r="BI1295">
        <v>6150</v>
      </c>
      <c r="BJ1295">
        <v>10250</v>
      </c>
      <c r="BK1295">
        <v>14350</v>
      </c>
      <c r="BL1295">
        <v>30</v>
      </c>
      <c r="BM1295">
        <v>1</v>
      </c>
      <c r="BN1295">
        <v>18</v>
      </c>
      <c r="BO1295" t="s">
        <v>192</v>
      </c>
      <c r="BP1295">
        <v>0</v>
      </c>
      <c r="BQ1295">
        <v>0</v>
      </c>
      <c r="BR1295">
        <v>0</v>
      </c>
      <c r="BS1295">
        <v>0</v>
      </c>
      <c r="BV1295">
        <v>0</v>
      </c>
      <c r="BW1295">
        <v>0</v>
      </c>
      <c r="BX1295">
        <v>0</v>
      </c>
      <c r="BZ1295" t="s">
        <v>193</v>
      </c>
      <c r="CA1295" t="s">
        <v>194</v>
      </c>
      <c r="CB1295" t="b">
        <v>0</v>
      </c>
    </row>
    <row r="1296" spans="1:80" x14ac:dyDescent="0.3">
      <c r="A1296">
        <v>1295</v>
      </c>
      <c r="B1296" t="s">
        <v>1502</v>
      </c>
      <c r="C1296" t="s">
        <v>179</v>
      </c>
      <c r="D1296" t="s">
        <v>1298</v>
      </c>
      <c r="E1296" t="s">
        <v>1453</v>
      </c>
      <c r="F1296" t="s">
        <v>1314</v>
      </c>
      <c r="G1296" t="s">
        <v>1298</v>
      </c>
      <c r="H1296" t="s">
        <v>184</v>
      </c>
      <c r="J1296">
        <v>0</v>
      </c>
      <c r="K1296" t="s">
        <v>1454</v>
      </c>
      <c r="L1296" t="s">
        <v>186</v>
      </c>
      <c r="M1296" t="s">
        <v>1189</v>
      </c>
      <c r="N1296" t="s">
        <v>20</v>
      </c>
      <c r="P1296" t="s">
        <v>188</v>
      </c>
      <c r="Q1296">
        <v>2</v>
      </c>
      <c r="R1296">
        <v>12</v>
      </c>
      <c r="S1296">
        <v>40</v>
      </c>
      <c r="T1296">
        <v>3.3333333333333335</v>
      </c>
      <c r="U1296">
        <v>7.5</v>
      </c>
      <c r="V1296">
        <v>7.5</v>
      </c>
      <c r="W1296">
        <v>5</v>
      </c>
      <c r="X1296">
        <v>0.76</v>
      </c>
      <c r="Y1296">
        <v>119638</v>
      </c>
      <c r="Z1296" t="s">
        <v>189</v>
      </c>
      <c r="AA1296">
        <v>2</v>
      </c>
      <c r="AB1296">
        <v>12</v>
      </c>
      <c r="AC1296">
        <v>80</v>
      </c>
      <c r="AD1296">
        <v>6.666666666666667</v>
      </c>
      <c r="AE1296">
        <v>12.375</v>
      </c>
      <c r="AF1296">
        <v>12.375</v>
      </c>
      <c r="AG1296">
        <v>10</v>
      </c>
      <c r="AH1296">
        <v>0.76</v>
      </c>
      <c r="AI1296">
        <v>72508.5</v>
      </c>
      <c r="AJ1296">
        <v>6.4743889999999995</v>
      </c>
      <c r="AK1296">
        <v>2.5</v>
      </c>
      <c r="AL1296">
        <v>18</v>
      </c>
      <c r="AM1296">
        <v>9</v>
      </c>
      <c r="AN1296">
        <v>23</v>
      </c>
      <c r="AO1296" t="s">
        <v>190</v>
      </c>
      <c r="AP1296">
        <v>83</v>
      </c>
      <c r="AQ1296">
        <v>-0.7</v>
      </c>
      <c r="AR1296">
        <v>1.2</v>
      </c>
      <c r="AS1296" t="s">
        <v>1455</v>
      </c>
      <c r="AT1296">
        <v>10</v>
      </c>
      <c r="AU1296">
        <v>12</v>
      </c>
      <c r="AV1296">
        <v>12</v>
      </c>
      <c r="AW1296">
        <v>10</v>
      </c>
      <c r="AZ1296">
        <v>0</v>
      </c>
      <c r="BA1296">
        <v>0</v>
      </c>
      <c r="BB1296">
        <v>6150</v>
      </c>
      <c r="BC1296">
        <v>10250</v>
      </c>
      <c r="BD1296">
        <v>14350</v>
      </c>
      <c r="BE1296">
        <v>33</v>
      </c>
      <c r="BF1296">
        <v>5</v>
      </c>
      <c r="BG1296">
        <v>50</v>
      </c>
      <c r="BH1296">
        <v>10.34</v>
      </c>
      <c r="BI1296">
        <v>6150</v>
      </c>
      <c r="BJ1296">
        <v>10250</v>
      </c>
      <c r="BK1296">
        <v>14350</v>
      </c>
      <c r="BL1296">
        <v>30</v>
      </c>
      <c r="BM1296">
        <v>1</v>
      </c>
      <c r="BN1296">
        <v>15</v>
      </c>
      <c r="BO1296" t="s">
        <v>192</v>
      </c>
      <c r="BP1296">
        <v>0</v>
      </c>
      <c r="BQ1296">
        <v>0</v>
      </c>
      <c r="BR1296">
        <v>0</v>
      </c>
      <c r="BS1296">
        <v>0</v>
      </c>
      <c r="BV1296">
        <v>0</v>
      </c>
      <c r="BW1296">
        <v>0</v>
      </c>
      <c r="BX1296">
        <v>0</v>
      </c>
      <c r="BZ1296" t="s">
        <v>193</v>
      </c>
      <c r="CA1296" t="s">
        <v>194</v>
      </c>
      <c r="CB1296" t="b">
        <v>0</v>
      </c>
    </row>
    <row r="1297" spans="1:80" x14ac:dyDescent="0.3">
      <c r="A1297">
        <v>1296</v>
      </c>
      <c r="B1297" t="s">
        <v>1503</v>
      </c>
      <c r="C1297" t="s">
        <v>179</v>
      </c>
      <c r="D1297" t="s">
        <v>1298</v>
      </c>
      <c r="E1297" t="s">
        <v>1453</v>
      </c>
      <c r="F1297" t="s">
        <v>1317</v>
      </c>
      <c r="G1297" t="s">
        <v>1298</v>
      </c>
      <c r="H1297" t="s">
        <v>184</v>
      </c>
      <c r="J1297">
        <v>0</v>
      </c>
      <c r="K1297" t="s">
        <v>1454</v>
      </c>
      <c r="L1297" t="s">
        <v>186</v>
      </c>
      <c r="M1297" t="s">
        <v>1189</v>
      </c>
      <c r="N1297" t="s">
        <v>20</v>
      </c>
      <c r="P1297" t="s">
        <v>188</v>
      </c>
      <c r="Q1297">
        <v>2</v>
      </c>
      <c r="R1297">
        <v>12</v>
      </c>
      <c r="S1297">
        <v>40</v>
      </c>
      <c r="T1297">
        <v>3.3333333333333335</v>
      </c>
      <c r="U1297">
        <v>7.5</v>
      </c>
      <c r="V1297">
        <v>7.5</v>
      </c>
      <c r="W1297">
        <v>5</v>
      </c>
      <c r="X1297">
        <v>0.76</v>
      </c>
      <c r="Y1297">
        <v>119638</v>
      </c>
      <c r="Z1297" t="s">
        <v>189</v>
      </c>
      <c r="AA1297">
        <v>2</v>
      </c>
      <c r="AB1297">
        <v>12</v>
      </c>
      <c r="AC1297">
        <v>80</v>
      </c>
      <c r="AD1297">
        <v>6.666666666666667</v>
      </c>
      <c r="AE1297">
        <v>12.375</v>
      </c>
      <c r="AF1297">
        <v>12.375</v>
      </c>
      <c r="AG1297">
        <v>10</v>
      </c>
      <c r="AH1297">
        <v>0.76</v>
      </c>
      <c r="AI1297">
        <v>72508.5</v>
      </c>
      <c r="AJ1297">
        <v>6.725123</v>
      </c>
      <c r="AK1297">
        <v>2.5</v>
      </c>
      <c r="AL1297">
        <v>17</v>
      </c>
      <c r="AM1297">
        <v>9</v>
      </c>
      <c r="AN1297">
        <v>23</v>
      </c>
      <c r="AO1297" t="s">
        <v>190</v>
      </c>
      <c r="AP1297">
        <v>83</v>
      </c>
      <c r="AQ1297">
        <v>-0.7</v>
      </c>
      <c r="AR1297">
        <v>1.2</v>
      </c>
      <c r="AS1297" t="s">
        <v>1455</v>
      </c>
      <c r="AT1297">
        <v>10</v>
      </c>
      <c r="AU1297">
        <v>12</v>
      </c>
      <c r="AV1297">
        <v>12</v>
      </c>
      <c r="AW1297">
        <v>10</v>
      </c>
      <c r="AZ1297">
        <v>0</v>
      </c>
      <c r="BA1297">
        <v>0</v>
      </c>
      <c r="BB1297">
        <v>6150</v>
      </c>
      <c r="BC1297">
        <v>10250</v>
      </c>
      <c r="BD1297">
        <v>14350</v>
      </c>
      <c r="BE1297">
        <v>33</v>
      </c>
      <c r="BF1297">
        <v>5</v>
      </c>
      <c r="BG1297">
        <v>50</v>
      </c>
      <c r="BH1297">
        <v>10.34</v>
      </c>
      <c r="BI1297">
        <v>6150</v>
      </c>
      <c r="BJ1297">
        <v>10250</v>
      </c>
      <c r="BK1297">
        <v>14350</v>
      </c>
      <c r="BL1297">
        <v>30</v>
      </c>
      <c r="BM1297">
        <v>1</v>
      </c>
      <c r="BN1297">
        <v>15</v>
      </c>
      <c r="BO1297" t="s">
        <v>192</v>
      </c>
      <c r="BP1297">
        <v>0</v>
      </c>
      <c r="BQ1297">
        <v>0</v>
      </c>
      <c r="BR1297">
        <v>0</v>
      </c>
      <c r="BS1297">
        <v>0</v>
      </c>
      <c r="BV1297">
        <v>0</v>
      </c>
      <c r="BW1297">
        <v>0</v>
      </c>
      <c r="BX1297">
        <v>0</v>
      </c>
      <c r="BZ1297" t="s">
        <v>193</v>
      </c>
      <c r="CA1297" t="s">
        <v>194</v>
      </c>
      <c r="CB1297" t="b">
        <v>0</v>
      </c>
    </row>
    <row r="1298" spans="1:80" x14ac:dyDescent="0.3">
      <c r="A1298">
        <v>1297</v>
      </c>
      <c r="B1298" t="s">
        <v>1504</v>
      </c>
      <c r="C1298" t="s">
        <v>179</v>
      </c>
      <c r="D1298" t="s">
        <v>1298</v>
      </c>
      <c r="E1298" t="s">
        <v>1453</v>
      </c>
      <c r="F1298" t="s">
        <v>1314</v>
      </c>
      <c r="G1298" t="s">
        <v>1298</v>
      </c>
      <c r="H1298" t="s">
        <v>184</v>
      </c>
      <c r="J1298">
        <v>0</v>
      </c>
      <c r="K1298" t="s">
        <v>1454</v>
      </c>
      <c r="L1298" t="s">
        <v>186</v>
      </c>
      <c r="M1298" t="s">
        <v>1189</v>
      </c>
      <c r="N1298" t="s">
        <v>20</v>
      </c>
      <c r="P1298" t="s">
        <v>188</v>
      </c>
      <c r="Q1298">
        <v>2</v>
      </c>
      <c r="R1298">
        <v>12</v>
      </c>
      <c r="S1298">
        <v>40</v>
      </c>
      <c r="T1298">
        <v>3.3333333333333335</v>
      </c>
      <c r="U1298">
        <v>7.5</v>
      </c>
      <c r="V1298">
        <v>7.5</v>
      </c>
      <c r="W1298">
        <v>5</v>
      </c>
      <c r="X1298">
        <v>0.76</v>
      </c>
      <c r="Y1298">
        <v>119638</v>
      </c>
      <c r="Z1298" t="s">
        <v>189</v>
      </c>
      <c r="AA1298">
        <v>2</v>
      </c>
      <c r="AB1298">
        <v>12</v>
      </c>
      <c r="AC1298">
        <v>80</v>
      </c>
      <c r="AD1298">
        <v>6.666666666666667</v>
      </c>
      <c r="AE1298">
        <v>12.375</v>
      </c>
      <c r="AF1298">
        <v>12.375</v>
      </c>
      <c r="AG1298">
        <v>10</v>
      </c>
      <c r="AH1298">
        <v>0.76</v>
      </c>
      <c r="AI1298">
        <v>72508.5</v>
      </c>
      <c r="AJ1298">
        <v>6.9758570000000004</v>
      </c>
      <c r="AK1298">
        <v>2.5</v>
      </c>
      <c r="AL1298">
        <v>17</v>
      </c>
      <c r="AM1298">
        <v>9</v>
      </c>
      <c r="AN1298">
        <v>23</v>
      </c>
      <c r="AO1298" t="s">
        <v>190</v>
      </c>
      <c r="AP1298">
        <v>83</v>
      </c>
      <c r="AQ1298">
        <v>-0.7</v>
      </c>
      <c r="AR1298">
        <v>1.2</v>
      </c>
      <c r="AS1298" t="s">
        <v>1455</v>
      </c>
      <c r="AT1298">
        <v>10</v>
      </c>
      <c r="AU1298">
        <v>12</v>
      </c>
      <c r="AV1298">
        <v>12</v>
      </c>
      <c r="AW1298">
        <v>10</v>
      </c>
      <c r="AZ1298">
        <v>0</v>
      </c>
      <c r="BA1298">
        <v>0</v>
      </c>
      <c r="BB1298">
        <v>6150</v>
      </c>
      <c r="BC1298">
        <v>10250</v>
      </c>
      <c r="BD1298">
        <v>14350</v>
      </c>
      <c r="BE1298">
        <v>33</v>
      </c>
      <c r="BF1298">
        <v>5</v>
      </c>
      <c r="BG1298">
        <v>50</v>
      </c>
      <c r="BH1298">
        <v>10.34</v>
      </c>
      <c r="BI1298">
        <v>6150</v>
      </c>
      <c r="BJ1298">
        <v>10250</v>
      </c>
      <c r="BK1298">
        <v>14350</v>
      </c>
      <c r="BL1298">
        <v>30</v>
      </c>
      <c r="BM1298">
        <v>1</v>
      </c>
      <c r="BN1298">
        <v>15</v>
      </c>
      <c r="BO1298" t="s">
        <v>192</v>
      </c>
      <c r="BP1298">
        <v>0</v>
      </c>
      <c r="BQ1298">
        <v>0</v>
      </c>
      <c r="BR1298">
        <v>0</v>
      </c>
      <c r="BS1298">
        <v>0</v>
      </c>
      <c r="BV1298">
        <v>0</v>
      </c>
      <c r="BW1298">
        <v>0</v>
      </c>
      <c r="BX1298">
        <v>0</v>
      </c>
      <c r="BZ1298" t="s">
        <v>193</v>
      </c>
      <c r="CA1298" t="s">
        <v>194</v>
      </c>
      <c r="CB1298" t="b">
        <v>0</v>
      </c>
    </row>
    <row r="1299" spans="1:80" x14ac:dyDescent="0.3">
      <c r="A1299">
        <v>1298</v>
      </c>
      <c r="B1299" t="s">
        <v>1505</v>
      </c>
      <c r="C1299" t="s">
        <v>179</v>
      </c>
      <c r="D1299" t="s">
        <v>1298</v>
      </c>
      <c r="E1299" t="s">
        <v>1453</v>
      </c>
      <c r="F1299" t="s">
        <v>1317</v>
      </c>
      <c r="G1299" t="s">
        <v>1298</v>
      </c>
      <c r="H1299" t="s">
        <v>184</v>
      </c>
      <c r="J1299">
        <v>0</v>
      </c>
      <c r="K1299" t="s">
        <v>1454</v>
      </c>
      <c r="L1299" t="s">
        <v>186</v>
      </c>
      <c r="M1299" t="s">
        <v>1189</v>
      </c>
      <c r="N1299" t="s">
        <v>20</v>
      </c>
      <c r="P1299" t="s">
        <v>188</v>
      </c>
      <c r="Q1299">
        <v>2</v>
      </c>
      <c r="R1299">
        <v>12</v>
      </c>
      <c r="S1299">
        <v>40</v>
      </c>
      <c r="T1299">
        <v>3.3333333333333335</v>
      </c>
      <c r="U1299">
        <v>7.5</v>
      </c>
      <c r="V1299">
        <v>7.5</v>
      </c>
      <c r="W1299">
        <v>5</v>
      </c>
      <c r="X1299">
        <v>0.76</v>
      </c>
      <c r="Y1299">
        <v>119638</v>
      </c>
      <c r="Z1299" t="s">
        <v>189</v>
      </c>
      <c r="AA1299">
        <v>2</v>
      </c>
      <c r="AB1299">
        <v>12</v>
      </c>
      <c r="AC1299">
        <v>80</v>
      </c>
      <c r="AD1299">
        <v>6.666666666666667</v>
      </c>
      <c r="AE1299">
        <v>12.375</v>
      </c>
      <c r="AF1299">
        <v>12.375</v>
      </c>
      <c r="AG1299">
        <v>10</v>
      </c>
      <c r="AH1299">
        <v>0.76</v>
      </c>
      <c r="AI1299">
        <v>72508.5</v>
      </c>
      <c r="AJ1299">
        <v>7.226591</v>
      </c>
      <c r="AK1299">
        <v>2.5</v>
      </c>
      <c r="AL1299">
        <v>16</v>
      </c>
      <c r="AM1299">
        <v>9</v>
      </c>
      <c r="AN1299">
        <v>23</v>
      </c>
      <c r="AO1299" t="s">
        <v>190</v>
      </c>
      <c r="AP1299">
        <v>83</v>
      </c>
      <c r="AQ1299">
        <v>-0.7</v>
      </c>
      <c r="AR1299">
        <v>1.2</v>
      </c>
      <c r="AS1299" t="s">
        <v>1455</v>
      </c>
      <c r="AT1299">
        <v>10</v>
      </c>
      <c r="AU1299">
        <v>12</v>
      </c>
      <c r="AV1299">
        <v>12</v>
      </c>
      <c r="AW1299">
        <v>10</v>
      </c>
      <c r="AZ1299">
        <v>0</v>
      </c>
      <c r="BA1299">
        <v>0</v>
      </c>
      <c r="BB1299">
        <v>6150</v>
      </c>
      <c r="BC1299">
        <v>10250</v>
      </c>
      <c r="BD1299">
        <v>14350</v>
      </c>
      <c r="BE1299">
        <v>33</v>
      </c>
      <c r="BF1299">
        <v>5</v>
      </c>
      <c r="BG1299">
        <v>50</v>
      </c>
      <c r="BH1299">
        <v>10.34</v>
      </c>
      <c r="BI1299">
        <v>6150</v>
      </c>
      <c r="BJ1299">
        <v>10250</v>
      </c>
      <c r="BK1299">
        <v>14350</v>
      </c>
      <c r="BL1299">
        <v>30</v>
      </c>
      <c r="BM1299">
        <v>1</v>
      </c>
      <c r="BN1299">
        <v>10</v>
      </c>
      <c r="BO1299" t="s">
        <v>192</v>
      </c>
      <c r="BP1299">
        <v>0</v>
      </c>
      <c r="BQ1299">
        <v>0</v>
      </c>
      <c r="BR1299">
        <v>0</v>
      </c>
      <c r="BS1299">
        <v>0</v>
      </c>
      <c r="BV1299">
        <v>0</v>
      </c>
      <c r="BW1299">
        <v>0</v>
      </c>
      <c r="BX1299">
        <v>0</v>
      </c>
      <c r="BZ1299" t="s">
        <v>193</v>
      </c>
      <c r="CA1299" t="s">
        <v>194</v>
      </c>
      <c r="CB1299" t="b">
        <v>0</v>
      </c>
    </row>
    <row r="1300" spans="1:80" x14ac:dyDescent="0.3">
      <c r="A1300">
        <v>1299</v>
      </c>
      <c r="B1300" t="s">
        <v>1506</v>
      </c>
      <c r="C1300" t="s">
        <v>179</v>
      </c>
      <c r="D1300" t="s">
        <v>1298</v>
      </c>
      <c r="E1300" t="s">
        <v>1453</v>
      </c>
      <c r="F1300" t="s">
        <v>1314</v>
      </c>
      <c r="G1300" t="s">
        <v>1298</v>
      </c>
      <c r="H1300" t="s">
        <v>184</v>
      </c>
      <c r="J1300">
        <v>0</v>
      </c>
      <c r="K1300" t="s">
        <v>1454</v>
      </c>
      <c r="L1300" t="s">
        <v>186</v>
      </c>
      <c r="M1300" t="s">
        <v>1189</v>
      </c>
      <c r="N1300" t="s">
        <v>20</v>
      </c>
      <c r="P1300" t="s">
        <v>188</v>
      </c>
      <c r="Q1300">
        <v>2</v>
      </c>
      <c r="R1300">
        <v>12</v>
      </c>
      <c r="S1300">
        <v>40</v>
      </c>
      <c r="T1300">
        <v>3.3333333333333335</v>
      </c>
      <c r="U1300">
        <v>7.5</v>
      </c>
      <c r="V1300">
        <v>7.5</v>
      </c>
      <c r="W1300">
        <v>5</v>
      </c>
      <c r="X1300">
        <v>0.76</v>
      </c>
      <c r="Y1300">
        <v>119638</v>
      </c>
      <c r="Z1300" t="s">
        <v>189</v>
      </c>
      <c r="AA1300">
        <v>2</v>
      </c>
      <c r="AB1300">
        <v>12</v>
      </c>
      <c r="AC1300">
        <v>80</v>
      </c>
      <c r="AD1300">
        <v>6.666666666666667</v>
      </c>
      <c r="AE1300">
        <v>12.375</v>
      </c>
      <c r="AF1300">
        <v>12.375</v>
      </c>
      <c r="AG1300">
        <v>10</v>
      </c>
      <c r="AH1300">
        <v>0.76</v>
      </c>
      <c r="AI1300">
        <v>72508.5</v>
      </c>
      <c r="AJ1300">
        <v>7.4773250000000004</v>
      </c>
      <c r="AK1300">
        <v>2.5</v>
      </c>
      <c r="AL1300">
        <v>15</v>
      </c>
      <c r="AM1300">
        <v>9</v>
      </c>
      <c r="AN1300">
        <v>23</v>
      </c>
      <c r="AO1300" t="s">
        <v>190</v>
      </c>
      <c r="AP1300">
        <v>83</v>
      </c>
      <c r="AQ1300">
        <v>-0.7</v>
      </c>
      <c r="AR1300">
        <v>1.2</v>
      </c>
      <c r="AS1300" t="s">
        <v>1455</v>
      </c>
      <c r="AT1300">
        <v>10</v>
      </c>
      <c r="AU1300">
        <v>12</v>
      </c>
      <c r="AV1300">
        <v>12</v>
      </c>
      <c r="AW1300">
        <v>10</v>
      </c>
      <c r="AZ1300">
        <v>0</v>
      </c>
      <c r="BA1300">
        <v>0</v>
      </c>
      <c r="BB1300">
        <v>6150</v>
      </c>
      <c r="BC1300">
        <v>10250</v>
      </c>
      <c r="BD1300">
        <v>14350</v>
      </c>
      <c r="BE1300">
        <v>33</v>
      </c>
      <c r="BF1300">
        <v>5</v>
      </c>
      <c r="BG1300">
        <v>50</v>
      </c>
      <c r="BH1300">
        <v>10.34</v>
      </c>
      <c r="BI1300">
        <v>6150</v>
      </c>
      <c r="BJ1300">
        <v>10250</v>
      </c>
      <c r="BK1300">
        <v>14350</v>
      </c>
      <c r="BL1300">
        <v>30</v>
      </c>
      <c r="BM1300">
        <v>1</v>
      </c>
      <c r="BN1300">
        <v>10</v>
      </c>
      <c r="BO1300" t="s">
        <v>192</v>
      </c>
      <c r="BP1300">
        <v>0</v>
      </c>
      <c r="BQ1300">
        <v>0</v>
      </c>
      <c r="BR1300">
        <v>0</v>
      </c>
      <c r="BS1300">
        <v>0</v>
      </c>
      <c r="BV1300">
        <v>0</v>
      </c>
      <c r="BW1300">
        <v>0</v>
      </c>
      <c r="BX1300">
        <v>0</v>
      </c>
      <c r="BZ1300" t="s">
        <v>193</v>
      </c>
      <c r="CA1300" t="s">
        <v>194</v>
      </c>
      <c r="CB1300" t="b">
        <v>0</v>
      </c>
    </row>
    <row r="1301" spans="1:80" x14ac:dyDescent="0.3">
      <c r="A1301">
        <v>1300</v>
      </c>
      <c r="B1301" t="s">
        <v>1507</v>
      </c>
      <c r="C1301" t="s">
        <v>179</v>
      </c>
      <c r="D1301" t="s">
        <v>1298</v>
      </c>
      <c r="E1301" t="s">
        <v>1453</v>
      </c>
      <c r="F1301" t="s">
        <v>1314</v>
      </c>
      <c r="G1301" t="s">
        <v>1298</v>
      </c>
      <c r="H1301" t="s">
        <v>184</v>
      </c>
      <c r="J1301">
        <v>0</v>
      </c>
      <c r="K1301" t="s">
        <v>1454</v>
      </c>
      <c r="L1301" t="s">
        <v>186</v>
      </c>
      <c r="M1301" t="s">
        <v>1189</v>
      </c>
      <c r="N1301" t="s">
        <v>20</v>
      </c>
      <c r="P1301" t="s">
        <v>188</v>
      </c>
      <c r="Q1301">
        <v>2</v>
      </c>
      <c r="R1301">
        <v>12</v>
      </c>
      <c r="S1301">
        <v>40</v>
      </c>
      <c r="T1301">
        <v>3.3333333333333335</v>
      </c>
      <c r="U1301">
        <v>7.5</v>
      </c>
      <c r="V1301">
        <v>7.5</v>
      </c>
      <c r="W1301">
        <v>5</v>
      </c>
      <c r="X1301">
        <v>0.76</v>
      </c>
      <c r="Y1301">
        <v>119638</v>
      </c>
      <c r="Z1301" t="s">
        <v>189</v>
      </c>
      <c r="AA1301">
        <v>2</v>
      </c>
      <c r="AB1301">
        <v>12</v>
      </c>
      <c r="AC1301">
        <v>80</v>
      </c>
      <c r="AD1301">
        <v>6.666666666666667</v>
      </c>
      <c r="AE1301">
        <v>12.375</v>
      </c>
      <c r="AF1301">
        <v>12.375</v>
      </c>
      <c r="AG1301">
        <v>10</v>
      </c>
      <c r="AH1301">
        <v>0.76</v>
      </c>
      <c r="AI1301">
        <v>72508.5</v>
      </c>
      <c r="AJ1301">
        <v>7.9731490000000003</v>
      </c>
      <c r="AK1301">
        <v>2.5</v>
      </c>
      <c r="AL1301">
        <v>15</v>
      </c>
      <c r="AM1301">
        <v>9</v>
      </c>
      <c r="AN1301">
        <v>23</v>
      </c>
      <c r="AO1301" t="s">
        <v>190</v>
      </c>
      <c r="AP1301">
        <v>83</v>
      </c>
      <c r="AQ1301">
        <v>-0.7</v>
      </c>
      <c r="AR1301">
        <v>1.2</v>
      </c>
      <c r="AS1301" t="s">
        <v>1455</v>
      </c>
      <c r="AT1301">
        <v>10</v>
      </c>
      <c r="AU1301">
        <v>12</v>
      </c>
      <c r="AV1301">
        <v>12</v>
      </c>
      <c r="AW1301">
        <v>10</v>
      </c>
      <c r="AZ1301">
        <v>0</v>
      </c>
      <c r="BA1301">
        <v>0</v>
      </c>
      <c r="BB1301">
        <v>6150</v>
      </c>
      <c r="BC1301">
        <v>10250</v>
      </c>
      <c r="BD1301">
        <v>14350</v>
      </c>
      <c r="BE1301">
        <v>33</v>
      </c>
      <c r="BF1301">
        <v>5</v>
      </c>
      <c r="BG1301">
        <v>50</v>
      </c>
      <c r="BH1301">
        <v>10.34</v>
      </c>
      <c r="BI1301">
        <v>6150</v>
      </c>
      <c r="BJ1301">
        <v>10250</v>
      </c>
      <c r="BK1301">
        <v>14350</v>
      </c>
      <c r="BL1301">
        <v>30</v>
      </c>
      <c r="BM1301">
        <v>1</v>
      </c>
      <c r="BN1301">
        <v>10</v>
      </c>
      <c r="BO1301" t="s">
        <v>192</v>
      </c>
      <c r="BP1301">
        <v>0</v>
      </c>
      <c r="BQ1301">
        <v>0</v>
      </c>
      <c r="BR1301">
        <v>0</v>
      </c>
      <c r="BS1301">
        <v>0</v>
      </c>
      <c r="BV1301">
        <v>0</v>
      </c>
      <c r="BW1301">
        <v>0</v>
      </c>
      <c r="BX1301">
        <v>0</v>
      </c>
      <c r="BZ1301" t="s">
        <v>193</v>
      </c>
      <c r="CA1301" t="s">
        <v>194</v>
      </c>
      <c r="CB1301" t="b">
        <v>0</v>
      </c>
    </row>
    <row r="1302" spans="1:80" x14ac:dyDescent="0.3">
      <c r="A1302">
        <v>1301</v>
      </c>
      <c r="B1302" t="s">
        <v>1508</v>
      </c>
      <c r="C1302" t="s">
        <v>179</v>
      </c>
      <c r="D1302" t="s">
        <v>1298</v>
      </c>
      <c r="E1302" t="s">
        <v>1453</v>
      </c>
      <c r="F1302" t="s">
        <v>1314</v>
      </c>
      <c r="G1302" t="s">
        <v>1298</v>
      </c>
      <c r="H1302" t="s">
        <v>184</v>
      </c>
      <c r="J1302">
        <v>0</v>
      </c>
      <c r="K1302" t="s">
        <v>1454</v>
      </c>
      <c r="L1302" t="s">
        <v>186</v>
      </c>
      <c r="M1302" t="s">
        <v>1189</v>
      </c>
      <c r="N1302" t="s">
        <v>20</v>
      </c>
      <c r="P1302" t="s">
        <v>188</v>
      </c>
      <c r="Q1302">
        <v>2</v>
      </c>
      <c r="R1302">
        <v>12</v>
      </c>
      <c r="S1302">
        <v>40</v>
      </c>
      <c r="T1302">
        <v>3.3333333333333335</v>
      </c>
      <c r="U1302">
        <v>7.5</v>
      </c>
      <c r="V1302">
        <v>7.5</v>
      </c>
      <c r="W1302">
        <v>5</v>
      </c>
      <c r="X1302">
        <v>0.76</v>
      </c>
      <c r="Y1302">
        <v>119638</v>
      </c>
      <c r="Z1302" t="s">
        <v>189</v>
      </c>
      <c r="AA1302">
        <v>2</v>
      </c>
      <c r="AB1302">
        <v>12</v>
      </c>
      <c r="AC1302">
        <v>80</v>
      </c>
      <c r="AD1302">
        <v>6.666666666666667</v>
      </c>
      <c r="AE1302">
        <v>12.375</v>
      </c>
      <c r="AF1302">
        <v>12.375</v>
      </c>
      <c r="AG1302">
        <v>10</v>
      </c>
      <c r="AH1302">
        <v>0.76</v>
      </c>
      <c r="AI1302">
        <v>72508.5</v>
      </c>
      <c r="AJ1302">
        <v>8.4802610000000005</v>
      </c>
      <c r="AK1302">
        <v>2.5</v>
      </c>
      <c r="AL1302">
        <v>14</v>
      </c>
      <c r="AM1302">
        <v>9</v>
      </c>
      <c r="AN1302">
        <v>23</v>
      </c>
      <c r="AO1302" t="s">
        <v>190</v>
      </c>
      <c r="AP1302">
        <v>83</v>
      </c>
      <c r="AQ1302">
        <v>-0.7</v>
      </c>
      <c r="AR1302">
        <v>1.2</v>
      </c>
      <c r="AS1302" t="s">
        <v>1455</v>
      </c>
      <c r="AT1302">
        <v>10</v>
      </c>
      <c r="AU1302">
        <v>12</v>
      </c>
      <c r="AV1302">
        <v>12</v>
      </c>
      <c r="AW1302">
        <v>10</v>
      </c>
      <c r="AZ1302">
        <v>0</v>
      </c>
      <c r="BA1302">
        <v>0</v>
      </c>
      <c r="BB1302">
        <v>6150</v>
      </c>
      <c r="BC1302">
        <v>10250</v>
      </c>
      <c r="BD1302">
        <v>14350</v>
      </c>
      <c r="BE1302">
        <v>33</v>
      </c>
      <c r="BF1302">
        <v>5</v>
      </c>
      <c r="BG1302">
        <v>50</v>
      </c>
      <c r="BH1302">
        <v>10.34</v>
      </c>
      <c r="BI1302">
        <v>6150</v>
      </c>
      <c r="BJ1302">
        <v>10250</v>
      </c>
      <c r="BK1302">
        <v>14350</v>
      </c>
      <c r="BL1302">
        <v>30</v>
      </c>
      <c r="BM1302">
        <v>1</v>
      </c>
      <c r="BN1302">
        <v>10</v>
      </c>
      <c r="BO1302" t="s">
        <v>192</v>
      </c>
      <c r="BP1302">
        <v>0</v>
      </c>
      <c r="BQ1302">
        <v>0</v>
      </c>
      <c r="BR1302">
        <v>0</v>
      </c>
      <c r="BS1302">
        <v>0</v>
      </c>
      <c r="BV1302">
        <v>0</v>
      </c>
      <c r="BW1302">
        <v>0</v>
      </c>
      <c r="BX1302">
        <v>0</v>
      </c>
      <c r="BZ1302" t="s">
        <v>193</v>
      </c>
      <c r="CA1302" t="s">
        <v>194</v>
      </c>
      <c r="CB1302" t="b">
        <v>0</v>
      </c>
    </row>
    <row r="1303" spans="1:80" x14ac:dyDescent="0.3">
      <c r="A1303">
        <v>1302</v>
      </c>
      <c r="B1303" t="s">
        <v>1509</v>
      </c>
      <c r="C1303" t="s">
        <v>179</v>
      </c>
      <c r="D1303" t="s">
        <v>1298</v>
      </c>
      <c r="E1303" t="s">
        <v>1453</v>
      </c>
      <c r="F1303" t="s">
        <v>1317</v>
      </c>
      <c r="G1303" t="s">
        <v>1298</v>
      </c>
      <c r="H1303" t="s">
        <v>184</v>
      </c>
      <c r="J1303">
        <v>0</v>
      </c>
      <c r="K1303" t="s">
        <v>1454</v>
      </c>
      <c r="L1303" t="s">
        <v>186</v>
      </c>
      <c r="M1303" t="s">
        <v>1189</v>
      </c>
      <c r="N1303" t="s">
        <v>20</v>
      </c>
      <c r="P1303" t="s">
        <v>188</v>
      </c>
      <c r="Q1303">
        <v>2</v>
      </c>
      <c r="R1303">
        <v>12</v>
      </c>
      <c r="S1303">
        <v>40</v>
      </c>
      <c r="T1303">
        <v>3.3333333333333335</v>
      </c>
      <c r="U1303">
        <v>7.5</v>
      </c>
      <c r="V1303">
        <v>7.5</v>
      </c>
      <c r="W1303">
        <v>5</v>
      </c>
      <c r="X1303">
        <v>0.76</v>
      </c>
      <c r="Y1303">
        <v>119638</v>
      </c>
      <c r="Z1303" t="s">
        <v>189</v>
      </c>
      <c r="AA1303">
        <v>2</v>
      </c>
      <c r="AB1303">
        <v>12</v>
      </c>
      <c r="AC1303">
        <v>80</v>
      </c>
      <c r="AD1303">
        <v>6.666666666666667</v>
      </c>
      <c r="AE1303">
        <v>12.375</v>
      </c>
      <c r="AF1303">
        <v>12.375</v>
      </c>
      <c r="AG1303">
        <v>10</v>
      </c>
      <c r="AH1303">
        <v>0.76</v>
      </c>
      <c r="AI1303">
        <v>72508.5</v>
      </c>
      <c r="AJ1303">
        <v>8.7309950000000001</v>
      </c>
      <c r="AK1303">
        <v>2.5</v>
      </c>
      <c r="AL1303">
        <v>13</v>
      </c>
      <c r="AM1303">
        <v>9</v>
      </c>
      <c r="AN1303">
        <v>23</v>
      </c>
      <c r="AO1303" t="s">
        <v>190</v>
      </c>
      <c r="AP1303">
        <v>83</v>
      </c>
      <c r="AQ1303">
        <v>-0.7</v>
      </c>
      <c r="AR1303">
        <v>1.2</v>
      </c>
      <c r="AS1303" t="s">
        <v>1455</v>
      </c>
      <c r="AT1303">
        <v>10</v>
      </c>
      <c r="AU1303">
        <v>12</v>
      </c>
      <c r="AV1303">
        <v>12</v>
      </c>
      <c r="AW1303">
        <v>10</v>
      </c>
      <c r="AZ1303">
        <v>0</v>
      </c>
      <c r="BA1303">
        <v>0</v>
      </c>
      <c r="BB1303">
        <v>6150</v>
      </c>
      <c r="BC1303">
        <v>10250</v>
      </c>
      <c r="BD1303">
        <v>14350</v>
      </c>
      <c r="BE1303">
        <v>33</v>
      </c>
      <c r="BF1303">
        <v>5</v>
      </c>
      <c r="BG1303">
        <v>50</v>
      </c>
      <c r="BH1303">
        <v>10.34</v>
      </c>
      <c r="BI1303">
        <v>6150</v>
      </c>
      <c r="BJ1303">
        <v>10250</v>
      </c>
      <c r="BK1303">
        <v>14350</v>
      </c>
      <c r="BL1303">
        <v>30</v>
      </c>
      <c r="BM1303">
        <v>1</v>
      </c>
      <c r="BN1303">
        <v>10</v>
      </c>
      <c r="BO1303" t="s">
        <v>192</v>
      </c>
      <c r="BP1303">
        <v>0</v>
      </c>
      <c r="BQ1303">
        <v>0</v>
      </c>
      <c r="BR1303">
        <v>0</v>
      </c>
      <c r="BS1303">
        <v>0</v>
      </c>
      <c r="BV1303">
        <v>0</v>
      </c>
      <c r="BW1303">
        <v>0</v>
      </c>
      <c r="BX1303">
        <v>0</v>
      </c>
      <c r="BZ1303" t="s">
        <v>193</v>
      </c>
      <c r="CA1303" t="s">
        <v>194</v>
      </c>
      <c r="CB1303" t="b">
        <v>0</v>
      </c>
    </row>
    <row r="1304" spans="1:80" x14ac:dyDescent="0.3">
      <c r="A1304">
        <v>1303</v>
      </c>
      <c r="B1304" t="s">
        <v>1510</v>
      </c>
      <c r="C1304" t="s">
        <v>179</v>
      </c>
      <c r="D1304" t="s">
        <v>1298</v>
      </c>
      <c r="E1304" t="s">
        <v>1453</v>
      </c>
      <c r="F1304" t="s">
        <v>1314</v>
      </c>
      <c r="G1304" t="s">
        <v>1298</v>
      </c>
      <c r="H1304" t="s">
        <v>184</v>
      </c>
      <c r="J1304">
        <v>0</v>
      </c>
      <c r="K1304" t="s">
        <v>1454</v>
      </c>
      <c r="L1304" t="s">
        <v>186</v>
      </c>
      <c r="M1304" t="s">
        <v>1189</v>
      </c>
      <c r="N1304" t="s">
        <v>20</v>
      </c>
      <c r="P1304" t="s">
        <v>188</v>
      </c>
      <c r="Q1304">
        <v>2</v>
      </c>
      <c r="R1304">
        <v>12</v>
      </c>
      <c r="S1304">
        <v>40</v>
      </c>
      <c r="T1304">
        <v>3.3333333333333335</v>
      </c>
      <c r="U1304">
        <v>7.5</v>
      </c>
      <c r="V1304">
        <v>7.5</v>
      </c>
      <c r="W1304">
        <v>5</v>
      </c>
      <c r="X1304">
        <v>0.76</v>
      </c>
      <c r="Y1304">
        <v>119638</v>
      </c>
      <c r="Z1304" t="s">
        <v>189</v>
      </c>
      <c r="AA1304">
        <v>2</v>
      </c>
      <c r="AB1304">
        <v>12</v>
      </c>
      <c r="AC1304">
        <v>80</v>
      </c>
      <c r="AD1304">
        <v>6.666666666666667</v>
      </c>
      <c r="AE1304">
        <v>12.375</v>
      </c>
      <c r="AF1304">
        <v>12.375</v>
      </c>
      <c r="AG1304">
        <v>10</v>
      </c>
      <c r="AH1304">
        <v>0.76</v>
      </c>
      <c r="AI1304">
        <v>72508.5</v>
      </c>
      <c r="AJ1304">
        <v>8.9817289999999996</v>
      </c>
      <c r="AK1304">
        <v>2.5</v>
      </c>
      <c r="AL1304">
        <v>13</v>
      </c>
      <c r="AM1304">
        <v>9</v>
      </c>
      <c r="AN1304">
        <v>23</v>
      </c>
      <c r="AO1304" t="s">
        <v>190</v>
      </c>
      <c r="AP1304">
        <v>83</v>
      </c>
      <c r="AQ1304">
        <v>-0.7</v>
      </c>
      <c r="AR1304">
        <v>1.2</v>
      </c>
      <c r="AS1304" t="s">
        <v>1455</v>
      </c>
      <c r="AT1304">
        <v>10</v>
      </c>
      <c r="AU1304">
        <v>12</v>
      </c>
      <c r="AV1304">
        <v>12</v>
      </c>
      <c r="AW1304">
        <v>10</v>
      </c>
      <c r="AZ1304">
        <v>0</v>
      </c>
      <c r="BA1304">
        <v>0</v>
      </c>
      <c r="BB1304">
        <v>6150</v>
      </c>
      <c r="BC1304">
        <v>10250</v>
      </c>
      <c r="BD1304">
        <v>14350</v>
      </c>
      <c r="BE1304">
        <v>33</v>
      </c>
      <c r="BF1304">
        <v>5</v>
      </c>
      <c r="BG1304">
        <v>50</v>
      </c>
      <c r="BH1304">
        <v>10.34</v>
      </c>
      <c r="BI1304">
        <v>6150</v>
      </c>
      <c r="BJ1304">
        <v>10250</v>
      </c>
      <c r="BK1304">
        <v>14350</v>
      </c>
      <c r="BL1304">
        <v>30</v>
      </c>
      <c r="BM1304">
        <v>1</v>
      </c>
      <c r="BN1304">
        <v>10</v>
      </c>
      <c r="BO1304" t="s">
        <v>192</v>
      </c>
      <c r="BP1304">
        <v>0</v>
      </c>
      <c r="BQ1304">
        <v>0</v>
      </c>
      <c r="BR1304">
        <v>0</v>
      </c>
      <c r="BS1304">
        <v>0</v>
      </c>
      <c r="BV1304">
        <v>0</v>
      </c>
      <c r="BW1304">
        <v>0</v>
      </c>
      <c r="BX1304">
        <v>0</v>
      </c>
      <c r="BZ1304" t="s">
        <v>193</v>
      </c>
      <c r="CA1304" t="s">
        <v>194</v>
      </c>
      <c r="CB1304" t="b">
        <v>0</v>
      </c>
    </row>
    <row r="1305" spans="1:80" x14ac:dyDescent="0.3">
      <c r="A1305">
        <v>1304</v>
      </c>
      <c r="B1305" t="s">
        <v>1511</v>
      </c>
      <c r="C1305" t="s">
        <v>179</v>
      </c>
      <c r="D1305" t="s">
        <v>1298</v>
      </c>
      <c r="E1305" t="s">
        <v>1453</v>
      </c>
      <c r="F1305" t="s">
        <v>1314</v>
      </c>
      <c r="G1305" t="s">
        <v>1298</v>
      </c>
      <c r="H1305" t="s">
        <v>184</v>
      </c>
      <c r="J1305">
        <v>0</v>
      </c>
      <c r="K1305" t="s">
        <v>1454</v>
      </c>
      <c r="L1305" t="s">
        <v>186</v>
      </c>
      <c r="M1305" t="s">
        <v>1189</v>
      </c>
      <c r="N1305" t="s">
        <v>20</v>
      </c>
      <c r="P1305" t="s">
        <v>188</v>
      </c>
      <c r="Q1305">
        <v>2</v>
      </c>
      <c r="R1305">
        <v>12</v>
      </c>
      <c r="S1305">
        <v>40</v>
      </c>
      <c r="T1305">
        <v>3.3333333333333335</v>
      </c>
      <c r="U1305">
        <v>7.5</v>
      </c>
      <c r="V1305">
        <v>7.5</v>
      </c>
      <c r="W1305">
        <v>5</v>
      </c>
      <c r="X1305">
        <v>0.76</v>
      </c>
      <c r="Y1305">
        <v>119638</v>
      </c>
      <c r="Z1305" t="s">
        <v>189</v>
      </c>
      <c r="AA1305">
        <v>2</v>
      </c>
      <c r="AB1305">
        <v>12</v>
      </c>
      <c r="AC1305">
        <v>80</v>
      </c>
      <c r="AD1305">
        <v>6.666666666666667</v>
      </c>
      <c r="AE1305">
        <v>12.375</v>
      </c>
      <c r="AF1305">
        <v>12.375</v>
      </c>
      <c r="AG1305">
        <v>10</v>
      </c>
      <c r="AH1305">
        <v>0.76</v>
      </c>
      <c r="AI1305">
        <v>72508.5</v>
      </c>
      <c r="AJ1305">
        <v>9.4831960000000013</v>
      </c>
      <c r="AK1305">
        <v>2.5</v>
      </c>
      <c r="AL1305">
        <v>12</v>
      </c>
      <c r="AM1305">
        <v>9</v>
      </c>
      <c r="AN1305">
        <v>23</v>
      </c>
      <c r="AO1305" t="s">
        <v>190</v>
      </c>
      <c r="AP1305">
        <v>83</v>
      </c>
      <c r="AQ1305">
        <v>-0.7</v>
      </c>
      <c r="AR1305">
        <v>1.2</v>
      </c>
      <c r="AS1305" t="s">
        <v>1455</v>
      </c>
      <c r="AT1305">
        <v>10</v>
      </c>
      <c r="AU1305">
        <v>12</v>
      </c>
      <c r="AV1305">
        <v>12</v>
      </c>
      <c r="AW1305">
        <v>10</v>
      </c>
      <c r="AZ1305">
        <v>0</v>
      </c>
      <c r="BA1305">
        <v>0</v>
      </c>
      <c r="BB1305">
        <v>6150</v>
      </c>
      <c r="BC1305">
        <v>10250</v>
      </c>
      <c r="BD1305">
        <v>14350</v>
      </c>
      <c r="BE1305">
        <v>33</v>
      </c>
      <c r="BF1305">
        <v>5</v>
      </c>
      <c r="BG1305">
        <v>50</v>
      </c>
      <c r="BH1305">
        <v>10.34</v>
      </c>
      <c r="BI1305">
        <v>6150</v>
      </c>
      <c r="BJ1305">
        <v>10250</v>
      </c>
      <c r="BK1305">
        <v>14350</v>
      </c>
      <c r="BL1305">
        <v>30</v>
      </c>
      <c r="BM1305">
        <v>1</v>
      </c>
      <c r="BN1305">
        <v>10</v>
      </c>
      <c r="BO1305" t="s">
        <v>192</v>
      </c>
      <c r="BP1305">
        <v>0</v>
      </c>
      <c r="BQ1305">
        <v>0</v>
      </c>
      <c r="BR1305">
        <v>0</v>
      </c>
      <c r="BS1305">
        <v>0</v>
      </c>
      <c r="BV1305">
        <v>0</v>
      </c>
      <c r="BW1305">
        <v>0</v>
      </c>
      <c r="BX1305">
        <v>0</v>
      </c>
      <c r="BZ1305" t="s">
        <v>193</v>
      </c>
      <c r="CA1305" t="s">
        <v>194</v>
      </c>
      <c r="CB1305" t="b">
        <v>0</v>
      </c>
    </row>
    <row r="1306" spans="1:80" x14ac:dyDescent="0.3">
      <c r="A1306">
        <v>1305</v>
      </c>
      <c r="B1306" t="s">
        <v>1512</v>
      </c>
      <c r="C1306" t="s">
        <v>179</v>
      </c>
      <c r="D1306" t="s">
        <v>1298</v>
      </c>
      <c r="E1306" t="s">
        <v>1453</v>
      </c>
      <c r="F1306" t="s">
        <v>1314</v>
      </c>
      <c r="G1306" t="s">
        <v>1298</v>
      </c>
      <c r="H1306" t="s">
        <v>184</v>
      </c>
      <c r="J1306">
        <v>0</v>
      </c>
      <c r="K1306" t="s">
        <v>1454</v>
      </c>
      <c r="L1306" t="s">
        <v>186</v>
      </c>
      <c r="M1306" t="s">
        <v>1189</v>
      </c>
      <c r="N1306" t="s">
        <v>20</v>
      </c>
      <c r="P1306" t="s">
        <v>188</v>
      </c>
      <c r="Q1306">
        <v>2</v>
      </c>
      <c r="R1306">
        <v>12</v>
      </c>
      <c r="S1306">
        <v>40</v>
      </c>
      <c r="T1306">
        <v>3.3333333333333335</v>
      </c>
      <c r="U1306">
        <v>7.5</v>
      </c>
      <c r="V1306">
        <v>7.5</v>
      </c>
      <c r="W1306">
        <v>5</v>
      </c>
      <c r="X1306">
        <v>0.76</v>
      </c>
      <c r="Y1306">
        <v>119638</v>
      </c>
      <c r="Z1306" t="s">
        <v>189</v>
      </c>
      <c r="AA1306">
        <v>2</v>
      </c>
      <c r="AB1306">
        <v>12</v>
      </c>
      <c r="AC1306">
        <v>80</v>
      </c>
      <c r="AD1306">
        <v>6.666666666666667</v>
      </c>
      <c r="AE1306">
        <v>12.375</v>
      </c>
      <c r="AF1306">
        <v>12.375</v>
      </c>
      <c r="AG1306">
        <v>10</v>
      </c>
      <c r="AH1306">
        <v>0.76</v>
      </c>
      <c r="AI1306">
        <v>72508.5</v>
      </c>
      <c r="AJ1306">
        <v>9.9846640000000004</v>
      </c>
      <c r="AK1306">
        <v>2.5</v>
      </c>
      <c r="AL1306">
        <v>12</v>
      </c>
      <c r="AM1306">
        <v>9</v>
      </c>
      <c r="AN1306">
        <v>23</v>
      </c>
      <c r="AO1306" t="s">
        <v>190</v>
      </c>
      <c r="AP1306">
        <v>83</v>
      </c>
      <c r="AQ1306">
        <v>-0.7</v>
      </c>
      <c r="AR1306">
        <v>1.2</v>
      </c>
      <c r="AS1306" t="s">
        <v>1455</v>
      </c>
      <c r="AT1306">
        <v>10</v>
      </c>
      <c r="AU1306">
        <v>12</v>
      </c>
      <c r="AV1306">
        <v>12</v>
      </c>
      <c r="AW1306">
        <v>10</v>
      </c>
      <c r="AZ1306">
        <v>0</v>
      </c>
      <c r="BA1306">
        <v>0</v>
      </c>
      <c r="BB1306">
        <v>6150</v>
      </c>
      <c r="BC1306">
        <v>10250</v>
      </c>
      <c r="BD1306">
        <v>14350</v>
      </c>
      <c r="BE1306">
        <v>33</v>
      </c>
      <c r="BF1306">
        <v>5</v>
      </c>
      <c r="BG1306">
        <v>50</v>
      </c>
      <c r="BH1306">
        <v>10.34</v>
      </c>
      <c r="BI1306">
        <v>6150</v>
      </c>
      <c r="BJ1306">
        <v>10250</v>
      </c>
      <c r="BK1306">
        <v>14350</v>
      </c>
      <c r="BL1306">
        <v>30</v>
      </c>
      <c r="BM1306">
        <v>1</v>
      </c>
      <c r="BN1306">
        <v>10</v>
      </c>
      <c r="BO1306" t="s">
        <v>192</v>
      </c>
      <c r="BP1306">
        <v>0</v>
      </c>
      <c r="BQ1306">
        <v>0</v>
      </c>
      <c r="BR1306">
        <v>0</v>
      </c>
      <c r="BS1306">
        <v>0</v>
      </c>
      <c r="BV1306">
        <v>0</v>
      </c>
      <c r="BW1306">
        <v>0</v>
      </c>
      <c r="BX1306">
        <v>0</v>
      </c>
      <c r="BZ1306" t="s">
        <v>193</v>
      </c>
      <c r="CA1306" t="s">
        <v>194</v>
      </c>
      <c r="CB1306" t="b">
        <v>0</v>
      </c>
    </row>
    <row r="1307" spans="1:80" x14ac:dyDescent="0.3">
      <c r="A1307">
        <v>1306</v>
      </c>
      <c r="B1307" t="s">
        <v>1513</v>
      </c>
      <c r="C1307" t="s">
        <v>179</v>
      </c>
      <c r="D1307" t="s">
        <v>1298</v>
      </c>
      <c r="E1307" t="s">
        <v>1453</v>
      </c>
      <c r="F1307" t="s">
        <v>1314</v>
      </c>
      <c r="G1307" t="s">
        <v>1298</v>
      </c>
      <c r="H1307" t="s">
        <v>184</v>
      </c>
      <c r="J1307">
        <v>0</v>
      </c>
      <c r="K1307" t="s">
        <v>1454</v>
      </c>
      <c r="L1307" t="s">
        <v>186</v>
      </c>
      <c r="M1307" t="s">
        <v>1189</v>
      </c>
      <c r="N1307" t="s">
        <v>20</v>
      </c>
      <c r="P1307" t="s">
        <v>188</v>
      </c>
      <c r="Q1307">
        <v>2</v>
      </c>
      <c r="R1307">
        <v>12</v>
      </c>
      <c r="S1307">
        <v>40</v>
      </c>
      <c r="T1307">
        <v>3.3333333333333335</v>
      </c>
      <c r="U1307">
        <v>7.5</v>
      </c>
      <c r="V1307">
        <v>7.5</v>
      </c>
      <c r="W1307">
        <v>5</v>
      </c>
      <c r="X1307">
        <v>0.76</v>
      </c>
      <c r="Y1307">
        <v>119638</v>
      </c>
      <c r="Z1307" t="s">
        <v>189</v>
      </c>
      <c r="AA1307">
        <v>2</v>
      </c>
      <c r="AB1307">
        <v>12</v>
      </c>
      <c r="AC1307">
        <v>80</v>
      </c>
      <c r="AD1307">
        <v>6.666666666666667</v>
      </c>
      <c r="AE1307">
        <v>12.375</v>
      </c>
      <c r="AF1307">
        <v>12.375</v>
      </c>
      <c r="AG1307">
        <v>10</v>
      </c>
      <c r="AH1307">
        <v>0.76</v>
      </c>
      <c r="AI1307">
        <v>72508.5</v>
      </c>
      <c r="AJ1307">
        <v>10.486132</v>
      </c>
      <c r="AK1307">
        <v>2.5</v>
      </c>
      <c r="AL1307">
        <v>11</v>
      </c>
      <c r="AM1307">
        <v>9</v>
      </c>
      <c r="AN1307">
        <v>23</v>
      </c>
      <c r="AO1307" t="s">
        <v>190</v>
      </c>
      <c r="AP1307">
        <v>83</v>
      </c>
      <c r="AQ1307">
        <v>-0.7</v>
      </c>
      <c r="AR1307">
        <v>1.2</v>
      </c>
      <c r="AS1307" t="s">
        <v>1471</v>
      </c>
      <c r="AT1307">
        <v>10</v>
      </c>
      <c r="AU1307">
        <v>12</v>
      </c>
      <c r="AV1307">
        <v>12</v>
      </c>
      <c r="AW1307">
        <v>10</v>
      </c>
      <c r="AZ1307">
        <v>0</v>
      </c>
      <c r="BA1307">
        <v>0</v>
      </c>
      <c r="BB1307">
        <v>6150</v>
      </c>
      <c r="BC1307">
        <v>10250</v>
      </c>
      <c r="BD1307">
        <v>14350</v>
      </c>
      <c r="BE1307">
        <v>33</v>
      </c>
      <c r="BF1307">
        <v>5</v>
      </c>
      <c r="BG1307">
        <v>50</v>
      </c>
      <c r="BH1307">
        <v>10.34</v>
      </c>
      <c r="BI1307">
        <v>6150</v>
      </c>
      <c r="BJ1307">
        <v>10250</v>
      </c>
      <c r="BK1307">
        <v>14350</v>
      </c>
      <c r="BL1307">
        <v>30</v>
      </c>
      <c r="BM1307">
        <v>1</v>
      </c>
      <c r="BN1307">
        <v>9</v>
      </c>
      <c r="BO1307" t="s">
        <v>192</v>
      </c>
      <c r="BP1307">
        <v>0</v>
      </c>
      <c r="BQ1307">
        <v>0</v>
      </c>
      <c r="BR1307">
        <v>0</v>
      </c>
      <c r="BS1307">
        <v>0</v>
      </c>
      <c r="BV1307">
        <v>0</v>
      </c>
      <c r="BW1307">
        <v>0</v>
      </c>
      <c r="BX1307">
        <v>0</v>
      </c>
      <c r="BZ1307" t="s">
        <v>193</v>
      </c>
      <c r="CA1307" t="s">
        <v>194</v>
      </c>
      <c r="CB1307" t="b">
        <v>0</v>
      </c>
    </row>
    <row r="1308" spans="1:80" x14ac:dyDescent="0.3">
      <c r="A1308">
        <v>1307</v>
      </c>
      <c r="B1308" t="s">
        <v>1514</v>
      </c>
      <c r="C1308" t="s">
        <v>179</v>
      </c>
      <c r="D1308" t="s">
        <v>1298</v>
      </c>
      <c r="E1308" t="s">
        <v>1453</v>
      </c>
      <c r="F1308" t="s">
        <v>1314</v>
      </c>
      <c r="G1308" t="s">
        <v>1298</v>
      </c>
      <c r="H1308" t="s">
        <v>184</v>
      </c>
      <c r="J1308">
        <v>0</v>
      </c>
      <c r="K1308" t="s">
        <v>1454</v>
      </c>
      <c r="L1308" t="s">
        <v>186</v>
      </c>
      <c r="M1308" t="s">
        <v>1189</v>
      </c>
      <c r="N1308" t="s">
        <v>20</v>
      </c>
      <c r="P1308" t="s">
        <v>188</v>
      </c>
      <c r="Q1308">
        <v>2</v>
      </c>
      <c r="R1308">
        <v>12</v>
      </c>
      <c r="S1308">
        <v>40</v>
      </c>
      <c r="T1308">
        <v>3.3333333333333335</v>
      </c>
      <c r="U1308">
        <v>7.5</v>
      </c>
      <c r="V1308">
        <v>7.5</v>
      </c>
      <c r="W1308">
        <v>5</v>
      </c>
      <c r="X1308">
        <v>0.76</v>
      </c>
      <c r="Y1308">
        <v>119638</v>
      </c>
      <c r="Z1308" t="s">
        <v>189</v>
      </c>
      <c r="AA1308">
        <v>2</v>
      </c>
      <c r="AB1308">
        <v>12</v>
      </c>
      <c r="AC1308">
        <v>80</v>
      </c>
      <c r="AD1308">
        <v>6.666666666666667</v>
      </c>
      <c r="AE1308">
        <v>12.375</v>
      </c>
      <c r="AF1308">
        <v>12.375</v>
      </c>
      <c r="AG1308">
        <v>10</v>
      </c>
      <c r="AH1308">
        <v>0.76</v>
      </c>
      <c r="AI1308">
        <v>72508.5</v>
      </c>
      <c r="AJ1308">
        <v>10.9876</v>
      </c>
      <c r="AK1308">
        <v>2.5</v>
      </c>
      <c r="AL1308">
        <v>11</v>
      </c>
      <c r="AM1308">
        <v>9</v>
      </c>
      <c r="AN1308">
        <v>23</v>
      </c>
      <c r="AO1308" t="s">
        <v>190</v>
      </c>
      <c r="AP1308">
        <v>83</v>
      </c>
      <c r="AQ1308">
        <v>-0.7</v>
      </c>
      <c r="AR1308">
        <v>1.2</v>
      </c>
      <c r="AS1308" t="s">
        <v>1471</v>
      </c>
      <c r="AT1308">
        <v>10</v>
      </c>
      <c r="AU1308">
        <v>12</v>
      </c>
      <c r="AV1308">
        <v>12</v>
      </c>
      <c r="AW1308">
        <v>10</v>
      </c>
      <c r="AZ1308">
        <v>0</v>
      </c>
      <c r="BA1308">
        <v>0</v>
      </c>
      <c r="BB1308">
        <v>6150</v>
      </c>
      <c r="BC1308">
        <v>10250</v>
      </c>
      <c r="BD1308">
        <v>14350</v>
      </c>
      <c r="BE1308">
        <v>33</v>
      </c>
      <c r="BF1308">
        <v>5</v>
      </c>
      <c r="BG1308">
        <v>50</v>
      </c>
      <c r="BH1308">
        <v>10.34</v>
      </c>
      <c r="BI1308">
        <v>6150</v>
      </c>
      <c r="BJ1308">
        <v>10250</v>
      </c>
      <c r="BK1308">
        <v>14350</v>
      </c>
      <c r="BL1308">
        <v>30</v>
      </c>
      <c r="BM1308">
        <v>1</v>
      </c>
      <c r="BN1308">
        <v>9</v>
      </c>
      <c r="BO1308" t="s">
        <v>192</v>
      </c>
      <c r="BP1308">
        <v>0</v>
      </c>
      <c r="BQ1308">
        <v>0</v>
      </c>
      <c r="BR1308">
        <v>0</v>
      </c>
      <c r="BS1308">
        <v>0</v>
      </c>
      <c r="BV1308">
        <v>0</v>
      </c>
      <c r="BW1308">
        <v>0</v>
      </c>
      <c r="BX1308">
        <v>0</v>
      </c>
      <c r="BZ1308" t="s">
        <v>193</v>
      </c>
      <c r="CA1308" t="s">
        <v>194</v>
      </c>
      <c r="CB1308" t="b">
        <v>0</v>
      </c>
    </row>
    <row r="1309" spans="1:80" x14ac:dyDescent="0.3">
      <c r="A1309">
        <v>1308</v>
      </c>
      <c r="B1309" t="s">
        <v>1515</v>
      </c>
      <c r="C1309" t="s">
        <v>179</v>
      </c>
      <c r="D1309" t="s">
        <v>1298</v>
      </c>
      <c r="E1309" t="s">
        <v>1453</v>
      </c>
      <c r="F1309" t="s">
        <v>1317</v>
      </c>
      <c r="G1309" t="s">
        <v>1298</v>
      </c>
      <c r="H1309" t="s">
        <v>184</v>
      </c>
      <c r="J1309">
        <v>0</v>
      </c>
      <c r="K1309" t="s">
        <v>1454</v>
      </c>
      <c r="L1309" t="s">
        <v>186</v>
      </c>
      <c r="M1309" t="s">
        <v>1189</v>
      </c>
      <c r="N1309" t="s">
        <v>20</v>
      </c>
      <c r="P1309" t="s">
        <v>188</v>
      </c>
      <c r="Q1309">
        <v>2</v>
      </c>
      <c r="R1309">
        <v>12</v>
      </c>
      <c r="S1309">
        <v>40</v>
      </c>
      <c r="T1309">
        <v>3.3333333333333335</v>
      </c>
      <c r="U1309">
        <v>7.5</v>
      </c>
      <c r="V1309">
        <v>7.5</v>
      </c>
      <c r="W1309">
        <v>5</v>
      </c>
      <c r="X1309">
        <v>0.76</v>
      </c>
      <c r="Y1309">
        <v>119638</v>
      </c>
      <c r="Z1309" t="s">
        <v>189</v>
      </c>
      <c r="AA1309">
        <v>2</v>
      </c>
      <c r="AB1309">
        <v>12</v>
      </c>
      <c r="AC1309">
        <v>80</v>
      </c>
      <c r="AD1309">
        <v>6.666666666666667</v>
      </c>
      <c r="AE1309">
        <v>12.375</v>
      </c>
      <c r="AF1309">
        <v>12.375</v>
      </c>
      <c r="AG1309">
        <v>10</v>
      </c>
      <c r="AH1309">
        <v>0.76</v>
      </c>
      <c r="AI1309">
        <v>72508.5</v>
      </c>
      <c r="AJ1309">
        <v>11.238334</v>
      </c>
      <c r="AK1309">
        <v>2.5</v>
      </c>
      <c r="AL1309">
        <v>10</v>
      </c>
      <c r="AM1309">
        <v>9</v>
      </c>
      <c r="AN1309">
        <v>23</v>
      </c>
      <c r="AO1309" t="s">
        <v>190</v>
      </c>
      <c r="AP1309">
        <v>83</v>
      </c>
      <c r="AQ1309">
        <v>-0.7</v>
      </c>
      <c r="AR1309">
        <v>1.2</v>
      </c>
      <c r="AS1309" t="s">
        <v>1471</v>
      </c>
      <c r="AT1309">
        <v>10</v>
      </c>
      <c r="AU1309">
        <v>12</v>
      </c>
      <c r="AV1309">
        <v>12</v>
      </c>
      <c r="AW1309">
        <v>10</v>
      </c>
      <c r="AZ1309">
        <v>0</v>
      </c>
      <c r="BA1309">
        <v>0</v>
      </c>
      <c r="BB1309">
        <v>6150</v>
      </c>
      <c r="BC1309">
        <v>10250</v>
      </c>
      <c r="BD1309">
        <v>14350</v>
      </c>
      <c r="BE1309">
        <v>33</v>
      </c>
      <c r="BF1309">
        <v>5</v>
      </c>
      <c r="BG1309">
        <v>50</v>
      </c>
      <c r="BH1309">
        <v>10.34</v>
      </c>
      <c r="BI1309">
        <v>6150</v>
      </c>
      <c r="BJ1309">
        <v>10250</v>
      </c>
      <c r="BK1309">
        <v>14350</v>
      </c>
      <c r="BL1309">
        <v>30</v>
      </c>
      <c r="BM1309">
        <v>1</v>
      </c>
      <c r="BN1309">
        <v>9</v>
      </c>
      <c r="BO1309" t="s">
        <v>192</v>
      </c>
      <c r="BP1309">
        <v>0</v>
      </c>
      <c r="BQ1309">
        <v>0</v>
      </c>
      <c r="BR1309">
        <v>0</v>
      </c>
      <c r="BS1309">
        <v>0</v>
      </c>
      <c r="BV1309">
        <v>0</v>
      </c>
      <c r="BW1309">
        <v>0</v>
      </c>
      <c r="BX1309">
        <v>0</v>
      </c>
      <c r="BZ1309" t="s">
        <v>193</v>
      </c>
      <c r="CA1309" t="s">
        <v>194</v>
      </c>
      <c r="CB1309" t="b">
        <v>0</v>
      </c>
    </row>
    <row r="1310" spans="1:80" x14ac:dyDescent="0.3">
      <c r="A1310">
        <v>1309</v>
      </c>
      <c r="B1310" t="s">
        <v>1516</v>
      </c>
      <c r="C1310" t="s">
        <v>179</v>
      </c>
      <c r="D1310" t="s">
        <v>1298</v>
      </c>
      <c r="E1310" t="s">
        <v>1453</v>
      </c>
      <c r="F1310" t="s">
        <v>1314</v>
      </c>
      <c r="G1310" t="s">
        <v>1298</v>
      </c>
      <c r="H1310" t="s">
        <v>184</v>
      </c>
      <c r="J1310">
        <v>0</v>
      </c>
      <c r="K1310" t="s">
        <v>1454</v>
      </c>
      <c r="L1310" t="s">
        <v>186</v>
      </c>
      <c r="M1310" t="s">
        <v>1189</v>
      </c>
      <c r="N1310" t="s">
        <v>20</v>
      </c>
      <c r="P1310" t="s">
        <v>188</v>
      </c>
      <c r="Q1310">
        <v>2</v>
      </c>
      <c r="R1310">
        <v>12</v>
      </c>
      <c r="S1310">
        <v>40</v>
      </c>
      <c r="T1310">
        <v>3.3333333333333335</v>
      </c>
      <c r="U1310">
        <v>7.5</v>
      </c>
      <c r="V1310">
        <v>7.5</v>
      </c>
      <c r="W1310">
        <v>5</v>
      </c>
      <c r="X1310">
        <v>0.76</v>
      </c>
      <c r="Y1310">
        <v>119638</v>
      </c>
      <c r="Z1310" t="s">
        <v>189</v>
      </c>
      <c r="AA1310">
        <v>2</v>
      </c>
      <c r="AB1310">
        <v>12</v>
      </c>
      <c r="AC1310">
        <v>80</v>
      </c>
      <c r="AD1310">
        <v>6.666666666666667</v>
      </c>
      <c r="AE1310">
        <v>12.375</v>
      </c>
      <c r="AF1310">
        <v>12.375</v>
      </c>
      <c r="AG1310">
        <v>10</v>
      </c>
      <c r="AH1310">
        <v>0.76</v>
      </c>
      <c r="AI1310">
        <v>72508.5</v>
      </c>
      <c r="AJ1310">
        <v>12.492003</v>
      </c>
      <c r="AK1310">
        <v>2.5</v>
      </c>
      <c r="AL1310">
        <v>9</v>
      </c>
      <c r="AM1310">
        <v>9</v>
      </c>
      <c r="AN1310">
        <v>23</v>
      </c>
      <c r="AO1310" t="s">
        <v>190</v>
      </c>
      <c r="AP1310">
        <v>83</v>
      </c>
      <c r="AQ1310">
        <v>-0.7</v>
      </c>
      <c r="AR1310">
        <v>1.2</v>
      </c>
      <c r="AS1310" t="s">
        <v>1471</v>
      </c>
      <c r="AT1310">
        <v>10</v>
      </c>
      <c r="AU1310">
        <v>12</v>
      </c>
      <c r="AV1310">
        <v>12</v>
      </c>
      <c r="AW1310">
        <v>10</v>
      </c>
      <c r="AZ1310">
        <v>0</v>
      </c>
      <c r="BA1310">
        <v>0</v>
      </c>
      <c r="BB1310">
        <v>6150</v>
      </c>
      <c r="BC1310">
        <v>10250</v>
      </c>
      <c r="BD1310">
        <v>14350</v>
      </c>
      <c r="BE1310">
        <v>33</v>
      </c>
      <c r="BF1310">
        <v>5</v>
      </c>
      <c r="BG1310">
        <v>50</v>
      </c>
      <c r="BH1310">
        <v>10.34</v>
      </c>
      <c r="BI1310">
        <v>6150</v>
      </c>
      <c r="BJ1310">
        <v>10250</v>
      </c>
      <c r="BK1310">
        <v>14350</v>
      </c>
      <c r="BL1310">
        <v>30</v>
      </c>
      <c r="BM1310">
        <v>1</v>
      </c>
      <c r="BN1310">
        <v>5</v>
      </c>
      <c r="BO1310" t="s">
        <v>192</v>
      </c>
      <c r="BP1310">
        <v>0</v>
      </c>
      <c r="BQ1310">
        <v>0</v>
      </c>
      <c r="BR1310">
        <v>0</v>
      </c>
      <c r="BS1310">
        <v>0</v>
      </c>
      <c r="BV1310">
        <v>0</v>
      </c>
      <c r="BW1310">
        <v>0</v>
      </c>
      <c r="BX1310">
        <v>0</v>
      </c>
      <c r="BZ1310" t="s">
        <v>193</v>
      </c>
      <c r="CA1310" t="s">
        <v>194</v>
      </c>
      <c r="CB1310" t="b">
        <v>0</v>
      </c>
    </row>
    <row r="1311" spans="1:80" x14ac:dyDescent="0.3">
      <c r="A1311">
        <v>1310</v>
      </c>
      <c r="B1311" t="s">
        <v>1517</v>
      </c>
      <c r="C1311" t="s">
        <v>179</v>
      </c>
      <c r="D1311" t="s">
        <v>1298</v>
      </c>
      <c r="E1311" t="s">
        <v>1453</v>
      </c>
      <c r="F1311" t="s">
        <v>1317</v>
      </c>
      <c r="G1311" t="s">
        <v>1298</v>
      </c>
      <c r="H1311" t="s">
        <v>184</v>
      </c>
      <c r="J1311">
        <v>0</v>
      </c>
      <c r="K1311" t="s">
        <v>1454</v>
      </c>
      <c r="L1311" t="s">
        <v>186</v>
      </c>
      <c r="M1311" t="s">
        <v>1189</v>
      </c>
      <c r="N1311" t="s">
        <v>20</v>
      </c>
      <c r="P1311" t="s">
        <v>188</v>
      </c>
      <c r="Q1311">
        <v>2</v>
      </c>
      <c r="R1311">
        <v>12</v>
      </c>
      <c r="S1311">
        <v>40</v>
      </c>
      <c r="T1311">
        <v>3.3333333333333335</v>
      </c>
      <c r="U1311">
        <v>7.5</v>
      </c>
      <c r="V1311">
        <v>7.5</v>
      </c>
      <c r="W1311">
        <v>5</v>
      </c>
      <c r="X1311">
        <v>0.76</v>
      </c>
      <c r="Y1311">
        <v>119638</v>
      </c>
      <c r="Z1311" t="s">
        <v>189</v>
      </c>
      <c r="AA1311">
        <v>2</v>
      </c>
      <c r="AB1311">
        <v>12</v>
      </c>
      <c r="AC1311">
        <v>80</v>
      </c>
      <c r="AD1311">
        <v>6.666666666666667</v>
      </c>
      <c r="AE1311">
        <v>12.375</v>
      </c>
      <c r="AF1311">
        <v>12.375</v>
      </c>
      <c r="AG1311">
        <v>10</v>
      </c>
      <c r="AH1311">
        <v>0.76</v>
      </c>
      <c r="AI1311">
        <v>72508.5</v>
      </c>
      <c r="AJ1311">
        <v>13.745673000000002</v>
      </c>
      <c r="AK1311">
        <v>2.5</v>
      </c>
      <c r="AL1311">
        <v>9</v>
      </c>
      <c r="AM1311">
        <v>9</v>
      </c>
      <c r="AN1311">
        <v>23</v>
      </c>
      <c r="AO1311" t="s">
        <v>190</v>
      </c>
      <c r="AP1311">
        <v>83</v>
      </c>
      <c r="AQ1311">
        <v>-0.7</v>
      </c>
      <c r="AR1311">
        <v>1.2</v>
      </c>
      <c r="AS1311" t="s">
        <v>1471</v>
      </c>
      <c r="AT1311">
        <v>10</v>
      </c>
      <c r="AU1311">
        <v>12</v>
      </c>
      <c r="AV1311">
        <v>12</v>
      </c>
      <c r="AW1311">
        <v>10</v>
      </c>
      <c r="AZ1311">
        <v>0</v>
      </c>
      <c r="BA1311">
        <v>0</v>
      </c>
      <c r="BB1311">
        <v>6150</v>
      </c>
      <c r="BC1311">
        <v>10250</v>
      </c>
      <c r="BD1311">
        <v>14350</v>
      </c>
      <c r="BE1311">
        <v>33</v>
      </c>
      <c r="BF1311">
        <v>5</v>
      </c>
      <c r="BG1311">
        <v>50</v>
      </c>
      <c r="BH1311">
        <v>10.34</v>
      </c>
      <c r="BI1311">
        <v>6150</v>
      </c>
      <c r="BJ1311">
        <v>10250</v>
      </c>
      <c r="BK1311">
        <v>14350</v>
      </c>
      <c r="BL1311">
        <v>30</v>
      </c>
      <c r="BM1311">
        <v>1</v>
      </c>
      <c r="BN1311">
        <v>5</v>
      </c>
      <c r="BO1311" t="s">
        <v>192</v>
      </c>
      <c r="BP1311">
        <v>0</v>
      </c>
      <c r="BQ1311">
        <v>0</v>
      </c>
      <c r="BR1311">
        <v>0</v>
      </c>
      <c r="BS1311">
        <v>0</v>
      </c>
      <c r="BV1311">
        <v>0</v>
      </c>
      <c r="BW1311">
        <v>0</v>
      </c>
      <c r="BX1311">
        <v>0</v>
      </c>
      <c r="BZ1311" t="s">
        <v>193</v>
      </c>
      <c r="CA1311" t="s">
        <v>194</v>
      </c>
      <c r="CB1311" t="b">
        <v>0</v>
      </c>
    </row>
    <row r="1312" spans="1:80" x14ac:dyDescent="0.3">
      <c r="A1312">
        <v>1311</v>
      </c>
      <c r="B1312" t="s">
        <v>1518</v>
      </c>
      <c r="C1312" t="s">
        <v>179</v>
      </c>
      <c r="D1312" t="s">
        <v>1298</v>
      </c>
      <c r="E1312" t="s">
        <v>1453</v>
      </c>
      <c r="F1312" t="s">
        <v>1314</v>
      </c>
      <c r="G1312" t="s">
        <v>1298</v>
      </c>
      <c r="H1312" t="s">
        <v>184</v>
      </c>
      <c r="J1312">
        <v>0</v>
      </c>
      <c r="K1312" t="s">
        <v>1454</v>
      </c>
      <c r="L1312" t="s">
        <v>186</v>
      </c>
      <c r="M1312" t="s">
        <v>1189</v>
      </c>
      <c r="N1312" t="s">
        <v>20</v>
      </c>
      <c r="P1312" t="s">
        <v>188</v>
      </c>
      <c r="Q1312">
        <v>2</v>
      </c>
      <c r="R1312">
        <v>12</v>
      </c>
      <c r="S1312">
        <v>40</v>
      </c>
      <c r="T1312">
        <v>3.3333333333333335</v>
      </c>
      <c r="U1312">
        <v>7.5</v>
      </c>
      <c r="V1312">
        <v>7.5</v>
      </c>
      <c r="W1312">
        <v>5</v>
      </c>
      <c r="X1312">
        <v>0.76</v>
      </c>
      <c r="Y1312">
        <v>119638</v>
      </c>
      <c r="Z1312" t="s">
        <v>189</v>
      </c>
      <c r="AA1312">
        <v>2</v>
      </c>
      <c r="AB1312">
        <v>12</v>
      </c>
      <c r="AC1312">
        <v>80</v>
      </c>
      <c r="AD1312">
        <v>6.666666666666667</v>
      </c>
      <c r="AE1312">
        <v>12.375</v>
      </c>
      <c r="AF1312">
        <v>12.375</v>
      </c>
      <c r="AG1312">
        <v>10</v>
      </c>
      <c r="AH1312">
        <v>0.76</v>
      </c>
      <c r="AI1312">
        <v>72508.5</v>
      </c>
      <c r="AJ1312">
        <v>14.988115000000001</v>
      </c>
      <c r="AK1312">
        <v>2.5</v>
      </c>
      <c r="AL1312">
        <v>8</v>
      </c>
      <c r="AM1312">
        <v>9</v>
      </c>
      <c r="AN1312">
        <v>23</v>
      </c>
      <c r="AO1312" t="s">
        <v>190</v>
      </c>
      <c r="AP1312">
        <v>83</v>
      </c>
      <c r="AQ1312">
        <v>-0.7</v>
      </c>
      <c r="AR1312">
        <v>1.2</v>
      </c>
      <c r="AS1312" t="s">
        <v>1471</v>
      </c>
      <c r="AT1312">
        <v>10</v>
      </c>
      <c r="AU1312">
        <v>12</v>
      </c>
      <c r="AV1312">
        <v>12</v>
      </c>
      <c r="AW1312">
        <v>10</v>
      </c>
      <c r="AZ1312">
        <v>0</v>
      </c>
      <c r="BA1312">
        <v>0</v>
      </c>
      <c r="BB1312">
        <v>6150</v>
      </c>
      <c r="BC1312">
        <v>10250</v>
      </c>
      <c r="BD1312">
        <v>14350</v>
      </c>
      <c r="BE1312">
        <v>33</v>
      </c>
      <c r="BF1312">
        <v>5</v>
      </c>
      <c r="BG1312">
        <v>50</v>
      </c>
      <c r="BH1312">
        <v>10.34</v>
      </c>
      <c r="BI1312">
        <v>6150</v>
      </c>
      <c r="BJ1312">
        <v>10250</v>
      </c>
      <c r="BK1312">
        <v>14350</v>
      </c>
      <c r="BL1312">
        <v>30</v>
      </c>
      <c r="BM1312">
        <v>1</v>
      </c>
      <c r="BN1312">
        <v>5</v>
      </c>
      <c r="BO1312" t="s">
        <v>192</v>
      </c>
      <c r="BP1312">
        <v>0</v>
      </c>
      <c r="BQ1312">
        <v>0</v>
      </c>
      <c r="BR1312">
        <v>0</v>
      </c>
      <c r="BS1312">
        <v>0</v>
      </c>
      <c r="BV1312">
        <v>0</v>
      </c>
      <c r="BW1312">
        <v>0</v>
      </c>
      <c r="BX1312">
        <v>0</v>
      </c>
      <c r="BZ1312" t="s">
        <v>193</v>
      </c>
      <c r="CA1312" t="s">
        <v>194</v>
      </c>
      <c r="CB1312" t="b">
        <v>0</v>
      </c>
    </row>
    <row r="1313" spans="1:80" x14ac:dyDescent="0.3">
      <c r="A1313">
        <v>1312</v>
      </c>
      <c r="B1313" t="s">
        <v>1519</v>
      </c>
      <c r="C1313" t="s">
        <v>179</v>
      </c>
      <c r="D1313" t="s">
        <v>1520</v>
      </c>
      <c r="E1313" t="s">
        <v>1521</v>
      </c>
      <c r="F1313" t="s">
        <v>1522</v>
      </c>
      <c r="G1313" t="s">
        <v>1520</v>
      </c>
      <c r="H1313" t="s">
        <v>184</v>
      </c>
      <c r="J1313">
        <v>0</v>
      </c>
      <c r="K1313" t="s">
        <v>1523</v>
      </c>
      <c r="L1313" t="s">
        <v>1524</v>
      </c>
      <c r="M1313" t="s">
        <v>1525</v>
      </c>
      <c r="N1313" t="s">
        <v>20</v>
      </c>
      <c r="O1313">
        <v>6.2</v>
      </c>
      <c r="Q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AA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0.18255199999999999</v>
      </c>
      <c r="AK1313">
        <v>3</v>
      </c>
      <c r="AL1313">
        <v>512</v>
      </c>
      <c r="AM1313">
        <v>5</v>
      </c>
      <c r="AN1313">
        <v>8</v>
      </c>
      <c r="AO1313" t="s">
        <v>190</v>
      </c>
      <c r="AP1313" t="s">
        <v>197</v>
      </c>
      <c r="AQ1313" t="s">
        <v>197</v>
      </c>
      <c r="AR1313" t="s">
        <v>197</v>
      </c>
      <c r="AS1313" t="s">
        <v>1526</v>
      </c>
      <c r="AT1313">
        <v>20</v>
      </c>
      <c r="AU1313">
        <v>8</v>
      </c>
      <c r="AV1313">
        <v>8</v>
      </c>
      <c r="AW1313">
        <v>44</v>
      </c>
      <c r="AZ1313">
        <v>0</v>
      </c>
      <c r="BA1313">
        <v>0</v>
      </c>
      <c r="BB1313">
        <v>54120</v>
      </c>
      <c r="BC1313">
        <v>90200</v>
      </c>
      <c r="BD1313">
        <v>126280</v>
      </c>
      <c r="BE1313">
        <v>39</v>
      </c>
      <c r="BF1313">
        <v>8</v>
      </c>
      <c r="BG1313">
        <v>352</v>
      </c>
      <c r="BH1313">
        <v>1.46875</v>
      </c>
      <c r="BI1313">
        <v>54120</v>
      </c>
      <c r="BJ1313">
        <v>90200</v>
      </c>
      <c r="BK1313">
        <v>126280</v>
      </c>
      <c r="BL1313">
        <v>10</v>
      </c>
      <c r="BM1313">
        <v>1</v>
      </c>
      <c r="BN1313">
        <v>1320</v>
      </c>
      <c r="BO1313" t="s">
        <v>192</v>
      </c>
      <c r="BP1313">
        <v>8.1839999999999993</v>
      </c>
      <c r="BQ1313">
        <v>0</v>
      </c>
      <c r="BR1313">
        <v>7559</v>
      </c>
      <c r="BS1313">
        <v>0</v>
      </c>
      <c r="BV1313">
        <v>0</v>
      </c>
      <c r="BW1313">
        <v>0</v>
      </c>
      <c r="BX1313">
        <v>0</v>
      </c>
      <c r="BZ1313" t="s">
        <v>193</v>
      </c>
      <c r="CA1313" t="s">
        <v>194</v>
      </c>
      <c r="CB1313" t="b">
        <v>0</v>
      </c>
    </row>
    <row r="1314" spans="1:80" x14ac:dyDescent="0.3">
      <c r="A1314">
        <v>1313</v>
      </c>
      <c r="B1314" t="s">
        <v>1527</v>
      </c>
      <c r="C1314" t="s">
        <v>179</v>
      </c>
      <c r="D1314" t="s">
        <v>1520</v>
      </c>
      <c r="E1314" t="s">
        <v>1528</v>
      </c>
      <c r="F1314" t="s">
        <v>1529</v>
      </c>
      <c r="G1314" t="s">
        <v>1520</v>
      </c>
      <c r="H1314" t="s">
        <v>184</v>
      </c>
      <c r="J1314">
        <v>0</v>
      </c>
      <c r="K1314" t="s">
        <v>1530</v>
      </c>
      <c r="L1314" t="s">
        <v>1524</v>
      </c>
      <c r="M1314" t="s">
        <v>1525</v>
      </c>
      <c r="N1314" t="s">
        <v>20</v>
      </c>
      <c r="O1314">
        <v>12.07</v>
      </c>
      <c r="Q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AA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0.27030999999999999</v>
      </c>
      <c r="AK1314">
        <v>2.5</v>
      </c>
      <c r="AL1314">
        <v>415</v>
      </c>
      <c r="AM1314">
        <v>5</v>
      </c>
      <c r="AN1314">
        <v>8</v>
      </c>
      <c r="AO1314" t="s">
        <v>190</v>
      </c>
      <c r="AP1314" t="s">
        <v>197</v>
      </c>
      <c r="AQ1314" t="s">
        <v>197</v>
      </c>
      <c r="AR1314" t="s">
        <v>197</v>
      </c>
      <c r="AS1314" t="s">
        <v>1531</v>
      </c>
      <c r="AT1314">
        <v>30</v>
      </c>
      <c r="AU1314">
        <v>8</v>
      </c>
      <c r="AV1314">
        <v>8</v>
      </c>
      <c r="AW1314">
        <v>40</v>
      </c>
      <c r="AZ1314">
        <v>0</v>
      </c>
      <c r="BA1314">
        <v>0</v>
      </c>
      <c r="BB1314">
        <v>73800</v>
      </c>
      <c r="BC1314">
        <v>123000</v>
      </c>
      <c r="BD1314">
        <v>172200</v>
      </c>
      <c r="BE1314">
        <v>32</v>
      </c>
      <c r="BF1314">
        <v>8</v>
      </c>
      <c r="BG1314">
        <v>320</v>
      </c>
      <c r="BH1314">
        <v>1.6156250000000001</v>
      </c>
      <c r="BI1314">
        <v>73800</v>
      </c>
      <c r="BJ1314">
        <v>123000</v>
      </c>
      <c r="BK1314">
        <v>172200</v>
      </c>
      <c r="BL1314">
        <v>10</v>
      </c>
      <c r="BM1314">
        <v>1</v>
      </c>
      <c r="BN1314">
        <v>720</v>
      </c>
      <c r="BO1314" t="s">
        <v>192</v>
      </c>
      <c r="BP1314">
        <v>8.6904000000000003</v>
      </c>
      <c r="BQ1314">
        <v>0</v>
      </c>
      <c r="BR1314">
        <v>18798</v>
      </c>
      <c r="BS1314">
        <v>0</v>
      </c>
      <c r="BV1314">
        <v>0</v>
      </c>
      <c r="BW1314">
        <v>0</v>
      </c>
      <c r="BX1314">
        <v>0</v>
      </c>
      <c r="BZ1314" t="s">
        <v>193</v>
      </c>
      <c r="CA1314" t="s">
        <v>194</v>
      </c>
      <c r="CB1314" t="b">
        <v>0</v>
      </c>
    </row>
    <row r="1315" spans="1:80" x14ac:dyDescent="0.3">
      <c r="A1315">
        <v>1314</v>
      </c>
      <c r="B1315" t="s">
        <v>1532</v>
      </c>
      <c r="C1315" t="s">
        <v>179</v>
      </c>
      <c r="D1315" t="s">
        <v>1520</v>
      </c>
      <c r="E1315" t="s">
        <v>1533</v>
      </c>
      <c r="F1315" t="s">
        <v>1534</v>
      </c>
      <c r="G1315" t="s">
        <v>1520</v>
      </c>
      <c r="H1315" t="s">
        <v>184</v>
      </c>
      <c r="J1315">
        <v>0</v>
      </c>
      <c r="K1315" t="s">
        <v>1535</v>
      </c>
      <c r="L1315" t="s">
        <v>1524</v>
      </c>
      <c r="M1315" t="s">
        <v>1525</v>
      </c>
      <c r="N1315" t="s">
        <v>20</v>
      </c>
      <c r="O1315">
        <v>21.42</v>
      </c>
      <c r="Q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AA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0.42592999999999998</v>
      </c>
      <c r="AK1315">
        <v>2.5</v>
      </c>
      <c r="AL1315">
        <v>263</v>
      </c>
      <c r="AM1315">
        <v>5</v>
      </c>
      <c r="AN1315">
        <v>8</v>
      </c>
      <c r="AO1315" t="s">
        <v>190</v>
      </c>
      <c r="AP1315" t="s">
        <v>197</v>
      </c>
      <c r="AQ1315" t="s">
        <v>197</v>
      </c>
      <c r="AR1315" t="s">
        <v>197</v>
      </c>
      <c r="AS1315" t="s">
        <v>1536</v>
      </c>
      <c r="AT1315">
        <v>30</v>
      </c>
      <c r="AU1315">
        <v>8</v>
      </c>
      <c r="AV1315">
        <v>8</v>
      </c>
      <c r="AW1315">
        <v>32</v>
      </c>
      <c r="AZ1315">
        <v>0</v>
      </c>
      <c r="BA1315">
        <v>0</v>
      </c>
      <c r="BB1315">
        <v>59040</v>
      </c>
      <c r="BC1315">
        <v>98400</v>
      </c>
      <c r="BD1315">
        <v>137760</v>
      </c>
      <c r="BE1315">
        <v>32</v>
      </c>
      <c r="BF1315">
        <v>8</v>
      </c>
      <c r="BG1315">
        <v>256</v>
      </c>
      <c r="BH1315">
        <v>2.01953125</v>
      </c>
      <c r="BI1315">
        <v>59040</v>
      </c>
      <c r="BJ1315">
        <v>98400</v>
      </c>
      <c r="BK1315">
        <v>137760</v>
      </c>
      <c r="BL1315">
        <v>10</v>
      </c>
      <c r="BM1315">
        <v>1</v>
      </c>
      <c r="BN1315">
        <v>228</v>
      </c>
      <c r="BO1315" t="s">
        <v>192</v>
      </c>
      <c r="BP1315">
        <v>4.8837600000000005</v>
      </c>
      <c r="BQ1315">
        <v>0</v>
      </c>
      <c r="BR1315">
        <v>19787</v>
      </c>
      <c r="BS1315">
        <v>0</v>
      </c>
      <c r="BV1315">
        <v>0</v>
      </c>
      <c r="BW1315">
        <v>0</v>
      </c>
      <c r="BX1315">
        <v>0</v>
      </c>
      <c r="BZ1315" t="s">
        <v>193</v>
      </c>
      <c r="CA1315" t="s">
        <v>194</v>
      </c>
      <c r="CB1315" t="b">
        <v>0</v>
      </c>
    </row>
    <row r="1316" spans="1:80" x14ac:dyDescent="0.3">
      <c r="A1316">
        <v>1315</v>
      </c>
      <c r="B1316" t="s">
        <v>1537</v>
      </c>
      <c r="C1316" t="s">
        <v>179</v>
      </c>
      <c r="D1316" t="s">
        <v>1520</v>
      </c>
      <c r="E1316" t="s">
        <v>1538</v>
      </c>
      <c r="F1316" t="s">
        <v>1539</v>
      </c>
      <c r="G1316" t="s">
        <v>1520</v>
      </c>
      <c r="H1316" t="s">
        <v>184</v>
      </c>
      <c r="J1316">
        <v>0</v>
      </c>
      <c r="K1316" t="s">
        <v>1540</v>
      </c>
      <c r="L1316" t="s">
        <v>1524</v>
      </c>
      <c r="M1316" t="s">
        <v>1525</v>
      </c>
      <c r="N1316" t="s">
        <v>20</v>
      </c>
      <c r="O1316">
        <v>36.35</v>
      </c>
      <c r="Q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AA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0.59640500000000007</v>
      </c>
      <c r="AK1316">
        <v>2.5</v>
      </c>
      <c r="AL1316">
        <v>188</v>
      </c>
      <c r="AM1316">
        <v>5</v>
      </c>
      <c r="AN1316">
        <v>8</v>
      </c>
      <c r="AO1316" t="s">
        <v>190</v>
      </c>
      <c r="AP1316" t="s">
        <v>197</v>
      </c>
      <c r="AQ1316" t="s">
        <v>197</v>
      </c>
      <c r="AR1316" t="s">
        <v>197</v>
      </c>
      <c r="AS1316" t="s">
        <v>1541</v>
      </c>
      <c r="AT1316">
        <v>30</v>
      </c>
      <c r="AU1316">
        <v>8</v>
      </c>
      <c r="AV1316">
        <v>8</v>
      </c>
      <c r="AW1316">
        <v>32</v>
      </c>
      <c r="AZ1316">
        <v>0</v>
      </c>
      <c r="BA1316">
        <v>0</v>
      </c>
      <c r="BB1316">
        <v>59040</v>
      </c>
      <c r="BC1316">
        <v>98400</v>
      </c>
      <c r="BD1316">
        <v>137760</v>
      </c>
      <c r="BE1316">
        <v>32</v>
      </c>
      <c r="BF1316">
        <v>8</v>
      </c>
      <c r="BG1316">
        <v>256</v>
      </c>
      <c r="BH1316">
        <v>2.01953125</v>
      </c>
      <c r="BI1316">
        <v>59040</v>
      </c>
      <c r="BJ1316">
        <v>98400</v>
      </c>
      <c r="BK1316">
        <v>137760</v>
      </c>
      <c r="BL1316">
        <v>10</v>
      </c>
      <c r="BM1316">
        <v>1</v>
      </c>
      <c r="BN1316">
        <v>192</v>
      </c>
      <c r="BO1316" t="s">
        <v>192</v>
      </c>
      <c r="BP1316">
        <v>6.9792000000000005</v>
      </c>
      <c r="BQ1316">
        <v>0</v>
      </c>
      <c r="BR1316">
        <v>12232</v>
      </c>
      <c r="BS1316">
        <v>0</v>
      </c>
      <c r="BV1316">
        <v>0</v>
      </c>
      <c r="BW1316">
        <v>0</v>
      </c>
      <c r="BX1316">
        <v>0</v>
      </c>
      <c r="BZ1316" t="s">
        <v>193</v>
      </c>
      <c r="CA1316" t="s">
        <v>194</v>
      </c>
      <c r="CB1316" t="b">
        <v>0</v>
      </c>
    </row>
    <row r="1317" spans="1:80" x14ac:dyDescent="0.3">
      <c r="A1317">
        <v>1316</v>
      </c>
      <c r="B1317" t="s">
        <v>1542</v>
      </c>
      <c r="C1317" t="s">
        <v>179</v>
      </c>
      <c r="D1317" t="s">
        <v>1520</v>
      </c>
      <c r="E1317" t="s">
        <v>1543</v>
      </c>
      <c r="F1317" t="s">
        <v>1544</v>
      </c>
      <c r="G1317" t="s">
        <v>1520</v>
      </c>
      <c r="H1317" t="s">
        <v>184</v>
      </c>
      <c r="J1317">
        <v>0</v>
      </c>
      <c r="K1317" t="s">
        <v>1545</v>
      </c>
      <c r="L1317" t="s">
        <v>1524</v>
      </c>
      <c r="M1317" t="s">
        <v>1525</v>
      </c>
      <c r="N1317" t="s">
        <v>20</v>
      </c>
      <c r="O1317">
        <v>57.49</v>
      </c>
      <c r="Q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AA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0.8252219999999999</v>
      </c>
      <c r="AK1317">
        <v>2.5</v>
      </c>
      <c r="AL1317">
        <v>136</v>
      </c>
      <c r="AM1317">
        <v>5</v>
      </c>
      <c r="AN1317">
        <v>8</v>
      </c>
      <c r="AO1317" t="s">
        <v>190</v>
      </c>
      <c r="AP1317" t="s">
        <v>197</v>
      </c>
      <c r="AQ1317" t="s">
        <v>197</v>
      </c>
      <c r="AR1317" t="s">
        <v>197</v>
      </c>
      <c r="AS1317" t="s">
        <v>1546</v>
      </c>
      <c r="AT1317">
        <v>30</v>
      </c>
      <c r="AU1317">
        <v>8</v>
      </c>
      <c r="AV1317">
        <v>8</v>
      </c>
      <c r="AW1317">
        <v>28</v>
      </c>
      <c r="AZ1317">
        <v>0</v>
      </c>
      <c r="BA1317">
        <v>0</v>
      </c>
      <c r="BB1317">
        <v>51660</v>
      </c>
      <c r="BC1317">
        <v>86100</v>
      </c>
      <c r="BD1317">
        <v>120540</v>
      </c>
      <c r="BE1317">
        <v>32</v>
      </c>
      <c r="BF1317">
        <v>6</v>
      </c>
      <c r="BG1317">
        <v>168</v>
      </c>
      <c r="BH1317">
        <v>3.077380952380953</v>
      </c>
      <c r="BI1317">
        <v>51660</v>
      </c>
      <c r="BJ1317">
        <v>86100</v>
      </c>
      <c r="BK1317">
        <v>120540</v>
      </c>
      <c r="BL1317">
        <v>10</v>
      </c>
      <c r="BM1317">
        <v>1</v>
      </c>
      <c r="BN1317">
        <v>128</v>
      </c>
      <c r="BO1317" t="s">
        <v>192</v>
      </c>
      <c r="BP1317">
        <v>7.3587199999999999</v>
      </c>
      <c r="BQ1317">
        <v>0</v>
      </c>
      <c r="BR1317">
        <v>7410</v>
      </c>
      <c r="BS1317">
        <v>0</v>
      </c>
      <c r="BV1317">
        <v>0</v>
      </c>
      <c r="BW1317">
        <v>0</v>
      </c>
      <c r="BX1317">
        <v>0</v>
      </c>
      <c r="BZ1317" t="s">
        <v>193</v>
      </c>
      <c r="CA1317" t="s">
        <v>194</v>
      </c>
      <c r="CB1317" t="b">
        <v>0</v>
      </c>
    </row>
    <row r="1318" spans="1:80" x14ac:dyDescent="0.3">
      <c r="A1318">
        <v>1317</v>
      </c>
      <c r="B1318" t="s">
        <v>1547</v>
      </c>
      <c r="C1318" t="s">
        <v>179</v>
      </c>
      <c r="D1318" t="s">
        <v>1520</v>
      </c>
      <c r="E1318" t="s">
        <v>1548</v>
      </c>
      <c r="F1318" t="s">
        <v>1549</v>
      </c>
      <c r="G1318" t="s">
        <v>1520</v>
      </c>
      <c r="H1318" t="s">
        <v>184</v>
      </c>
      <c r="J1318">
        <v>0</v>
      </c>
      <c r="K1318" t="s">
        <v>1550</v>
      </c>
      <c r="L1318" t="s">
        <v>1524</v>
      </c>
      <c r="M1318" t="s">
        <v>1525</v>
      </c>
      <c r="N1318" t="s">
        <v>20</v>
      </c>
      <c r="O1318">
        <v>124.63</v>
      </c>
      <c r="Q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AA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1.308656</v>
      </c>
      <c r="AK1318">
        <v>2.5</v>
      </c>
      <c r="AL1318">
        <v>86</v>
      </c>
      <c r="AM1318">
        <v>5</v>
      </c>
      <c r="AN1318">
        <v>8</v>
      </c>
      <c r="AO1318" t="s">
        <v>190</v>
      </c>
      <c r="AP1318" t="s">
        <v>197</v>
      </c>
      <c r="AQ1318" t="s">
        <v>197</v>
      </c>
      <c r="AR1318" t="s">
        <v>197</v>
      </c>
      <c r="AS1318" t="s">
        <v>1551</v>
      </c>
      <c r="AT1318">
        <v>20</v>
      </c>
      <c r="AU1318">
        <v>8</v>
      </c>
      <c r="AV1318">
        <v>8</v>
      </c>
      <c r="AW1318">
        <v>24</v>
      </c>
      <c r="AZ1318">
        <v>0</v>
      </c>
      <c r="BA1318">
        <v>0</v>
      </c>
      <c r="BB1318">
        <v>29520</v>
      </c>
      <c r="BC1318">
        <v>49200</v>
      </c>
      <c r="BD1318">
        <v>68880</v>
      </c>
      <c r="BE1318">
        <v>32</v>
      </c>
      <c r="BF1318">
        <v>6</v>
      </c>
      <c r="BG1318">
        <v>144</v>
      </c>
      <c r="BH1318">
        <v>3.5902777777777777</v>
      </c>
      <c r="BI1318">
        <v>29520</v>
      </c>
      <c r="BJ1318">
        <v>49200</v>
      </c>
      <c r="BK1318">
        <v>68880</v>
      </c>
      <c r="BL1318">
        <v>10</v>
      </c>
      <c r="BM1318">
        <v>1</v>
      </c>
      <c r="BN1318">
        <v>88</v>
      </c>
      <c r="BO1318" t="s">
        <v>192</v>
      </c>
      <c r="BP1318">
        <v>10.967439999999998</v>
      </c>
      <c r="BQ1318">
        <v>0</v>
      </c>
      <c r="BR1318">
        <v>2396</v>
      </c>
      <c r="BS1318">
        <v>0</v>
      </c>
      <c r="BV1318">
        <v>0</v>
      </c>
      <c r="BW1318">
        <v>0</v>
      </c>
      <c r="BX1318">
        <v>0</v>
      </c>
      <c r="BZ1318" t="s">
        <v>193</v>
      </c>
      <c r="CA1318" t="s">
        <v>194</v>
      </c>
      <c r="CB1318" t="b">
        <v>0</v>
      </c>
    </row>
    <row r="1319" spans="1:80" x14ac:dyDescent="0.3">
      <c r="A1319">
        <v>1318</v>
      </c>
      <c r="B1319" t="s">
        <v>1552</v>
      </c>
      <c r="C1319" t="s">
        <v>179</v>
      </c>
      <c r="D1319" t="s">
        <v>1553</v>
      </c>
      <c r="E1319" t="s">
        <v>1554</v>
      </c>
      <c r="F1319" t="s">
        <v>196</v>
      </c>
      <c r="G1319" t="s">
        <v>1553</v>
      </c>
      <c r="H1319" t="s">
        <v>184</v>
      </c>
      <c r="J1319">
        <v>0</v>
      </c>
      <c r="K1319" t="s">
        <v>1555</v>
      </c>
      <c r="L1319" t="s">
        <v>186</v>
      </c>
      <c r="M1319" t="s">
        <v>187</v>
      </c>
      <c r="N1319" t="s">
        <v>20</v>
      </c>
      <c r="O1319">
        <v>30</v>
      </c>
      <c r="P1319" t="s">
        <v>188</v>
      </c>
      <c r="Q1319">
        <v>2</v>
      </c>
      <c r="R1319">
        <v>14</v>
      </c>
      <c r="S1319">
        <v>40</v>
      </c>
      <c r="T1319">
        <v>2.8571428571428572</v>
      </c>
      <c r="U1319">
        <v>7.5</v>
      </c>
      <c r="V1319">
        <v>7.5</v>
      </c>
      <c r="W1319">
        <v>5</v>
      </c>
      <c r="X1319">
        <v>0.76</v>
      </c>
      <c r="Y1319">
        <v>119638</v>
      </c>
      <c r="Z1319" t="s">
        <v>189</v>
      </c>
      <c r="AA1319">
        <v>2</v>
      </c>
      <c r="AB1319">
        <v>12</v>
      </c>
      <c r="AC1319">
        <v>80</v>
      </c>
      <c r="AD1319">
        <v>6.666666666666667</v>
      </c>
      <c r="AE1319">
        <v>12.375</v>
      </c>
      <c r="AF1319">
        <v>12.375</v>
      </c>
      <c r="AG1319">
        <v>10</v>
      </c>
      <c r="AH1319">
        <v>0.76</v>
      </c>
      <c r="AI1319">
        <v>72508.5</v>
      </c>
      <c r="AJ1319">
        <v>0.83008999999999999</v>
      </c>
      <c r="AK1319">
        <v>2.5</v>
      </c>
      <c r="AL1319">
        <v>135</v>
      </c>
      <c r="AM1319">
        <v>9</v>
      </c>
      <c r="AN1319">
        <v>23</v>
      </c>
      <c r="AO1319" t="s">
        <v>190</v>
      </c>
      <c r="AP1319">
        <v>83</v>
      </c>
      <c r="AQ1319">
        <v>-0.7</v>
      </c>
      <c r="AR1319">
        <v>1.2</v>
      </c>
      <c r="AS1319" t="s">
        <v>1301</v>
      </c>
      <c r="AT1319">
        <v>6</v>
      </c>
      <c r="AU1319">
        <v>12</v>
      </c>
      <c r="AV1319">
        <v>12</v>
      </c>
      <c r="AW1319">
        <v>27</v>
      </c>
      <c r="AZ1319">
        <v>0</v>
      </c>
      <c r="BA1319">
        <v>0</v>
      </c>
      <c r="BB1319">
        <v>9963</v>
      </c>
      <c r="BC1319">
        <v>16605</v>
      </c>
      <c r="BD1319">
        <v>23247</v>
      </c>
      <c r="BE1319">
        <v>33</v>
      </c>
      <c r="BF1319">
        <v>6</v>
      </c>
      <c r="BG1319">
        <v>162</v>
      </c>
      <c r="BH1319">
        <v>3.191358024691358</v>
      </c>
      <c r="BI1319">
        <v>9963</v>
      </c>
      <c r="BJ1319">
        <v>16605</v>
      </c>
      <c r="BK1319">
        <v>23247</v>
      </c>
      <c r="BL1319">
        <v>30</v>
      </c>
      <c r="BM1319">
        <v>1</v>
      </c>
      <c r="BN1319">
        <v>154</v>
      </c>
      <c r="BO1319" t="s">
        <v>192</v>
      </c>
      <c r="BP1319">
        <v>4.62</v>
      </c>
      <c r="BQ1319">
        <v>0</v>
      </c>
      <c r="BR1319">
        <v>3713</v>
      </c>
      <c r="BS1319">
        <v>0</v>
      </c>
      <c r="BV1319">
        <v>0</v>
      </c>
      <c r="BW1319">
        <v>0</v>
      </c>
      <c r="BX1319">
        <v>0</v>
      </c>
      <c r="BZ1319" t="s">
        <v>193</v>
      </c>
      <c r="CA1319" t="s">
        <v>194</v>
      </c>
      <c r="CB1319" t="b">
        <v>0</v>
      </c>
    </row>
    <row r="1320" spans="1:80" x14ac:dyDescent="0.3">
      <c r="A1320">
        <v>1319</v>
      </c>
      <c r="B1320" t="s">
        <v>1556</v>
      </c>
      <c r="C1320" t="s">
        <v>179</v>
      </c>
      <c r="D1320" t="s">
        <v>1553</v>
      </c>
      <c r="E1320" t="s">
        <v>1554</v>
      </c>
      <c r="F1320" t="s">
        <v>202</v>
      </c>
      <c r="G1320" t="s">
        <v>1553</v>
      </c>
      <c r="H1320" t="s">
        <v>184</v>
      </c>
      <c r="J1320">
        <v>0</v>
      </c>
      <c r="K1320" t="s">
        <v>1555</v>
      </c>
      <c r="L1320" t="s">
        <v>186</v>
      </c>
      <c r="M1320" t="s">
        <v>187</v>
      </c>
      <c r="N1320" t="s">
        <v>20</v>
      </c>
      <c r="O1320">
        <v>35</v>
      </c>
      <c r="P1320" t="s">
        <v>188</v>
      </c>
      <c r="Q1320">
        <v>2</v>
      </c>
      <c r="R1320">
        <v>14</v>
      </c>
      <c r="S1320">
        <v>40</v>
      </c>
      <c r="T1320">
        <v>2.8571428571428572</v>
      </c>
      <c r="U1320">
        <v>7.5</v>
      </c>
      <c r="V1320">
        <v>7.5</v>
      </c>
      <c r="W1320">
        <v>5</v>
      </c>
      <c r="X1320">
        <v>0.76</v>
      </c>
      <c r="Y1320">
        <v>119638</v>
      </c>
      <c r="Z1320" t="s">
        <v>189</v>
      </c>
      <c r="AA1320">
        <v>2</v>
      </c>
      <c r="AB1320">
        <v>12</v>
      </c>
      <c r="AC1320">
        <v>80</v>
      </c>
      <c r="AD1320">
        <v>6.666666666666667</v>
      </c>
      <c r="AE1320">
        <v>12.375</v>
      </c>
      <c r="AF1320">
        <v>12.375</v>
      </c>
      <c r="AG1320">
        <v>10</v>
      </c>
      <c r="AH1320">
        <v>0.76</v>
      </c>
      <c r="AI1320">
        <v>72508.5</v>
      </c>
      <c r="AJ1320">
        <v>0.99896799999999997</v>
      </c>
      <c r="AK1320">
        <v>2.5</v>
      </c>
      <c r="AL1320">
        <v>113</v>
      </c>
      <c r="AM1320">
        <v>9</v>
      </c>
      <c r="AN1320">
        <v>23</v>
      </c>
      <c r="AO1320" t="s">
        <v>190</v>
      </c>
      <c r="AP1320">
        <v>83</v>
      </c>
      <c r="AQ1320">
        <v>-0.7</v>
      </c>
      <c r="AR1320">
        <v>1.2</v>
      </c>
      <c r="AS1320" t="s">
        <v>1301</v>
      </c>
      <c r="AT1320">
        <v>6</v>
      </c>
      <c r="AU1320">
        <v>12</v>
      </c>
      <c r="AV1320">
        <v>12</v>
      </c>
      <c r="AW1320">
        <v>27</v>
      </c>
      <c r="AZ1320">
        <v>0</v>
      </c>
      <c r="BA1320">
        <v>0</v>
      </c>
      <c r="BB1320">
        <v>9963</v>
      </c>
      <c r="BC1320">
        <v>16605</v>
      </c>
      <c r="BD1320">
        <v>23247</v>
      </c>
      <c r="BE1320">
        <v>33</v>
      </c>
      <c r="BF1320">
        <v>6</v>
      </c>
      <c r="BG1320">
        <v>162</v>
      </c>
      <c r="BH1320">
        <v>3.191358024691358</v>
      </c>
      <c r="BI1320">
        <v>9963</v>
      </c>
      <c r="BJ1320">
        <v>16605</v>
      </c>
      <c r="BK1320">
        <v>23247</v>
      </c>
      <c r="BL1320">
        <v>30</v>
      </c>
      <c r="BM1320">
        <v>1</v>
      </c>
      <c r="BN1320">
        <v>154</v>
      </c>
      <c r="BO1320" t="s">
        <v>192</v>
      </c>
      <c r="BP1320">
        <v>5.39</v>
      </c>
      <c r="BQ1320">
        <v>0</v>
      </c>
      <c r="BR1320">
        <v>2447</v>
      </c>
      <c r="BS1320">
        <v>0</v>
      </c>
      <c r="BV1320">
        <v>0</v>
      </c>
      <c r="BW1320">
        <v>0</v>
      </c>
      <c r="BX1320">
        <v>0</v>
      </c>
      <c r="BZ1320" t="s">
        <v>193</v>
      </c>
      <c r="CA1320" t="s">
        <v>194</v>
      </c>
      <c r="CB1320" t="b">
        <v>0</v>
      </c>
    </row>
    <row r="1321" spans="1:80" x14ac:dyDescent="0.3">
      <c r="A1321">
        <v>1320</v>
      </c>
      <c r="B1321" t="s">
        <v>1557</v>
      </c>
      <c r="C1321" t="s">
        <v>179</v>
      </c>
      <c r="D1321" t="s">
        <v>1553</v>
      </c>
      <c r="E1321" t="s">
        <v>1554</v>
      </c>
      <c r="F1321" t="s">
        <v>206</v>
      </c>
      <c r="G1321" t="s">
        <v>1553</v>
      </c>
      <c r="H1321" t="s">
        <v>184</v>
      </c>
      <c r="J1321">
        <v>0</v>
      </c>
      <c r="K1321" t="s">
        <v>1555</v>
      </c>
      <c r="L1321" t="s">
        <v>186</v>
      </c>
      <c r="M1321" t="s">
        <v>187</v>
      </c>
      <c r="N1321" t="s">
        <v>20</v>
      </c>
      <c r="O1321">
        <v>45</v>
      </c>
      <c r="P1321" t="s">
        <v>188</v>
      </c>
      <c r="Q1321">
        <v>2</v>
      </c>
      <c r="R1321">
        <v>14</v>
      </c>
      <c r="S1321">
        <v>40</v>
      </c>
      <c r="T1321">
        <v>2.8571428571428572</v>
      </c>
      <c r="U1321">
        <v>7.5</v>
      </c>
      <c r="V1321">
        <v>7.5</v>
      </c>
      <c r="W1321">
        <v>5</v>
      </c>
      <c r="X1321">
        <v>0.76</v>
      </c>
      <c r="Y1321">
        <v>119638</v>
      </c>
      <c r="Z1321" t="s">
        <v>189</v>
      </c>
      <c r="AA1321">
        <v>2</v>
      </c>
      <c r="AB1321">
        <v>12</v>
      </c>
      <c r="AC1321">
        <v>80</v>
      </c>
      <c r="AD1321">
        <v>6.666666666666667</v>
      </c>
      <c r="AE1321">
        <v>12.375</v>
      </c>
      <c r="AF1321">
        <v>12.375</v>
      </c>
      <c r="AG1321">
        <v>10</v>
      </c>
      <c r="AH1321">
        <v>0.76</v>
      </c>
      <c r="AI1321">
        <v>72508.5</v>
      </c>
      <c r="AJ1321">
        <v>1.167297</v>
      </c>
      <c r="AK1321">
        <v>2.5</v>
      </c>
      <c r="AL1321">
        <v>96</v>
      </c>
      <c r="AM1321">
        <v>9</v>
      </c>
      <c r="AN1321">
        <v>23</v>
      </c>
      <c r="AO1321" t="s">
        <v>190</v>
      </c>
      <c r="AP1321">
        <v>83</v>
      </c>
      <c r="AQ1321">
        <v>-0.7</v>
      </c>
      <c r="AR1321">
        <v>1.2</v>
      </c>
      <c r="AS1321" t="s">
        <v>1301</v>
      </c>
      <c r="AT1321">
        <v>6</v>
      </c>
      <c r="AU1321">
        <v>12</v>
      </c>
      <c r="AV1321">
        <v>12</v>
      </c>
      <c r="AW1321">
        <v>27</v>
      </c>
      <c r="AZ1321">
        <v>0</v>
      </c>
      <c r="BA1321">
        <v>0</v>
      </c>
      <c r="BB1321">
        <v>9963</v>
      </c>
      <c r="BC1321">
        <v>16605</v>
      </c>
      <c r="BD1321">
        <v>23247</v>
      </c>
      <c r="BE1321">
        <v>33</v>
      </c>
      <c r="BF1321">
        <v>6</v>
      </c>
      <c r="BG1321">
        <v>162</v>
      </c>
      <c r="BH1321">
        <v>3.191358024691358</v>
      </c>
      <c r="BI1321">
        <v>9963</v>
      </c>
      <c r="BJ1321">
        <v>16605</v>
      </c>
      <c r="BK1321">
        <v>23247</v>
      </c>
      <c r="BL1321">
        <v>30</v>
      </c>
      <c r="BM1321">
        <v>1</v>
      </c>
      <c r="BN1321">
        <v>154</v>
      </c>
      <c r="BO1321" t="s">
        <v>192</v>
      </c>
      <c r="BP1321">
        <v>6.93</v>
      </c>
      <c r="BQ1321">
        <v>0</v>
      </c>
      <c r="BR1321">
        <v>914</v>
      </c>
      <c r="BS1321">
        <v>0</v>
      </c>
      <c r="BV1321">
        <v>0</v>
      </c>
      <c r="BW1321">
        <v>0</v>
      </c>
      <c r="BX1321">
        <v>0</v>
      </c>
      <c r="BZ1321" t="s">
        <v>193</v>
      </c>
      <c r="CA1321" t="s">
        <v>194</v>
      </c>
      <c r="CB1321" t="b">
        <v>0</v>
      </c>
    </row>
    <row r="1322" spans="1:80" x14ac:dyDescent="0.3">
      <c r="A1322">
        <v>1321</v>
      </c>
      <c r="B1322" t="s">
        <v>1558</v>
      </c>
      <c r="C1322" t="s">
        <v>179</v>
      </c>
      <c r="D1322" t="s">
        <v>1553</v>
      </c>
      <c r="E1322" t="s">
        <v>1554</v>
      </c>
      <c r="F1322" t="s">
        <v>318</v>
      </c>
      <c r="G1322" t="s">
        <v>1553</v>
      </c>
      <c r="H1322" t="s">
        <v>184</v>
      </c>
      <c r="J1322">
        <v>0</v>
      </c>
      <c r="K1322" t="s">
        <v>1555</v>
      </c>
      <c r="L1322" t="s">
        <v>186</v>
      </c>
      <c r="M1322" t="s">
        <v>187</v>
      </c>
      <c r="N1322" t="s">
        <v>20</v>
      </c>
      <c r="O1322">
        <v>50</v>
      </c>
      <c r="P1322" t="s">
        <v>188</v>
      </c>
      <c r="Q1322">
        <v>2</v>
      </c>
      <c r="R1322">
        <v>14</v>
      </c>
      <c r="S1322">
        <v>40</v>
      </c>
      <c r="T1322">
        <v>2.8571428571428572</v>
      </c>
      <c r="U1322">
        <v>7.5</v>
      </c>
      <c r="V1322">
        <v>7.5</v>
      </c>
      <c r="W1322">
        <v>5</v>
      </c>
      <c r="X1322">
        <v>0.76</v>
      </c>
      <c r="Y1322">
        <v>119638</v>
      </c>
      <c r="Z1322" t="s">
        <v>189</v>
      </c>
      <c r="AA1322">
        <v>2</v>
      </c>
      <c r="AB1322">
        <v>12</v>
      </c>
      <c r="AC1322">
        <v>80</v>
      </c>
      <c r="AD1322">
        <v>6.666666666666667</v>
      </c>
      <c r="AE1322">
        <v>12.375</v>
      </c>
      <c r="AF1322">
        <v>12.375</v>
      </c>
      <c r="AG1322">
        <v>10</v>
      </c>
      <c r="AH1322">
        <v>0.76</v>
      </c>
      <c r="AI1322">
        <v>72508.5</v>
      </c>
      <c r="AJ1322">
        <v>1.335626</v>
      </c>
      <c r="AK1322">
        <v>2.5</v>
      </c>
      <c r="AL1322">
        <v>84</v>
      </c>
      <c r="AM1322">
        <v>9</v>
      </c>
      <c r="AN1322">
        <v>23</v>
      </c>
      <c r="AO1322" t="s">
        <v>190</v>
      </c>
      <c r="AP1322">
        <v>83</v>
      </c>
      <c r="AQ1322">
        <v>-0.7</v>
      </c>
      <c r="AR1322">
        <v>1.2</v>
      </c>
      <c r="AS1322" t="s">
        <v>1301</v>
      </c>
      <c r="AT1322">
        <v>6</v>
      </c>
      <c r="AU1322">
        <v>12</v>
      </c>
      <c r="AV1322">
        <v>12</v>
      </c>
      <c r="AW1322">
        <v>27</v>
      </c>
      <c r="AZ1322">
        <v>0</v>
      </c>
      <c r="BA1322">
        <v>0</v>
      </c>
      <c r="BB1322">
        <v>9963</v>
      </c>
      <c r="BC1322">
        <v>16605</v>
      </c>
      <c r="BD1322">
        <v>23247</v>
      </c>
      <c r="BE1322">
        <v>33</v>
      </c>
      <c r="BF1322">
        <v>6</v>
      </c>
      <c r="BG1322">
        <v>162</v>
      </c>
      <c r="BH1322">
        <v>3.191358024691358</v>
      </c>
      <c r="BI1322">
        <v>9963</v>
      </c>
      <c r="BJ1322">
        <v>16605</v>
      </c>
      <c r="BK1322">
        <v>23247</v>
      </c>
      <c r="BL1322">
        <v>30</v>
      </c>
      <c r="BM1322">
        <v>1</v>
      </c>
      <c r="BN1322">
        <v>154</v>
      </c>
      <c r="BO1322" t="s">
        <v>192</v>
      </c>
      <c r="BP1322">
        <v>7.7</v>
      </c>
      <c r="BQ1322">
        <v>0</v>
      </c>
      <c r="BR1322">
        <v>749</v>
      </c>
      <c r="BS1322">
        <v>0</v>
      </c>
      <c r="BV1322">
        <v>0</v>
      </c>
      <c r="BW1322">
        <v>0</v>
      </c>
      <c r="BX1322">
        <v>0</v>
      </c>
      <c r="BZ1322" t="s">
        <v>193</v>
      </c>
      <c r="CA1322" t="s">
        <v>194</v>
      </c>
      <c r="CB1322" t="b">
        <v>0</v>
      </c>
    </row>
    <row r="1323" spans="1:80" x14ac:dyDescent="0.3">
      <c r="A1323">
        <v>1322</v>
      </c>
      <c r="B1323" t="s">
        <v>1559</v>
      </c>
      <c r="C1323" t="s">
        <v>179</v>
      </c>
      <c r="D1323" t="s">
        <v>1553</v>
      </c>
      <c r="E1323" t="s">
        <v>1554</v>
      </c>
      <c r="F1323" t="s">
        <v>252</v>
      </c>
      <c r="G1323" t="s">
        <v>1553</v>
      </c>
      <c r="H1323" t="s">
        <v>184</v>
      </c>
      <c r="J1323">
        <v>0</v>
      </c>
      <c r="K1323" t="s">
        <v>1555</v>
      </c>
      <c r="L1323" t="s">
        <v>186</v>
      </c>
      <c r="M1323" t="s">
        <v>187</v>
      </c>
      <c r="N1323" t="s">
        <v>20</v>
      </c>
      <c r="O1323">
        <v>60</v>
      </c>
      <c r="P1323" t="s">
        <v>188</v>
      </c>
      <c r="Q1323">
        <v>2</v>
      </c>
      <c r="R1323">
        <v>14</v>
      </c>
      <c r="S1323">
        <v>40</v>
      </c>
      <c r="T1323">
        <v>2.8571428571428572</v>
      </c>
      <c r="U1323">
        <v>7.5</v>
      </c>
      <c r="V1323">
        <v>7.5</v>
      </c>
      <c r="W1323">
        <v>5</v>
      </c>
      <c r="X1323">
        <v>0.76</v>
      </c>
      <c r="Y1323">
        <v>119638</v>
      </c>
      <c r="Z1323" t="s">
        <v>189</v>
      </c>
      <c r="AA1323">
        <v>2</v>
      </c>
      <c r="AB1323">
        <v>12</v>
      </c>
      <c r="AC1323">
        <v>80</v>
      </c>
      <c r="AD1323">
        <v>6.666666666666667</v>
      </c>
      <c r="AE1323">
        <v>12.375</v>
      </c>
      <c r="AF1323">
        <v>12.375</v>
      </c>
      <c r="AG1323">
        <v>10</v>
      </c>
      <c r="AH1323">
        <v>0.76</v>
      </c>
      <c r="AI1323">
        <v>72508.5</v>
      </c>
      <c r="AJ1323">
        <v>1.5039549999999999</v>
      </c>
      <c r="AK1323">
        <v>2.5</v>
      </c>
      <c r="AL1323">
        <v>75</v>
      </c>
      <c r="AM1323">
        <v>9</v>
      </c>
      <c r="AN1323">
        <v>23</v>
      </c>
      <c r="AO1323" t="s">
        <v>190</v>
      </c>
      <c r="AP1323">
        <v>83</v>
      </c>
      <c r="AQ1323">
        <v>-0.7</v>
      </c>
      <c r="AR1323">
        <v>1.2</v>
      </c>
      <c r="AS1323" t="s">
        <v>1301</v>
      </c>
      <c r="AT1323">
        <v>6</v>
      </c>
      <c r="AU1323">
        <v>12</v>
      </c>
      <c r="AV1323">
        <v>12</v>
      </c>
      <c r="AW1323">
        <v>27</v>
      </c>
      <c r="AZ1323">
        <v>0</v>
      </c>
      <c r="BA1323">
        <v>0</v>
      </c>
      <c r="BB1323">
        <v>9963</v>
      </c>
      <c r="BC1323">
        <v>16605</v>
      </c>
      <c r="BD1323">
        <v>23247</v>
      </c>
      <c r="BE1323">
        <v>33</v>
      </c>
      <c r="BF1323">
        <v>6</v>
      </c>
      <c r="BG1323">
        <v>162</v>
      </c>
      <c r="BH1323">
        <v>3.191358024691358</v>
      </c>
      <c r="BI1323">
        <v>9963</v>
      </c>
      <c r="BJ1323">
        <v>16605</v>
      </c>
      <c r="BK1323">
        <v>23247</v>
      </c>
      <c r="BL1323">
        <v>30</v>
      </c>
      <c r="BM1323">
        <v>1</v>
      </c>
      <c r="BN1323">
        <v>154</v>
      </c>
      <c r="BO1323" t="s">
        <v>192</v>
      </c>
      <c r="BP1323">
        <v>9.24</v>
      </c>
      <c r="BQ1323">
        <v>0</v>
      </c>
      <c r="BR1323">
        <v>3135</v>
      </c>
      <c r="BS1323">
        <v>0</v>
      </c>
      <c r="BV1323">
        <v>0</v>
      </c>
      <c r="BW1323">
        <v>0</v>
      </c>
      <c r="BX1323">
        <v>0</v>
      </c>
      <c r="BZ1323" t="s">
        <v>193</v>
      </c>
      <c r="CA1323" t="s">
        <v>194</v>
      </c>
      <c r="CB1323" t="b">
        <v>0</v>
      </c>
    </row>
    <row r="1324" spans="1:80" x14ac:dyDescent="0.3">
      <c r="A1324">
        <v>1323</v>
      </c>
      <c r="B1324" t="s">
        <v>1560</v>
      </c>
      <c r="C1324" t="s">
        <v>179</v>
      </c>
      <c r="D1324" t="s">
        <v>1553</v>
      </c>
      <c r="E1324" t="s">
        <v>1561</v>
      </c>
      <c r="F1324" t="s">
        <v>1562</v>
      </c>
      <c r="G1324" t="s">
        <v>1553</v>
      </c>
      <c r="H1324" t="s">
        <v>184</v>
      </c>
      <c r="J1324">
        <v>0</v>
      </c>
      <c r="K1324" t="s">
        <v>1563</v>
      </c>
      <c r="L1324" t="s">
        <v>186</v>
      </c>
      <c r="M1324" t="s">
        <v>187</v>
      </c>
      <c r="N1324" t="s">
        <v>20</v>
      </c>
      <c r="P1324" t="s">
        <v>188</v>
      </c>
      <c r="Q1324">
        <v>2</v>
      </c>
      <c r="R1324">
        <v>14</v>
      </c>
      <c r="S1324">
        <v>40</v>
      </c>
      <c r="T1324">
        <v>2.8571428571428572</v>
      </c>
      <c r="U1324">
        <v>7.5</v>
      </c>
      <c r="V1324">
        <v>7.5</v>
      </c>
      <c r="W1324">
        <v>5</v>
      </c>
      <c r="X1324">
        <v>0.76</v>
      </c>
      <c r="Y1324">
        <v>119638</v>
      </c>
      <c r="Z1324" t="s">
        <v>189</v>
      </c>
      <c r="AA1324">
        <v>2</v>
      </c>
      <c r="AB1324">
        <v>12</v>
      </c>
      <c r="AC1324">
        <v>80</v>
      </c>
      <c r="AD1324">
        <v>6.666666666666667</v>
      </c>
      <c r="AE1324">
        <v>12.375</v>
      </c>
      <c r="AF1324">
        <v>12.375</v>
      </c>
      <c r="AG1324">
        <v>10</v>
      </c>
      <c r="AH1324">
        <v>0.76</v>
      </c>
      <c r="AI1324">
        <v>72508.5</v>
      </c>
      <c r="AL1324">
        <v>0</v>
      </c>
      <c r="AM1324">
        <v>9</v>
      </c>
      <c r="AN1324">
        <v>23</v>
      </c>
      <c r="AO1324" t="s">
        <v>190</v>
      </c>
      <c r="AP1324">
        <v>83</v>
      </c>
      <c r="AQ1324">
        <v>-0.7</v>
      </c>
      <c r="AR1324">
        <v>1.2</v>
      </c>
      <c r="AS1324" t="s">
        <v>1301</v>
      </c>
      <c r="AT1324">
        <v>6</v>
      </c>
      <c r="AU1324">
        <v>12</v>
      </c>
      <c r="AV1324">
        <v>12</v>
      </c>
      <c r="AW1324">
        <v>27</v>
      </c>
      <c r="AZ1324">
        <v>0</v>
      </c>
      <c r="BA1324">
        <v>0</v>
      </c>
      <c r="BB1324">
        <v>9963</v>
      </c>
      <c r="BC1324">
        <v>16605</v>
      </c>
      <c r="BD1324">
        <v>23247</v>
      </c>
      <c r="BE1324">
        <v>33</v>
      </c>
      <c r="BF1324">
        <v>6</v>
      </c>
      <c r="BG1324">
        <v>162</v>
      </c>
      <c r="BH1324">
        <v>3.191358024691358</v>
      </c>
      <c r="BI1324">
        <v>9963</v>
      </c>
      <c r="BJ1324">
        <v>16605</v>
      </c>
      <c r="BK1324">
        <v>23247</v>
      </c>
      <c r="BL1324">
        <v>30</v>
      </c>
      <c r="BM1324">
        <v>1</v>
      </c>
      <c r="BO1324" t="s">
        <v>192</v>
      </c>
      <c r="BP1324">
        <v>0</v>
      </c>
      <c r="BQ1324">
        <v>0</v>
      </c>
      <c r="BR1324">
        <v>0</v>
      </c>
      <c r="BS1324">
        <v>0</v>
      </c>
      <c r="BV1324">
        <v>0</v>
      </c>
      <c r="BW1324">
        <v>0</v>
      </c>
      <c r="BX1324">
        <v>0</v>
      </c>
      <c r="BZ1324" t="s">
        <v>193</v>
      </c>
      <c r="CA1324" t="s">
        <v>194</v>
      </c>
      <c r="CB1324" t="b">
        <v>0</v>
      </c>
    </row>
    <row r="1325" spans="1:80" x14ac:dyDescent="0.3">
      <c r="A1325">
        <v>1324</v>
      </c>
      <c r="B1325" t="s">
        <v>1564</v>
      </c>
      <c r="C1325" t="s">
        <v>179</v>
      </c>
      <c r="D1325" t="s">
        <v>1553</v>
      </c>
      <c r="E1325" t="s">
        <v>1561</v>
      </c>
      <c r="F1325" t="s">
        <v>196</v>
      </c>
      <c r="G1325" t="s">
        <v>1553</v>
      </c>
      <c r="H1325" t="s">
        <v>184</v>
      </c>
      <c r="J1325">
        <v>0</v>
      </c>
      <c r="K1325" t="s">
        <v>1563</v>
      </c>
      <c r="L1325" t="s">
        <v>186</v>
      </c>
      <c r="M1325" t="s">
        <v>187</v>
      </c>
      <c r="N1325" t="s">
        <v>20</v>
      </c>
      <c r="O1325">
        <v>45</v>
      </c>
      <c r="P1325" t="s">
        <v>188</v>
      </c>
      <c r="Q1325">
        <v>2</v>
      </c>
      <c r="R1325">
        <v>14</v>
      </c>
      <c r="S1325">
        <v>40</v>
      </c>
      <c r="T1325">
        <v>2.8571428571428572</v>
      </c>
      <c r="U1325">
        <v>7.5</v>
      </c>
      <c r="V1325">
        <v>7.5</v>
      </c>
      <c r="W1325">
        <v>5</v>
      </c>
      <c r="X1325">
        <v>0.76</v>
      </c>
      <c r="Y1325">
        <v>119638</v>
      </c>
      <c r="Z1325" t="s">
        <v>189</v>
      </c>
      <c r="AA1325">
        <v>2</v>
      </c>
      <c r="AB1325">
        <v>12</v>
      </c>
      <c r="AC1325">
        <v>80</v>
      </c>
      <c r="AD1325">
        <v>6.666666666666667</v>
      </c>
      <c r="AE1325">
        <v>12.375</v>
      </c>
      <c r="AF1325">
        <v>12.375</v>
      </c>
      <c r="AG1325">
        <v>10</v>
      </c>
      <c r="AH1325">
        <v>0.76</v>
      </c>
      <c r="AI1325">
        <v>72508.5</v>
      </c>
      <c r="AJ1325">
        <v>1.3400620000000001</v>
      </c>
      <c r="AK1325">
        <v>2.5</v>
      </c>
      <c r="AL1325">
        <v>84</v>
      </c>
      <c r="AM1325">
        <v>9</v>
      </c>
      <c r="AN1325">
        <v>23</v>
      </c>
      <c r="AO1325" t="s">
        <v>190</v>
      </c>
      <c r="AP1325">
        <v>83</v>
      </c>
      <c r="AQ1325">
        <v>-0.7</v>
      </c>
      <c r="AR1325">
        <v>1.2</v>
      </c>
      <c r="AS1325" t="s">
        <v>1301</v>
      </c>
      <c r="AT1325">
        <v>6</v>
      </c>
      <c r="AU1325">
        <v>12</v>
      </c>
      <c r="AV1325">
        <v>12</v>
      </c>
      <c r="AW1325">
        <v>27</v>
      </c>
      <c r="AZ1325">
        <v>0</v>
      </c>
      <c r="BA1325">
        <v>0</v>
      </c>
      <c r="BB1325">
        <v>9963</v>
      </c>
      <c r="BC1325">
        <v>16605</v>
      </c>
      <c r="BD1325">
        <v>23247</v>
      </c>
      <c r="BE1325">
        <v>33</v>
      </c>
      <c r="BF1325">
        <v>6</v>
      </c>
      <c r="BG1325">
        <v>162</v>
      </c>
      <c r="BH1325">
        <v>3.191358024691358</v>
      </c>
      <c r="BI1325">
        <v>9963</v>
      </c>
      <c r="BJ1325">
        <v>16605</v>
      </c>
      <c r="BK1325">
        <v>23247</v>
      </c>
      <c r="BL1325">
        <v>30</v>
      </c>
      <c r="BM1325">
        <v>1</v>
      </c>
      <c r="BN1325">
        <v>115</v>
      </c>
      <c r="BO1325" t="s">
        <v>192</v>
      </c>
      <c r="BP1325">
        <v>5.1749999999999998</v>
      </c>
      <c r="BQ1325">
        <v>0</v>
      </c>
      <c r="BR1325">
        <v>2359</v>
      </c>
      <c r="BS1325">
        <v>0</v>
      </c>
      <c r="BV1325">
        <v>0</v>
      </c>
      <c r="BW1325">
        <v>0</v>
      </c>
      <c r="BX1325">
        <v>0</v>
      </c>
      <c r="BZ1325" t="s">
        <v>193</v>
      </c>
      <c r="CA1325" t="s">
        <v>194</v>
      </c>
      <c r="CB1325" t="b">
        <v>0</v>
      </c>
    </row>
    <row r="1326" spans="1:80" x14ac:dyDescent="0.3">
      <c r="A1326">
        <v>1325</v>
      </c>
      <c r="B1326" t="s">
        <v>1565</v>
      </c>
      <c r="C1326" t="s">
        <v>179</v>
      </c>
      <c r="D1326" t="s">
        <v>1553</v>
      </c>
      <c r="E1326" t="s">
        <v>1561</v>
      </c>
      <c r="F1326" t="s">
        <v>202</v>
      </c>
      <c r="G1326" t="s">
        <v>1553</v>
      </c>
      <c r="H1326" t="s">
        <v>184</v>
      </c>
      <c r="J1326">
        <v>0</v>
      </c>
      <c r="K1326" t="s">
        <v>1563</v>
      </c>
      <c r="L1326" t="s">
        <v>186</v>
      </c>
      <c r="M1326" t="s">
        <v>187</v>
      </c>
      <c r="N1326" t="s">
        <v>20</v>
      </c>
      <c r="O1326">
        <v>60</v>
      </c>
      <c r="P1326" t="s">
        <v>188</v>
      </c>
      <c r="Q1326">
        <v>2</v>
      </c>
      <c r="R1326">
        <v>14</v>
      </c>
      <c r="S1326">
        <v>40</v>
      </c>
      <c r="T1326">
        <v>2.8571428571428572</v>
      </c>
      <c r="U1326">
        <v>7.5</v>
      </c>
      <c r="V1326">
        <v>7.5</v>
      </c>
      <c r="W1326">
        <v>5</v>
      </c>
      <c r="X1326">
        <v>0.76</v>
      </c>
      <c r="Y1326">
        <v>119638</v>
      </c>
      <c r="Z1326" t="s">
        <v>189</v>
      </c>
      <c r="AA1326">
        <v>2</v>
      </c>
      <c r="AB1326">
        <v>12</v>
      </c>
      <c r="AC1326">
        <v>80</v>
      </c>
      <c r="AD1326">
        <v>6.666666666666667</v>
      </c>
      <c r="AE1326">
        <v>12.375</v>
      </c>
      <c r="AF1326">
        <v>12.375</v>
      </c>
      <c r="AG1326">
        <v>10</v>
      </c>
      <c r="AH1326">
        <v>0.76</v>
      </c>
      <c r="AI1326">
        <v>72508.5</v>
      </c>
      <c r="AJ1326">
        <v>1.5546719999999998</v>
      </c>
      <c r="AK1326">
        <v>2.5</v>
      </c>
      <c r="AL1326">
        <v>73</v>
      </c>
      <c r="AM1326">
        <v>9</v>
      </c>
      <c r="AN1326">
        <v>23</v>
      </c>
      <c r="AO1326" t="s">
        <v>190</v>
      </c>
      <c r="AP1326">
        <v>83</v>
      </c>
      <c r="AQ1326">
        <v>-0.7</v>
      </c>
      <c r="AR1326">
        <v>1.2</v>
      </c>
      <c r="AS1326" t="s">
        <v>1301</v>
      </c>
      <c r="AT1326">
        <v>6</v>
      </c>
      <c r="AU1326">
        <v>12</v>
      </c>
      <c r="AV1326">
        <v>12</v>
      </c>
      <c r="AW1326">
        <v>27</v>
      </c>
      <c r="AZ1326">
        <v>0</v>
      </c>
      <c r="BA1326">
        <v>0</v>
      </c>
      <c r="BB1326">
        <v>9963</v>
      </c>
      <c r="BC1326">
        <v>16605</v>
      </c>
      <c r="BD1326">
        <v>23247</v>
      </c>
      <c r="BE1326">
        <v>33</v>
      </c>
      <c r="BF1326">
        <v>6</v>
      </c>
      <c r="BG1326">
        <v>162</v>
      </c>
      <c r="BH1326">
        <v>3.191358024691358</v>
      </c>
      <c r="BI1326">
        <v>9963</v>
      </c>
      <c r="BJ1326">
        <v>16605</v>
      </c>
      <c r="BK1326">
        <v>23247</v>
      </c>
      <c r="BL1326">
        <v>30</v>
      </c>
      <c r="BM1326">
        <v>1</v>
      </c>
      <c r="BN1326">
        <v>115</v>
      </c>
      <c r="BO1326" t="s">
        <v>192</v>
      </c>
      <c r="BP1326">
        <v>6.9</v>
      </c>
      <c r="BQ1326">
        <v>0</v>
      </c>
      <c r="BR1326">
        <v>5129</v>
      </c>
      <c r="BS1326">
        <v>0</v>
      </c>
      <c r="BV1326">
        <v>0</v>
      </c>
      <c r="BW1326">
        <v>0</v>
      </c>
      <c r="BX1326">
        <v>0</v>
      </c>
      <c r="BZ1326" t="s">
        <v>193</v>
      </c>
      <c r="CA1326" t="s">
        <v>194</v>
      </c>
      <c r="CB1326" t="b">
        <v>0</v>
      </c>
    </row>
    <row r="1327" spans="1:80" x14ac:dyDescent="0.3">
      <c r="A1327">
        <v>1326</v>
      </c>
      <c r="B1327" t="s">
        <v>1566</v>
      </c>
      <c r="C1327" t="s">
        <v>179</v>
      </c>
      <c r="D1327" t="s">
        <v>1553</v>
      </c>
      <c r="E1327" t="s">
        <v>1561</v>
      </c>
      <c r="F1327" t="s">
        <v>206</v>
      </c>
      <c r="G1327" t="s">
        <v>1553</v>
      </c>
      <c r="H1327" t="s">
        <v>184</v>
      </c>
      <c r="J1327">
        <v>0</v>
      </c>
      <c r="K1327" t="s">
        <v>1563</v>
      </c>
      <c r="L1327" t="s">
        <v>186</v>
      </c>
      <c r="M1327" t="s">
        <v>187</v>
      </c>
      <c r="N1327" t="s">
        <v>20</v>
      </c>
      <c r="O1327">
        <v>70</v>
      </c>
      <c r="P1327" t="s">
        <v>188</v>
      </c>
      <c r="Q1327">
        <v>2</v>
      </c>
      <c r="R1327">
        <v>14</v>
      </c>
      <c r="S1327">
        <v>40</v>
      </c>
      <c r="T1327">
        <v>2.8571428571428572</v>
      </c>
      <c r="U1327">
        <v>7.5</v>
      </c>
      <c r="V1327">
        <v>7.5</v>
      </c>
      <c r="W1327">
        <v>5</v>
      </c>
      <c r="X1327">
        <v>0.76</v>
      </c>
      <c r="Y1327">
        <v>119638</v>
      </c>
      <c r="Z1327" t="s">
        <v>189</v>
      </c>
      <c r="AA1327">
        <v>2</v>
      </c>
      <c r="AB1327">
        <v>12</v>
      </c>
      <c r="AC1327">
        <v>80</v>
      </c>
      <c r="AD1327">
        <v>6.666666666666667</v>
      </c>
      <c r="AE1327">
        <v>12.375</v>
      </c>
      <c r="AF1327">
        <v>12.375</v>
      </c>
      <c r="AG1327">
        <v>10</v>
      </c>
      <c r="AH1327">
        <v>0.76</v>
      </c>
      <c r="AI1327">
        <v>72508.5</v>
      </c>
      <c r="AJ1327">
        <v>1.7679790000000002</v>
      </c>
      <c r="AK1327">
        <v>2.5</v>
      </c>
      <c r="AL1327">
        <v>64</v>
      </c>
      <c r="AM1327">
        <v>9</v>
      </c>
      <c r="AN1327">
        <v>23</v>
      </c>
      <c r="AO1327" t="s">
        <v>190</v>
      </c>
      <c r="AP1327">
        <v>83</v>
      </c>
      <c r="AQ1327">
        <v>-0.7</v>
      </c>
      <c r="AR1327">
        <v>1.2</v>
      </c>
      <c r="AS1327" t="s">
        <v>1301</v>
      </c>
      <c r="AT1327">
        <v>6</v>
      </c>
      <c r="AU1327">
        <v>12</v>
      </c>
      <c r="AV1327">
        <v>12</v>
      </c>
      <c r="AW1327">
        <v>27</v>
      </c>
      <c r="AZ1327">
        <v>0</v>
      </c>
      <c r="BA1327">
        <v>0</v>
      </c>
      <c r="BB1327">
        <v>9963</v>
      </c>
      <c r="BC1327">
        <v>16605</v>
      </c>
      <c r="BD1327">
        <v>23247</v>
      </c>
      <c r="BE1327">
        <v>33</v>
      </c>
      <c r="BF1327">
        <v>6</v>
      </c>
      <c r="BG1327">
        <v>162</v>
      </c>
      <c r="BH1327">
        <v>3.191358024691358</v>
      </c>
      <c r="BI1327">
        <v>9963</v>
      </c>
      <c r="BJ1327">
        <v>16605</v>
      </c>
      <c r="BK1327">
        <v>23247</v>
      </c>
      <c r="BL1327">
        <v>30</v>
      </c>
      <c r="BM1327">
        <v>1</v>
      </c>
      <c r="BN1327">
        <v>115</v>
      </c>
      <c r="BO1327" t="s">
        <v>192</v>
      </c>
      <c r="BP1327">
        <v>8.0500000000000007</v>
      </c>
      <c r="BQ1327">
        <v>0</v>
      </c>
      <c r="BR1327">
        <v>861</v>
      </c>
      <c r="BS1327">
        <v>0</v>
      </c>
      <c r="BV1327">
        <v>0</v>
      </c>
      <c r="BW1327">
        <v>0</v>
      </c>
      <c r="BX1327">
        <v>0</v>
      </c>
      <c r="BZ1327" t="s">
        <v>193</v>
      </c>
      <c r="CA1327" t="s">
        <v>194</v>
      </c>
      <c r="CB1327" t="b">
        <v>0</v>
      </c>
    </row>
    <row r="1328" spans="1:80" x14ac:dyDescent="0.3">
      <c r="A1328">
        <v>1327</v>
      </c>
      <c r="B1328" t="s">
        <v>1567</v>
      </c>
      <c r="C1328" t="s">
        <v>179</v>
      </c>
      <c r="D1328" t="s">
        <v>1553</v>
      </c>
      <c r="E1328" t="s">
        <v>1561</v>
      </c>
      <c r="F1328" t="s">
        <v>318</v>
      </c>
      <c r="G1328" t="s">
        <v>1553</v>
      </c>
      <c r="H1328" t="s">
        <v>184</v>
      </c>
      <c r="J1328">
        <v>0</v>
      </c>
      <c r="K1328" t="s">
        <v>1563</v>
      </c>
      <c r="L1328" t="s">
        <v>186</v>
      </c>
      <c r="M1328" t="s">
        <v>187</v>
      </c>
      <c r="N1328" t="s">
        <v>20</v>
      </c>
      <c r="O1328">
        <v>80</v>
      </c>
      <c r="P1328" t="s">
        <v>188</v>
      </c>
      <c r="Q1328">
        <v>2</v>
      </c>
      <c r="R1328">
        <v>14</v>
      </c>
      <c r="S1328">
        <v>40</v>
      </c>
      <c r="T1328">
        <v>2.8571428571428572</v>
      </c>
      <c r="U1328">
        <v>7.5</v>
      </c>
      <c r="V1328">
        <v>7.5</v>
      </c>
      <c r="W1328">
        <v>5</v>
      </c>
      <c r="X1328">
        <v>0.76</v>
      </c>
      <c r="Y1328">
        <v>119638</v>
      </c>
      <c r="Z1328" t="s">
        <v>189</v>
      </c>
      <c r="AA1328">
        <v>2</v>
      </c>
      <c r="AB1328">
        <v>12</v>
      </c>
      <c r="AC1328">
        <v>80</v>
      </c>
      <c r="AD1328">
        <v>6.666666666666667</v>
      </c>
      <c r="AE1328">
        <v>12.375</v>
      </c>
      <c r="AF1328">
        <v>12.375</v>
      </c>
      <c r="AG1328">
        <v>10</v>
      </c>
      <c r="AH1328">
        <v>0.76</v>
      </c>
      <c r="AI1328">
        <v>72508.5</v>
      </c>
      <c r="AJ1328">
        <v>1.9838899999999999</v>
      </c>
      <c r="AK1328">
        <v>2.5</v>
      </c>
      <c r="AL1328">
        <v>57</v>
      </c>
      <c r="AM1328">
        <v>9</v>
      </c>
      <c r="AN1328">
        <v>23</v>
      </c>
      <c r="AO1328" t="s">
        <v>190</v>
      </c>
      <c r="AP1328">
        <v>83</v>
      </c>
      <c r="AQ1328">
        <v>-0.7</v>
      </c>
      <c r="AR1328">
        <v>1.2</v>
      </c>
      <c r="AS1328" t="s">
        <v>1301</v>
      </c>
      <c r="AT1328">
        <v>6</v>
      </c>
      <c r="AU1328">
        <v>12</v>
      </c>
      <c r="AV1328">
        <v>12</v>
      </c>
      <c r="AW1328">
        <v>27</v>
      </c>
      <c r="AZ1328">
        <v>0</v>
      </c>
      <c r="BA1328">
        <v>0</v>
      </c>
      <c r="BB1328">
        <v>9963</v>
      </c>
      <c r="BC1328">
        <v>16605</v>
      </c>
      <c r="BD1328">
        <v>23247</v>
      </c>
      <c r="BE1328">
        <v>33</v>
      </c>
      <c r="BF1328">
        <v>6</v>
      </c>
      <c r="BG1328">
        <v>162</v>
      </c>
      <c r="BH1328">
        <v>3.191358024691358</v>
      </c>
      <c r="BI1328">
        <v>9963</v>
      </c>
      <c r="BJ1328">
        <v>16605</v>
      </c>
      <c r="BK1328">
        <v>23247</v>
      </c>
      <c r="BL1328">
        <v>30</v>
      </c>
      <c r="BM1328">
        <v>1</v>
      </c>
      <c r="BN1328">
        <v>115</v>
      </c>
      <c r="BO1328" t="s">
        <v>192</v>
      </c>
      <c r="BP1328">
        <v>9.1999999999999993</v>
      </c>
      <c r="BQ1328">
        <v>0</v>
      </c>
      <c r="BR1328">
        <v>2296</v>
      </c>
      <c r="BS1328">
        <v>0</v>
      </c>
      <c r="BV1328">
        <v>0</v>
      </c>
      <c r="BW1328">
        <v>0</v>
      </c>
      <c r="BX1328">
        <v>0</v>
      </c>
      <c r="BZ1328" t="s">
        <v>193</v>
      </c>
      <c r="CA1328" t="s">
        <v>194</v>
      </c>
      <c r="CB1328" t="b">
        <v>0</v>
      </c>
    </row>
    <row r="1329" spans="1:80" x14ac:dyDescent="0.3">
      <c r="A1329">
        <v>1328</v>
      </c>
      <c r="B1329" t="s">
        <v>1568</v>
      </c>
      <c r="C1329" t="s">
        <v>179</v>
      </c>
      <c r="D1329" t="s">
        <v>1553</v>
      </c>
      <c r="E1329" t="s">
        <v>1561</v>
      </c>
      <c r="F1329" t="s">
        <v>252</v>
      </c>
      <c r="G1329" t="s">
        <v>1553</v>
      </c>
      <c r="H1329" t="s">
        <v>184</v>
      </c>
      <c r="J1329">
        <v>0</v>
      </c>
      <c r="K1329" t="s">
        <v>1563</v>
      </c>
      <c r="L1329" t="s">
        <v>186</v>
      </c>
      <c r="M1329" t="s">
        <v>187</v>
      </c>
      <c r="N1329" t="s">
        <v>20</v>
      </c>
      <c r="O1329">
        <v>90</v>
      </c>
      <c r="P1329" t="s">
        <v>188</v>
      </c>
      <c r="Q1329">
        <v>2</v>
      </c>
      <c r="R1329">
        <v>14</v>
      </c>
      <c r="S1329">
        <v>40</v>
      </c>
      <c r="T1329">
        <v>2.8571428571428572</v>
      </c>
      <c r="U1329">
        <v>7.5</v>
      </c>
      <c r="V1329">
        <v>7.5</v>
      </c>
      <c r="W1329">
        <v>5</v>
      </c>
      <c r="X1329">
        <v>0.76</v>
      </c>
      <c r="Y1329">
        <v>119638</v>
      </c>
      <c r="Z1329" t="s">
        <v>189</v>
      </c>
      <c r="AA1329">
        <v>2</v>
      </c>
      <c r="AB1329">
        <v>12</v>
      </c>
      <c r="AC1329">
        <v>80</v>
      </c>
      <c r="AD1329">
        <v>6.666666666666667</v>
      </c>
      <c r="AE1329">
        <v>12.375</v>
      </c>
      <c r="AF1329">
        <v>12.375</v>
      </c>
      <c r="AG1329">
        <v>10</v>
      </c>
      <c r="AH1329">
        <v>0.76</v>
      </c>
      <c r="AI1329">
        <v>72508.5</v>
      </c>
      <c r="AJ1329">
        <v>2.198499</v>
      </c>
      <c r="AK1329">
        <v>2.5</v>
      </c>
      <c r="AL1329">
        <v>51</v>
      </c>
      <c r="AM1329">
        <v>9</v>
      </c>
      <c r="AN1329">
        <v>23</v>
      </c>
      <c r="AO1329" t="s">
        <v>190</v>
      </c>
      <c r="AP1329">
        <v>83</v>
      </c>
      <c r="AQ1329">
        <v>-0.7</v>
      </c>
      <c r="AR1329">
        <v>1.2</v>
      </c>
      <c r="AS1329" t="s">
        <v>1301</v>
      </c>
      <c r="AT1329">
        <v>6</v>
      </c>
      <c r="AU1329">
        <v>12</v>
      </c>
      <c r="AV1329">
        <v>12</v>
      </c>
      <c r="AW1329">
        <v>27</v>
      </c>
      <c r="AZ1329">
        <v>0</v>
      </c>
      <c r="BA1329">
        <v>0</v>
      </c>
      <c r="BB1329">
        <v>9963</v>
      </c>
      <c r="BC1329">
        <v>16605</v>
      </c>
      <c r="BD1329">
        <v>23247</v>
      </c>
      <c r="BE1329">
        <v>33</v>
      </c>
      <c r="BF1329">
        <v>6</v>
      </c>
      <c r="BG1329">
        <v>162</v>
      </c>
      <c r="BH1329">
        <v>3.191358024691358</v>
      </c>
      <c r="BI1329">
        <v>9963</v>
      </c>
      <c r="BJ1329">
        <v>16605</v>
      </c>
      <c r="BK1329">
        <v>23247</v>
      </c>
      <c r="BL1329">
        <v>30</v>
      </c>
      <c r="BM1329">
        <v>1</v>
      </c>
      <c r="BN1329">
        <v>115</v>
      </c>
      <c r="BO1329" t="s">
        <v>192</v>
      </c>
      <c r="BP1329">
        <v>10.35</v>
      </c>
      <c r="BQ1329">
        <v>0</v>
      </c>
      <c r="BR1329">
        <v>973</v>
      </c>
      <c r="BS1329">
        <v>0</v>
      </c>
      <c r="BV1329">
        <v>0</v>
      </c>
      <c r="BW1329">
        <v>0</v>
      </c>
      <c r="BX1329">
        <v>0</v>
      </c>
      <c r="BZ1329" t="s">
        <v>193</v>
      </c>
      <c r="CA1329" t="s">
        <v>194</v>
      </c>
      <c r="CB1329" t="b">
        <v>0</v>
      </c>
    </row>
    <row r="1330" spans="1:80" x14ac:dyDescent="0.3">
      <c r="A1330">
        <v>1329</v>
      </c>
      <c r="B1330" t="s">
        <v>1569</v>
      </c>
      <c r="C1330" t="s">
        <v>179</v>
      </c>
      <c r="D1330" t="s">
        <v>1553</v>
      </c>
      <c r="E1330" t="s">
        <v>1561</v>
      </c>
      <c r="F1330" t="s">
        <v>511</v>
      </c>
      <c r="G1330" t="s">
        <v>1553</v>
      </c>
      <c r="H1330" t="s">
        <v>184</v>
      </c>
      <c r="J1330">
        <v>0</v>
      </c>
      <c r="K1330" t="s">
        <v>1563</v>
      </c>
      <c r="L1330" t="s">
        <v>186</v>
      </c>
      <c r="M1330" t="s">
        <v>187</v>
      </c>
      <c r="N1330" t="s">
        <v>20</v>
      </c>
      <c r="O1330">
        <v>115</v>
      </c>
      <c r="P1330" t="s">
        <v>188</v>
      </c>
      <c r="Q1330">
        <v>2</v>
      </c>
      <c r="R1330">
        <v>14</v>
      </c>
      <c r="S1330">
        <v>40</v>
      </c>
      <c r="T1330">
        <v>2.8571428571428572</v>
      </c>
      <c r="U1330">
        <v>7.5</v>
      </c>
      <c r="V1330">
        <v>7.5</v>
      </c>
      <c r="W1330">
        <v>5</v>
      </c>
      <c r="X1330">
        <v>0.76</v>
      </c>
      <c r="Y1330">
        <v>119638</v>
      </c>
      <c r="Z1330" t="s">
        <v>189</v>
      </c>
      <c r="AA1330">
        <v>2</v>
      </c>
      <c r="AB1330">
        <v>12</v>
      </c>
      <c r="AC1330">
        <v>80</v>
      </c>
      <c r="AD1330">
        <v>6.666666666666667</v>
      </c>
      <c r="AE1330">
        <v>12.375</v>
      </c>
      <c r="AF1330">
        <v>12.375</v>
      </c>
      <c r="AG1330">
        <v>10</v>
      </c>
      <c r="AH1330">
        <v>0.76</v>
      </c>
      <c r="AI1330">
        <v>72508.5</v>
      </c>
      <c r="AJ1330">
        <v>2.7350220000000003</v>
      </c>
      <c r="AK1330">
        <v>2.5</v>
      </c>
      <c r="AL1330">
        <v>41</v>
      </c>
      <c r="AM1330">
        <v>9</v>
      </c>
      <c r="AN1330">
        <v>23</v>
      </c>
      <c r="AO1330" t="s">
        <v>190</v>
      </c>
      <c r="AP1330">
        <v>83</v>
      </c>
      <c r="AQ1330">
        <v>-0.7</v>
      </c>
      <c r="AR1330">
        <v>1.2</v>
      </c>
      <c r="AS1330" t="s">
        <v>1326</v>
      </c>
      <c r="AT1330">
        <v>10</v>
      </c>
      <c r="AU1330">
        <v>12</v>
      </c>
      <c r="AV1330">
        <v>12</v>
      </c>
      <c r="AW1330">
        <v>16</v>
      </c>
      <c r="AZ1330">
        <v>0</v>
      </c>
      <c r="BA1330">
        <v>0</v>
      </c>
      <c r="BB1330">
        <v>9840</v>
      </c>
      <c r="BC1330">
        <v>16400</v>
      </c>
      <c r="BD1330">
        <v>22960</v>
      </c>
      <c r="BE1330">
        <v>33</v>
      </c>
      <c r="BF1330">
        <v>6</v>
      </c>
      <c r="BG1330">
        <v>96</v>
      </c>
      <c r="BH1330">
        <v>5.385416666666667</v>
      </c>
      <c r="BI1330">
        <v>9840</v>
      </c>
      <c r="BJ1330">
        <v>16400</v>
      </c>
      <c r="BK1330">
        <v>22960</v>
      </c>
      <c r="BL1330">
        <v>30</v>
      </c>
      <c r="BM1330">
        <v>1</v>
      </c>
      <c r="BN1330">
        <v>39</v>
      </c>
      <c r="BO1330" t="s">
        <v>192</v>
      </c>
      <c r="BP1330">
        <v>4.4850000000000003</v>
      </c>
      <c r="BQ1330">
        <v>0</v>
      </c>
      <c r="BR1330">
        <v>1120</v>
      </c>
      <c r="BS1330">
        <v>0</v>
      </c>
      <c r="BV1330">
        <v>0</v>
      </c>
      <c r="BW1330">
        <v>0</v>
      </c>
      <c r="BX1330">
        <v>0</v>
      </c>
      <c r="BZ1330" t="s">
        <v>193</v>
      </c>
      <c r="CA1330" t="s">
        <v>194</v>
      </c>
      <c r="CB1330" t="b">
        <v>0</v>
      </c>
    </row>
    <row r="1331" spans="1:80" x14ac:dyDescent="0.3">
      <c r="A1331">
        <v>1330</v>
      </c>
      <c r="B1331" t="s">
        <v>1570</v>
      </c>
      <c r="C1331" t="s">
        <v>179</v>
      </c>
      <c r="D1331" t="s">
        <v>1553</v>
      </c>
      <c r="E1331" t="s">
        <v>1561</v>
      </c>
      <c r="F1331" t="s">
        <v>513</v>
      </c>
      <c r="G1331" t="s">
        <v>1553</v>
      </c>
      <c r="H1331" t="s">
        <v>184</v>
      </c>
      <c r="J1331">
        <v>0</v>
      </c>
      <c r="K1331" t="s">
        <v>1563</v>
      </c>
      <c r="L1331" t="s">
        <v>186</v>
      </c>
      <c r="M1331" t="s">
        <v>187</v>
      </c>
      <c r="N1331" t="s">
        <v>20</v>
      </c>
      <c r="P1331" t="s">
        <v>188</v>
      </c>
      <c r="Q1331">
        <v>2</v>
      </c>
      <c r="R1331">
        <v>14</v>
      </c>
      <c r="S1331">
        <v>40</v>
      </c>
      <c r="T1331">
        <v>2.8571428571428572</v>
      </c>
      <c r="U1331">
        <v>7.5</v>
      </c>
      <c r="V1331">
        <v>7.5</v>
      </c>
      <c r="W1331">
        <v>5</v>
      </c>
      <c r="X1331">
        <v>0.76</v>
      </c>
      <c r="Y1331">
        <v>119638</v>
      </c>
      <c r="Z1331" t="s">
        <v>189</v>
      </c>
      <c r="AA1331">
        <v>2</v>
      </c>
      <c r="AB1331">
        <v>12</v>
      </c>
      <c r="AC1331">
        <v>80</v>
      </c>
      <c r="AD1331">
        <v>6.666666666666667</v>
      </c>
      <c r="AE1331">
        <v>12.375</v>
      </c>
      <c r="AF1331">
        <v>12.375</v>
      </c>
      <c r="AG1331">
        <v>10</v>
      </c>
      <c r="AH1331">
        <v>0.76</v>
      </c>
      <c r="AI1331">
        <v>72508.5</v>
      </c>
      <c r="AJ1331">
        <v>2.8423259999999999</v>
      </c>
      <c r="AK1331">
        <v>2.5</v>
      </c>
      <c r="AL1331">
        <v>40</v>
      </c>
      <c r="AM1331">
        <v>9</v>
      </c>
      <c r="AN1331">
        <v>23</v>
      </c>
      <c r="AO1331" t="s">
        <v>190</v>
      </c>
      <c r="AP1331">
        <v>83</v>
      </c>
      <c r="AQ1331">
        <v>-0.7</v>
      </c>
      <c r="AR1331">
        <v>1.2</v>
      </c>
      <c r="AS1331" t="s">
        <v>1326</v>
      </c>
      <c r="AT1331">
        <v>10</v>
      </c>
      <c r="AU1331">
        <v>12</v>
      </c>
      <c r="AV1331">
        <v>12</v>
      </c>
      <c r="AW1331">
        <v>16</v>
      </c>
      <c r="AZ1331">
        <v>0</v>
      </c>
      <c r="BA1331">
        <v>0</v>
      </c>
      <c r="BB1331">
        <v>9840</v>
      </c>
      <c r="BC1331">
        <v>16400</v>
      </c>
      <c r="BD1331">
        <v>22960</v>
      </c>
      <c r="BE1331">
        <v>33</v>
      </c>
      <c r="BF1331">
        <v>6</v>
      </c>
      <c r="BG1331">
        <v>96</v>
      </c>
      <c r="BH1331">
        <v>5.385416666666667</v>
      </c>
      <c r="BI1331">
        <v>9840</v>
      </c>
      <c r="BJ1331">
        <v>16400</v>
      </c>
      <c r="BK1331">
        <v>22960</v>
      </c>
      <c r="BL1331">
        <v>30</v>
      </c>
      <c r="BM1331">
        <v>1</v>
      </c>
      <c r="BN1331">
        <v>39</v>
      </c>
      <c r="BO1331" t="s">
        <v>192</v>
      </c>
      <c r="BP1331">
        <v>0</v>
      </c>
      <c r="BQ1331">
        <v>0</v>
      </c>
      <c r="BR1331">
        <v>0</v>
      </c>
      <c r="BS1331">
        <v>0</v>
      </c>
      <c r="BV1331">
        <v>0</v>
      </c>
      <c r="BW1331">
        <v>0</v>
      </c>
      <c r="BX1331">
        <v>0</v>
      </c>
      <c r="BZ1331" t="s">
        <v>193</v>
      </c>
      <c r="CA1331" t="s">
        <v>194</v>
      </c>
      <c r="CB1331" t="b">
        <v>0</v>
      </c>
    </row>
    <row r="1332" spans="1:80" x14ac:dyDescent="0.3">
      <c r="A1332">
        <v>1331</v>
      </c>
      <c r="B1332" t="s">
        <v>1571</v>
      </c>
      <c r="C1332" t="s">
        <v>179</v>
      </c>
      <c r="D1332" t="s">
        <v>1553</v>
      </c>
      <c r="E1332" t="s">
        <v>1561</v>
      </c>
      <c r="F1332" t="s">
        <v>516</v>
      </c>
      <c r="G1332" t="s">
        <v>1553</v>
      </c>
      <c r="H1332" t="s">
        <v>184</v>
      </c>
      <c r="J1332">
        <v>0</v>
      </c>
      <c r="K1332" t="s">
        <v>1563</v>
      </c>
      <c r="L1332" t="s">
        <v>186</v>
      </c>
      <c r="M1332" t="s">
        <v>187</v>
      </c>
      <c r="N1332" t="s">
        <v>20</v>
      </c>
      <c r="P1332" t="s">
        <v>188</v>
      </c>
      <c r="Q1332">
        <v>2</v>
      </c>
      <c r="R1332">
        <v>14</v>
      </c>
      <c r="S1332">
        <v>40</v>
      </c>
      <c r="T1332">
        <v>2.8571428571428572</v>
      </c>
      <c r="U1332">
        <v>7.5</v>
      </c>
      <c r="V1332">
        <v>7.5</v>
      </c>
      <c r="W1332">
        <v>5</v>
      </c>
      <c r="X1332">
        <v>0.76</v>
      </c>
      <c r="Y1332">
        <v>119638</v>
      </c>
      <c r="Z1332" t="s">
        <v>189</v>
      </c>
      <c r="AA1332">
        <v>2</v>
      </c>
      <c r="AB1332">
        <v>12</v>
      </c>
      <c r="AC1332">
        <v>80</v>
      </c>
      <c r="AD1332">
        <v>6.666666666666667</v>
      </c>
      <c r="AE1332">
        <v>12.375</v>
      </c>
      <c r="AF1332">
        <v>12.375</v>
      </c>
      <c r="AG1332">
        <v>10</v>
      </c>
      <c r="AH1332">
        <v>0.76</v>
      </c>
      <c r="AI1332">
        <v>72508.5</v>
      </c>
      <c r="AJ1332">
        <v>3.0569359999999999</v>
      </c>
      <c r="AK1332">
        <v>2.5</v>
      </c>
      <c r="AL1332">
        <v>37</v>
      </c>
      <c r="AM1332">
        <v>9</v>
      </c>
      <c r="AN1332">
        <v>23</v>
      </c>
      <c r="AO1332" t="s">
        <v>190</v>
      </c>
      <c r="AP1332">
        <v>83</v>
      </c>
      <c r="AQ1332">
        <v>-0.7</v>
      </c>
      <c r="AR1332">
        <v>1.2</v>
      </c>
      <c r="AS1332" t="s">
        <v>1326</v>
      </c>
      <c r="AT1332">
        <v>10</v>
      </c>
      <c r="AU1332">
        <v>12</v>
      </c>
      <c r="AV1332">
        <v>12</v>
      </c>
      <c r="AW1332">
        <v>16</v>
      </c>
      <c r="AZ1332">
        <v>0</v>
      </c>
      <c r="BA1332">
        <v>0</v>
      </c>
      <c r="BB1332">
        <v>9840</v>
      </c>
      <c r="BC1332">
        <v>16400</v>
      </c>
      <c r="BD1332">
        <v>22960</v>
      </c>
      <c r="BE1332">
        <v>33</v>
      </c>
      <c r="BF1332">
        <v>6</v>
      </c>
      <c r="BG1332">
        <v>96</v>
      </c>
      <c r="BH1332">
        <v>5.385416666666667</v>
      </c>
      <c r="BI1332">
        <v>9840</v>
      </c>
      <c r="BJ1332">
        <v>16400</v>
      </c>
      <c r="BK1332">
        <v>22960</v>
      </c>
      <c r="BL1332">
        <v>30</v>
      </c>
      <c r="BM1332">
        <v>1</v>
      </c>
      <c r="BN1332">
        <v>26</v>
      </c>
      <c r="BO1332" t="s">
        <v>192</v>
      </c>
      <c r="BP1332">
        <v>0</v>
      </c>
      <c r="BQ1332">
        <v>0</v>
      </c>
      <c r="BR1332">
        <v>0</v>
      </c>
      <c r="BS1332">
        <v>0</v>
      </c>
      <c r="BV1332">
        <v>0</v>
      </c>
      <c r="BW1332">
        <v>0</v>
      </c>
      <c r="BX1332">
        <v>0</v>
      </c>
      <c r="BZ1332" t="s">
        <v>193</v>
      </c>
      <c r="CA1332" t="s">
        <v>194</v>
      </c>
      <c r="CB1332" t="b">
        <v>0</v>
      </c>
    </row>
    <row r="1333" spans="1:80" x14ac:dyDescent="0.3">
      <c r="A1333">
        <v>1332</v>
      </c>
      <c r="B1333" t="s">
        <v>1572</v>
      </c>
      <c r="C1333" t="s">
        <v>179</v>
      </c>
      <c r="D1333" t="s">
        <v>1553</v>
      </c>
      <c r="E1333" t="s">
        <v>1561</v>
      </c>
      <c r="F1333" t="s">
        <v>520</v>
      </c>
      <c r="G1333" t="s">
        <v>1553</v>
      </c>
      <c r="H1333" t="s">
        <v>184</v>
      </c>
      <c r="J1333">
        <v>0</v>
      </c>
      <c r="K1333" t="s">
        <v>1563</v>
      </c>
      <c r="L1333" t="s">
        <v>186</v>
      </c>
      <c r="M1333" t="s">
        <v>187</v>
      </c>
      <c r="N1333" t="s">
        <v>20</v>
      </c>
      <c r="O1333">
        <v>140</v>
      </c>
      <c r="P1333" t="s">
        <v>188</v>
      </c>
      <c r="Q1333">
        <v>2</v>
      </c>
      <c r="R1333">
        <v>14</v>
      </c>
      <c r="S1333">
        <v>40</v>
      </c>
      <c r="T1333">
        <v>2.8571428571428572</v>
      </c>
      <c r="U1333">
        <v>7.5</v>
      </c>
      <c r="V1333">
        <v>7.5</v>
      </c>
      <c r="W1333">
        <v>5</v>
      </c>
      <c r="X1333">
        <v>0.76</v>
      </c>
      <c r="Y1333">
        <v>119638</v>
      </c>
      <c r="Z1333" t="s">
        <v>189</v>
      </c>
      <c r="AA1333">
        <v>2</v>
      </c>
      <c r="AB1333">
        <v>12</v>
      </c>
      <c r="AC1333">
        <v>80</v>
      </c>
      <c r="AD1333">
        <v>6.666666666666667</v>
      </c>
      <c r="AE1333">
        <v>12.375</v>
      </c>
      <c r="AF1333">
        <v>12.375</v>
      </c>
      <c r="AG1333">
        <v>10</v>
      </c>
      <c r="AH1333">
        <v>0.76</v>
      </c>
      <c r="AI1333">
        <v>72508.5</v>
      </c>
      <c r="AJ1333">
        <v>3.2715450000000001</v>
      </c>
      <c r="AK1333">
        <v>2.5</v>
      </c>
      <c r="AL1333">
        <v>35</v>
      </c>
      <c r="AM1333">
        <v>9</v>
      </c>
      <c r="AN1333">
        <v>23</v>
      </c>
      <c r="AO1333" t="s">
        <v>190</v>
      </c>
      <c r="AP1333">
        <v>83</v>
      </c>
      <c r="AQ1333">
        <v>-0.7</v>
      </c>
      <c r="AR1333">
        <v>1.2</v>
      </c>
      <c r="AS1333" t="s">
        <v>1326</v>
      </c>
      <c r="AT1333">
        <v>10</v>
      </c>
      <c r="AU1333">
        <v>12</v>
      </c>
      <c r="AV1333">
        <v>12</v>
      </c>
      <c r="AW1333">
        <v>16</v>
      </c>
      <c r="AZ1333">
        <v>0</v>
      </c>
      <c r="BA1333">
        <v>0</v>
      </c>
      <c r="BB1333">
        <v>9840</v>
      </c>
      <c r="BC1333">
        <v>16400</v>
      </c>
      <c r="BD1333">
        <v>22960</v>
      </c>
      <c r="BE1333">
        <v>33</v>
      </c>
      <c r="BF1333">
        <v>6</v>
      </c>
      <c r="BG1333">
        <v>96</v>
      </c>
      <c r="BH1333">
        <v>5.385416666666667</v>
      </c>
      <c r="BI1333">
        <v>9840</v>
      </c>
      <c r="BJ1333">
        <v>16400</v>
      </c>
      <c r="BK1333">
        <v>22960</v>
      </c>
      <c r="BL1333">
        <v>30</v>
      </c>
      <c r="BM1333">
        <v>1</v>
      </c>
      <c r="BN1333">
        <v>26</v>
      </c>
      <c r="BO1333" t="s">
        <v>192</v>
      </c>
      <c r="BP1333">
        <v>3.64</v>
      </c>
      <c r="BQ1333">
        <v>0</v>
      </c>
      <c r="BR1333">
        <v>20</v>
      </c>
      <c r="BS1333">
        <v>0</v>
      </c>
      <c r="BV1333">
        <v>0</v>
      </c>
      <c r="BW1333">
        <v>0</v>
      </c>
      <c r="BX1333">
        <v>0</v>
      </c>
      <c r="BZ1333" t="s">
        <v>193</v>
      </c>
      <c r="CA1333" t="s">
        <v>194</v>
      </c>
      <c r="CB1333" t="b">
        <v>0</v>
      </c>
    </row>
    <row r="1334" spans="1:80" x14ac:dyDescent="0.3">
      <c r="A1334">
        <v>1333</v>
      </c>
      <c r="B1334" t="s">
        <v>1573</v>
      </c>
      <c r="C1334" t="s">
        <v>179</v>
      </c>
      <c r="D1334" t="s">
        <v>1553</v>
      </c>
      <c r="E1334" t="s">
        <v>1561</v>
      </c>
      <c r="F1334" t="s">
        <v>477</v>
      </c>
      <c r="G1334" t="s">
        <v>1553</v>
      </c>
      <c r="H1334" t="s">
        <v>184</v>
      </c>
      <c r="J1334">
        <v>0</v>
      </c>
      <c r="K1334" t="s">
        <v>1563</v>
      </c>
      <c r="L1334" t="s">
        <v>186</v>
      </c>
      <c r="M1334" t="s">
        <v>187</v>
      </c>
      <c r="N1334" t="s">
        <v>20</v>
      </c>
      <c r="P1334" t="s">
        <v>188</v>
      </c>
      <c r="Q1334">
        <v>2</v>
      </c>
      <c r="R1334">
        <v>14</v>
      </c>
      <c r="S1334">
        <v>40</v>
      </c>
      <c r="T1334">
        <v>2.8571428571428572</v>
      </c>
      <c r="U1334">
        <v>7.5</v>
      </c>
      <c r="V1334">
        <v>7.5</v>
      </c>
      <c r="W1334">
        <v>5</v>
      </c>
      <c r="X1334">
        <v>0.76</v>
      </c>
      <c r="Y1334">
        <v>119638</v>
      </c>
      <c r="Z1334" t="s">
        <v>189</v>
      </c>
      <c r="AA1334">
        <v>2</v>
      </c>
      <c r="AB1334">
        <v>12</v>
      </c>
      <c r="AC1334">
        <v>80</v>
      </c>
      <c r="AD1334">
        <v>6.666666666666667</v>
      </c>
      <c r="AE1334">
        <v>12.375</v>
      </c>
      <c r="AF1334">
        <v>12.375</v>
      </c>
      <c r="AG1334">
        <v>10</v>
      </c>
      <c r="AH1334">
        <v>0.76</v>
      </c>
      <c r="AI1334">
        <v>72508.5</v>
      </c>
      <c r="AJ1334">
        <v>3.486154</v>
      </c>
      <c r="AK1334">
        <v>2.5</v>
      </c>
      <c r="AL1334">
        <v>33</v>
      </c>
      <c r="AM1334">
        <v>9</v>
      </c>
      <c r="AN1334">
        <v>23</v>
      </c>
      <c r="AO1334" t="s">
        <v>190</v>
      </c>
      <c r="AP1334">
        <v>83</v>
      </c>
      <c r="AQ1334">
        <v>-0.7</v>
      </c>
      <c r="AR1334">
        <v>1.2</v>
      </c>
      <c r="AS1334" t="s">
        <v>1333</v>
      </c>
      <c r="AT1334">
        <v>7</v>
      </c>
      <c r="AU1334">
        <v>12</v>
      </c>
      <c r="AV1334">
        <v>12</v>
      </c>
      <c r="AW1334">
        <v>16</v>
      </c>
      <c r="AZ1334">
        <v>0</v>
      </c>
      <c r="BA1334">
        <v>0</v>
      </c>
      <c r="BB1334">
        <v>6888</v>
      </c>
      <c r="BC1334">
        <v>11480</v>
      </c>
      <c r="BD1334">
        <v>16072</v>
      </c>
      <c r="BE1334">
        <v>33</v>
      </c>
      <c r="BF1334">
        <v>6</v>
      </c>
      <c r="BG1334">
        <v>96</v>
      </c>
      <c r="BH1334">
        <v>5.385416666666667</v>
      </c>
      <c r="BI1334">
        <v>6888</v>
      </c>
      <c r="BJ1334">
        <v>11480</v>
      </c>
      <c r="BK1334">
        <v>16072</v>
      </c>
      <c r="BL1334">
        <v>30</v>
      </c>
      <c r="BM1334">
        <v>1</v>
      </c>
      <c r="BN1334">
        <v>26</v>
      </c>
      <c r="BO1334" t="s">
        <v>192</v>
      </c>
      <c r="BP1334">
        <v>0</v>
      </c>
      <c r="BQ1334">
        <v>0</v>
      </c>
      <c r="BR1334">
        <v>0</v>
      </c>
      <c r="BS1334">
        <v>0</v>
      </c>
      <c r="BV1334">
        <v>0</v>
      </c>
      <c r="BW1334">
        <v>0</v>
      </c>
      <c r="BX1334">
        <v>0</v>
      </c>
      <c r="BZ1334" t="s">
        <v>193</v>
      </c>
      <c r="CA1334" t="s">
        <v>194</v>
      </c>
      <c r="CB1334" t="b">
        <v>0</v>
      </c>
    </row>
    <row r="1335" spans="1:80" x14ac:dyDescent="0.3">
      <c r="A1335">
        <v>1334</v>
      </c>
      <c r="B1335" t="s">
        <v>1574</v>
      </c>
      <c r="C1335" t="s">
        <v>179</v>
      </c>
      <c r="D1335" t="s">
        <v>1553</v>
      </c>
      <c r="E1335" t="s">
        <v>1561</v>
      </c>
      <c r="F1335" t="s">
        <v>527</v>
      </c>
      <c r="G1335" t="s">
        <v>1553</v>
      </c>
      <c r="H1335" t="s">
        <v>184</v>
      </c>
      <c r="J1335">
        <v>0</v>
      </c>
      <c r="K1335" t="s">
        <v>1563</v>
      </c>
      <c r="L1335" t="s">
        <v>186</v>
      </c>
      <c r="M1335" t="s">
        <v>187</v>
      </c>
      <c r="N1335" t="s">
        <v>20</v>
      </c>
      <c r="P1335" t="s">
        <v>188</v>
      </c>
      <c r="Q1335">
        <v>2</v>
      </c>
      <c r="R1335">
        <v>14</v>
      </c>
      <c r="S1335">
        <v>40</v>
      </c>
      <c r="T1335">
        <v>2.8571428571428572</v>
      </c>
      <c r="U1335">
        <v>7.5</v>
      </c>
      <c r="V1335">
        <v>7.5</v>
      </c>
      <c r="W1335">
        <v>5</v>
      </c>
      <c r="X1335">
        <v>0.76</v>
      </c>
      <c r="Y1335">
        <v>119638</v>
      </c>
      <c r="Z1335" t="s">
        <v>189</v>
      </c>
      <c r="AA1335">
        <v>2</v>
      </c>
      <c r="AB1335">
        <v>12</v>
      </c>
      <c r="AC1335">
        <v>80</v>
      </c>
      <c r="AD1335">
        <v>6.666666666666667</v>
      </c>
      <c r="AE1335">
        <v>12.375</v>
      </c>
      <c r="AF1335">
        <v>12.375</v>
      </c>
      <c r="AG1335">
        <v>10</v>
      </c>
      <c r="AH1335">
        <v>0.76</v>
      </c>
      <c r="AI1335">
        <v>72508.5</v>
      </c>
      <c r="AJ1335">
        <v>3.7007629999999998</v>
      </c>
      <c r="AK1335">
        <v>2.5</v>
      </c>
      <c r="AL1335">
        <v>31</v>
      </c>
      <c r="AM1335">
        <v>9</v>
      </c>
      <c r="AN1335">
        <v>23</v>
      </c>
      <c r="AO1335" t="s">
        <v>190</v>
      </c>
      <c r="AP1335">
        <v>83</v>
      </c>
      <c r="AQ1335">
        <v>-0.7</v>
      </c>
      <c r="AR1335">
        <v>1.2</v>
      </c>
      <c r="AS1335" t="s">
        <v>1333</v>
      </c>
      <c r="AT1335">
        <v>7</v>
      </c>
      <c r="AU1335">
        <v>12</v>
      </c>
      <c r="AV1335">
        <v>12</v>
      </c>
      <c r="AW1335">
        <v>16</v>
      </c>
      <c r="AZ1335">
        <v>0</v>
      </c>
      <c r="BA1335">
        <v>0</v>
      </c>
      <c r="BB1335">
        <v>6888</v>
      </c>
      <c r="BC1335">
        <v>11480</v>
      </c>
      <c r="BD1335">
        <v>16072</v>
      </c>
      <c r="BE1335">
        <v>33</v>
      </c>
      <c r="BF1335">
        <v>6</v>
      </c>
      <c r="BG1335">
        <v>96</v>
      </c>
      <c r="BH1335">
        <v>5.385416666666667</v>
      </c>
      <c r="BI1335">
        <v>6888</v>
      </c>
      <c r="BJ1335">
        <v>11480</v>
      </c>
      <c r="BK1335">
        <v>16072</v>
      </c>
      <c r="BL1335">
        <v>30</v>
      </c>
      <c r="BM1335">
        <v>1</v>
      </c>
      <c r="BN1335">
        <v>26</v>
      </c>
      <c r="BO1335" t="s">
        <v>192</v>
      </c>
      <c r="BP1335">
        <v>0</v>
      </c>
      <c r="BQ1335">
        <v>0</v>
      </c>
      <c r="BR1335">
        <v>0</v>
      </c>
      <c r="BS1335">
        <v>0</v>
      </c>
      <c r="BV1335">
        <v>0</v>
      </c>
      <c r="BW1335">
        <v>0</v>
      </c>
      <c r="BX1335">
        <v>0</v>
      </c>
      <c r="BZ1335" t="s">
        <v>193</v>
      </c>
      <c r="CA1335" t="s">
        <v>194</v>
      </c>
      <c r="CB1335" t="b">
        <v>0</v>
      </c>
    </row>
    <row r="1336" spans="1:80" x14ac:dyDescent="0.3">
      <c r="A1336">
        <v>1335</v>
      </c>
      <c r="B1336" t="s">
        <v>1575</v>
      </c>
      <c r="C1336" t="s">
        <v>179</v>
      </c>
      <c r="D1336" t="s">
        <v>1553</v>
      </c>
      <c r="E1336" t="s">
        <v>1561</v>
      </c>
      <c r="F1336" t="s">
        <v>1005</v>
      </c>
      <c r="G1336" t="s">
        <v>1553</v>
      </c>
      <c r="H1336" t="s">
        <v>184</v>
      </c>
      <c r="J1336">
        <v>0</v>
      </c>
      <c r="K1336" t="s">
        <v>1563</v>
      </c>
      <c r="L1336" t="s">
        <v>186</v>
      </c>
      <c r="M1336" t="s">
        <v>187</v>
      </c>
      <c r="N1336" t="s">
        <v>20</v>
      </c>
      <c r="P1336" t="s">
        <v>188</v>
      </c>
      <c r="Q1336">
        <v>2</v>
      </c>
      <c r="R1336">
        <v>14</v>
      </c>
      <c r="S1336">
        <v>40</v>
      </c>
      <c r="T1336">
        <v>2.8571428571428572</v>
      </c>
      <c r="U1336">
        <v>7.5</v>
      </c>
      <c r="V1336">
        <v>7.5</v>
      </c>
      <c r="W1336">
        <v>5</v>
      </c>
      <c r="X1336">
        <v>0.76</v>
      </c>
      <c r="Y1336">
        <v>119638</v>
      </c>
      <c r="Z1336" t="s">
        <v>189</v>
      </c>
      <c r="AA1336">
        <v>2</v>
      </c>
      <c r="AB1336">
        <v>12</v>
      </c>
      <c r="AC1336">
        <v>80</v>
      </c>
      <c r="AD1336">
        <v>6.666666666666667</v>
      </c>
      <c r="AE1336">
        <v>12.375</v>
      </c>
      <c r="AF1336">
        <v>12.375</v>
      </c>
      <c r="AG1336">
        <v>10</v>
      </c>
      <c r="AH1336">
        <v>0.76</v>
      </c>
      <c r="AI1336">
        <v>72508.5</v>
      </c>
      <c r="AJ1336">
        <v>3.808068</v>
      </c>
      <c r="AK1336">
        <v>2.5</v>
      </c>
      <c r="AL1336">
        <v>30</v>
      </c>
      <c r="AM1336">
        <v>9</v>
      </c>
      <c r="AN1336">
        <v>23</v>
      </c>
      <c r="AO1336" t="s">
        <v>190</v>
      </c>
      <c r="AP1336">
        <v>83</v>
      </c>
      <c r="AQ1336">
        <v>-0.7</v>
      </c>
      <c r="AR1336">
        <v>1.2</v>
      </c>
      <c r="AS1336" t="s">
        <v>1333</v>
      </c>
      <c r="AT1336">
        <v>7</v>
      </c>
      <c r="AU1336">
        <v>12</v>
      </c>
      <c r="AV1336">
        <v>12</v>
      </c>
      <c r="AW1336">
        <v>16</v>
      </c>
      <c r="AZ1336">
        <v>0</v>
      </c>
      <c r="BA1336">
        <v>0</v>
      </c>
      <c r="BB1336">
        <v>6888</v>
      </c>
      <c r="BC1336">
        <v>11480</v>
      </c>
      <c r="BD1336">
        <v>16072</v>
      </c>
      <c r="BE1336">
        <v>33</v>
      </c>
      <c r="BF1336">
        <v>6</v>
      </c>
      <c r="BG1336">
        <v>96</v>
      </c>
      <c r="BH1336">
        <v>5.385416666666667</v>
      </c>
      <c r="BI1336">
        <v>6888</v>
      </c>
      <c r="BJ1336">
        <v>11480</v>
      </c>
      <c r="BK1336">
        <v>16072</v>
      </c>
      <c r="BL1336">
        <v>30</v>
      </c>
      <c r="BM1336">
        <v>1</v>
      </c>
      <c r="BN1336">
        <v>26</v>
      </c>
      <c r="BO1336" t="s">
        <v>192</v>
      </c>
      <c r="BP1336">
        <v>0</v>
      </c>
      <c r="BQ1336">
        <v>0</v>
      </c>
      <c r="BR1336">
        <v>0</v>
      </c>
      <c r="BS1336">
        <v>0</v>
      </c>
      <c r="BV1336">
        <v>0</v>
      </c>
      <c r="BW1336">
        <v>0</v>
      </c>
      <c r="BX1336">
        <v>0</v>
      </c>
      <c r="BZ1336" t="s">
        <v>193</v>
      </c>
      <c r="CA1336" t="s">
        <v>194</v>
      </c>
      <c r="CB1336" t="b">
        <v>0</v>
      </c>
    </row>
    <row r="1337" spans="1:80" x14ac:dyDescent="0.3">
      <c r="A1337">
        <v>1336</v>
      </c>
      <c r="B1337" t="s">
        <v>1576</v>
      </c>
      <c r="C1337" t="s">
        <v>179</v>
      </c>
      <c r="D1337" t="s">
        <v>1553</v>
      </c>
      <c r="E1337" t="s">
        <v>1561</v>
      </c>
      <c r="F1337" t="s">
        <v>1577</v>
      </c>
      <c r="G1337" t="s">
        <v>1553</v>
      </c>
      <c r="H1337" t="s">
        <v>184</v>
      </c>
      <c r="J1337">
        <v>0</v>
      </c>
      <c r="K1337" t="s">
        <v>1563</v>
      </c>
      <c r="L1337" t="s">
        <v>186</v>
      </c>
      <c r="M1337" t="s">
        <v>187</v>
      </c>
      <c r="N1337" t="s">
        <v>20</v>
      </c>
      <c r="O1337">
        <v>190</v>
      </c>
      <c r="P1337" t="s">
        <v>188</v>
      </c>
      <c r="Q1337">
        <v>2</v>
      </c>
      <c r="R1337">
        <v>14</v>
      </c>
      <c r="S1337">
        <v>40</v>
      </c>
      <c r="T1337">
        <v>2.8571428571428572</v>
      </c>
      <c r="U1337">
        <v>7.5</v>
      </c>
      <c r="V1337">
        <v>7.5</v>
      </c>
      <c r="W1337">
        <v>5</v>
      </c>
      <c r="X1337">
        <v>0.76</v>
      </c>
      <c r="Y1337">
        <v>119638</v>
      </c>
      <c r="Z1337" t="s">
        <v>189</v>
      </c>
      <c r="AA1337">
        <v>2</v>
      </c>
      <c r="AB1337">
        <v>12</v>
      </c>
      <c r="AC1337">
        <v>80</v>
      </c>
      <c r="AD1337">
        <v>6.666666666666667</v>
      </c>
      <c r="AE1337">
        <v>12.375</v>
      </c>
      <c r="AF1337">
        <v>12.375</v>
      </c>
      <c r="AG1337">
        <v>10</v>
      </c>
      <c r="AH1337">
        <v>0.76</v>
      </c>
      <c r="AI1337">
        <v>72508.5</v>
      </c>
      <c r="AJ1337">
        <v>4.3445900000000002</v>
      </c>
      <c r="AK1337">
        <v>2.5</v>
      </c>
      <c r="AL1337">
        <v>26</v>
      </c>
      <c r="AM1337">
        <v>9</v>
      </c>
      <c r="AN1337">
        <v>23</v>
      </c>
      <c r="AO1337" t="s">
        <v>190</v>
      </c>
      <c r="AP1337">
        <v>83</v>
      </c>
      <c r="AQ1337">
        <v>-0.7</v>
      </c>
      <c r="AR1337">
        <v>1.2</v>
      </c>
      <c r="AS1337" t="s">
        <v>1333</v>
      </c>
      <c r="AT1337">
        <v>7</v>
      </c>
      <c r="AU1337">
        <v>12</v>
      </c>
      <c r="AV1337">
        <v>12</v>
      </c>
      <c r="AW1337">
        <v>16</v>
      </c>
      <c r="AZ1337">
        <v>0</v>
      </c>
      <c r="BA1337">
        <v>0</v>
      </c>
      <c r="BB1337">
        <v>6888</v>
      </c>
      <c r="BC1337">
        <v>11480</v>
      </c>
      <c r="BD1337">
        <v>16072</v>
      </c>
      <c r="BE1337">
        <v>33</v>
      </c>
      <c r="BF1337">
        <v>6</v>
      </c>
      <c r="BG1337">
        <v>96</v>
      </c>
      <c r="BH1337">
        <v>5.385416666666667</v>
      </c>
      <c r="BI1337">
        <v>6888</v>
      </c>
      <c r="BJ1337">
        <v>11480</v>
      </c>
      <c r="BK1337">
        <v>16072</v>
      </c>
      <c r="BL1337">
        <v>30</v>
      </c>
      <c r="BM1337">
        <v>1</v>
      </c>
      <c r="BN1337">
        <v>23</v>
      </c>
      <c r="BO1337" t="s">
        <v>192</v>
      </c>
      <c r="BP1337">
        <v>4.37</v>
      </c>
      <c r="BQ1337">
        <v>0</v>
      </c>
      <c r="BR1337">
        <v>10</v>
      </c>
      <c r="BS1337">
        <v>0</v>
      </c>
      <c r="BV1337">
        <v>0</v>
      </c>
      <c r="BW1337">
        <v>0</v>
      </c>
      <c r="BX1337">
        <v>0</v>
      </c>
      <c r="BZ1337" t="s">
        <v>193</v>
      </c>
      <c r="CA1337" t="s">
        <v>194</v>
      </c>
      <c r="CB1337" t="b">
        <v>0</v>
      </c>
    </row>
    <row r="1338" spans="1:80" x14ac:dyDescent="0.3">
      <c r="A1338">
        <v>1337</v>
      </c>
      <c r="B1338" t="s">
        <v>1578</v>
      </c>
      <c r="C1338" t="s">
        <v>179</v>
      </c>
      <c r="D1338" t="s">
        <v>1553</v>
      </c>
      <c r="E1338" t="s">
        <v>1579</v>
      </c>
      <c r="F1338" t="s">
        <v>196</v>
      </c>
      <c r="G1338" t="s">
        <v>1553</v>
      </c>
      <c r="H1338" t="s">
        <v>184</v>
      </c>
      <c r="J1338">
        <v>0</v>
      </c>
      <c r="K1338" t="s">
        <v>1580</v>
      </c>
      <c r="L1338" t="s">
        <v>186</v>
      </c>
      <c r="M1338" t="s">
        <v>187</v>
      </c>
      <c r="N1338" t="s">
        <v>20</v>
      </c>
      <c r="O1338">
        <v>95</v>
      </c>
      <c r="P1338" t="s">
        <v>188</v>
      </c>
      <c r="Q1338">
        <v>2</v>
      </c>
      <c r="R1338">
        <v>14</v>
      </c>
      <c r="S1338">
        <v>40</v>
      </c>
      <c r="T1338">
        <v>2.8571428571428572</v>
      </c>
      <c r="U1338">
        <v>7.5</v>
      </c>
      <c r="V1338">
        <v>7.5</v>
      </c>
      <c r="W1338">
        <v>5</v>
      </c>
      <c r="X1338">
        <v>0.76</v>
      </c>
      <c r="Y1338">
        <v>119638</v>
      </c>
      <c r="Z1338" t="s">
        <v>189</v>
      </c>
      <c r="AA1338">
        <v>2</v>
      </c>
      <c r="AB1338">
        <v>12</v>
      </c>
      <c r="AC1338">
        <v>80</v>
      </c>
      <c r="AD1338">
        <v>6.666666666666667</v>
      </c>
      <c r="AE1338">
        <v>12.375</v>
      </c>
      <c r="AF1338">
        <v>12.375</v>
      </c>
      <c r="AG1338">
        <v>10</v>
      </c>
      <c r="AH1338">
        <v>0.76</v>
      </c>
      <c r="AI1338">
        <v>72508.5</v>
      </c>
      <c r="AJ1338">
        <v>2.0695800000000002</v>
      </c>
      <c r="AK1338">
        <v>2.5</v>
      </c>
      <c r="AL1338">
        <v>55</v>
      </c>
      <c r="AM1338">
        <v>9</v>
      </c>
      <c r="AN1338">
        <v>23</v>
      </c>
      <c r="AO1338" t="s">
        <v>190</v>
      </c>
      <c r="AP1338">
        <v>83</v>
      </c>
      <c r="AQ1338">
        <v>-0.7</v>
      </c>
      <c r="AR1338">
        <v>1.2</v>
      </c>
      <c r="AS1338" t="s">
        <v>1340</v>
      </c>
      <c r="AT1338">
        <v>10</v>
      </c>
      <c r="AU1338">
        <v>12</v>
      </c>
      <c r="AV1338">
        <v>12</v>
      </c>
      <c r="AW1338">
        <v>27</v>
      </c>
      <c r="AZ1338">
        <v>0</v>
      </c>
      <c r="BA1338">
        <v>0</v>
      </c>
      <c r="BB1338">
        <v>16605</v>
      </c>
      <c r="BC1338">
        <v>27675</v>
      </c>
      <c r="BD1338">
        <v>38745</v>
      </c>
      <c r="BE1338">
        <v>33</v>
      </c>
      <c r="BF1338">
        <v>6</v>
      </c>
      <c r="BG1338">
        <v>162</v>
      </c>
      <c r="BH1338">
        <v>3.191358024691358</v>
      </c>
      <c r="BI1338">
        <v>16605</v>
      </c>
      <c r="BJ1338">
        <v>27675</v>
      </c>
      <c r="BK1338">
        <v>38745</v>
      </c>
      <c r="BL1338">
        <v>30</v>
      </c>
      <c r="BM1338">
        <v>1</v>
      </c>
      <c r="BN1338">
        <v>60</v>
      </c>
      <c r="BO1338" t="s">
        <v>192</v>
      </c>
      <c r="BP1338">
        <v>5.7</v>
      </c>
      <c r="BQ1338">
        <v>0</v>
      </c>
      <c r="BR1338">
        <v>1665</v>
      </c>
      <c r="BS1338">
        <v>0</v>
      </c>
      <c r="BV1338">
        <v>0</v>
      </c>
      <c r="BW1338">
        <v>0</v>
      </c>
      <c r="BX1338">
        <v>0</v>
      </c>
      <c r="BZ1338" t="s">
        <v>193</v>
      </c>
      <c r="CA1338" t="s">
        <v>194</v>
      </c>
      <c r="CB1338" t="b">
        <v>0</v>
      </c>
    </row>
    <row r="1339" spans="1:80" x14ac:dyDescent="0.3">
      <c r="A1339">
        <v>1338</v>
      </c>
      <c r="B1339" t="s">
        <v>1581</v>
      </c>
      <c r="C1339" t="s">
        <v>179</v>
      </c>
      <c r="D1339" t="s">
        <v>1553</v>
      </c>
      <c r="E1339" t="s">
        <v>1579</v>
      </c>
      <c r="F1339" t="s">
        <v>202</v>
      </c>
      <c r="G1339" t="s">
        <v>1553</v>
      </c>
      <c r="H1339" t="s">
        <v>184</v>
      </c>
      <c r="J1339">
        <v>0</v>
      </c>
      <c r="K1339" t="s">
        <v>1580</v>
      </c>
      <c r="L1339" t="s">
        <v>186</v>
      </c>
      <c r="M1339" t="s">
        <v>187</v>
      </c>
      <c r="N1339" t="s">
        <v>20</v>
      </c>
      <c r="O1339">
        <v>110</v>
      </c>
      <c r="P1339" t="s">
        <v>188</v>
      </c>
      <c r="Q1339">
        <v>2</v>
      </c>
      <c r="R1339">
        <v>14</v>
      </c>
      <c r="S1339">
        <v>40</v>
      </c>
      <c r="T1339">
        <v>2.8571428571428572</v>
      </c>
      <c r="U1339">
        <v>7.5</v>
      </c>
      <c r="V1339">
        <v>7.5</v>
      </c>
      <c r="W1339">
        <v>5</v>
      </c>
      <c r="X1339">
        <v>0.76</v>
      </c>
      <c r="Y1339">
        <v>119638</v>
      </c>
      <c r="Z1339" t="s">
        <v>189</v>
      </c>
      <c r="AA1339">
        <v>2</v>
      </c>
      <c r="AB1339">
        <v>12</v>
      </c>
      <c r="AC1339">
        <v>80</v>
      </c>
      <c r="AD1339">
        <v>6.666666666666667</v>
      </c>
      <c r="AE1339">
        <v>12.375</v>
      </c>
      <c r="AF1339">
        <v>12.375</v>
      </c>
      <c r="AG1339">
        <v>10</v>
      </c>
      <c r="AH1339">
        <v>0.76</v>
      </c>
      <c r="AI1339">
        <v>72508.5</v>
      </c>
      <c r="AJ1339">
        <v>2.3406609999999999</v>
      </c>
      <c r="AK1339">
        <v>2.5</v>
      </c>
      <c r="AL1339">
        <v>48</v>
      </c>
      <c r="AM1339">
        <v>9</v>
      </c>
      <c r="AN1339">
        <v>23</v>
      </c>
      <c r="AO1339" t="s">
        <v>190</v>
      </c>
      <c r="AP1339">
        <v>83</v>
      </c>
      <c r="AQ1339">
        <v>-0.7</v>
      </c>
      <c r="AR1339">
        <v>1.2</v>
      </c>
      <c r="AS1339" t="s">
        <v>1340</v>
      </c>
      <c r="AT1339">
        <v>10</v>
      </c>
      <c r="AU1339">
        <v>12</v>
      </c>
      <c r="AV1339">
        <v>12</v>
      </c>
      <c r="AW1339">
        <v>27</v>
      </c>
      <c r="AZ1339">
        <v>0</v>
      </c>
      <c r="BA1339">
        <v>0</v>
      </c>
      <c r="BB1339">
        <v>16605</v>
      </c>
      <c r="BC1339">
        <v>27675</v>
      </c>
      <c r="BD1339">
        <v>38745</v>
      </c>
      <c r="BE1339">
        <v>33</v>
      </c>
      <c r="BF1339">
        <v>6</v>
      </c>
      <c r="BG1339">
        <v>162</v>
      </c>
      <c r="BH1339">
        <v>3.191358024691358</v>
      </c>
      <c r="BI1339">
        <v>16605</v>
      </c>
      <c r="BJ1339">
        <v>27675</v>
      </c>
      <c r="BK1339">
        <v>38745</v>
      </c>
      <c r="BL1339">
        <v>30</v>
      </c>
      <c r="BM1339">
        <v>1</v>
      </c>
      <c r="BN1339">
        <v>60</v>
      </c>
      <c r="BO1339" t="s">
        <v>192</v>
      </c>
      <c r="BP1339">
        <v>6.6</v>
      </c>
      <c r="BQ1339">
        <v>0</v>
      </c>
      <c r="BR1339">
        <v>2524</v>
      </c>
      <c r="BS1339">
        <v>0</v>
      </c>
      <c r="BV1339">
        <v>0</v>
      </c>
      <c r="BW1339">
        <v>0</v>
      </c>
      <c r="BX1339">
        <v>0</v>
      </c>
      <c r="BZ1339" t="s">
        <v>193</v>
      </c>
      <c r="CA1339" t="s">
        <v>194</v>
      </c>
      <c r="CB1339" t="b">
        <v>0</v>
      </c>
    </row>
    <row r="1340" spans="1:80" x14ac:dyDescent="0.3">
      <c r="A1340">
        <v>1339</v>
      </c>
      <c r="B1340" t="s">
        <v>1582</v>
      </c>
      <c r="C1340" t="s">
        <v>179</v>
      </c>
      <c r="D1340" t="s">
        <v>1553</v>
      </c>
      <c r="E1340" t="s">
        <v>1579</v>
      </c>
      <c r="F1340" t="s">
        <v>206</v>
      </c>
      <c r="G1340" t="s">
        <v>1553</v>
      </c>
      <c r="H1340" t="s">
        <v>184</v>
      </c>
      <c r="J1340">
        <v>0</v>
      </c>
      <c r="K1340" t="s">
        <v>1580</v>
      </c>
      <c r="L1340" t="s">
        <v>186</v>
      </c>
      <c r="M1340" t="s">
        <v>187</v>
      </c>
      <c r="N1340" t="s">
        <v>20</v>
      </c>
      <c r="O1340">
        <v>125</v>
      </c>
      <c r="P1340" t="s">
        <v>188</v>
      </c>
      <c r="Q1340">
        <v>2</v>
      </c>
      <c r="R1340">
        <v>14</v>
      </c>
      <c r="S1340">
        <v>40</v>
      </c>
      <c r="T1340">
        <v>2.8571428571428572</v>
      </c>
      <c r="U1340">
        <v>7.5</v>
      </c>
      <c r="V1340">
        <v>7.5</v>
      </c>
      <c r="W1340">
        <v>5</v>
      </c>
      <c r="X1340">
        <v>0.76</v>
      </c>
      <c r="Y1340">
        <v>119638</v>
      </c>
      <c r="Z1340" t="s">
        <v>189</v>
      </c>
      <c r="AA1340">
        <v>2</v>
      </c>
      <c r="AB1340">
        <v>12</v>
      </c>
      <c r="AC1340">
        <v>80</v>
      </c>
      <c r="AD1340">
        <v>6.666666666666667</v>
      </c>
      <c r="AE1340">
        <v>12.375</v>
      </c>
      <c r="AF1340">
        <v>12.375</v>
      </c>
      <c r="AG1340">
        <v>10</v>
      </c>
      <c r="AH1340">
        <v>0.76</v>
      </c>
      <c r="AI1340">
        <v>72508.5</v>
      </c>
      <c r="AJ1340">
        <v>2.6117430000000001</v>
      </c>
      <c r="AK1340">
        <v>2.5</v>
      </c>
      <c r="AL1340">
        <v>43</v>
      </c>
      <c r="AM1340">
        <v>9</v>
      </c>
      <c r="AN1340">
        <v>23</v>
      </c>
      <c r="AO1340" t="s">
        <v>190</v>
      </c>
      <c r="AP1340">
        <v>83</v>
      </c>
      <c r="AQ1340">
        <v>-0.7</v>
      </c>
      <c r="AR1340">
        <v>1.2</v>
      </c>
      <c r="AS1340" t="s">
        <v>1340</v>
      </c>
      <c r="AT1340">
        <v>10</v>
      </c>
      <c r="AU1340">
        <v>12</v>
      </c>
      <c r="AV1340">
        <v>12</v>
      </c>
      <c r="AW1340">
        <v>27</v>
      </c>
      <c r="AZ1340">
        <v>0</v>
      </c>
      <c r="BA1340">
        <v>0</v>
      </c>
      <c r="BB1340">
        <v>16605</v>
      </c>
      <c r="BC1340">
        <v>27675</v>
      </c>
      <c r="BD1340">
        <v>38745</v>
      </c>
      <c r="BE1340">
        <v>33</v>
      </c>
      <c r="BF1340">
        <v>6</v>
      </c>
      <c r="BG1340">
        <v>162</v>
      </c>
      <c r="BH1340">
        <v>3.191358024691358</v>
      </c>
      <c r="BI1340">
        <v>16605</v>
      </c>
      <c r="BJ1340">
        <v>27675</v>
      </c>
      <c r="BK1340">
        <v>38745</v>
      </c>
      <c r="BL1340">
        <v>30</v>
      </c>
      <c r="BM1340">
        <v>1</v>
      </c>
      <c r="BN1340">
        <v>60</v>
      </c>
      <c r="BO1340" t="s">
        <v>192</v>
      </c>
      <c r="BP1340">
        <v>7.5</v>
      </c>
      <c r="BQ1340">
        <v>0</v>
      </c>
      <c r="BR1340">
        <v>1546</v>
      </c>
      <c r="BS1340">
        <v>0</v>
      </c>
      <c r="BV1340">
        <v>0</v>
      </c>
      <c r="BW1340">
        <v>0</v>
      </c>
      <c r="BX1340">
        <v>0</v>
      </c>
      <c r="BZ1340" t="s">
        <v>193</v>
      </c>
      <c r="CA1340" t="s">
        <v>194</v>
      </c>
      <c r="CB1340" t="b">
        <v>0</v>
      </c>
    </row>
    <row r="1341" spans="1:80" x14ac:dyDescent="0.3">
      <c r="A1341">
        <v>1340</v>
      </c>
      <c r="B1341" t="s">
        <v>1583</v>
      </c>
      <c r="C1341" t="s">
        <v>179</v>
      </c>
      <c r="D1341" t="s">
        <v>1553</v>
      </c>
      <c r="E1341" t="s">
        <v>1579</v>
      </c>
      <c r="F1341" t="s">
        <v>318</v>
      </c>
      <c r="G1341" t="s">
        <v>1553</v>
      </c>
      <c r="H1341" t="s">
        <v>184</v>
      </c>
      <c r="J1341">
        <v>0</v>
      </c>
      <c r="K1341" t="s">
        <v>1580</v>
      </c>
      <c r="L1341" t="s">
        <v>186</v>
      </c>
      <c r="M1341" t="s">
        <v>187</v>
      </c>
      <c r="N1341" t="s">
        <v>20</v>
      </c>
      <c r="O1341">
        <v>140</v>
      </c>
      <c r="P1341" t="s">
        <v>188</v>
      </c>
      <c r="Q1341">
        <v>2</v>
      </c>
      <c r="R1341">
        <v>14</v>
      </c>
      <c r="S1341">
        <v>40</v>
      </c>
      <c r="T1341">
        <v>2.8571428571428572</v>
      </c>
      <c r="U1341">
        <v>7.5</v>
      </c>
      <c r="V1341">
        <v>7.5</v>
      </c>
      <c r="W1341">
        <v>5</v>
      </c>
      <c r="X1341">
        <v>0.76</v>
      </c>
      <c r="Y1341">
        <v>119638</v>
      </c>
      <c r="Z1341" t="s">
        <v>189</v>
      </c>
      <c r="AA1341">
        <v>2</v>
      </c>
      <c r="AB1341">
        <v>12</v>
      </c>
      <c r="AC1341">
        <v>80</v>
      </c>
      <c r="AD1341">
        <v>6.666666666666667</v>
      </c>
      <c r="AE1341">
        <v>12.375</v>
      </c>
      <c r="AF1341">
        <v>12.375</v>
      </c>
      <c r="AG1341">
        <v>10</v>
      </c>
      <c r="AH1341">
        <v>0.76</v>
      </c>
      <c r="AI1341">
        <v>72508.5</v>
      </c>
      <c r="AJ1341">
        <v>2.8828240000000003</v>
      </c>
      <c r="AK1341">
        <v>2.5</v>
      </c>
      <c r="AL1341">
        <v>39</v>
      </c>
      <c r="AM1341">
        <v>9</v>
      </c>
      <c r="AN1341">
        <v>23</v>
      </c>
      <c r="AO1341" t="s">
        <v>190</v>
      </c>
      <c r="AP1341">
        <v>83</v>
      </c>
      <c r="AQ1341">
        <v>-0.7</v>
      </c>
      <c r="AR1341">
        <v>1.2</v>
      </c>
      <c r="AS1341" t="s">
        <v>1340</v>
      </c>
      <c r="AT1341">
        <v>10</v>
      </c>
      <c r="AU1341">
        <v>12</v>
      </c>
      <c r="AV1341">
        <v>12</v>
      </c>
      <c r="AW1341">
        <v>27</v>
      </c>
      <c r="AZ1341">
        <v>0</v>
      </c>
      <c r="BA1341">
        <v>0</v>
      </c>
      <c r="BB1341">
        <v>16605</v>
      </c>
      <c r="BC1341">
        <v>27675</v>
      </c>
      <c r="BD1341">
        <v>38745</v>
      </c>
      <c r="BE1341">
        <v>33</v>
      </c>
      <c r="BF1341">
        <v>6</v>
      </c>
      <c r="BG1341">
        <v>162</v>
      </c>
      <c r="BH1341">
        <v>3.191358024691358</v>
      </c>
      <c r="BI1341">
        <v>16605</v>
      </c>
      <c r="BJ1341">
        <v>27675</v>
      </c>
      <c r="BK1341">
        <v>38745</v>
      </c>
      <c r="BL1341">
        <v>30</v>
      </c>
      <c r="BM1341">
        <v>1</v>
      </c>
      <c r="BN1341">
        <v>60</v>
      </c>
      <c r="BO1341" t="s">
        <v>192</v>
      </c>
      <c r="BP1341">
        <v>8.4</v>
      </c>
      <c r="BQ1341">
        <v>0</v>
      </c>
      <c r="BR1341">
        <v>104</v>
      </c>
      <c r="BS1341">
        <v>0</v>
      </c>
      <c r="BV1341">
        <v>0</v>
      </c>
      <c r="BW1341">
        <v>0</v>
      </c>
      <c r="BX1341">
        <v>0</v>
      </c>
      <c r="BZ1341" t="s">
        <v>193</v>
      </c>
      <c r="CA1341" t="s">
        <v>194</v>
      </c>
      <c r="CB1341" t="b">
        <v>0</v>
      </c>
    </row>
    <row r="1342" spans="1:80" x14ac:dyDescent="0.3">
      <c r="A1342">
        <v>1341</v>
      </c>
      <c r="B1342" t="s">
        <v>1584</v>
      </c>
      <c r="C1342" t="s">
        <v>179</v>
      </c>
      <c r="D1342" t="s">
        <v>1553</v>
      </c>
      <c r="E1342" t="s">
        <v>1579</v>
      </c>
      <c r="F1342" t="s">
        <v>252</v>
      </c>
      <c r="G1342" t="s">
        <v>1553</v>
      </c>
      <c r="H1342" t="s">
        <v>184</v>
      </c>
      <c r="J1342">
        <v>0</v>
      </c>
      <c r="K1342" t="s">
        <v>1580</v>
      </c>
      <c r="L1342" t="s">
        <v>186</v>
      </c>
      <c r="M1342" t="s">
        <v>187</v>
      </c>
      <c r="N1342" t="s">
        <v>20</v>
      </c>
      <c r="O1342">
        <v>155</v>
      </c>
      <c r="P1342" t="s">
        <v>188</v>
      </c>
      <c r="Q1342">
        <v>2</v>
      </c>
      <c r="R1342">
        <v>14</v>
      </c>
      <c r="S1342">
        <v>40</v>
      </c>
      <c r="T1342">
        <v>2.8571428571428572</v>
      </c>
      <c r="U1342">
        <v>7.5</v>
      </c>
      <c r="V1342">
        <v>7.5</v>
      </c>
      <c r="W1342">
        <v>5</v>
      </c>
      <c r="X1342">
        <v>0.76</v>
      </c>
      <c r="Y1342">
        <v>119638</v>
      </c>
      <c r="Z1342" t="s">
        <v>189</v>
      </c>
      <c r="AA1342">
        <v>2</v>
      </c>
      <c r="AB1342">
        <v>12</v>
      </c>
      <c r="AC1342">
        <v>80</v>
      </c>
      <c r="AD1342">
        <v>6.666666666666667</v>
      </c>
      <c r="AE1342">
        <v>12.375</v>
      </c>
      <c r="AF1342">
        <v>12.375</v>
      </c>
      <c r="AG1342">
        <v>10</v>
      </c>
      <c r="AH1342">
        <v>0.76</v>
      </c>
      <c r="AI1342">
        <v>72508.5</v>
      </c>
      <c r="AJ1342">
        <v>3.1539060000000001</v>
      </c>
      <c r="AK1342">
        <v>2.5</v>
      </c>
      <c r="AL1342">
        <v>36</v>
      </c>
      <c r="AM1342">
        <v>9</v>
      </c>
      <c r="AN1342">
        <v>23</v>
      </c>
      <c r="AO1342" t="s">
        <v>190</v>
      </c>
      <c r="AP1342">
        <v>83</v>
      </c>
      <c r="AQ1342">
        <v>-0.7</v>
      </c>
      <c r="AR1342">
        <v>1.2</v>
      </c>
      <c r="AS1342" t="s">
        <v>1340</v>
      </c>
      <c r="AT1342">
        <v>10</v>
      </c>
      <c r="AU1342">
        <v>12</v>
      </c>
      <c r="AV1342">
        <v>12</v>
      </c>
      <c r="AW1342">
        <v>27</v>
      </c>
      <c r="AZ1342">
        <v>0</v>
      </c>
      <c r="BA1342">
        <v>0</v>
      </c>
      <c r="BB1342">
        <v>16605</v>
      </c>
      <c r="BC1342">
        <v>27675</v>
      </c>
      <c r="BD1342">
        <v>38745</v>
      </c>
      <c r="BE1342">
        <v>33</v>
      </c>
      <c r="BF1342">
        <v>6</v>
      </c>
      <c r="BG1342">
        <v>162</v>
      </c>
      <c r="BH1342">
        <v>3.191358024691358</v>
      </c>
      <c r="BI1342">
        <v>16605</v>
      </c>
      <c r="BJ1342">
        <v>27675</v>
      </c>
      <c r="BK1342">
        <v>38745</v>
      </c>
      <c r="BL1342">
        <v>30</v>
      </c>
      <c r="BM1342">
        <v>1</v>
      </c>
      <c r="BN1342">
        <v>36</v>
      </c>
      <c r="BO1342" t="s">
        <v>192</v>
      </c>
      <c r="BP1342">
        <v>5.58</v>
      </c>
      <c r="BQ1342">
        <v>0</v>
      </c>
      <c r="BR1342">
        <v>18</v>
      </c>
      <c r="BS1342">
        <v>0</v>
      </c>
      <c r="BV1342">
        <v>0</v>
      </c>
      <c r="BW1342">
        <v>0</v>
      </c>
      <c r="BX1342">
        <v>0</v>
      </c>
      <c r="BZ1342" t="s">
        <v>193</v>
      </c>
      <c r="CA1342" t="s">
        <v>194</v>
      </c>
      <c r="CB1342" t="b">
        <v>0</v>
      </c>
    </row>
    <row r="1343" spans="1:80" x14ac:dyDescent="0.3">
      <c r="A1343">
        <v>1342</v>
      </c>
      <c r="B1343" t="s">
        <v>1585</v>
      </c>
      <c r="C1343" t="s">
        <v>179</v>
      </c>
      <c r="D1343" t="s">
        <v>1553</v>
      </c>
      <c r="E1343" t="s">
        <v>1579</v>
      </c>
      <c r="F1343" t="s">
        <v>511</v>
      </c>
      <c r="G1343" t="s">
        <v>1553</v>
      </c>
      <c r="H1343" t="s">
        <v>184</v>
      </c>
      <c r="J1343">
        <v>0</v>
      </c>
      <c r="K1343" t="s">
        <v>1580</v>
      </c>
      <c r="L1343" t="s">
        <v>186</v>
      </c>
      <c r="M1343" t="s">
        <v>187</v>
      </c>
      <c r="N1343" t="s">
        <v>20</v>
      </c>
      <c r="O1343">
        <v>190</v>
      </c>
      <c r="P1343" t="s">
        <v>188</v>
      </c>
      <c r="Q1343">
        <v>2</v>
      </c>
      <c r="R1343">
        <v>14</v>
      </c>
      <c r="S1343">
        <v>40</v>
      </c>
      <c r="T1343">
        <v>2.8571428571428572</v>
      </c>
      <c r="U1343">
        <v>7.5</v>
      </c>
      <c r="V1343">
        <v>7.5</v>
      </c>
      <c r="W1343">
        <v>5</v>
      </c>
      <c r="X1343">
        <v>0.76</v>
      </c>
      <c r="Y1343">
        <v>119638</v>
      </c>
      <c r="Z1343" t="s">
        <v>189</v>
      </c>
      <c r="AA1343">
        <v>2</v>
      </c>
      <c r="AB1343">
        <v>12</v>
      </c>
      <c r="AC1343">
        <v>80</v>
      </c>
      <c r="AD1343">
        <v>6.666666666666667</v>
      </c>
      <c r="AE1343">
        <v>12.375</v>
      </c>
      <c r="AF1343">
        <v>12.375</v>
      </c>
      <c r="AG1343">
        <v>10</v>
      </c>
      <c r="AH1343">
        <v>0.76</v>
      </c>
      <c r="AI1343">
        <v>72508.5</v>
      </c>
      <c r="AJ1343">
        <v>3.8316089999999998</v>
      </c>
      <c r="AK1343">
        <v>2.5</v>
      </c>
      <c r="AL1343">
        <v>30</v>
      </c>
      <c r="AM1343">
        <v>9</v>
      </c>
      <c r="AN1343">
        <v>23</v>
      </c>
      <c r="AO1343" t="s">
        <v>190</v>
      </c>
      <c r="AP1343">
        <v>83</v>
      </c>
      <c r="AQ1343">
        <v>-0.7</v>
      </c>
      <c r="AR1343">
        <v>1.2</v>
      </c>
      <c r="AS1343" t="s">
        <v>1340</v>
      </c>
      <c r="AT1343">
        <v>10</v>
      </c>
      <c r="AU1343">
        <v>12</v>
      </c>
      <c r="AV1343">
        <v>12</v>
      </c>
      <c r="AW1343">
        <v>27</v>
      </c>
      <c r="AZ1343">
        <v>0</v>
      </c>
      <c r="BA1343">
        <v>0</v>
      </c>
      <c r="BB1343">
        <v>16605</v>
      </c>
      <c r="BC1343">
        <v>27675</v>
      </c>
      <c r="BD1343">
        <v>38745</v>
      </c>
      <c r="BE1343">
        <v>33</v>
      </c>
      <c r="BF1343">
        <v>6</v>
      </c>
      <c r="BG1343">
        <v>162</v>
      </c>
      <c r="BH1343">
        <v>3.191358024691358</v>
      </c>
      <c r="BI1343">
        <v>16605</v>
      </c>
      <c r="BJ1343">
        <v>27675</v>
      </c>
      <c r="BK1343">
        <v>38745</v>
      </c>
      <c r="BL1343">
        <v>30</v>
      </c>
      <c r="BM1343">
        <v>1</v>
      </c>
      <c r="BN1343">
        <v>20</v>
      </c>
      <c r="BO1343" t="s">
        <v>192</v>
      </c>
      <c r="BP1343">
        <v>3.8</v>
      </c>
      <c r="BQ1343">
        <v>0</v>
      </c>
      <c r="BR1343">
        <v>302</v>
      </c>
      <c r="BS1343">
        <v>0</v>
      </c>
      <c r="BV1343">
        <v>0</v>
      </c>
      <c r="BW1343">
        <v>0</v>
      </c>
      <c r="BX1343">
        <v>0</v>
      </c>
      <c r="BZ1343" t="s">
        <v>193</v>
      </c>
      <c r="CA1343" t="s">
        <v>194</v>
      </c>
      <c r="CB1343" t="b">
        <v>0</v>
      </c>
    </row>
    <row r="1344" spans="1:80" x14ac:dyDescent="0.3">
      <c r="A1344">
        <v>1343</v>
      </c>
      <c r="B1344" t="s">
        <v>1586</v>
      </c>
      <c r="C1344" t="s">
        <v>179</v>
      </c>
      <c r="D1344" t="s">
        <v>1553</v>
      </c>
      <c r="E1344" t="s">
        <v>1579</v>
      </c>
      <c r="F1344" t="s">
        <v>520</v>
      </c>
      <c r="G1344" t="s">
        <v>1553</v>
      </c>
      <c r="H1344" t="s">
        <v>184</v>
      </c>
      <c r="J1344">
        <v>0</v>
      </c>
      <c r="K1344" t="s">
        <v>1580</v>
      </c>
      <c r="L1344" t="s">
        <v>186</v>
      </c>
      <c r="M1344" t="s">
        <v>187</v>
      </c>
      <c r="N1344" t="s">
        <v>20</v>
      </c>
      <c r="O1344">
        <v>230</v>
      </c>
      <c r="P1344" t="s">
        <v>188</v>
      </c>
      <c r="Q1344">
        <v>2</v>
      </c>
      <c r="R1344">
        <v>14</v>
      </c>
      <c r="S1344">
        <v>40</v>
      </c>
      <c r="T1344">
        <v>2.8571428571428572</v>
      </c>
      <c r="U1344">
        <v>7.5</v>
      </c>
      <c r="V1344">
        <v>7.5</v>
      </c>
      <c r="W1344">
        <v>5</v>
      </c>
      <c r="X1344">
        <v>0.76</v>
      </c>
      <c r="Y1344">
        <v>119638</v>
      </c>
      <c r="Z1344" t="s">
        <v>189</v>
      </c>
      <c r="AA1344">
        <v>2</v>
      </c>
      <c r="AB1344">
        <v>12</v>
      </c>
      <c r="AC1344">
        <v>80</v>
      </c>
      <c r="AD1344">
        <v>6.666666666666667</v>
      </c>
      <c r="AE1344">
        <v>12.375</v>
      </c>
      <c r="AF1344">
        <v>12.375</v>
      </c>
      <c r="AG1344">
        <v>10</v>
      </c>
      <c r="AH1344">
        <v>0.76</v>
      </c>
      <c r="AI1344">
        <v>72508.5</v>
      </c>
      <c r="AJ1344">
        <v>4.5093129999999997</v>
      </c>
      <c r="AK1344">
        <v>2.5</v>
      </c>
      <c r="AL1344">
        <v>25</v>
      </c>
      <c r="AM1344">
        <v>9</v>
      </c>
      <c r="AN1344">
        <v>23</v>
      </c>
      <c r="AO1344" t="s">
        <v>190</v>
      </c>
      <c r="AP1344">
        <v>83</v>
      </c>
      <c r="AQ1344">
        <v>-0.7</v>
      </c>
      <c r="AR1344">
        <v>1.2</v>
      </c>
      <c r="AS1344" t="s">
        <v>1340</v>
      </c>
      <c r="AT1344">
        <v>10</v>
      </c>
      <c r="AU1344">
        <v>12</v>
      </c>
      <c r="AV1344">
        <v>12</v>
      </c>
      <c r="AW1344">
        <v>27</v>
      </c>
      <c r="AZ1344">
        <v>0</v>
      </c>
      <c r="BA1344">
        <v>0</v>
      </c>
      <c r="BB1344">
        <v>16605</v>
      </c>
      <c r="BC1344">
        <v>27675</v>
      </c>
      <c r="BD1344">
        <v>38745</v>
      </c>
      <c r="BE1344">
        <v>33</v>
      </c>
      <c r="BF1344">
        <v>6</v>
      </c>
      <c r="BG1344">
        <v>162</v>
      </c>
      <c r="BH1344">
        <v>3.191358024691358</v>
      </c>
      <c r="BI1344">
        <v>16605</v>
      </c>
      <c r="BJ1344">
        <v>27675</v>
      </c>
      <c r="BK1344">
        <v>38745</v>
      </c>
      <c r="BL1344">
        <v>30</v>
      </c>
      <c r="BM1344">
        <v>1</v>
      </c>
      <c r="BN1344">
        <v>20</v>
      </c>
      <c r="BO1344" t="s">
        <v>192</v>
      </c>
      <c r="BP1344">
        <v>4.5999999999999996</v>
      </c>
      <c r="BQ1344">
        <v>0</v>
      </c>
      <c r="BR1344">
        <v>502</v>
      </c>
      <c r="BS1344">
        <v>0</v>
      </c>
      <c r="BV1344">
        <v>0</v>
      </c>
      <c r="BW1344">
        <v>0</v>
      </c>
      <c r="BX1344">
        <v>0</v>
      </c>
      <c r="BZ1344" t="s">
        <v>193</v>
      </c>
      <c r="CA1344" t="s">
        <v>194</v>
      </c>
      <c r="CB1344" t="b">
        <v>0</v>
      </c>
    </row>
    <row r="1345" spans="1:80" x14ac:dyDescent="0.3">
      <c r="A1345">
        <v>1344</v>
      </c>
      <c r="B1345" t="s">
        <v>1587</v>
      </c>
      <c r="C1345" t="s">
        <v>179</v>
      </c>
      <c r="D1345" t="s">
        <v>1553</v>
      </c>
      <c r="E1345" t="s">
        <v>1579</v>
      </c>
      <c r="F1345" t="s">
        <v>477</v>
      </c>
      <c r="G1345" t="s">
        <v>1553</v>
      </c>
      <c r="H1345" t="s">
        <v>184</v>
      </c>
      <c r="J1345">
        <v>0</v>
      </c>
      <c r="K1345" t="s">
        <v>1580</v>
      </c>
      <c r="L1345" t="s">
        <v>186</v>
      </c>
      <c r="M1345" t="s">
        <v>187</v>
      </c>
      <c r="N1345" t="s">
        <v>20</v>
      </c>
      <c r="P1345" t="s">
        <v>188</v>
      </c>
      <c r="Q1345">
        <v>2</v>
      </c>
      <c r="R1345">
        <v>14</v>
      </c>
      <c r="S1345">
        <v>40</v>
      </c>
      <c r="T1345">
        <v>2.8571428571428572</v>
      </c>
      <c r="U1345">
        <v>7.5</v>
      </c>
      <c r="V1345">
        <v>7.5</v>
      </c>
      <c r="W1345">
        <v>5</v>
      </c>
      <c r="X1345">
        <v>0.76</v>
      </c>
      <c r="Y1345">
        <v>119638</v>
      </c>
      <c r="Z1345" t="s">
        <v>189</v>
      </c>
      <c r="AA1345">
        <v>2</v>
      </c>
      <c r="AB1345">
        <v>12</v>
      </c>
      <c r="AC1345">
        <v>80</v>
      </c>
      <c r="AD1345">
        <v>6.666666666666667</v>
      </c>
      <c r="AE1345">
        <v>12.375</v>
      </c>
      <c r="AF1345">
        <v>12.375</v>
      </c>
      <c r="AG1345">
        <v>10</v>
      </c>
      <c r="AH1345">
        <v>0.76</v>
      </c>
      <c r="AI1345">
        <v>72508.5</v>
      </c>
      <c r="AJ1345">
        <v>4.7803949999999995</v>
      </c>
      <c r="AK1345">
        <v>2.5</v>
      </c>
      <c r="AL1345">
        <v>24</v>
      </c>
      <c r="AM1345">
        <v>9</v>
      </c>
      <c r="AN1345">
        <v>23</v>
      </c>
      <c r="AO1345" t="s">
        <v>190</v>
      </c>
      <c r="AP1345">
        <v>83</v>
      </c>
      <c r="AQ1345">
        <v>-0.7</v>
      </c>
      <c r="AR1345">
        <v>1.2</v>
      </c>
      <c r="AS1345" t="s">
        <v>1340</v>
      </c>
      <c r="AT1345">
        <v>10</v>
      </c>
      <c r="AU1345">
        <v>12</v>
      </c>
      <c r="AV1345">
        <v>12</v>
      </c>
      <c r="AW1345">
        <v>27</v>
      </c>
      <c r="AZ1345">
        <v>0</v>
      </c>
      <c r="BA1345">
        <v>0</v>
      </c>
      <c r="BB1345">
        <v>16605</v>
      </c>
      <c r="BC1345">
        <v>27675</v>
      </c>
      <c r="BD1345">
        <v>38745</v>
      </c>
      <c r="BE1345">
        <v>33</v>
      </c>
      <c r="BF1345">
        <v>6</v>
      </c>
      <c r="BG1345">
        <v>162</v>
      </c>
      <c r="BH1345">
        <v>3.191358024691358</v>
      </c>
      <c r="BI1345">
        <v>16605</v>
      </c>
      <c r="BJ1345">
        <v>27675</v>
      </c>
      <c r="BK1345">
        <v>38745</v>
      </c>
      <c r="BL1345">
        <v>30</v>
      </c>
      <c r="BM1345">
        <v>1</v>
      </c>
      <c r="BN1345">
        <v>20</v>
      </c>
      <c r="BO1345" t="s">
        <v>192</v>
      </c>
      <c r="BP1345">
        <v>0</v>
      </c>
      <c r="BQ1345">
        <v>0</v>
      </c>
      <c r="BR1345">
        <v>0</v>
      </c>
      <c r="BS1345">
        <v>0</v>
      </c>
      <c r="BV1345">
        <v>0</v>
      </c>
      <c r="BW1345">
        <v>0</v>
      </c>
      <c r="BX1345">
        <v>0</v>
      </c>
      <c r="BZ1345" t="s">
        <v>193</v>
      </c>
      <c r="CA1345" t="s">
        <v>194</v>
      </c>
      <c r="CB1345" t="b">
        <v>0</v>
      </c>
    </row>
    <row r="1346" spans="1:80" x14ac:dyDescent="0.3">
      <c r="A1346">
        <v>1345</v>
      </c>
      <c r="B1346" t="s">
        <v>1588</v>
      </c>
      <c r="C1346" t="s">
        <v>179</v>
      </c>
      <c r="D1346" t="s">
        <v>1553</v>
      </c>
      <c r="E1346" t="s">
        <v>1579</v>
      </c>
      <c r="F1346" t="s">
        <v>527</v>
      </c>
      <c r="G1346" t="s">
        <v>1553</v>
      </c>
      <c r="H1346" t="s">
        <v>184</v>
      </c>
      <c r="J1346">
        <v>0</v>
      </c>
      <c r="K1346" t="s">
        <v>1580</v>
      </c>
      <c r="L1346" t="s">
        <v>186</v>
      </c>
      <c r="M1346" t="s">
        <v>187</v>
      </c>
      <c r="N1346" t="s">
        <v>20</v>
      </c>
      <c r="P1346" t="s">
        <v>188</v>
      </c>
      <c r="Q1346">
        <v>2</v>
      </c>
      <c r="R1346">
        <v>14</v>
      </c>
      <c r="S1346">
        <v>40</v>
      </c>
      <c r="T1346">
        <v>2.8571428571428572</v>
      </c>
      <c r="U1346">
        <v>7.5</v>
      </c>
      <c r="V1346">
        <v>7.5</v>
      </c>
      <c r="W1346">
        <v>5</v>
      </c>
      <c r="X1346">
        <v>0.76</v>
      </c>
      <c r="Y1346">
        <v>119638</v>
      </c>
      <c r="Z1346" t="s">
        <v>189</v>
      </c>
      <c r="AA1346">
        <v>2</v>
      </c>
      <c r="AB1346">
        <v>12</v>
      </c>
      <c r="AC1346">
        <v>80</v>
      </c>
      <c r="AD1346">
        <v>6.666666666666667</v>
      </c>
      <c r="AE1346">
        <v>12.375</v>
      </c>
      <c r="AF1346">
        <v>12.375</v>
      </c>
      <c r="AG1346">
        <v>10</v>
      </c>
      <c r="AH1346">
        <v>0.76</v>
      </c>
      <c r="AI1346">
        <v>72508.5</v>
      </c>
      <c r="AJ1346">
        <v>5.0514760000000001</v>
      </c>
      <c r="AK1346">
        <v>2.5</v>
      </c>
      <c r="AL1346">
        <v>23</v>
      </c>
      <c r="AM1346">
        <v>9</v>
      </c>
      <c r="AN1346">
        <v>23</v>
      </c>
      <c r="AO1346" t="s">
        <v>190</v>
      </c>
      <c r="AP1346">
        <v>83</v>
      </c>
      <c r="AQ1346">
        <v>-0.7</v>
      </c>
      <c r="AR1346">
        <v>1.2</v>
      </c>
      <c r="AS1346" t="s">
        <v>1340</v>
      </c>
      <c r="AT1346">
        <v>10</v>
      </c>
      <c r="AU1346">
        <v>12</v>
      </c>
      <c r="AV1346">
        <v>12</v>
      </c>
      <c r="AW1346">
        <v>27</v>
      </c>
      <c r="AZ1346">
        <v>0</v>
      </c>
      <c r="BA1346">
        <v>0</v>
      </c>
      <c r="BB1346">
        <v>16605</v>
      </c>
      <c r="BC1346">
        <v>27675</v>
      </c>
      <c r="BD1346">
        <v>38745</v>
      </c>
      <c r="BE1346">
        <v>33</v>
      </c>
      <c r="BF1346">
        <v>6</v>
      </c>
      <c r="BG1346">
        <v>162</v>
      </c>
      <c r="BH1346">
        <v>3.191358024691358</v>
      </c>
      <c r="BI1346">
        <v>16605</v>
      </c>
      <c r="BJ1346">
        <v>27675</v>
      </c>
      <c r="BK1346">
        <v>38745</v>
      </c>
      <c r="BL1346">
        <v>30</v>
      </c>
      <c r="BM1346">
        <v>1</v>
      </c>
      <c r="BN1346">
        <v>20</v>
      </c>
      <c r="BO1346" t="s">
        <v>192</v>
      </c>
      <c r="BP1346">
        <v>0</v>
      </c>
      <c r="BQ1346">
        <v>0</v>
      </c>
      <c r="BR1346">
        <v>0</v>
      </c>
      <c r="BS1346">
        <v>0</v>
      </c>
      <c r="BV1346">
        <v>0</v>
      </c>
      <c r="BW1346">
        <v>0</v>
      </c>
      <c r="BX1346">
        <v>0</v>
      </c>
      <c r="BZ1346" t="s">
        <v>193</v>
      </c>
      <c r="CA1346" t="s">
        <v>194</v>
      </c>
      <c r="CB1346" t="b">
        <v>0</v>
      </c>
    </row>
    <row r="1347" spans="1:80" x14ac:dyDescent="0.3">
      <c r="A1347">
        <v>1346</v>
      </c>
      <c r="B1347" t="s">
        <v>1589</v>
      </c>
      <c r="C1347" t="s">
        <v>179</v>
      </c>
      <c r="D1347" t="s">
        <v>1553</v>
      </c>
      <c r="E1347" t="s">
        <v>1579</v>
      </c>
      <c r="F1347" t="s">
        <v>1005</v>
      </c>
      <c r="G1347" t="s">
        <v>1553</v>
      </c>
      <c r="H1347" t="s">
        <v>184</v>
      </c>
      <c r="J1347">
        <v>0</v>
      </c>
      <c r="K1347" t="s">
        <v>1580</v>
      </c>
      <c r="L1347" t="s">
        <v>186</v>
      </c>
      <c r="M1347" t="s">
        <v>187</v>
      </c>
      <c r="N1347" t="s">
        <v>20</v>
      </c>
      <c r="P1347" t="s">
        <v>188</v>
      </c>
      <c r="Q1347">
        <v>2</v>
      </c>
      <c r="R1347">
        <v>14</v>
      </c>
      <c r="S1347">
        <v>40</v>
      </c>
      <c r="T1347">
        <v>2.8571428571428572</v>
      </c>
      <c r="U1347">
        <v>7.5</v>
      </c>
      <c r="V1347">
        <v>7.5</v>
      </c>
      <c r="W1347">
        <v>5</v>
      </c>
      <c r="X1347">
        <v>0.76</v>
      </c>
      <c r="Y1347">
        <v>119638</v>
      </c>
      <c r="Z1347" t="s">
        <v>189</v>
      </c>
      <c r="AA1347">
        <v>2</v>
      </c>
      <c r="AB1347">
        <v>12</v>
      </c>
      <c r="AC1347">
        <v>80</v>
      </c>
      <c r="AD1347">
        <v>6.666666666666667</v>
      </c>
      <c r="AE1347">
        <v>12.375</v>
      </c>
      <c r="AF1347">
        <v>12.375</v>
      </c>
      <c r="AG1347">
        <v>10</v>
      </c>
      <c r="AH1347">
        <v>0.76</v>
      </c>
      <c r="AI1347">
        <v>72508.5</v>
      </c>
      <c r="AJ1347">
        <v>5.187017</v>
      </c>
      <c r="AK1347">
        <v>2.5</v>
      </c>
      <c r="AL1347">
        <v>22</v>
      </c>
      <c r="AM1347">
        <v>9</v>
      </c>
      <c r="AN1347">
        <v>23</v>
      </c>
      <c r="AO1347" t="s">
        <v>190</v>
      </c>
      <c r="AP1347">
        <v>83</v>
      </c>
      <c r="AQ1347">
        <v>-0.7</v>
      </c>
      <c r="AR1347">
        <v>1.2</v>
      </c>
      <c r="AS1347" t="s">
        <v>1340</v>
      </c>
      <c r="AT1347">
        <v>10</v>
      </c>
      <c r="AU1347">
        <v>12</v>
      </c>
      <c r="AV1347">
        <v>12</v>
      </c>
      <c r="AW1347">
        <v>27</v>
      </c>
      <c r="AZ1347">
        <v>0</v>
      </c>
      <c r="BA1347">
        <v>0</v>
      </c>
      <c r="BB1347">
        <v>16605</v>
      </c>
      <c r="BC1347">
        <v>27675</v>
      </c>
      <c r="BD1347">
        <v>38745</v>
      </c>
      <c r="BE1347">
        <v>33</v>
      </c>
      <c r="BF1347">
        <v>6</v>
      </c>
      <c r="BG1347">
        <v>162</v>
      </c>
      <c r="BH1347">
        <v>3.191358024691358</v>
      </c>
      <c r="BI1347">
        <v>16605</v>
      </c>
      <c r="BJ1347">
        <v>27675</v>
      </c>
      <c r="BK1347">
        <v>38745</v>
      </c>
      <c r="BL1347">
        <v>30</v>
      </c>
      <c r="BM1347">
        <v>1</v>
      </c>
      <c r="BN1347">
        <v>20</v>
      </c>
      <c r="BO1347" t="s">
        <v>192</v>
      </c>
      <c r="BP1347">
        <v>0</v>
      </c>
      <c r="BQ1347">
        <v>0</v>
      </c>
      <c r="BR1347">
        <v>0</v>
      </c>
      <c r="BS1347">
        <v>0</v>
      </c>
      <c r="BV1347">
        <v>0</v>
      </c>
      <c r="BW1347">
        <v>0</v>
      </c>
      <c r="BX1347">
        <v>0</v>
      </c>
      <c r="BZ1347" t="s">
        <v>193</v>
      </c>
      <c r="CA1347" t="s">
        <v>194</v>
      </c>
      <c r="CB1347" t="b">
        <v>0</v>
      </c>
    </row>
    <row r="1348" spans="1:80" x14ac:dyDescent="0.3">
      <c r="A1348">
        <v>1347</v>
      </c>
      <c r="B1348" t="s">
        <v>1590</v>
      </c>
      <c r="C1348" t="s">
        <v>179</v>
      </c>
      <c r="D1348" t="s">
        <v>1553</v>
      </c>
      <c r="E1348" t="s">
        <v>1579</v>
      </c>
      <c r="F1348" t="s">
        <v>1577</v>
      </c>
      <c r="G1348" t="s">
        <v>1553</v>
      </c>
      <c r="H1348" t="s">
        <v>184</v>
      </c>
      <c r="J1348">
        <v>0</v>
      </c>
      <c r="K1348" t="s">
        <v>1580</v>
      </c>
      <c r="L1348" t="s">
        <v>186</v>
      </c>
      <c r="M1348" t="s">
        <v>187</v>
      </c>
      <c r="N1348" t="s">
        <v>20</v>
      </c>
      <c r="P1348" t="s">
        <v>188</v>
      </c>
      <c r="Q1348">
        <v>2</v>
      </c>
      <c r="R1348">
        <v>14</v>
      </c>
      <c r="S1348">
        <v>40</v>
      </c>
      <c r="T1348">
        <v>2.8571428571428572</v>
      </c>
      <c r="U1348">
        <v>7.5</v>
      </c>
      <c r="V1348">
        <v>7.5</v>
      </c>
      <c r="W1348">
        <v>5</v>
      </c>
      <c r="X1348">
        <v>0.76</v>
      </c>
      <c r="Y1348">
        <v>119638</v>
      </c>
      <c r="Z1348" t="s">
        <v>189</v>
      </c>
      <c r="AA1348">
        <v>2</v>
      </c>
      <c r="AB1348">
        <v>12</v>
      </c>
      <c r="AC1348">
        <v>80</v>
      </c>
      <c r="AD1348">
        <v>6.666666666666667</v>
      </c>
      <c r="AE1348">
        <v>12.375</v>
      </c>
      <c r="AF1348">
        <v>12.375</v>
      </c>
      <c r="AG1348">
        <v>10</v>
      </c>
      <c r="AH1348">
        <v>0.76</v>
      </c>
      <c r="AI1348">
        <v>72508.5</v>
      </c>
      <c r="AJ1348">
        <v>5.8647210000000003</v>
      </c>
      <c r="AK1348">
        <v>2.5</v>
      </c>
      <c r="AL1348">
        <v>20</v>
      </c>
      <c r="AM1348">
        <v>9</v>
      </c>
      <c r="AN1348">
        <v>23</v>
      </c>
      <c r="AO1348" t="s">
        <v>190</v>
      </c>
      <c r="AP1348">
        <v>83</v>
      </c>
      <c r="AQ1348">
        <v>-0.7</v>
      </c>
      <c r="AR1348">
        <v>1.2</v>
      </c>
      <c r="AS1348" t="s">
        <v>1340</v>
      </c>
      <c r="AT1348">
        <v>10</v>
      </c>
      <c r="AU1348">
        <v>12</v>
      </c>
      <c r="AV1348">
        <v>12</v>
      </c>
      <c r="AW1348">
        <v>27</v>
      </c>
      <c r="AZ1348">
        <v>0</v>
      </c>
      <c r="BA1348">
        <v>0</v>
      </c>
      <c r="BB1348">
        <v>16605</v>
      </c>
      <c r="BC1348">
        <v>27675</v>
      </c>
      <c r="BD1348">
        <v>38745</v>
      </c>
      <c r="BE1348">
        <v>33</v>
      </c>
      <c r="BF1348">
        <v>6</v>
      </c>
      <c r="BG1348">
        <v>162</v>
      </c>
      <c r="BH1348">
        <v>3.191358024691358</v>
      </c>
      <c r="BI1348">
        <v>16605</v>
      </c>
      <c r="BJ1348">
        <v>27675</v>
      </c>
      <c r="BK1348">
        <v>38745</v>
      </c>
      <c r="BL1348">
        <v>30</v>
      </c>
      <c r="BM1348">
        <v>1</v>
      </c>
      <c r="BN1348">
        <v>18</v>
      </c>
      <c r="BO1348" t="s">
        <v>192</v>
      </c>
      <c r="BP1348">
        <v>0</v>
      </c>
      <c r="BQ1348">
        <v>0</v>
      </c>
      <c r="BR1348">
        <v>0</v>
      </c>
      <c r="BS1348">
        <v>0</v>
      </c>
      <c r="BV1348">
        <v>0</v>
      </c>
      <c r="BW1348">
        <v>0</v>
      </c>
      <c r="BX1348">
        <v>0</v>
      </c>
      <c r="BZ1348" t="s">
        <v>193</v>
      </c>
      <c r="CA1348" t="s">
        <v>194</v>
      </c>
      <c r="CB1348" t="b">
        <v>0</v>
      </c>
    </row>
    <row r="1349" spans="1:80" x14ac:dyDescent="0.3">
      <c r="A1349">
        <v>1348</v>
      </c>
      <c r="B1349" t="s">
        <v>1591</v>
      </c>
      <c r="C1349" t="s">
        <v>179</v>
      </c>
      <c r="D1349" t="s">
        <v>1553</v>
      </c>
      <c r="E1349" t="s">
        <v>1592</v>
      </c>
      <c r="F1349" t="s">
        <v>196</v>
      </c>
      <c r="G1349" t="s">
        <v>1553</v>
      </c>
      <c r="H1349" t="s">
        <v>184</v>
      </c>
      <c r="J1349">
        <v>0</v>
      </c>
      <c r="K1349" t="s">
        <v>1593</v>
      </c>
      <c r="L1349" t="s">
        <v>186</v>
      </c>
      <c r="M1349" t="s">
        <v>187</v>
      </c>
      <c r="N1349" t="s">
        <v>20</v>
      </c>
      <c r="O1349">
        <v>135</v>
      </c>
      <c r="P1349" t="s">
        <v>188</v>
      </c>
      <c r="Q1349">
        <v>2</v>
      </c>
      <c r="R1349">
        <v>14</v>
      </c>
      <c r="S1349">
        <v>40</v>
      </c>
      <c r="T1349">
        <v>2.8571428571428572</v>
      </c>
      <c r="U1349">
        <v>7.5</v>
      </c>
      <c r="V1349">
        <v>7.5</v>
      </c>
      <c r="W1349">
        <v>5</v>
      </c>
      <c r="X1349">
        <v>0.76</v>
      </c>
      <c r="Y1349">
        <v>119638</v>
      </c>
      <c r="Z1349" t="s">
        <v>189</v>
      </c>
      <c r="AA1349">
        <v>2</v>
      </c>
      <c r="AB1349">
        <v>12</v>
      </c>
      <c r="AC1349">
        <v>80</v>
      </c>
      <c r="AD1349">
        <v>6.666666666666667</v>
      </c>
      <c r="AE1349">
        <v>12.375</v>
      </c>
      <c r="AF1349">
        <v>12.375</v>
      </c>
      <c r="AG1349">
        <v>10</v>
      </c>
      <c r="AH1349">
        <v>0.76</v>
      </c>
      <c r="AI1349">
        <v>72508.5</v>
      </c>
      <c r="AJ1349">
        <v>2.8664560000000003</v>
      </c>
      <c r="AK1349">
        <v>2.5</v>
      </c>
      <c r="AL1349">
        <v>40</v>
      </c>
      <c r="AM1349">
        <v>9</v>
      </c>
      <c r="AN1349">
        <v>23</v>
      </c>
      <c r="AO1349" t="s">
        <v>190</v>
      </c>
      <c r="AP1349">
        <v>83</v>
      </c>
      <c r="AQ1349">
        <v>-0.7</v>
      </c>
      <c r="AR1349">
        <v>1.2</v>
      </c>
      <c r="AS1349" t="s">
        <v>1340</v>
      </c>
      <c r="AT1349">
        <v>10</v>
      </c>
      <c r="AU1349">
        <v>12</v>
      </c>
      <c r="AV1349">
        <v>12</v>
      </c>
      <c r="AW1349">
        <v>27</v>
      </c>
      <c r="AZ1349">
        <v>0</v>
      </c>
      <c r="BA1349">
        <v>0</v>
      </c>
      <c r="BB1349">
        <v>16605</v>
      </c>
      <c r="BC1349">
        <v>27675</v>
      </c>
      <c r="BD1349">
        <v>38745</v>
      </c>
      <c r="BE1349">
        <v>33</v>
      </c>
      <c r="BF1349">
        <v>6</v>
      </c>
      <c r="BG1349">
        <v>162</v>
      </c>
      <c r="BH1349">
        <v>3.191358024691358</v>
      </c>
      <c r="BI1349">
        <v>16605</v>
      </c>
      <c r="BJ1349">
        <v>27675</v>
      </c>
      <c r="BK1349">
        <v>38745</v>
      </c>
      <c r="BL1349">
        <v>30</v>
      </c>
      <c r="BM1349">
        <v>1</v>
      </c>
      <c r="BN1349">
        <v>48</v>
      </c>
      <c r="BO1349" t="s">
        <v>192</v>
      </c>
      <c r="BP1349">
        <v>6.48</v>
      </c>
      <c r="BQ1349">
        <v>0</v>
      </c>
      <c r="BR1349">
        <v>534</v>
      </c>
      <c r="BS1349">
        <v>0</v>
      </c>
      <c r="BV1349">
        <v>0</v>
      </c>
      <c r="BW1349">
        <v>0</v>
      </c>
      <c r="BX1349">
        <v>0</v>
      </c>
      <c r="BZ1349" t="s">
        <v>193</v>
      </c>
      <c r="CA1349" t="s">
        <v>194</v>
      </c>
      <c r="CB1349" t="b">
        <v>0</v>
      </c>
    </row>
    <row r="1350" spans="1:80" x14ac:dyDescent="0.3">
      <c r="A1350">
        <v>1349</v>
      </c>
      <c r="B1350" t="s">
        <v>1594</v>
      </c>
      <c r="C1350" t="s">
        <v>179</v>
      </c>
      <c r="D1350" t="s">
        <v>1553</v>
      </c>
      <c r="E1350" t="s">
        <v>1592</v>
      </c>
      <c r="F1350" t="s">
        <v>202</v>
      </c>
      <c r="G1350" t="s">
        <v>1553</v>
      </c>
      <c r="H1350" t="s">
        <v>184</v>
      </c>
      <c r="J1350">
        <v>0</v>
      </c>
      <c r="K1350" t="s">
        <v>1593</v>
      </c>
      <c r="L1350" t="s">
        <v>186</v>
      </c>
      <c r="M1350" t="s">
        <v>187</v>
      </c>
      <c r="N1350" t="s">
        <v>20</v>
      </c>
      <c r="O1350">
        <v>155</v>
      </c>
      <c r="P1350" t="s">
        <v>188</v>
      </c>
      <c r="Q1350">
        <v>2</v>
      </c>
      <c r="R1350">
        <v>14</v>
      </c>
      <c r="S1350">
        <v>40</v>
      </c>
      <c r="T1350">
        <v>2.8571428571428572</v>
      </c>
      <c r="U1350">
        <v>7.5</v>
      </c>
      <c r="V1350">
        <v>7.5</v>
      </c>
      <c r="W1350">
        <v>5</v>
      </c>
      <c r="X1350">
        <v>0.76</v>
      </c>
      <c r="Y1350">
        <v>119638</v>
      </c>
      <c r="Z1350" t="s">
        <v>189</v>
      </c>
      <c r="AA1350">
        <v>2</v>
      </c>
      <c r="AB1350">
        <v>12</v>
      </c>
      <c r="AC1350">
        <v>80</v>
      </c>
      <c r="AD1350">
        <v>6.666666666666667</v>
      </c>
      <c r="AE1350">
        <v>12.375</v>
      </c>
      <c r="AF1350">
        <v>12.375</v>
      </c>
      <c r="AG1350">
        <v>10</v>
      </c>
      <c r="AH1350">
        <v>0.76</v>
      </c>
      <c r="AI1350">
        <v>72508.5</v>
      </c>
      <c r="AJ1350">
        <v>3.1936659999999999</v>
      </c>
      <c r="AK1350">
        <v>2.5</v>
      </c>
      <c r="AL1350">
        <v>36</v>
      </c>
      <c r="AM1350">
        <v>9</v>
      </c>
      <c r="AN1350">
        <v>23</v>
      </c>
      <c r="AO1350" t="s">
        <v>190</v>
      </c>
      <c r="AP1350">
        <v>83</v>
      </c>
      <c r="AQ1350">
        <v>-0.7</v>
      </c>
      <c r="AR1350">
        <v>1.2</v>
      </c>
      <c r="AS1350" t="s">
        <v>1340</v>
      </c>
      <c r="AT1350">
        <v>10</v>
      </c>
      <c r="AU1350">
        <v>12</v>
      </c>
      <c r="AV1350">
        <v>12</v>
      </c>
      <c r="AW1350">
        <v>27</v>
      </c>
      <c r="AZ1350">
        <v>0</v>
      </c>
      <c r="BA1350">
        <v>0</v>
      </c>
      <c r="BB1350">
        <v>16605</v>
      </c>
      <c r="BC1350">
        <v>27675</v>
      </c>
      <c r="BD1350">
        <v>38745</v>
      </c>
      <c r="BE1350">
        <v>33</v>
      </c>
      <c r="BF1350">
        <v>6</v>
      </c>
      <c r="BG1350">
        <v>162</v>
      </c>
      <c r="BH1350">
        <v>3.191358024691358</v>
      </c>
      <c r="BI1350">
        <v>16605</v>
      </c>
      <c r="BJ1350">
        <v>27675</v>
      </c>
      <c r="BK1350">
        <v>38745</v>
      </c>
      <c r="BL1350">
        <v>30</v>
      </c>
      <c r="BM1350">
        <v>1</v>
      </c>
      <c r="BN1350">
        <v>48</v>
      </c>
      <c r="BO1350" t="s">
        <v>192</v>
      </c>
      <c r="BP1350">
        <v>7.44</v>
      </c>
      <c r="BQ1350">
        <v>0</v>
      </c>
      <c r="BR1350">
        <v>261</v>
      </c>
      <c r="BS1350">
        <v>0</v>
      </c>
      <c r="BV1350">
        <v>0</v>
      </c>
      <c r="BW1350">
        <v>0</v>
      </c>
      <c r="BX1350">
        <v>0</v>
      </c>
      <c r="BZ1350" t="s">
        <v>193</v>
      </c>
      <c r="CA1350" t="s">
        <v>194</v>
      </c>
      <c r="CB1350" t="b">
        <v>0</v>
      </c>
    </row>
    <row r="1351" spans="1:80" x14ac:dyDescent="0.3">
      <c r="A1351">
        <v>1350</v>
      </c>
      <c r="B1351" t="s">
        <v>1595</v>
      </c>
      <c r="C1351" t="s">
        <v>179</v>
      </c>
      <c r="D1351" t="s">
        <v>1553</v>
      </c>
      <c r="E1351" t="s">
        <v>1592</v>
      </c>
      <c r="F1351" t="s">
        <v>206</v>
      </c>
      <c r="G1351" t="s">
        <v>1553</v>
      </c>
      <c r="H1351" t="s">
        <v>184</v>
      </c>
      <c r="J1351">
        <v>0</v>
      </c>
      <c r="K1351" t="s">
        <v>1593</v>
      </c>
      <c r="L1351" t="s">
        <v>186</v>
      </c>
      <c r="M1351" t="s">
        <v>187</v>
      </c>
      <c r="N1351" t="s">
        <v>20</v>
      </c>
      <c r="O1351">
        <v>175</v>
      </c>
      <c r="P1351" t="s">
        <v>188</v>
      </c>
      <c r="Q1351">
        <v>2</v>
      </c>
      <c r="R1351">
        <v>14</v>
      </c>
      <c r="S1351">
        <v>40</v>
      </c>
      <c r="T1351">
        <v>2.8571428571428572</v>
      </c>
      <c r="U1351">
        <v>7.5</v>
      </c>
      <c r="V1351">
        <v>7.5</v>
      </c>
      <c r="W1351">
        <v>5</v>
      </c>
      <c r="X1351">
        <v>0.76</v>
      </c>
      <c r="Y1351">
        <v>119638</v>
      </c>
      <c r="Z1351" t="s">
        <v>189</v>
      </c>
      <c r="AA1351">
        <v>2</v>
      </c>
      <c r="AB1351">
        <v>12</v>
      </c>
      <c r="AC1351">
        <v>80</v>
      </c>
      <c r="AD1351">
        <v>6.666666666666667</v>
      </c>
      <c r="AE1351">
        <v>12.375</v>
      </c>
      <c r="AF1351">
        <v>12.375</v>
      </c>
      <c r="AG1351">
        <v>10</v>
      </c>
      <c r="AH1351">
        <v>0.76</v>
      </c>
      <c r="AI1351">
        <v>72508.5</v>
      </c>
      <c r="AJ1351">
        <v>3.5208769999999996</v>
      </c>
      <c r="AK1351">
        <v>2.5</v>
      </c>
      <c r="AL1351">
        <v>32</v>
      </c>
      <c r="AM1351">
        <v>9</v>
      </c>
      <c r="AN1351">
        <v>23</v>
      </c>
      <c r="AO1351" t="s">
        <v>190</v>
      </c>
      <c r="AP1351">
        <v>83</v>
      </c>
      <c r="AQ1351">
        <v>-0.7</v>
      </c>
      <c r="AR1351">
        <v>1.2</v>
      </c>
      <c r="AS1351" t="s">
        <v>1340</v>
      </c>
      <c r="AT1351">
        <v>10</v>
      </c>
      <c r="AU1351">
        <v>12</v>
      </c>
      <c r="AV1351">
        <v>12</v>
      </c>
      <c r="AW1351">
        <v>27</v>
      </c>
      <c r="AZ1351">
        <v>0</v>
      </c>
      <c r="BA1351">
        <v>0</v>
      </c>
      <c r="BB1351">
        <v>16605</v>
      </c>
      <c r="BC1351">
        <v>27675</v>
      </c>
      <c r="BD1351">
        <v>38745</v>
      </c>
      <c r="BE1351">
        <v>33</v>
      </c>
      <c r="BF1351">
        <v>6</v>
      </c>
      <c r="BG1351">
        <v>162</v>
      </c>
      <c r="BH1351">
        <v>3.191358024691358</v>
      </c>
      <c r="BI1351">
        <v>16605</v>
      </c>
      <c r="BJ1351">
        <v>27675</v>
      </c>
      <c r="BK1351">
        <v>38745</v>
      </c>
      <c r="BL1351">
        <v>30</v>
      </c>
      <c r="BM1351">
        <v>1</v>
      </c>
      <c r="BN1351">
        <v>48</v>
      </c>
      <c r="BO1351" t="s">
        <v>192</v>
      </c>
      <c r="BP1351">
        <v>8.4</v>
      </c>
      <c r="BQ1351">
        <v>0</v>
      </c>
      <c r="BR1351">
        <v>297</v>
      </c>
      <c r="BS1351">
        <v>0</v>
      </c>
      <c r="BV1351">
        <v>0</v>
      </c>
      <c r="BW1351">
        <v>0</v>
      </c>
      <c r="BX1351">
        <v>0</v>
      </c>
      <c r="BZ1351" t="s">
        <v>193</v>
      </c>
      <c r="CA1351" t="s">
        <v>194</v>
      </c>
      <c r="CB1351" t="b">
        <v>0</v>
      </c>
    </row>
    <row r="1352" spans="1:80" x14ac:dyDescent="0.3">
      <c r="A1352">
        <v>1351</v>
      </c>
      <c r="B1352" t="s">
        <v>1596</v>
      </c>
      <c r="C1352" t="s">
        <v>179</v>
      </c>
      <c r="D1352" t="s">
        <v>1553</v>
      </c>
      <c r="E1352" t="s">
        <v>1592</v>
      </c>
      <c r="F1352" t="s">
        <v>318</v>
      </c>
      <c r="G1352" t="s">
        <v>1553</v>
      </c>
      <c r="H1352" t="s">
        <v>184</v>
      </c>
      <c r="J1352">
        <v>0</v>
      </c>
      <c r="K1352" t="s">
        <v>1593</v>
      </c>
      <c r="L1352" t="s">
        <v>186</v>
      </c>
      <c r="M1352" t="s">
        <v>187</v>
      </c>
      <c r="N1352" t="s">
        <v>20</v>
      </c>
      <c r="O1352">
        <v>195</v>
      </c>
      <c r="P1352" t="s">
        <v>188</v>
      </c>
      <c r="Q1352">
        <v>2</v>
      </c>
      <c r="R1352">
        <v>14</v>
      </c>
      <c r="S1352">
        <v>40</v>
      </c>
      <c r="T1352">
        <v>2.8571428571428572</v>
      </c>
      <c r="U1352">
        <v>7.5</v>
      </c>
      <c r="V1352">
        <v>7.5</v>
      </c>
      <c r="W1352">
        <v>5</v>
      </c>
      <c r="X1352">
        <v>0.76</v>
      </c>
      <c r="Y1352">
        <v>119638</v>
      </c>
      <c r="Z1352" t="s">
        <v>189</v>
      </c>
      <c r="AA1352">
        <v>2</v>
      </c>
      <c r="AB1352">
        <v>12</v>
      </c>
      <c r="AC1352">
        <v>80</v>
      </c>
      <c r="AD1352">
        <v>6.666666666666667</v>
      </c>
      <c r="AE1352">
        <v>12.375</v>
      </c>
      <c r="AF1352">
        <v>12.375</v>
      </c>
      <c r="AG1352">
        <v>10</v>
      </c>
      <c r="AH1352">
        <v>0.76</v>
      </c>
      <c r="AI1352">
        <v>72508.5</v>
      </c>
      <c r="AJ1352">
        <v>3.8480870000000009</v>
      </c>
      <c r="AK1352">
        <v>2.5</v>
      </c>
      <c r="AL1352">
        <v>30</v>
      </c>
      <c r="AM1352">
        <v>9</v>
      </c>
      <c r="AN1352">
        <v>23</v>
      </c>
      <c r="AO1352" t="s">
        <v>190</v>
      </c>
      <c r="AP1352">
        <v>83</v>
      </c>
      <c r="AQ1352">
        <v>-0.7</v>
      </c>
      <c r="AR1352">
        <v>1.2</v>
      </c>
      <c r="AS1352" t="s">
        <v>1340</v>
      </c>
      <c r="AT1352">
        <v>10</v>
      </c>
      <c r="AU1352">
        <v>12</v>
      </c>
      <c r="AV1352">
        <v>12</v>
      </c>
      <c r="AW1352">
        <v>27</v>
      </c>
      <c r="AZ1352">
        <v>0</v>
      </c>
      <c r="BA1352">
        <v>0</v>
      </c>
      <c r="BB1352">
        <v>16605</v>
      </c>
      <c r="BC1352">
        <v>27675</v>
      </c>
      <c r="BD1352">
        <v>38745</v>
      </c>
      <c r="BE1352">
        <v>33</v>
      </c>
      <c r="BF1352">
        <v>6</v>
      </c>
      <c r="BG1352">
        <v>162</v>
      </c>
      <c r="BH1352">
        <v>3.191358024691358</v>
      </c>
      <c r="BI1352">
        <v>16605</v>
      </c>
      <c r="BJ1352">
        <v>27675</v>
      </c>
      <c r="BK1352">
        <v>38745</v>
      </c>
      <c r="BL1352">
        <v>30</v>
      </c>
      <c r="BM1352">
        <v>1</v>
      </c>
      <c r="BN1352">
        <v>30</v>
      </c>
      <c r="BO1352" t="s">
        <v>192</v>
      </c>
      <c r="BP1352">
        <v>5.85</v>
      </c>
      <c r="BQ1352">
        <v>0</v>
      </c>
      <c r="BR1352">
        <v>157</v>
      </c>
      <c r="BS1352">
        <v>0</v>
      </c>
      <c r="BV1352">
        <v>0</v>
      </c>
      <c r="BW1352">
        <v>0</v>
      </c>
      <c r="BX1352">
        <v>0</v>
      </c>
      <c r="BZ1352" t="s">
        <v>193</v>
      </c>
      <c r="CA1352" t="s">
        <v>194</v>
      </c>
      <c r="CB1352" t="b">
        <v>0</v>
      </c>
    </row>
    <row r="1353" spans="1:80" x14ac:dyDescent="0.3">
      <c r="A1353">
        <v>1352</v>
      </c>
      <c r="B1353" t="s">
        <v>1597</v>
      </c>
      <c r="C1353" t="s">
        <v>179</v>
      </c>
      <c r="D1353" t="s">
        <v>1553</v>
      </c>
      <c r="E1353" t="s">
        <v>1592</v>
      </c>
      <c r="F1353" t="s">
        <v>252</v>
      </c>
      <c r="G1353" t="s">
        <v>1553</v>
      </c>
      <c r="H1353" t="s">
        <v>184</v>
      </c>
      <c r="J1353">
        <v>0</v>
      </c>
      <c r="K1353" t="s">
        <v>1593</v>
      </c>
      <c r="L1353" t="s">
        <v>186</v>
      </c>
      <c r="M1353" t="s">
        <v>187</v>
      </c>
      <c r="N1353" t="s">
        <v>20</v>
      </c>
      <c r="O1353">
        <v>215</v>
      </c>
      <c r="P1353" t="s">
        <v>188</v>
      </c>
      <c r="Q1353">
        <v>2</v>
      </c>
      <c r="R1353">
        <v>14</v>
      </c>
      <c r="S1353">
        <v>40</v>
      </c>
      <c r="T1353">
        <v>2.8571428571428572</v>
      </c>
      <c r="U1353">
        <v>7.5</v>
      </c>
      <c r="V1353">
        <v>7.5</v>
      </c>
      <c r="W1353">
        <v>5</v>
      </c>
      <c r="X1353">
        <v>0.76</v>
      </c>
      <c r="Y1353">
        <v>119638</v>
      </c>
      <c r="Z1353" t="s">
        <v>189</v>
      </c>
      <c r="AA1353">
        <v>2</v>
      </c>
      <c r="AB1353">
        <v>12</v>
      </c>
      <c r="AC1353">
        <v>80</v>
      </c>
      <c r="AD1353">
        <v>6.666666666666667</v>
      </c>
      <c r="AE1353">
        <v>12.375</v>
      </c>
      <c r="AF1353">
        <v>12.375</v>
      </c>
      <c r="AG1353">
        <v>10</v>
      </c>
      <c r="AH1353">
        <v>0.76</v>
      </c>
      <c r="AI1353">
        <v>72508.5</v>
      </c>
      <c r="AJ1353">
        <v>4.1752980000000006</v>
      </c>
      <c r="AK1353">
        <v>2.5</v>
      </c>
      <c r="AL1353">
        <v>27</v>
      </c>
      <c r="AM1353">
        <v>9</v>
      </c>
      <c r="AN1353">
        <v>23</v>
      </c>
      <c r="AO1353" t="s">
        <v>190</v>
      </c>
      <c r="AP1353">
        <v>83</v>
      </c>
      <c r="AQ1353">
        <v>-0.7</v>
      </c>
      <c r="AR1353">
        <v>1.2</v>
      </c>
      <c r="AS1353" t="s">
        <v>1340</v>
      </c>
      <c r="AT1353">
        <v>10</v>
      </c>
      <c r="AU1353">
        <v>12</v>
      </c>
      <c r="AV1353">
        <v>12</v>
      </c>
      <c r="AW1353">
        <v>27</v>
      </c>
      <c r="AZ1353">
        <v>0</v>
      </c>
      <c r="BA1353">
        <v>0</v>
      </c>
      <c r="BB1353">
        <v>16605</v>
      </c>
      <c r="BC1353">
        <v>27675</v>
      </c>
      <c r="BD1353">
        <v>38745</v>
      </c>
      <c r="BE1353">
        <v>33</v>
      </c>
      <c r="BF1353">
        <v>6</v>
      </c>
      <c r="BG1353">
        <v>162</v>
      </c>
      <c r="BH1353">
        <v>3.191358024691358</v>
      </c>
      <c r="BI1353">
        <v>16605</v>
      </c>
      <c r="BJ1353">
        <v>27675</v>
      </c>
      <c r="BK1353">
        <v>38745</v>
      </c>
      <c r="BL1353">
        <v>30</v>
      </c>
      <c r="BM1353">
        <v>1</v>
      </c>
      <c r="BN1353">
        <v>24</v>
      </c>
      <c r="BO1353" t="s">
        <v>192</v>
      </c>
      <c r="BP1353">
        <v>5.16</v>
      </c>
      <c r="BQ1353">
        <v>0</v>
      </c>
      <c r="BR1353">
        <v>420</v>
      </c>
      <c r="BS1353">
        <v>0</v>
      </c>
      <c r="BV1353">
        <v>0</v>
      </c>
      <c r="BW1353">
        <v>0</v>
      </c>
      <c r="BX1353">
        <v>0</v>
      </c>
      <c r="BZ1353" t="s">
        <v>193</v>
      </c>
      <c r="CA1353" t="s">
        <v>194</v>
      </c>
      <c r="CB1353" t="b">
        <v>0</v>
      </c>
    </row>
    <row r="1354" spans="1:80" x14ac:dyDescent="0.3">
      <c r="A1354">
        <v>1353</v>
      </c>
      <c r="B1354" t="s">
        <v>1598</v>
      </c>
      <c r="C1354" t="s">
        <v>179</v>
      </c>
      <c r="D1354" t="s">
        <v>1553</v>
      </c>
      <c r="E1354" t="s">
        <v>1592</v>
      </c>
      <c r="F1354" t="s">
        <v>511</v>
      </c>
      <c r="G1354" t="s">
        <v>1553</v>
      </c>
      <c r="H1354" t="s">
        <v>184</v>
      </c>
      <c r="J1354">
        <v>0</v>
      </c>
      <c r="K1354" t="s">
        <v>1593</v>
      </c>
      <c r="L1354" t="s">
        <v>186</v>
      </c>
      <c r="M1354" t="s">
        <v>187</v>
      </c>
      <c r="N1354" t="s">
        <v>20</v>
      </c>
      <c r="O1354">
        <v>265</v>
      </c>
      <c r="P1354" t="s">
        <v>188</v>
      </c>
      <c r="Q1354">
        <v>2</v>
      </c>
      <c r="R1354">
        <v>14</v>
      </c>
      <c r="S1354">
        <v>40</v>
      </c>
      <c r="T1354">
        <v>2.8571428571428572</v>
      </c>
      <c r="U1354">
        <v>7.5</v>
      </c>
      <c r="V1354">
        <v>7.5</v>
      </c>
      <c r="W1354">
        <v>5</v>
      </c>
      <c r="X1354">
        <v>0.76</v>
      </c>
      <c r="Y1354">
        <v>119638</v>
      </c>
      <c r="Z1354" t="s">
        <v>189</v>
      </c>
      <c r="AA1354">
        <v>2</v>
      </c>
      <c r="AB1354">
        <v>12</v>
      </c>
      <c r="AC1354">
        <v>80</v>
      </c>
      <c r="AD1354">
        <v>6.666666666666667</v>
      </c>
      <c r="AE1354">
        <v>12.375</v>
      </c>
      <c r="AF1354">
        <v>12.375</v>
      </c>
      <c r="AG1354">
        <v>10</v>
      </c>
      <c r="AH1354">
        <v>0.76</v>
      </c>
      <c r="AI1354">
        <v>72508.5</v>
      </c>
      <c r="AJ1354">
        <v>4.9933239999999994</v>
      </c>
      <c r="AK1354">
        <v>2.5</v>
      </c>
      <c r="AL1354">
        <v>23</v>
      </c>
      <c r="AM1354">
        <v>9</v>
      </c>
      <c r="AN1354">
        <v>23</v>
      </c>
      <c r="AO1354" t="s">
        <v>190</v>
      </c>
      <c r="AP1354">
        <v>83</v>
      </c>
      <c r="AQ1354">
        <v>-0.7</v>
      </c>
      <c r="AR1354">
        <v>1.2</v>
      </c>
      <c r="AS1354" t="s">
        <v>1340</v>
      </c>
      <c r="AT1354">
        <v>10</v>
      </c>
      <c r="AU1354">
        <v>12</v>
      </c>
      <c r="AV1354">
        <v>12</v>
      </c>
      <c r="AW1354">
        <v>27</v>
      </c>
      <c r="AZ1354">
        <v>0</v>
      </c>
      <c r="BA1354">
        <v>0</v>
      </c>
      <c r="BB1354">
        <v>16605</v>
      </c>
      <c r="BC1354">
        <v>27675</v>
      </c>
      <c r="BD1354">
        <v>38745</v>
      </c>
      <c r="BE1354">
        <v>33</v>
      </c>
      <c r="BF1354">
        <v>6</v>
      </c>
      <c r="BG1354">
        <v>162</v>
      </c>
      <c r="BH1354">
        <v>3.191358024691358</v>
      </c>
      <c r="BI1354">
        <v>16605</v>
      </c>
      <c r="BJ1354">
        <v>27675</v>
      </c>
      <c r="BK1354">
        <v>38745</v>
      </c>
      <c r="BL1354">
        <v>30</v>
      </c>
      <c r="BM1354">
        <v>1</v>
      </c>
      <c r="BN1354">
        <v>16</v>
      </c>
      <c r="BO1354" t="s">
        <v>192</v>
      </c>
      <c r="BP1354">
        <v>4.24</v>
      </c>
      <c r="BQ1354">
        <v>0</v>
      </c>
      <c r="BR1354">
        <v>262</v>
      </c>
      <c r="BS1354">
        <v>0</v>
      </c>
      <c r="BV1354">
        <v>0</v>
      </c>
      <c r="BW1354">
        <v>0</v>
      </c>
      <c r="BX1354">
        <v>0</v>
      </c>
      <c r="BZ1354" t="s">
        <v>193</v>
      </c>
      <c r="CA1354" t="s">
        <v>194</v>
      </c>
      <c r="CB1354" t="b">
        <v>0</v>
      </c>
    </row>
    <row r="1355" spans="1:80" x14ac:dyDescent="0.3">
      <c r="A1355">
        <v>1354</v>
      </c>
      <c r="B1355" t="s">
        <v>1599</v>
      </c>
      <c r="C1355" t="s">
        <v>179</v>
      </c>
      <c r="D1355" t="s">
        <v>1553</v>
      </c>
      <c r="E1355" t="s">
        <v>1592</v>
      </c>
      <c r="F1355" t="s">
        <v>520</v>
      </c>
      <c r="G1355" t="s">
        <v>1553</v>
      </c>
      <c r="H1355" t="s">
        <v>184</v>
      </c>
      <c r="J1355">
        <v>0</v>
      </c>
      <c r="K1355" t="s">
        <v>1593</v>
      </c>
      <c r="L1355" t="s">
        <v>186</v>
      </c>
      <c r="M1355" t="s">
        <v>187</v>
      </c>
      <c r="N1355" t="s">
        <v>20</v>
      </c>
      <c r="O1355">
        <v>315</v>
      </c>
      <c r="P1355" t="s">
        <v>188</v>
      </c>
      <c r="Q1355">
        <v>2</v>
      </c>
      <c r="R1355">
        <v>14</v>
      </c>
      <c r="S1355">
        <v>40</v>
      </c>
      <c r="T1355">
        <v>2.8571428571428572</v>
      </c>
      <c r="U1355">
        <v>7.5</v>
      </c>
      <c r="V1355">
        <v>7.5</v>
      </c>
      <c r="W1355">
        <v>5</v>
      </c>
      <c r="X1355">
        <v>0.76</v>
      </c>
      <c r="Y1355">
        <v>119638</v>
      </c>
      <c r="Z1355" t="s">
        <v>189</v>
      </c>
      <c r="AA1355">
        <v>2</v>
      </c>
      <c r="AB1355">
        <v>12</v>
      </c>
      <c r="AC1355">
        <v>80</v>
      </c>
      <c r="AD1355">
        <v>6.666666666666667</v>
      </c>
      <c r="AE1355">
        <v>12.375</v>
      </c>
      <c r="AF1355">
        <v>12.375</v>
      </c>
      <c r="AG1355">
        <v>10</v>
      </c>
      <c r="AH1355">
        <v>0.76</v>
      </c>
      <c r="AI1355">
        <v>72508.5</v>
      </c>
      <c r="AJ1355">
        <v>5.81135</v>
      </c>
      <c r="AK1355">
        <v>2.5</v>
      </c>
      <c r="AL1355">
        <v>20</v>
      </c>
      <c r="AM1355">
        <v>9</v>
      </c>
      <c r="AN1355">
        <v>23</v>
      </c>
      <c r="AO1355" t="s">
        <v>190</v>
      </c>
      <c r="AP1355">
        <v>83</v>
      </c>
      <c r="AQ1355">
        <v>-0.7</v>
      </c>
      <c r="AR1355">
        <v>1.2</v>
      </c>
      <c r="AS1355" t="s">
        <v>1340</v>
      </c>
      <c r="AT1355">
        <v>10</v>
      </c>
      <c r="AU1355">
        <v>12</v>
      </c>
      <c r="AV1355">
        <v>12</v>
      </c>
      <c r="AW1355">
        <v>27</v>
      </c>
      <c r="AZ1355">
        <v>0</v>
      </c>
      <c r="BA1355">
        <v>0</v>
      </c>
      <c r="BB1355">
        <v>16605</v>
      </c>
      <c r="BC1355">
        <v>27675</v>
      </c>
      <c r="BD1355">
        <v>38745</v>
      </c>
      <c r="BE1355">
        <v>33</v>
      </c>
      <c r="BF1355">
        <v>6</v>
      </c>
      <c r="BG1355">
        <v>162</v>
      </c>
      <c r="BH1355">
        <v>3.191358024691358</v>
      </c>
      <c r="BI1355">
        <v>16605</v>
      </c>
      <c r="BJ1355">
        <v>27675</v>
      </c>
      <c r="BK1355">
        <v>38745</v>
      </c>
      <c r="BL1355">
        <v>30</v>
      </c>
      <c r="BM1355">
        <v>1</v>
      </c>
      <c r="BN1355">
        <v>16</v>
      </c>
      <c r="BO1355" t="s">
        <v>192</v>
      </c>
      <c r="BP1355">
        <v>5.04</v>
      </c>
      <c r="BQ1355">
        <v>0</v>
      </c>
      <c r="BR1355">
        <v>203</v>
      </c>
      <c r="BS1355">
        <v>0</v>
      </c>
      <c r="BV1355">
        <v>0</v>
      </c>
      <c r="BW1355">
        <v>0</v>
      </c>
      <c r="BX1355">
        <v>0</v>
      </c>
      <c r="BZ1355" t="s">
        <v>193</v>
      </c>
      <c r="CA1355" t="s">
        <v>194</v>
      </c>
      <c r="CB1355" t="b">
        <v>0</v>
      </c>
    </row>
    <row r="1356" spans="1:80" x14ac:dyDescent="0.3">
      <c r="A1356">
        <v>1355</v>
      </c>
      <c r="B1356" t="s">
        <v>1600</v>
      </c>
      <c r="C1356" t="s">
        <v>179</v>
      </c>
      <c r="D1356" t="s">
        <v>1553</v>
      </c>
      <c r="E1356" t="s">
        <v>1592</v>
      </c>
      <c r="F1356" t="s">
        <v>477</v>
      </c>
      <c r="G1356" t="s">
        <v>1553</v>
      </c>
      <c r="H1356" t="s">
        <v>184</v>
      </c>
      <c r="J1356">
        <v>0</v>
      </c>
      <c r="K1356" t="s">
        <v>1593</v>
      </c>
      <c r="L1356" t="s">
        <v>186</v>
      </c>
      <c r="M1356" t="s">
        <v>187</v>
      </c>
      <c r="N1356" t="s">
        <v>20</v>
      </c>
      <c r="P1356" t="s">
        <v>188</v>
      </c>
      <c r="Q1356">
        <v>2</v>
      </c>
      <c r="R1356">
        <v>14</v>
      </c>
      <c r="S1356">
        <v>40</v>
      </c>
      <c r="T1356">
        <v>2.8571428571428572</v>
      </c>
      <c r="U1356">
        <v>7.5</v>
      </c>
      <c r="V1356">
        <v>7.5</v>
      </c>
      <c r="W1356">
        <v>5</v>
      </c>
      <c r="X1356">
        <v>0.76</v>
      </c>
      <c r="Y1356">
        <v>119638</v>
      </c>
      <c r="Z1356" t="s">
        <v>189</v>
      </c>
      <c r="AA1356">
        <v>2</v>
      </c>
      <c r="AB1356">
        <v>12</v>
      </c>
      <c r="AC1356">
        <v>80</v>
      </c>
      <c r="AD1356">
        <v>6.666666666666667</v>
      </c>
      <c r="AE1356">
        <v>12.375</v>
      </c>
      <c r="AF1356">
        <v>12.375</v>
      </c>
      <c r="AG1356">
        <v>10</v>
      </c>
      <c r="AH1356">
        <v>0.76</v>
      </c>
      <c r="AI1356">
        <v>72508.5</v>
      </c>
      <c r="AJ1356">
        <v>6.13856</v>
      </c>
      <c r="AK1356">
        <v>2.5</v>
      </c>
      <c r="AL1356">
        <v>19</v>
      </c>
      <c r="AM1356">
        <v>9</v>
      </c>
      <c r="AN1356">
        <v>23</v>
      </c>
      <c r="AO1356" t="s">
        <v>190</v>
      </c>
      <c r="AP1356">
        <v>83</v>
      </c>
      <c r="AQ1356">
        <v>-0.7</v>
      </c>
      <c r="AR1356">
        <v>1.2</v>
      </c>
      <c r="AS1356" t="s">
        <v>1340</v>
      </c>
      <c r="AT1356">
        <v>10</v>
      </c>
      <c r="AU1356">
        <v>12</v>
      </c>
      <c r="AV1356">
        <v>12</v>
      </c>
      <c r="AW1356">
        <v>27</v>
      </c>
      <c r="AZ1356">
        <v>0</v>
      </c>
      <c r="BA1356">
        <v>0</v>
      </c>
      <c r="BB1356">
        <v>16605</v>
      </c>
      <c r="BC1356">
        <v>27675</v>
      </c>
      <c r="BD1356">
        <v>38745</v>
      </c>
      <c r="BE1356">
        <v>33</v>
      </c>
      <c r="BF1356">
        <v>6</v>
      </c>
      <c r="BG1356">
        <v>162</v>
      </c>
      <c r="BH1356">
        <v>3.191358024691358</v>
      </c>
      <c r="BI1356">
        <v>16605</v>
      </c>
      <c r="BJ1356">
        <v>27675</v>
      </c>
      <c r="BK1356">
        <v>38745</v>
      </c>
      <c r="BL1356">
        <v>30</v>
      </c>
      <c r="BM1356">
        <v>1</v>
      </c>
      <c r="BN1356">
        <v>16</v>
      </c>
      <c r="BO1356" t="s">
        <v>192</v>
      </c>
      <c r="BP1356">
        <v>0</v>
      </c>
      <c r="BQ1356">
        <v>0</v>
      </c>
      <c r="BR1356">
        <v>0</v>
      </c>
      <c r="BS1356">
        <v>0</v>
      </c>
      <c r="BV1356">
        <v>0</v>
      </c>
      <c r="BW1356">
        <v>0</v>
      </c>
      <c r="BX1356">
        <v>0</v>
      </c>
      <c r="BZ1356" t="s">
        <v>193</v>
      </c>
      <c r="CA1356" t="s">
        <v>194</v>
      </c>
      <c r="CB1356" t="b">
        <v>0</v>
      </c>
    </row>
    <row r="1357" spans="1:80" x14ac:dyDescent="0.3">
      <c r="A1357">
        <v>1356</v>
      </c>
      <c r="B1357" t="s">
        <v>1601</v>
      </c>
      <c r="C1357" t="s">
        <v>179</v>
      </c>
      <c r="D1357" t="s">
        <v>1553</v>
      </c>
      <c r="E1357" t="s">
        <v>1592</v>
      </c>
      <c r="F1357" t="s">
        <v>527</v>
      </c>
      <c r="G1357" t="s">
        <v>1553</v>
      </c>
      <c r="H1357" t="s">
        <v>184</v>
      </c>
      <c r="J1357">
        <v>0</v>
      </c>
      <c r="K1357" t="s">
        <v>1593</v>
      </c>
      <c r="L1357" t="s">
        <v>186</v>
      </c>
      <c r="M1357" t="s">
        <v>187</v>
      </c>
      <c r="N1357" t="s">
        <v>20</v>
      </c>
      <c r="P1357" t="s">
        <v>188</v>
      </c>
      <c r="Q1357">
        <v>2</v>
      </c>
      <c r="R1357">
        <v>14</v>
      </c>
      <c r="S1357">
        <v>40</v>
      </c>
      <c r="T1357">
        <v>2.8571428571428572</v>
      </c>
      <c r="U1357">
        <v>7.5</v>
      </c>
      <c r="V1357">
        <v>7.5</v>
      </c>
      <c r="W1357">
        <v>5</v>
      </c>
      <c r="X1357">
        <v>0.76</v>
      </c>
      <c r="Y1357">
        <v>119638</v>
      </c>
      <c r="Z1357" t="s">
        <v>189</v>
      </c>
      <c r="AA1357">
        <v>2</v>
      </c>
      <c r="AB1357">
        <v>12</v>
      </c>
      <c r="AC1357">
        <v>80</v>
      </c>
      <c r="AD1357">
        <v>6.666666666666667</v>
      </c>
      <c r="AE1357">
        <v>12.375</v>
      </c>
      <c r="AF1357">
        <v>12.375</v>
      </c>
      <c r="AG1357">
        <v>10</v>
      </c>
      <c r="AH1357">
        <v>0.76</v>
      </c>
      <c r="AI1357">
        <v>72508.5</v>
      </c>
      <c r="AJ1357">
        <v>6.46577</v>
      </c>
      <c r="AK1357">
        <v>2.5</v>
      </c>
      <c r="AL1357">
        <v>18</v>
      </c>
      <c r="AM1357">
        <v>9</v>
      </c>
      <c r="AN1357">
        <v>23</v>
      </c>
      <c r="AO1357" t="s">
        <v>190</v>
      </c>
      <c r="AP1357">
        <v>83</v>
      </c>
      <c r="AQ1357">
        <v>-0.7</v>
      </c>
      <c r="AR1357">
        <v>1.2</v>
      </c>
      <c r="AS1357" t="s">
        <v>1340</v>
      </c>
      <c r="AT1357">
        <v>10</v>
      </c>
      <c r="AU1357">
        <v>12</v>
      </c>
      <c r="AV1357">
        <v>12</v>
      </c>
      <c r="AW1357">
        <v>27</v>
      </c>
      <c r="AZ1357">
        <v>0</v>
      </c>
      <c r="BA1357">
        <v>0</v>
      </c>
      <c r="BB1357">
        <v>16605</v>
      </c>
      <c r="BC1357">
        <v>27675</v>
      </c>
      <c r="BD1357">
        <v>38745</v>
      </c>
      <c r="BE1357">
        <v>33</v>
      </c>
      <c r="BF1357">
        <v>6</v>
      </c>
      <c r="BG1357">
        <v>162</v>
      </c>
      <c r="BH1357">
        <v>3.191358024691358</v>
      </c>
      <c r="BI1357">
        <v>16605</v>
      </c>
      <c r="BJ1357">
        <v>27675</v>
      </c>
      <c r="BK1357">
        <v>38745</v>
      </c>
      <c r="BL1357">
        <v>30</v>
      </c>
      <c r="BM1357">
        <v>1</v>
      </c>
      <c r="BN1357">
        <v>16</v>
      </c>
      <c r="BO1357" t="s">
        <v>192</v>
      </c>
      <c r="BP1357">
        <v>0</v>
      </c>
      <c r="BQ1357">
        <v>0</v>
      </c>
      <c r="BR1357">
        <v>0</v>
      </c>
      <c r="BS1357">
        <v>0</v>
      </c>
      <c r="BV1357">
        <v>0</v>
      </c>
      <c r="BW1357">
        <v>0</v>
      </c>
      <c r="BX1357">
        <v>0</v>
      </c>
      <c r="BZ1357" t="s">
        <v>193</v>
      </c>
      <c r="CA1357" t="s">
        <v>194</v>
      </c>
      <c r="CB1357" t="b">
        <v>0</v>
      </c>
    </row>
    <row r="1358" spans="1:80" x14ac:dyDescent="0.3">
      <c r="A1358">
        <v>1357</v>
      </c>
      <c r="B1358" t="s">
        <v>1602</v>
      </c>
      <c r="C1358" t="s">
        <v>179</v>
      </c>
      <c r="D1358" t="s">
        <v>1553</v>
      </c>
      <c r="E1358" t="s">
        <v>1592</v>
      </c>
      <c r="F1358" t="s">
        <v>1005</v>
      </c>
      <c r="G1358" t="s">
        <v>1553</v>
      </c>
      <c r="H1358" t="s">
        <v>184</v>
      </c>
      <c r="J1358">
        <v>0</v>
      </c>
      <c r="K1358" t="s">
        <v>1593</v>
      </c>
      <c r="L1358" t="s">
        <v>186</v>
      </c>
      <c r="M1358" t="s">
        <v>187</v>
      </c>
      <c r="N1358" t="s">
        <v>20</v>
      </c>
      <c r="P1358" t="s">
        <v>188</v>
      </c>
      <c r="Q1358">
        <v>2</v>
      </c>
      <c r="R1358">
        <v>14</v>
      </c>
      <c r="S1358">
        <v>40</v>
      </c>
      <c r="T1358">
        <v>2.8571428571428572</v>
      </c>
      <c r="U1358">
        <v>7.5</v>
      </c>
      <c r="V1358">
        <v>7.5</v>
      </c>
      <c r="W1358">
        <v>5</v>
      </c>
      <c r="X1358">
        <v>0.76</v>
      </c>
      <c r="Y1358">
        <v>119638</v>
      </c>
      <c r="Z1358" t="s">
        <v>189</v>
      </c>
      <c r="AA1358">
        <v>2</v>
      </c>
      <c r="AB1358">
        <v>12</v>
      </c>
      <c r="AC1358">
        <v>80</v>
      </c>
      <c r="AD1358">
        <v>6.666666666666667</v>
      </c>
      <c r="AE1358">
        <v>12.375</v>
      </c>
      <c r="AF1358">
        <v>12.375</v>
      </c>
      <c r="AG1358">
        <v>10</v>
      </c>
      <c r="AH1358">
        <v>0.76</v>
      </c>
      <c r="AI1358">
        <v>72508.5</v>
      </c>
      <c r="AJ1358">
        <v>6.6293759999999997</v>
      </c>
      <c r="AK1358">
        <v>2.5</v>
      </c>
      <c r="AL1358">
        <v>17</v>
      </c>
      <c r="AM1358">
        <v>9</v>
      </c>
      <c r="AN1358">
        <v>23</v>
      </c>
      <c r="AO1358" t="s">
        <v>190</v>
      </c>
      <c r="AP1358">
        <v>83</v>
      </c>
      <c r="AQ1358">
        <v>-0.7</v>
      </c>
      <c r="AR1358">
        <v>1.2</v>
      </c>
      <c r="AS1358" t="s">
        <v>1340</v>
      </c>
      <c r="AT1358">
        <v>10</v>
      </c>
      <c r="AU1358">
        <v>12</v>
      </c>
      <c r="AV1358">
        <v>12</v>
      </c>
      <c r="AW1358">
        <v>27</v>
      </c>
      <c r="AZ1358">
        <v>0</v>
      </c>
      <c r="BA1358">
        <v>0</v>
      </c>
      <c r="BB1358">
        <v>16605</v>
      </c>
      <c r="BC1358">
        <v>27675</v>
      </c>
      <c r="BD1358">
        <v>38745</v>
      </c>
      <c r="BE1358">
        <v>33</v>
      </c>
      <c r="BF1358">
        <v>6</v>
      </c>
      <c r="BG1358">
        <v>162</v>
      </c>
      <c r="BH1358">
        <v>3.191358024691358</v>
      </c>
      <c r="BI1358">
        <v>16605</v>
      </c>
      <c r="BJ1358">
        <v>27675</v>
      </c>
      <c r="BK1358">
        <v>38745</v>
      </c>
      <c r="BL1358">
        <v>30</v>
      </c>
      <c r="BM1358">
        <v>1</v>
      </c>
      <c r="BN1358">
        <v>15</v>
      </c>
      <c r="BO1358" t="s">
        <v>192</v>
      </c>
      <c r="BP1358">
        <v>0</v>
      </c>
      <c r="BQ1358">
        <v>0</v>
      </c>
      <c r="BR1358">
        <v>0</v>
      </c>
      <c r="BS1358">
        <v>0</v>
      </c>
      <c r="BV1358">
        <v>0</v>
      </c>
      <c r="BW1358">
        <v>0</v>
      </c>
      <c r="BX1358">
        <v>0</v>
      </c>
      <c r="BZ1358" t="s">
        <v>193</v>
      </c>
      <c r="CA1358" t="s">
        <v>194</v>
      </c>
      <c r="CB1358" t="b">
        <v>0</v>
      </c>
    </row>
    <row r="1359" spans="1:80" x14ac:dyDescent="0.3">
      <c r="A1359">
        <v>1358</v>
      </c>
      <c r="B1359" t="s">
        <v>1603</v>
      </c>
      <c r="C1359" t="s">
        <v>179</v>
      </c>
      <c r="D1359" t="s">
        <v>1553</v>
      </c>
      <c r="E1359" t="s">
        <v>1592</v>
      </c>
      <c r="F1359" t="s">
        <v>1577</v>
      </c>
      <c r="G1359" t="s">
        <v>1553</v>
      </c>
      <c r="H1359" t="s">
        <v>184</v>
      </c>
      <c r="J1359">
        <v>0</v>
      </c>
      <c r="K1359" t="s">
        <v>1593</v>
      </c>
      <c r="L1359" t="s">
        <v>186</v>
      </c>
      <c r="M1359" t="s">
        <v>187</v>
      </c>
      <c r="N1359" t="s">
        <v>20</v>
      </c>
      <c r="P1359" t="s">
        <v>188</v>
      </c>
      <c r="Q1359">
        <v>2</v>
      </c>
      <c r="R1359">
        <v>14</v>
      </c>
      <c r="S1359">
        <v>40</v>
      </c>
      <c r="T1359">
        <v>2.8571428571428572</v>
      </c>
      <c r="U1359">
        <v>7.5</v>
      </c>
      <c r="V1359">
        <v>7.5</v>
      </c>
      <c r="W1359">
        <v>5</v>
      </c>
      <c r="X1359">
        <v>0.76</v>
      </c>
      <c r="Y1359">
        <v>119638</v>
      </c>
      <c r="Z1359" t="s">
        <v>189</v>
      </c>
      <c r="AA1359">
        <v>2</v>
      </c>
      <c r="AB1359">
        <v>12</v>
      </c>
      <c r="AC1359">
        <v>80</v>
      </c>
      <c r="AD1359">
        <v>6.666666666666667</v>
      </c>
      <c r="AE1359">
        <v>12.375</v>
      </c>
      <c r="AF1359">
        <v>12.375</v>
      </c>
      <c r="AG1359">
        <v>10</v>
      </c>
      <c r="AH1359">
        <v>0.76</v>
      </c>
      <c r="AI1359">
        <v>72508.5</v>
      </c>
      <c r="AJ1359">
        <v>7.4474020000000003</v>
      </c>
      <c r="AK1359">
        <v>2.5</v>
      </c>
      <c r="AL1359">
        <v>16</v>
      </c>
      <c r="AM1359">
        <v>9</v>
      </c>
      <c r="AN1359">
        <v>23</v>
      </c>
      <c r="AO1359" t="s">
        <v>190</v>
      </c>
      <c r="AP1359">
        <v>83</v>
      </c>
      <c r="AQ1359">
        <v>-0.7</v>
      </c>
      <c r="AR1359">
        <v>1.2</v>
      </c>
      <c r="AS1359" t="s">
        <v>1340</v>
      </c>
      <c r="AT1359">
        <v>10</v>
      </c>
      <c r="AU1359">
        <v>12</v>
      </c>
      <c r="AV1359">
        <v>12</v>
      </c>
      <c r="AW1359">
        <v>27</v>
      </c>
      <c r="AZ1359">
        <v>0</v>
      </c>
      <c r="BA1359">
        <v>0</v>
      </c>
      <c r="BB1359">
        <v>16605</v>
      </c>
      <c r="BC1359">
        <v>27675</v>
      </c>
      <c r="BD1359">
        <v>38745</v>
      </c>
      <c r="BE1359">
        <v>33</v>
      </c>
      <c r="BF1359">
        <v>6</v>
      </c>
      <c r="BG1359">
        <v>162</v>
      </c>
      <c r="BH1359">
        <v>3.191358024691358</v>
      </c>
      <c r="BI1359">
        <v>16605</v>
      </c>
      <c r="BJ1359">
        <v>27675</v>
      </c>
      <c r="BK1359">
        <v>38745</v>
      </c>
      <c r="BL1359">
        <v>30</v>
      </c>
      <c r="BM1359">
        <v>1</v>
      </c>
      <c r="BN1359">
        <v>15</v>
      </c>
      <c r="BO1359" t="s">
        <v>192</v>
      </c>
      <c r="BP1359">
        <v>0</v>
      </c>
      <c r="BQ1359">
        <v>0</v>
      </c>
      <c r="BR1359">
        <v>0</v>
      </c>
      <c r="BS1359">
        <v>0</v>
      </c>
      <c r="BV1359">
        <v>0</v>
      </c>
      <c r="BW1359">
        <v>0</v>
      </c>
      <c r="BX1359">
        <v>0</v>
      </c>
      <c r="BZ1359" t="s">
        <v>193</v>
      </c>
      <c r="CA1359" t="s">
        <v>194</v>
      </c>
      <c r="CB1359" t="b">
        <v>0</v>
      </c>
    </row>
    <row r="1360" spans="1:80" x14ac:dyDescent="0.3">
      <c r="A1360">
        <v>1359</v>
      </c>
      <c r="B1360" t="s">
        <v>1604</v>
      </c>
      <c r="C1360" t="s">
        <v>179</v>
      </c>
      <c r="D1360" t="s">
        <v>1553</v>
      </c>
      <c r="E1360" t="s">
        <v>1592</v>
      </c>
      <c r="F1360" t="s">
        <v>1605</v>
      </c>
      <c r="G1360" t="s">
        <v>1553</v>
      </c>
      <c r="H1360" t="s">
        <v>184</v>
      </c>
      <c r="J1360">
        <v>0</v>
      </c>
      <c r="K1360" t="s">
        <v>1593</v>
      </c>
      <c r="L1360" t="s">
        <v>186</v>
      </c>
      <c r="M1360" t="s">
        <v>187</v>
      </c>
      <c r="N1360" t="s">
        <v>20</v>
      </c>
      <c r="P1360" t="s">
        <v>188</v>
      </c>
      <c r="Q1360">
        <v>2</v>
      </c>
      <c r="R1360">
        <v>14</v>
      </c>
      <c r="S1360">
        <v>40</v>
      </c>
      <c r="T1360">
        <v>2.8571428571428572</v>
      </c>
      <c r="U1360">
        <v>7.5</v>
      </c>
      <c r="V1360">
        <v>7.5</v>
      </c>
      <c r="W1360">
        <v>5</v>
      </c>
      <c r="X1360">
        <v>0.76</v>
      </c>
      <c r="Y1360">
        <v>119638</v>
      </c>
      <c r="Z1360" t="s">
        <v>189</v>
      </c>
      <c r="AA1360">
        <v>2</v>
      </c>
      <c r="AB1360">
        <v>12</v>
      </c>
      <c r="AC1360">
        <v>80</v>
      </c>
      <c r="AD1360">
        <v>6.666666666666667</v>
      </c>
      <c r="AE1360">
        <v>12.375</v>
      </c>
      <c r="AF1360">
        <v>12.375</v>
      </c>
      <c r="AG1360">
        <v>10</v>
      </c>
      <c r="AH1360">
        <v>0.76</v>
      </c>
      <c r="AI1360">
        <v>72508.5</v>
      </c>
      <c r="AJ1360">
        <v>8.2654270000000007</v>
      </c>
      <c r="AK1360">
        <v>2.5</v>
      </c>
      <c r="AL1360">
        <v>14</v>
      </c>
      <c r="AM1360">
        <v>9</v>
      </c>
      <c r="AN1360">
        <v>23</v>
      </c>
      <c r="AO1360" t="s">
        <v>190</v>
      </c>
      <c r="AP1360">
        <v>83</v>
      </c>
      <c r="AQ1360">
        <v>-0.7</v>
      </c>
      <c r="AR1360">
        <v>1.2</v>
      </c>
      <c r="AS1360" t="s">
        <v>1340</v>
      </c>
      <c r="AT1360">
        <v>10</v>
      </c>
      <c r="AU1360">
        <v>12</v>
      </c>
      <c r="AV1360">
        <v>12</v>
      </c>
      <c r="AW1360">
        <v>27</v>
      </c>
      <c r="AZ1360">
        <v>0</v>
      </c>
      <c r="BA1360">
        <v>0</v>
      </c>
      <c r="BB1360">
        <v>16605</v>
      </c>
      <c r="BC1360">
        <v>27675</v>
      </c>
      <c r="BD1360">
        <v>38745</v>
      </c>
      <c r="BE1360">
        <v>33</v>
      </c>
      <c r="BF1360">
        <v>6</v>
      </c>
      <c r="BG1360">
        <v>162</v>
      </c>
      <c r="BH1360">
        <v>3.191358024691358</v>
      </c>
      <c r="BI1360">
        <v>16605</v>
      </c>
      <c r="BJ1360">
        <v>27675</v>
      </c>
      <c r="BK1360">
        <v>38745</v>
      </c>
      <c r="BL1360">
        <v>30</v>
      </c>
      <c r="BM1360">
        <v>1</v>
      </c>
      <c r="BN1360">
        <v>8</v>
      </c>
      <c r="BO1360" t="s">
        <v>192</v>
      </c>
      <c r="BP1360">
        <v>0</v>
      </c>
      <c r="BQ1360">
        <v>0</v>
      </c>
      <c r="BR1360">
        <v>0</v>
      </c>
      <c r="BS1360">
        <v>0</v>
      </c>
      <c r="BV1360">
        <v>0</v>
      </c>
      <c r="BW1360">
        <v>0</v>
      </c>
      <c r="BX1360">
        <v>0</v>
      </c>
      <c r="BZ1360" t="s">
        <v>193</v>
      </c>
      <c r="CA1360" t="s">
        <v>194</v>
      </c>
      <c r="CB1360" t="b">
        <v>0</v>
      </c>
    </row>
    <row r="1361" spans="1:80" x14ac:dyDescent="0.3">
      <c r="A1361">
        <v>1360</v>
      </c>
      <c r="B1361" t="s">
        <v>1606</v>
      </c>
      <c r="C1361" t="s">
        <v>179</v>
      </c>
      <c r="D1361" t="s">
        <v>1553</v>
      </c>
      <c r="E1361" t="s">
        <v>1592</v>
      </c>
      <c r="F1361" t="s">
        <v>1607</v>
      </c>
      <c r="G1361" t="s">
        <v>1553</v>
      </c>
      <c r="H1361" t="s">
        <v>184</v>
      </c>
      <c r="J1361">
        <v>0</v>
      </c>
      <c r="K1361" t="s">
        <v>1593</v>
      </c>
      <c r="L1361" t="s">
        <v>186</v>
      </c>
      <c r="M1361" t="s">
        <v>187</v>
      </c>
      <c r="N1361" t="s">
        <v>20</v>
      </c>
      <c r="P1361" t="s">
        <v>188</v>
      </c>
      <c r="Q1361">
        <v>2</v>
      </c>
      <c r="R1361">
        <v>14</v>
      </c>
      <c r="S1361">
        <v>40</v>
      </c>
      <c r="T1361">
        <v>2.8571428571428572</v>
      </c>
      <c r="U1361">
        <v>7.5</v>
      </c>
      <c r="V1361">
        <v>7.5</v>
      </c>
      <c r="W1361">
        <v>5</v>
      </c>
      <c r="X1361">
        <v>0.76</v>
      </c>
      <c r="Y1361">
        <v>119638</v>
      </c>
      <c r="Z1361" t="s">
        <v>189</v>
      </c>
      <c r="AA1361">
        <v>2</v>
      </c>
      <c r="AB1361">
        <v>12</v>
      </c>
      <c r="AC1361">
        <v>80</v>
      </c>
      <c r="AD1361">
        <v>6.666666666666667</v>
      </c>
      <c r="AE1361">
        <v>12.375</v>
      </c>
      <c r="AF1361">
        <v>12.375</v>
      </c>
      <c r="AG1361">
        <v>10</v>
      </c>
      <c r="AH1361">
        <v>0.76</v>
      </c>
      <c r="AI1361">
        <v>72508.5</v>
      </c>
      <c r="AJ1361">
        <v>9.0834530000000004</v>
      </c>
      <c r="AK1361">
        <v>2.5</v>
      </c>
      <c r="AL1361">
        <v>13</v>
      </c>
      <c r="AM1361">
        <v>9</v>
      </c>
      <c r="AN1361">
        <v>23</v>
      </c>
      <c r="AO1361" t="s">
        <v>190</v>
      </c>
      <c r="AP1361">
        <v>83</v>
      </c>
      <c r="AQ1361">
        <v>-0.7</v>
      </c>
      <c r="AR1361">
        <v>1.2</v>
      </c>
      <c r="AS1361" t="s">
        <v>1340</v>
      </c>
      <c r="AT1361">
        <v>10</v>
      </c>
      <c r="AU1361">
        <v>12</v>
      </c>
      <c r="AV1361">
        <v>12</v>
      </c>
      <c r="AW1361">
        <v>27</v>
      </c>
      <c r="AZ1361">
        <v>0</v>
      </c>
      <c r="BA1361">
        <v>0</v>
      </c>
      <c r="BB1361">
        <v>16605</v>
      </c>
      <c r="BC1361">
        <v>27675</v>
      </c>
      <c r="BD1361">
        <v>38745</v>
      </c>
      <c r="BE1361">
        <v>33</v>
      </c>
      <c r="BF1361">
        <v>6</v>
      </c>
      <c r="BG1361">
        <v>162</v>
      </c>
      <c r="BH1361">
        <v>3.191358024691358</v>
      </c>
      <c r="BI1361">
        <v>16605</v>
      </c>
      <c r="BJ1361">
        <v>27675</v>
      </c>
      <c r="BK1361">
        <v>38745</v>
      </c>
      <c r="BL1361">
        <v>30</v>
      </c>
      <c r="BM1361">
        <v>1</v>
      </c>
      <c r="BN1361">
        <v>8</v>
      </c>
      <c r="BO1361" t="s">
        <v>192</v>
      </c>
      <c r="BP1361">
        <v>0</v>
      </c>
      <c r="BQ1361">
        <v>0</v>
      </c>
      <c r="BR1361">
        <v>0</v>
      </c>
      <c r="BS1361">
        <v>0</v>
      </c>
      <c r="BV1361">
        <v>0</v>
      </c>
      <c r="BW1361">
        <v>0</v>
      </c>
      <c r="BX1361">
        <v>0</v>
      </c>
      <c r="BZ1361" t="s">
        <v>193</v>
      </c>
      <c r="CA1361" t="s">
        <v>194</v>
      </c>
      <c r="CB1361" t="b">
        <v>0</v>
      </c>
    </row>
    <row r="1362" spans="1:80" x14ac:dyDescent="0.3">
      <c r="A1362">
        <v>1361</v>
      </c>
      <c r="B1362" t="s">
        <v>1608</v>
      </c>
      <c r="C1362" t="s">
        <v>179</v>
      </c>
      <c r="D1362" t="s">
        <v>1553</v>
      </c>
      <c r="E1362" t="s">
        <v>1609</v>
      </c>
      <c r="F1362" t="s">
        <v>196</v>
      </c>
      <c r="G1362" t="s">
        <v>1553</v>
      </c>
      <c r="H1362" t="s">
        <v>184</v>
      </c>
      <c r="J1362">
        <v>0</v>
      </c>
      <c r="K1362" t="s">
        <v>1610</v>
      </c>
      <c r="L1362" t="s">
        <v>186</v>
      </c>
      <c r="M1362" t="s">
        <v>653</v>
      </c>
      <c r="N1362" t="s">
        <v>20</v>
      </c>
      <c r="O1362">
        <v>190</v>
      </c>
      <c r="P1362" t="s">
        <v>188</v>
      </c>
      <c r="Q1362">
        <v>2</v>
      </c>
      <c r="R1362">
        <v>12</v>
      </c>
      <c r="S1362">
        <v>40</v>
      </c>
      <c r="T1362">
        <v>3.3333333333333335</v>
      </c>
      <c r="U1362">
        <v>7.5</v>
      </c>
      <c r="V1362">
        <v>7.5</v>
      </c>
      <c r="W1362">
        <v>5</v>
      </c>
      <c r="X1362">
        <v>0.76</v>
      </c>
      <c r="Y1362">
        <v>119638</v>
      </c>
      <c r="Z1362" t="s">
        <v>189</v>
      </c>
      <c r="AA1362">
        <v>2</v>
      </c>
      <c r="AB1362">
        <v>12</v>
      </c>
      <c r="AC1362">
        <v>80</v>
      </c>
      <c r="AD1362">
        <v>6.666666666666667</v>
      </c>
      <c r="AE1362">
        <v>12.375</v>
      </c>
      <c r="AF1362">
        <v>12.375</v>
      </c>
      <c r="AG1362">
        <v>10</v>
      </c>
      <c r="AH1362">
        <v>0.76</v>
      </c>
      <c r="AI1362">
        <v>72508.5</v>
      </c>
      <c r="AJ1362">
        <v>3.5530730000000004</v>
      </c>
      <c r="AK1362">
        <v>2.5</v>
      </c>
      <c r="AL1362">
        <v>32</v>
      </c>
      <c r="AM1362">
        <v>9</v>
      </c>
      <c r="AN1362">
        <v>23</v>
      </c>
      <c r="AO1362" t="s">
        <v>190</v>
      </c>
      <c r="AP1362">
        <v>83</v>
      </c>
      <c r="AQ1362">
        <v>-0.7</v>
      </c>
      <c r="AR1362">
        <v>1.2</v>
      </c>
      <c r="AS1362" t="s">
        <v>1388</v>
      </c>
      <c r="AT1362">
        <v>10</v>
      </c>
      <c r="AU1362">
        <v>12</v>
      </c>
      <c r="AV1362">
        <v>12</v>
      </c>
      <c r="AW1362">
        <v>10</v>
      </c>
      <c r="AZ1362">
        <v>0</v>
      </c>
      <c r="BA1362">
        <v>0</v>
      </c>
      <c r="BB1362">
        <v>6150</v>
      </c>
      <c r="BC1362">
        <v>10250</v>
      </c>
      <c r="BD1362">
        <v>14350</v>
      </c>
      <c r="BE1362">
        <v>33</v>
      </c>
      <c r="BF1362">
        <v>5</v>
      </c>
      <c r="BG1362">
        <v>50</v>
      </c>
      <c r="BH1362">
        <v>10.34</v>
      </c>
      <c r="BI1362">
        <v>6150</v>
      </c>
      <c r="BJ1362">
        <v>10250</v>
      </c>
      <c r="BK1362">
        <v>14350</v>
      </c>
      <c r="BL1362">
        <v>30</v>
      </c>
      <c r="BM1362">
        <v>1</v>
      </c>
      <c r="BN1362">
        <v>35</v>
      </c>
      <c r="BO1362" t="s">
        <v>192</v>
      </c>
      <c r="BP1362">
        <v>6.65</v>
      </c>
      <c r="BQ1362">
        <v>0</v>
      </c>
      <c r="BR1362">
        <v>480</v>
      </c>
      <c r="BS1362">
        <v>0</v>
      </c>
      <c r="BV1362">
        <v>0</v>
      </c>
      <c r="BW1362">
        <v>0</v>
      </c>
      <c r="BX1362">
        <v>0</v>
      </c>
      <c r="BZ1362" t="s">
        <v>193</v>
      </c>
      <c r="CA1362" t="s">
        <v>194</v>
      </c>
      <c r="CB1362" t="b">
        <v>0</v>
      </c>
    </row>
    <row r="1363" spans="1:80" x14ac:dyDescent="0.3">
      <c r="A1363">
        <v>1362</v>
      </c>
      <c r="B1363" t="s">
        <v>1611</v>
      </c>
      <c r="C1363" t="s">
        <v>179</v>
      </c>
      <c r="D1363" t="s">
        <v>1553</v>
      </c>
      <c r="E1363" t="s">
        <v>1609</v>
      </c>
      <c r="F1363" t="s">
        <v>202</v>
      </c>
      <c r="G1363" t="s">
        <v>1553</v>
      </c>
      <c r="H1363" t="s">
        <v>184</v>
      </c>
      <c r="J1363">
        <v>0</v>
      </c>
      <c r="K1363" t="s">
        <v>1610</v>
      </c>
      <c r="L1363" t="s">
        <v>186</v>
      </c>
      <c r="M1363" t="s">
        <v>653</v>
      </c>
      <c r="N1363" t="s">
        <v>20</v>
      </c>
      <c r="O1363">
        <v>215</v>
      </c>
      <c r="P1363" t="s">
        <v>188</v>
      </c>
      <c r="Q1363">
        <v>2</v>
      </c>
      <c r="R1363">
        <v>12</v>
      </c>
      <c r="S1363">
        <v>40</v>
      </c>
      <c r="T1363">
        <v>3.3333333333333335</v>
      </c>
      <c r="U1363">
        <v>7.5</v>
      </c>
      <c r="V1363">
        <v>7.5</v>
      </c>
      <c r="W1363">
        <v>5</v>
      </c>
      <c r="X1363">
        <v>0.76</v>
      </c>
      <c r="Y1363">
        <v>119638</v>
      </c>
      <c r="Z1363" t="s">
        <v>189</v>
      </c>
      <c r="AA1363">
        <v>2</v>
      </c>
      <c r="AB1363">
        <v>12</v>
      </c>
      <c r="AC1363">
        <v>80</v>
      </c>
      <c r="AD1363">
        <v>6.666666666666667</v>
      </c>
      <c r="AE1363">
        <v>12.375</v>
      </c>
      <c r="AF1363">
        <v>12.375</v>
      </c>
      <c r="AG1363">
        <v>10</v>
      </c>
      <c r="AH1363">
        <v>0.76</v>
      </c>
      <c r="AI1363">
        <v>72508.5</v>
      </c>
      <c r="AJ1363">
        <v>3.9412029999999998</v>
      </c>
      <c r="AK1363">
        <v>2.5</v>
      </c>
      <c r="AL1363">
        <v>29</v>
      </c>
      <c r="AM1363">
        <v>9</v>
      </c>
      <c r="AN1363">
        <v>23</v>
      </c>
      <c r="AO1363" t="s">
        <v>190</v>
      </c>
      <c r="AP1363">
        <v>83</v>
      </c>
      <c r="AQ1363">
        <v>-0.7</v>
      </c>
      <c r="AR1363">
        <v>1.2</v>
      </c>
      <c r="AS1363" t="s">
        <v>1388</v>
      </c>
      <c r="AT1363">
        <v>10</v>
      </c>
      <c r="AU1363">
        <v>12</v>
      </c>
      <c r="AV1363">
        <v>12</v>
      </c>
      <c r="AW1363">
        <v>10</v>
      </c>
      <c r="AZ1363">
        <v>0</v>
      </c>
      <c r="BA1363">
        <v>0</v>
      </c>
      <c r="BB1363">
        <v>6150</v>
      </c>
      <c r="BC1363">
        <v>10250</v>
      </c>
      <c r="BD1363">
        <v>14350</v>
      </c>
      <c r="BE1363">
        <v>33</v>
      </c>
      <c r="BF1363">
        <v>5</v>
      </c>
      <c r="BG1363">
        <v>50</v>
      </c>
      <c r="BH1363">
        <v>10.34</v>
      </c>
      <c r="BI1363">
        <v>6150</v>
      </c>
      <c r="BJ1363">
        <v>10250</v>
      </c>
      <c r="BK1363">
        <v>14350</v>
      </c>
      <c r="BL1363">
        <v>30</v>
      </c>
      <c r="BM1363">
        <v>1</v>
      </c>
      <c r="BN1363">
        <v>35</v>
      </c>
      <c r="BO1363" t="s">
        <v>192</v>
      </c>
      <c r="BP1363">
        <v>7.5250000000000004</v>
      </c>
      <c r="BQ1363">
        <v>0</v>
      </c>
      <c r="BR1363">
        <v>199</v>
      </c>
      <c r="BS1363">
        <v>0</v>
      </c>
      <c r="BV1363">
        <v>0</v>
      </c>
      <c r="BW1363">
        <v>0</v>
      </c>
      <c r="BX1363">
        <v>0</v>
      </c>
      <c r="BZ1363" t="s">
        <v>193</v>
      </c>
      <c r="CA1363" t="s">
        <v>194</v>
      </c>
      <c r="CB1363" t="b">
        <v>0</v>
      </c>
    </row>
    <row r="1364" spans="1:80" x14ac:dyDescent="0.3">
      <c r="A1364">
        <v>1363</v>
      </c>
      <c r="B1364" t="s">
        <v>1612</v>
      </c>
      <c r="C1364" t="s">
        <v>179</v>
      </c>
      <c r="D1364" t="s">
        <v>1553</v>
      </c>
      <c r="E1364" t="s">
        <v>1609</v>
      </c>
      <c r="F1364" t="s">
        <v>206</v>
      </c>
      <c r="G1364" t="s">
        <v>1553</v>
      </c>
      <c r="H1364" t="s">
        <v>184</v>
      </c>
      <c r="J1364">
        <v>0</v>
      </c>
      <c r="K1364" t="s">
        <v>1610</v>
      </c>
      <c r="L1364" t="s">
        <v>186</v>
      </c>
      <c r="M1364" t="s">
        <v>653</v>
      </c>
      <c r="N1364" t="s">
        <v>20</v>
      </c>
      <c r="O1364">
        <v>245</v>
      </c>
      <c r="P1364" t="s">
        <v>188</v>
      </c>
      <c r="Q1364">
        <v>2</v>
      </c>
      <c r="R1364">
        <v>12</v>
      </c>
      <c r="S1364">
        <v>40</v>
      </c>
      <c r="T1364">
        <v>3.3333333333333335</v>
      </c>
      <c r="U1364">
        <v>7.5</v>
      </c>
      <c r="V1364">
        <v>7.5</v>
      </c>
      <c r="W1364">
        <v>5</v>
      </c>
      <c r="X1364">
        <v>0.76</v>
      </c>
      <c r="Y1364">
        <v>119638</v>
      </c>
      <c r="Z1364" t="s">
        <v>189</v>
      </c>
      <c r="AA1364">
        <v>2</v>
      </c>
      <c r="AB1364">
        <v>12</v>
      </c>
      <c r="AC1364">
        <v>80</v>
      </c>
      <c r="AD1364">
        <v>6.666666666666667</v>
      </c>
      <c r="AE1364">
        <v>12.375</v>
      </c>
      <c r="AF1364">
        <v>12.375</v>
      </c>
      <c r="AG1364">
        <v>10</v>
      </c>
      <c r="AH1364">
        <v>0.76</v>
      </c>
      <c r="AI1364">
        <v>72508.5</v>
      </c>
      <c r="AJ1364">
        <v>4.3293339999999993</v>
      </c>
      <c r="AK1364">
        <v>2.5</v>
      </c>
      <c r="AL1364">
        <v>26</v>
      </c>
      <c r="AM1364">
        <v>9</v>
      </c>
      <c r="AN1364">
        <v>23</v>
      </c>
      <c r="AO1364" t="s">
        <v>190</v>
      </c>
      <c r="AP1364">
        <v>83</v>
      </c>
      <c r="AQ1364">
        <v>-0.7</v>
      </c>
      <c r="AR1364">
        <v>1.2</v>
      </c>
      <c r="AS1364" t="s">
        <v>1388</v>
      </c>
      <c r="AT1364">
        <v>10</v>
      </c>
      <c r="AU1364">
        <v>12</v>
      </c>
      <c r="AV1364">
        <v>12</v>
      </c>
      <c r="AW1364">
        <v>10</v>
      </c>
      <c r="AZ1364">
        <v>0</v>
      </c>
      <c r="BA1364">
        <v>0</v>
      </c>
      <c r="BB1364">
        <v>6150</v>
      </c>
      <c r="BC1364">
        <v>10250</v>
      </c>
      <c r="BD1364">
        <v>14350</v>
      </c>
      <c r="BE1364">
        <v>33</v>
      </c>
      <c r="BF1364">
        <v>5</v>
      </c>
      <c r="BG1364">
        <v>50</v>
      </c>
      <c r="BH1364">
        <v>10.34</v>
      </c>
      <c r="BI1364">
        <v>6150</v>
      </c>
      <c r="BJ1364">
        <v>10250</v>
      </c>
      <c r="BK1364">
        <v>14350</v>
      </c>
      <c r="BL1364">
        <v>30</v>
      </c>
      <c r="BM1364">
        <v>1</v>
      </c>
      <c r="BN1364">
        <v>24</v>
      </c>
      <c r="BO1364" t="s">
        <v>192</v>
      </c>
      <c r="BP1364">
        <v>5.88</v>
      </c>
      <c r="BQ1364">
        <v>0</v>
      </c>
      <c r="BR1364">
        <v>264</v>
      </c>
      <c r="BS1364">
        <v>0</v>
      </c>
      <c r="BV1364">
        <v>0</v>
      </c>
      <c r="BW1364">
        <v>0</v>
      </c>
      <c r="BX1364">
        <v>0</v>
      </c>
      <c r="BZ1364" t="s">
        <v>193</v>
      </c>
      <c r="CA1364" t="s">
        <v>194</v>
      </c>
      <c r="CB1364" t="b">
        <v>0</v>
      </c>
    </row>
    <row r="1365" spans="1:80" x14ac:dyDescent="0.3">
      <c r="A1365">
        <v>1364</v>
      </c>
      <c r="B1365" t="s">
        <v>1613</v>
      </c>
      <c r="C1365" t="s">
        <v>179</v>
      </c>
      <c r="D1365" t="s">
        <v>1553</v>
      </c>
      <c r="E1365" t="s">
        <v>1609</v>
      </c>
      <c r="F1365" t="s">
        <v>318</v>
      </c>
      <c r="G1365" t="s">
        <v>1553</v>
      </c>
      <c r="H1365" t="s">
        <v>184</v>
      </c>
      <c r="J1365">
        <v>0</v>
      </c>
      <c r="K1365" t="s">
        <v>1610</v>
      </c>
      <c r="L1365" t="s">
        <v>186</v>
      </c>
      <c r="M1365" t="s">
        <v>653</v>
      </c>
      <c r="N1365" t="s">
        <v>20</v>
      </c>
      <c r="P1365" t="s">
        <v>188</v>
      </c>
      <c r="Q1365">
        <v>2</v>
      </c>
      <c r="R1365">
        <v>12</v>
      </c>
      <c r="S1365">
        <v>40</v>
      </c>
      <c r="T1365">
        <v>3.3333333333333335</v>
      </c>
      <c r="U1365">
        <v>7.5</v>
      </c>
      <c r="V1365">
        <v>7.5</v>
      </c>
      <c r="W1365">
        <v>5</v>
      </c>
      <c r="X1365">
        <v>0.76</v>
      </c>
      <c r="Y1365">
        <v>119638</v>
      </c>
      <c r="Z1365" t="s">
        <v>189</v>
      </c>
      <c r="AA1365">
        <v>2</v>
      </c>
      <c r="AB1365">
        <v>12</v>
      </c>
      <c r="AC1365">
        <v>80</v>
      </c>
      <c r="AD1365">
        <v>6.666666666666667</v>
      </c>
      <c r="AE1365">
        <v>12.375</v>
      </c>
      <c r="AF1365">
        <v>12.375</v>
      </c>
      <c r="AG1365">
        <v>10</v>
      </c>
      <c r="AH1365">
        <v>0.76</v>
      </c>
      <c r="AI1365">
        <v>72508.5</v>
      </c>
      <c r="AJ1365">
        <v>4.7174639999999997</v>
      </c>
      <c r="AK1365">
        <v>2.5</v>
      </c>
      <c r="AL1365">
        <v>24</v>
      </c>
      <c r="AM1365">
        <v>9</v>
      </c>
      <c r="AN1365">
        <v>23</v>
      </c>
      <c r="AO1365" t="s">
        <v>190</v>
      </c>
      <c r="AP1365">
        <v>83</v>
      </c>
      <c r="AQ1365">
        <v>-0.7</v>
      </c>
      <c r="AR1365">
        <v>1.2</v>
      </c>
      <c r="AS1365" t="s">
        <v>1388</v>
      </c>
      <c r="AT1365">
        <v>10</v>
      </c>
      <c r="AU1365">
        <v>12</v>
      </c>
      <c r="AV1365">
        <v>12</v>
      </c>
      <c r="AW1365">
        <v>10</v>
      </c>
      <c r="AZ1365">
        <v>0</v>
      </c>
      <c r="BA1365">
        <v>0</v>
      </c>
      <c r="BB1365">
        <v>6150</v>
      </c>
      <c r="BC1365">
        <v>10250</v>
      </c>
      <c r="BD1365">
        <v>14350</v>
      </c>
      <c r="BE1365">
        <v>33</v>
      </c>
      <c r="BF1365">
        <v>5</v>
      </c>
      <c r="BG1365">
        <v>50</v>
      </c>
      <c r="BH1365">
        <v>10.34</v>
      </c>
      <c r="BI1365">
        <v>6150</v>
      </c>
      <c r="BJ1365">
        <v>10250</v>
      </c>
      <c r="BK1365">
        <v>14350</v>
      </c>
      <c r="BL1365">
        <v>30</v>
      </c>
      <c r="BM1365">
        <v>1</v>
      </c>
      <c r="BN1365">
        <v>21</v>
      </c>
      <c r="BO1365" t="s">
        <v>192</v>
      </c>
      <c r="BP1365">
        <v>0</v>
      </c>
      <c r="BQ1365">
        <v>0</v>
      </c>
      <c r="BR1365">
        <v>0</v>
      </c>
      <c r="BS1365">
        <v>0</v>
      </c>
      <c r="BV1365">
        <v>0</v>
      </c>
      <c r="BW1365">
        <v>0</v>
      </c>
      <c r="BX1365">
        <v>0</v>
      </c>
      <c r="BZ1365" t="s">
        <v>193</v>
      </c>
      <c r="CA1365" t="s">
        <v>194</v>
      </c>
      <c r="CB1365" t="b">
        <v>0</v>
      </c>
    </row>
    <row r="1366" spans="1:80" x14ac:dyDescent="0.3">
      <c r="A1366">
        <v>1365</v>
      </c>
      <c r="B1366" t="s">
        <v>1614</v>
      </c>
      <c r="C1366" t="s">
        <v>179</v>
      </c>
      <c r="D1366" t="s">
        <v>1553</v>
      </c>
      <c r="E1366" t="s">
        <v>1609</v>
      </c>
      <c r="F1366" t="s">
        <v>252</v>
      </c>
      <c r="G1366" t="s">
        <v>1553</v>
      </c>
      <c r="H1366" t="s">
        <v>184</v>
      </c>
      <c r="J1366">
        <v>0</v>
      </c>
      <c r="K1366" t="s">
        <v>1610</v>
      </c>
      <c r="L1366" t="s">
        <v>186</v>
      </c>
      <c r="M1366" t="s">
        <v>653</v>
      </c>
      <c r="N1366" t="s">
        <v>20</v>
      </c>
      <c r="O1366">
        <v>295</v>
      </c>
      <c r="P1366" t="s">
        <v>188</v>
      </c>
      <c r="Q1366">
        <v>2</v>
      </c>
      <c r="R1366">
        <v>12</v>
      </c>
      <c r="S1366">
        <v>40</v>
      </c>
      <c r="T1366">
        <v>3.3333333333333335</v>
      </c>
      <c r="U1366">
        <v>7.5</v>
      </c>
      <c r="V1366">
        <v>7.5</v>
      </c>
      <c r="W1366">
        <v>5</v>
      </c>
      <c r="X1366">
        <v>0.76</v>
      </c>
      <c r="Y1366">
        <v>119638</v>
      </c>
      <c r="Z1366" t="s">
        <v>189</v>
      </c>
      <c r="AA1366">
        <v>2</v>
      </c>
      <c r="AB1366">
        <v>12</v>
      </c>
      <c r="AC1366">
        <v>80</v>
      </c>
      <c r="AD1366">
        <v>6.666666666666667</v>
      </c>
      <c r="AE1366">
        <v>12.375</v>
      </c>
      <c r="AF1366">
        <v>12.375</v>
      </c>
      <c r="AG1366">
        <v>10</v>
      </c>
      <c r="AH1366">
        <v>0.76</v>
      </c>
      <c r="AI1366">
        <v>72508.5</v>
      </c>
      <c r="AJ1366">
        <v>5.105594</v>
      </c>
      <c r="AK1366">
        <v>2.5</v>
      </c>
      <c r="AL1366">
        <v>22</v>
      </c>
      <c r="AM1366">
        <v>9</v>
      </c>
      <c r="AN1366">
        <v>23</v>
      </c>
      <c r="AO1366" t="s">
        <v>190</v>
      </c>
      <c r="AP1366">
        <v>83</v>
      </c>
      <c r="AQ1366">
        <v>-0.7</v>
      </c>
      <c r="AR1366">
        <v>1.2</v>
      </c>
      <c r="AS1366" t="s">
        <v>1388</v>
      </c>
      <c r="AT1366">
        <v>10</v>
      </c>
      <c r="AU1366">
        <v>12</v>
      </c>
      <c r="AV1366">
        <v>12</v>
      </c>
      <c r="AW1366">
        <v>10</v>
      </c>
      <c r="AZ1366">
        <v>0</v>
      </c>
      <c r="BA1366">
        <v>0</v>
      </c>
      <c r="BB1366">
        <v>6150</v>
      </c>
      <c r="BC1366">
        <v>10250</v>
      </c>
      <c r="BD1366">
        <v>14350</v>
      </c>
      <c r="BE1366">
        <v>33</v>
      </c>
      <c r="BF1366">
        <v>5</v>
      </c>
      <c r="BG1366">
        <v>50</v>
      </c>
      <c r="BH1366">
        <v>10.34</v>
      </c>
      <c r="BI1366">
        <v>6150</v>
      </c>
      <c r="BJ1366">
        <v>10250</v>
      </c>
      <c r="BK1366">
        <v>14350</v>
      </c>
      <c r="BL1366">
        <v>30</v>
      </c>
      <c r="BM1366">
        <v>1</v>
      </c>
      <c r="BN1366">
        <v>21</v>
      </c>
      <c r="BO1366" t="s">
        <v>192</v>
      </c>
      <c r="BP1366">
        <v>6.1950000000000003</v>
      </c>
      <c r="BQ1366">
        <v>0</v>
      </c>
      <c r="BR1366">
        <v>270</v>
      </c>
      <c r="BS1366">
        <v>0</v>
      </c>
      <c r="BV1366">
        <v>0</v>
      </c>
      <c r="BW1366">
        <v>0</v>
      </c>
      <c r="BX1366">
        <v>0</v>
      </c>
      <c r="BZ1366" t="s">
        <v>193</v>
      </c>
      <c r="CA1366" t="s">
        <v>194</v>
      </c>
      <c r="CB1366" t="b">
        <v>0</v>
      </c>
    </row>
    <row r="1367" spans="1:80" x14ac:dyDescent="0.3">
      <c r="A1367">
        <v>1366</v>
      </c>
      <c r="B1367" t="s">
        <v>1615</v>
      </c>
      <c r="C1367" t="s">
        <v>179</v>
      </c>
      <c r="D1367" t="s">
        <v>1553</v>
      </c>
      <c r="E1367" t="s">
        <v>1609</v>
      </c>
      <c r="F1367" t="s">
        <v>511</v>
      </c>
      <c r="G1367" t="s">
        <v>1553</v>
      </c>
      <c r="H1367" t="s">
        <v>184</v>
      </c>
      <c r="J1367">
        <v>0</v>
      </c>
      <c r="K1367" t="s">
        <v>1610</v>
      </c>
      <c r="L1367" t="s">
        <v>186</v>
      </c>
      <c r="M1367" t="s">
        <v>653</v>
      </c>
      <c r="N1367" t="s">
        <v>20</v>
      </c>
      <c r="O1367">
        <v>360</v>
      </c>
      <c r="P1367" t="s">
        <v>188</v>
      </c>
      <c r="Q1367">
        <v>2</v>
      </c>
      <c r="R1367">
        <v>12</v>
      </c>
      <c r="S1367">
        <v>40</v>
      </c>
      <c r="T1367">
        <v>3.3333333333333335</v>
      </c>
      <c r="U1367">
        <v>7.5</v>
      </c>
      <c r="V1367">
        <v>7.5</v>
      </c>
      <c r="W1367">
        <v>5</v>
      </c>
      <c r="X1367">
        <v>0.76</v>
      </c>
      <c r="Y1367">
        <v>119638</v>
      </c>
      <c r="Z1367" t="s">
        <v>189</v>
      </c>
      <c r="AA1367">
        <v>2</v>
      </c>
      <c r="AB1367">
        <v>12</v>
      </c>
      <c r="AC1367">
        <v>80</v>
      </c>
      <c r="AD1367">
        <v>6.666666666666667</v>
      </c>
      <c r="AE1367">
        <v>12.375</v>
      </c>
      <c r="AF1367">
        <v>12.375</v>
      </c>
      <c r="AG1367">
        <v>10</v>
      </c>
      <c r="AH1367">
        <v>0.76</v>
      </c>
      <c r="AI1367">
        <v>72508.5</v>
      </c>
      <c r="AJ1367">
        <v>6.07592</v>
      </c>
      <c r="AK1367">
        <v>2.5</v>
      </c>
      <c r="AL1367">
        <v>19</v>
      </c>
      <c r="AM1367">
        <v>9</v>
      </c>
      <c r="AN1367">
        <v>23</v>
      </c>
      <c r="AO1367" t="s">
        <v>190</v>
      </c>
      <c r="AP1367">
        <v>83</v>
      </c>
      <c r="AQ1367">
        <v>-0.7</v>
      </c>
      <c r="AR1367">
        <v>1.2</v>
      </c>
      <c r="AS1367" t="s">
        <v>1388</v>
      </c>
      <c r="AT1367">
        <v>10</v>
      </c>
      <c r="AU1367">
        <v>12</v>
      </c>
      <c r="AV1367">
        <v>12</v>
      </c>
      <c r="AW1367">
        <v>10</v>
      </c>
      <c r="AZ1367">
        <v>0</v>
      </c>
      <c r="BA1367">
        <v>0</v>
      </c>
      <c r="BB1367">
        <v>6150</v>
      </c>
      <c r="BC1367">
        <v>10250</v>
      </c>
      <c r="BD1367">
        <v>14350</v>
      </c>
      <c r="BE1367">
        <v>33</v>
      </c>
      <c r="BF1367">
        <v>5</v>
      </c>
      <c r="BG1367">
        <v>50</v>
      </c>
      <c r="BH1367">
        <v>10.34</v>
      </c>
      <c r="BI1367">
        <v>6150</v>
      </c>
      <c r="BJ1367">
        <v>10250</v>
      </c>
      <c r="BK1367">
        <v>14350</v>
      </c>
      <c r="BL1367">
        <v>30</v>
      </c>
      <c r="BM1367">
        <v>1</v>
      </c>
      <c r="BN1367">
        <v>14</v>
      </c>
      <c r="BO1367" t="s">
        <v>192</v>
      </c>
      <c r="BP1367">
        <v>5.04</v>
      </c>
      <c r="BQ1367">
        <v>0</v>
      </c>
      <c r="BR1367">
        <v>270</v>
      </c>
      <c r="BS1367">
        <v>0</v>
      </c>
      <c r="BV1367">
        <v>0</v>
      </c>
      <c r="BW1367">
        <v>0</v>
      </c>
      <c r="BX1367">
        <v>0</v>
      </c>
      <c r="BZ1367" t="s">
        <v>193</v>
      </c>
      <c r="CA1367" t="s">
        <v>194</v>
      </c>
      <c r="CB1367" t="b">
        <v>0</v>
      </c>
    </row>
    <row r="1368" spans="1:80" x14ac:dyDescent="0.3">
      <c r="A1368">
        <v>1367</v>
      </c>
      <c r="B1368" t="s">
        <v>1616</v>
      </c>
      <c r="C1368" t="s">
        <v>179</v>
      </c>
      <c r="D1368" t="s">
        <v>1553</v>
      </c>
      <c r="E1368" t="s">
        <v>1609</v>
      </c>
      <c r="F1368" t="s">
        <v>520</v>
      </c>
      <c r="G1368" t="s">
        <v>1553</v>
      </c>
      <c r="H1368" t="s">
        <v>184</v>
      </c>
      <c r="J1368">
        <v>0</v>
      </c>
      <c r="K1368" t="s">
        <v>1610</v>
      </c>
      <c r="L1368" t="s">
        <v>186</v>
      </c>
      <c r="M1368" t="s">
        <v>653</v>
      </c>
      <c r="N1368" t="s">
        <v>20</v>
      </c>
      <c r="O1368">
        <v>430</v>
      </c>
      <c r="P1368" t="s">
        <v>188</v>
      </c>
      <c r="Q1368">
        <v>2</v>
      </c>
      <c r="R1368">
        <v>12</v>
      </c>
      <c r="S1368">
        <v>40</v>
      </c>
      <c r="T1368">
        <v>3.3333333333333335</v>
      </c>
      <c r="U1368">
        <v>7.5</v>
      </c>
      <c r="V1368">
        <v>7.5</v>
      </c>
      <c r="W1368">
        <v>5</v>
      </c>
      <c r="X1368">
        <v>0.76</v>
      </c>
      <c r="Y1368">
        <v>119638</v>
      </c>
      <c r="Z1368" t="s">
        <v>189</v>
      </c>
      <c r="AA1368">
        <v>2</v>
      </c>
      <c r="AB1368">
        <v>12</v>
      </c>
      <c r="AC1368">
        <v>80</v>
      </c>
      <c r="AD1368">
        <v>6.666666666666667</v>
      </c>
      <c r="AE1368">
        <v>12.375</v>
      </c>
      <c r="AF1368">
        <v>12.375</v>
      </c>
      <c r="AG1368">
        <v>10</v>
      </c>
      <c r="AH1368">
        <v>0.76</v>
      </c>
      <c r="AI1368">
        <v>72508.5</v>
      </c>
      <c r="AJ1368">
        <v>7.0462460000000009</v>
      </c>
      <c r="AK1368">
        <v>2.5</v>
      </c>
      <c r="AL1368">
        <v>16</v>
      </c>
      <c r="AM1368">
        <v>9</v>
      </c>
      <c r="AN1368">
        <v>23</v>
      </c>
      <c r="AO1368" t="s">
        <v>190</v>
      </c>
      <c r="AP1368">
        <v>83</v>
      </c>
      <c r="AQ1368">
        <v>-0.7</v>
      </c>
      <c r="AR1368">
        <v>1.2</v>
      </c>
      <c r="AS1368" t="s">
        <v>1388</v>
      </c>
      <c r="AT1368">
        <v>10</v>
      </c>
      <c r="AU1368">
        <v>12</v>
      </c>
      <c r="AV1368">
        <v>12</v>
      </c>
      <c r="AW1368">
        <v>10</v>
      </c>
      <c r="AZ1368">
        <v>0</v>
      </c>
      <c r="BA1368">
        <v>0</v>
      </c>
      <c r="BB1368">
        <v>6150</v>
      </c>
      <c r="BC1368">
        <v>10250</v>
      </c>
      <c r="BD1368">
        <v>14350</v>
      </c>
      <c r="BE1368">
        <v>33</v>
      </c>
      <c r="BF1368">
        <v>5</v>
      </c>
      <c r="BG1368">
        <v>50</v>
      </c>
      <c r="BH1368">
        <v>10.34</v>
      </c>
      <c r="BI1368">
        <v>6150</v>
      </c>
      <c r="BJ1368">
        <v>10250</v>
      </c>
      <c r="BK1368">
        <v>14350</v>
      </c>
      <c r="BL1368">
        <v>30</v>
      </c>
      <c r="BM1368">
        <v>1</v>
      </c>
      <c r="BN1368">
        <v>14</v>
      </c>
      <c r="BO1368" t="s">
        <v>192</v>
      </c>
      <c r="BP1368">
        <v>6.02</v>
      </c>
      <c r="BQ1368">
        <v>0</v>
      </c>
      <c r="BR1368">
        <v>300</v>
      </c>
      <c r="BS1368">
        <v>0</v>
      </c>
      <c r="BV1368">
        <v>0</v>
      </c>
      <c r="BW1368">
        <v>0</v>
      </c>
      <c r="BX1368">
        <v>0</v>
      </c>
      <c r="BZ1368" t="s">
        <v>193</v>
      </c>
      <c r="CA1368" t="s">
        <v>194</v>
      </c>
      <c r="CB1368" t="b">
        <v>0</v>
      </c>
    </row>
    <row r="1369" spans="1:80" x14ac:dyDescent="0.3">
      <c r="A1369">
        <v>1368</v>
      </c>
      <c r="B1369" t="s">
        <v>1617</v>
      </c>
      <c r="C1369" t="s">
        <v>179</v>
      </c>
      <c r="D1369" t="s">
        <v>1553</v>
      </c>
      <c r="E1369" t="s">
        <v>1609</v>
      </c>
      <c r="F1369" t="s">
        <v>477</v>
      </c>
      <c r="G1369" t="s">
        <v>1553</v>
      </c>
      <c r="H1369" t="s">
        <v>184</v>
      </c>
      <c r="J1369">
        <v>0</v>
      </c>
      <c r="K1369" t="s">
        <v>1610</v>
      </c>
      <c r="L1369" t="s">
        <v>186</v>
      </c>
      <c r="M1369" t="s">
        <v>653</v>
      </c>
      <c r="N1369" t="s">
        <v>20</v>
      </c>
      <c r="P1369" t="s">
        <v>188</v>
      </c>
      <c r="Q1369">
        <v>2</v>
      </c>
      <c r="R1369">
        <v>12</v>
      </c>
      <c r="S1369">
        <v>40</v>
      </c>
      <c r="T1369">
        <v>3.3333333333333335</v>
      </c>
      <c r="U1369">
        <v>7.5</v>
      </c>
      <c r="V1369">
        <v>7.5</v>
      </c>
      <c r="W1369">
        <v>5</v>
      </c>
      <c r="X1369">
        <v>0.76</v>
      </c>
      <c r="Y1369">
        <v>119638</v>
      </c>
      <c r="Z1369" t="s">
        <v>189</v>
      </c>
      <c r="AA1369">
        <v>2</v>
      </c>
      <c r="AB1369">
        <v>12</v>
      </c>
      <c r="AC1369">
        <v>80</v>
      </c>
      <c r="AD1369">
        <v>6.666666666666667</v>
      </c>
      <c r="AE1369">
        <v>12.375</v>
      </c>
      <c r="AF1369">
        <v>12.375</v>
      </c>
      <c r="AG1369">
        <v>10</v>
      </c>
      <c r="AH1369">
        <v>0.76</v>
      </c>
      <c r="AI1369">
        <v>72508.5</v>
      </c>
      <c r="AJ1369">
        <v>7.4343769999999996</v>
      </c>
      <c r="AK1369">
        <v>2.5</v>
      </c>
      <c r="AL1369">
        <v>16</v>
      </c>
      <c r="AM1369">
        <v>9</v>
      </c>
      <c r="AN1369">
        <v>23</v>
      </c>
      <c r="AO1369" t="s">
        <v>190</v>
      </c>
      <c r="AP1369">
        <v>83</v>
      </c>
      <c r="AQ1369">
        <v>-0.7</v>
      </c>
      <c r="AR1369">
        <v>1.2</v>
      </c>
      <c r="AS1369" t="s">
        <v>1404</v>
      </c>
      <c r="AT1369">
        <v>10</v>
      </c>
      <c r="AU1369">
        <v>12</v>
      </c>
      <c r="AV1369">
        <v>12</v>
      </c>
      <c r="AW1369">
        <v>10</v>
      </c>
      <c r="AZ1369">
        <v>0</v>
      </c>
      <c r="BA1369">
        <v>0</v>
      </c>
      <c r="BB1369">
        <v>6150</v>
      </c>
      <c r="BC1369">
        <v>10250</v>
      </c>
      <c r="BD1369">
        <v>14350</v>
      </c>
      <c r="BE1369">
        <v>33</v>
      </c>
      <c r="BF1369">
        <v>5</v>
      </c>
      <c r="BG1369">
        <v>50</v>
      </c>
      <c r="BH1369">
        <v>10.34</v>
      </c>
      <c r="BI1369">
        <v>6150</v>
      </c>
      <c r="BJ1369">
        <v>10250</v>
      </c>
      <c r="BK1369">
        <v>14350</v>
      </c>
      <c r="BL1369">
        <v>30</v>
      </c>
      <c r="BM1369">
        <v>1</v>
      </c>
      <c r="BN1369">
        <v>14</v>
      </c>
      <c r="BO1369" t="s">
        <v>192</v>
      </c>
      <c r="BP1369">
        <v>0</v>
      </c>
      <c r="BQ1369">
        <v>0</v>
      </c>
      <c r="BR1369">
        <v>0</v>
      </c>
      <c r="BS1369">
        <v>0</v>
      </c>
      <c r="BV1369">
        <v>0</v>
      </c>
      <c r="BW1369">
        <v>0</v>
      </c>
      <c r="BX1369">
        <v>0</v>
      </c>
      <c r="BZ1369" t="s">
        <v>193</v>
      </c>
      <c r="CA1369" t="s">
        <v>194</v>
      </c>
      <c r="CB1369" t="b">
        <v>0</v>
      </c>
    </row>
    <row r="1370" spans="1:80" x14ac:dyDescent="0.3">
      <c r="A1370">
        <v>1369</v>
      </c>
      <c r="B1370" t="s">
        <v>1618</v>
      </c>
      <c r="C1370" t="s">
        <v>179</v>
      </c>
      <c r="D1370" t="s">
        <v>1553</v>
      </c>
      <c r="E1370" t="s">
        <v>1609</v>
      </c>
      <c r="F1370" t="s">
        <v>527</v>
      </c>
      <c r="G1370" t="s">
        <v>1553</v>
      </c>
      <c r="H1370" t="s">
        <v>184</v>
      </c>
      <c r="J1370">
        <v>0</v>
      </c>
      <c r="K1370" t="s">
        <v>1610</v>
      </c>
      <c r="L1370" t="s">
        <v>186</v>
      </c>
      <c r="M1370" t="s">
        <v>653</v>
      </c>
      <c r="N1370" t="s">
        <v>20</v>
      </c>
      <c r="P1370" t="s">
        <v>188</v>
      </c>
      <c r="Q1370">
        <v>2</v>
      </c>
      <c r="R1370">
        <v>12</v>
      </c>
      <c r="S1370">
        <v>40</v>
      </c>
      <c r="T1370">
        <v>3.3333333333333335</v>
      </c>
      <c r="U1370">
        <v>7.5</v>
      </c>
      <c r="V1370">
        <v>7.5</v>
      </c>
      <c r="W1370">
        <v>5</v>
      </c>
      <c r="X1370">
        <v>0.76</v>
      </c>
      <c r="Y1370">
        <v>119638</v>
      </c>
      <c r="Z1370" t="s">
        <v>189</v>
      </c>
      <c r="AA1370">
        <v>2</v>
      </c>
      <c r="AB1370">
        <v>12</v>
      </c>
      <c r="AC1370">
        <v>80</v>
      </c>
      <c r="AD1370">
        <v>6.666666666666667</v>
      </c>
      <c r="AE1370">
        <v>12.375</v>
      </c>
      <c r="AF1370">
        <v>12.375</v>
      </c>
      <c r="AG1370">
        <v>10</v>
      </c>
      <c r="AH1370">
        <v>0.76</v>
      </c>
      <c r="AI1370">
        <v>72508.5</v>
      </c>
      <c r="AJ1370">
        <v>7.8225069999999999</v>
      </c>
      <c r="AK1370">
        <v>2.5</v>
      </c>
      <c r="AL1370">
        <v>15</v>
      </c>
      <c r="AM1370">
        <v>9</v>
      </c>
      <c r="AN1370">
        <v>23</v>
      </c>
      <c r="AO1370" t="s">
        <v>190</v>
      </c>
      <c r="AP1370">
        <v>83</v>
      </c>
      <c r="AQ1370">
        <v>-0.7</v>
      </c>
      <c r="AR1370">
        <v>1.2</v>
      </c>
      <c r="AS1370" t="s">
        <v>1404</v>
      </c>
      <c r="AT1370">
        <v>10</v>
      </c>
      <c r="AU1370">
        <v>12</v>
      </c>
      <c r="AV1370">
        <v>12</v>
      </c>
      <c r="AW1370">
        <v>10</v>
      </c>
      <c r="AZ1370">
        <v>0</v>
      </c>
      <c r="BA1370">
        <v>0</v>
      </c>
      <c r="BB1370">
        <v>6150</v>
      </c>
      <c r="BC1370">
        <v>10250</v>
      </c>
      <c r="BD1370">
        <v>14350</v>
      </c>
      <c r="BE1370">
        <v>33</v>
      </c>
      <c r="BF1370">
        <v>5</v>
      </c>
      <c r="BG1370">
        <v>50</v>
      </c>
      <c r="BH1370">
        <v>10.34</v>
      </c>
      <c r="BI1370">
        <v>6150</v>
      </c>
      <c r="BJ1370">
        <v>10250</v>
      </c>
      <c r="BK1370">
        <v>14350</v>
      </c>
      <c r="BL1370">
        <v>30</v>
      </c>
      <c r="BM1370">
        <v>1</v>
      </c>
      <c r="BN1370">
        <v>14</v>
      </c>
      <c r="BO1370" t="s">
        <v>192</v>
      </c>
      <c r="BP1370">
        <v>0</v>
      </c>
      <c r="BQ1370">
        <v>0</v>
      </c>
      <c r="BR1370">
        <v>0</v>
      </c>
      <c r="BS1370">
        <v>0</v>
      </c>
      <c r="BV1370">
        <v>0</v>
      </c>
      <c r="BW1370">
        <v>0</v>
      </c>
      <c r="BX1370">
        <v>0</v>
      </c>
      <c r="BZ1370" t="s">
        <v>193</v>
      </c>
      <c r="CA1370" t="s">
        <v>194</v>
      </c>
      <c r="CB1370" t="b">
        <v>0</v>
      </c>
    </row>
    <row r="1371" spans="1:80" x14ac:dyDescent="0.3">
      <c r="A1371">
        <v>1370</v>
      </c>
      <c r="B1371" t="s">
        <v>1619</v>
      </c>
      <c r="C1371" t="s">
        <v>179</v>
      </c>
      <c r="D1371" t="s">
        <v>1553</v>
      </c>
      <c r="E1371" t="s">
        <v>1609</v>
      </c>
      <c r="F1371" t="s">
        <v>1005</v>
      </c>
      <c r="G1371" t="s">
        <v>1553</v>
      </c>
      <c r="H1371" t="s">
        <v>184</v>
      </c>
      <c r="J1371">
        <v>0</v>
      </c>
      <c r="K1371" t="s">
        <v>1610</v>
      </c>
      <c r="L1371" t="s">
        <v>186</v>
      </c>
      <c r="M1371" t="s">
        <v>653</v>
      </c>
      <c r="N1371" t="s">
        <v>20</v>
      </c>
      <c r="P1371" t="s">
        <v>188</v>
      </c>
      <c r="Q1371">
        <v>2</v>
      </c>
      <c r="R1371">
        <v>12</v>
      </c>
      <c r="S1371">
        <v>40</v>
      </c>
      <c r="T1371">
        <v>3.3333333333333335</v>
      </c>
      <c r="U1371">
        <v>7.5</v>
      </c>
      <c r="V1371">
        <v>7.5</v>
      </c>
      <c r="W1371">
        <v>5</v>
      </c>
      <c r="X1371">
        <v>0.76</v>
      </c>
      <c r="Y1371">
        <v>119638</v>
      </c>
      <c r="Z1371" t="s">
        <v>189</v>
      </c>
      <c r="AA1371">
        <v>2</v>
      </c>
      <c r="AB1371">
        <v>12</v>
      </c>
      <c r="AC1371">
        <v>80</v>
      </c>
      <c r="AD1371">
        <v>6.666666666666667</v>
      </c>
      <c r="AE1371">
        <v>12.375</v>
      </c>
      <c r="AF1371">
        <v>12.375</v>
      </c>
      <c r="AG1371">
        <v>10</v>
      </c>
      <c r="AH1371">
        <v>0.76</v>
      </c>
      <c r="AI1371">
        <v>72508.5</v>
      </c>
      <c r="AJ1371">
        <v>8.016572</v>
      </c>
      <c r="AK1371">
        <v>2.5</v>
      </c>
      <c r="AL1371">
        <v>14</v>
      </c>
      <c r="AM1371">
        <v>9</v>
      </c>
      <c r="AN1371">
        <v>23</v>
      </c>
      <c r="AO1371" t="s">
        <v>190</v>
      </c>
      <c r="AP1371">
        <v>83</v>
      </c>
      <c r="AQ1371">
        <v>-0.7</v>
      </c>
      <c r="AR1371">
        <v>1.2</v>
      </c>
      <c r="AS1371" t="s">
        <v>1404</v>
      </c>
      <c r="AT1371">
        <v>10</v>
      </c>
      <c r="AU1371">
        <v>12</v>
      </c>
      <c r="AV1371">
        <v>12</v>
      </c>
      <c r="AW1371">
        <v>10</v>
      </c>
      <c r="AZ1371">
        <v>0</v>
      </c>
      <c r="BA1371">
        <v>0</v>
      </c>
      <c r="BB1371">
        <v>6150</v>
      </c>
      <c r="BC1371">
        <v>10250</v>
      </c>
      <c r="BD1371">
        <v>14350</v>
      </c>
      <c r="BE1371">
        <v>33</v>
      </c>
      <c r="BF1371">
        <v>5</v>
      </c>
      <c r="BG1371">
        <v>50</v>
      </c>
      <c r="BH1371">
        <v>10.34</v>
      </c>
      <c r="BI1371">
        <v>6150</v>
      </c>
      <c r="BJ1371">
        <v>10250</v>
      </c>
      <c r="BK1371">
        <v>14350</v>
      </c>
      <c r="BL1371">
        <v>30</v>
      </c>
      <c r="BM1371">
        <v>1</v>
      </c>
      <c r="BN1371">
        <v>12</v>
      </c>
      <c r="BO1371" t="s">
        <v>192</v>
      </c>
      <c r="BP1371">
        <v>0</v>
      </c>
      <c r="BQ1371">
        <v>0</v>
      </c>
      <c r="BR1371">
        <v>0</v>
      </c>
      <c r="BS1371">
        <v>0</v>
      </c>
      <c r="BV1371">
        <v>0</v>
      </c>
      <c r="BW1371">
        <v>0</v>
      </c>
      <c r="BX1371">
        <v>0</v>
      </c>
      <c r="BZ1371" t="s">
        <v>193</v>
      </c>
      <c r="CA1371" t="s">
        <v>194</v>
      </c>
      <c r="CB1371" t="b">
        <v>0</v>
      </c>
    </row>
    <row r="1372" spans="1:80" x14ac:dyDescent="0.3">
      <c r="A1372">
        <v>1371</v>
      </c>
      <c r="B1372" t="s">
        <v>1620</v>
      </c>
      <c r="C1372" t="s">
        <v>179</v>
      </c>
      <c r="D1372" t="s">
        <v>1553</v>
      </c>
      <c r="E1372" t="s">
        <v>1609</v>
      </c>
      <c r="F1372" t="s">
        <v>1577</v>
      </c>
      <c r="G1372" t="s">
        <v>1553</v>
      </c>
      <c r="H1372" t="s">
        <v>184</v>
      </c>
      <c r="J1372">
        <v>0</v>
      </c>
      <c r="K1372" t="s">
        <v>1610</v>
      </c>
      <c r="L1372" t="s">
        <v>186</v>
      </c>
      <c r="M1372" t="s">
        <v>653</v>
      </c>
      <c r="N1372" t="s">
        <v>20</v>
      </c>
      <c r="P1372" t="s">
        <v>188</v>
      </c>
      <c r="Q1372">
        <v>2</v>
      </c>
      <c r="R1372">
        <v>12</v>
      </c>
      <c r="S1372">
        <v>40</v>
      </c>
      <c r="T1372">
        <v>3.3333333333333335</v>
      </c>
      <c r="U1372">
        <v>7.5</v>
      </c>
      <c r="V1372">
        <v>7.5</v>
      </c>
      <c r="W1372">
        <v>5</v>
      </c>
      <c r="X1372">
        <v>0.76</v>
      </c>
      <c r="Y1372">
        <v>119638</v>
      </c>
      <c r="Z1372" t="s">
        <v>189</v>
      </c>
      <c r="AA1372">
        <v>2</v>
      </c>
      <c r="AB1372">
        <v>12</v>
      </c>
      <c r="AC1372">
        <v>80</v>
      </c>
      <c r="AD1372">
        <v>6.666666666666667</v>
      </c>
      <c r="AE1372">
        <v>12.375</v>
      </c>
      <c r="AF1372">
        <v>12.375</v>
      </c>
      <c r="AG1372">
        <v>10</v>
      </c>
      <c r="AH1372">
        <v>0.76</v>
      </c>
      <c r="AI1372">
        <v>72508.5</v>
      </c>
      <c r="AJ1372">
        <v>8.9868980000000001</v>
      </c>
      <c r="AK1372">
        <v>2.5</v>
      </c>
      <c r="AL1372">
        <v>13</v>
      </c>
      <c r="AM1372">
        <v>9</v>
      </c>
      <c r="AN1372">
        <v>23</v>
      </c>
      <c r="AO1372" t="s">
        <v>190</v>
      </c>
      <c r="AP1372">
        <v>83</v>
      </c>
      <c r="AQ1372">
        <v>-0.7</v>
      </c>
      <c r="AR1372">
        <v>1.2</v>
      </c>
      <c r="AS1372" t="s">
        <v>1404</v>
      </c>
      <c r="AT1372">
        <v>10</v>
      </c>
      <c r="AU1372">
        <v>12</v>
      </c>
      <c r="AV1372">
        <v>12</v>
      </c>
      <c r="AW1372">
        <v>10</v>
      </c>
      <c r="AZ1372">
        <v>0</v>
      </c>
      <c r="BA1372">
        <v>0</v>
      </c>
      <c r="BB1372">
        <v>6150</v>
      </c>
      <c r="BC1372">
        <v>10250</v>
      </c>
      <c r="BD1372">
        <v>14350</v>
      </c>
      <c r="BE1372">
        <v>33</v>
      </c>
      <c r="BF1372">
        <v>5</v>
      </c>
      <c r="BG1372">
        <v>50</v>
      </c>
      <c r="BH1372">
        <v>10.34</v>
      </c>
      <c r="BI1372">
        <v>6150</v>
      </c>
      <c r="BJ1372">
        <v>10250</v>
      </c>
      <c r="BK1372">
        <v>14350</v>
      </c>
      <c r="BL1372">
        <v>30</v>
      </c>
      <c r="BM1372">
        <v>1</v>
      </c>
      <c r="BN1372">
        <v>7</v>
      </c>
      <c r="BO1372" t="s">
        <v>192</v>
      </c>
      <c r="BP1372">
        <v>0</v>
      </c>
      <c r="BQ1372">
        <v>0</v>
      </c>
      <c r="BR1372">
        <v>0</v>
      </c>
      <c r="BS1372">
        <v>0</v>
      </c>
      <c r="BV1372">
        <v>0</v>
      </c>
      <c r="BW1372">
        <v>0</v>
      </c>
      <c r="BX1372">
        <v>0</v>
      </c>
      <c r="BZ1372" t="s">
        <v>193</v>
      </c>
      <c r="CA1372" t="s">
        <v>194</v>
      </c>
      <c r="CB1372" t="b">
        <v>0</v>
      </c>
    </row>
    <row r="1373" spans="1:80" x14ac:dyDescent="0.3">
      <c r="A1373">
        <v>1372</v>
      </c>
      <c r="B1373" t="s">
        <v>1621</v>
      </c>
      <c r="C1373" t="s">
        <v>179</v>
      </c>
      <c r="D1373" t="s">
        <v>1553</v>
      </c>
      <c r="E1373" t="s">
        <v>1609</v>
      </c>
      <c r="F1373" t="s">
        <v>1605</v>
      </c>
      <c r="G1373" t="s">
        <v>1553</v>
      </c>
      <c r="H1373" t="s">
        <v>184</v>
      </c>
      <c r="J1373">
        <v>0</v>
      </c>
      <c r="K1373" t="s">
        <v>1610</v>
      </c>
      <c r="L1373" t="s">
        <v>186</v>
      </c>
      <c r="M1373" t="s">
        <v>653</v>
      </c>
      <c r="N1373" t="s">
        <v>20</v>
      </c>
      <c r="P1373" t="s">
        <v>188</v>
      </c>
      <c r="Q1373">
        <v>2</v>
      </c>
      <c r="R1373">
        <v>12</v>
      </c>
      <c r="S1373">
        <v>40</v>
      </c>
      <c r="T1373">
        <v>3.3333333333333335</v>
      </c>
      <c r="U1373">
        <v>7.5</v>
      </c>
      <c r="V1373">
        <v>7.5</v>
      </c>
      <c r="W1373">
        <v>5</v>
      </c>
      <c r="X1373">
        <v>0.76</v>
      </c>
      <c r="Y1373">
        <v>119638</v>
      </c>
      <c r="Z1373" t="s">
        <v>189</v>
      </c>
      <c r="AA1373">
        <v>2</v>
      </c>
      <c r="AB1373">
        <v>12</v>
      </c>
      <c r="AC1373">
        <v>80</v>
      </c>
      <c r="AD1373">
        <v>6.666666666666667</v>
      </c>
      <c r="AE1373">
        <v>12.375</v>
      </c>
      <c r="AF1373">
        <v>12.375</v>
      </c>
      <c r="AG1373">
        <v>10</v>
      </c>
      <c r="AH1373">
        <v>0.76</v>
      </c>
      <c r="AI1373">
        <v>72508.5</v>
      </c>
      <c r="AJ1373">
        <v>9.9572240000000001</v>
      </c>
      <c r="AK1373">
        <v>2.5</v>
      </c>
      <c r="AL1373">
        <v>12</v>
      </c>
      <c r="AM1373">
        <v>9</v>
      </c>
      <c r="AN1373">
        <v>23</v>
      </c>
      <c r="AO1373" t="s">
        <v>190</v>
      </c>
      <c r="AP1373">
        <v>83</v>
      </c>
      <c r="AQ1373">
        <v>-0.7</v>
      </c>
      <c r="AR1373">
        <v>1.2</v>
      </c>
      <c r="AS1373" t="s">
        <v>1404</v>
      </c>
      <c r="AT1373">
        <v>10</v>
      </c>
      <c r="AU1373">
        <v>12</v>
      </c>
      <c r="AV1373">
        <v>12</v>
      </c>
      <c r="AW1373">
        <v>10</v>
      </c>
      <c r="AZ1373">
        <v>0</v>
      </c>
      <c r="BA1373">
        <v>0</v>
      </c>
      <c r="BB1373">
        <v>6150</v>
      </c>
      <c r="BC1373">
        <v>10250</v>
      </c>
      <c r="BD1373">
        <v>14350</v>
      </c>
      <c r="BE1373">
        <v>33</v>
      </c>
      <c r="BF1373">
        <v>5</v>
      </c>
      <c r="BG1373">
        <v>50</v>
      </c>
      <c r="BH1373">
        <v>10.34</v>
      </c>
      <c r="BI1373">
        <v>6150</v>
      </c>
      <c r="BJ1373">
        <v>10250</v>
      </c>
      <c r="BK1373">
        <v>14350</v>
      </c>
      <c r="BL1373">
        <v>30</v>
      </c>
      <c r="BM1373">
        <v>1</v>
      </c>
      <c r="BN1373">
        <v>7</v>
      </c>
      <c r="BO1373" t="s">
        <v>192</v>
      </c>
      <c r="BP1373">
        <v>0</v>
      </c>
      <c r="BQ1373">
        <v>0</v>
      </c>
      <c r="BR1373">
        <v>0</v>
      </c>
      <c r="BS1373">
        <v>0</v>
      </c>
      <c r="BV1373">
        <v>0</v>
      </c>
      <c r="BW1373">
        <v>0</v>
      </c>
      <c r="BX1373">
        <v>0</v>
      </c>
      <c r="BZ1373" t="s">
        <v>193</v>
      </c>
      <c r="CA1373" t="s">
        <v>194</v>
      </c>
      <c r="CB1373" t="b">
        <v>0</v>
      </c>
    </row>
    <row r="1374" spans="1:80" x14ac:dyDescent="0.3">
      <c r="A1374">
        <v>1373</v>
      </c>
      <c r="B1374" t="s">
        <v>1622</v>
      </c>
      <c r="C1374" t="s">
        <v>179</v>
      </c>
      <c r="D1374" t="s">
        <v>1553</v>
      </c>
      <c r="E1374" t="s">
        <v>1609</v>
      </c>
      <c r="F1374" t="s">
        <v>1607</v>
      </c>
      <c r="G1374" t="s">
        <v>1553</v>
      </c>
      <c r="H1374" t="s">
        <v>184</v>
      </c>
      <c r="J1374">
        <v>0</v>
      </c>
      <c r="K1374" t="s">
        <v>1610</v>
      </c>
      <c r="L1374" t="s">
        <v>186</v>
      </c>
      <c r="M1374" t="s">
        <v>653</v>
      </c>
      <c r="N1374" t="s">
        <v>20</v>
      </c>
      <c r="P1374" t="s">
        <v>188</v>
      </c>
      <c r="Q1374">
        <v>2</v>
      </c>
      <c r="R1374">
        <v>12</v>
      </c>
      <c r="S1374">
        <v>40</v>
      </c>
      <c r="T1374">
        <v>3.3333333333333335</v>
      </c>
      <c r="U1374">
        <v>7.5</v>
      </c>
      <c r="V1374">
        <v>7.5</v>
      </c>
      <c r="W1374">
        <v>5</v>
      </c>
      <c r="X1374">
        <v>0.76</v>
      </c>
      <c r="Y1374">
        <v>119638</v>
      </c>
      <c r="Z1374" t="s">
        <v>189</v>
      </c>
      <c r="AA1374">
        <v>2</v>
      </c>
      <c r="AB1374">
        <v>12</v>
      </c>
      <c r="AC1374">
        <v>80</v>
      </c>
      <c r="AD1374">
        <v>6.666666666666667</v>
      </c>
      <c r="AE1374">
        <v>12.375</v>
      </c>
      <c r="AF1374">
        <v>12.375</v>
      </c>
      <c r="AG1374">
        <v>10</v>
      </c>
      <c r="AH1374">
        <v>0.76</v>
      </c>
      <c r="AI1374">
        <v>72508.5</v>
      </c>
      <c r="AJ1374">
        <v>10.92755</v>
      </c>
      <c r="AK1374">
        <v>2.5</v>
      </c>
      <c r="AL1374">
        <v>11</v>
      </c>
      <c r="AM1374">
        <v>9</v>
      </c>
      <c r="AN1374">
        <v>23</v>
      </c>
      <c r="AO1374" t="s">
        <v>190</v>
      </c>
      <c r="AP1374">
        <v>83</v>
      </c>
      <c r="AQ1374">
        <v>-0.7</v>
      </c>
      <c r="AR1374">
        <v>1.2</v>
      </c>
      <c r="AS1374" t="s">
        <v>1404</v>
      </c>
      <c r="AT1374">
        <v>10</v>
      </c>
      <c r="AU1374">
        <v>12</v>
      </c>
      <c r="AV1374">
        <v>12</v>
      </c>
      <c r="AW1374">
        <v>10</v>
      </c>
      <c r="AZ1374">
        <v>0</v>
      </c>
      <c r="BA1374">
        <v>0</v>
      </c>
      <c r="BB1374">
        <v>6150</v>
      </c>
      <c r="BC1374">
        <v>10250</v>
      </c>
      <c r="BD1374">
        <v>14350</v>
      </c>
      <c r="BE1374">
        <v>33</v>
      </c>
      <c r="BF1374">
        <v>5</v>
      </c>
      <c r="BG1374">
        <v>50</v>
      </c>
      <c r="BH1374">
        <v>10.34</v>
      </c>
      <c r="BI1374">
        <v>6150</v>
      </c>
      <c r="BJ1374">
        <v>10250</v>
      </c>
      <c r="BK1374">
        <v>14350</v>
      </c>
      <c r="BL1374">
        <v>30</v>
      </c>
      <c r="BM1374">
        <v>1</v>
      </c>
      <c r="BN1374">
        <v>7</v>
      </c>
      <c r="BO1374" t="s">
        <v>192</v>
      </c>
      <c r="BP1374">
        <v>0</v>
      </c>
      <c r="BQ1374">
        <v>0</v>
      </c>
      <c r="BR1374">
        <v>0</v>
      </c>
      <c r="BS1374">
        <v>0</v>
      </c>
      <c r="BV1374">
        <v>0</v>
      </c>
      <c r="BW1374">
        <v>0</v>
      </c>
      <c r="BX1374">
        <v>0</v>
      </c>
      <c r="BZ1374" t="s">
        <v>193</v>
      </c>
      <c r="CA1374" t="s">
        <v>194</v>
      </c>
      <c r="CB1374" t="b">
        <v>0</v>
      </c>
    </row>
    <row r="1375" spans="1:80" x14ac:dyDescent="0.3">
      <c r="A1375">
        <v>1374</v>
      </c>
      <c r="B1375" t="s">
        <v>1623</v>
      </c>
      <c r="C1375" t="s">
        <v>179</v>
      </c>
      <c r="D1375" t="s">
        <v>1553</v>
      </c>
      <c r="E1375" t="s">
        <v>1624</v>
      </c>
      <c r="F1375" t="s">
        <v>1625</v>
      </c>
      <c r="G1375" t="s">
        <v>1553</v>
      </c>
      <c r="H1375" t="s">
        <v>184</v>
      </c>
      <c r="J1375">
        <v>0</v>
      </c>
      <c r="K1375" t="s">
        <v>1626</v>
      </c>
      <c r="L1375" t="s">
        <v>186</v>
      </c>
      <c r="M1375" t="s">
        <v>653</v>
      </c>
      <c r="N1375" t="s">
        <v>20</v>
      </c>
      <c r="P1375" t="s">
        <v>188</v>
      </c>
      <c r="Q1375">
        <v>2</v>
      </c>
      <c r="R1375">
        <v>12</v>
      </c>
      <c r="S1375">
        <v>40</v>
      </c>
      <c r="T1375">
        <v>3.3333333333333335</v>
      </c>
      <c r="U1375">
        <v>7.5</v>
      </c>
      <c r="V1375">
        <v>7.5</v>
      </c>
      <c r="W1375">
        <v>5</v>
      </c>
      <c r="X1375">
        <v>0.76</v>
      </c>
      <c r="Y1375">
        <v>119638</v>
      </c>
      <c r="Z1375" t="s">
        <v>189</v>
      </c>
      <c r="AA1375">
        <v>2</v>
      </c>
      <c r="AB1375">
        <v>12</v>
      </c>
      <c r="AC1375">
        <v>80</v>
      </c>
      <c r="AD1375">
        <v>6.666666666666667</v>
      </c>
      <c r="AE1375">
        <v>12.375</v>
      </c>
      <c r="AF1375">
        <v>12.375</v>
      </c>
      <c r="AG1375">
        <v>10</v>
      </c>
      <c r="AH1375">
        <v>0.76</v>
      </c>
      <c r="AI1375">
        <v>72508.5</v>
      </c>
      <c r="AL1375">
        <v>0</v>
      </c>
      <c r="AM1375">
        <v>9</v>
      </c>
      <c r="AN1375">
        <v>23</v>
      </c>
      <c r="AO1375" t="s">
        <v>190</v>
      </c>
      <c r="AP1375">
        <v>83</v>
      </c>
      <c r="AQ1375">
        <v>-0.7</v>
      </c>
      <c r="AR1375">
        <v>1.2</v>
      </c>
      <c r="AS1375" t="s">
        <v>1455</v>
      </c>
      <c r="AT1375">
        <v>10</v>
      </c>
      <c r="AU1375">
        <v>12</v>
      </c>
      <c r="AV1375">
        <v>12</v>
      </c>
      <c r="AW1375">
        <v>10</v>
      </c>
      <c r="AZ1375">
        <v>0</v>
      </c>
      <c r="BA1375">
        <v>0</v>
      </c>
      <c r="BB1375">
        <v>6150</v>
      </c>
      <c r="BC1375">
        <v>10250</v>
      </c>
      <c r="BD1375">
        <v>14350</v>
      </c>
      <c r="BE1375">
        <v>33</v>
      </c>
      <c r="BF1375">
        <v>5</v>
      </c>
      <c r="BG1375">
        <v>50</v>
      </c>
      <c r="BH1375">
        <v>10.34</v>
      </c>
      <c r="BI1375">
        <v>6150</v>
      </c>
      <c r="BJ1375">
        <v>10250</v>
      </c>
      <c r="BK1375">
        <v>14350</v>
      </c>
      <c r="BL1375">
        <v>30</v>
      </c>
      <c r="BM1375">
        <v>1</v>
      </c>
      <c r="BO1375" t="s">
        <v>192</v>
      </c>
      <c r="BP1375">
        <v>0</v>
      </c>
      <c r="BQ1375">
        <v>0</v>
      </c>
      <c r="BR1375">
        <v>0</v>
      </c>
      <c r="BS1375">
        <v>0</v>
      </c>
      <c r="BV1375">
        <v>0</v>
      </c>
      <c r="BW1375">
        <v>0</v>
      </c>
      <c r="BX1375">
        <v>0</v>
      </c>
      <c r="BZ1375" t="s">
        <v>193</v>
      </c>
      <c r="CA1375" t="s">
        <v>194</v>
      </c>
      <c r="CB1375" t="b">
        <v>0</v>
      </c>
    </row>
    <row r="1376" spans="1:80" x14ac:dyDescent="0.3">
      <c r="A1376">
        <v>1375</v>
      </c>
      <c r="B1376" t="s">
        <v>1627</v>
      </c>
      <c r="C1376" t="s">
        <v>179</v>
      </c>
      <c r="D1376" t="s">
        <v>1553</v>
      </c>
      <c r="E1376" t="s">
        <v>1624</v>
      </c>
      <c r="F1376" t="s">
        <v>196</v>
      </c>
      <c r="G1376" t="s">
        <v>1553</v>
      </c>
      <c r="H1376" t="s">
        <v>184</v>
      </c>
      <c r="J1376">
        <v>0</v>
      </c>
      <c r="K1376" t="s">
        <v>1626</v>
      </c>
      <c r="L1376" t="s">
        <v>186</v>
      </c>
      <c r="M1376" t="s">
        <v>653</v>
      </c>
      <c r="N1376" t="s">
        <v>20</v>
      </c>
      <c r="P1376" t="s">
        <v>188</v>
      </c>
      <c r="Q1376">
        <v>2</v>
      </c>
      <c r="R1376">
        <v>12</v>
      </c>
      <c r="S1376">
        <v>40</v>
      </c>
      <c r="T1376">
        <v>3.3333333333333335</v>
      </c>
      <c r="U1376">
        <v>7.5</v>
      </c>
      <c r="V1376">
        <v>7.5</v>
      </c>
      <c r="W1376">
        <v>5</v>
      </c>
      <c r="X1376">
        <v>0.76</v>
      </c>
      <c r="Y1376">
        <v>119638</v>
      </c>
      <c r="Z1376" t="s">
        <v>189</v>
      </c>
      <c r="AA1376">
        <v>2</v>
      </c>
      <c r="AB1376">
        <v>12</v>
      </c>
      <c r="AC1376">
        <v>80</v>
      </c>
      <c r="AD1376">
        <v>6.666666666666667</v>
      </c>
      <c r="AE1376">
        <v>12.375</v>
      </c>
      <c r="AF1376">
        <v>12.375</v>
      </c>
      <c r="AG1376">
        <v>10</v>
      </c>
      <c r="AH1376">
        <v>0.76</v>
      </c>
      <c r="AI1376">
        <v>72508.5</v>
      </c>
      <c r="AJ1376">
        <v>5.172123</v>
      </c>
      <c r="AK1376">
        <v>2.5</v>
      </c>
      <c r="AL1376">
        <v>22</v>
      </c>
      <c r="AM1376">
        <v>9</v>
      </c>
      <c r="AN1376">
        <v>23</v>
      </c>
      <c r="AO1376" t="s">
        <v>190</v>
      </c>
      <c r="AP1376">
        <v>83</v>
      </c>
      <c r="AQ1376">
        <v>-0.7</v>
      </c>
      <c r="AR1376">
        <v>1.2</v>
      </c>
      <c r="AS1376" t="s">
        <v>1455</v>
      </c>
      <c r="AT1376">
        <v>10</v>
      </c>
      <c r="AU1376">
        <v>12</v>
      </c>
      <c r="AV1376">
        <v>12</v>
      </c>
      <c r="AW1376">
        <v>10</v>
      </c>
      <c r="AZ1376">
        <v>0</v>
      </c>
      <c r="BA1376">
        <v>0</v>
      </c>
      <c r="BB1376">
        <v>6150</v>
      </c>
      <c r="BC1376">
        <v>10250</v>
      </c>
      <c r="BD1376">
        <v>14350</v>
      </c>
      <c r="BE1376">
        <v>33</v>
      </c>
      <c r="BF1376">
        <v>5</v>
      </c>
      <c r="BG1376">
        <v>50</v>
      </c>
      <c r="BH1376">
        <v>10.34</v>
      </c>
      <c r="BI1376">
        <v>6150</v>
      </c>
      <c r="BJ1376">
        <v>10250</v>
      </c>
      <c r="BK1376">
        <v>14350</v>
      </c>
      <c r="BL1376">
        <v>30</v>
      </c>
      <c r="BM1376">
        <v>1</v>
      </c>
      <c r="BN1376">
        <v>20</v>
      </c>
      <c r="BO1376" t="s">
        <v>192</v>
      </c>
      <c r="BP1376">
        <v>0</v>
      </c>
      <c r="BQ1376">
        <v>0</v>
      </c>
      <c r="BR1376">
        <v>0</v>
      </c>
      <c r="BS1376">
        <v>0</v>
      </c>
      <c r="BV1376">
        <v>0</v>
      </c>
      <c r="BW1376">
        <v>0</v>
      </c>
      <c r="BX1376">
        <v>0</v>
      </c>
      <c r="BZ1376" t="s">
        <v>193</v>
      </c>
      <c r="CA1376" t="s">
        <v>194</v>
      </c>
      <c r="CB1376" t="b">
        <v>0</v>
      </c>
    </row>
    <row r="1377" spans="1:80" x14ac:dyDescent="0.3">
      <c r="A1377">
        <v>1376</v>
      </c>
      <c r="B1377" t="s">
        <v>1628</v>
      </c>
      <c r="C1377" t="s">
        <v>179</v>
      </c>
      <c r="D1377" t="s">
        <v>1553</v>
      </c>
      <c r="E1377" t="s">
        <v>1624</v>
      </c>
      <c r="F1377" t="s">
        <v>202</v>
      </c>
      <c r="G1377" t="s">
        <v>1553</v>
      </c>
      <c r="H1377" t="s">
        <v>184</v>
      </c>
      <c r="J1377">
        <v>0</v>
      </c>
      <c r="K1377" t="s">
        <v>1626</v>
      </c>
      <c r="L1377" t="s">
        <v>186</v>
      </c>
      <c r="M1377" t="s">
        <v>653</v>
      </c>
      <c r="N1377" t="s">
        <v>20</v>
      </c>
      <c r="P1377" t="s">
        <v>188</v>
      </c>
      <c r="Q1377">
        <v>2</v>
      </c>
      <c r="R1377">
        <v>12</v>
      </c>
      <c r="S1377">
        <v>40</v>
      </c>
      <c r="T1377">
        <v>3.3333333333333335</v>
      </c>
      <c r="U1377">
        <v>7.5</v>
      </c>
      <c r="V1377">
        <v>7.5</v>
      </c>
      <c r="W1377">
        <v>5</v>
      </c>
      <c r="X1377">
        <v>0.76</v>
      </c>
      <c r="Y1377">
        <v>119638</v>
      </c>
      <c r="Z1377" t="s">
        <v>189</v>
      </c>
      <c r="AA1377">
        <v>2</v>
      </c>
      <c r="AB1377">
        <v>12</v>
      </c>
      <c r="AC1377">
        <v>80</v>
      </c>
      <c r="AD1377">
        <v>6.666666666666667</v>
      </c>
      <c r="AE1377">
        <v>12.375</v>
      </c>
      <c r="AF1377">
        <v>12.375</v>
      </c>
      <c r="AG1377">
        <v>10</v>
      </c>
      <c r="AH1377">
        <v>0.76</v>
      </c>
      <c r="AI1377">
        <v>72508.5</v>
      </c>
      <c r="AJ1377">
        <v>5.6679309999999994</v>
      </c>
      <c r="AK1377">
        <v>2.5</v>
      </c>
      <c r="AL1377">
        <v>20</v>
      </c>
      <c r="AM1377">
        <v>9</v>
      </c>
      <c r="AN1377">
        <v>23</v>
      </c>
      <c r="AO1377" t="s">
        <v>190</v>
      </c>
      <c r="AP1377">
        <v>83</v>
      </c>
      <c r="AQ1377">
        <v>-0.7</v>
      </c>
      <c r="AR1377">
        <v>1.2</v>
      </c>
      <c r="AS1377" t="s">
        <v>1455</v>
      </c>
      <c r="AT1377">
        <v>10</v>
      </c>
      <c r="AU1377">
        <v>12</v>
      </c>
      <c r="AV1377">
        <v>12</v>
      </c>
      <c r="AW1377">
        <v>10</v>
      </c>
      <c r="AZ1377">
        <v>0</v>
      </c>
      <c r="BA1377">
        <v>0</v>
      </c>
      <c r="BB1377">
        <v>6150</v>
      </c>
      <c r="BC1377">
        <v>10250</v>
      </c>
      <c r="BD1377">
        <v>14350</v>
      </c>
      <c r="BE1377">
        <v>33</v>
      </c>
      <c r="BF1377">
        <v>5</v>
      </c>
      <c r="BG1377">
        <v>50</v>
      </c>
      <c r="BH1377">
        <v>10.34</v>
      </c>
      <c r="BI1377">
        <v>6150</v>
      </c>
      <c r="BJ1377">
        <v>10250</v>
      </c>
      <c r="BK1377">
        <v>14350</v>
      </c>
      <c r="BL1377">
        <v>30</v>
      </c>
      <c r="BM1377">
        <v>1</v>
      </c>
      <c r="BN1377">
        <v>20</v>
      </c>
      <c r="BO1377" t="s">
        <v>192</v>
      </c>
      <c r="BP1377">
        <v>0</v>
      </c>
      <c r="BQ1377">
        <v>0</v>
      </c>
      <c r="BR1377">
        <v>0</v>
      </c>
      <c r="BS1377">
        <v>0</v>
      </c>
      <c r="BV1377">
        <v>0</v>
      </c>
      <c r="BW1377">
        <v>0</v>
      </c>
      <c r="BX1377">
        <v>0</v>
      </c>
      <c r="BZ1377" t="s">
        <v>193</v>
      </c>
      <c r="CA1377" t="s">
        <v>194</v>
      </c>
      <c r="CB1377" t="b">
        <v>0</v>
      </c>
    </row>
    <row r="1378" spans="1:80" x14ac:dyDescent="0.3">
      <c r="A1378">
        <v>1377</v>
      </c>
      <c r="B1378" t="s">
        <v>1629</v>
      </c>
      <c r="C1378" t="s">
        <v>179</v>
      </c>
      <c r="D1378" t="s">
        <v>1553</v>
      </c>
      <c r="E1378" t="s">
        <v>1624</v>
      </c>
      <c r="F1378" t="s">
        <v>206</v>
      </c>
      <c r="G1378" t="s">
        <v>1553</v>
      </c>
      <c r="H1378" t="s">
        <v>184</v>
      </c>
      <c r="J1378">
        <v>0</v>
      </c>
      <c r="K1378" t="s">
        <v>1626</v>
      </c>
      <c r="L1378" t="s">
        <v>186</v>
      </c>
      <c r="M1378" t="s">
        <v>653</v>
      </c>
      <c r="N1378" t="s">
        <v>20</v>
      </c>
      <c r="P1378" t="s">
        <v>188</v>
      </c>
      <c r="Q1378">
        <v>2</v>
      </c>
      <c r="R1378">
        <v>12</v>
      </c>
      <c r="S1378">
        <v>40</v>
      </c>
      <c r="T1378">
        <v>3.3333333333333335</v>
      </c>
      <c r="U1378">
        <v>7.5</v>
      </c>
      <c r="V1378">
        <v>7.5</v>
      </c>
      <c r="W1378">
        <v>5</v>
      </c>
      <c r="X1378">
        <v>0.76</v>
      </c>
      <c r="Y1378">
        <v>119638</v>
      </c>
      <c r="Z1378" t="s">
        <v>189</v>
      </c>
      <c r="AA1378">
        <v>2</v>
      </c>
      <c r="AB1378">
        <v>12</v>
      </c>
      <c r="AC1378">
        <v>80</v>
      </c>
      <c r="AD1378">
        <v>6.666666666666667</v>
      </c>
      <c r="AE1378">
        <v>12.375</v>
      </c>
      <c r="AF1378">
        <v>12.375</v>
      </c>
      <c r="AG1378">
        <v>10</v>
      </c>
      <c r="AH1378">
        <v>0.76</v>
      </c>
      <c r="AI1378">
        <v>72508.5</v>
      </c>
      <c r="AJ1378">
        <v>6.1637389999999996</v>
      </c>
      <c r="AK1378">
        <v>2.5</v>
      </c>
      <c r="AL1378">
        <v>19</v>
      </c>
      <c r="AM1378">
        <v>9</v>
      </c>
      <c r="AN1378">
        <v>23</v>
      </c>
      <c r="AO1378" t="s">
        <v>190</v>
      </c>
      <c r="AP1378">
        <v>83</v>
      </c>
      <c r="AQ1378">
        <v>-0.7</v>
      </c>
      <c r="AR1378">
        <v>1.2</v>
      </c>
      <c r="AS1378" t="s">
        <v>1455</v>
      </c>
      <c r="AT1378">
        <v>10</v>
      </c>
      <c r="AU1378">
        <v>12</v>
      </c>
      <c r="AV1378">
        <v>12</v>
      </c>
      <c r="AW1378">
        <v>10</v>
      </c>
      <c r="AZ1378">
        <v>0</v>
      </c>
      <c r="BA1378">
        <v>0</v>
      </c>
      <c r="BB1378">
        <v>6150</v>
      </c>
      <c r="BC1378">
        <v>10250</v>
      </c>
      <c r="BD1378">
        <v>14350</v>
      </c>
      <c r="BE1378">
        <v>33</v>
      </c>
      <c r="BF1378">
        <v>5</v>
      </c>
      <c r="BG1378">
        <v>50</v>
      </c>
      <c r="BH1378">
        <v>10.34</v>
      </c>
      <c r="BI1378">
        <v>6150</v>
      </c>
      <c r="BJ1378">
        <v>10250</v>
      </c>
      <c r="BK1378">
        <v>14350</v>
      </c>
      <c r="BL1378">
        <v>30</v>
      </c>
      <c r="BM1378">
        <v>1</v>
      </c>
      <c r="BN1378">
        <v>15</v>
      </c>
      <c r="BO1378" t="s">
        <v>192</v>
      </c>
      <c r="BP1378">
        <v>0</v>
      </c>
      <c r="BQ1378">
        <v>0</v>
      </c>
      <c r="BR1378">
        <v>0</v>
      </c>
      <c r="BS1378">
        <v>0</v>
      </c>
      <c r="BV1378">
        <v>0</v>
      </c>
      <c r="BW1378">
        <v>0</v>
      </c>
      <c r="BX1378">
        <v>0</v>
      </c>
      <c r="BZ1378" t="s">
        <v>193</v>
      </c>
      <c r="CA1378" t="s">
        <v>194</v>
      </c>
      <c r="CB1378" t="b">
        <v>0</v>
      </c>
    </row>
    <row r="1379" spans="1:80" x14ac:dyDescent="0.3">
      <c r="A1379">
        <v>1378</v>
      </c>
      <c r="B1379" t="s">
        <v>1630</v>
      </c>
      <c r="C1379" t="s">
        <v>179</v>
      </c>
      <c r="D1379" t="s">
        <v>1553</v>
      </c>
      <c r="E1379" t="s">
        <v>1624</v>
      </c>
      <c r="F1379" t="s">
        <v>318</v>
      </c>
      <c r="G1379" t="s">
        <v>1553</v>
      </c>
      <c r="H1379" t="s">
        <v>184</v>
      </c>
      <c r="J1379">
        <v>0</v>
      </c>
      <c r="K1379" t="s">
        <v>1626</v>
      </c>
      <c r="L1379" t="s">
        <v>186</v>
      </c>
      <c r="M1379" t="s">
        <v>653</v>
      </c>
      <c r="N1379" t="s">
        <v>20</v>
      </c>
      <c r="P1379" t="s">
        <v>188</v>
      </c>
      <c r="Q1379">
        <v>2</v>
      </c>
      <c r="R1379">
        <v>12</v>
      </c>
      <c r="S1379">
        <v>40</v>
      </c>
      <c r="T1379">
        <v>3.3333333333333335</v>
      </c>
      <c r="U1379">
        <v>7.5</v>
      </c>
      <c r="V1379">
        <v>7.5</v>
      </c>
      <c r="W1379">
        <v>5</v>
      </c>
      <c r="X1379">
        <v>0.76</v>
      </c>
      <c r="Y1379">
        <v>119638</v>
      </c>
      <c r="Z1379" t="s">
        <v>189</v>
      </c>
      <c r="AA1379">
        <v>2</v>
      </c>
      <c r="AB1379">
        <v>12</v>
      </c>
      <c r="AC1379">
        <v>80</v>
      </c>
      <c r="AD1379">
        <v>6.666666666666667</v>
      </c>
      <c r="AE1379">
        <v>12.375</v>
      </c>
      <c r="AF1379">
        <v>12.375</v>
      </c>
      <c r="AG1379">
        <v>10</v>
      </c>
      <c r="AH1379">
        <v>0.76</v>
      </c>
      <c r="AI1379">
        <v>72508.5</v>
      </c>
      <c r="AJ1379">
        <v>6.6595469999999999</v>
      </c>
      <c r="AK1379">
        <v>2.5</v>
      </c>
      <c r="AL1379">
        <v>17</v>
      </c>
      <c r="AM1379">
        <v>9</v>
      </c>
      <c r="AN1379">
        <v>23</v>
      </c>
      <c r="AO1379" t="s">
        <v>190</v>
      </c>
      <c r="AP1379">
        <v>83</v>
      </c>
      <c r="AQ1379">
        <v>-0.7</v>
      </c>
      <c r="AR1379">
        <v>1.2</v>
      </c>
      <c r="AS1379" t="s">
        <v>1455</v>
      </c>
      <c r="AT1379">
        <v>10</v>
      </c>
      <c r="AU1379">
        <v>12</v>
      </c>
      <c r="AV1379">
        <v>12</v>
      </c>
      <c r="AW1379">
        <v>10</v>
      </c>
      <c r="AZ1379">
        <v>0</v>
      </c>
      <c r="BA1379">
        <v>0</v>
      </c>
      <c r="BB1379">
        <v>6150</v>
      </c>
      <c r="BC1379">
        <v>10250</v>
      </c>
      <c r="BD1379">
        <v>14350</v>
      </c>
      <c r="BE1379">
        <v>33</v>
      </c>
      <c r="BF1379">
        <v>5</v>
      </c>
      <c r="BG1379">
        <v>50</v>
      </c>
      <c r="BH1379">
        <v>10.34</v>
      </c>
      <c r="BI1379">
        <v>6150</v>
      </c>
      <c r="BJ1379">
        <v>10250</v>
      </c>
      <c r="BK1379">
        <v>14350</v>
      </c>
      <c r="BL1379">
        <v>30</v>
      </c>
      <c r="BM1379">
        <v>1</v>
      </c>
      <c r="BN1379">
        <v>15</v>
      </c>
      <c r="BO1379" t="s">
        <v>192</v>
      </c>
      <c r="BP1379">
        <v>0</v>
      </c>
      <c r="BQ1379">
        <v>0</v>
      </c>
      <c r="BR1379">
        <v>0</v>
      </c>
      <c r="BS1379">
        <v>0</v>
      </c>
      <c r="BV1379">
        <v>0</v>
      </c>
      <c r="BW1379">
        <v>0</v>
      </c>
      <c r="BX1379">
        <v>0</v>
      </c>
      <c r="BZ1379" t="s">
        <v>193</v>
      </c>
      <c r="CA1379" t="s">
        <v>194</v>
      </c>
      <c r="CB1379" t="b">
        <v>0</v>
      </c>
    </row>
    <row r="1380" spans="1:80" x14ac:dyDescent="0.3">
      <c r="A1380">
        <v>1379</v>
      </c>
      <c r="B1380" t="s">
        <v>1631</v>
      </c>
      <c r="C1380" t="s">
        <v>179</v>
      </c>
      <c r="D1380" t="s">
        <v>1553</v>
      </c>
      <c r="E1380" t="s">
        <v>1624</v>
      </c>
      <c r="F1380" t="s">
        <v>252</v>
      </c>
      <c r="G1380" t="s">
        <v>1553</v>
      </c>
      <c r="H1380" t="s">
        <v>184</v>
      </c>
      <c r="J1380">
        <v>0</v>
      </c>
      <c r="K1380" t="s">
        <v>1626</v>
      </c>
      <c r="L1380" t="s">
        <v>186</v>
      </c>
      <c r="M1380" t="s">
        <v>653</v>
      </c>
      <c r="N1380" t="s">
        <v>20</v>
      </c>
      <c r="P1380" t="s">
        <v>188</v>
      </c>
      <c r="Q1380">
        <v>2</v>
      </c>
      <c r="R1380">
        <v>12</v>
      </c>
      <c r="S1380">
        <v>40</v>
      </c>
      <c r="T1380">
        <v>3.3333333333333335</v>
      </c>
      <c r="U1380">
        <v>7.5</v>
      </c>
      <c r="V1380">
        <v>7.5</v>
      </c>
      <c r="W1380">
        <v>5</v>
      </c>
      <c r="X1380">
        <v>0.76</v>
      </c>
      <c r="Y1380">
        <v>119638</v>
      </c>
      <c r="Z1380" t="s">
        <v>189</v>
      </c>
      <c r="AA1380">
        <v>2</v>
      </c>
      <c r="AB1380">
        <v>12</v>
      </c>
      <c r="AC1380">
        <v>80</v>
      </c>
      <c r="AD1380">
        <v>6.666666666666667</v>
      </c>
      <c r="AE1380">
        <v>12.375</v>
      </c>
      <c r="AF1380">
        <v>12.375</v>
      </c>
      <c r="AG1380">
        <v>10</v>
      </c>
      <c r="AH1380">
        <v>0.76</v>
      </c>
      <c r="AI1380">
        <v>72508.5</v>
      </c>
      <c r="AJ1380">
        <v>7.1574249999999999</v>
      </c>
      <c r="AK1380">
        <v>2.5</v>
      </c>
      <c r="AL1380">
        <v>16</v>
      </c>
      <c r="AM1380">
        <v>9</v>
      </c>
      <c r="AN1380">
        <v>23</v>
      </c>
      <c r="AO1380" t="s">
        <v>190</v>
      </c>
      <c r="AP1380">
        <v>83</v>
      </c>
      <c r="AQ1380">
        <v>-0.7</v>
      </c>
      <c r="AR1380">
        <v>1.2</v>
      </c>
      <c r="AS1380" t="s">
        <v>1455</v>
      </c>
      <c r="AT1380">
        <v>10</v>
      </c>
      <c r="AU1380">
        <v>12</v>
      </c>
      <c r="AV1380">
        <v>12</v>
      </c>
      <c r="AW1380">
        <v>10</v>
      </c>
      <c r="AZ1380">
        <v>0</v>
      </c>
      <c r="BA1380">
        <v>0</v>
      </c>
      <c r="BB1380">
        <v>6150</v>
      </c>
      <c r="BC1380">
        <v>10250</v>
      </c>
      <c r="BD1380">
        <v>14350</v>
      </c>
      <c r="BE1380">
        <v>33</v>
      </c>
      <c r="BF1380">
        <v>5</v>
      </c>
      <c r="BG1380">
        <v>50</v>
      </c>
      <c r="BH1380">
        <v>10.34</v>
      </c>
      <c r="BI1380">
        <v>6150</v>
      </c>
      <c r="BJ1380">
        <v>10250</v>
      </c>
      <c r="BK1380">
        <v>14350</v>
      </c>
      <c r="BL1380">
        <v>30</v>
      </c>
      <c r="BM1380">
        <v>1</v>
      </c>
      <c r="BN1380">
        <v>10</v>
      </c>
      <c r="BO1380" t="s">
        <v>192</v>
      </c>
      <c r="BP1380">
        <v>0</v>
      </c>
      <c r="BQ1380">
        <v>0</v>
      </c>
      <c r="BR1380">
        <v>0</v>
      </c>
      <c r="BS1380">
        <v>0</v>
      </c>
      <c r="BV1380">
        <v>0</v>
      </c>
      <c r="BW1380">
        <v>0</v>
      </c>
      <c r="BX1380">
        <v>0</v>
      </c>
      <c r="BZ1380" t="s">
        <v>193</v>
      </c>
      <c r="CA1380" t="s">
        <v>194</v>
      </c>
      <c r="CB1380" t="b">
        <v>0</v>
      </c>
    </row>
    <row r="1381" spans="1:80" x14ac:dyDescent="0.3">
      <c r="A1381">
        <v>1380</v>
      </c>
      <c r="B1381" t="s">
        <v>1632</v>
      </c>
      <c r="C1381" t="s">
        <v>179</v>
      </c>
      <c r="D1381" t="s">
        <v>1553</v>
      </c>
      <c r="E1381" t="s">
        <v>1624</v>
      </c>
      <c r="F1381" t="s">
        <v>511</v>
      </c>
      <c r="G1381" t="s">
        <v>1553</v>
      </c>
      <c r="H1381" t="s">
        <v>184</v>
      </c>
      <c r="J1381">
        <v>0</v>
      </c>
      <c r="K1381" t="s">
        <v>1626</v>
      </c>
      <c r="L1381" t="s">
        <v>186</v>
      </c>
      <c r="M1381" t="s">
        <v>653</v>
      </c>
      <c r="N1381" t="s">
        <v>20</v>
      </c>
      <c r="P1381" t="s">
        <v>188</v>
      </c>
      <c r="Q1381">
        <v>2</v>
      </c>
      <c r="R1381">
        <v>12</v>
      </c>
      <c r="S1381">
        <v>40</v>
      </c>
      <c r="T1381">
        <v>3.3333333333333335</v>
      </c>
      <c r="U1381">
        <v>7.5</v>
      </c>
      <c r="V1381">
        <v>7.5</v>
      </c>
      <c r="W1381">
        <v>5</v>
      </c>
      <c r="X1381">
        <v>0.76</v>
      </c>
      <c r="Y1381">
        <v>119638</v>
      </c>
      <c r="Z1381" t="s">
        <v>189</v>
      </c>
      <c r="AA1381">
        <v>2</v>
      </c>
      <c r="AB1381">
        <v>12</v>
      </c>
      <c r="AC1381">
        <v>80</v>
      </c>
      <c r="AD1381">
        <v>6.666666666666667</v>
      </c>
      <c r="AE1381">
        <v>12.375</v>
      </c>
      <c r="AF1381">
        <v>12.375</v>
      </c>
      <c r="AG1381">
        <v>10</v>
      </c>
      <c r="AH1381">
        <v>0.76</v>
      </c>
      <c r="AI1381">
        <v>72508.5</v>
      </c>
      <c r="AJ1381">
        <v>8.397335</v>
      </c>
      <c r="AK1381">
        <v>2.5</v>
      </c>
      <c r="AL1381">
        <v>14</v>
      </c>
      <c r="AM1381">
        <v>9</v>
      </c>
      <c r="AN1381">
        <v>23</v>
      </c>
      <c r="AO1381" t="s">
        <v>190</v>
      </c>
      <c r="AP1381">
        <v>83</v>
      </c>
      <c r="AQ1381">
        <v>-0.7</v>
      </c>
      <c r="AR1381">
        <v>1.2</v>
      </c>
      <c r="AS1381" t="s">
        <v>1455</v>
      </c>
      <c r="AT1381">
        <v>10</v>
      </c>
      <c r="AU1381">
        <v>12</v>
      </c>
      <c r="AV1381">
        <v>12</v>
      </c>
      <c r="AW1381">
        <v>10</v>
      </c>
      <c r="AZ1381">
        <v>0</v>
      </c>
      <c r="BA1381">
        <v>0</v>
      </c>
      <c r="BB1381">
        <v>6150</v>
      </c>
      <c r="BC1381">
        <v>10250</v>
      </c>
      <c r="BD1381">
        <v>14350</v>
      </c>
      <c r="BE1381">
        <v>33</v>
      </c>
      <c r="BF1381">
        <v>5</v>
      </c>
      <c r="BG1381">
        <v>50</v>
      </c>
      <c r="BH1381">
        <v>10.34</v>
      </c>
      <c r="BI1381">
        <v>6150</v>
      </c>
      <c r="BJ1381">
        <v>10250</v>
      </c>
      <c r="BK1381">
        <v>14350</v>
      </c>
      <c r="BL1381">
        <v>30</v>
      </c>
      <c r="BM1381">
        <v>1</v>
      </c>
      <c r="BN1381">
        <v>10</v>
      </c>
      <c r="BO1381" t="s">
        <v>192</v>
      </c>
      <c r="BP1381">
        <v>0</v>
      </c>
      <c r="BQ1381">
        <v>0</v>
      </c>
      <c r="BR1381">
        <v>0</v>
      </c>
      <c r="BS1381">
        <v>0</v>
      </c>
      <c r="BV1381">
        <v>0</v>
      </c>
      <c r="BW1381">
        <v>0</v>
      </c>
      <c r="BX1381">
        <v>0</v>
      </c>
      <c r="BZ1381" t="s">
        <v>193</v>
      </c>
      <c r="CA1381" t="s">
        <v>194</v>
      </c>
      <c r="CB1381" t="b">
        <v>0</v>
      </c>
    </row>
    <row r="1382" spans="1:80" x14ac:dyDescent="0.3">
      <c r="A1382">
        <v>1381</v>
      </c>
      <c r="B1382" t="s">
        <v>1633</v>
      </c>
      <c r="C1382" t="s">
        <v>179</v>
      </c>
      <c r="D1382" t="s">
        <v>1553</v>
      </c>
      <c r="E1382" t="s">
        <v>1624</v>
      </c>
      <c r="F1382" t="s">
        <v>520</v>
      </c>
      <c r="G1382" t="s">
        <v>1553</v>
      </c>
      <c r="H1382" t="s">
        <v>184</v>
      </c>
      <c r="J1382">
        <v>0</v>
      </c>
      <c r="K1382" t="s">
        <v>1626</v>
      </c>
      <c r="L1382" t="s">
        <v>186</v>
      </c>
      <c r="M1382" t="s">
        <v>653</v>
      </c>
      <c r="N1382" t="s">
        <v>20</v>
      </c>
      <c r="O1382">
        <v>755</v>
      </c>
      <c r="P1382" t="s">
        <v>188</v>
      </c>
      <c r="Q1382">
        <v>2</v>
      </c>
      <c r="R1382">
        <v>12</v>
      </c>
      <c r="S1382">
        <v>40</v>
      </c>
      <c r="T1382">
        <v>3.3333333333333335</v>
      </c>
      <c r="U1382">
        <v>7.5</v>
      </c>
      <c r="V1382">
        <v>7.5</v>
      </c>
      <c r="W1382">
        <v>5</v>
      </c>
      <c r="X1382">
        <v>0.76</v>
      </c>
      <c r="Y1382">
        <v>119638</v>
      </c>
      <c r="Z1382" t="s">
        <v>189</v>
      </c>
      <c r="AA1382">
        <v>2</v>
      </c>
      <c r="AB1382">
        <v>12</v>
      </c>
      <c r="AC1382">
        <v>80</v>
      </c>
      <c r="AD1382">
        <v>6.666666666666667</v>
      </c>
      <c r="AE1382">
        <v>12.375</v>
      </c>
      <c r="AF1382">
        <v>12.375</v>
      </c>
      <c r="AG1382">
        <v>10</v>
      </c>
      <c r="AH1382">
        <v>0.76</v>
      </c>
      <c r="AI1382">
        <v>72508.5</v>
      </c>
      <c r="AJ1382">
        <v>9.6343940000000003</v>
      </c>
      <c r="AK1382">
        <v>2.5</v>
      </c>
      <c r="AL1382">
        <v>12</v>
      </c>
      <c r="AM1382">
        <v>9</v>
      </c>
      <c r="AN1382">
        <v>23</v>
      </c>
      <c r="AO1382" t="s">
        <v>190</v>
      </c>
      <c r="AP1382">
        <v>83</v>
      </c>
      <c r="AQ1382">
        <v>-0.7</v>
      </c>
      <c r="AR1382">
        <v>1.2</v>
      </c>
      <c r="AS1382" t="s">
        <v>1455</v>
      </c>
      <c r="AT1382">
        <v>10</v>
      </c>
      <c r="AU1382">
        <v>12</v>
      </c>
      <c r="AV1382">
        <v>12</v>
      </c>
      <c r="AW1382">
        <v>10</v>
      </c>
      <c r="AZ1382">
        <v>0</v>
      </c>
      <c r="BA1382">
        <v>0</v>
      </c>
      <c r="BB1382">
        <v>6150</v>
      </c>
      <c r="BC1382">
        <v>10250</v>
      </c>
      <c r="BD1382">
        <v>14350</v>
      </c>
      <c r="BE1382">
        <v>33</v>
      </c>
      <c r="BF1382">
        <v>5</v>
      </c>
      <c r="BG1382">
        <v>50</v>
      </c>
      <c r="BH1382">
        <v>10.34</v>
      </c>
      <c r="BI1382">
        <v>6150</v>
      </c>
      <c r="BJ1382">
        <v>10250</v>
      </c>
      <c r="BK1382">
        <v>14350</v>
      </c>
      <c r="BL1382">
        <v>30</v>
      </c>
      <c r="BM1382">
        <v>1</v>
      </c>
      <c r="BN1382">
        <v>10</v>
      </c>
      <c r="BO1382" t="s">
        <v>192</v>
      </c>
      <c r="BP1382">
        <v>7.55</v>
      </c>
      <c r="BQ1382">
        <v>0</v>
      </c>
      <c r="BR1382">
        <v>137</v>
      </c>
      <c r="BS1382">
        <v>0</v>
      </c>
      <c r="BV1382">
        <v>0</v>
      </c>
      <c r="BW1382">
        <v>0</v>
      </c>
      <c r="BX1382">
        <v>0</v>
      </c>
      <c r="BZ1382" t="s">
        <v>193</v>
      </c>
      <c r="CA1382" t="s">
        <v>194</v>
      </c>
      <c r="CB1382" t="b">
        <v>0</v>
      </c>
    </row>
    <row r="1383" spans="1:80" x14ac:dyDescent="0.3">
      <c r="A1383">
        <v>1382</v>
      </c>
      <c r="B1383" t="s">
        <v>1634</v>
      </c>
      <c r="C1383" t="s">
        <v>179</v>
      </c>
      <c r="D1383" t="s">
        <v>1553</v>
      </c>
      <c r="E1383" t="s">
        <v>1624</v>
      </c>
      <c r="F1383" t="s">
        <v>477</v>
      </c>
      <c r="G1383" t="s">
        <v>1553</v>
      </c>
      <c r="H1383" t="s">
        <v>184</v>
      </c>
      <c r="J1383">
        <v>0</v>
      </c>
      <c r="K1383" t="s">
        <v>1626</v>
      </c>
      <c r="L1383" t="s">
        <v>186</v>
      </c>
      <c r="M1383" t="s">
        <v>653</v>
      </c>
      <c r="N1383" t="s">
        <v>20</v>
      </c>
      <c r="P1383" t="s">
        <v>188</v>
      </c>
      <c r="Q1383">
        <v>2</v>
      </c>
      <c r="R1383">
        <v>12</v>
      </c>
      <c r="S1383">
        <v>40</v>
      </c>
      <c r="T1383">
        <v>3.3333333333333335</v>
      </c>
      <c r="U1383">
        <v>7.5</v>
      </c>
      <c r="V1383">
        <v>7.5</v>
      </c>
      <c r="W1383">
        <v>5</v>
      </c>
      <c r="X1383">
        <v>0.76</v>
      </c>
      <c r="Y1383">
        <v>119638</v>
      </c>
      <c r="Z1383" t="s">
        <v>189</v>
      </c>
      <c r="AA1383">
        <v>2</v>
      </c>
      <c r="AB1383">
        <v>12</v>
      </c>
      <c r="AC1383">
        <v>80</v>
      </c>
      <c r="AD1383">
        <v>6.666666666666667</v>
      </c>
      <c r="AE1383">
        <v>12.375</v>
      </c>
      <c r="AF1383">
        <v>12.375</v>
      </c>
      <c r="AG1383">
        <v>10</v>
      </c>
      <c r="AH1383">
        <v>0.76</v>
      </c>
      <c r="AI1383">
        <v>72508.5</v>
      </c>
      <c r="AJ1383">
        <v>10.133208</v>
      </c>
      <c r="AK1383">
        <v>2.5</v>
      </c>
      <c r="AL1383">
        <v>12</v>
      </c>
      <c r="AM1383">
        <v>9</v>
      </c>
      <c r="AN1383">
        <v>23</v>
      </c>
      <c r="AO1383" t="s">
        <v>190</v>
      </c>
      <c r="AP1383">
        <v>83</v>
      </c>
      <c r="AQ1383">
        <v>-0.7</v>
      </c>
      <c r="AR1383">
        <v>1.2</v>
      </c>
      <c r="AS1383" t="s">
        <v>1471</v>
      </c>
      <c r="AT1383">
        <v>10</v>
      </c>
      <c r="AU1383">
        <v>12</v>
      </c>
      <c r="AV1383">
        <v>12</v>
      </c>
      <c r="AW1383">
        <v>10</v>
      </c>
      <c r="AZ1383">
        <v>0</v>
      </c>
      <c r="BA1383">
        <v>0</v>
      </c>
      <c r="BB1383">
        <v>6150</v>
      </c>
      <c r="BC1383">
        <v>10250</v>
      </c>
      <c r="BD1383">
        <v>14350</v>
      </c>
      <c r="BE1383">
        <v>33</v>
      </c>
      <c r="BF1383">
        <v>5</v>
      </c>
      <c r="BG1383">
        <v>50</v>
      </c>
      <c r="BH1383">
        <v>10.34</v>
      </c>
      <c r="BI1383">
        <v>6150</v>
      </c>
      <c r="BJ1383">
        <v>10250</v>
      </c>
      <c r="BK1383">
        <v>14350</v>
      </c>
      <c r="BL1383">
        <v>30</v>
      </c>
      <c r="BM1383">
        <v>1</v>
      </c>
      <c r="BN1383">
        <v>10</v>
      </c>
      <c r="BO1383" t="s">
        <v>192</v>
      </c>
      <c r="BP1383">
        <v>0</v>
      </c>
      <c r="BQ1383">
        <v>0</v>
      </c>
      <c r="BR1383">
        <v>0</v>
      </c>
      <c r="BS1383">
        <v>0</v>
      </c>
      <c r="BV1383">
        <v>0</v>
      </c>
      <c r="BW1383">
        <v>0</v>
      </c>
      <c r="BX1383">
        <v>0</v>
      </c>
      <c r="BZ1383" t="s">
        <v>193</v>
      </c>
      <c r="CA1383" t="s">
        <v>194</v>
      </c>
      <c r="CB1383" t="b">
        <v>0</v>
      </c>
    </row>
    <row r="1384" spans="1:80" x14ac:dyDescent="0.3">
      <c r="A1384">
        <v>1383</v>
      </c>
      <c r="B1384" t="s">
        <v>1635</v>
      </c>
      <c r="C1384" t="s">
        <v>179</v>
      </c>
      <c r="D1384" t="s">
        <v>1553</v>
      </c>
      <c r="E1384" t="s">
        <v>1624</v>
      </c>
      <c r="F1384" t="s">
        <v>527</v>
      </c>
      <c r="G1384" t="s">
        <v>1553</v>
      </c>
      <c r="H1384" t="s">
        <v>184</v>
      </c>
      <c r="J1384">
        <v>0</v>
      </c>
      <c r="K1384" t="s">
        <v>1626</v>
      </c>
      <c r="L1384" t="s">
        <v>186</v>
      </c>
      <c r="M1384" t="s">
        <v>653</v>
      </c>
      <c r="N1384" t="s">
        <v>20</v>
      </c>
      <c r="P1384" t="s">
        <v>188</v>
      </c>
      <c r="Q1384">
        <v>2</v>
      </c>
      <c r="R1384">
        <v>12</v>
      </c>
      <c r="S1384">
        <v>40</v>
      </c>
      <c r="T1384">
        <v>3.3333333333333335</v>
      </c>
      <c r="U1384">
        <v>7.5</v>
      </c>
      <c r="V1384">
        <v>7.5</v>
      </c>
      <c r="W1384">
        <v>5</v>
      </c>
      <c r="X1384">
        <v>0.76</v>
      </c>
      <c r="Y1384">
        <v>119638</v>
      </c>
      <c r="Z1384" t="s">
        <v>189</v>
      </c>
      <c r="AA1384">
        <v>2</v>
      </c>
      <c r="AB1384">
        <v>12</v>
      </c>
      <c r="AC1384">
        <v>80</v>
      </c>
      <c r="AD1384">
        <v>6.666666666666667</v>
      </c>
      <c r="AE1384">
        <v>12.375</v>
      </c>
      <c r="AF1384">
        <v>12.375</v>
      </c>
      <c r="AG1384">
        <v>10</v>
      </c>
      <c r="AH1384">
        <v>0.76</v>
      </c>
      <c r="AI1384">
        <v>72508.5</v>
      </c>
      <c r="AJ1384">
        <v>10.629170999999999</v>
      </c>
      <c r="AK1384">
        <v>2.5</v>
      </c>
      <c r="AL1384">
        <v>11</v>
      </c>
      <c r="AM1384">
        <v>9</v>
      </c>
      <c r="AN1384">
        <v>23</v>
      </c>
      <c r="AO1384" t="s">
        <v>190</v>
      </c>
      <c r="AP1384">
        <v>83</v>
      </c>
      <c r="AQ1384">
        <v>-0.7</v>
      </c>
      <c r="AR1384">
        <v>1.2</v>
      </c>
      <c r="AS1384" t="s">
        <v>1471</v>
      </c>
      <c r="AT1384">
        <v>10</v>
      </c>
      <c r="AU1384">
        <v>12</v>
      </c>
      <c r="AV1384">
        <v>12</v>
      </c>
      <c r="AW1384">
        <v>10</v>
      </c>
      <c r="AZ1384">
        <v>0</v>
      </c>
      <c r="BA1384">
        <v>0</v>
      </c>
      <c r="BB1384">
        <v>6150</v>
      </c>
      <c r="BC1384">
        <v>10250</v>
      </c>
      <c r="BD1384">
        <v>14350</v>
      </c>
      <c r="BE1384">
        <v>33</v>
      </c>
      <c r="BF1384">
        <v>5</v>
      </c>
      <c r="BG1384">
        <v>50</v>
      </c>
      <c r="BH1384">
        <v>10.34</v>
      </c>
      <c r="BI1384">
        <v>6150</v>
      </c>
      <c r="BJ1384">
        <v>10250</v>
      </c>
      <c r="BK1384">
        <v>14350</v>
      </c>
      <c r="BL1384">
        <v>30</v>
      </c>
      <c r="BM1384">
        <v>1</v>
      </c>
      <c r="BN1384">
        <v>10</v>
      </c>
      <c r="BO1384" t="s">
        <v>192</v>
      </c>
      <c r="BP1384">
        <v>0</v>
      </c>
      <c r="BQ1384">
        <v>0</v>
      </c>
      <c r="BR1384">
        <v>0</v>
      </c>
      <c r="BS1384">
        <v>0</v>
      </c>
      <c r="BV1384">
        <v>0</v>
      </c>
      <c r="BW1384">
        <v>0</v>
      </c>
      <c r="BX1384">
        <v>0</v>
      </c>
      <c r="BZ1384" t="s">
        <v>193</v>
      </c>
      <c r="CA1384" t="s">
        <v>194</v>
      </c>
      <c r="CB1384" t="b">
        <v>0</v>
      </c>
    </row>
    <row r="1385" spans="1:80" x14ac:dyDescent="0.3">
      <c r="A1385">
        <v>1384</v>
      </c>
      <c r="B1385" t="s">
        <v>1636</v>
      </c>
      <c r="C1385" t="s">
        <v>179</v>
      </c>
      <c r="D1385" t="s">
        <v>1553</v>
      </c>
      <c r="E1385" t="s">
        <v>1624</v>
      </c>
      <c r="F1385" t="s">
        <v>1005</v>
      </c>
      <c r="G1385" t="s">
        <v>1553</v>
      </c>
      <c r="H1385" t="s">
        <v>184</v>
      </c>
      <c r="J1385">
        <v>0</v>
      </c>
      <c r="K1385" t="s">
        <v>1626</v>
      </c>
      <c r="L1385" t="s">
        <v>186</v>
      </c>
      <c r="M1385" t="s">
        <v>653</v>
      </c>
      <c r="N1385" t="s">
        <v>20</v>
      </c>
      <c r="P1385" t="s">
        <v>188</v>
      </c>
      <c r="Q1385">
        <v>2</v>
      </c>
      <c r="R1385">
        <v>12</v>
      </c>
      <c r="S1385">
        <v>40</v>
      </c>
      <c r="T1385">
        <v>3.3333333333333335</v>
      </c>
      <c r="U1385">
        <v>7.5</v>
      </c>
      <c r="V1385">
        <v>7.5</v>
      </c>
      <c r="W1385">
        <v>5</v>
      </c>
      <c r="X1385">
        <v>0.76</v>
      </c>
      <c r="Y1385">
        <v>119638</v>
      </c>
      <c r="Z1385" t="s">
        <v>189</v>
      </c>
      <c r="AA1385">
        <v>2</v>
      </c>
      <c r="AB1385">
        <v>12</v>
      </c>
      <c r="AC1385">
        <v>80</v>
      </c>
      <c r="AD1385">
        <v>6.666666666666667</v>
      </c>
      <c r="AE1385">
        <v>12.375</v>
      </c>
      <c r="AF1385">
        <v>12.375</v>
      </c>
      <c r="AG1385">
        <v>10</v>
      </c>
      <c r="AH1385">
        <v>0.76</v>
      </c>
      <c r="AI1385">
        <v>72508.5</v>
      </c>
      <c r="AJ1385">
        <v>10.877153</v>
      </c>
      <c r="AK1385">
        <v>2.5</v>
      </c>
      <c r="AL1385">
        <v>11</v>
      </c>
      <c r="AM1385">
        <v>9</v>
      </c>
      <c r="AN1385">
        <v>23</v>
      </c>
      <c r="AO1385" t="s">
        <v>190</v>
      </c>
      <c r="AP1385">
        <v>83</v>
      </c>
      <c r="AQ1385">
        <v>-0.7</v>
      </c>
      <c r="AR1385">
        <v>1.2</v>
      </c>
      <c r="AS1385" t="s">
        <v>1471</v>
      </c>
      <c r="AT1385">
        <v>10</v>
      </c>
      <c r="AU1385">
        <v>12</v>
      </c>
      <c r="AV1385">
        <v>12</v>
      </c>
      <c r="AW1385">
        <v>10</v>
      </c>
      <c r="AZ1385">
        <v>0</v>
      </c>
      <c r="BA1385">
        <v>0</v>
      </c>
      <c r="BB1385">
        <v>6150</v>
      </c>
      <c r="BC1385">
        <v>10250</v>
      </c>
      <c r="BD1385">
        <v>14350</v>
      </c>
      <c r="BE1385">
        <v>33</v>
      </c>
      <c r="BF1385">
        <v>5</v>
      </c>
      <c r="BG1385">
        <v>50</v>
      </c>
      <c r="BH1385">
        <v>10.34</v>
      </c>
      <c r="BI1385">
        <v>6150</v>
      </c>
      <c r="BJ1385">
        <v>10250</v>
      </c>
      <c r="BK1385">
        <v>14350</v>
      </c>
      <c r="BL1385">
        <v>30</v>
      </c>
      <c r="BM1385">
        <v>1</v>
      </c>
      <c r="BN1385">
        <v>10</v>
      </c>
      <c r="BO1385" t="s">
        <v>192</v>
      </c>
      <c r="BP1385">
        <v>0</v>
      </c>
      <c r="BQ1385">
        <v>0</v>
      </c>
      <c r="BR1385">
        <v>0</v>
      </c>
      <c r="BS1385">
        <v>0</v>
      </c>
      <c r="BV1385">
        <v>0</v>
      </c>
      <c r="BW1385">
        <v>0</v>
      </c>
      <c r="BX1385">
        <v>0</v>
      </c>
      <c r="BZ1385" t="s">
        <v>193</v>
      </c>
      <c r="CA1385" t="s">
        <v>194</v>
      </c>
      <c r="CB1385" t="b">
        <v>0</v>
      </c>
    </row>
    <row r="1386" spans="1:80" x14ac:dyDescent="0.3">
      <c r="A1386">
        <v>1385</v>
      </c>
      <c r="B1386" t="s">
        <v>1637</v>
      </c>
      <c r="C1386" t="s">
        <v>179</v>
      </c>
      <c r="D1386" t="s">
        <v>1553</v>
      </c>
      <c r="E1386" t="s">
        <v>1624</v>
      </c>
      <c r="F1386" t="s">
        <v>1577</v>
      </c>
      <c r="G1386" t="s">
        <v>1553</v>
      </c>
      <c r="H1386" t="s">
        <v>184</v>
      </c>
      <c r="J1386">
        <v>0</v>
      </c>
      <c r="K1386" t="s">
        <v>1626</v>
      </c>
      <c r="L1386" t="s">
        <v>186</v>
      </c>
      <c r="M1386" t="s">
        <v>653</v>
      </c>
      <c r="N1386" t="s">
        <v>20</v>
      </c>
      <c r="P1386" t="s">
        <v>188</v>
      </c>
      <c r="Q1386">
        <v>2</v>
      </c>
      <c r="R1386">
        <v>12</v>
      </c>
      <c r="S1386">
        <v>40</v>
      </c>
      <c r="T1386">
        <v>3.3333333333333335</v>
      </c>
      <c r="U1386">
        <v>7.5</v>
      </c>
      <c r="V1386">
        <v>7.5</v>
      </c>
      <c r="W1386">
        <v>5</v>
      </c>
      <c r="X1386">
        <v>0.76</v>
      </c>
      <c r="Y1386">
        <v>119638</v>
      </c>
      <c r="Z1386" t="s">
        <v>189</v>
      </c>
      <c r="AA1386">
        <v>2</v>
      </c>
      <c r="AB1386">
        <v>12</v>
      </c>
      <c r="AC1386">
        <v>80</v>
      </c>
      <c r="AD1386">
        <v>6.666666666666667</v>
      </c>
      <c r="AE1386">
        <v>12.375</v>
      </c>
      <c r="AF1386">
        <v>12.375</v>
      </c>
      <c r="AG1386">
        <v>10</v>
      </c>
      <c r="AH1386">
        <v>0.76</v>
      </c>
      <c r="AI1386">
        <v>72508.5</v>
      </c>
      <c r="AJ1386">
        <v>12.117063</v>
      </c>
      <c r="AK1386">
        <v>2.5</v>
      </c>
      <c r="AL1386">
        <v>10</v>
      </c>
      <c r="AM1386">
        <v>9</v>
      </c>
      <c r="AN1386">
        <v>23</v>
      </c>
      <c r="AO1386" t="s">
        <v>190</v>
      </c>
      <c r="AP1386">
        <v>83</v>
      </c>
      <c r="AQ1386">
        <v>-0.7</v>
      </c>
      <c r="AR1386">
        <v>1.2</v>
      </c>
      <c r="AS1386" t="s">
        <v>1471</v>
      </c>
      <c r="AT1386">
        <v>10</v>
      </c>
      <c r="AU1386">
        <v>12</v>
      </c>
      <c r="AV1386">
        <v>12</v>
      </c>
      <c r="AW1386">
        <v>10</v>
      </c>
      <c r="AZ1386">
        <v>0</v>
      </c>
      <c r="BA1386">
        <v>0</v>
      </c>
      <c r="BB1386">
        <v>6150</v>
      </c>
      <c r="BC1386">
        <v>10250</v>
      </c>
      <c r="BD1386">
        <v>14350</v>
      </c>
      <c r="BE1386">
        <v>33</v>
      </c>
      <c r="BF1386">
        <v>5</v>
      </c>
      <c r="BG1386">
        <v>50</v>
      </c>
      <c r="BH1386">
        <v>10.34</v>
      </c>
      <c r="BI1386">
        <v>6150</v>
      </c>
      <c r="BJ1386">
        <v>10250</v>
      </c>
      <c r="BK1386">
        <v>14350</v>
      </c>
      <c r="BL1386">
        <v>30</v>
      </c>
      <c r="BM1386">
        <v>1</v>
      </c>
      <c r="BN1386">
        <v>5</v>
      </c>
      <c r="BO1386" t="s">
        <v>192</v>
      </c>
      <c r="BP1386">
        <v>0</v>
      </c>
      <c r="BQ1386">
        <v>0</v>
      </c>
      <c r="BR1386">
        <v>0</v>
      </c>
      <c r="BS1386">
        <v>0</v>
      </c>
      <c r="BV1386">
        <v>0</v>
      </c>
      <c r="BW1386">
        <v>0</v>
      </c>
      <c r="BX1386">
        <v>0</v>
      </c>
      <c r="BZ1386" t="s">
        <v>193</v>
      </c>
      <c r="CA1386" t="s">
        <v>194</v>
      </c>
      <c r="CB1386" t="b">
        <v>0</v>
      </c>
    </row>
    <row r="1387" spans="1:80" x14ac:dyDescent="0.3">
      <c r="A1387">
        <v>1386</v>
      </c>
      <c r="B1387" t="s">
        <v>1638</v>
      </c>
      <c r="C1387" t="s">
        <v>179</v>
      </c>
      <c r="D1387" t="s">
        <v>1553</v>
      </c>
      <c r="E1387" t="s">
        <v>1624</v>
      </c>
      <c r="F1387" t="s">
        <v>1605</v>
      </c>
      <c r="G1387" t="s">
        <v>1553</v>
      </c>
      <c r="H1387" t="s">
        <v>184</v>
      </c>
      <c r="J1387">
        <v>0</v>
      </c>
      <c r="K1387" t="s">
        <v>1626</v>
      </c>
      <c r="L1387" t="s">
        <v>186</v>
      </c>
      <c r="M1387" t="s">
        <v>653</v>
      </c>
      <c r="N1387" t="s">
        <v>20</v>
      </c>
      <c r="P1387" t="s">
        <v>188</v>
      </c>
      <c r="Q1387">
        <v>2</v>
      </c>
      <c r="R1387">
        <v>12</v>
      </c>
      <c r="S1387">
        <v>40</v>
      </c>
      <c r="T1387">
        <v>3.3333333333333335</v>
      </c>
      <c r="U1387">
        <v>7.5</v>
      </c>
      <c r="V1387">
        <v>7.5</v>
      </c>
      <c r="W1387">
        <v>5</v>
      </c>
      <c r="X1387">
        <v>0.76</v>
      </c>
      <c r="Y1387">
        <v>119638</v>
      </c>
      <c r="Z1387" t="s">
        <v>189</v>
      </c>
      <c r="AA1387">
        <v>2</v>
      </c>
      <c r="AB1387">
        <v>12</v>
      </c>
      <c r="AC1387">
        <v>80</v>
      </c>
      <c r="AD1387">
        <v>6.666666666666667</v>
      </c>
      <c r="AE1387">
        <v>12.375</v>
      </c>
      <c r="AF1387">
        <v>12.375</v>
      </c>
      <c r="AG1387">
        <v>10</v>
      </c>
      <c r="AH1387">
        <v>0.76</v>
      </c>
      <c r="AI1387">
        <v>72508.5</v>
      </c>
      <c r="AJ1387">
        <v>13.356972000000001</v>
      </c>
      <c r="AK1387">
        <v>2.5</v>
      </c>
      <c r="AL1387">
        <v>9</v>
      </c>
      <c r="AM1387">
        <v>9</v>
      </c>
      <c r="AN1387">
        <v>23</v>
      </c>
      <c r="AO1387" t="s">
        <v>190</v>
      </c>
      <c r="AP1387">
        <v>83</v>
      </c>
      <c r="AQ1387">
        <v>-0.7</v>
      </c>
      <c r="AR1387">
        <v>1.2</v>
      </c>
      <c r="AS1387" t="s">
        <v>1471</v>
      </c>
      <c r="AT1387">
        <v>10</v>
      </c>
      <c r="AU1387">
        <v>12</v>
      </c>
      <c r="AV1387">
        <v>12</v>
      </c>
      <c r="AW1387">
        <v>10</v>
      </c>
      <c r="AZ1387">
        <v>0</v>
      </c>
      <c r="BA1387">
        <v>0</v>
      </c>
      <c r="BB1387">
        <v>6150</v>
      </c>
      <c r="BC1387">
        <v>10250</v>
      </c>
      <c r="BD1387">
        <v>14350</v>
      </c>
      <c r="BE1387">
        <v>33</v>
      </c>
      <c r="BF1387">
        <v>5</v>
      </c>
      <c r="BG1387">
        <v>50</v>
      </c>
      <c r="BH1387">
        <v>10.34</v>
      </c>
      <c r="BI1387">
        <v>6150</v>
      </c>
      <c r="BJ1387">
        <v>10250</v>
      </c>
      <c r="BK1387">
        <v>14350</v>
      </c>
      <c r="BL1387">
        <v>30</v>
      </c>
      <c r="BM1387">
        <v>1</v>
      </c>
      <c r="BN1387">
        <v>5</v>
      </c>
      <c r="BO1387" t="s">
        <v>192</v>
      </c>
      <c r="BP1387">
        <v>0</v>
      </c>
      <c r="BQ1387">
        <v>0</v>
      </c>
      <c r="BR1387">
        <v>0</v>
      </c>
      <c r="BS1387">
        <v>0</v>
      </c>
      <c r="BV1387">
        <v>0</v>
      </c>
      <c r="BW1387">
        <v>0</v>
      </c>
      <c r="BX1387">
        <v>0</v>
      </c>
      <c r="BZ1387" t="s">
        <v>193</v>
      </c>
      <c r="CA1387" t="s">
        <v>194</v>
      </c>
      <c r="CB1387" t="b">
        <v>0</v>
      </c>
    </row>
    <row r="1388" spans="1:80" x14ac:dyDescent="0.3">
      <c r="A1388">
        <v>1387</v>
      </c>
      <c r="B1388" t="s">
        <v>1639</v>
      </c>
      <c r="C1388" t="s">
        <v>179</v>
      </c>
      <c r="D1388" t="s">
        <v>1553</v>
      </c>
      <c r="E1388" t="s">
        <v>1624</v>
      </c>
      <c r="F1388" t="s">
        <v>1607</v>
      </c>
      <c r="G1388" t="s">
        <v>1553</v>
      </c>
      <c r="H1388" t="s">
        <v>184</v>
      </c>
      <c r="J1388">
        <v>0</v>
      </c>
      <c r="K1388" t="s">
        <v>1626</v>
      </c>
      <c r="L1388" t="s">
        <v>186</v>
      </c>
      <c r="M1388" t="s">
        <v>653</v>
      </c>
      <c r="N1388" t="s">
        <v>20</v>
      </c>
      <c r="P1388" t="s">
        <v>188</v>
      </c>
      <c r="Q1388">
        <v>2</v>
      </c>
      <c r="R1388">
        <v>12</v>
      </c>
      <c r="S1388">
        <v>40</v>
      </c>
      <c r="T1388">
        <v>3.3333333333333335</v>
      </c>
      <c r="U1388">
        <v>7.5</v>
      </c>
      <c r="V1388">
        <v>7.5</v>
      </c>
      <c r="W1388">
        <v>5</v>
      </c>
      <c r="X1388">
        <v>0.76</v>
      </c>
      <c r="Y1388">
        <v>119638</v>
      </c>
      <c r="Z1388" t="s">
        <v>189</v>
      </c>
      <c r="AA1388">
        <v>2</v>
      </c>
      <c r="AB1388">
        <v>12</v>
      </c>
      <c r="AC1388">
        <v>80</v>
      </c>
      <c r="AD1388">
        <v>6.666666666666667</v>
      </c>
      <c r="AE1388">
        <v>12.375</v>
      </c>
      <c r="AF1388">
        <v>12.375</v>
      </c>
      <c r="AG1388">
        <v>10</v>
      </c>
      <c r="AH1388">
        <v>0.76</v>
      </c>
      <c r="AI1388">
        <v>72508.5</v>
      </c>
      <c r="AJ1388">
        <v>14.596882000000001</v>
      </c>
      <c r="AK1388">
        <v>2.5</v>
      </c>
      <c r="AL1388">
        <v>8</v>
      </c>
      <c r="AM1388">
        <v>9</v>
      </c>
      <c r="AN1388">
        <v>23</v>
      </c>
      <c r="AO1388" t="s">
        <v>190</v>
      </c>
      <c r="AP1388">
        <v>83</v>
      </c>
      <c r="AQ1388">
        <v>-0.7</v>
      </c>
      <c r="AR1388">
        <v>1.2</v>
      </c>
      <c r="AS1388" t="s">
        <v>1471</v>
      </c>
      <c r="AT1388">
        <v>10</v>
      </c>
      <c r="AU1388">
        <v>12</v>
      </c>
      <c r="AV1388">
        <v>12</v>
      </c>
      <c r="AW1388">
        <v>10</v>
      </c>
      <c r="AZ1388">
        <v>0</v>
      </c>
      <c r="BA1388">
        <v>0</v>
      </c>
      <c r="BB1388">
        <v>6150</v>
      </c>
      <c r="BC1388">
        <v>10250</v>
      </c>
      <c r="BD1388">
        <v>14350</v>
      </c>
      <c r="BE1388">
        <v>33</v>
      </c>
      <c r="BF1388">
        <v>5</v>
      </c>
      <c r="BG1388">
        <v>50</v>
      </c>
      <c r="BH1388">
        <v>10.34</v>
      </c>
      <c r="BI1388">
        <v>6150</v>
      </c>
      <c r="BJ1388">
        <v>10250</v>
      </c>
      <c r="BK1388">
        <v>14350</v>
      </c>
      <c r="BL1388">
        <v>30</v>
      </c>
      <c r="BM1388">
        <v>1</v>
      </c>
      <c r="BN1388">
        <v>5</v>
      </c>
      <c r="BO1388" t="s">
        <v>192</v>
      </c>
      <c r="BP1388">
        <v>0</v>
      </c>
      <c r="BQ1388">
        <v>0</v>
      </c>
      <c r="BR1388">
        <v>0</v>
      </c>
      <c r="BS1388">
        <v>0</v>
      </c>
      <c r="BV1388">
        <v>0</v>
      </c>
      <c r="BW1388">
        <v>0</v>
      </c>
      <c r="BX1388">
        <v>0</v>
      </c>
      <c r="BZ1388" t="s">
        <v>193</v>
      </c>
      <c r="CA1388" t="s">
        <v>194</v>
      </c>
      <c r="CB1388" t="b">
        <v>0</v>
      </c>
    </row>
    <row r="1389" spans="1:80" x14ac:dyDescent="0.3">
      <c r="A1389">
        <v>1388</v>
      </c>
      <c r="B1389" t="s">
        <v>1640</v>
      </c>
      <c r="C1389" t="s">
        <v>179</v>
      </c>
      <c r="D1389" t="s">
        <v>1641</v>
      </c>
      <c r="E1389" t="s">
        <v>1642</v>
      </c>
      <c r="F1389" t="s">
        <v>1643</v>
      </c>
      <c r="G1389" t="s">
        <v>1641</v>
      </c>
      <c r="H1389" t="s">
        <v>184</v>
      </c>
      <c r="J1389">
        <v>0</v>
      </c>
      <c r="K1389" t="s">
        <v>1523</v>
      </c>
      <c r="L1389" t="s">
        <v>1524</v>
      </c>
      <c r="M1389" t="s">
        <v>1525</v>
      </c>
      <c r="N1389" t="s">
        <v>20</v>
      </c>
      <c r="O1389">
        <v>5</v>
      </c>
      <c r="Q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AA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0.14768400000000001</v>
      </c>
      <c r="AK1389">
        <v>3</v>
      </c>
      <c r="AL1389">
        <v>632</v>
      </c>
      <c r="AM1389">
        <v>5</v>
      </c>
      <c r="AN1389">
        <v>8</v>
      </c>
      <c r="AO1389" t="s">
        <v>190</v>
      </c>
      <c r="AP1389" t="s">
        <v>197</v>
      </c>
      <c r="AQ1389" t="s">
        <v>197</v>
      </c>
      <c r="AR1389" t="s">
        <v>197</v>
      </c>
      <c r="AS1389" t="s">
        <v>1526</v>
      </c>
      <c r="AT1389">
        <v>20</v>
      </c>
      <c r="AU1389">
        <v>8</v>
      </c>
      <c r="AV1389">
        <v>8</v>
      </c>
      <c r="AW1389">
        <v>44</v>
      </c>
      <c r="AZ1389">
        <v>0</v>
      </c>
      <c r="BA1389">
        <v>0</v>
      </c>
      <c r="BB1389">
        <v>54120</v>
      </c>
      <c r="BC1389">
        <v>90200</v>
      </c>
      <c r="BD1389">
        <v>126280</v>
      </c>
      <c r="BE1389">
        <v>39</v>
      </c>
      <c r="BF1389">
        <v>8</v>
      </c>
      <c r="BG1389">
        <v>352</v>
      </c>
      <c r="BH1389">
        <v>1.46875</v>
      </c>
      <c r="BI1389">
        <v>54120</v>
      </c>
      <c r="BJ1389">
        <v>90200</v>
      </c>
      <c r="BK1389">
        <v>126280</v>
      </c>
      <c r="BL1389">
        <v>10</v>
      </c>
      <c r="BM1389">
        <v>1</v>
      </c>
      <c r="BN1389">
        <v>1470</v>
      </c>
      <c r="BO1389" t="s">
        <v>192</v>
      </c>
      <c r="BP1389">
        <v>7.35</v>
      </c>
      <c r="BQ1389">
        <v>0</v>
      </c>
      <c r="BR1389">
        <v>17800</v>
      </c>
      <c r="BS1389">
        <v>0</v>
      </c>
      <c r="BV1389">
        <v>0</v>
      </c>
      <c r="BW1389">
        <v>0</v>
      </c>
      <c r="BX1389">
        <v>0</v>
      </c>
      <c r="BZ1389" t="s">
        <v>193</v>
      </c>
      <c r="CA1389" t="s">
        <v>194</v>
      </c>
      <c r="CB1389" t="b">
        <v>0</v>
      </c>
    </row>
    <row r="1390" spans="1:80" x14ac:dyDescent="0.3">
      <c r="A1390">
        <v>1389</v>
      </c>
      <c r="B1390" t="s">
        <v>1644</v>
      </c>
      <c r="C1390" t="s">
        <v>179</v>
      </c>
      <c r="D1390" t="s">
        <v>1641</v>
      </c>
      <c r="E1390" t="s">
        <v>1645</v>
      </c>
      <c r="F1390" t="s">
        <v>1646</v>
      </c>
      <c r="G1390" t="s">
        <v>1641</v>
      </c>
      <c r="H1390" t="s">
        <v>184</v>
      </c>
      <c r="J1390">
        <v>0</v>
      </c>
      <c r="K1390" t="s">
        <v>1530</v>
      </c>
      <c r="L1390" t="s">
        <v>1524</v>
      </c>
      <c r="M1390" t="s">
        <v>1525</v>
      </c>
      <c r="N1390" t="s">
        <v>20</v>
      </c>
      <c r="O1390">
        <v>10</v>
      </c>
      <c r="Q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AA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0.24923699999999999</v>
      </c>
      <c r="AK1390">
        <v>2.5</v>
      </c>
      <c r="AL1390">
        <v>450</v>
      </c>
      <c r="AM1390">
        <v>5</v>
      </c>
      <c r="AN1390">
        <v>8</v>
      </c>
      <c r="AO1390" t="s">
        <v>190</v>
      </c>
      <c r="AP1390" t="s">
        <v>197</v>
      </c>
      <c r="AQ1390" t="s">
        <v>197</v>
      </c>
      <c r="AR1390" t="s">
        <v>197</v>
      </c>
      <c r="AS1390" t="s">
        <v>1531</v>
      </c>
      <c r="AT1390">
        <v>30</v>
      </c>
      <c r="AU1390">
        <v>8</v>
      </c>
      <c r="AV1390">
        <v>8</v>
      </c>
      <c r="AW1390">
        <v>40</v>
      </c>
      <c r="AZ1390">
        <v>0</v>
      </c>
      <c r="BA1390">
        <v>0</v>
      </c>
      <c r="BB1390">
        <v>73800</v>
      </c>
      <c r="BC1390">
        <v>123000</v>
      </c>
      <c r="BD1390">
        <v>172200</v>
      </c>
      <c r="BE1390">
        <v>32</v>
      </c>
      <c r="BF1390">
        <v>8</v>
      </c>
      <c r="BG1390">
        <v>320</v>
      </c>
      <c r="BH1390">
        <v>1.6156250000000001</v>
      </c>
      <c r="BI1390">
        <v>73800</v>
      </c>
      <c r="BJ1390">
        <v>123000</v>
      </c>
      <c r="BK1390">
        <v>172200</v>
      </c>
      <c r="BL1390">
        <v>10</v>
      </c>
      <c r="BM1390">
        <v>1</v>
      </c>
      <c r="BN1390">
        <v>621</v>
      </c>
      <c r="BO1390" t="s">
        <v>192</v>
      </c>
      <c r="BP1390">
        <v>6.21</v>
      </c>
      <c r="BQ1390">
        <v>0</v>
      </c>
      <c r="BR1390">
        <v>24500</v>
      </c>
      <c r="BS1390">
        <v>0</v>
      </c>
      <c r="BV1390">
        <v>0</v>
      </c>
      <c r="BW1390">
        <v>0</v>
      </c>
      <c r="BX1390">
        <v>0</v>
      </c>
      <c r="BZ1390" t="s">
        <v>193</v>
      </c>
      <c r="CA1390" t="s">
        <v>194</v>
      </c>
      <c r="CB1390" t="b">
        <v>0</v>
      </c>
    </row>
    <row r="1391" spans="1:80" x14ac:dyDescent="0.3">
      <c r="A1391">
        <v>1390</v>
      </c>
      <c r="B1391" t="s">
        <v>1647</v>
      </c>
      <c r="C1391" t="s">
        <v>179</v>
      </c>
      <c r="D1391" t="s">
        <v>1641</v>
      </c>
      <c r="E1391" t="s">
        <v>1648</v>
      </c>
      <c r="F1391" t="s">
        <v>1649</v>
      </c>
      <c r="G1391" t="s">
        <v>1641</v>
      </c>
      <c r="H1391" t="s">
        <v>184</v>
      </c>
      <c r="J1391">
        <v>0</v>
      </c>
      <c r="K1391" t="s">
        <v>1535</v>
      </c>
      <c r="L1391" t="s">
        <v>1524</v>
      </c>
      <c r="M1391" t="s">
        <v>1525</v>
      </c>
      <c r="N1391" t="s">
        <v>20</v>
      </c>
      <c r="O1391">
        <v>18</v>
      </c>
      <c r="Q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AA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0.40778799999999998</v>
      </c>
      <c r="AK1391">
        <v>2.5</v>
      </c>
      <c r="AL1391">
        <v>275</v>
      </c>
      <c r="AM1391">
        <v>5</v>
      </c>
      <c r="AN1391">
        <v>8</v>
      </c>
      <c r="AO1391" t="s">
        <v>190</v>
      </c>
      <c r="AP1391" t="s">
        <v>197</v>
      </c>
      <c r="AQ1391" t="s">
        <v>197</v>
      </c>
      <c r="AR1391" t="s">
        <v>197</v>
      </c>
      <c r="AS1391" t="s">
        <v>1536</v>
      </c>
      <c r="AT1391">
        <v>30</v>
      </c>
      <c r="AU1391">
        <v>8</v>
      </c>
      <c r="AV1391">
        <v>8</v>
      </c>
      <c r="AW1391">
        <v>32</v>
      </c>
      <c r="AZ1391">
        <v>0</v>
      </c>
      <c r="BA1391">
        <v>0</v>
      </c>
      <c r="BB1391">
        <v>59040</v>
      </c>
      <c r="BC1391">
        <v>98400</v>
      </c>
      <c r="BD1391">
        <v>137760</v>
      </c>
      <c r="BE1391">
        <v>32</v>
      </c>
      <c r="BF1391">
        <v>8</v>
      </c>
      <c r="BG1391">
        <v>256</v>
      </c>
      <c r="BH1391">
        <v>2.01953125</v>
      </c>
      <c r="BI1391">
        <v>59040</v>
      </c>
      <c r="BJ1391">
        <v>98400</v>
      </c>
      <c r="BK1391">
        <v>137760</v>
      </c>
      <c r="BL1391">
        <v>10</v>
      </c>
      <c r="BM1391">
        <v>1</v>
      </c>
      <c r="BN1391">
        <v>240</v>
      </c>
      <c r="BO1391" t="s">
        <v>192</v>
      </c>
      <c r="BP1391">
        <v>4.32</v>
      </c>
      <c r="BQ1391">
        <v>0</v>
      </c>
      <c r="BR1391">
        <v>9690</v>
      </c>
      <c r="BS1391">
        <v>0</v>
      </c>
      <c r="BV1391">
        <v>0</v>
      </c>
      <c r="BW1391">
        <v>0</v>
      </c>
      <c r="BX1391">
        <v>0</v>
      </c>
      <c r="BZ1391" t="s">
        <v>193</v>
      </c>
      <c r="CA1391" t="s">
        <v>194</v>
      </c>
      <c r="CB1391" t="b">
        <v>0</v>
      </c>
    </row>
    <row r="1392" spans="1:80" x14ac:dyDescent="0.3">
      <c r="A1392">
        <v>1391</v>
      </c>
      <c r="B1392" t="s">
        <v>1650</v>
      </c>
      <c r="C1392" t="s">
        <v>179</v>
      </c>
      <c r="D1392" t="s">
        <v>1641</v>
      </c>
      <c r="E1392" t="s">
        <v>1651</v>
      </c>
      <c r="F1392" t="s">
        <v>1652</v>
      </c>
      <c r="G1392" t="s">
        <v>1641</v>
      </c>
      <c r="H1392" t="s">
        <v>184</v>
      </c>
      <c r="J1392">
        <v>0</v>
      </c>
      <c r="K1392" t="s">
        <v>1540</v>
      </c>
      <c r="L1392" t="s">
        <v>1524</v>
      </c>
      <c r="M1392" t="s">
        <v>1525</v>
      </c>
      <c r="N1392" t="s">
        <v>20</v>
      </c>
      <c r="O1392">
        <v>32</v>
      </c>
      <c r="Q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AA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0.59406999999999999</v>
      </c>
      <c r="AK1392">
        <v>2.5</v>
      </c>
      <c r="AL1392">
        <v>189</v>
      </c>
      <c r="AM1392">
        <v>5</v>
      </c>
      <c r="AN1392">
        <v>8</v>
      </c>
      <c r="AO1392" t="s">
        <v>190</v>
      </c>
      <c r="AP1392" t="s">
        <v>197</v>
      </c>
      <c r="AQ1392" t="s">
        <v>197</v>
      </c>
      <c r="AR1392" t="s">
        <v>197</v>
      </c>
      <c r="AS1392" t="s">
        <v>1541</v>
      </c>
      <c r="AT1392">
        <v>30</v>
      </c>
      <c r="AU1392">
        <v>8</v>
      </c>
      <c r="AV1392">
        <v>8</v>
      </c>
      <c r="AW1392">
        <v>32</v>
      </c>
      <c r="AZ1392">
        <v>0</v>
      </c>
      <c r="BA1392">
        <v>0</v>
      </c>
      <c r="BB1392">
        <v>59040</v>
      </c>
      <c r="BC1392">
        <v>98400</v>
      </c>
      <c r="BD1392">
        <v>137760</v>
      </c>
      <c r="BE1392">
        <v>32</v>
      </c>
      <c r="BF1392">
        <v>8</v>
      </c>
      <c r="BG1392">
        <v>256</v>
      </c>
      <c r="BH1392">
        <v>2.01953125</v>
      </c>
      <c r="BI1392">
        <v>59040</v>
      </c>
      <c r="BJ1392">
        <v>98400</v>
      </c>
      <c r="BK1392">
        <v>137760</v>
      </c>
      <c r="BL1392">
        <v>10</v>
      </c>
      <c r="BM1392">
        <v>1</v>
      </c>
      <c r="BN1392">
        <v>192</v>
      </c>
      <c r="BO1392" t="s">
        <v>192</v>
      </c>
      <c r="BP1392">
        <v>6.1440000000000001</v>
      </c>
      <c r="BQ1392">
        <v>0</v>
      </c>
      <c r="BR1392">
        <v>4592</v>
      </c>
      <c r="BS1392">
        <v>0</v>
      </c>
      <c r="BV1392">
        <v>0</v>
      </c>
      <c r="BW1392">
        <v>0</v>
      </c>
      <c r="BX1392">
        <v>0</v>
      </c>
      <c r="BZ1392" t="s">
        <v>193</v>
      </c>
      <c r="CA1392" t="s">
        <v>194</v>
      </c>
      <c r="CB1392" t="b">
        <v>0</v>
      </c>
    </row>
    <row r="1393" spans="1:80" x14ac:dyDescent="0.3">
      <c r="A1393">
        <v>1392</v>
      </c>
      <c r="B1393" t="s">
        <v>1653</v>
      </c>
      <c r="C1393" t="s">
        <v>179</v>
      </c>
      <c r="D1393" t="s">
        <v>1641</v>
      </c>
      <c r="E1393" t="s">
        <v>1654</v>
      </c>
      <c r="F1393" t="s">
        <v>1655</v>
      </c>
      <c r="G1393" t="s">
        <v>1641</v>
      </c>
      <c r="H1393" t="s">
        <v>184</v>
      </c>
      <c r="J1393">
        <v>0</v>
      </c>
      <c r="K1393" t="s">
        <v>1545</v>
      </c>
      <c r="L1393" t="s">
        <v>1524</v>
      </c>
      <c r="M1393" t="s">
        <v>1525</v>
      </c>
      <c r="N1393" t="s">
        <v>20</v>
      </c>
      <c r="O1393">
        <v>48</v>
      </c>
      <c r="Q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AA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0.77515299999999998</v>
      </c>
      <c r="AK1393">
        <v>2.5</v>
      </c>
      <c r="AL1393">
        <v>145</v>
      </c>
      <c r="AM1393">
        <v>5</v>
      </c>
      <c r="AN1393">
        <v>8</v>
      </c>
      <c r="AO1393" t="s">
        <v>190</v>
      </c>
      <c r="AP1393" t="s">
        <v>197</v>
      </c>
      <c r="AQ1393" t="s">
        <v>197</v>
      </c>
      <c r="AR1393" t="s">
        <v>197</v>
      </c>
      <c r="AS1393" t="s">
        <v>1546</v>
      </c>
      <c r="AT1393">
        <v>30</v>
      </c>
      <c r="AU1393">
        <v>8</v>
      </c>
      <c r="AV1393">
        <v>8</v>
      </c>
      <c r="AW1393">
        <v>28</v>
      </c>
      <c r="AZ1393">
        <v>0</v>
      </c>
      <c r="BA1393">
        <v>0</v>
      </c>
      <c r="BB1393">
        <v>51660</v>
      </c>
      <c r="BC1393">
        <v>86100</v>
      </c>
      <c r="BD1393">
        <v>120540</v>
      </c>
      <c r="BE1393">
        <v>32</v>
      </c>
      <c r="BF1393">
        <v>6</v>
      </c>
      <c r="BG1393">
        <v>168</v>
      </c>
      <c r="BH1393">
        <v>3.077380952380953</v>
      </c>
      <c r="BI1393">
        <v>51660</v>
      </c>
      <c r="BJ1393">
        <v>86100</v>
      </c>
      <c r="BK1393">
        <v>120540</v>
      </c>
      <c r="BL1393">
        <v>10</v>
      </c>
      <c r="BM1393">
        <v>1</v>
      </c>
      <c r="BN1393">
        <v>168</v>
      </c>
      <c r="BO1393" t="s">
        <v>192</v>
      </c>
      <c r="BP1393">
        <v>8.0640000000000001</v>
      </c>
      <c r="BQ1393">
        <v>0</v>
      </c>
      <c r="BR1393">
        <v>1600</v>
      </c>
      <c r="BS1393">
        <v>0</v>
      </c>
      <c r="BV1393">
        <v>0</v>
      </c>
      <c r="BW1393">
        <v>0</v>
      </c>
      <c r="BX1393">
        <v>0</v>
      </c>
      <c r="BZ1393" t="s">
        <v>193</v>
      </c>
      <c r="CA1393" t="s">
        <v>194</v>
      </c>
      <c r="CB1393" t="b">
        <v>0</v>
      </c>
    </row>
    <row r="1394" spans="1:80" x14ac:dyDescent="0.3">
      <c r="A1394">
        <v>1393</v>
      </c>
      <c r="B1394" t="s">
        <v>1656</v>
      </c>
      <c r="C1394" t="s">
        <v>179</v>
      </c>
      <c r="D1394" t="s">
        <v>1641</v>
      </c>
      <c r="E1394" t="s">
        <v>1657</v>
      </c>
      <c r="F1394" t="s">
        <v>1658</v>
      </c>
      <c r="G1394" t="s">
        <v>1641</v>
      </c>
      <c r="H1394" t="s">
        <v>184</v>
      </c>
      <c r="J1394">
        <v>0</v>
      </c>
      <c r="K1394" t="s">
        <v>1550</v>
      </c>
      <c r="L1394" t="s">
        <v>1524</v>
      </c>
      <c r="M1394" t="s">
        <v>1525</v>
      </c>
      <c r="N1394" t="s">
        <v>20</v>
      </c>
      <c r="O1394">
        <v>110</v>
      </c>
      <c r="Q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AA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1.289722</v>
      </c>
      <c r="AK1394">
        <v>2.5</v>
      </c>
      <c r="AL1394">
        <v>87</v>
      </c>
      <c r="AM1394">
        <v>5</v>
      </c>
      <c r="AN1394">
        <v>8</v>
      </c>
      <c r="AO1394" t="s">
        <v>190</v>
      </c>
      <c r="AP1394" t="s">
        <v>197</v>
      </c>
      <c r="AQ1394" t="s">
        <v>197</v>
      </c>
      <c r="AR1394" t="s">
        <v>197</v>
      </c>
      <c r="AS1394" t="s">
        <v>1551</v>
      </c>
      <c r="AT1394">
        <v>20</v>
      </c>
      <c r="AU1394">
        <v>8</v>
      </c>
      <c r="AV1394">
        <v>8</v>
      </c>
      <c r="AW1394">
        <v>24</v>
      </c>
      <c r="AZ1394">
        <v>0</v>
      </c>
      <c r="BA1394">
        <v>0</v>
      </c>
      <c r="BB1394">
        <v>29520</v>
      </c>
      <c r="BC1394">
        <v>49200</v>
      </c>
      <c r="BD1394">
        <v>68880</v>
      </c>
      <c r="BE1394">
        <v>32</v>
      </c>
      <c r="BF1394">
        <v>6</v>
      </c>
      <c r="BG1394">
        <v>144</v>
      </c>
      <c r="BH1394">
        <v>3.5902777777777777</v>
      </c>
      <c r="BI1394">
        <v>29520</v>
      </c>
      <c r="BJ1394">
        <v>49200</v>
      </c>
      <c r="BK1394">
        <v>68880</v>
      </c>
      <c r="BL1394">
        <v>10</v>
      </c>
      <c r="BM1394">
        <v>1</v>
      </c>
      <c r="BN1394">
        <v>96</v>
      </c>
      <c r="BO1394" t="s">
        <v>192</v>
      </c>
      <c r="BP1394">
        <v>10.56</v>
      </c>
      <c r="BQ1394">
        <v>0</v>
      </c>
      <c r="BR1394">
        <v>119</v>
      </c>
      <c r="BS1394">
        <v>0</v>
      </c>
      <c r="BV1394">
        <v>0</v>
      </c>
      <c r="BW1394">
        <v>0</v>
      </c>
      <c r="BX1394">
        <v>0</v>
      </c>
      <c r="BZ1394" t="s">
        <v>193</v>
      </c>
      <c r="CA1394" t="s">
        <v>194</v>
      </c>
      <c r="CB1394" t="b">
        <v>0</v>
      </c>
    </row>
    <row r="1395" spans="1:80" x14ac:dyDescent="0.3">
      <c r="A1395">
        <v>1394</v>
      </c>
      <c r="B1395" t="s">
        <v>1659</v>
      </c>
      <c r="C1395" t="s">
        <v>179</v>
      </c>
      <c r="D1395" t="s">
        <v>1660</v>
      </c>
      <c r="E1395" t="s">
        <v>1661</v>
      </c>
      <c r="F1395" t="s">
        <v>1662</v>
      </c>
      <c r="G1395" t="s">
        <v>1660</v>
      </c>
      <c r="H1395" t="s">
        <v>184</v>
      </c>
      <c r="J1395">
        <v>0</v>
      </c>
      <c r="K1395" t="s">
        <v>3917</v>
      </c>
      <c r="L1395" t="s">
        <v>186</v>
      </c>
      <c r="M1395" t="s">
        <v>187</v>
      </c>
      <c r="N1395" t="s">
        <v>20</v>
      </c>
      <c r="O1395">
        <v>20.350000000000001</v>
      </c>
      <c r="P1395" t="s">
        <v>188</v>
      </c>
      <c r="Q1395">
        <v>2</v>
      </c>
      <c r="R1395">
        <v>21</v>
      </c>
      <c r="S1395">
        <v>40</v>
      </c>
      <c r="T1395">
        <v>1.9047619047619049</v>
      </c>
      <c r="U1395">
        <v>7.5</v>
      </c>
      <c r="V1395">
        <v>7.5</v>
      </c>
      <c r="W1395">
        <v>5</v>
      </c>
      <c r="X1395">
        <v>0.76</v>
      </c>
      <c r="Y1395">
        <v>119638</v>
      </c>
      <c r="AA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0.64</v>
      </c>
      <c r="AK1395">
        <v>2.5</v>
      </c>
      <c r="AL1395">
        <v>175</v>
      </c>
      <c r="AM1395">
        <v>15</v>
      </c>
      <c r="AN1395">
        <v>30</v>
      </c>
      <c r="AO1395" t="s">
        <v>190</v>
      </c>
      <c r="AP1395">
        <v>83</v>
      </c>
      <c r="AQ1395">
        <v>-0.7</v>
      </c>
      <c r="AR1395">
        <v>1.2</v>
      </c>
      <c r="AS1395" t="s">
        <v>1663</v>
      </c>
      <c r="AT1395">
        <v>9</v>
      </c>
      <c r="AU1395">
        <v>16</v>
      </c>
      <c r="AV1395">
        <v>14</v>
      </c>
      <c r="AW1395">
        <v>56</v>
      </c>
      <c r="AZ1395">
        <v>0</v>
      </c>
      <c r="BA1395">
        <v>0</v>
      </c>
      <c r="BB1395">
        <v>30996</v>
      </c>
      <c r="BC1395">
        <v>51660</v>
      </c>
      <c r="BD1395">
        <v>72324</v>
      </c>
      <c r="BE1395">
        <v>29</v>
      </c>
      <c r="BF1395">
        <v>6</v>
      </c>
      <c r="BG1395">
        <v>336</v>
      </c>
      <c r="BH1395">
        <v>1.5386904761904765</v>
      </c>
      <c r="BI1395">
        <v>30996</v>
      </c>
      <c r="BJ1395">
        <v>51660</v>
      </c>
      <c r="BK1395">
        <v>72324</v>
      </c>
      <c r="BL1395">
        <v>25</v>
      </c>
      <c r="BM1395">
        <v>1</v>
      </c>
      <c r="BN1395">
        <v>360</v>
      </c>
      <c r="BO1395" t="s">
        <v>192</v>
      </c>
      <c r="BP1395">
        <v>7.3259999999999996</v>
      </c>
      <c r="BQ1395">
        <v>120</v>
      </c>
      <c r="BR1395">
        <v>11147</v>
      </c>
      <c r="BS1395">
        <v>92.891666666666666</v>
      </c>
      <c r="BV1395">
        <v>0</v>
      </c>
      <c r="BW1395">
        <v>0</v>
      </c>
      <c r="BX1395">
        <v>0</v>
      </c>
      <c r="BZ1395" t="s">
        <v>193</v>
      </c>
      <c r="CA1395" t="s">
        <v>194</v>
      </c>
      <c r="CB1395" t="b">
        <v>0</v>
      </c>
    </row>
    <row r="1396" spans="1:80" x14ac:dyDescent="0.3">
      <c r="A1396">
        <v>1395</v>
      </c>
      <c r="B1396" t="s">
        <v>1664</v>
      </c>
      <c r="C1396" t="s">
        <v>179</v>
      </c>
      <c r="D1396" t="s">
        <v>1660</v>
      </c>
      <c r="E1396" t="s">
        <v>1665</v>
      </c>
      <c r="F1396" t="s">
        <v>1666</v>
      </c>
      <c r="G1396" t="s">
        <v>1660</v>
      </c>
      <c r="H1396" t="s">
        <v>184</v>
      </c>
      <c r="J1396">
        <v>0</v>
      </c>
      <c r="K1396" t="s">
        <v>1667</v>
      </c>
      <c r="L1396" t="s">
        <v>186</v>
      </c>
      <c r="M1396" t="s">
        <v>187</v>
      </c>
      <c r="N1396" t="s">
        <v>20</v>
      </c>
      <c r="O1396">
        <v>45.65</v>
      </c>
      <c r="P1396" t="s">
        <v>188</v>
      </c>
      <c r="Q1396">
        <v>2</v>
      </c>
      <c r="R1396">
        <v>21</v>
      </c>
      <c r="S1396">
        <v>40</v>
      </c>
      <c r="T1396">
        <v>1.9047619047619049</v>
      </c>
      <c r="U1396">
        <v>7.5</v>
      </c>
      <c r="V1396">
        <v>7.5</v>
      </c>
      <c r="W1396">
        <v>5</v>
      </c>
      <c r="X1396">
        <v>0.76</v>
      </c>
      <c r="Y1396">
        <v>119638</v>
      </c>
      <c r="AA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1.1299999999999999</v>
      </c>
      <c r="AK1396">
        <v>2.5</v>
      </c>
      <c r="AL1396">
        <v>100</v>
      </c>
      <c r="AM1396">
        <v>15</v>
      </c>
      <c r="AN1396">
        <v>30</v>
      </c>
      <c r="AO1396" t="s">
        <v>190</v>
      </c>
      <c r="AP1396">
        <v>83</v>
      </c>
      <c r="AQ1396">
        <v>-0.7</v>
      </c>
      <c r="AR1396">
        <v>1.2</v>
      </c>
      <c r="AS1396" t="s">
        <v>1663</v>
      </c>
      <c r="AT1396">
        <v>9</v>
      </c>
      <c r="AU1396">
        <v>16</v>
      </c>
      <c r="AV1396">
        <v>14</v>
      </c>
      <c r="AW1396">
        <v>56</v>
      </c>
      <c r="AZ1396">
        <v>0</v>
      </c>
      <c r="BA1396">
        <v>0</v>
      </c>
      <c r="BB1396">
        <v>30996</v>
      </c>
      <c r="BC1396">
        <v>51660</v>
      </c>
      <c r="BD1396">
        <v>72324</v>
      </c>
      <c r="BE1396">
        <v>29</v>
      </c>
      <c r="BF1396">
        <v>6</v>
      </c>
      <c r="BG1396">
        <v>336</v>
      </c>
      <c r="BH1396">
        <v>1.5386904761904765</v>
      </c>
      <c r="BI1396">
        <v>30996</v>
      </c>
      <c r="BJ1396">
        <v>51660</v>
      </c>
      <c r="BK1396">
        <v>72324</v>
      </c>
      <c r="BL1396">
        <v>25</v>
      </c>
      <c r="BM1396">
        <v>1</v>
      </c>
      <c r="BN1396">
        <v>180</v>
      </c>
      <c r="BO1396" t="s">
        <v>192</v>
      </c>
      <c r="BP1396">
        <v>8.2170000000000005</v>
      </c>
      <c r="BQ1396">
        <v>79</v>
      </c>
      <c r="BR1396">
        <v>9689</v>
      </c>
      <c r="BS1396">
        <v>122.64556962025316</v>
      </c>
      <c r="BV1396">
        <v>0</v>
      </c>
      <c r="BW1396">
        <v>0</v>
      </c>
      <c r="BX1396">
        <v>0</v>
      </c>
      <c r="BZ1396" t="s">
        <v>193</v>
      </c>
      <c r="CA1396" t="s">
        <v>194</v>
      </c>
      <c r="CB1396" t="b">
        <v>0</v>
      </c>
    </row>
    <row r="1397" spans="1:80" x14ac:dyDescent="0.3">
      <c r="A1397">
        <v>1396</v>
      </c>
      <c r="B1397" t="s">
        <v>1668</v>
      </c>
      <c r="C1397" t="s">
        <v>179</v>
      </c>
      <c r="D1397" t="s">
        <v>1660</v>
      </c>
      <c r="E1397" t="s">
        <v>1669</v>
      </c>
      <c r="F1397" t="s">
        <v>1670</v>
      </c>
      <c r="G1397" t="s">
        <v>1660</v>
      </c>
      <c r="H1397" t="s">
        <v>184</v>
      </c>
      <c r="J1397">
        <v>0</v>
      </c>
      <c r="K1397" t="s">
        <v>1671</v>
      </c>
      <c r="L1397" t="s">
        <v>186</v>
      </c>
      <c r="M1397" t="s">
        <v>187</v>
      </c>
      <c r="N1397" t="s">
        <v>20</v>
      </c>
      <c r="O1397">
        <v>99.1</v>
      </c>
      <c r="P1397" t="s">
        <v>188</v>
      </c>
      <c r="Q1397">
        <v>2</v>
      </c>
      <c r="R1397">
        <v>21</v>
      </c>
      <c r="S1397">
        <v>40</v>
      </c>
      <c r="T1397">
        <v>1.9047619047619049</v>
      </c>
      <c r="U1397">
        <v>7.5</v>
      </c>
      <c r="V1397">
        <v>7.5</v>
      </c>
      <c r="W1397">
        <v>5</v>
      </c>
      <c r="X1397">
        <v>0.76</v>
      </c>
      <c r="Y1397">
        <v>119638</v>
      </c>
      <c r="AA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1.79</v>
      </c>
      <c r="AK1397">
        <v>2.5</v>
      </c>
      <c r="AL1397">
        <v>63</v>
      </c>
      <c r="AM1397">
        <v>15</v>
      </c>
      <c r="AN1397">
        <v>30</v>
      </c>
      <c r="AO1397" t="s">
        <v>190</v>
      </c>
      <c r="AP1397">
        <v>83</v>
      </c>
      <c r="AQ1397">
        <v>-0.7</v>
      </c>
      <c r="AR1397">
        <v>1.2</v>
      </c>
      <c r="AS1397" t="s">
        <v>1531</v>
      </c>
      <c r="AT1397">
        <v>30</v>
      </c>
      <c r="AU1397">
        <v>8</v>
      </c>
      <c r="AV1397">
        <v>8</v>
      </c>
      <c r="AW1397">
        <v>40</v>
      </c>
      <c r="AZ1397">
        <v>0</v>
      </c>
      <c r="BA1397">
        <v>0</v>
      </c>
      <c r="BB1397">
        <v>73800</v>
      </c>
      <c r="BC1397">
        <v>123000</v>
      </c>
      <c r="BD1397">
        <v>172200</v>
      </c>
      <c r="BE1397">
        <v>30</v>
      </c>
      <c r="BF1397">
        <v>8</v>
      </c>
      <c r="BG1397">
        <v>320</v>
      </c>
      <c r="BH1397">
        <v>1.6156250000000001</v>
      </c>
      <c r="BI1397">
        <v>73800</v>
      </c>
      <c r="BJ1397">
        <v>123000</v>
      </c>
      <c r="BK1397">
        <v>172200</v>
      </c>
      <c r="BL1397">
        <v>25</v>
      </c>
      <c r="BM1397">
        <v>1</v>
      </c>
      <c r="BN1397">
        <v>60</v>
      </c>
      <c r="BO1397" t="s">
        <v>192</v>
      </c>
      <c r="BP1397">
        <v>5.9459999999999997</v>
      </c>
      <c r="BQ1397">
        <v>46</v>
      </c>
      <c r="BR1397">
        <v>5217</v>
      </c>
      <c r="BS1397">
        <v>113.41304347826087</v>
      </c>
      <c r="BV1397">
        <v>0</v>
      </c>
      <c r="BW1397">
        <v>0</v>
      </c>
      <c r="BX1397">
        <v>0</v>
      </c>
      <c r="BZ1397" t="s">
        <v>193</v>
      </c>
      <c r="CA1397" t="s">
        <v>194</v>
      </c>
      <c r="CB1397" t="b">
        <v>0</v>
      </c>
    </row>
    <row r="1398" spans="1:80" x14ac:dyDescent="0.3">
      <c r="A1398">
        <v>1397</v>
      </c>
      <c r="B1398" t="s">
        <v>1672</v>
      </c>
      <c r="C1398" t="s">
        <v>179</v>
      </c>
      <c r="D1398" t="s">
        <v>1660</v>
      </c>
      <c r="E1398" t="s">
        <v>1673</v>
      </c>
      <c r="F1398" t="s">
        <v>1674</v>
      </c>
      <c r="G1398" t="s">
        <v>1660</v>
      </c>
      <c r="H1398" t="s">
        <v>184</v>
      </c>
      <c r="J1398">
        <v>0</v>
      </c>
      <c r="K1398" t="s">
        <v>3918</v>
      </c>
      <c r="L1398" t="s">
        <v>186</v>
      </c>
      <c r="M1398" t="s">
        <v>653</v>
      </c>
      <c r="N1398" t="s">
        <v>20</v>
      </c>
      <c r="O1398">
        <v>182.1</v>
      </c>
      <c r="P1398" t="s">
        <v>188</v>
      </c>
      <c r="Q1398">
        <v>2</v>
      </c>
      <c r="R1398">
        <v>21</v>
      </c>
      <c r="S1398">
        <v>40</v>
      </c>
      <c r="T1398">
        <v>1.9047619047619049</v>
      </c>
      <c r="U1398">
        <v>7.5</v>
      </c>
      <c r="V1398">
        <v>7.5</v>
      </c>
      <c r="W1398">
        <v>5</v>
      </c>
      <c r="X1398">
        <v>0.76</v>
      </c>
      <c r="Y1398">
        <v>119638</v>
      </c>
      <c r="AA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2.71</v>
      </c>
      <c r="AK1398">
        <v>2.5</v>
      </c>
      <c r="AL1398">
        <v>42</v>
      </c>
      <c r="AM1398">
        <v>15</v>
      </c>
      <c r="AN1398">
        <v>30</v>
      </c>
      <c r="AO1398" t="s">
        <v>190</v>
      </c>
      <c r="AP1398">
        <v>83</v>
      </c>
      <c r="AQ1398">
        <v>-0.7</v>
      </c>
      <c r="AR1398">
        <v>1.2</v>
      </c>
      <c r="AS1398" t="s">
        <v>1536</v>
      </c>
      <c r="AT1398">
        <v>30</v>
      </c>
      <c r="AU1398">
        <v>8</v>
      </c>
      <c r="AV1398">
        <v>8</v>
      </c>
      <c r="AW1398">
        <v>32</v>
      </c>
      <c r="AZ1398">
        <v>0</v>
      </c>
      <c r="BA1398">
        <v>0</v>
      </c>
      <c r="BB1398">
        <v>59040</v>
      </c>
      <c r="BC1398">
        <v>98400</v>
      </c>
      <c r="BD1398">
        <v>137760</v>
      </c>
      <c r="BE1398">
        <v>30</v>
      </c>
      <c r="BF1398">
        <v>8</v>
      </c>
      <c r="BG1398">
        <v>256</v>
      </c>
      <c r="BH1398">
        <v>2.01953125</v>
      </c>
      <c r="BI1398">
        <v>59040</v>
      </c>
      <c r="BJ1398">
        <v>98400</v>
      </c>
      <c r="BK1398">
        <v>137760</v>
      </c>
      <c r="BL1398">
        <v>25</v>
      </c>
      <c r="BM1398">
        <v>1</v>
      </c>
      <c r="BN1398">
        <v>44</v>
      </c>
      <c r="BO1398" t="s">
        <v>192</v>
      </c>
      <c r="BP1398">
        <v>8.0123999999999995</v>
      </c>
      <c r="BQ1398">
        <v>19</v>
      </c>
      <c r="BR1398">
        <v>10696</v>
      </c>
      <c r="BS1398">
        <v>562.9473684210526</v>
      </c>
      <c r="BV1398">
        <v>0</v>
      </c>
      <c r="BW1398">
        <v>0</v>
      </c>
      <c r="BX1398">
        <v>0</v>
      </c>
      <c r="BZ1398" t="s">
        <v>193</v>
      </c>
      <c r="CA1398" t="s">
        <v>194</v>
      </c>
      <c r="CB1398" t="b">
        <v>0</v>
      </c>
    </row>
    <row r="1399" spans="1:80" x14ac:dyDescent="0.3">
      <c r="A1399">
        <v>1398</v>
      </c>
      <c r="B1399" t="s">
        <v>1675</v>
      </c>
      <c r="C1399" t="s">
        <v>179</v>
      </c>
      <c r="D1399" t="s">
        <v>1676</v>
      </c>
      <c r="E1399" t="s">
        <v>1677</v>
      </c>
      <c r="F1399" t="s">
        <v>196</v>
      </c>
      <c r="G1399" t="s">
        <v>1676</v>
      </c>
      <c r="H1399" t="s">
        <v>184</v>
      </c>
      <c r="J1399">
        <v>0</v>
      </c>
      <c r="K1399" t="s">
        <v>1678</v>
      </c>
      <c r="L1399" t="s">
        <v>186</v>
      </c>
      <c r="M1399" t="s">
        <v>187</v>
      </c>
      <c r="N1399" t="s">
        <v>20</v>
      </c>
      <c r="O1399">
        <v>51.487124999999999</v>
      </c>
      <c r="P1399" t="s">
        <v>188</v>
      </c>
      <c r="Q1399">
        <v>2</v>
      </c>
      <c r="R1399">
        <v>18</v>
      </c>
      <c r="S1399">
        <v>40</v>
      </c>
      <c r="T1399">
        <v>2.2222222222222223</v>
      </c>
      <c r="U1399">
        <v>7.5</v>
      </c>
      <c r="V1399">
        <v>7.5</v>
      </c>
      <c r="W1399">
        <v>5</v>
      </c>
      <c r="X1399">
        <v>0.76</v>
      </c>
      <c r="Y1399">
        <v>119638</v>
      </c>
      <c r="Z1399" t="s">
        <v>189</v>
      </c>
      <c r="AA1399">
        <v>2</v>
      </c>
      <c r="AB1399">
        <v>18</v>
      </c>
      <c r="AC1399">
        <v>80</v>
      </c>
      <c r="AD1399">
        <v>4.4444444444444446</v>
      </c>
      <c r="AE1399">
        <v>12.375</v>
      </c>
      <c r="AF1399">
        <v>12.375</v>
      </c>
      <c r="AG1399">
        <v>10</v>
      </c>
      <c r="AH1399">
        <v>0.76</v>
      </c>
      <c r="AI1399">
        <v>72508.5</v>
      </c>
      <c r="AJ1399">
        <v>0.91</v>
      </c>
      <c r="AK1399">
        <v>2.5</v>
      </c>
      <c r="AL1399">
        <v>124</v>
      </c>
      <c r="AM1399">
        <v>15</v>
      </c>
      <c r="AN1399">
        <v>25</v>
      </c>
      <c r="AO1399" t="s">
        <v>190</v>
      </c>
      <c r="AP1399">
        <v>83</v>
      </c>
      <c r="AQ1399">
        <v>-0.7</v>
      </c>
      <c r="AR1399">
        <v>1.2</v>
      </c>
      <c r="AS1399" t="s">
        <v>191</v>
      </c>
      <c r="AT1399">
        <v>23</v>
      </c>
      <c r="AU1399">
        <v>12</v>
      </c>
      <c r="AV1399">
        <v>10</v>
      </c>
      <c r="AW1399">
        <v>48</v>
      </c>
      <c r="AY1399">
        <v>6</v>
      </c>
      <c r="AZ1399">
        <v>288</v>
      </c>
      <c r="BA1399">
        <v>1.7951388888888888</v>
      </c>
      <c r="BB1399">
        <v>67896</v>
      </c>
      <c r="BC1399">
        <v>113160</v>
      </c>
      <c r="BD1399">
        <v>158424</v>
      </c>
      <c r="BE1399">
        <v>1</v>
      </c>
      <c r="BF1399">
        <v>5</v>
      </c>
      <c r="BG1399">
        <v>240</v>
      </c>
      <c r="BH1399">
        <v>2.1541666666666668</v>
      </c>
      <c r="BI1399">
        <v>67896</v>
      </c>
      <c r="BJ1399">
        <v>113160</v>
      </c>
      <c r="BK1399">
        <v>158424</v>
      </c>
      <c r="BL1399">
        <v>30</v>
      </c>
      <c r="BM1399">
        <v>1</v>
      </c>
      <c r="BN1399">
        <v>112</v>
      </c>
      <c r="BO1399" t="s">
        <v>192</v>
      </c>
      <c r="BP1399">
        <v>5.7665579999999999</v>
      </c>
      <c r="BQ1399">
        <v>0</v>
      </c>
      <c r="BR1399">
        <v>2969</v>
      </c>
      <c r="BS1399">
        <v>0</v>
      </c>
      <c r="BV1399">
        <v>0</v>
      </c>
      <c r="BW1399">
        <v>0</v>
      </c>
      <c r="BX1399">
        <v>0</v>
      </c>
      <c r="BZ1399" t="s">
        <v>193</v>
      </c>
      <c r="CA1399" t="s">
        <v>194</v>
      </c>
      <c r="CB1399" t="b">
        <v>0</v>
      </c>
    </row>
    <row r="1400" spans="1:80" x14ac:dyDescent="0.3">
      <c r="A1400">
        <v>1399</v>
      </c>
      <c r="B1400" t="s">
        <v>1679</v>
      </c>
      <c r="C1400" t="s">
        <v>179</v>
      </c>
      <c r="D1400" t="s">
        <v>1676</v>
      </c>
      <c r="E1400" t="s">
        <v>1677</v>
      </c>
      <c r="F1400" t="s">
        <v>202</v>
      </c>
      <c r="G1400" t="s">
        <v>1676</v>
      </c>
      <c r="H1400" t="s">
        <v>184</v>
      </c>
      <c r="J1400">
        <v>0</v>
      </c>
      <c r="K1400" t="s">
        <v>1678</v>
      </c>
      <c r="L1400" t="s">
        <v>186</v>
      </c>
      <c r="M1400" t="s">
        <v>187</v>
      </c>
      <c r="N1400" t="s">
        <v>20</v>
      </c>
      <c r="O1400">
        <v>62.559624999999997</v>
      </c>
      <c r="P1400" t="s">
        <v>188</v>
      </c>
      <c r="Q1400">
        <v>2</v>
      </c>
      <c r="R1400">
        <v>18</v>
      </c>
      <c r="S1400">
        <v>40</v>
      </c>
      <c r="T1400">
        <v>2.2222222222222223</v>
      </c>
      <c r="U1400">
        <v>7.5</v>
      </c>
      <c r="V1400">
        <v>7.5</v>
      </c>
      <c r="W1400">
        <v>5</v>
      </c>
      <c r="X1400">
        <v>0.76</v>
      </c>
      <c r="Y1400">
        <v>119638</v>
      </c>
      <c r="Z1400" t="s">
        <v>189</v>
      </c>
      <c r="AA1400">
        <v>2</v>
      </c>
      <c r="AB1400">
        <v>18</v>
      </c>
      <c r="AC1400">
        <v>80</v>
      </c>
      <c r="AD1400">
        <v>4.4444444444444446</v>
      </c>
      <c r="AE1400">
        <v>12.375</v>
      </c>
      <c r="AF1400">
        <v>12.375</v>
      </c>
      <c r="AG1400">
        <v>10</v>
      </c>
      <c r="AH1400">
        <v>0.76</v>
      </c>
      <c r="AI1400">
        <v>72508.5</v>
      </c>
      <c r="AJ1400">
        <v>1.1100000000000001</v>
      </c>
      <c r="AK1400">
        <v>2.5</v>
      </c>
      <c r="AL1400">
        <v>101</v>
      </c>
      <c r="AM1400">
        <v>15</v>
      </c>
      <c r="AN1400">
        <v>25</v>
      </c>
      <c r="AO1400" t="s">
        <v>190</v>
      </c>
      <c r="AP1400">
        <v>83</v>
      </c>
      <c r="AQ1400">
        <v>-0.7</v>
      </c>
      <c r="AR1400">
        <v>1.2</v>
      </c>
      <c r="AS1400" t="s">
        <v>191</v>
      </c>
      <c r="AT1400">
        <v>23</v>
      </c>
      <c r="AU1400">
        <v>12</v>
      </c>
      <c r="AV1400">
        <v>10</v>
      </c>
      <c r="AW1400">
        <v>48</v>
      </c>
      <c r="AY1400">
        <v>6</v>
      </c>
      <c r="AZ1400">
        <v>288</v>
      </c>
      <c r="BA1400">
        <v>1.7951388888888888</v>
      </c>
      <c r="BB1400">
        <v>67896</v>
      </c>
      <c r="BC1400">
        <v>113160</v>
      </c>
      <c r="BD1400">
        <v>158424</v>
      </c>
      <c r="BE1400">
        <v>1</v>
      </c>
      <c r="BF1400">
        <v>5</v>
      </c>
      <c r="BG1400">
        <v>240</v>
      </c>
      <c r="BH1400">
        <v>2.1541666666666668</v>
      </c>
      <c r="BI1400">
        <v>67896</v>
      </c>
      <c r="BJ1400">
        <v>113160</v>
      </c>
      <c r="BK1400">
        <v>158424</v>
      </c>
      <c r="BL1400">
        <v>30</v>
      </c>
      <c r="BM1400">
        <v>1</v>
      </c>
      <c r="BN1400">
        <v>112</v>
      </c>
      <c r="BO1400" t="s">
        <v>192</v>
      </c>
      <c r="BP1400">
        <v>7.006678</v>
      </c>
      <c r="BQ1400">
        <v>0</v>
      </c>
      <c r="BR1400">
        <v>166</v>
      </c>
      <c r="BS1400">
        <v>0</v>
      </c>
      <c r="BV1400">
        <v>0</v>
      </c>
      <c r="BW1400">
        <v>0</v>
      </c>
      <c r="BX1400">
        <v>0</v>
      </c>
      <c r="BZ1400" t="s">
        <v>193</v>
      </c>
      <c r="CA1400" t="s">
        <v>194</v>
      </c>
      <c r="CB1400" t="b">
        <v>0</v>
      </c>
    </row>
    <row r="1401" spans="1:80" x14ac:dyDescent="0.3">
      <c r="A1401">
        <v>1400</v>
      </c>
      <c r="B1401" t="s">
        <v>1680</v>
      </c>
      <c r="C1401" t="s">
        <v>179</v>
      </c>
      <c r="D1401" t="s">
        <v>1676</v>
      </c>
      <c r="E1401" t="s">
        <v>1677</v>
      </c>
      <c r="F1401" t="s">
        <v>206</v>
      </c>
      <c r="G1401" t="s">
        <v>1676</v>
      </c>
      <c r="H1401" t="s">
        <v>184</v>
      </c>
      <c r="J1401">
        <v>0</v>
      </c>
      <c r="K1401" t="s">
        <v>1678</v>
      </c>
      <c r="L1401" t="s">
        <v>186</v>
      </c>
      <c r="M1401" t="s">
        <v>187</v>
      </c>
      <c r="N1401" t="s">
        <v>20</v>
      </c>
      <c r="O1401">
        <v>73.632125000000002</v>
      </c>
      <c r="P1401" t="s">
        <v>188</v>
      </c>
      <c r="Q1401">
        <v>2</v>
      </c>
      <c r="R1401">
        <v>18</v>
      </c>
      <c r="S1401">
        <v>40</v>
      </c>
      <c r="T1401">
        <v>2.2222222222222223</v>
      </c>
      <c r="U1401">
        <v>7.5</v>
      </c>
      <c r="V1401">
        <v>7.5</v>
      </c>
      <c r="W1401">
        <v>5</v>
      </c>
      <c r="X1401">
        <v>0.76</v>
      </c>
      <c r="Y1401">
        <v>119638</v>
      </c>
      <c r="Z1401" t="s">
        <v>189</v>
      </c>
      <c r="AA1401">
        <v>2</v>
      </c>
      <c r="AB1401">
        <v>18</v>
      </c>
      <c r="AC1401">
        <v>80</v>
      </c>
      <c r="AD1401">
        <v>4.4444444444444446</v>
      </c>
      <c r="AE1401">
        <v>12.375</v>
      </c>
      <c r="AF1401">
        <v>12.375</v>
      </c>
      <c r="AG1401">
        <v>10</v>
      </c>
      <c r="AH1401">
        <v>0.76</v>
      </c>
      <c r="AI1401">
        <v>72508.5</v>
      </c>
      <c r="AJ1401">
        <v>1.26</v>
      </c>
      <c r="AK1401">
        <v>2.5</v>
      </c>
      <c r="AL1401">
        <v>89</v>
      </c>
      <c r="AM1401">
        <v>15</v>
      </c>
      <c r="AN1401">
        <v>25</v>
      </c>
      <c r="AO1401" t="s">
        <v>190</v>
      </c>
      <c r="AP1401">
        <v>83</v>
      </c>
      <c r="AQ1401">
        <v>-0.7</v>
      </c>
      <c r="AR1401">
        <v>1.2</v>
      </c>
      <c r="AS1401" t="s">
        <v>191</v>
      </c>
      <c r="AT1401">
        <v>23</v>
      </c>
      <c r="AU1401">
        <v>12</v>
      </c>
      <c r="AV1401">
        <v>10</v>
      </c>
      <c r="AW1401">
        <v>48</v>
      </c>
      <c r="AY1401">
        <v>6</v>
      </c>
      <c r="AZ1401">
        <v>288</v>
      </c>
      <c r="BA1401">
        <v>1.7951388888888888</v>
      </c>
      <c r="BB1401">
        <v>67896</v>
      </c>
      <c r="BC1401">
        <v>113160</v>
      </c>
      <c r="BD1401">
        <v>158424</v>
      </c>
      <c r="BE1401">
        <v>1</v>
      </c>
      <c r="BF1401">
        <v>5</v>
      </c>
      <c r="BG1401">
        <v>240</v>
      </c>
      <c r="BH1401">
        <v>2.1541666666666668</v>
      </c>
      <c r="BI1401">
        <v>67896</v>
      </c>
      <c r="BJ1401">
        <v>113160</v>
      </c>
      <c r="BK1401">
        <v>158424</v>
      </c>
      <c r="BL1401">
        <v>30</v>
      </c>
      <c r="BM1401">
        <v>1</v>
      </c>
      <c r="BN1401">
        <v>112</v>
      </c>
      <c r="BO1401" t="s">
        <v>192</v>
      </c>
      <c r="BP1401">
        <v>8.2467980000000001</v>
      </c>
      <c r="BQ1401">
        <v>0</v>
      </c>
      <c r="BR1401">
        <v>51</v>
      </c>
      <c r="BS1401">
        <v>0</v>
      </c>
      <c r="BV1401">
        <v>0</v>
      </c>
      <c r="BW1401">
        <v>0</v>
      </c>
      <c r="BX1401">
        <v>0</v>
      </c>
      <c r="BZ1401" t="s">
        <v>193</v>
      </c>
      <c r="CA1401" t="s">
        <v>194</v>
      </c>
      <c r="CB1401" t="b">
        <v>0</v>
      </c>
    </row>
    <row r="1402" spans="1:80" x14ac:dyDescent="0.3">
      <c r="A1402">
        <v>1401</v>
      </c>
      <c r="B1402" t="s">
        <v>1681</v>
      </c>
      <c r="C1402" t="s">
        <v>179</v>
      </c>
      <c r="D1402" t="s">
        <v>1676</v>
      </c>
      <c r="E1402" t="s">
        <v>1682</v>
      </c>
      <c r="F1402" t="s">
        <v>196</v>
      </c>
      <c r="G1402" t="s">
        <v>1676</v>
      </c>
      <c r="H1402" t="s">
        <v>184</v>
      </c>
      <c r="J1402">
        <v>0</v>
      </c>
      <c r="K1402" t="s">
        <v>1683</v>
      </c>
      <c r="L1402" t="s">
        <v>186</v>
      </c>
      <c r="M1402" t="s">
        <v>187</v>
      </c>
      <c r="N1402" t="s">
        <v>20</v>
      </c>
      <c r="O1402">
        <v>61.21725</v>
      </c>
      <c r="P1402" t="s">
        <v>188</v>
      </c>
      <c r="Q1402">
        <v>2</v>
      </c>
      <c r="R1402">
        <v>18</v>
      </c>
      <c r="S1402">
        <v>40</v>
      </c>
      <c r="T1402">
        <v>2.2222222222222223</v>
      </c>
      <c r="U1402">
        <v>7.5</v>
      </c>
      <c r="V1402">
        <v>7.5</v>
      </c>
      <c r="W1402">
        <v>5</v>
      </c>
      <c r="X1402">
        <v>0.76</v>
      </c>
      <c r="Y1402">
        <v>119638</v>
      </c>
      <c r="Z1402" t="s">
        <v>189</v>
      </c>
      <c r="AA1402">
        <v>2</v>
      </c>
      <c r="AB1402">
        <v>18</v>
      </c>
      <c r="AC1402">
        <v>80</v>
      </c>
      <c r="AD1402">
        <v>4.4444444444444446</v>
      </c>
      <c r="AE1402">
        <v>12.375</v>
      </c>
      <c r="AF1402">
        <v>12.375</v>
      </c>
      <c r="AG1402">
        <v>10</v>
      </c>
      <c r="AH1402">
        <v>0.76</v>
      </c>
      <c r="AI1402">
        <v>72508.5</v>
      </c>
      <c r="AJ1402">
        <v>1.25</v>
      </c>
      <c r="AK1402">
        <v>2.5</v>
      </c>
      <c r="AL1402">
        <v>90</v>
      </c>
      <c r="AM1402">
        <v>15</v>
      </c>
      <c r="AN1402">
        <v>25</v>
      </c>
      <c r="AO1402" t="s">
        <v>190</v>
      </c>
      <c r="AP1402">
        <v>83</v>
      </c>
      <c r="AQ1402">
        <v>-0.7</v>
      </c>
      <c r="AR1402">
        <v>1.2</v>
      </c>
      <c r="AS1402" t="s">
        <v>256</v>
      </c>
      <c r="AT1402">
        <v>23</v>
      </c>
      <c r="AU1402">
        <v>12</v>
      </c>
      <c r="AV1402">
        <v>10</v>
      </c>
      <c r="AW1402">
        <v>48</v>
      </c>
      <c r="AY1402">
        <v>6</v>
      </c>
      <c r="AZ1402">
        <v>288</v>
      </c>
      <c r="BA1402">
        <v>1.7951388888888888</v>
      </c>
      <c r="BB1402">
        <v>67896</v>
      </c>
      <c r="BC1402">
        <v>113160</v>
      </c>
      <c r="BD1402">
        <v>158424</v>
      </c>
      <c r="BE1402">
        <v>2</v>
      </c>
      <c r="BF1402">
        <v>5</v>
      </c>
      <c r="BG1402">
        <v>240</v>
      </c>
      <c r="BH1402">
        <v>2.1541666666666668</v>
      </c>
      <c r="BI1402">
        <v>67896</v>
      </c>
      <c r="BJ1402">
        <v>113160</v>
      </c>
      <c r="BK1402">
        <v>158424</v>
      </c>
      <c r="BL1402">
        <v>30</v>
      </c>
      <c r="BM1402">
        <v>1</v>
      </c>
      <c r="BN1402">
        <v>84</v>
      </c>
      <c r="BO1402" t="s">
        <v>192</v>
      </c>
      <c r="BP1402">
        <v>5.1422489999999996</v>
      </c>
      <c r="BQ1402">
        <v>0</v>
      </c>
      <c r="BR1402">
        <v>1047</v>
      </c>
      <c r="BS1402">
        <v>0</v>
      </c>
      <c r="BV1402">
        <v>0</v>
      </c>
      <c r="BW1402">
        <v>0</v>
      </c>
      <c r="BX1402">
        <v>0</v>
      </c>
      <c r="BZ1402" t="s">
        <v>193</v>
      </c>
      <c r="CA1402" t="s">
        <v>194</v>
      </c>
      <c r="CB1402" t="b">
        <v>0</v>
      </c>
    </row>
    <row r="1403" spans="1:80" x14ac:dyDescent="0.3">
      <c r="A1403">
        <v>1402</v>
      </c>
      <c r="B1403" t="s">
        <v>1684</v>
      </c>
      <c r="C1403" t="s">
        <v>179</v>
      </c>
      <c r="D1403" t="s">
        <v>1676</v>
      </c>
      <c r="E1403" t="s">
        <v>1682</v>
      </c>
      <c r="F1403" t="s">
        <v>202</v>
      </c>
      <c r="G1403" t="s">
        <v>1676</v>
      </c>
      <c r="H1403" t="s">
        <v>184</v>
      </c>
      <c r="J1403">
        <v>0</v>
      </c>
      <c r="K1403" t="s">
        <v>1683</v>
      </c>
      <c r="L1403" t="s">
        <v>186</v>
      </c>
      <c r="M1403" t="s">
        <v>187</v>
      </c>
      <c r="N1403" t="s">
        <v>20</v>
      </c>
      <c r="O1403">
        <v>74.382249999999999</v>
      </c>
      <c r="P1403" t="s">
        <v>188</v>
      </c>
      <c r="Q1403">
        <v>2</v>
      </c>
      <c r="R1403">
        <v>18</v>
      </c>
      <c r="S1403">
        <v>40</v>
      </c>
      <c r="T1403">
        <v>2.2222222222222223</v>
      </c>
      <c r="U1403">
        <v>7.5</v>
      </c>
      <c r="V1403">
        <v>7.5</v>
      </c>
      <c r="W1403">
        <v>5</v>
      </c>
      <c r="X1403">
        <v>0.76</v>
      </c>
      <c r="Y1403">
        <v>119638</v>
      </c>
      <c r="Z1403" t="s">
        <v>189</v>
      </c>
      <c r="AA1403">
        <v>2</v>
      </c>
      <c r="AB1403">
        <v>18</v>
      </c>
      <c r="AC1403">
        <v>80</v>
      </c>
      <c r="AD1403">
        <v>4.4444444444444446</v>
      </c>
      <c r="AE1403">
        <v>12.375</v>
      </c>
      <c r="AF1403">
        <v>12.375</v>
      </c>
      <c r="AG1403">
        <v>10</v>
      </c>
      <c r="AH1403">
        <v>0.76</v>
      </c>
      <c r="AI1403">
        <v>72508.5</v>
      </c>
      <c r="AJ1403">
        <v>1.4939479161467399</v>
      </c>
      <c r="AK1403">
        <v>2.5</v>
      </c>
      <c r="AL1403">
        <v>75</v>
      </c>
      <c r="AM1403">
        <v>15</v>
      </c>
      <c r="AN1403">
        <v>25</v>
      </c>
      <c r="AO1403" t="s">
        <v>190</v>
      </c>
      <c r="AP1403">
        <v>83</v>
      </c>
      <c r="AQ1403">
        <v>-0.7</v>
      </c>
      <c r="AR1403">
        <v>1.2</v>
      </c>
      <c r="AS1403" t="s">
        <v>256</v>
      </c>
      <c r="AT1403">
        <v>23</v>
      </c>
      <c r="AU1403">
        <v>12</v>
      </c>
      <c r="AV1403">
        <v>10</v>
      </c>
      <c r="AW1403">
        <v>48</v>
      </c>
      <c r="AY1403">
        <v>6</v>
      </c>
      <c r="AZ1403">
        <v>288</v>
      </c>
      <c r="BA1403">
        <v>1.7951388888888888</v>
      </c>
      <c r="BB1403">
        <v>67896</v>
      </c>
      <c r="BC1403">
        <v>113160</v>
      </c>
      <c r="BD1403">
        <v>158424</v>
      </c>
      <c r="BE1403">
        <v>2</v>
      </c>
      <c r="BF1403">
        <v>5</v>
      </c>
      <c r="BG1403">
        <v>240</v>
      </c>
      <c r="BH1403">
        <v>2.1541666666666668</v>
      </c>
      <c r="BI1403">
        <v>67896</v>
      </c>
      <c r="BJ1403">
        <v>113160</v>
      </c>
      <c r="BK1403">
        <v>158424</v>
      </c>
      <c r="BL1403">
        <v>30</v>
      </c>
      <c r="BM1403">
        <v>1</v>
      </c>
      <c r="BN1403">
        <v>84</v>
      </c>
      <c r="BO1403" t="s">
        <v>192</v>
      </c>
      <c r="BP1403">
        <v>6.2481090000000004</v>
      </c>
      <c r="BQ1403">
        <v>0</v>
      </c>
      <c r="BR1403">
        <v>164</v>
      </c>
      <c r="BS1403">
        <v>0</v>
      </c>
      <c r="BV1403">
        <v>0</v>
      </c>
      <c r="BW1403">
        <v>0</v>
      </c>
      <c r="BX1403">
        <v>0</v>
      </c>
      <c r="BZ1403" t="s">
        <v>193</v>
      </c>
      <c r="CA1403" t="s">
        <v>194</v>
      </c>
      <c r="CB1403" t="b">
        <v>0</v>
      </c>
    </row>
    <row r="1404" spans="1:80" x14ac:dyDescent="0.3">
      <c r="A1404">
        <v>1403</v>
      </c>
      <c r="B1404" t="s">
        <v>1685</v>
      </c>
      <c r="C1404" t="s">
        <v>179</v>
      </c>
      <c r="D1404" t="s">
        <v>1676</v>
      </c>
      <c r="E1404" t="s">
        <v>1682</v>
      </c>
      <c r="F1404" t="s">
        <v>206</v>
      </c>
      <c r="G1404" t="s">
        <v>1676</v>
      </c>
      <c r="H1404" t="s">
        <v>184</v>
      </c>
      <c r="J1404">
        <v>0</v>
      </c>
      <c r="K1404" t="s">
        <v>1683</v>
      </c>
      <c r="L1404" t="s">
        <v>186</v>
      </c>
      <c r="M1404" t="s">
        <v>187</v>
      </c>
      <c r="N1404" t="s">
        <v>20</v>
      </c>
      <c r="O1404">
        <v>87.547250000000005</v>
      </c>
      <c r="P1404" t="s">
        <v>188</v>
      </c>
      <c r="Q1404">
        <v>2</v>
      </c>
      <c r="R1404">
        <v>18</v>
      </c>
      <c r="S1404">
        <v>40</v>
      </c>
      <c r="T1404">
        <v>2.2222222222222223</v>
      </c>
      <c r="U1404">
        <v>7.5</v>
      </c>
      <c r="V1404">
        <v>7.5</v>
      </c>
      <c r="W1404">
        <v>5</v>
      </c>
      <c r="X1404">
        <v>0.76</v>
      </c>
      <c r="Y1404">
        <v>119638</v>
      </c>
      <c r="Z1404" t="s">
        <v>189</v>
      </c>
      <c r="AA1404">
        <v>2</v>
      </c>
      <c r="AB1404">
        <v>18</v>
      </c>
      <c r="AC1404">
        <v>80</v>
      </c>
      <c r="AD1404">
        <v>4.4444444444444446</v>
      </c>
      <c r="AE1404">
        <v>12.375</v>
      </c>
      <c r="AF1404">
        <v>12.375</v>
      </c>
      <c r="AG1404">
        <v>10</v>
      </c>
      <c r="AH1404">
        <v>0.76</v>
      </c>
      <c r="AI1404">
        <v>72508.5</v>
      </c>
      <c r="AJ1404">
        <v>1.74</v>
      </c>
      <c r="AK1404">
        <v>2.5</v>
      </c>
      <c r="AL1404">
        <v>65</v>
      </c>
      <c r="AM1404">
        <v>15</v>
      </c>
      <c r="AN1404">
        <v>25</v>
      </c>
      <c r="AO1404" t="s">
        <v>190</v>
      </c>
      <c r="AP1404">
        <v>83</v>
      </c>
      <c r="AQ1404">
        <v>-0.7</v>
      </c>
      <c r="AR1404">
        <v>1.2</v>
      </c>
      <c r="AS1404" t="s">
        <v>256</v>
      </c>
      <c r="AT1404">
        <v>23</v>
      </c>
      <c r="AU1404">
        <v>12</v>
      </c>
      <c r="AV1404">
        <v>10</v>
      </c>
      <c r="AW1404">
        <v>48</v>
      </c>
      <c r="AY1404">
        <v>6</v>
      </c>
      <c r="AZ1404">
        <v>288</v>
      </c>
      <c r="BA1404">
        <v>1.7951388888888888</v>
      </c>
      <c r="BB1404">
        <v>67896</v>
      </c>
      <c r="BC1404">
        <v>113160</v>
      </c>
      <c r="BD1404">
        <v>158424</v>
      </c>
      <c r="BE1404">
        <v>2</v>
      </c>
      <c r="BF1404">
        <v>5</v>
      </c>
      <c r="BG1404">
        <v>240</v>
      </c>
      <c r="BH1404">
        <v>2.1541666666666668</v>
      </c>
      <c r="BI1404">
        <v>67896</v>
      </c>
      <c r="BJ1404">
        <v>113160</v>
      </c>
      <c r="BK1404">
        <v>158424</v>
      </c>
      <c r="BL1404">
        <v>30</v>
      </c>
      <c r="BM1404">
        <v>1</v>
      </c>
      <c r="BN1404">
        <v>84</v>
      </c>
      <c r="BO1404" t="s">
        <v>192</v>
      </c>
      <c r="BP1404">
        <v>7.3539690000000002</v>
      </c>
      <c r="BQ1404">
        <v>0</v>
      </c>
      <c r="BR1404">
        <v>79</v>
      </c>
      <c r="BS1404">
        <v>0</v>
      </c>
      <c r="BV1404">
        <v>0</v>
      </c>
      <c r="BW1404">
        <v>0</v>
      </c>
      <c r="BX1404">
        <v>0</v>
      </c>
      <c r="BZ1404" t="s">
        <v>193</v>
      </c>
      <c r="CA1404" t="s">
        <v>194</v>
      </c>
      <c r="CB1404" t="b">
        <v>0</v>
      </c>
    </row>
    <row r="1405" spans="1:80" x14ac:dyDescent="0.3">
      <c r="A1405">
        <v>1404</v>
      </c>
      <c r="B1405" t="s">
        <v>1686</v>
      </c>
      <c r="C1405" t="s">
        <v>179</v>
      </c>
      <c r="D1405" t="s">
        <v>1676</v>
      </c>
      <c r="E1405" t="s">
        <v>1687</v>
      </c>
      <c r="F1405" t="s">
        <v>196</v>
      </c>
      <c r="G1405" t="s">
        <v>1676</v>
      </c>
      <c r="H1405" t="s">
        <v>184</v>
      </c>
      <c r="J1405">
        <v>0</v>
      </c>
      <c r="K1405" t="s">
        <v>330</v>
      </c>
      <c r="L1405" t="s">
        <v>186</v>
      </c>
      <c r="M1405" t="s">
        <v>187</v>
      </c>
      <c r="N1405" t="s">
        <v>20</v>
      </c>
      <c r="O1405">
        <v>134.0866212121212</v>
      </c>
      <c r="P1405" t="s">
        <v>188</v>
      </c>
      <c r="Q1405">
        <v>2</v>
      </c>
      <c r="R1405">
        <v>14</v>
      </c>
      <c r="S1405">
        <v>40</v>
      </c>
      <c r="T1405">
        <v>2.8571428571428572</v>
      </c>
      <c r="U1405">
        <v>7.5</v>
      </c>
      <c r="V1405">
        <v>7.5</v>
      </c>
      <c r="W1405">
        <v>5</v>
      </c>
      <c r="X1405">
        <v>0.76</v>
      </c>
      <c r="Y1405">
        <v>119638</v>
      </c>
      <c r="Z1405" t="s">
        <v>189</v>
      </c>
      <c r="AA1405">
        <v>2</v>
      </c>
      <c r="AB1405">
        <v>14</v>
      </c>
      <c r="AC1405">
        <v>80</v>
      </c>
      <c r="AD1405">
        <v>5.7142857142857144</v>
      </c>
      <c r="AE1405">
        <v>12.375</v>
      </c>
      <c r="AF1405">
        <v>12.375</v>
      </c>
      <c r="AG1405">
        <v>10</v>
      </c>
      <c r="AH1405">
        <v>0.76</v>
      </c>
      <c r="AI1405">
        <v>72508.5</v>
      </c>
      <c r="AJ1405">
        <v>2.2000000000000002</v>
      </c>
      <c r="AK1405">
        <v>2.5</v>
      </c>
      <c r="AL1405">
        <v>51</v>
      </c>
      <c r="AM1405">
        <v>15</v>
      </c>
      <c r="AN1405">
        <v>25</v>
      </c>
      <c r="AO1405" t="s">
        <v>190</v>
      </c>
      <c r="AP1405">
        <v>83</v>
      </c>
      <c r="AQ1405">
        <v>-0.7</v>
      </c>
      <c r="AR1405">
        <v>1.2</v>
      </c>
      <c r="AS1405" t="s">
        <v>308</v>
      </c>
      <c r="AT1405">
        <v>26</v>
      </c>
      <c r="AU1405">
        <v>16</v>
      </c>
      <c r="AV1405">
        <v>15</v>
      </c>
      <c r="AW1405">
        <v>48</v>
      </c>
      <c r="AY1405">
        <v>6</v>
      </c>
      <c r="AZ1405">
        <v>288</v>
      </c>
      <c r="BA1405">
        <v>1.7951388888888888</v>
      </c>
      <c r="BB1405">
        <v>76752</v>
      </c>
      <c r="BC1405">
        <v>127920</v>
      </c>
      <c r="BD1405">
        <v>179088</v>
      </c>
      <c r="BE1405">
        <v>3</v>
      </c>
      <c r="BF1405">
        <v>5</v>
      </c>
      <c r="BG1405">
        <v>240</v>
      </c>
      <c r="BH1405">
        <v>2.1541666666666668</v>
      </c>
      <c r="BI1405">
        <v>76752</v>
      </c>
      <c r="BJ1405">
        <v>127920</v>
      </c>
      <c r="BK1405">
        <v>179088</v>
      </c>
      <c r="BL1405">
        <v>30</v>
      </c>
      <c r="BM1405">
        <v>1</v>
      </c>
      <c r="BN1405">
        <v>60</v>
      </c>
      <c r="BO1405" t="s">
        <v>192</v>
      </c>
      <c r="BP1405">
        <v>8.0451972727272718</v>
      </c>
      <c r="BQ1405">
        <v>1629</v>
      </c>
      <c r="BR1405">
        <v>71</v>
      </c>
      <c r="BS1405">
        <v>4.3585021485573965E-2</v>
      </c>
      <c r="BV1405">
        <v>0</v>
      </c>
      <c r="BW1405">
        <v>0</v>
      </c>
      <c r="BX1405">
        <v>0</v>
      </c>
      <c r="BZ1405" t="s">
        <v>193</v>
      </c>
      <c r="CA1405" t="s">
        <v>194</v>
      </c>
      <c r="CB1405" t="b">
        <v>0</v>
      </c>
    </row>
    <row r="1406" spans="1:80" x14ac:dyDescent="0.3">
      <c r="A1406">
        <v>1405</v>
      </c>
      <c r="B1406" t="s">
        <v>1688</v>
      </c>
      <c r="C1406" t="s">
        <v>179</v>
      </c>
      <c r="D1406" t="s">
        <v>1676</v>
      </c>
      <c r="E1406" t="s">
        <v>1687</v>
      </c>
      <c r="F1406" t="s">
        <v>202</v>
      </c>
      <c r="G1406" t="s">
        <v>1676</v>
      </c>
      <c r="H1406" t="s">
        <v>184</v>
      </c>
      <c r="J1406">
        <v>0</v>
      </c>
      <c r="K1406" t="s">
        <v>330</v>
      </c>
      <c r="L1406" t="s">
        <v>186</v>
      </c>
      <c r="M1406" t="s">
        <v>187</v>
      </c>
      <c r="N1406" t="s">
        <v>20</v>
      </c>
      <c r="O1406">
        <v>152.45465151515151</v>
      </c>
      <c r="P1406" t="s">
        <v>188</v>
      </c>
      <c r="Q1406">
        <v>2</v>
      </c>
      <c r="R1406">
        <v>14</v>
      </c>
      <c r="S1406">
        <v>40</v>
      </c>
      <c r="T1406">
        <v>2.8571428571428572</v>
      </c>
      <c r="U1406">
        <v>7.5</v>
      </c>
      <c r="V1406">
        <v>7.5</v>
      </c>
      <c r="W1406">
        <v>5</v>
      </c>
      <c r="X1406">
        <v>0.76</v>
      </c>
      <c r="Y1406">
        <v>119638</v>
      </c>
      <c r="Z1406" t="s">
        <v>189</v>
      </c>
      <c r="AA1406">
        <v>2</v>
      </c>
      <c r="AB1406">
        <v>14</v>
      </c>
      <c r="AC1406">
        <v>80</v>
      </c>
      <c r="AD1406">
        <v>5.7142857142857144</v>
      </c>
      <c r="AE1406">
        <v>12.375</v>
      </c>
      <c r="AF1406">
        <v>12.375</v>
      </c>
      <c r="AG1406">
        <v>10</v>
      </c>
      <c r="AH1406">
        <v>0.76</v>
      </c>
      <c r="AI1406">
        <v>72508.5</v>
      </c>
      <c r="AJ1406">
        <v>2.46</v>
      </c>
      <c r="AK1406">
        <v>2.5</v>
      </c>
      <c r="AL1406">
        <v>46</v>
      </c>
      <c r="AM1406">
        <v>15</v>
      </c>
      <c r="AN1406">
        <v>25</v>
      </c>
      <c r="AO1406" t="s">
        <v>190</v>
      </c>
      <c r="AP1406">
        <v>83</v>
      </c>
      <c r="AQ1406">
        <v>-0.7</v>
      </c>
      <c r="AR1406">
        <v>1.2</v>
      </c>
      <c r="AS1406" t="s">
        <v>308</v>
      </c>
      <c r="AT1406">
        <v>26</v>
      </c>
      <c r="AU1406">
        <v>16</v>
      </c>
      <c r="AV1406">
        <v>15</v>
      </c>
      <c r="AW1406">
        <v>48</v>
      </c>
      <c r="AY1406">
        <v>6</v>
      </c>
      <c r="AZ1406">
        <v>288</v>
      </c>
      <c r="BA1406">
        <v>1.7951388888888888</v>
      </c>
      <c r="BB1406">
        <v>76752</v>
      </c>
      <c r="BC1406">
        <v>127920</v>
      </c>
      <c r="BD1406">
        <v>179088</v>
      </c>
      <c r="BE1406">
        <v>3</v>
      </c>
      <c r="BF1406">
        <v>5</v>
      </c>
      <c r="BG1406">
        <v>240</v>
      </c>
      <c r="BH1406">
        <v>2.1541666666666668</v>
      </c>
      <c r="BI1406">
        <v>76752</v>
      </c>
      <c r="BJ1406">
        <v>127920</v>
      </c>
      <c r="BK1406">
        <v>179088</v>
      </c>
      <c r="BL1406">
        <v>30</v>
      </c>
      <c r="BM1406">
        <v>1</v>
      </c>
      <c r="BN1406">
        <v>60</v>
      </c>
      <c r="BO1406" t="s">
        <v>192</v>
      </c>
      <c r="BP1406">
        <v>9.1472790909090911</v>
      </c>
      <c r="BQ1406">
        <v>282</v>
      </c>
      <c r="BR1406">
        <v>650</v>
      </c>
      <c r="BS1406">
        <v>2.3049645390070923</v>
      </c>
      <c r="BV1406">
        <v>0</v>
      </c>
      <c r="BW1406">
        <v>0</v>
      </c>
      <c r="BX1406">
        <v>0</v>
      </c>
      <c r="BZ1406" t="s">
        <v>193</v>
      </c>
      <c r="CA1406" t="s">
        <v>194</v>
      </c>
      <c r="CB1406" t="b">
        <v>0</v>
      </c>
    </row>
    <row r="1407" spans="1:80" x14ac:dyDescent="0.3">
      <c r="A1407">
        <v>1406</v>
      </c>
      <c r="B1407" t="s">
        <v>1689</v>
      </c>
      <c r="C1407" t="s">
        <v>179</v>
      </c>
      <c r="D1407" t="s">
        <v>1676</v>
      </c>
      <c r="E1407" t="s">
        <v>1687</v>
      </c>
      <c r="F1407" t="s">
        <v>206</v>
      </c>
      <c r="G1407" t="s">
        <v>1676</v>
      </c>
      <c r="H1407" t="s">
        <v>184</v>
      </c>
      <c r="J1407">
        <v>0</v>
      </c>
      <c r="K1407" t="s">
        <v>330</v>
      </c>
      <c r="L1407" t="s">
        <v>186</v>
      </c>
      <c r="M1407" t="s">
        <v>187</v>
      </c>
      <c r="N1407" t="s">
        <v>20</v>
      </c>
      <c r="O1407">
        <v>170.82268181818182</v>
      </c>
      <c r="P1407" t="s">
        <v>188</v>
      </c>
      <c r="Q1407">
        <v>2</v>
      </c>
      <c r="R1407">
        <v>14</v>
      </c>
      <c r="S1407">
        <v>40</v>
      </c>
      <c r="T1407">
        <v>2.8571428571428572</v>
      </c>
      <c r="U1407">
        <v>7.5</v>
      </c>
      <c r="V1407">
        <v>7.5</v>
      </c>
      <c r="W1407">
        <v>5</v>
      </c>
      <c r="X1407">
        <v>0.76</v>
      </c>
      <c r="Y1407">
        <v>119638</v>
      </c>
      <c r="Z1407" t="s">
        <v>189</v>
      </c>
      <c r="AA1407">
        <v>2</v>
      </c>
      <c r="AB1407">
        <v>14</v>
      </c>
      <c r="AC1407">
        <v>80</v>
      </c>
      <c r="AD1407">
        <v>5.7142857142857144</v>
      </c>
      <c r="AE1407">
        <v>12.375</v>
      </c>
      <c r="AF1407">
        <v>12.375</v>
      </c>
      <c r="AG1407">
        <v>10</v>
      </c>
      <c r="AH1407">
        <v>0.76</v>
      </c>
      <c r="AI1407">
        <v>72508.5</v>
      </c>
      <c r="AJ1407">
        <v>2.74</v>
      </c>
      <c r="AK1407">
        <v>2.5</v>
      </c>
      <c r="AL1407">
        <v>41</v>
      </c>
      <c r="AM1407">
        <v>15</v>
      </c>
      <c r="AN1407">
        <v>25</v>
      </c>
      <c r="AO1407" t="s">
        <v>190</v>
      </c>
      <c r="AP1407">
        <v>83</v>
      </c>
      <c r="AQ1407">
        <v>-0.7</v>
      </c>
      <c r="AR1407">
        <v>1.2</v>
      </c>
      <c r="AS1407" t="s">
        <v>308</v>
      </c>
      <c r="AT1407">
        <v>26</v>
      </c>
      <c r="AU1407">
        <v>16</v>
      </c>
      <c r="AV1407">
        <v>15</v>
      </c>
      <c r="AW1407">
        <v>48</v>
      </c>
      <c r="AY1407">
        <v>6</v>
      </c>
      <c r="AZ1407">
        <v>288</v>
      </c>
      <c r="BA1407">
        <v>1.7951388888888888</v>
      </c>
      <c r="BB1407">
        <v>76752</v>
      </c>
      <c r="BC1407">
        <v>127920</v>
      </c>
      <c r="BD1407">
        <v>179088</v>
      </c>
      <c r="BE1407">
        <v>3</v>
      </c>
      <c r="BF1407">
        <v>5</v>
      </c>
      <c r="BG1407">
        <v>240</v>
      </c>
      <c r="BH1407">
        <v>2.1541666666666668</v>
      </c>
      <c r="BI1407">
        <v>76752</v>
      </c>
      <c r="BJ1407">
        <v>127920</v>
      </c>
      <c r="BK1407">
        <v>179088</v>
      </c>
      <c r="BL1407">
        <v>30</v>
      </c>
      <c r="BM1407">
        <v>1</v>
      </c>
      <c r="BN1407">
        <v>60</v>
      </c>
      <c r="BO1407" t="s">
        <v>192</v>
      </c>
      <c r="BP1407">
        <v>10.249360909090909</v>
      </c>
      <c r="BQ1407">
        <v>194</v>
      </c>
      <c r="BR1407">
        <v>632</v>
      </c>
      <c r="BS1407">
        <v>3.2577319587628866</v>
      </c>
      <c r="BV1407">
        <v>0</v>
      </c>
      <c r="BW1407">
        <v>0</v>
      </c>
      <c r="BX1407">
        <v>0</v>
      </c>
      <c r="BZ1407" t="s">
        <v>193</v>
      </c>
      <c r="CA1407" t="s">
        <v>194</v>
      </c>
      <c r="CB1407" t="b">
        <v>0</v>
      </c>
    </row>
    <row r="1408" spans="1:80" x14ac:dyDescent="0.3">
      <c r="A1408">
        <v>1407</v>
      </c>
      <c r="B1408" t="s">
        <v>1690</v>
      </c>
      <c r="C1408" t="s">
        <v>179</v>
      </c>
      <c r="D1408" t="s">
        <v>1676</v>
      </c>
      <c r="E1408" t="s">
        <v>1691</v>
      </c>
      <c r="F1408" t="s">
        <v>196</v>
      </c>
      <c r="G1408" t="s">
        <v>1676</v>
      </c>
      <c r="H1408" t="s">
        <v>184</v>
      </c>
      <c r="J1408">
        <v>0</v>
      </c>
      <c r="K1408" t="s">
        <v>400</v>
      </c>
      <c r="L1408" t="s">
        <v>186</v>
      </c>
      <c r="M1408" t="s">
        <v>187</v>
      </c>
      <c r="N1408" t="s">
        <v>20</v>
      </c>
      <c r="O1408">
        <v>159.72131168831169</v>
      </c>
      <c r="P1408" t="s">
        <v>188</v>
      </c>
      <c r="Q1408">
        <v>2</v>
      </c>
      <c r="R1408">
        <v>14</v>
      </c>
      <c r="S1408">
        <v>40</v>
      </c>
      <c r="T1408">
        <v>2.8571428571428572</v>
      </c>
      <c r="U1408">
        <v>7.5</v>
      </c>
      <c r="V1408">
        <v>7.5</v>
      </c>
      <c r="W1408">
        <v>5</v>
      </c>
      <c r="X1408">
        <v>0.76</v>
      </c>
      <c r="Y1408">
        <v>119638</v>
      </c>
      <c r="Z1408" t="s">
        <v>189</v>
      </c>
      <c r="AA1408">
        <v>2</v>
      </c>
      <c r="AB1408">
        <v>14</v>
      </c>
      <c r="AC1408">
        <v>80</v>
      </c>
      <c r="AD1408">
        <v>5.7142857142857144</v>
      </c>
      <c r="AE1408">
        <v>12.375</v>
      </c>
      <c r="AF1408">
        <v>12.375</v>
      </c>
      <c r="AG1408">
        <v>10</v>
      </c>
      <c r="AH1408">
        <v>0.76</v>
      </c>
      <c r="AI1408">
        <v>72508.5</v>
      </c>
      <c r="AJ1408">
        <v>2.46</v>
      </c>
      <c r="AK1408">
        <v>2.5</v>
      </c>
      <c r="AL1408">
        <v>46</v>
      </c>
      <c r="AM1408">
        <v>15</v>
      </c>
      <c r="AN1408">
        <v>25</v>
      </c>
      <c r="AO1408" t="s">
        <v>190</v>
      </c>
      <c r="AP1408">
        <v>83</v>
      </c>
      <c r="AQ1408">
        <v>-0.7</v>
      </c>
      <c r="AR1408">
        <v>1.2</v>
      </c>
      <c r="AS1408" t="s">
        <v>395</v>
      </c>
      <c r="AT1408">
        <v>24</v>
      </c>
      <c r="AU1408">
        <v>16</v>
      </c>
      <c r="AV1408">
        <v>15</v>
      </c>
      <c r="AW1408">
        <v>44</v>
      </c>
      <c r="AY1408">
        <v>6</v>
      </c>
      <c r="AZ1408">
        <v>264</v>
      </c>
      <c r="BA1408">
        <v>1.9583333333333333</v>
      </c>
      <c r="BB1408">
        <v>64944</v>
      </c>
      <c r="BC1408">
        <v>108240</v>
      </c>
      <c r="BD1408">
        <v>151536</v>
      </c>
      <c r="BE1408">
        <v>5</v>
      </c>
      <c r="BF1408">
        <v>5</v>
      </c>
      <c r="BG1408">
        <v>220</v>
      </c>
      <c r="BH1408">
        <v>2.35</v>
      </c>
      <c r="BI1408">
        <v>64944</v>
      </c>
      <c r="BJ1408">
        <v>108240</v>
      </c>
      <c r="BK1408">
        <v>151536</v>
      </c>
      <c r="BL1408">
        <v>30</v>
      </c>
      <c r="BM1408">
        <v>1</v>
      </c>
      <c r="BN1408">
        <v>45</v>
      </c>
      <c r="BO1408" t="s">
        <v>192</v>
      </c>
      <c r="BP1408">
        <v>7.1874590259740261</v>
      </c>
      <c r="BQ1408">
        <v>398</v>
      </c>
      <c r="BR1408">
        <v>2551</v>
      </c>
      <c r="BS1408">
        <v>6.4095477386934672</v>
      </c>
      <c r="BV1408">
        <v>0</v>
      </c>
      <c r="BW1408">
        <v>0</v>
      </c>
      <c r="BX1408">
        <v>0</v>
      </c>
      <c r="BZ1408" t="s">
        <v>193</v>
      </c>
      <c r="CA1408" t="s">
        <v>194</v>
      </c>
      <c r="CB1408" t="b">
        <v>0</v>
      </c>
    </row>
    <row r="1409" spans="1:80" x14ac:dyDescent="0.3">
      <c r="A1409">
        <v>1408</v>
      </c>
      <c r="B1409" t="s">
        <v>1692</v>
      </c>
      <c r="C1409" t="s">
        <v>179</v>
      </c>
      <c r="D1409" t="s">
        <v>1676</v>
      </c>
      <c r="E1409" t="s">
        <v>1691</v>
      </c>
      <c r="F1409" t="s">
        <v>202</v>
      </c>
      <c r="G1409" t="s">
        <v>1676</v>
      </c>
      <c r="H1409" t="s">
        <v>184</v>
      </c>
      <c r="J1409">
        <v>0</v>
      </c>
      <c r="K1409" t="s">
        <v>400</v>
      </c>
      <c r="L1409" t="s">
        <v>186</v>
      </c>
      <c r="M1409" t="s">
        <v>187</v>
      </c>
      <c r="N1409" t="s">
        <v>20</v>
      </c>
      <c r="O1409">
        <v>181.30527272727275</v>
      </c>
      <c r="P1409" t="s">
        <v>188</v>
      </c>
      <c r="Q1409">
        <v>2</v>
      </c>
      <c r="R1409">
        <v>14</v>
      </c>
      <c r="S1409">
        <v>40</v>
      </c>
      <c r="T1409">
        <v>2.8571428571428572</v>
      </c>
      <c r="U1409">
        <v>7.5</v>
      </c>
      <c r="V1409">
        <v>7.5</v>
      </c>
      <c r="W1409">
        <v>5</v>
      </c>
      <c r="X1409">
        <v>0.76</v>
      </c>
      <c r="Y1409">
        <v>119638</v>
      </c>
      <c r="Z1409" t="s">
        <v>189</v>
      </c>
      <c r="AA1409">
        <v>2</v>
      </c>
      <c r="AB1409">
        <v>14</v>
      </c>
      <c r="AC1409">
        <v>80</v>
      </c>
      <c r="AD1409">
        <v>5.7142857142857144</v>
      </c>
      <c r="AE1409">
        <v>12.375</v>
      </c>
      <c r="AF1409">
        <v>12.375</v>
      </c>
      <c r="AG1409">
        <v>10</v>
      </c>
      <c r="AH1409">
        <v>0.76</v>
      </c>
      <c r="AI1409">
        <v>72508.5</v>
      </c>
      <c r="AJ1409">
        <v>2.78</v>
      </c>
      <c r="AK1409">
        <v>2.5</v>
      </c>
      <c r="AL1409">
        <v>41</v>
      </c>
      <c r="AM1409">
        <v>15</v>
      </c>
      <c r="AN1409">
        <v>25</v>
      </c>
      <c r="AO1409" t="s">
        <v>190</v>
      </c>
      <c r="AP1409">
        <v>83</v>
      </c>
      <c r="AQ1409">
        <v>-0.7</v>
      </c>
      <c r="AR1409">
        <v>1.2</v>
      </c>
      <c r="AS1409" t="s">
        <v>395</v>
      </c>
      <c r="AT1409">
        <v>24</v>
      </c>
      <c r="AU1409">
        <v>16</v>
      </c>
      <c r="AV1409">
        <v>15</v>
      </c>
      <c r="AW1409">
        <v>44</v>
      </c>
      <c r="AY1409">
        <v>6</v>
      </c>
      <c r="AZ1409">
        <v>264</v>
      </c>
      <c r="BA1409">
        <v>1.9583333333333333</v>
      </c>
      <c r="BB1409">
        <v>64944</v>
      </c>
      <c r="BC1409">
        <v>108240</v>
      </c>
      <c r="BD1409">
        <v>151536</v>
      </c>
      <c r="BE1409">
        <v>5</v>
      </c>
      <c r="BF1409">
        <v>5</v>
      </c>
      <c r="BG1409">
        <v>220</v>
      </c>
      <c r="BH1409">
        <v>2.35</v>
      </c>
      <c r="BI1409">
        <v>64944</v>
      </c>
      <c r="BJ1409">
        <v>108240</v>
      </c>
      <c r="BK1409">
        <v>151536</v>
      </c>
      <c r="BL1409">
        <v>30</v>
      </c>
      <c r="BM1409">
        <v>1</v>
      </c>
      <c r="BN1409">
        <v>45</v>
      </c>
      <c r="BO1409" t="s">
        <v>192</v>
      </c>
      <c r="BP1409">
        <v>8.158737272727274</v>
      </c>
      <c r="BQ1409">
        <v>330</v>
      </c>
      <c r="BR1409">
        <v>19</v>
      </c>
      <c r="BS1409">
        <v>5.7575757575757579E-2</v>
      </c>
      <c r="BV1409">
        <v>0</v>
      </c>
      <c r="BW1409">
        <v>0</v>
      </c>
      <c r="BX1409">
        <v>0</v>
      </c>
      <c r="BZ1409" t="s">
        <v>193</v>
      </c>
      <c r="CA1409" t="s">
        <v>194</v>
      </c>
      <c r="CB1409" t="b">
        <v>0</v>
      </c>
    </row>
    <row r="1410" spans="1:80" x14ac:dyDescent="0.3">
      <c r="A1410">
        <v>1409</v>
      </c>
      <c r="B1410" t="s">
        <v>1693</v>
      </c>
      <c r="C1410" t="s">
        <v>179</v>
      </c>
      <c r="D1410" t="s">
        <v>1676</v>
      </c>
      <c r="E1410" t="s">
        <v>1691</v>
      </c>
      <c r="F1410" t="s">
        <v>206</v>
      </c>
      <c r="G1410" t="s">
        <v>1676</v>
      </c>
      <c r="H1410" t="s">
        <v>184</v>
      </c>
      <c r="J1410">
        <v>0</v>
      </c>
      <c r="K1410" t="s">
        <v>400</v>
      </c>
      <c r="L1410" t="s">
        <v>186</v>
      </c>
      <c r="M1410" t="s">
        <v>187</v>
      </c>
      <c r="N1410" t="s">
        <v>20</v>
      </c>
      <c r="O1410">
        <v>202.88923376623379</v>
      </c>
      <c r="P1410" t="s">
        <v>188</v>
      </c>
      <c r="Q1410">
        <v>2</v>
      </c>
      <c r="R1410">
        <v>14</v>
      </c>
      <c r="S1410">
        <v>40</v>
      </c>
      <c r="T1410">
        <v>2.8571428571428572</v>
      </c>
      <c r="U1410">
        <v>7.5</v>
      </c>
      <c r="V1410">
        <v>7.5</v>
      </c>
      <c r="W1410">
        <v>5</v>
      </c>
      <c r="X1410">
        <v>0.76</v>
      </c>
      <c r="Y1410">
        <v>119638</v>
      </c>
      <c r="Z1410" t="s">
        <v>189</v>
      </c>
      <c r="AA1410">
        <v>2</v>
      </c>
      <c r="AB1410">
        <v>14</v>
      </c>
      <c r="AC1410">
        <v>80</v>
      </c>
      <c r="AD1410">
        <v>5.7142857142857144</v>
      </c>
      <c r="AE1410">
        <v>12.375</v>
      </c>
      <c r="AF1410">
        <v>12.375</v>
      </c>
      <c r="AG1410">
        <v>10</v>
      </c>
      <c r="AH1410">
        <v>0.76</v>
      </c>
      <c r="AI1410">
        <v>72508.5</v>
      </c>
      <c r="AJ1410">
        <v>3.1</v>
      </c>
      <c r="AK1410">
        <v>2.5</v>
      </c>
      <c r="AL1410">
        <v>37</v>
      </c>
      <c r="AM1410">
        <v>15</v>
      </c>
      <c r="AN1410">
        <v>25</v>
      </c>
      <c r="AO1410" t="s">
        <v>190</v>
      </c>
      <c r="AP1410">
        <v>83</v>
      </c>
      <c r="AQ1410">
        <v>-0.7</v>
      </c>
      <c r="AR1410">
        <v>1.2</v>
      </c>
      <c r="AS1410" t="s">
        <v>395</v>
      </c>
      <c r="AT1410">
        <v>24</v>
      </c>
      <c r="AU1410">
        <v>16</v>
      </c>
      <c r="AV1410">
        <v>15</v>
      </c>
      <c r="AW1410">
        <v>44</v>
      </c>
      <c r="AY1410">
        <v>6</v>
      </c>
      <c r="AZ1410">
        <v>264</v>
      </c>
      <c r="BA1410">
        <v>1.9583333333333333</v>
      </c>
      <c r="BB1410">
        <v>64944</v>
      </c>
      <c r="BC1410">
        <v>108240</v>
      </c>
      <c r="BD1410">
        <v>151536</v>
      </c>
      <c r="BE1410">
        <v>6</v>
      </c>
      <c r="BF1410">
        <v>5</v>
      </c>
      <c r="BG1410">
        <v>220</v>
      </c>
      <c r="BH1410">
        <v>2.35</v>
      </c>
      <c r="BI1410">
        <v>64944</v>
      </c>
      <c r="BJ1410">
        <v>108240</v>
      </c>
      <c r="BK1410">
        <v>151536</v>
      </c>
      <c r="BL1410">
        <v>30</v>
      </c>
      <c r="BM1410">
        <v>1</v>
      </c>
      <c r="BN1410">
        <v>45</v>
      </c>
      <c r="BO1410" t="s">
        <v>192</v>
      </c>
      <c r="BP1410">
        <v>9.1300155194805193</v>
      </c>
      <c r="BQ1410">
        <v>797</v>
      </c>
      <c r="BR1410">
        <v>1102</v>
      </c>
      <c r="BS1410">
        <v>1.3826850690087829</v>
      </c>
      <c r="BV1410">
        <v>0</v>
      </c>
      <c r="BW1410">
        <v>0</v>
      </c>
      <c r="BX1410">
        <v>0</v>
      </c>
      <c r="BZ1410" t="s">
        <v>193</v>
      </c>
      <c r="CA1410" t="s">
        <v>194</v>
      </c>
      <c r="CB1410" t="b">
        <v>0</v>
      </c>
    </row>
    <row r="1411" spans="1:80" x14ac:dyDescent="0.3">
      <c r="A1411">
        <v>1410</v>
      </c>
      <c r="B1411" t="s">
        <v>1694</v>
      </c>
      <c r="C1411" t="s">
        <v>179</v>
      </c>
      <c r="D1411" t="s">
        <v>1676</v>
      </c>
      <c r="E1411" t="s">
        <v>1695</v>
      </c>
      <c r="F1411" t="s">
        <v>196</v>
      </c>
      <c r="G1411" t="s">
        <v>1676</v>
      </c>
      <c r="H1411" t="s">
        <v>184</v>
      </c>
      <c r="J1411">
        <v>0</v>
      </c>
      <c r="K1411" t="s">
        <v>463</v>
      </c>
      <c r="L1411" t="s">
        <v>186</v>
      </c>
      <c r="M1411" t="s">
        <v>187</v>
      </c>
      <c r="N1411" t="s">
        <v>20</v>
      </c>
      <c r="O1411">
        <v>190.57499999999999</v>
      </c>
      <c r="P1411" t="s">
        <v>459</v>
      </c>
      <c r="Q1411">
        <v>3</v>
      </c>
      <c r="S1411">
        <v>0</v>
      </c>
      <c r="T1411">
        <v>10</v>
      </c>
      <c r="U1411">
        <v>10</v>
      </c>
      <c r="V1411">
        <v>10</v>
      </c>
      <c r="W1411">
        <v>5</v>
      </c>
      <c r="X1411">
        <v>0.76</v>
      </c>
      <c r="Y1411">
        <v>89728.5</v>
      </c>
      <c r="Z1411" t="s">
        <v>189</v>
      </c>
      <c r="AA1411">
        <v>2</v>
      </c>
      <c r="AB1411">
        <v>14</v>
      </c>
      <c r="AC1411">
        <v>80</v>
      </c>
      <c r="AD1411">
        <v>5.7142857142857144</v>
      </c>
      <c r="AE1411">
        <v>12.375</v>
      </c>
      <c r="AF1411">
        <v>12.375</v>
      </c>
      <c r="AG1411">
        <v>10</v>
      </c>
      <c r="AH1411">
        <v>0.76</v>
      </c>
      <c r="AI1411">
        <v>72508.5</v>
      </c>
      <c r="AJ1411">
        <v>3.66</v>
      </c>
      <c r="AK1411">
        <v>2.5</v>
      </c>
      <c r="AL1411">
        <v>31</v>
      </c>
      <c r="AM1411">
        <v>15</v>
      </c>
      <c r="AN1411">
        <v>25</v>
      </c>
      <c r="AO1411" t="s">
        <v>190</v>
      </c>
      <c r="AP1411">
        <v>83</v>
      </c>
      <c r="AQ1411">
        <v>-0.7</v>
      </c>
      <c r="AR1411">
        <v>1.2</v>
      </c>
      <c r="AS1411" t="s">
        <v>460</v>
      </c>
      <c r="AT1411">
        <v>40</v>
      </c>
      <c r="AU1411">
        <v>16</v>
      </c>
      <c r="AV1411">
        <v>15</v>
      </c>
      <c r="AW1411">
        <v>44</v>
      </c>
      <c r="AY1411">
        <v>5</v>
      </c>
      <c r="AZ1411">
        <v>220</v>
      </c>
      <c r="BA1411">
        <v>2.35</v>
      </c>
      <c r="BB1411">
        <v>108240</v>
      </c>
      <c r="BC1411">
        <v>180400</v>
      </c>
      <c r="BD1411">
        <v>252560</v>
      </c>
      <c r="BE1411">
        <v>7</v>
      </c>
      <c r="BF1411">
        <v>4</v>
      </c>
      <c r="BG1411">
        <v>176</v>
      </c>
      <c r="BH1411">
        <v>2.9375</v>
      </c>
      <c r="BI1411">
        <v>108240</v>
      </c>
      <c r="BJ1411">
        <v>180400</v>
      </c>
      <c r="BK1411">
        <v>252560</v>
      </c>
      <c r="BL1411">
        <v>30</v>
      </c>
      <c r="BM1411">
        <v>1</v>
      </c>
      <c r="BN1411">
        <v>32</v>
      </c>
      <c r="BO1411" t="s">
        <v>192</v>
      </c>
      <c r="BP1411">
        <v>6.0983999999999998</v>
      </c>
      <c r="BQ1411">
        <v>1495</v>
      </c>
      <c r="BR1411">
        <v>1</v>
      </c>
      <c r="BS1411">
        <v>6.6889632107023408E-4</v>
      </c>
      <c r="BV1411">
        <v>0</v>
      </c>
      <c r="BW1411">
        <v>0</v>
      </c>
      <c r="BX1411">
        <v>0</v>
      </c>
      <c r="BZ1411" t="s">
        <v>193</v>
      </c>
      <c r="CA1411" t="s">
        <v>194</v>
      </c>
      <c r="CB1411" t="b">
        <v>0</v>
      </c>
    </row>
    <row r="1412" spans="1:80" x14ac:dyDescent="0.3">
      <c r="A1412">
        <v>1411</v>
      </c>
      <c r="B1412" t="s">
        <v>1696</v>
      </c>
      <c r="C1412" t="s">
        <v>179</v>
      </c>
      <c r="D1412" t="s">
        <v>1676</v>
      </c>
      <c r="E1412" t="s">
        <v>1695</v>
      </c>
      <c r="F1412" t="s">
        <v>202</v>
      </c>
      <c r="G1412" t="s">
        <v>1676</v>
      </c>
      <c r="H1412" t="s">
        <v>184</v>
      </c>
      <c r="J1412">
        <v>0</v>
      </c>
      <c r="K1412" t="s">
        <v>463</v>
      </c>
      <c r="L1412" t="s">
        <v>186</v>
      </c>
      <c r="M1412" t="s">
        <v>187</v>
      </c>
      <c r="N1412" t="s">
        <v>20</v>
      </c>
      <c r="O1412">
        <v>213.67500000000001</v>
      </c>
      <c r="P1412" t="s">
        <v>459</v>
      </c>
      <c r="Q1412">
        <v>3</v>
      </c>
      <c r="S1412">
        <v>0</v>
      </c>
      <c r="T1412">
        <v>10</v>
      </c>
      <c r="U1412">
        <v>10</v>
      </c>
      <c r="V1412">
        <v>10</v>
      </c>
      <c r="W1412">
        <v>5</v>
      </c>
      <c r="X1412">
        <v>0.76</v>
      </c>
      <c r="Y1412">
        <v>89728.5</v>
      </c>
      <c r="Z1412" t="s">
        <v>189</v>
      </c>
      <c r="AA1412">
        <v>2</v>
      </c>
      <c r="AB1412">
        <v>14</v>
      </c>
      <c r="AC1412">
        <v>80</v>
      </c>
      <c r="AD1412">
        <v>5.7142857142857144</v>
      </c>
      <c r="AE1412">
        <v>12.375</v>
      </c>
      <c r="AF1412">
        <v>12.375</v>
      </c>
      <c r="AG1412">
        <v>10</v>
      </c>
      <c r="AH1412">
        <v>0.76</v>
      </c>
      <c r="AI1412">
        <v>72508.5</v>
      </c>
      <c r="AJ1412">
        <v>4.08</v>
      </c>
      <c r="AK1412">
        <v>2.5</v>
      </c>
      <c r="AL1412">
        <v>28</v>
      </c>
      <c r="AM1412">
        <v>15</v>
      </c>
      <c r="AN1412">
        <v>25</v>
      </c>
      <c r="AO1412" t="s">
        <v>190</v>
      </c>
      <c r="AP1412">
        <v>83</v>
      </c>
      <c r="AQ1412">
        <v>-0.7</v>
      </c>
      <c r="AR1412">
        <v>1.2</v>
      </c>
      <c r="AS1412" t="s">
        <v>460</v>
      </c>
      <c r="AT1412">
        <v>40</v>
      </c>
      <c r="AU1412">
        <v>16</v>
      </c>
      <c r="AV1412">
        <v>15</v>
      </c>
      <c r="AW1412">
        <v>44</v>
      </c>
      <c r="AY1412">
        <v>5</v>
      </c>
      <c r="AZ1412">
        <v>220</v>
      </c>
      <c r="BA1412">
        <v>2.35</v>
      </c>
      <c r="BB1412">
        <v>108240</v>
      </c>
      <c r="BC1412">
        <v>180400</v>
      </c>
      <c r="BD1412">
        <v>252560</v>
      </c>
      <c r="BE1412">
        <v>7</v>
      </c>
      <c r="BF1412">
        <v>4</v>
      </c>
      <c r="BG1412">
        <v>176</v>
      </c>
      <c r="BH1412">
        <v>2.9375</v>
      </c>
      <c r="BI1412">
        <v>108240</v>
      </c>
      <c r="BJ1412">
        <v>180400</v>
      </c>
      <c r="BK1412">
        <v>252560</v>
      </c>
      <c r="BL1412">
        <v>30</v>
      </c>
      <c r="BM1412">
        <v>1</v>
      </c>
      <c r="BN1412">
        <v>32</v>
      </c>
      <c r="BO1412" t="s">
        <v>192</v>
      </c>
      <c r="BP1412">
        <v>6.8376000000000001</v>
      </c>
      <c r="BQ1412">
        <v>540</v>
      </c>
      <c r="BR1412">
        <v>6</v>
      </c>
      <c r="BS1412">
        <v>1.1111111111111112E-2</v>
      </c>
      <c r="BV1412">
        <v>0</v>
      </c>
      <c r="BW1412">
        <v>0</v>
      </c>
      <c r="BX1412">
        <v>0</v>
      </c>
      <c r="BZ1412" t="s">
        <v>193</v>
      </c>
      <c r="CA1412" t="s">
        <v>194</v>
      </c>
      <c r="CB1412" t="b">
        <v>0</v>
      </c>
    </row>
    <row r="1413" spans="1:80" x14ac:dyDescent="0.3">
      <c r="A1413">
        <v>1412</v>
      </c>
      <c r="B1413" t="s">
        <v>1697</v>
      </c>
      <c r="C1413" t="s">
        <v>179</v>
      </c>
      <c r="D1413" t="s">
        <v>1676</v>
      </c>
      <c r="E1413" t="s">
        <v>1695</v>
      </c>
      <c r="F1413" t="s">
        <v>206</v>
      </c>
      <c r="G1413" t="s">
        <v>1676</v>
      </c>
      <c r="H1413" t="s">
        <v>184</v>
      </c>
      <c r="J1413">
        <v>0</v>
      </c>
      <c r="K1413" t="s">
        <v>463</v>
      </c>
      <c r="L1413" t="s">
        <v>186</v>
      </c>
      <c r="M1413" t="s">
        <v>187</v>
      </c>
      <c r="N1413" t="s">
        <v>20</v>
      </c>
      <c r="O1413">
        <v>236.77500000000001</v>
      </c>
      <c r="P1413" t="s">
        <v>459</v>
      </c>
      <c r="Q1413">
        <v>3</v>
      </c>
      <c r="S1413">
        <v>0</v>
      </c>
      <c r="T1413">
        <v>10</v>
      </c>
      <c r="U1413">
        <v>10</v>
      </c>
      <c r="V1413">
        <v>10</v>
      </c>
      <c r="W1413">
        <v>5</v>
      </c>
      <c r="X1413">
        <v>0.76</v>
      </c>
      <c r="Y1413">
        <v>89728.5</v>
      </c>
      <c r="Z1413" t="s">
        <v>189</v>
      </c>
      <c r="AA1413">
        <v>2</v>
      </c>
      <c r="AB1413">
        <v>14</v>
      </c>
      <c r="AC1413">
        <v>80</v>
      </c>
      <c r="AD1413">
        <v>5.7142857142857144</v>
      </c>
      <c r="AE1413">
        <v>12.375</v>
      </c>
      <c r="AF1413">
        <v>12.375</v>
      </c>
      <c r="AG1413">
        <v>10</v>
      </c>
      <c r="AH1413">
        <v>0.76</v>
      </c>
      <c r="AI1413">
        <v>72508.5</v>
      </c>
      <c r="AJ1413">
        <v>4.51</v>
      </c>
      <c r="AK1413">
        <v>2.5</v>
      </c>
      <c r="AL1413">
        <v>25</v>
      </c>
      <c r="AM1413">
        <v>15</v>
      </c>
      <c r="AN1413">
        <v>25</v>
      </c>
      <c r="AO1413" t="s">
        <v>190</v>
      </c>
      <c r="AP1413">
        <v>83</v>
      </c>
      <c r="AQ1413">
        <v>-0.7</v>
      </c>
      <c r="AR1413">
        <v>1.2</v>
      </c>
      <c r="AS1413" t="s">
        <v>460</v>
      </c>
      <c r="AT1413">
        <v>40</v>
      </c>
      <c r="AU1413">
        <v>16</v>
      </c>
      <c r="AV1413">
        <v>15</v>
      </c>
      <c r="AW1413">
        <v>44</v>
      </c>
      <c r="AY1413">
        <v>5</v>
      </c>
      <c r="AZ1413">
        <v>220</v>
      </c>
      <c r="BA1413">
        <v>2.35</v>
      </c>
      <c r="BB1413">
        <v>108240</v>
      </c>
      <c r="BC1413">
        <v>180400</v>
      </c>
      <c r="BD1413">
        <v>252560</v>
      </c>
      <c r="BE1413">
        <v>8</v>
      </c>
      <c r="BF1413">
        <v>4</v>
      </c>
      <c r="BG1413">
        <v>176</v>
      </c>
      <c r="BH1413">
        <v>2.9375</v>
      </c>
      <c r="BI1413">
        <v>108240</v>
      </c>
      <c r="BJ1413">
        <v>180400</v>
      </c>
      <c r="BK1413">
        <v>252560</v>
      </c>
      <c r="BL1413">
        <v>30</v>
      </c>
      <c r="BM1413">
        <v>1</v>
      </c>
      <c r="BN1413">
        <v>16</v>
      </c>
      <c r="BO1413" t="s">
        <v>192</v>
      </c>
      <c r="BP1413">
        <v>3.7884000000000002</v>
      </c>
      <c r="BQ1413">
        <v>646</v>
      </c>
      <c r="BR1413">
        <v>5</v>
      </c>
      <c r="BS1413">
        <v>7.7399380804953569E-3</v>
      </c>
      <c r="BV1413">
        <v>0</v>
      </c>
      <c r="BW1413">
        <v>0</v>
      </c>
      <c r="BX1413">
        <v>0</v>
      </c>
      <c r="BZ1413" t="s">
        <v>193</v>
      </c>
      <c r="CA1413" t="s">
        <v>194</v>
      </c>
      <c r="CB1413" t="b">
        <v>0</v>
      </c>
    </row>
    <row r="1414" spans="1:80" x14ac:dyDescent="0.3">
      <c r="A1414">
        <v>1413</v>
      </c>
      <c r="B1414" t="s">
        <v>1698</v>
      </c>
      <c r="C1414" t="s">
        <v>179</v>
      </c>
      <c r="D1414" t="s">
        <v>1676</v>
      </c>
      <c r="E1414" t="s">
        <v>1695</v>
      </c>
      <c r="F1414" t="s">
        <v>252</v>
      </c>
      <c r="G1414" t="s">
        <v>1676</v>
      </c>
      <c r="H1414" t="s">
        <v>184</v>
      </c>
      <c r="J1414">
        <v>0</v>
      </c>
      <c r="K1414" t="s">
        <v>463</v>
      </c>
      <c r="L1414" t="s">
        <v>186</v>
      </c>
      <c r="M1414" t="s">
        <v>187</v>
      </c>
      <c r="N1414" t="s">
        <v>20</v>
      </c>
      <c r="O1414">
        <v>282.97500000000002</v>
      </c>
      <c r="P1414" t="s">
        <v>459</v>
      </c>
      <c r="Q1414">
        <v>3</v>
      </c>
      <c r="S1414">
        <v>0</v>
      </c>
      <c r="T1414">
        <v>10</v>
      </c>
      <c r="U1414">
        <v>10</v>
      </c>
      <c r="V1414">
        <v>10</v>
      </c>
      <c r="W1414">
        <v>5</v>
      </c>
      <c r="X1414">
        <v>0.76</v>
      </c>
      <c r="Y1414">
        <v>89728.5</v>
      </c>
      <c r="Z1414" t="s">
        <v>189</v>
      </c>
      <c r="AA1414">
        <v>2</v>
      </c>
      <c r="AB1414">
        <v>14</v>
      </c>
      <c r="AC1414">
        <v>80</v>
      </c>
      <c r="AD1414">
        <v>5.7142857142857144</v>
      </c>
      <c r="AE1414">
        <v>12.375</v>
      </c>
      <c r="AF1414">
        <v>12.375</v>
      </c>
      <c r="AG1414">
        <v>10</v>
      </c>
      <c r="AH1414">
        <v>0.76</v>
      </c>
      <c r="AI1414">
        <v>72508.5</v>
      </c>
      <c r="AJ1414">
        <v>5.36</v>
      </c>
      <c r="AK1414">
        <v>2.5</v>
      </c>
      <c r="AL1414">
        <v>21</v>
      </c>
      <c r="AM1414">
        <v>15</v>
      </c>
      <c r="AN1414">
        <v>25</v>
      </c>
      <c r="AO1414" t="s">
        <v>190</v>
      </c>
      <c r="AP1414">
        <v>83</v>
      </c>
      <c r="AQ1414">
        <v>-0.7</v>
      </c>
      <c r="AR1414">
        <v>1.2</v>
      </c>
      <c r="AS1414" t="s">
        <v>460</v>
      </c>
      <c r="AT1414">
        <v>40</v>
      </c>
      <c r="AU1414">
        <v>16</v>
      </c>
      <c r="AV1414">
        <v>15</v>
      </c>
      <c r="AW1414">
        <v>44</v>
      </c>
      <c r="AY1414">
        <v>5</v>
      </c>
      <c r="AZ1414">
        <v>220</v>
      </c>
      <c r="BA1414">
        <v>2.35</v>
      </c>
      <c r="BB1414">
        <v>108240</v>
      </c>
      <c r="BC1414">
        <v>180400</v>
      </c>
      <c r="BD1414">
        <v>252560</v>
      </c>
      <c r="BE1414">
        <v>8</v>
      </c>
      <c r="BF1414">
        <v>4</v>
      </c>
      <c r="BG1414">
        <v>176</v>
      </c>
      <c r="BH1414">
        <v>2.9375</v>
      </c>
      <c r="BI1414">
        <v>108240</v>
      </c>
      <c r="BJ1414">
        <v>180400</v>
      </c>
      <c r="BK1414">
        <v>252560</v>
      </c>
      <c r="BL1414">
        <v>30</v>
      </c>
      <c r="BM1414">
        <v>1</v>
      </c>
      <c r="BN1414">
        <v>12</v>
      </c>
      <c r="BO1414" t="s">
        <v>192</v>
      </c>
      <c r="BP1414">
        <v>3.3957000000000002</v>
      </c>
      <c r="BQ1414">
        <v>0</v>
      </c>
      <c r="BR1414">
        <v>2</v>
      </c>
      <c r="BS1414">
        <v>0</v>
      </c>
      <c r="BV1414">
        <v>0</v>
      </c>
      <c r="BW1414">
        <v>0</v>
      </c>
      <c r="BX1414">
        <v>0</v>
      </c>
      <c r="BZ1414" t="s">
        <v>193</v>
      </c>
      <c r="CA1414" t="s">
        <v>194</v>
      </c>
      <c r="CB1414" t="b">
        <v>0</v>
      </c>
    </row>
    <row r="1415" spans="1:80" x14ac:dyDescent="0.3">
      <c r="A1415">
        <v>1414</v>
      </c>
      <c r="B1415" t="s">
        <v>1699</v>
      </c>
      <c r="C1415" t="s">
        <v>179</v>
      </c>
      <c r="D1415" t="s">
        <v>1676</v>
      </c>
      <c r="E1415" t="s">
        <v>1695</v>
      </c>
      <c r="F1415" t="s">
        <v>196</v>
      </c>
      <c r="G1415" t="s">
        <v>1676</v>
      </c>
      <c r="H1415" t="s">
        <v>184</v>
      </c>
      <c r="J1415">
        <v>0</v>
      </c>
      <c r="K1415" t="s">
        <v>463</v>
      </c>
      <c r="L1415" t="s">
        <v>186</v>
      </c>
      <c r="M1415" t="s">
        <v>187</v>
      </c>
      <c r="N1415" t="s">
        <v>20</v>
      </c>
      <c r="O1415">
        <v>190.57499999999999</v>
      </c>
      <c r="P1415" t="s">
        <v>459</v>
      </c>
      <c r="Q1415">
        <v>3</v>
      </c>
      <c r="S1415">
        <v>0</v>
      </c>
      <c r="T1415">
        <v>10</v>
      </c>
      <c r="U1415">
        <v>10</v>
      </c>
      <c r="V1415">
        <v>10</v>
      </c>
      <c r="W1415">
        <v>5</v>
      </c>
      <c r="X1415">
        <v>0.76</v>
      </c>
      <c r="Y1415">
        <v>89728.5</v>
      </c>
      <c r="Z1415" t="s">
        <v>189</v>
      </c>
      <c r="AA1415">
        <v>2</v>
      </c>
      <c r="AB1415">
        <v>14</v>
      </c>
      <c r="AC1415">
        <v>80</v>
      </c>
      <c r="AD1415">
        <v>5.7142857142857144</v>
      </c>
      <c r="AE1415">
        <v>12.375</v>
      </c>
      <c r="AF1415">
        <v>12.375</v>
      </c>
      <c r="AG1415">
        <v>10</v>
      </c>
      <c r="AH1415">
        <v>0.76</v>
      </c>
      <c r="AI1415">
        <v>72508.5</v>
      </c>
      <c r="AJ1415">
        <v>3.66</v>
      </c>
      <c r="AK1415">
        <v>2.5</v>
      </c>
      <c r="AL1415">
        <v>31</v>
      </c>
      <c r="AM1415">
        <v>15</v>
      </c>
      <c r="AN1415">
        <v>25</v>
      </c>
      <c r="AO1415" t="s">
        <v>190</v>
      </c>
      <c r="AP1415">
        <v>83</v>
      </c>
      <c r="AQ1415">
        <v>-0.7</v>
      </c>
      <c r="AR1415">
        <v>1.2</v>
      </c>
      <c r="AS1415" t="s">
        <v>460</v>
      </c>
      <c r="AT1415">
        <v>40</v>
      </c>
      <c r="AU1415">
        <v>16</v>
      </c>
      <c r="AV1415">
        <v>15</v>
      </c>
      <c r="AW1415">
        <v>44</v>
      </c>
      <c r="AY1415">
        <v>5</v>
      </c>
      <c r="AZ1415">
        <v>220</v>
      </c>
      <c r="BA1415">
        <v>2.35</v>
      </c>
      <c r="BB1415">
        <v>108240</v>
      </c>
      <c r="BC1415">
        <v>180400</v>
      </c>
      <c r="BD1415">
        <v>252560</v>
      </c>
      <c r="BE1415">
        <v>7</v>
      </c>
      <c r="BF1415">
        <v>4</v>
      </c>
      <c r="BG1415">
        <v>176</v>
      </c>
      <c r="BH1415">
        <v>2.9375</v>
      </c>
      <c r="BI1415">
        <v>108240</v>
      </c>
      <c r="BJ1415">
        <v>180400</v>
      </c>
      <c r="BK1415">
        <v>252560</v>
      </c>
      <c r="BL1415">
        <v>30</v>
      </c>
      <c r="BM1415">
        <v>1</v>
      </c>
      <c r="BN1415">
        <v>32</v>
      </c>
      <c r="BO1415" t="s">
        <v>192</v>
      </c>
      <c r="BP1415">
        <v>6.0983999999999998</v>
      </c>
      <c r="BQ1415">
        <v>0</v>
      </c>
      <c r="BR1415">
        <v>0</v>
      </c>
      <c r="BS1415">
        <v>0</v>
      </c>
      <c r="BV1415">
        <v>0</v>
      </c>
      <c r="BW1415">
        <v>0</v>
      </c>
      <c r="BX1415">
        <v>0</v>
      </c>
      <c r="BZ1415" t="s">
        <v>193</v>
      </c>
      <c r="CA1415" t="s">
        <v>194</v>
      </c>
      <c r="CB1415" t="b">
        <v>0</v>
      </c>
    </row>
    <row r="1416" spans="1:80" x14ac:dyDescent="0.3">
      <c r="A1416">
        <v>1415</v>
      </c>
      <c r="B1416" t="s">
        <v>1700</v>
      </c>
      <c r="C1416" t="s">
        <v>179</v>
      </c>
      <c r="D1416" t="s">
        <v>1676</v>
      </c>
      <c r="E1416" t="s">
        <v>1695</v>
      </c>
      <c r="F1416" t="s">
        <v>202</v>
      </c>
      <c r="G1416" t="s">
        <v>1676</v>
      </c>
      <c r="H1416" t="s">
        <v>184</v>
      </c>
      <c r="J1416">
        <v>0</v>
      </c>
      <c r="K1416" t="s">
        <v>463</v>
      </c>
      <c r="L1416" t="s">
        <v>186</v>
      </c>
      <c r="M1416" t="s">
        <v>187</v>
      </c>
      <c r="N1416" t="s">
        <v>20</v>
      </c>
      <c r="O1416">
        <v>213.67500000000001</v>
      </c>
      <c r="P1416" t="s">
        <v>459</v>
      </c>
      <c r="Q1416">
        <v>3</v>
      </c>
      <c r="S1416">
        <v>0</v>
      </c>
      <c r="T1416">
        <v>10</v>
      </c>
      <c r="U1416">
        <v>10</v>
      </c>
      <c r="V1416">
        <v>10</v>
      </c>
      <c r="W1416">
        <v>5</v>
      </c>
      <c r="X1416">
        <v>0.76</v>
      </c>
      <c r="Y1416">
        <v>89728.5</v>
      </c>
      <c r="Z1416" t="s">
        <v>189</v>
      </c>
      <c r="AA1416">
        <v>2</v>
      </c>
      <c r="AB1416">
        <v>14</v>
      </c>
      <c r="AC1416">
        <v>80</v>
      </c>
      <c r="AD1416">
        <v>5.7142857142857144</v>
      </c>
      <c r="AE1416">
        <v>12.375</v>
      </c>
      <c r="AF1416">
        <v>12.375</v>
      </c>
      <c r="AG1416">
        <v>10</v>
      </c>
      <c r="AH1416">
        <v>0.76</v>
      </c>
      <c r="AI1416">
        <v>72508.5</v>
      </c>
      <c r="AJ1416">
        <v>4.08</v>
      </c>
      <c r="AK1416">
        <v>2.5</v>
      </c>
      <c r="AL1416">
        <v>28</v>
      </c>
      <c r="AM1416">
        <v>15</v>
      </c>
      <c r="AN1416">
        <v>25</v>
      </c>
      <c r="AO1416" t="s">
        <v>190</v>
      </c>
      <c r="AP1416">
        <v>83</v>
      </c>
      <c r="AQ1416">
        <v>-0.7</v>
      </c>
      <c r="AR1416">
        <v>1.2</v>
      </c>
      <c r="AS1416" t="s">
        <v>460</v>
      </c>
      <c r="AT1416">
        <v>40</v>
      </c>
      <c r="AU1416">
        <v>16</v>
      </c>
      <c r="AV1416">
        <v>15</v>
      </c>
      <c r="AW1416">
        <v>44</v>
      </c>
      <c r="AY1416">
        <v>5</v>
      </c>
      <c r="AZ1416">
        <v>220</v>
      </c>
      <c r="BA1416">
        <v>2.35</v>
      </c>
      <c r="BB1416">
        <v>108240</v>
      </c>
      <c r="BC1416">
        <v>180400</v>
      </c>
      <c r="BD1416">
        <v>252560</v>
      </c>
      <c r="BE1416">
        <v>7</v>
      </c>
      <c r="BF1416">
        <v>4</v>
      </c>
      <c r="BG1416">
        <v>176</v>
      </c>
      <c r="BH1416">
        <v>2.9375</v>
      </c>
      <c r="BI1416">
        <v>108240</v>
      </c>
      <c r="BJ1416">
        <v>180400</v>
      </c>
      <c r="BK1416">
        <v>252560</v>
      </c>
      <c r="BL1416">
        <v>30</v>
      </c>
      <c r="BM1416">
        <v>1</v>
      </c>
      <c r="BN1416">
        <v>32</v>
      </c>
      <c r="BO1416" t="s">
        <v>192</v>
      </c>
      <c r="BP1416">
        <v>6.8376000000000001</v>
      </c>
      <c r="BQ1416">
        <v>0</v>
      </c>
      <c r="BR1416">
        <v>0</v>
      </c>
      <c r="BS1416">
        <v>0</v>
      </c>
      <c r="BV1416">
        <v>0</v>
      </c>
      <c r="BW1416">
        <v>0</v>
      </c>
      <c r="BX1416">
        <v>0</v>
      </c>
      <c r="BZ1416" t="s">
        <v>193</v>
      </c>
      <c r="CA1416" t="s">
        <v>194</v>
      </c>
      <c r="CB1416" t="b">
        <v>0</v>
      </c>
    </row>
    <row r="1417" spans="1:80" x14ac:dyDescent="0.3">
      <c r="A1417">
        <v>1416</v>
      </c>
      <c r="B1417" t="s">
        <v>1701</v>
      </c>
      <c r="C1417" t="s">
        <v>179</v>
      </c>
      <c r="D1417" t="s">
        <v>1676</v>
      </c>
      <c r="E1417" t="s">
        <v>1695</v>
      </c>
      <c r="F1417" t="s">
        <v>206</v>
      </c>
      <c r="G1417" t="s">
        <v>1676</v>
      </c>
      <c r="H1417" t="s">
        <v>184</v>
      </c>
      <c r="J1417">
        <v>0</v>
      </c>
      <c r="K1417" t="s">
        <v>463</v>
      </c>
      <c r="L1417" t="s">
        <v>186</v>
      </c>
      <c r="M1417" t="s">
        <v>187</v>
      </c>
      <c r="N1417" t="s">
        <v>20</v>
      </c>
      <c r="O1417">
        <v>236.77500000000001</v>
      </c>
      <c r="P1417" t="s">
        <v>459</v>
      </c>
      <c r="Q1417">
        <v>3</v>
      </c>
      <c r="S1417">
        <v>0</v>
      </c>
      <c r="T1417">
        <v>10</v>
      </c>
      <c r="U1417">
        <v>10</v>
      </c>
      <c r="V1417">
        <v>10</v>
      </c>
      <c r="W1417">
        <v>5</v>
      </c>
      <c r="X1417">
        <v>0.76</v>
      </c>
      <c r="Y1417">
        <v>89728.5</v>
      </c>
      <c r="Z1417" t="s">
        <v>189</v>
      </c>
      <c r="AA1417">
        <v>2</v>
      </c>
      <c r="AB1417">
        <v>14</v>
      </c>
      <c r="AC1417">
        <v>80</v>
      </c>
      <c r="AD1417">
        <v>5.7142857142857144</v>
      </c>
      <c r="AE1417">
        <v>12.375</v>
      </c>
      <c r="AF1417">
        <v>12.375</v>
      </c>
      <c r="AG1417">
        <v>10</v>
      </c>
      <c r="AH1417">
        <v>0.76</v>
      </c>
      <c r="AI1417">
        <v>72508.5</v>
      </c>
      <c r="AJ1417">
        <v>4.51</v>
      </c>
      <c r="AK1417">
        <v>2.5</v>
      </c>
      <c r="AL1417">
        <v>25</v>
      </c>
      <c r="AM1417">
        <v>15</v>
      </c>
      <c r="AN1417">
        <v>25</v>
      </c>
      <c r="AO1417" t="s">
        <v>190</v>
      </c>
      <c r="AP1417">
        <v>83</v>
      </c>
      <c r="AQ1417">
        <v>-0.7</v>
      </c>
      <c r="AR1417">
        <v>1.2</v>
      </c>
      <c r="AS1417" t="s">
        <v>460</v>
      </c>
      <c r="AT1417">
        <v>40</v>
      </c>
      <c r="AU1417">
        <v>16</v>
      </c>
      <c r="AV1417">
        <v>15</v>
      </c>
      <c r="AW1417">
        <v>44</v>
      </c>
      <c r="AY1417">
        <v>5</v>
      </c>
      <c r="AZ1417">
        <v>220</v>
      </c>
      <c r="BA1417">
        <v>2.35</v>
      </c>
      <c r="BB1417">
        <v>108240</v>
      </c>
      <c r="BC1417">
        <v>180400</v>
      </c>
      <c r="BD1417">
        <v>252560</v>
      </c>
      <c r="BE1417">
        <v>8</v>
      </c>
      <c r="BF1417">
        <v>4</v>
      </c>
      <c r="BG1417">
        <v>176</v>
      </c>
      <c r="BH1417">
        <v>2.9375</v>
      </c>
      <c r="BI1417">
        <v>108240</v>
      </c>
      <c r="BJ1417">
        <v>180400</v>
      </c>
      <c r="BK1417">
        <v>252560</v>
      </c>
      <c r="BL1417">
        <v>30</v>
      </c>
      <c r="BM1417">
        <v>1</v>
      </c>
      <c r="BN1417">
        <v>16</v>
      </c>
      <c r="BO1417" t="s">
        <v>192</v>
      </c>
      <c r="BP1417">
        <v>3.7884000000000002</v>
      </c>
      <c r="BQ1417">
        <v>0</v>
      </c>
      <c r="BR1417">
        <v>0</v>
      </c>
      <c r="BS1417">
        <v>0</v>
      </c>
      <c r="BV1417">
        <v>0</v>
      </c>
      <c r="BW1417">
        <v>0</v>
      </c>
      <c r="BX1417">
        <v>0</v>
      </c>
      <c r="BZ1417" t="s">
        <v>193</v>
      </c>
      <c r="CA1417" t="s">
        <v>194</v>
      </c>
      <c r="CB1417" t="b">
        <v>0</v>
      </c>
    </row>
    <row r="1418" spans="1:80" x14ac:dyDescent="0.3">
      <c r="A1418">
        <v>1417</v>
      </c>
      <c r="B1418" t="s">
        <v>1702</v>
      </c>
      <c r="C1418" t="s">
        <v>179</v>
      </c>
      <c r="D1418" t="s">
        <v>1676</v>
      </c>
      <c r="E1418" t="s">
        <v>1695</v>
      </c>
      <c r="F1418" t="s">
        <v>252</v>
      </c>
      <c r="G1418" t="s">
        <v>1676</v>
      </c>
      <c r="H1418" t="s">
        <v>184</v>
      </c>
      <c r="J1418">
        <v>0</v>
      </c>
      <c r="K1418" t="s">
        <v>463</v>
      </c>
      <c r="L1418" t="s">
        <v>186</v>
      </c>
      <c r="M1418" t="s">
        <v>187</v>
      </c>
      <c r="N1418" t="s">
        <v>20</v>
      </c>
      <c r="O1418">
        <v>282.97500000000002</v>
      </c>
      <c r="P1418" t="s">
        <v>459</v>
      </c>
      <c r="Q1418">
        <v>3</v>
      </c>
      <c r="S1418">
        <v>0</v>
      </c>
      <c r="T1418">
        <v>10</v>
      </c>
      <c r="U1418">
        <v>10</v>
      </c>
      <c r="V1418">
        <v>10</v>
      </c>
      <c r="W1418">
        <v>5</v>
      </c>
      <c r="X1418">
        <v>0.76</v>
      </c>
      <c r="Y1418">
        <v>89728.5</v>
      </c>
      <c r="Z1418" t="s">
        <v>189</v>
      </c>
      <c r="AA1418">
        <v>2</v>
      </c>
      <c r="AB1418">
        <v>14</v>
      </c>
      <c r="AC1418">
        <v>80</v>
      </c>
      <c r="AD1418">
        <v>5.7142857142857144</v>
      </c>
      <c r="AE1418">
        <v>12.375</v>
      </c>
      <c r="AF1418">
        <v>12.375</v>
      </c>
      <c r="AG1418">
        <v>10</v>
      </c>
      <c r="AH1418">
        <v>0.76</v>
      </c>
      <c r="AI1418">
        <v>72508.5</v>
      </c>
      <c r="AJ1418">
        <v>5.36</v>
      </c>
      <c r="AK1418">
        <v>2.5</v>
      </c>
      <c r="AL1418">
        <v>21</v>
      </c>
      <c r="AM1418">
        <v>15</v>
      </c>
      <c r="AN1418">
        <v>25</v>
      </c>
      <c r="AO1418" t="s">
        <v>190</v>
      </c>
      <c r="AP1418">
        <v>83</v>
      </c>
      <c r="AQ1418">
        <v>-0.7</v>
      </c>
      <c r="AR1418">
        <v>1.2</v>
      </c>
      <c r="AS1418" t="s">
        <v>460</v>
      </c>
      <c r="AT1418">
        <v>40</v>
      </c>
      <c r="AU1418">
        <v>16</v>
      </c>
      <c r="AV1418">
        <v>15</v>
      </c>
      <c r="AW1418">
        <v>44</v>
      </c>
      <c r="AY1418">
        <v>5</v>
      </c>
      <c r="AZ1418">
        <v>220</v>
      </c>
      <c r="BA1418">
        <v>2.35</v>
      </c>
      <c r="BB1418">
        <v>108240</v>
      </c>
      <c r="BC1418">
        <v>180400</v>
      </c>
      <c r="BD1418">
        <v>252560</v>
      </c>
      <c r="BE1418">
        <v>8</v>
      </c>
      <c r="BF1418">
        <v>4</v>
      </c>
      <c r="BG1418">
        <v>176</v>
      </c>
      <c r="BH1418">
        <v>2.9375</v>
      </c>
      <c r="BI1418">
        <v>108240</v>
      </c>
      <c r="BJ1418">
        <v>180400</v>
      </c>
      <c r="BK1418">
        <v>252560</v>
      </c>
      <c r="BL1418">
        <v>30</v>
      </c>
      <c r="BM1418">
        <v>1</v>
      </c>
      <c r="BN1418">
        <v>12</v>
      </c>
      <c r="BO1418" t="s">
        <v>192</v>
      </c>
      <c r="BP1418">
        <v>3.3957000000000002</v>
      </c>
      <c r="BQ1418">
        <v>0</v>
      </c>
      <c r="BR1418">
        <v>1</v>
      </c>
      <c r="BS1418">
        <v>0</v>
      </c>
      <c r="BV1418">
        <v>0</v>
      </c>
      <c r="BW1418">
        <v>0</v>
      </c>
      <c r="BX1418">
        <v>0</v>
      </c>
      <c r="BZ1418" t="s">
        <v>193</v>
      </c>
      <c r="CA1418" t="s">
        <v>194</v>
      </c>
      <c r="CB1418" t="b">
        <v>0</v>
      </c>
    </row>
    <row r="1419" spans="1:80" x14ac:dyDescent="0.3">
      <c r="A1419">
        <v>1418</v>
      </c>
      <c r="B1419" t="s">
        <v>1703</v>
      </c>
      <c r="C1419" t="s">
        <v>179</v>
      </c>
      <c r="D1419" t="s">
        <v>1676</v>
      </c>
      <c r="E1419" t="s">
        <v>1695</v>
      </c>
      <c r="F1419" t="s">
        <v>196</v>
      </c>
      <c r="G1419" t="s">
        <v>1676</v>
      </c>
      <c r="H1419" t="s">
        <v>184</v>
      </c>
      <c r="J1419">
        <v>0</v>
      </c>
      <c r="K1419" t="s">
        <v>463</v>
      </c>
      <c r="L1419" t="s">
        <v>186</v>
      </c>
      <c r="M1419" t="s">
        <v>187</v>
      </c>
      <c r="N1419" t="s">
        <v>20</v>
      </c>
      <c r="O1419">
        <v>190.57499999999999</v>
      </c>
      <c r="P1419" t="s">
        <v>459</v>
      </c>
      <c r="Q1419">
        <v>3</v>
      </c>
      <c r="S1419">
        <v>0</v>
      </c>
      <c r="T1419">
        <v>10</v>
      </c>
      <c r="U1419">
        <v>10</v>
      </c>
      <c r="V1419">
        <v>10</v>
      </c>
      <c r="W1419">
        <v>5</v>
      </c>
      <c r="X1419">
        <v>0.76</v>
      </c>
      <c r="Y1419">
        <v>89728.5</v>
      </c>
      <c r="Z1419" t="s">
        <v>189</v>
      </c>
      <c r="AA1419">
        <v>2</v>
      </c>
      <c r="AB1419">
        <v>14</v>
      </c>
      <c r="AC1419">
        <v>80</v>
      </c>
      <c r="AD1419">
        <v>5.7142857142857144</v>
      </c>
      <c r="AE1419">
        <v>12.375</v>
      </c>
      <c r="AF1419">
        <v>12.375</v>
      </c>
      <c r="AG1419">
        <v>10</v>
      </c>
      <c r="AH1419">
        <v>0.76</v>
      </c>
      <c r="AI1419">
        <v>72508.5</v>
      </c>
      <c r="AJ1419">
        <v>3.6659999999999999</v>
      </c>
      <c r="AK1419">
        <v>2.5</v>
      </c>
      <c r="AL1419">
        <v>31</v>
      </c>
      <c r="AM1419">
        <v>15</v>
      </c>
      <c r="AN1419">
        <v>25</v>
      </c>
      <c r="AO1419" t="s">
        <v>190</v>
      </c>
      <c r="AP1419">
        <v>83</v>
      </c>
      <c r="AQ1419">
        <v>-0.7</v>
      </c>
      <c r="AR1419">
        <v>1.2</v>
      </c>
      <c r="AS1419" t="s">
        <v>460</v>
      </c>
      <c r="AT1419">
        <v>40</v>
      </c>
      <c r="AU1419">
        <v>16</v>
      </c>
      <c r="AV1419">
        <v>15</v>
      </c>
      <c r="AW1419">
        <v>44</v>
      </c>
      <c r="AY1419">
        <v>5</v>
      </c>
      <c r="AZ1419">
        <v>220</v>
      </c>
      <c r="BA1419">
        <v>2.35</v>
      </c>
      <c r="BB1419">
        <v>108240</v>
      </c>
      <c r="BC1419">
        <v>180400</v>
      </c>
      <c r="BD1419">
        <v>252560</v>
      </c>
      <c r="BE1419">
        <v>7</v>
      </c>
      <c r="BF1419">
        <v>4</v>
      </c>
      <c r="BG1419">
        <v>176</v>
      </c>
      <c r="BH1419">
        <v>2.9375</v>
      </c>
      <c r="BI1419">
        <v>108240</v>
      </c>
      <c r="BJ1419">
        <v>180400</v>
      </c>
      <c r="BK1419">
        <v>252560</v>
      </c>
      <c r="BL1419">
        <v>30</v>
      </c>
      <c r="BM1419">
        <v>1</v>
      </c>
      <c r="BN1419">
        <v>32</v>
      </c>
      <c r="BO1419" t="s">
        <v>192</v>
      </c>
      <c r="BP1419">
        <v>6.0983999999999998</v>
      </c>
      <c r="BQ1419">
        <v>0</v>
      </c>
      <c r="BR1419">
        <v>214</v>
      </c>
      <c r="BS1419">
        <v>0</v>
      </c>
      <c r="BV1419">
        <v>0</v>
      </c>
      <c r="BW1419">
        <v>0</v>
      </c>
      <c r="BX1419">
        <v>0</v>
      </c>
      <c r="BZ1419" t="s">
        <v>193</v>
      </c>
      <c r="CA1419" t="s">
        <v>194</v>
      </c>
      <c r="CB1419" t="b">
        <v>0</v>
      </c>
    </row>
    <row r="1420" spans="1:80" x14ac:dyDescent="0.3">
      <c r="A1420">
        <v>1419</v>
      </c>
      <c r="B1420" t="s">
        <v>1704</v>
      </c>
      <c r="C1420" t="s">
        <v>179</v>
      </c>
      <c r="D1420" t="s">
        <v>1676</v>
      </c>
      <c r="E1420" t="s">
        <v>1695</v>
      </c>
      <c r="F1420" t="s">
        <v>202</v>
      </c>
      <c r="G1420" t="s">
        <v>1676</v>
      </c>
      <c r="H1420" t="s">
        <v>184</v>
      </c>
      <c r="J1420">
        <v>0</v>
      </c>
      <c r="K1420" t="s">
        <v>463</v>
      </c>
      <c r="L1420" t="s">
        <v>186</v>
      </c>
      <c r="M1420" t="s">
        <v>187</v>
      </c>
      <c r="N1420" t="s">
        <v>20</v>
      </c>
      <c r="O1420">
        <v>213.67500000000001</v>
      </c>
      <c r="P1420" t="s">
        <v>459</v>
      </c>
      <c r="Q1420">
        <v>3</v>
      </c>
      <c r="S1420">
        <v>0</v>
      </c>
      <c r="T1420">
        <v>10</v>
      </c>
      <c r="U1420">
        <v>10</v>
      </c>
      <c r="V1420">
        <v>10</v>
      </c>
      <c r="W1420">
        <v>5</v>
      </c>
      <c r="X1420">
        <v>0.76</v>
      </c>
      <c r="Y1420">
        <v>89728.5</v>
      </c>
      <c r="Z1420" t="s">
        <v>189</v>
      </c>
      <c r="AA1420">
        <v>2</v>
      </c>
      <c r="AB1420">
        <v>14</v>
      </c>
      <c r="AC1420">
        <v>80</v>
      </c>
      <c r="AD1420">
        <v>5.7142857142857144</v>
      </c>
      <c r="AE1420">
        <v>12.375</v>
      </c>
      <c r="AF1420">
        <v>12.375</v>
      </c>
      <c r="AG1420">
        <v>10</v>
      </c>
      <c r="AH1420">
        <v>0.76</v>
      </c>
      <c r="AI1420">
        <v>72508.5</v>
      </c>
      <c r="AJ1420">
        <v>4.08</v>
      </c>
      <c r="AK1420">
        <v>2.5</v>
      </c>
      <c r="AL1420">
        <v>28</v>
      </c>
      <c r="AM1420">
        <v>15</v>
      </c>
      <c r="AN1420">
        <v>25</v>
      </c>
      <c r="AO1420" t="s">
        <v>190</v>
      </c>
      <c r="AP1420">
        <v>83</v>
      </c>
      <c r="AQ1420">
        <v>-0.7</v>
      </c>
      <c r="AR1420">
        <v>1.2</v>
      </c>
      <c r="AS1420" t="s">
        <v>460</v>
      </c>
      <c r="AT1420">
        <v>40</v>
      </c>
      <c r="AU1420">
        <v>16</v>
      </c>
      <c r="AV1420">
        <v>15</v>
      </c>
      <c r="AW1420">
        <v>44</v>
      </c>
      <c r="AY1420">
        <v>5</v>
      </c>
      <c r="AZ1420">
        <v>220</v>
      </c>
      <c r="BA1420">
        <v>2.35</v>
      </c>
      <c r="BB1420">
        <v>108240</v>
      </c>
      <c r="BC1420">
        <v>180400</v>
      </c>
      <c r="BD1420">
        <v>252560</v>
      </c>
      <c r="BE1420">
        <v>7</v>
      </c>
      <c r="BF1420">
        <v>4</v>
      </c>
      <c r="BG1420">
        <v>176</v>
      </c>
      <c r="BH1420">
        <v>2.9375</v>
      </c>
      <c r="BI1420">
        <v>108240</v>
      </c>
      <c r="BJ1420">
        <v>180400</v>
      </c>
      <c r="BK1420">
        <v>252560</v>
      </c>
      <c r="BL1420">
        <v>30</v>
      </c>
      <c r="BM1420">
        <v>1</v>
      </c>
      <c r="BN1420">
        <v>32</v>
      </c>
      <c r="BO1420" t="s">
        <v>192</v>
      </c>
      <c r="BP1420">
        <v>6.8376000000000001</v>
      </c>
      <c r="BQ1420">
        <v>0</v>
      </c>
      <c r="BR1420">
        <v>0</v>
      </c>
      <c r="BS1420">
        <v>0</v>
      </c>
      <c r="BV1420">
        <v>0</v>
      </c>
      <c r="BW1420">
        <v>0</v>
      </c>
      <c r="BX1420">
        <v>0</v>
      </c>
      <c r="BZ1420" t="s">
        <v>193</v>
      </c>
      <c r="CA1420" t="s">
        <v>194</v>
      </c>
      <c r="CB1420" t="b">
        <v>0</v>
      </c>
    </row>
    <row r="1421" spans="1:80" x14ac:dyDescent="0.3">
      <c r="A1421">
        <v>1420</v>
      </c>
      <c r="B1421" t="s">
        <v>1705</v>
      </c>
      <c r="C1421" t="s">
        <v>179</v>
      </c>
      <c r="D1421" t="s">
        <v>1676</v>
      </c>
      <c r="E1421" t="s">
        <v>1695</v>
      </c>
      <c r="F1421" t="s">
        <v>206</v>
      </c>
      <c r="G1421" t="s">
        <v>1676</v>
      </c>
      <c r="H1421" t="s">
        <v>184</v>
      </c>
      <c r="J1421">
        <v>0</v>
      </c>
      <c r="K1421" t="s">
        <v>463</v>
      </c>
      <c r="L1421" t="s">
        <v>186</v>
      </c>
      <c r="M1421" t="s">
        <v>187</v>
      </c>
      <c r="N1421" t="s">
        <v>20</v>
      </c>
      <c r="O1421">
        <v>236.77500000000001</v>
      </c>
      <c r="P1421" t="s">
        <v>459</v>
      </c>
      <c r="Q1421">
        <v>3</v>
      </c>
      <c r="S1421">
        <v>0</v>
      </c>
      <c r="T1421">
        <v>10</v>
      </c>
      <c r="U1421">
        <v>10</v>
      </c>
      <c r="V1421">
        <v>10</v>
      </c>
      <c r="W1421">
        <v>5</v>
      </c>
      <c r="X1421">
        <v>0.76</v>
      </c>
      <c r="Y1421">
        <v>89728.5</v>
      </c>
      <c r="Z1421" t="s">
        <v>189</v>
      </c>
      <c r="AA1421">
        <v>2</v>
      </c>
      <c r="AB1421">
        <v>14</v>
      </c>
      <c r="AC1421">
        <v>80</v>
      </c>
      <c r="AD1421">
        <v>5.7142857142857144</v>
      </c>
      <c r="AE1421">
        <v>12.375</v>
      </c>
      <c r="AF1421">
        <v>12.375</v>
      </c>
      <c r="AG1421">
        <v>10</v>
      </c>
      <c r="AH1421">
        <v>0.76</v>
      </c>
      <c r="AI1421">
        <v>72508.5</v>
      </c>
      <c r="AJ1421">
        <v>4.51</v>
      </c>
      <c r="AK1421">
        <v>2.5</v>
      </c>
      <c r="AL1421">
        <v>25</v>
      </c>
      <c r="AM1421">
        <v>15</v>
      </c>
      <c r="AN1421">
        <v>25</v>
      </c>
      <c r="AO1421" t="s">
        <v>190</v>
      </c>
      <c r="AP1421">
        <v>83</v>
      </c>
      <c r="AQ1421">
        <v>-0.7</v>
      </c>
      <c r="AR1421">
        <v>1.2</v>
      </c>
      <c r="AS1421" t="s">
        <v>460</v>
      </c>
      <c r="AT1421">
        <v>40</v>
      </c>
      <c r="AU1421">
        <v>16</v>
      </c>
      <c r="AV1421">
        <v>15</v>
      </c>
      <c r="AW1421">
        <v>44</v>
      </c>
      <c r="AY1421">
        <v>5</v>
      </c>
      <c r="AZ1421">
        <v>220</v>
      </c>
      <c r="BA1421">
        <v>2.35</v>
      </c>
      <c r="BB1421">
        <v>108240</v>
      </c>
      <c r="BC1421">
        <v>180400</v>
      </c>
      <c r="BD1421">
        <v>252560</v>
      </c>
      <c r="BE1421">
        <v>8</v>
      </c>
      <c r="BF1421">
        <v>4</v>
      </c>
      <c r="BG1421">
        <v>176</v>
      </c>
      <c r="BH1421">
        <v>2.9375</v>
      </c>
      <c r="BI1421">
        <v>108240</v>
      </c>
      <c r="BJ1421">
        <v>180400</v>
      </c>
      <c r="BK1421">
        <v>252560</v>
      </c>
      <c r="BL1421">
        <v>30</v>
      </c>
      <c r="BM1421">
        <v>1</v>
      </c>
      <c r="BN1421">
        <v>16</v>
      </c>
      <c r="BO1421" t="s">
        <v>192</v>
      </c>
      <c r="BP1421">
        <v>3.7884000000000002</v>
      </c>
      <c r="BQ1421">
        <v>0</v>
      </c>
      <c r="BR1421">
        <v>0</v>
      </c>
      <c r="BS1421">
        <v>0</v>
      </c>
      <c r="BV1421">
        <v>0</v>
      </c>
      <c r="BW1421">
        <v>0</v>
      </c>
      <c r="BX1421">
        <v>0</v>
      </c>
      <c r="BZ1421" t="s">
        <v>193</v>
      </c>
      <c r="CA1421" t="s">
        <v>194</v>
      </c>
      <c r="CB1421" t="b">
        <v>0</v>
      </c>
    </row>
    <row r="1422" spans="1:80" x14ac:dyDescent="0.3">
      <c r="A1422">
        <v>1421</v>
      </c>
      <c r="B1422" t="s">
        <v>1706</v>
      </c>
      <c r="C1422" t="s">
        <v>179</v>
      </c>
      <c r="D1422" t="s">
        <v>1676</v>
      </c>
      <c r="E1422" t="s">
        <v>1695</v>
      </c>
      <c r="F1422" t="s">
        <v>252</v>
      </c>
      <c r="G1422" t="s">
        <v>1676</v>
      </c>
      <c r="H1422" t="s">
        <v>184</v>
      </c>
      <c r="J1422">
        <v>0</v>
      </c>
      <c r="K1422" t="s">
        <v>463</v>
      </c>
      <c r="L1422" t="s">
        <v>186</v>
      </c>
      <c r="M1422" t="s">
        <v>187</v>
      </c>
      <c r="N1422" t="s">
        <v>20</v>
      </c>
      <c r="O1422">
        <v>282.97500000000002</v>
      </c>
      <c r="P1422" t="s">
        <v>459</v>
      </c>
      <c r="Q1422">
        <v>3</v>
      </c>
      <c r="S1422">
        <v>0</v>
      </c>
      <c r="T1422">
        <v>10</v>
      </c>
      <c r="U1422">
        <v>10</v>
      </c>
      <c r="V1422">
        <v>10</v>
      </c>
      <c r="W1422">
        <v>5</v>
      </c>
      <c r="X1422">
        <v>0.76</v>
      </c>
      <c r="Y1422">
        <v>89728.5</v>
      </c>
      <c r="Z1422" t="s">
        <v>189</v>
      </c>
      <c r="AA1422">
        <v>2</v>
      </c>
      <c r="AB1422">
        <v>14</v>
      </c>
      <c r="AC1422">
        <v>80</v>
      </c>
      <c r="AD1422">
        <v>5.7142857142857144</v>
      </c>
      <c r="AE1422">
        <v>12.375</v>
      </c>
      <c r="AF1422">
        <v>12.375</v>
      </c>
      <c r="AG1422">
        <v>10</v>
      </c>
      <c r="AH1422">
        <v>0.76</v>
      </c>
      <c r="AI1422">
        <v>72508.5</v>
      </c>
      <c r="AJ1422">
        <v>5.36</v>
      </c>
      <c r="AK1422">
        <v>2.5</v>
      </c>
      <c r="AL1422">
        <v>21</v>
      </c>
      <c r="AM1422">
        <v>15</v>
      </c>
      <c r="AN1422">
        <v>25</v>
      </c>
      <c r="AO1422" t="s">
        <v>190</v>
      </c>
      <c r="AP1422">
        <v>83</v>
      </c>
      <c r="AQ1422">
        <v>-0.7</v>
      </c>
      <c r="AR1422">
        <v>1.2</v>
      </c>
      <c r="AS1422" t="s">
        <v>460</v>
      </c>
      <c r="AT1422">
        <v>40</v>
      </c>
      <c r="AU1422">
        <v>16</v>
      </c>
      <c r="AV1422">
        <v>15</v>
      </c>
      <c r="AW1422">
        <v>44</v>
      </c>
      <c r="AY1422">
        <v>5</v>
      </c>
      <c r="AZ1422">
        <v>220</v>
      </c>
      <c r="BA1422">
        <v>2.35</v>
      </c>
      <c r="BB1422">
        <v>108240</v>
      </c>
      <c r="BC1422">
        <v>180400</v>
      </c>
      <c r="BD1422">
        <v>252560</v>
      </c>
      <c r="BE1422">
        <v>8</v>
      </c>
      <c r="BF1422">
        <v>4</v>
      </c>
      <c r="BG1422">
        <v>176</v>
      </c>
      <c r="BH1422">
        <v>2.9375</v>
      </c>
      <c r="BI1422">
        <v>108240</v>
      </c>
      <c r="BJ1422">
        <v>180400</v>
      </c>
      <c r="BK1422">
        <v>252560</v>
      </c>
      <c r="BL1422">
        <v>30</v>
      </c>
      <c r="BM1422">
        <v>1</v>
      </c>
      <c r="BN1422">
        <v>12</v>
      </c>
      <c r="BO1422" t="s">
        <v>192</v>
      </c>
      <c r="BP1422">
        <v>3.3957000000000002</v>
      </c>
      <c r="BQ1422">
        <v>0</v>
      </c>
      <c r="BR1422">
        <v>1</v>
      </c>
      <c r="BS1422">
        <v>0</v>
      </c>
      <c r="BV1422">
        <v>0</v>
      </c>
      <c r="BW1422">
        <v>0</v>
      </c>
      <c r="BX1422">
        <v>0</v>
      </c>
      <c r="BZ1422" t="s">
        <v>193</v>
      </c>
      <c r="CA1422" t="s">
        <v>194</v>
      </c>
      <c r="CB1422" t="b">
        <v>0</v>
      </c>
    </row>
    <row r="1423" spans="1:80" x14ac:dyDescent="0.3">
      <c r="A1423">
        <v>1422</v>
      </c>
      <c r="B1423" t="s">
        <v>1707</v>
      </c>
      <c r="C1423" t="s">
        <v>179</v>
      </c>
      <c r="D1423" t="s">
        <v>1676</v>
      </c>
      <c r="E1423" t="s">
        <v>1708</v>
      </c>
      <c r="F1423" t="s">
        <v>196</v>
      </c>
      <c r="G1423" t="s">
        <v>1676</v>
      </c>
      <c r="H1423" t="s">
        <v>184</v>
      </c>
      <c r="J1423">
        <v>0</v>
      </c>
      <c r="K1423" t="s">
        <v>652</v>
      </c>
      <c r="L1423" t="s">
        <v>186</v>
      </c>
      <c r="M1423" t="s">
        <v>653</v>
      </c>
      <c r="N1423" t="s">
        <v>20</v>
      </c>
      <c r="O1423">
        <v>214.50749999999999</v>
      </c>
      <c r="P1423" t="s">
        <v>459</v>
      </c>
      <c r="Q1423">
        <v>3</v>
      </c>
      <c r="S1423">
        <v>0</v>
      </c>
      <c r="T1423">
        <v>10</v>
      </c>
      <c r="U1423">
        <v>10</v>
      </c>
      <c r="V1423">
        <v>10</v>
      </c>
      <c r="W1423">
        <v>5</v>
      </c>
      <c r="X1423">
        <v>0.76</v>
      </c>
      <c r="Y1423">
        <v>89728.5</v>
      </c>
      <c r="Z1423" t="s">
        <v>189</v>
      </c>
      <c r="AA1423">
        <v>2</v>
      </c>
      <c r="AB1423">
        <v>14</v>
      </c>
      <c r="AC1423">
        <v>80</v>
      </c>
      <c r="AD1423">
        <v>5.7142857142857144</v>
      </c>
      <c r="AE1423">
        <v>12.375</v>
      </c>
      <c r="AF1423">
        <v>12.375</v>
      </c>
      <c r="AG1423">
        <v>10</v>
      </c>
      <c r="AH1423">
        <v>0.76</v>
      </c>
      <c r="AI1423">
        <v>72508.5</v>
      </c>
      <c r="AJ1423">
        <v>3.81</v>
      </c>
      <c r="AK1423">
        <v>2.5</v>
      </c>
      <c r="AL1423">
        <v>30</v>
      </c>
      <c r="AM1423">
        <v>15</v>
      </c>
      <c r="AN1423">
        <v>25</v>
      </c>
      <c r="AO1423" t="s">
        <v>190</v>
      </c>
      <c r="AP1423">
        <v>83</v>
      </c>
      <c r="AQ1423">
        <v>-0.7</v>
      </c>
      <c r="AR1423">
        <v>1.2</v>
      </c>
      <c r="AS1423" t="s">
        <v>650</v>
      </c>
      <c r="AT1423">
        <v>41</v>
      </c>
      <c r="AU1423">
        <v>18</v>
      </c>
      <c r="AV1423">
        <v>16</v>
      </c>
      <c r="AW1423">
        <v>36</v>
      </c>
      <c r="AY1423">
        <v>5</v>
      </c>
      <c r="AZ1423">
        <v>180</v>
      </c>
      <c r="BA1423">
        <v>2.8722222222222222</v>
      </c>
      <c r="BB1423">
        <v>90774</v>
      </c>
      <c r="BC1423">
        <v>151290</v>
      </c>
      <c r="BD1423">
        <v>211806</v>
      </c>
      <c r="BE1423">
        <v>11</v>
      </c>
      <c r="BF1423">
        <v>4</v>
      </c>
      <c r="BG1423">
        <v>144</v>
      </c>
      <c r="BH1423">
        <v>3.5902777777777777</v>
      </c>
      <c r="BI1423">
        <v>90774</v>
      </c>
      <c r="BJ1423">
        <v>151290</v>
      </c>
      <c r="BK1423">
        <v>211806</v>
      </c>
      <c r="BL1423">
        <v>30</v>
      </c>
      <c r="BM1423">
        <v>1</v>
      </c>
      <c r="BN1423">
        <v>24</v>
      </c>
      <c r="BO1423" t="s">
        <v>192</v>
      </c>
      <c r="BP1423">
        <v>5.14818</v>
      </c>
      <c r="BQ1423">
        <v>0</v>
      </c>
      <c r="BR1423">
        <v>9</v>
      </c>
      <c r="BS1423">
        <v>0</v>
      </c>
      <c r="BV1423">
        <v>0</v>
      </c>
      <c r="BW1423">
        <v>0</v>
      </c>
      <c r="BX1423">
        <v>0</v>
      </c>
      <c r="BZ1423" t="s">
        <v>193</v>
      </c>
      <c r="CA1423" t="s">
        <v>194</v>
      </c>
      <c r="CB1423" t="b">
        <v>0</v>
      </c>
    </row>
    <row r="1424" spans="1:80" x14ac:dyDescent="0.3">
      <c r="A1424">
        <v>1423</v>
      </c>
      <c r="B1424" t="s">
        <v>1709</v>
      </c>
      <c r="C1424" t="s">
        <v>179</v>
      </c>
      <c r="D1424" t="s">
        <v>1676</v>
      </c>
      <c r="E1424" t="s">
        <v>1708</v>
      </c>
      <c r="F1424" t="s">
        <v>202</v>
      </c>
      <c r="G1424" t="s">
        <v>1676</v>
      </c>
      <c r="H1424" t="s">
        <v>184</v>
      </c>
      <c r="J1424">
        <v>0</v>
      </c>
      <c r="K1424" t="s">
        <v>652</v>
      </c>
      <c r="L1424" t="s">
        <v>186</v>
      </c>
      <c r="M1424" t="s">
        <v>653</v>
      </c>
      <c r="N1424" t="s">
        <v>20</v>
      </c>
      <c r="O1424">
        <v>242.25749999999999</v>
      </c>
      <c r="P1424" t="s">
        <v>459</v>
      </c>
      <c r="Q1424">
        <v>3</v>
      </c>
      <c r="S1424">
        <v>0</v>
      </c>
      <c r="T1424">
        <v>10</v>
      </c>
      <c r="U1424">
        <v>10</v>
      </c>
      <c r="V1424">
        <v>10</v>
      </c>
      <c r="W1424">
        <v>5</v>
      </c>
      <c r="X1424">
        <v>0.76</v>
      </c>
      <c r="Y1424">
        <v>89728.5</v>
      </c>
      <c r="Z1424" t="s">
        <v>189</v>
      </c>
      <c r="AA1424">
        <v>2</v>
      </c>
      <c r="AB1424">
        <v>14</v>
      </c>
      <c r="AC1424">
        <v>80</v>
      </c>
      <c r="AD1424">
        <v>5.7142857142857144</v>
      </c>
      <c r="AE1424">
        <v>12.375</v>
      </c>
      <c r="AF1424">
        <v>12.375</v>
      </c>
      <c r="AG1424">
        <v>10</v>
      </c>
      <c r="AH1424">
        <v>0.76</v>
      </c>
      <c r="AI1424">
        <v>72508.5</v>
      </c>
      <c r="AJ1424">
        <v>4.29</v>
      </c>
      <c r="AK1424">
        <v>2.5</v>
      </c>
      <c r="AL1424">
        <v>27</v>
      </c>
      <c r="AM1424">
        <v>15</v>
      </c>
      <c r="AN1424">
        <v>25</v>
      </c>
      <c r="AO1424" t="s">
        <v>190</v>
      </c>
      <c r="AP1424">
        <v>83</v>
      </c>
      <c r="AQ1424">
        <v>-0.7</v>
      </c>
      <c r="AR1424">
        <v>1.2</v>
      </c>
      <c r="AS1424" t="s">
        <v>650</v>
      </c>
      <c r="AT1424">
        <v>41</v>
      </c>
      <c r="AU1424">
        <v>18</v>
      </c>
      <c r="AV1424">
        <v>16</v>
      </c>
      <c r="AW1424">
        <v>36</v>
      </c>
      <c r="AY1424">
        <v>5</v>
      </c>
      <c r="AZ1424">
        <v>180</v>
      </c>
      <c r="BA1424">
        <v>2.8722222222222222</v>
      </c>
      <c r="BB1424">
        <v>90774</v>
      </c>
      <c r="BC1424">
        <v>151290</v>
      </c>
      <c r="BD1424">
        <v>211806</v>
      </c>
      <c r="BE1424">
        <v>11</v>
      </c>
      <c r="BF1424">
        <v>4</v>
      </c>
      <c r="BG1424">
        <v>144</v>
      </c>
      <c r="BH1424">
        <v>3.5902777777777777</v>
      </c>
      <c r="BI1424">
        <v>90774</v>
      </c>
      <c r="BJ1424">
        <v>151290</v>
      </c>
      <c r="BK1424">
        <v>211806</v>
      </c>
      <c r="BL1424">
        <v>30</v>
      </c>
      <c r="BM1424">
        <v>1</v>
      </c>
      <c r="BN1424">
        <v>24</v>
      </c>
      <c r="BO1424" t="s">
        <v>192</v>
      </c>
      <c r="BP1424">
        <v>5.8141800000000003</v>
      </c>
      <c r="BQ1424">
        <v>0</v>
      </c>
      <c r="BR1424">
        <v>105</v>
      </c>
      <c r="BS1424">
        <v>0</v>
      </c>
      <c r="BV1424">
        <v>0</v>
      </c>
      <c r="BW1424">
        <v>0</v>
      </c>
      <c r="BX1424">
        <v>0</v>
      </c>
      <c r="BZ1424" t="s">
        <v>193</v>
      </c>
      <c r="CA1424" t="s">
        <v>194</v>
      </c>
      <c r="CB1424" t="b">
        <v>0</v>
      </c>
    </row>
    <row r="1425" spans="1:80" x14ac:dyDescent="0.3">
      <c r="A1425">
        <v>1424</v>
      </c>
      <c r="B1425" t="s">
        <v>1710</v>
      </c>
      <c r="C1425" t="s">
        <v>179</v>
      </c>
      <c r="D1425" t="s">
        <v>1676</v>
      </c>
      <c r="E1425" t="s">
        <v>1708</v>
      </c>
      <c r="F1425" t="s">
        <v>206</v>
      </c>
      <c r="G1425" t="s">
        <v>1676</v>
      </c>
      <c r="H1425" t="s">
        <v>184</v>
      </c>
      <c r="J1425">
        <v>0</v>
      </c>
      <c r="K1425" t="s">
        <v>652</v>
      </c>
      <c r="L1425" t="s">
        <v>186</v>
      </c>
      <c r="M1425" t="s">
        <v>653</v>
      </c>
      <c r="N1425" t="s">
        <v>20</v>
      </c>
      <c r="O1425">
        <v>270.00749999999999</v>
      </c>
      <c r="P1425" t="s">
        <v>459</v>
      </c>
      <c r="Q1425">
        <v>3</v>
      </c>
      <c r="S1425">
        <v>0</v>
      </c>
      <c r="T1425">
        <v>10</v>
      </c>
      <c r="U1425">
        <v>10</v>
      </c>
      <c r="V1425">
        <v>10</v>
      </c>
      <c r="W1425">
        <v>5</v>
      </c>
      <c r="X1425">
        <v>0.76</v>
      </c>
      <c r="Y1425">
        <v>89728.5</v>
      </c>
      <c r="Z1425" t="s">
        <v>189</v>
      </c>
      <c r="AA1425">
        <v>2</v>
      </c>
      <c r="AB1425">
        <v>14</v>
      </c>
      <c r="AC1425">
        <v>80</v>
      </c>
      <c r="AD1425">
        <v>5.7142857142857144</v>
      </c>
      <c r="AE1425">
        <v>12.375</v>
      </c>
      <c r="AF1425">
        <v>12.375</v>
      </c>
      <c r="AG1425">
        <v>10</v>
      </c>
      <c r="AH1425">
        <v>0.76</v>
      </c>
      <c r="AI1425">
        <v>72508.5</v>
      </c>
      <c r="AJ1425">
        <v>4.7699999999999996</v>
      </c>
      <c r="AK1425">
        <v>2.5</v>
      </c>
      <c r="AL1425">
        <v>24</v>
      </c>
      <c r="AM1425">
        <v>15</v>
      </c>
      <c r="AN1425">
        <v>25</v>
      </c>
      <c r="AO1425" t="s">
        <v>190</v>
      </c>
      <c r="AP1425">
        <v>83</v>
      </c>
      <c r="AQ1425">
        <v>-0.7</v>
      </c>
      <c r="AR1425">
        <v>1.2</v>
      </c>
      <c r="AS1425" t="s">
        <v>650</v>
      </c>
      <c r="AT1425">
        <v>41</v>
      </c>
      <c r="AU1425">
        <v>18</v>
      </c>
      <c r="AV1425">
        <v>16</v>
      </c>
      <c r="AW1425">
        <v>36</v>
      </c>
      <c r="AY1425">
        <v>5</v>
      </c>
      <c r="AZ1425">
        <v>180</v>
      </c>
      <c r="BA1425">
        <v>2.8722222222222222</v>
      </c>
      <c r="BB1425">
        <v>90774</v>
      </c>
      <c r="BC1425">
        <v>151290</v>
      </c>
      <c r="BD1425">
        <v>211806</v>
      </c>
      <c r="BE1425">
        <v>12</v>
      </c>
      <c r="BF1425">
        <v>4</v>
      </c>
      <c r="BG1425">
        <v>144</v>
      </c>
      <c r="BH1425">
        <v>3.5902777777777777</v>
      </c>
      <c r="BI1425">
        <v>90774</v>
      </c>
      <c r="BJ1425">
        <v>151290</v>
      </c>
      <c r="BK1425">
        <v>211806</v>
      </c>
      <c r="BL1425">
        <v>30</v>
      </c>
      <c r="BM1425">
        <v>1</v>
      </c>
      <c r="BN1425">
        <v>24</v>
      </c>
      <c r="BO1425" t="s">
        <v>192</v>
      </c>
      <c r="BP1425">
        <v>6.4801800000000007</v>
      </c>
      <c r="BQ1425">
        <v>0</v>
      </c>
      <c r="BR1425">
        <v>4</v>
      </c>
      <c r="BS1425">
        <v>0</v>
      </c>
      <c r="BV1425">
        <v>0</v>
      </c>
      <c r="BW1425">
        <v>0</v>
      </c>
      <c r="BX1425">
        <v>0</v>
      </c>
      <c r="BZ1425" t="s">
        <v>193</v>
      </c>
      <c r="CA1425" t="s">
        <v>194</v>
      </c>
      <c r="CB1425" t="b">
        <v>0</v>
      </c>
    </row>
    <row r="1426" spans="1:80" x14ac:dyDescent="0.3">
      <c r="A1426">
        <v>1425</v>
      </c>
      <c r="B1426" t="s">
        <v>1711</v>
      </c>
      <c r="C1426" t="s">
        <v>179</v>
      </c>
      <c r="D1426" t="s">
        <v>1676</v>
      </c>
      <c r="E1426" t="s">
        <v>1708</v>
      </c>
      <c r="F1426" t="s">
        <v>252</v>
      </c>
      <c r="G1426" t="s">
        <v>1676</v>
      </c>
      <c r="H1426" t="s">
        <v>184</v>
      </c>
      <c r="J1426">
        <v>0</v>
      </c>
      <c r="K1426" t="s">
        <v>652</v>
      </c>
      <c r="L1426" t="s">
        <v>186</v>
      </c>
      <c r="M1426" t="s">
        <v>653</v>
      </c>
      <c r="N1426" t="s">
        <v>20</v>
      </c>
      <c r="O1426">
        <v>325.50749999999999</v>
      </c>
      <c r="P1426" t="s">
        <v>459</v>
      </c>
      <c r="Q1426">
        <v>3</v>
      </c>
      <c r="S1426">
        <v>0</v>
      </c>
      <c r="T1426">
        <v>10</v>
      </c>
      <c r="U1426">
        <v>10</v>
      </c>
      <c r="V1426">
        <v>10</v>
      </c>
      <c r="W1426">
        <v>5</v>
      </c>
      <c r="X1426">
        <v>0.76</v>
      </c>
      <c r="Y1426">
        <v>89728.5</v>
      </c>
      <c r="Z1426" t="s">
        <v>189</v>
      </c>
      <c r="AA1426">
        <v>2</v>
      </c>
      <c r="AB1426">
        <v>14</v>
      </c>
      <c r="AC1426">
        <v>80</v>
      </c>
      <c r="AD1426">
        <v>5.7142857142857144</v>
      </c>
      <c r="AE1426">
        <v>12.375</v>
      </c>
      <c r="AF1426">
        <v>12.375</v>
      </c>
      <c r="AG1426">
        <v>10</v>
      </c>
      <c r="AH1426">
        <v>0.76</v>
      </c>
      <c r="AI1426">
        <v>72508.5</v>
      </c>
      <c r="AJ1426">
        <v>5.72</v>
      </c>
      <c r="AK1426">
        <v>2.5</v>
      </c>
      <c r="AL1426">
        <v>20</v>
      </c>
      <c r="AM1426">
        <v>15</v>
      </c>
      <c r="AN1426">
        <v>25</v>
      </c>
      <c r="AO1426" t="s">
        <v>190</v>
      </c>
      <c r="AP1426">
        <v>83</v>
      </c>
      <c r="AQ1426">
        <v>-0.7</v>
      </c>
      <c r="AR1426">
        <v>1.2</v>
      </c>
      <c r="AS1426" t="s">
        <v>650</v>
      </c>
      <c r="AT1426">
        <v>41</v>
      </c>
      <c r="AU1426">
        <v>18</v>
      </c>
      <c r="AV1426">
        <v>16</v>
      </c>
      <c r="AW1426">
        <v>36</v>
      </c>
      <c r="AY1426">
        <v>5</v>
      </c>
      <c r="AZ1426">
        <v>180</v>
      </c>
      <c r="BA1426">
        <v>2.8722222222222222</v>
      </c>
      <c r="BB1426">
        <v>90774</v>
      </c>
      <c r="BC1426">
        <v>151290</v>
      </c>
      <c r="BD1426">
        <v>211806</v>
      </c>
      <c r="BE1426">
        <v>12</v>
      </c>
      <c r="BF1426">
        <v>4</v>
      </c>
      <c r="BG1426">
        <v>144</v>
      </c>
      <c r="BH1426">
        <v>3.5902777777777777</v>
      </c>
      <c r="BI1426">
        <v>90774</v>
      </c>
      <c r="BJ1426">
        <v>151290</v>
      </c>
      <c r="BK1426">
        <v>211806</v>
      </c>
      <c r="BL1426">
        <v>30</v>
      </c>
      <c r="BM1426">
        <v>1</v>
      </c>
      <c r="BN1426">
        <v>12</v>
      </c>
      <c r="BO1426" t="s">
        <v>192</v>
      </c>
      <c r="BP1426">
        <v>3.9060899999999998</v>
      </c>
      <c r="BQ1426">
        <v>0</v>
      </c>
      <c r="BR1426">
        <v>38</v>
      </c>
      <c r="BS1426">
        <v>0</v>
      </c>
      <c r="BV1426">
        <v>0</v>
      </c>
      <c r="BW1426">
        <v>0</v>
      </c>
      <c r="BX1426">
        <v>0</v>
      </c>
      <c r="BZ1426" t="s">
        <v>193</v>
      </c>
      <c r="CA1426" t="s">
        <v>194</v>
      </c>
      <c r="CB1426" t="b">
        <v>0</v>
      </c>
    </row>
    <row r="1427" spans="1:80" x14ac:dyDescent="0.3">
      <c r="A1427">
        <v>1426</v>
      </c>
      <c r="B1427" t="s">
        <v>1712</v>
      </c>
      <c r="C1427" t="s">
        <v>179</v>
      </c>
      <c r="D1427" t="s">
        <v>1676</v>
      </c>
      <c r="E1427" t="s">
        <v>1708</v>
      </c>
      <c r="F1427" t="s">
        <v>196</v>
      </c>
      <c r="G1427" t="s">
        <v>1676</v>
      </c>
      <c r="H1427" t="s">
        <v>184</v>
      </c>
      <c r="J1427">
        <v>0</v>
      </c>
      <c r="K1427" t="s">
        <v>652</v>
      </c>
      <c r="L1427" t="s">
        <v>186</v>
      </c>
      <c r="M1427" t="s">
        <v>653</v>
      </c>
      <c r="N1427" t="s">
        <v>20</v>
      </c>
      <c r="O1427">
        <v>214.50749999999999</v>
      </c>
      <c r="P1427" t="s">
        <v>459</v>
      </c>
      <c r="Q1427">
        <v>3</v>
      </c>
      <c r="S1427">
        <v>0</v>
      </c>
      <c r="T1427">
        <v>10</v>
      </c>
      <c r="U1427">
        <v>10</v>
      </c>
      <c r="V1427">
        <v>10</v>
      </c>
      <c r="W1427">
        <v>5</v>
      </c>
      <c r="X1427">
        <v>0.76</v>
      </c>
      <c r="Y1427">
        <v>89728.5</v>
      </c>
      <c r="Z1427" t="s">
        <v>189</v>
      </c>
      <c r="AA1427">
        <v>2</v>
      </c>
      <c r="AB1427">
        <v>14</v>
      </c>
      <c r="AC1427">
        <v>80</v>
      </c>
      <c r="AD1427">
        <v>5.7142857142857144</v>
      </c>
      <c r="AE1427">
        <v>12.375</v>
      </c>
      <c r="AF1427">
        <v>12.375</v>
      </c>
      <c r="AG1427">
        <v>10</v>
      </c>
      <c r="AH1427">
        <v>0.76</v>
      </c>
      <c r="AI1427">
        <v>72508.5</v>
      </c>
      <c r="AJ1427">
        <v>3.81</v>
      </c>
      <c r="AK1427">
        <v>2.5</v>
      </c>
      <c r="AL1427">
        <v>30</v>
      </c>
      <c r="AM1427">
        <v>15</v>
      </c>
      <c r="AN1427">
        <v>25</v>
      </c>
      <c r="AO1427" t="s">
        <v>190</v>
      </c>
      <c r="AP1427">
        <v>83</v>
      </c>
      <c r="AQ1427">
        <v>-0.7</v>
      </c>
      <c r="AR1427">
        <v>1.2</v>
      </c>
      <c r="AS1427" t="s">
        <v>650</v>
      </c>
      <c r="AT1427">
        <v>41</v>
      </c>
      <c r="AU1427">
        <v>18</v>
      </c>
      <c r="AV1427">
        <v>16</v>
      </c>
      <c r="AW1427">
        <v>36</v>
      </c>
      <c r="AY1427">
        <v>5</v>
      </c>
      <c r="AZ1427">
        <v>180</v>
      </c>
      <c r="BA1427">
        <v>2.8722222222222222</v>
      </c>
      <c r="BB1427">
        <v>90774</v>
      </c>
      <c r="BC1427">
        <v>151290</v>
      </c>
      <c r="BD1427">
        <v>211806</v>
      </c>
      <c r="BE1427">
        <v>11</v>
      </c>
      <c r="BF1427">
        <v>4</v>
      </c>
      <c r="BG1427">
        <v>144</v>
      </c>
      <c r="BH1427">
        <v>3.5902777777777777</v>
      </c>
      <c r="BI1427">
        <v>90774</v>
      </c>
      <c r="BJ1427">
        <v>151290</v>
      </c>
      <c r="BK1427">
        <v>211806</v>
      </c>
      <c r="BL1427">
        <v>30</v>
      </c>
      <c r="BM1427">
        <v>1</v>
      </c>
      <c r="BN1427">
        <v>24</v>
      </c>
      <c r="BO1427" t="s">
        <v>192</v>
      </c>
      <c r="BP1427">
        <v>5.14818</v>
      </c>
      <c r="BQ1427">
        <v>0</v>
      </c>
      <c r="BR1427">
        <v>16</v>
      </c>
      <c r="BS1427">
        <v>0</v>
      </c>
      <c r="BV1427">
        <v>0</v>
      </c>
      <c r="BW1427">
        <v>0</v>
      </c>
      <c r="BX1427">
        <v>0</v>
      </c>
      <c r="BZ1427" t="s">
        <v>193</v>
      </c>
      <c r="CA1427" t="s">
        <v>194</v>
      </c>
      <c r="CB1427" t="b">
        <v>0</v>
      </c>
    </row>
    <row r="1428" spans="1:80" x14ac:dyDescent="0.3">
      <c r="A1428">
        <v>1427</v>
      </c>
      <c r="B1428" t="s">
        <v>1713</v>
      </c>
      <c r="C1428" t="s">
        <v>179</v>
      </c>
      <c r="D1428" t="s">
        <v>1676</v>
      </c>
      <c r="E1428" t="s">
        <v>1708</v>
      </c>
      <c r="F1428" t="s">
        <v>202</v>
      </c>
      <c r="G1428" t="s">
        <v>1676</v>
      </c>
      <c r="H1428" t="s">
        <v>184</v>
      </c>
      <c r="J1428">
        <v>0</v>
      </c>
      <c r="K1428" t="s">
        <v>652</v>
      </c>
      <c r="L1428" t="s">
        <v>186</v>
      </c>
      <c r="M1428" t="s">
        <v>653</v>
      </c>
      <c r="N1428" t="s">
        <v>20</v>
      </c>
      <c r="O1428">
        <v>242.25749999999999</v>
      </c>
      <c r="P1428" t="s">
        <v>459</v>
      </c>
      <c r="Q1428">
        <v>3</v>
      </c>
      <c r="S1428">
        <v>0</v>
      </c>
      <c r="T1428">
        <v>10</v>
      </c>
      <c r="U1428">
        <v>10</v>
      </c>
      <c r="V1428">
        <v>10</v>
      </c>
      <c r="W1428">
        <v>5</v>
      </c>
      <c r="X1428">
        <v>0.76</v>
      </c>
      <c r="Y1428">
        <v>89728.5</v>
      </c>
      <c r="Z1428" t="s">
        <v>189</v>
      </c>
      <c r="AA1428">
        <v>2</v>
      </c>
      <c r="AB1428">
        <v>14</v>
      </c>
      <c r="AC1428">
        <v>80</v>
      </c>
      <c r="AD1428">
        <v>5.7142857142857144</v>
      </c>
      <c r="AE1428">
        <v>12.375</v>
      </c>
      <c r="AF1428">
        <v>12.375</v>
      </c>
      <c r="AG1428">
        <v>10</v>
      </c>
      <c r="AH1428">
        <v>0.76</v>
      </c>
      <c r="AI1428">
        <v>72508.5</v>
      </c>
      <c r="AJ1428">
        <v>4.29</v>
      </c>
      <c r="AK1428">
        <v>2.5</v>
      </c>
      <c r="AL1428">
        <v>27</v>
      </c>
      <c r="AM1428">
        <v>15</v>
      </c>
      <c r="AN1428">
        <v>25</v>
      </c>
      <c r="AO1428" t="s">
        <v>190</v>
      </c>
      <c r="AP1428">
        <v>83</v>
      </c>
      <c r="AQ1428">
        <v>-0.7</v>
      </c>
      <c r="AR1428">
        <v>1.2</v>
      </c>
      <c r="AS1428" t="s">
        <v>650</v>
      </c>
      <c r="AT1428">
        <v>41</v>
      </c>
      <c r="AU1428">
        <v>18</v>
      </c>
      <c r="AV1428">
        <v>16</v>
      </c>
      <c r="AW1428">
        <v>36</v>
      </c>
      <c r="AY1428">
        <v>5</v>
      </c>
      <c r="AZ1428">
        <v>180</v>
      </c>
      <c r="BA1428">
        <v>2.8722222222222222</v>
      </c>
      <c r="BB1428">
        <v>90774</v>
      </c>
      <c r="BC1428">
        <v>151290</v>
      </c>
      <c r="BD1428">
        <v>211806</v>
      </c>
      <c r="BE1428">
        <v>11</v>
      </c>
      <c r="BF1428">
        <v>4</v>
      </c>
      <c r="BG1428">
        <v>144</v>
      </c>
      <c r="BH1428">
        <v>3.5902777777777777</v>
      </c>
      <c r="BI1428">
        <v>90774</v>
      </c>
      <c r="BJ1428">
        <v>151290</v>
      </c>
      <c r="BK1428">
        <v>211806</v>
      </c>
      <c r="BL1428">
        <v>30</v>
      </c>
      <c r="BM1428">
        <v>1</v>
      </c>
      <c r="BN1428">
        <v>24</v>
      </c>
      <c r="BO1428" t="s">
        <v>192</v>
      </c>
      <c r="BP1428">
        <v>5.8141800000000003</v>
      </c>
      <c r="BQ1428">
        <v>0</v>
      </c>
      <c r="BR1428">
        <v>55</v>
      </c>
      <c r="BS1428">
        <v>0</v>
      </c>
      <c r="BV1428">
        <v>0</v>
      </c>
      <c r="BW1428">
        <v>0</v>
      </c>
      <c r="BX1428">
        <v>0</v>
      </c>
      <c r="BZ1428" t="s">
        <v>193</v>
      </c>
      <c r="CA1428" t="s">
        <v>194</v>
      </c>
      <c r="CB1428" t="b">
        <v>0</v>
      </c>
    </row>
    <row r="1429" spans="1:80" x14ac:dyDescent="0.3">
      <c r="A1429">
        <v>1428</v>
      </c>
      <c r="B1429" t="s">
        <v>1714</v>
      </c>
      <c r="C1429" t="s">
        <v>179</v>
      </c>
      <c r="D1429" t="s">
        <v>1676</v>
      </c>
      <c r="E1429" t="s">
        <v>1708</v>
      </c>
      <c r="F1429" t="s">
        <v>206</v>
      </c>
      <c r="G1429" t="s">
        <v>1676</v>
      </c>
      <c r="H1429" t="s">
        <v>184</v>
      </c>
      <c r="J1429">
        <v>0</v>
      </c>
      <c r="K1429" t="s">
        <v>652</v>
      </c>
      <c r="L1429" t="s">
        <v>186</v>
      </c>
      <c r="M1429" t="s">
        <v>653</v>
      </c>
      <c r="N1429" t="s">
        <v>20</v>
      </c>
      <c r="O1429">
        <v>270.00749999999999</v>
      </c>
      <c r="P1429" t="s">
        <v>459</v>
      </c>
      <c r="Q1429">
        <v>3</v>
      </c>
      <c r="S1429">
        <v>0</v>
      </c>
      <c r="T1429">
        <v>10</v>
      </c>
      <c r="U1429">
        <v>10</v>
      </c>
      <c r="V1429">
        <v>10</v>
      </c>
      <c r="W1429">
        <v>5</v>
      </c>
      <c r="X1429">
        <v>0.76</v>
      </c>
      <c r="Y1429">
        <v>89728.5</v>
      </c>
      <c r="Z1429" t="s">
        <v>189</v>
      </c>
      <c r="AA1429">
        <v>2</v>
      </c>
      <c r="AB1429">
        <v>14</v>
      </c>
      <c r="AC1429">
        <v>80</v>
      </c>
      <c r="AD1429">
        <v>5.7142857142857144</v>
      </c>
      <c r="AE1429">
        <v>12.375</v>
      </c>
      <c r="AF1429">
        <v>12.375</v>
      </c>
      <c r="AG1429">
        <v>10</v>
      </c>
      <c r="AH1429">
        <v>0.76</v>
      </c>
      <c r="AI1429">
        <v>72508.5</v>
      </c>
      <c r="AJ1429">
        <v>4.7699999999999996</v>
      </c>
      <c r="AK1429">
        <v>2.5</v>
      </c>
      <c r="AL1429">
        <v>24</v>
      </c>
      <c r="AM1429">
        <v>15</v>
      </c>
      <c r="AN1429">
        <v>25</v>
      </c>
      <c r="AO1429" t="s">
        <v>190</v>
      </c>
      <c r="AP1429">
        <v>83</v>
      </c>
      <c r="AQ1429">
        <v>-0.7</v>
      </c>
      <c r="AR1429">
        <v>1.2</v>
      </c>
      <c r="AS1429" t="s">
        <v>650</v>
      </c>
      <c r="AT1429">
        <v>41</v>
      </c>
      <c r="AU1429">
        <v>18</v>
      </c>
      <c r="AV1429">
        <v>16</v>
      </c>
      <c r="AW1429">
        <v>36</v>
      </c>
      <c r="AY1429">
        <v>5</v>
      </c>
      <c r="AZ1429">
        <v>180</v>
      </c>
      <c r="BA1429">
        <v>2.8722222222222222</v>
      </c>
      <c r="BB1429">
        <v>90774</v>
      </c>
      <c r="BC1429">
        <v>151290</v>
      </c>
      <c r="BD1429">
        <v>211806</v>
      </c>
      <c r="BE1429">
        <v>12</v>
      </c>
      <c r="BF1429">
        <v>4</v>
      </c>
      <c r="BG1429">
        <v>144</v>
      </c>
      <c r="BH1429">
        <v>3.5902777777777777</v>
      </c>
      <c r="BI1429">
        <v>90774</v>
      </c>
      <c r="BJ1429">
        <v>151290</v>
      </c>
      <c r="BK1429">
        <v>211806</v>
      </c>
      <c r="BL1429">
        <v>30</v>
      </c>
      <c r="BM1429">
        <v>1</v>
      </c>
      <c r="BN1429">
        <v>12</v>
      </c>
      <c r="BO1429" t="s">
        <v>192</v>
      </c>
      <c r="BP1429">
        <v>3.2400900000000004</v>
      </c>
      <c r="BQ1429">
        <v>0</v>
      </c>
      <c r="BR1429">
        <v>27</v>
      </c>
      <c r="BS1429">
        <v>0</v>
      </c>
      <c r="BV1429">
        <v>0</v>
      </c>
      <c r="BW1429">
        <v>0</v>
      </c>
      <c r="BX1429">
        <v>0</v>
      </c>
      <c r="BZ1429" t="s">
        <v>193</v>
      </c>
      <c r="CA1429" t="s">
        <v>194</v>
      </c>
      <c r="CB1429" t="b">
        <v>0</v>
      </c>
    </row>
    <row r="1430" spans="1:80" x14ac:dyDescent="0.3">
      <c r="A1430">
        <v>1429</v>
      </c>
      <c r="B1430" t="s">
        <v>1715</v>
      </c>
      <c r="C1430" t="s">
        <v>179</v>
      </c>
      <c r="D1430" t="s">
        <v>1676</v>
      </c>
      <c r="E1430" t="s">
        <v>1708</v>
      </c>
      <c r="F1430" t="s">
        <v>196</v>
      </c>
      <c r="G1430" t="s">
        <v>1676</v>
      </c>
      <c r="H1430" t="s">
        <v>184</v>
      </c>
      <c r="J1430">
        <v>0</v>
      </c>
      <c r="K1430" t="s">
        <v>652</v>
      </c>
      <c r="L1430" t="s">
        <v>186</v>
      </c>
      <c r="M1430" t="s">
        <v>653</v>
      </c>
      <c r="N1430" t="s">
        <v>20</v>
      </c>
      <c r="O1430">
        <v>214.50749999999999</v>
      </c>
      <c r="P1430" t="s">
        <v>459</v>
      </c>
      <c r="Q1430">
        <v>3</v>
      </c>
      <c r="S1430">
        <v>0</v>
      </c>
      <c r="T1430">
        <v>10</v>
      </c>
      <c r="U1430">
        <v>10</v>
      </c>
      <c r="V1430">
        <v>10</v>
      </c>
      <c r="W1430">
        <v>5</v>
      </c>
      <c r="X1430">
        <v>0.76</v>
      </c>
      <c r="Y1430">
        <v>89728.5</v>
      </c>
      <c r="Z1430" t="s">
        <v>189</v>
      </c>
      <c r="AA1430">
        <v>2</v>
      </c>
      <c r="AB1430">
        <v>14</v>
      </c>
      <c r="AC1430">
        <v>80</v>
      </c>
      <c r="AD1430">
        <v>5.7142857142857144</v>
      </c>
      <c r="AE1430">
        <v>12.375</v>
      </c>
      <c r="AF1430">
        <v>12.375</v>
      </c>
      <c r="AG1430">
        <v>10</v>
      </c>
      <c r="AH1430">
        <v>0.76</v>
      </c>
      <c r="AI1430">
        <v>72508.5</v>
      </c>
      <c r="AJ1430">
        <v>3.81</v>
      </c>
      <c r="AK1430">
        <v>2.5</v>
      </c>
      <c r="AL1430">
        <v>30</v>
      </c>
      <c r="AM1430">
        <v>15</v>
      </c>
      <c r="AN1430">
        <v>25</v>
      </c>
      <c r="AO1430" t="s">
        <v>190</v>
      </c>
      <c r="AP1430">
        <v>83</v>
      </c>
      <c r="AQ1430">
        <v>-0.7</v>
      </c>
      <c r="AR1430">
        <v>1.2</v>
      </c>
      <c r="AS1430" t="s">
        <v>650</v>
      </c>
      <c r="AT1430">
        <v>41</v>
      </c>
      <c r="AU1430">
        <v>18</v>
      </c>
      <c r="AV1430">
        <v>16</v>
      </c>
      <c r="AW1430">
        <v>36</v>
      </c>
      <c r="AY1430">
        <v>5</v>
      </c>
      <c r="AZ1430">
        <v>180</v>
      </c>
      <c r="BA1430">
        <v>2.8722222222222222</v>
      </c>
      <c r="BB1430">
        <v>90774</v>
      </c>
      <c r="BC1430">
        <v>151290</v>
      </c>
      <c r="BD1430">
        <v>211806</v>
      </c>
      <c r="BE1430">
        <v>11</v>
      </c>
      <c r="BF1430">
        <v>4</v>
      </c>
      <c r="BG1430">
        <v>144</v>
      </c>
      <c r="BH1430">
        <v>3.5902777777777777</v>
      </c>
      <c r="BI1430">
        <v>90774</v>
      </c>
      <c r="BJ1430">
        <v>151290</v>
      </c>
      <c r="BK1430">
        <v>211806</v>
      </c>
      <c r="BL1430">
        <v>30</v>
      </c>
      <c r="BM1430">
        <v>1</v>
      </c>
      <c r="BN1430">
        <v>24</v>
      </c>
      <c r="BO1430" t="s">
        <v>192</v>
      </c>
      <c r="BP1430">
        <v>5.14818</v>
      </c>
      <c r="BQ1430">
        <v>0</v>
      </c>
      <c r="BR1430">
        <v>0</v>
      </c>
      <c r="BS1430">
        <v>0</v>
      </c>
      <c r="BV1430">
        <v>0</v>
      </c>
      <c r="BW1430">
        <v>0</v>
      </c>
      <c r="BX1430">
        <v>0</v>
      </c>
      <c r="BZ1430" t="s">
        <v>193</v>
      </c>
      <c r="CA1430" t="s">
        <v>194</v>
      </c>
      <c r="CB1430" t="b">
        <v>0</v>
      </c>
    </row>
    <row r="1431" spans="1:80" x14ac:dyDescent="0.3">
      <c r="A1431">
        <v>1430</v>
      </c>
      <c r="B1431" t="s">
        <v>1716</v>
      </c>
      <c r="C1431" t="s">
        <v>179</v>
      </c>
      <c r="D1431" t="s">
        <v>1676</v>
      </c>
      <c r="E1431" t="s">
        <v>1708</v>
      </c>
      <c r="F1431" t="s">
        <v>202</v>
      </c>
      <c r="G1431" t="s">
        <v>1676</v>
      </c>
      <c r="H1431" t="s">
        <v>184</v>
      </c>
      <c r="J1431">
        <v>0</v>
      </c>
      <c r="K1431" t="s">
        <v>652</v>
      </c>
      <c r="L1431" t="s">
        <v>186</v>
      </c>
      <c r="M1431" t="s">
        <v>653</v>
      </c>
      <c r="N1431" t="s">
        <v>20</v>
      </c>
      <c r="O1431">
        <v>242.25749999999999</v>
      </c>
      <c r="P1431" t="s">
        <v>459</v>
      </c>
      <c r="Q1431">
        <v>3</v>
      </c>
      <c r="S1431">
        <v>0</v>
      </c>
      <c r="T1431">
        <v>10</v>
      </c>
      <c r="U1431">
        <v>10</v>
      </c>
      <c r="V1431">
        <v>10</v>
      </c>
      <c r="W1431">
        <v>5</v>
      </c>
      <c r="X1431">
        <v>0.76</v>
      </c>
      <c r="Y1431">
        <v>89728.5</v>
      </c>
      <c r="Z1431" t="s">
        <v>189</v>
      </c>
      <c r="AA1431">
        <v>2</v>
      </c>
      <c r="AB1431">
        <v>14</v>
      </c>
      <c r="AC1431">
        <v>80</v>
      </c>
      <c r="AD1431">
        <v>5.7142857142857144</v>
      </c>
      <c r="AE1431">
        <v>12.375</v>
      </c>
      <c r="AF1431">
        <v>12.375</v>
      </c>
      <c r="AG1431">
        <v>10</v>
      </c>
      <c r="AH1431">
        <v>0.76</v>
      </c>
      <c r="AI1431">
        <v>72508.5</v>
      </c>
      <c r="AJ1431">
        <v>4.29</v>
      </c>
      <c r="AK1431">
        <v>2.5</v>
      </c>
      <c r="AL1431">
        <v>27</v>
      </c>
      <c r="AM1431">
        <v>15</v>
      </c>
      <c r="AN1431">
        <v>25</v>
      </c>
      <c r="AO1431" t="s">
        <v>190</v>
      </c>
      <c r="AP1431">
        <v>83</v>
      </c>
      <c r="AQ1431">
        <v>-0.7</v>
      </c>
      <c r="AR1431">
        <v>1.2</v>
      </c>
      <c r="AS1431" t="s">
        <v>650</v>
      </c>
      <c r="AT1431">
        <v>41</v>
      </c>
      <c r="AU1431">
        <v>18</v>
      </c>
      <c r="AV1431">
        <v>16</v>
      </c>
      <c r="AW1431">
        <v>36</v>
      </c>
      <c r="AY1431">
        <v>5</v>
      </c>
      <c r="AZ1431">
        <v>180</v>
      </c>
      <c r="BA1431">
        <v>2.8722222222222222</v>
      </c>
      <c r="BB1431">
        <v>90774</v>
      </c>
      <c r="BC1431">
        <v>151290</v>
      </c>
      <c r="BD1431">
        <v>211806</v>
      </c>
      <c r="BE1431">
        <v>11</v>
      </c>
      <c r="BF1431">
        <v>4</v>
      </c>
      <c r="BG1431">
        <v>144</v>
      </c>
      <c r="BH1431">
        <v>3.5902777777777777</v>
      </c>
      <c r="BI1431">
        <v>90774</v>
      </c>
      <c r="BJ1431">
        <v>151290</v>
      </c>
      <c r="BK1431">
        <v>211806</v>
      </c>
      <c r="BL1431">
        <v>30</v>
      </c>
      <c r="BM1431">
        <v>1</v>
      </c>
      <c r="BN1431">
        <v>24</v>
      </c>
      <c r="BO1431" t="s">
        <v>192</v>
      </c>
      <c r="BP1431">
        <v>5.8141800000000003</v>
      </c>
      <c r="BQ1431">
        <v>0</v>
      </c>
      <c r="BR1431">
        <v>8</v>
      </c>
      <c r="BS1431">
        <v>0</v>
      </c>
      <c r="BV1431">
        <v>0</v>
      </c>
      <c r="BW1431">
        <v>0</v>
      </c>
      <c r="BX1431">
        <v>0</v>
      </c>
      <c r="BZ1431" t="s">
        <v>193</v>
      </c>
      <c r="CA1431" t="s">
        <v>194</v>
      </c>
      <c r="CB1431" t="b">
        <v>0</v>
      </c>
    </row>
    <row r="1432" spans="1:80" x14ac:dyDescent="0.3">
      <c r="A1432">
        <v>1431</v>
      </c>
      <c r="B1432" t="s">
        <v>1717</v>
      </c>
      <c r="C1432" t="s">
        <v>179</v>
      </c>
      <c r="D1432" t="s">
        <v>1676</v>
      </c>
      <c r="E1432" t="s">
        <v>1708</v>
      </c>
      <c r="F1432" t="s">
        <v>206</v>
      </c>
      <c r="G1432" t="s">
        <v>1676</v>
      </c>
      <c r="H1432" t="s">
        <v>184</v>
      </c>
      <c r="J1432">
        <v>0</v>
      </c>
      <c r="K1432" t="s">
        <v>652</v>
      </c>
      <c r="L1432" t="s">
        <v>186</v>
      </c>
      <c r="M1432" t="s">
        <v>653</v>
      </c>
      <c r="N1432" t="s">
        <v>20</v>
      </c>
      <c r="O1432">
        <v>270.00749999999999</v>
      </c>
      <c r="P1432" t="s">
        <v>459</v>
      </c>
      <c r="Q1432">
        <v>3</v>
      </c>
      <c r="S1432">
        <v>0</v>
      </c>
      <c r="T1432">
        <v>10</v>
      </c>
      <c r="U1432">
        <v>10</v>
      </c>
      <c r="V1432">
        <v>10</v>
      </c>
      <c r="W1432">
        <v>5</v>
      </c>
      <c r="X1432">
        <v>0.76</v>
      </c>
      <c r="Y1432">
        <v>89728.5</v>
      </c>
      <c r="Z1432" t="s">
        <v>189</v>
      </c>
      <c r="AA1432">
        <v>2</v>
      </c>
      <c r="AB1432">
        <v>14</v>
      </c>
      <c r="AC1432">
        <v>80</v>
      </c>
      <c r="AD1432">
        <v>5.7142857142857144</v>
      </c>
      <c r="AE1432">
        <v>12.375</v>
      </c>
      <c r="AF1432">
        <v>12.375</v>
      </c>
      <c r="AG1432">
        <v>10</v>
      </c>
      <c r="AH1432">
        <v>0.76</v>
      </c>
      <c r="AI1432">
        <v>72508.5</v>
      </c>
      <c r="AJ1432">
        <v>4.7699999999999996</v>
      </c>
      <c r="AK1432">
        <v>2.5</v>
      </c>
      <c r="AL1432">
        <v>24</v>
      </c>
      <c r="AM1432">
        <v>15</v>
      </c>
      <c r="AN1432">
        <v>25</v>
      </c>
      <c r="AO1432" t="s">
        <v>190</v>
      </c>
      <c r="AP1432">
        <v>83</v>
      </c>
      <c r="AQ1432">
        <v>-0.7</v>
      </c>
      <c r="AR1432">
        <v>1.2</v>
      </c>
      <c r="AS1432" t="s">
        <v>650</v>
      </c>
      <c r="AT1432">
        <v>41</v>
      </c>
      <c r="AU1432">
        <v>18</v>
      </c>
      <c r="AV1432">
        <v>16</v>
      </c>
      <c r="AW1432">
        <v>36</v>
      </c>
      <c r="AY1432">
        <v>5</v>
      </c>
      <c r="AZ1432">
        <v>180</v>
      </c>
      <c r="BA1432">
        <v>2.8722222222222222</v>
      </c>
      <c r="BB1432">
        <v>90774</v>
      </c>
      <c r="BC1432">
        <v>151290</v>
      </c>
      <c r="BD1432">
        <v>211806</v>
      </c>
      <c r="BE1432">
        <v>12</v>
      </c>
      <c r="BF1432">
        <v>4</v>
      </c>
      <c r="BG1432">
        <v>144</v>
      </c>
      <c r="BH1432">
        <v>3.5902777777777777</v>
      </c>
      <c r="BI1432">
        <v>90774</v>
      </c>
      <c r="BJ1432">
        <v>151290</v>
      </c>
      <c r="BK1432">
        <v>211806</v>
      </c>
      <c r="BL1432">
        <v>30</v>
      </c>
      <c r="BM1432">
        <v>1</v>
      </c>
      <c r="BN1432">
        <v>12</v>
      </c>
      <c r="BO1432" t="s">
        <v>192</v>
      </c>
      <c r="BP1432">
        <v>3.2400900000000004</v>
      </c>
      <c r="BQ1432">
        <v>0</v>
      </c>
      <c r="BR1432">
        <v>27</v>
      </c>
      <c r="BS1432">
        <v>0</v>
      </c>
      <c r="BV1432">
        <v>0</v>
      </c>
      <c r="BW1432">
        <v>0</v>
      </c>
      <c r="BX1432">
        <v>0</v>
      </c>
      <c r="BZ1432" t="s">
        <v>193</v>
      </c>
      <c r="CA1432" t="s">
        <v>194</v>
      </c>
      <c r="CB1432" t="b">
        <v>0</v>
      </c>
    </row>
    <row r="1433" spans="1:80" x14ac:dyDescent="0.3">
      <c r="A1433">
        <v>1432</v>
      </c>
      <c r="B1433" t="s">
        <v>1718</v>
      </c>
      <c r="C1433" t="s">
        <v>179</v>
      </c>
      <c r="D1433" t="s">
        <v>1676</v>
      </c>
      <c r="E1433" t="s">
        <v>1708</v>
      </c>
      <c r="F1433" t="s">
        <v>252</v>
      </c>
      <c r="G1433" t="s">
        <v>1676</v>
      </c>
      <c r="H1433" t="s">
        <v>184</v>
      </c>
      <c r="J1433">
        <v>0</v>
      </c>
      <c r="K1433" t="s">
        <v>652</v>
      </c>
      <c r="L1433" t="s">
        <v>186</v>
      </c>
      <c r="M1433" t="s">
        <v>653</v>
      </c>
      <c r="N1433" t="s">
        <v>20</v>
      </c>
      <c r="O1433">
        <v>325.50749999999999</v>
      </c>
      <c r="P1433" t="s">
        <v>459</v>
      </c>
      <c r="Q1433">
        <v>3</v>
      </c>
      <c r="S1433">
        <v>0</v>
      </c>
      <c r="T1433">
        <v>10</v>
      </c>
      <c r="U1433">
        <v>10</v>
      </c>
      <c r="V1433">
        <v>10</v>
      </c>
      <c r="W1433">
        <v>5</v>
      </c>
      <c r="X1433">
        <v>0.76</v>
      </c>
      <c r="Y1433">
        <v>89728.5</v>
      </c>
      <c r="Z1433" t="s">
        <v>189</v>
      </c>
      <c r="AA1433">
        <v>2</v>
      </c>
      <c r="AB1433">
        <v>14</v>
      </c>
      <c r="AC1433">
        <v>80</v>
      </c>
      <c r="AD1433">
        <v>5.7142857142857144</v>
      </c>
      <c r="AE1433">
        <v>12.375</v>
      </c>
      <c r="AF1433">
        <v>12.375</v>
      </c>
      <c r="AG1433">
        <v>10</v>
      </c>
      <c r="AH1433">
        <v>0.76</v>
      </c>
      <c r="AI1433">
        <v>72508.5</v>
      </c>
      <c r="AJ1433">
        <v>5.72</v>
      </c>
      <c r="AK1433">
        <v>2.5</v>
      </c>
      <c r="AL1433">
        <v>20</v>
      </c>
      <c r="AM1433">
        <v>15</v>
      </c>
      <c r="AN1433">
        <v>25</v>
      </c>
      <c r="AO1433" t="s">
        <v>190</v>
      </c>
      <c r="AP1433">
        <v>83</v>
      </c>
      <c r="AQ1433">
        <v>-0.7</v>
      </c>
      <c r="AR1433">
        <v>1.2</v>
      </c>
      <c r="AS1433" t="s">
        <v>650</v>
      </c>
      <c r="AT1433">
        <v>41</v>
      </c>
      <c r="AU1433">
        <v>18</v>
      </c>
      <c r="AV1433">
        <v>16</v>
      </c>
      <c r="AW1433">
        <v>36</v>
      </c>
      <c r="AY1433">
        <v>5</v>
      </c>
      <c r="AZ1433">
        <v>180</v>
      </c>
      <c r="BA1433">
        <v>2.8722222222222222</v>
      </c>
      <c r="BB1433">
        <v>90774</v>
      </c>
      <c r="BC1433">
        <v>151290</v>
      </c>
      <c r="BD1433">
        <v>211806</v>
      </c>
      <c r="BE1433">
        <v>12</v>
      </c>
      <c r="BF1433">
        <v>4</v>
      </c>
      <c r="BG1433">
        <v>144</v>
      </c>
      <c r="BH1433">
        <v>3.5902777777777777</v>
      </c>
      <c r="BI1433">
        <v>90774</v>
      </c>
      <c r="BJ1433">
        <v>151290</v>
      </c>
      <c r="BK1433">
        <v>211806</v>
      </c>
      <c r="BL1433">
        <v>30</v>
      </c>
      <c r="BM1433">
        <v>1</v>
      </c>
      <c r="BN1433">
        <v>12</v>
      </c>
      <c r="BO1433" t="s">
        <v>192</v>
      </c>
      <c r="BP1433">
        <v>3.9060899999999998</v>
      </c>
      <c r="BQ1433">
        <v>0</v>
      </c>
      <c r="BR1433">
        <v>1</v>
      </c>
      <c r="BS1433">
        <v>0</v>
      </c>
      <c r="BV1433">
        <v>0</v>
      </c>
      <c r="BW1433">
        <v>0</v>
      </c>
      <c r="BX1433">
        <v>0</v>
      </c>
      <c r="BZ1433" t="s">
        <v>193</v>
      </c>
      <c r="CA1433" t="s">
        <v>194</v>
      </c>
      <c r="CB1433" t="b">
        <v>0</v>
      </c>
    </row>
    <row r="1434" spans="1:80" x14ac:dyDescent="0.3">
      <c r="A1434">
        <v>1433</v>
      </c>
      <c r="B1434" t="s">
        <v>1719</v>
      </c>
      <c r="C1434" t="s">
        <v>179</v>
      </c>
      <c r="D1434" t="s">
        <v>1676</v>
      </c>
      <c r="E1434" t="s">
        <v>1708</v>
      </c>
      <c r="F1434" t="s">
        <v>202</v>
      </c>
      <c r="H1434" t="s">
        <v>184</v>
      </c>
      <c r="J1434">
        <v>0</v>
      </c>
      <c r="L1434" t="s">
        <v>197</v>
      </c>
      <c r="M1434" t="s">
        <v>197</v>
      </c>
      <c r="N1434" t="s">
        <v>198</v>
      </c>
      <c r="P1434" t="s">
        <v>459</v>
      </c>
      <c r="Q1434">
        <v>3</v>
      </c>
      <c r="S1434">
        <v>0</v>
      </c>
      <c r="T1434">
        <v>10</v>
      </c>
      <c r="U1434">
        <v>10</v>
      </c>
      <c r="V1434">
        <v>10</v>
      </c>
      <c r="W1434">
        <v>5</v>
      </c>
      <c r="X1434">
        <v>0.76</v>
      </c>
      <c r="Y1434">
        <v>89728.5</v>
      </c>
      <c r="AA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L1434">
        <v>0</v>
      </c>
      <c r="AM1434">
        <v>15</v>
      </c>
      <c r="AN1434">
        <v>25</v>
      </c>
      <c r="AO1434" t="s">
        <v>190</v>
      </c>
      <c r="AP1434">
        <v>83</v>
      </c>
      <c r="AQ1434">
        <v>-0.7</v>
      </c>
      <c r="AR1434">
        <v>1.2</v>
      </c>
      <c r="AS1434" t="s">
        <v>650</v>
      </c>
      <c r="AT1434">
        <v>41</v>
      </c>
      <c r="AU1434">
        <v>18</v>
      </c>
      <c r="AV1434">
        <v>16</v>
      </c>
      <c r="AW1434">
        <v>36</v>
      </c>
      <c r="AY1434">
        <v>5</v>
      </c>
      <c r="AZ1434">
        <v>180</v>
      </c>
      <c r="BA1434">
        <v>2.8722222222222222</v>
      </c>
      <c r="BB1434">
        <v>90774</v>
      </c>
      <c r="BC1434">
        <v>151290</v>
      </c>
      <c r="BD1434">
        <v>211806</v>
      </c>
      <c r="BE1434">
        <v>11</v>
      </c>
      <c r="BF1434">
        <v>4</v>
      </c>
      <c r="BG1434">
        <v>144</v>
      </c>
      <c r="BH1434">
        <v>3.5902777777777777</v>
      </c>
      <c r="BI1434">
        <v>90774</v>
      </c>
      <c r="BJ1434">
        <v>151290</v>
      </c>
      <c r="BK1434">
        <v>211806</v>
      </c>
      <c r="BL1434">
        <v>30</v>
      </c>
      <c r="BM1434">
        <v>1</v>
      </c>
      <c r="BP1434">
        <v>0</v>
      </c>
      <c r="BR1434">
        <v>37</v>
      </c>
      <c r="BS1434">
        <v>0</v>
      </c>
      <c r="BV1434">
        <v>0</v>
      </c>
      <c r="BW1434">
        <v>0</v>
      </c>
      <c r="BX1434">
        <v>0</v>
      </c>
      <c r="BZ1434" t="s">
        <v>193</v>
      </c>
      <c r="CA1434" t="s">
        <v>194</v>
      </c>
      <c r="CB1434" t="b">
        <v>0</v>
      </c>
    </row>
    <row r="1435" spans="1:80" x14ac:dyDescent="0.3">
      <c r="A1435">
        <v>1434</v>
      </c>
      <c r="B1435" t="s">
        <v>1720</v>
      </c>
      <c r="C1435" t="s">
        <v>179</v>
      </c>
      <c r="D1435" t="s">
        <v>1676</v>
      </c>
      <c r="E1435" t="s">
        <v>1721</v>
      </c>
      <c r="F1435" t="s">
        <v>196</v>
      </c>
      <c r="G1435" t="s">
        <v>1676</v>
      </c>
      <c r="H1435" t="s">
        <v>184</v>
      </c>
      <c r="J1435">
        <v>0</v>
      </c>
      <c r="K1435" t="s">
        <v>839</v>
      </c>
      <c r="L1435" t="s">
        <v>186</v>
      </c>
      <c r="M1435" t="s">
        <v>653</v>
      </c>
      <c r="N1435" t="s">
        <v>20</v>
      </c>
      <c r="O1435">
        <v>372.64640000000003</v>
      </c>
      <c r="P1435" t="s">
        <v>459</v>
      </c>
      <c r="Q1435">
        <v>3</v>
      </c>
      <c r="S1435">
        <v>0</v>
      </c>
      <c r="T1435">
        <v>10</v>
      </c>
      <c r="U1435">
        <v>10</v>
      </c>
      <c r="V1435">
        <v>10</v>
      </c>
      <c r="W1435">
        <v>5</v>
      </c>
      <c r="X1435">
        <v>0.76</v>
      </c>
      <c r="Y1435">
        <v>89728.5</v>
      </c>
      <c r="Z1435" t="s">
        <v>189</v>
      </c>
      <c r="AA1435">
        <v>2</v>
      </c>
      <c r="AB1435">
        <v>14</v>
      </c>
      <c r="AC1435">
        <v>80</v>
      </c>
      <c r="AD1435">
        <v>5.7142857142857144</v>
      </c>
      <c r="AE1435">
        <v>12.375</v>
      </c>
      <c r="AF1435">
        <v>12.375</v>
      </c>
      <c r="AG1435">
        <v>10</v>
      </c>
      <c r="AH1435">
        <v>0.76</v>
      </c>
      <c r="AI1435">
        <v>72508.5</v>
      </c>
      <c r="AJ1435">
        <v>5.33</v>
      </c>
      <c r="AK1435">
        <v>2.5</v>
      </c>
      <c r="AL1435">
        <v>22</v>
      </c>
      <c r="AM1435">
        <v>15</v>
      </c>
      <c r="AN1435">
        <v>25</v>
      </c>
      <c r="AO1435" t="s">
        <v>190</v>
      </c>
      <c r="AP1435">
        <v>83</v>
      </c>
      <c r="AQ1435">
        <v>-0.7</v>
      </c>
      <c r="AR1435">
        <v>1.2</v>
      </c>
      <c r="AS1435" t="s">
        <v>834</v>
      </c>
      <c r="AT1435">
        <v>36</v>
      </c>
      <c r="AU1435">
        <v>18</v>
      </c>
      <c r="AV1435">
        <v>16</v>
      </c>
      <c r="AW1435">
        <v>24</v>
      </c>
      <c r="AY1435">
        <v>5</v>
      </c>
      <c r="AZ1435">
        <v>120</v>
      </c>
      <c r="BA1435">
        <v>4.3083333333333336</v>
      </c>
      <c r="BB1435">
        <v>53136</v>
      </c>
      <c r="BC1435">
        <v>88560</v>
      </c>
      <c r="BD1435">
        <v>123984</v>
      </c>
      <c r="BE1435">
        <v>15</v>
      </c>
      <c r="BF1435">
        <v>4</v>
      </c>
      <c r="BG1435">
        <v>96</v>
      </c>
      <c r="BH1435">
        <v>5.385416666666667</v>
      </c>
      <c r="BI1435">
        <v>53136</v>
      </c>
      <c r="BJ1435">
        <v>88560</v>
      </c>
      <c r="BK1435">
        <v>123984</v>
      </c>
      <c r="BL1435">
        <v>30</v>
      </c>
      <c r="BM1435">
        <v>1</v>
      </c>
      <c r="BN1435">
        <v>15</v>
      </c>
      <c r="BO1435" t="s">
        <v>192</v>
      </c>
      <c r="BP1435">
        <v>5.589696</v>
      </c>
      <c r="BQ1435">
        <v>0</v>
      </c>
      <c r="BR1435">
        <v>76</v>
      </c>
      <c r="BS1435">
        <v>0</v>
      </c>
      <c r="BV1435">
        <v>0</v>
      </c>
      <c r="BW1435">
        <v>0</v>
      </c>
      <c r="BX1435">
        <v>0</v>
      </c>
      <c r="BZ1435" t="s">
        <v>193</v>
      </c>
      <c r="CA1435" t="s">
        <v>194</v>
      </c>
      <c r="CB1435" t="b">
        <v>0</v>
      </c>
    </row>
    <row r="1436" spans="1:80" x14ac:dyDescent="0.3">
      <c r="A1436">
        <v>1435</v>
      </c>
      <c r="B1436" t="s">
        <v>1722</v>
      </c>
      <c r="C1436" t="s">
        <v>179</v>
      </c>
      <c r="D1436" t="s">
        <v>1676</v>
      </c>
      <c r="E1436" t="s">
        <v>1721</v>
      </c>
      <c r="F1436" t="s">
        <v>202</v>
      </c>
      <c r="G1436" t="s">
        <v>1676</v>
      </c>
      <c r="H1436" t="s">
        <v>184</v>
      </c>
      <c r="J1436">
        <v>0</v>
      </c>
      <c r="K1436" t="s">
        <v>839</v>
      </c>
      <c r="L1436" t="s">
        <v>186</v>
      </c>
      <c r="M1436" t="s">
        <v>653</v>
      </c>
      <c r="N1436" t="s">
        <v>20</v>
      </c>
      <c r="O1436">
        <v>414.2364</v>
      </c>
      <c r="P1436" t="s">
        <v>459</v>
      </c>
      <c r="Q1436">
        <v>3</v>
      </c>
      <c r="S1436">
        <v>0</v>
      </c>
      <c r="T1436">
        <v>10</v>
      </c>
      <c r="U1436">
        <v>10</v>
      </c>
      <c r="V1436">
        <v>10</v>
      </c>
      <c r="W1436">
        <v>5</v>
      </c>
      <c r="X1436">
        <v>0.76</v>
      </c>
      <c r="Y1436">
        <v>89728.5</v>
      </c>
      <c r="Z1436" t="s">
        <v>189</v>
      </c>
      <c r="AA1436">
        <v>2</v>
      </c>
      <c r="AB1436">
        <v>14</v>
      </c>
      <c r="AC1436">
        <v>80</v>
      </c>
      <c r="AD1436">
        <v>5.7142857142857144</v>
      </c>
      <c r="AE1436">
        <v>12.375</v>
      </c>
      <c r="AF1436">
        <v>12.375</v>
      </c>
      <c r="AG1436">
        <v>10</v>
      </c>
      <c r="AH1436">
        <v>0.76</v>
      </c>
      <c r="AI1436">
        <v>72508.5</v>
      </c>
      <c r="AJ1436">
        <v>5.9</v>
      </c>
      <c r="AK1436">
        <v>2.5</v>
      </c>
      <c r="AL1436">
        <v>19</v>
      </c>
      <c r="AM1436">
        <v>15</v>
      </c>
      <c r="AN1436">
        <v>25</v>
      </c>
      <c r="AO1436" t="s">
        <v>190</v>
      </c>
      <c r="AP1436">
        <v>83</v>
      </c>
      <c r="AQ1436">
        <v>-0.7</v>
      </c>
      <c r="AR1436">
        <v>1.2</v>
      </c>
      <c r="AS1436" t="s">
        <v>834</v>
      </c>
      <c r="AT1436">
        <v>36</v>
      </c>
      <c r="AU1436">
        <v>18</v>
      </c>
      <c r="AV1436">
        <v>16</v>
      </c>
      <c r="AW1436">
        <v>24</v>
      </c>
      <c r="AY1436">
        <v>5</v>
      </c>
      <c r="AZ1436">
        <v>120</v>
      </c>
      <c r="BA1436">
        <v>4.3083333333333336</v>
      </c>
      <c r="BB1436">
        <v>53136</v>
      </c>
      <c r="BC1436">
        <v>88560</v>
      </c>
      <c r="BD1436">
        <v>123984</v>
      </c>
      <c r="BE1436">
        <v>15</v>
      </c>
      <c r="BF1436">
        <v>4</v>
      </c>
      <c r="BG1436">
        <v>96</v>
      </c>
      <c r="BH1436">
        <v>5.385416666666667</v>
      </c>
      <c r="BI1436">
        <v>53136</v>
      </c>
      <c r="BJ1436">
        <v>88560</v>
      </c>
      <c r="BK1436">
        <v>123984</v>
      </c>
      <c r="BL1436">
        <v>30</v>
      </c>
      <c r="BM1436">
        <v>1</v>
      </c>
      <c r="BN1436">
        <v>15</v>
      </c>
      <c r="BO1436" t="s">
        <v>192</v>
      </c>
      <c r="BP1436">
        <v>6.213546</v>
      </c>
      <c r="BQ1436">
        <v>0</v>
      </c>
      <c r="BR1436">
        <v>121</v>
      </c>
      <c r="BS1436">
        <v>0</v>
      </c>
      <c r="BV1436">
        <v>0</v>
      </c>
      <c r="BW1436">
        <v>0</v>
      </c>
      <c r="BX1436">
        <v>0</v>
      </c>
      <c r="BZ1436" t="s">
        <v>193</v>
      </c>
      <c r="CA1436" t="s">
        <v>194</v>
      </c>
      <c r="CB1436" t="b">
        <v>0</v>
      </c>
    </row>
    <row r="1437" spans="1:80" x14ac:dyDescent="0.3">
      <c r="A1437">
        <v>1436</v>
      </c>
      <c r="B1437" t="s">
        <v>1723</v>
      </c>
      <c r="C1437" t="s">
        <v>179</v>
      </c>
      <c r="D1437" t="s">
        <v>1676</v>
      </c>
      <c r="E1437" t="s">
        <v>1721</v>
      </c>
      <c r="F1437" t="s">
        <v>206</v>
      </c>
      <c r="G1437" t="s">
        <v>1676</v>
      </c>
      <c r="H1437" t="s">
        <v>184</v>
      </c>
      <c r="J1437">
        <v>0</v>
      </c>
      <c r="K1437" t="s">
        <v>839</v>
      </c>
      <c r="L1437" t="s">
        <v>186</v>
      </c>
      <c r="M1437" t="s">
        <v>653</v>
      </c>
      <c r="N1437" t="s">
        <v>20</v>
      </c>
      <c r="O1437">
        <v>455.82639999999998</v>
      </c>
      <c r="P1437" t="s">
        <v>459</v>
      </c>
      <c r="Q1437">
        <v>3</v>
      </c>
      <c r="S1437">
        <v>0</v>
      </c>
      <c r="T1437">
        <v>10</v>
      </c>
      <c r="U1437">
        <v>10</v>
      </c>
      <c r="V1437">
        <v>10</v>
      </c>
      <c r="W1437">
        <v>5</v>
      </c>
      <c r="X1437">
        <v>0.76</v>
      </c>
      <c r="Y1437">
        <v>89728.5</v>
      </c>
      <c r="Z1437" t="s">
        <v>189</v>
      </c>
      <c r="AA1437">
        <v>2</v>
      </c>
      <c r="AB1437">
        <v>14</v>
      </c>
      <c r="AC1437">
        <v>80</v>
      </c>
      <c r="AD1437">
        <v>5.7142857142857144</v>
      </c>
      <c r="AE1437">
        <v>12.375</v>
      </c>
      <c r="AF1437">
        <v>12.375</v>
      </c>
      <c r="AG1437">
        <v>10</v>
      </c>
      <c r="AH1437">
        <v>0.76</v>
      </c>
      <c r="AI1437">
        <v>72508.5</v>
      </c>
      <c r="AJ1437">
        <v>6.48</v>
      </c>
      <c r="AK1437">
        <v>2.5</v>
      </c>
      <c r="AL1437">
        <v>18</v>
      </c>
      <c r="AM1437">
        <v>15</v>
      </c>
      <c r="AN1437">
        <v>25</v>
      </c>
      <c r="AO1437" t="s">
        <v>190</v>
      </c>
      <c r="AP1437">
        <v>83</v>
      </c>
      <c r="AQ1437">
        <v>-0.7</v>
      </c>
      <c r="AR1437">
        <v>1.2</v>
      </c>
      <c r="AS1437" t="s">
        <v>834</v>
      </c>
      <c r="AT1437">
        <v>36</v>
      </c>
      <c r="AU1437">
        <v>18</v>
      </c>
      <c r="AV1437">
        <v>16</v>
      </c>
      <c r="AW1437">
        <v>24</v>
      </c>
      <c r="AY1437">
        <v>5</v>
      </c>
      <c r="AZ1437">
        <v>120</v>
      </c>
      <c r="BA1437">
        <v>4.3083333333333336</v>
      </c>
      <c r="BB1437">
        <v>53136</v>
      </c>
      <c r="BC1437">
        <v>88560</v>
      </c>
      <c r="BD1437">
        <v>123984</v>
      </c>
      <c r="BE1437">
        <v>16</v>
      </c>
      <c r="BF1437">
        <v>4</v>
      </c>
      <c r="BG1437">
        <v>96</v>
      </c>
      <c r="BH1437">
        <v>5.385416666666667</v>
      </c>
      <c r="BI1437">
        <v>53136</v>
      </c>
      <c r="BJ1437">
        <v>88560</v>
      </c>
      <c r="BK1437">
        <v>123984</v>
      </c>
      <c r="BL1437">
        <v>30</v>
      </c>
      <c r="BM1437">
        <v>1</v>
      </c>
      <c r="BN1437">
        <v>9</v>
      </c>
      <c r="BO1437" t="s">
        <v>192</v>
      </c>
      <c r="BP1437">
        <v>4.1024376</v>
      </c>
      <c r="BQ1437">
        <v>0</v>
      </c>
      <c r="BR1437">
        <v>54</v>
      </c>
      <c r="BS1437">
        <v>0</v>
      </c>
      <c r="BV1437">
        <v>0</v>
      </c>
      <c r="BW1437">
        <v>0</v>
      </c>
      <c r="BX1437">
        <v>0</v>
      </c>
      <c r="BZ1437" t="s">
        <v>193</v>
      </c>
      <c r="CA1437" t="s">
        <v>194</v>
      </c>
      <c r="CB1437" t="b">
        <v>0</v>
      </c>
    </row>
    <row r="1438" spans="1:80" x14ac:dyDescent="0.3">
      <c r="A1438">
        <v>1437</v>
      </c>
      <c r="B1438" t="s">
        <v>1724</v>
      </c>
      <c r="C1438" t="s">
        <v>179</v>
      </c>
      <c r="D1438" t="s">
        <v>1676</v>
      </c>
      <c r="E1438" t="s">
        <v>1721</v>
      </c>
      <c r="F1438" t="s">
        <v>252</v>
      </c>
      <c r="G1438" t="s">
        <v>1676</v>
      </c>
      <c r="H1438" t="s">
        <v>184</v>
      </c>
      <c r="J1438">
        <v>0</v>
      </c>
      <c r="K1438" t="s">
        <v>839</v>
      </c>
      <c r="L1438" t="s">
        <v>186</v>
      </c>
      <c r="M1438" t="s">
        <v>653</v>
      </c>
      <c r="N1438" t="s">
        <v>20</v>
      </c>
      <c r="O1438">
        <v>539.00639999999999</v>
      </c>
      <c r="P1438" t="s">
        <v>459</v>
      </c>
      <c r="Q1438">
        <v>3</v>
      </c>
      <c r="S1438">
        <v>0</v>
      </c>
      <c r="T1438">
        <v>10</v>
      </c>
      <c r="U1438">
        <v>10</v>
      </c>
      <c r="V1438">
        <v>10</v>
      </c>
      <c r="W1438">
        <v>5</v>
      </c>
      <c r="X1438">
        <v>0.76</v>
      </c>
      <c r="Y1438">
        <v>89728.5</v>
      </c>
      <c r="Z1438" t="s">
        <v>189</v>
      </c>
      <c r="AA1438">
        <v>2</v>
      </c>
      <c r="AB1438">
        <v>14</v>
      </c>
      <c r="AC1438">
        <v>80</v>
      </c>
      <c r="AD1438">
        <v>5.7142857142857144</v>
      </c>
      <c r="AE1438">
        <v>12.375</v>
      </c>
      <c r="AF1438">
        <v>12.375</v>
      </c>
      <c r="AG1438">
        <v>10</v>
      </c>
      <c r="AH1438">
        <v>0.76</v>
      </c>
      <c r="AI1438">
        <v>72508.5</v>
      </c>
      <c r="AJ1438">
        <v>7.63</v>
      </c>
      <c r="AK1438">
        <v>2.5</v>
      </c>
      <c r="AL1438">
        <v>15</v>
      </c>
      <c r="AM1438">
        <v>15</v>
      </c>
      <c r="AN1438">
        <v>25</v>
      </c>
      <c r="AO1438" t="s">
        <v>190</v>
      </c>
      <c r="AP1438">
        <v>83</v>
      </c>
      <c r="AQ1438">
        <v>-0.7</v>
      </c>
      <c r="AR1438">
        <v>1.2</v>
      </c>
      <c r="AS1438" t="s">
        <v>834</v>
      </c>
      <c r="AT1438">
        <v>36</v>
      </c>
      <c r="AU1438">
        <v>18</v>
      </c>
      <c r="AV1438">
        <v>16</v>
      </c>
      <c r="AW1438">
        <v>24</v>
      </c>
      <c r="AY1438">
        <v>5</v>
      </c>
      <c r="AZ1438">
        <v>120</v>
      </c>
      <c r="BA1438">
        <v>4.3083333333333336</v>
      </c>
      <c r="BB1438">
        <v>53136</v>
      </c>
      <c r="BC1438">
        <v>88560</v>
      </c>
      <c r="BD1438">
        <v>123984</v>
      </c>
      <c r="BE1438">
        <v>16</v>
      </c>
      <c r="BF1438">
        <v>4</v>
      </c>
      <c r="BG1438">
        <v>96</v>
      </c>
      <c r="BH1438">
        <v>5.385416666666667</v>
      </c>
      <c r="BI1438">
        <v>53136</v>
      </c>
      <c r="BJ1438">
        <v>88560</v>
      </c>
      <c r="BK1438">
        <v>123984</v>
      </c>
      <c r="BL1438">
        <v>30</v>
      </c>
      <c r="BM1438">
        <v>1</v>
      </c>
      <c r="BN1438">
        <v>6</v>
      </c>
      <c r="BO1438" t="s">
        <v>192</v>
      </c>
      <c r="BP1438">
        <v>3.2340384000000002</v>
      </c>
      <c r="BQ1438">
        <v>0</v>
      </c>
      <c r="BR1438">
        <v>109</v>
      </c>
      <c r="BS1438">
        <v>0</v>
      </c>
      <c r="BV1438">
        <v>0</v>
      </c>
      <c r="BW1438">
        <v>0</v>
      </c>
      <c r="BX1438">
        <v>0</v>
      </c>
      <c r="BZ1438" t="s">
        <v>193</v>
      </c>
      <c r="CA1438" t="s">
        <v>194</v>
      </c>
      <c r="CB1438" t="b">
        <v>0</v>
      </c>
    </row>
    <row r="1439" spans="1:80" x14ac:dyDescent="0.3">
      <c r="A1439">
        <v>1438</v>
      </c>
      <c r="B1439" t="s">
        <v>1725</v>
      </c>
      <c r="C1439" t="s">
        <v>179</v>
      </c>
      <c r="D1439" t="s">
        <v>1676</v>
      </c>
      <c r="E1439" t="s">
        <v>1721</v>
      </c>
      <c r="F1439" t="s">
        <v>202</v>
      </c>
      <c r="G1439" t="s">
        <v>1676</v>
      </c>
      <c r="H1439" t="s">
        <v>184</v>
      </c>
      <c r="J1439">
        <v>0</v>
      </c>
      <c r="K1439" t="s">
        <v>839</v>
      </c>
      <c r="L1439" t="s">
        <v>186</v>
      </c>
      <c r="M1439" t="s">
        <v>653</v>
      </c>
      <c r="N1439" t="s">
        <v>20</v>
      </c>
      <c r="O1439">
        <v>414.2364</v>
      </c>
      <c r="P1439" t="s">
        <v>459</v>
      </c>
      <c r="Q1439">
        <v>3</v>
      </c>
      <c r="S1439">
        <v>0</v>
      </c>
      <c r="T1439">
        <v>10</v>
      </c>
      <c r="U1439">
        <v>10</v>
      </c>
      <c r="V1439">
        <v>10</v>
      </c>
      <c r="W1439">
        <v>5</v>
      </c>
      <c r="X1439">
        <v>0.76</v>
      </c>
      <c r="Y1439">
        <v>89728.5</v>
      </c>
      <c r="Z1439" t="s">
        <v>189</v>
      </c>
      <c r="AA1439">
        <v>2</v>
      </c>
      <c r="AB1439">
        <v>14</v>
      </c>
      <c r="AC1439">
        <v>80</v>
      </c>
      <c r="AD1439">
        <v>5.7142857142857144</v>
      </c>
      <c r="AE1439">
        <v>12.375</v>
      </c>
      <c r="AF1439">
        <v>12.375</v>
      </c>
      <c r="AG1439">
        <v>10</v>
      </c>
      <c r="AH1439">
        <v>0.76</v>
      </c>
      <c r="AI1439">
        <v>72508.5</v>
      </c>
      <c r="AJ1439">
        <v>5.9</v>
      </c>
      <c r="AK1439">
        <v>2.5</v>
      </c>
      <c r="AL1439">
        <v>19</v>
      </c>
      <c r="AM1439">
        <v>15</v>
      </c>
      <c r="AN1439">
        <v>25</v>
      </c>
      <c r="AO1439" t="s">
        <v>190</v>
      </c>
      <c r="AP1439">
        <v>83</v>
      </c>
      <c r="AQ1439">
        <v>-0.7</v>
      </c>
      <c r="AR1439">
        <v>1.2</v>
      </c>
      <c r="AS1439" t="s">
        <v>834</v>
      </c>
      <c r="AT1439">
        <v>36</v>
      </c>
      <c r="AU1439">
        <v>18</v>
      </c>
      <c r="AV1439">
        <v>16</v>
      </c>
      <c r="AW1439">
        <v>24</v>
      </c>
      <c r="AY1439">
        <v>5</v>
      </c>
      <c r="AZ1439">
        <v>120</v>
      </c>
      <c r="BA1439">
        <v>4.3083333333333336</v>
      </c>
      <c r="BB1439">
        <v>53136</v>
      </c>
      <c r="BC1439">
        <v>88560</v>
      </c>
      <c r="BD1439">
        <v>123984</v>
      </c>
      <c r="BE1439">
        <v>15</v>
      </c>
      <c r="BF1439">
        <v>4</v>
      </c>
      <c r="BG1439">
        <v>96</v>
      </c>
      <c r="BH1439">
        <v>5.385416666666667</v>
      </c>
      <c r="BI1439">
        <v>53136</v>
      </c>
      <c r="BJ1439">
        <v>88560</v>
      </c>
      <c r="BK1439">
        <v>123984</v>
      </c>
      <c r="BL1439">
        <v>30</v>
      </c>
      <c r="BM1439">
        <v>1</v>
      </c>
      <c r="BN1439">
        <v>15</v>
      </c>
      <c r="BO1439" t="s">
        <v>192</v>
      </c>
      <c r="BP1439">
        <v>6.213546</v>
      </c>
      <c r="BQ1439">
        <v>0</v>
      </c>
      <c r="BR1439">
        <v>31</v>
      </c>
      <c r="BS1439">
        <v>0</v>
      </c>
      <c r="BV1439">
        <v>0</v>
      </c>
      <c r="BW1439">
        <v>0</v>
      </c>
      <c r="BX1439">
        <v>0</v>
      </c>
      <c r="BZ1439" t="s">
        <v>193</v>
      </c>
      <c r="CA1439" t="s">
        <v>194</v>
      </c>
      <c r="CB1439" t="b">
        <v>0</v>
      </c>
    </row>
    <row r="1440" spans="1:80" x14ac:dyDescent="0.3">
      <c r="A1440">
        <v>1439</v>
      </c>
      <c r="B1440" t="s">
        <v>1726</v>
      </c>
      <c r="C1440" t="s">
        <v>179</v>
      </c>
      <c r="D1440" t="s">
        <v>1676</v>
      </c>
      <c r="E1440" t="s">
        <v>1721</v>
      </c>
      <c r="F1440" t="s">
        <v>252</v>
      </c>
      <c r="G1440" t="s">
        <v>1676</v>
      </c>
      <c r="H1440" t="s">
        <v>184</v>
      </c>
      <c r="J1440">
        <v>0</v>
      </c>
      <c r="K1440" t="s">
        <v>839</v>
      </c>
      <c r="L1440" t="s">
        <v>186</v>
      </c>
      <c r="M1440" t="s">
        <v>653</v>
      </c>
      <c r="N1440" t="s">
        <v>20</v>
      </c>
      <c r="O1440">
        <v>539.00639999999999</v>
      </c>
      <c r="P1440" t="s">
        <v>459</v>
      </c>
      <c r="Q1440">
        <v>3</v>
      </c>
      <c r="S1440">
        <v>0</v>
      </c>
      <c r="T1440">
        <v>10</v>
      </c>
      <c r="U1440">
        <v>10</v>
      </c>
      <c r="V1440">
        <v>10</v>
      </c>
      <c r="W1440">
        <v>5</v>
      </c>
      <c r="X1440">
        <v>0.76</v>
      </c>
      <c r="Y1440">
        <v>89728.5</v>
      </c>
      <c r="Z1440" t="s">
        <v>189</v>
      </c>
      <c r="AA1440">
        <v>2</v>
      </c>
      <c r="AB1440">
        <v>14</v>
      </c>
      <c r="AC1440">
        <v>80</v>
      </c>
      <c r="AD1440">
        <v>5.7142857142857144</v>
      </c>
      <c r="AE1440">
        <v>12.375</v>
      </c>
      <c r="AF1440">
        <v>12.375</v>
      </c>
      <c r="AG1440">
        <v>10</v>
      </c>
      <c r="AH1440">
        <v>0.76</v>
      </c>
      <c r="AI1440">
        <v>72508.5</v>
      </c>
      <c r="AJ1440">
        <v>7.63</v>
      </c>
      <c r="AK1440">
        <v>2.5</v>
      </c>
      <c r="AL1440">
        <v>15</v>
      </c>
      <c r="AM1440">
        <v>15</v>
      </c>
      <c r="AN1440">
        <v>25</v>
      </c>
      <c r="AO1440" t="s">
        <v>190</v>
      </c>
      <c r="AP1440">
        <v>83</v>
      </c>
      <c r="AQ1440">
        <v>-0.7</v>
      </c>
      <c r="AR1440">
        <v>1.2</v>
      </c>
      <c r="AS1440" t="s">
        <v>834</v>
      </c>
      <c r="AT1440">
        <v>36</v>
      </c>
      <c r="AU1440">
        <v>18</v>
      </c>
      <c r="AV1440">
        <v>16</v>
      </c>
      <c r="AW1440">
        <v>24</v>
      </c>
      <c r="AY1440">
        <v>5</v>
      </c>
      <c r="AZ1440">
        <v>120</v>
      </c>
      <c r="BA1440">
        <v>4.3083333333333336</v>
      </c>
      <c r="BB1440">
        <v>53136</v>
      </c>
      <c r="BC1440">
        <v>88560</v>
      </c>
      <c r="BD1440">
        <v>123984</v>
      </c>
      <c r="BE1440">
        <v>16</v>
      </c>
      <c r="BF1440">
        <v>4</v>
      </c>
      <c r="BG1440">
        <v>96</v>
      </c>
      <c r="BH1440">
        <v>5.385416666666667</v>
      </c>
      <c r="BI1440">
        <v>53136</v>
      </c>
      <c r="BJ1440">
        <v>88560</v>
      </c>
      <c r="BK1440">
        <v>123984</v>
      </c>
      <c r="BL1440">
        <v>30</v>
      </c>
      <c r="BM1440">
        <v>1</v>
      </c>
      <c r="BN1440">
        <v>6</v>
      </c>
      <c r="BO1440" t="s">
        <v>192</v>
      </c>
      <c r="BP1440">
        <v>3.2340384000000002</v>
      </c>
      <c r="BQ1440">
        <v>0</v>
      </c>
      <c r="BR1440">
        <v>47</v>
      </c>
      <c r="BS1440">
        <v>0</v>
      </c>
      <c r="BV1440">
        <v>0</v>
      </c>
      <c r="BW1440">
        <v>0</v>
      </c>
      <c r="BX1440">
        <v>0</v>
      </c>
      <c r="BZ1440" t="s">
        <v>193</v>
      </c>
      <c r="CA1440" t="s">
        <v>194</v>
      </c>
      <c r="CB1440" t="b">
        <v>0</v>
      </c>
    </row>
    <row r="1441" spans="1:80" x14ac:dyDescent="0.3">
      <c r="A1441">
        <v>1440</v>
      </c>
      <c r="B1441" t="s">
        <v>1727</v>
      </c>
      <c r="C1441" t="s">
        <v>179</v>
      </c>
      <c r="D1441" t="s">
        <v>1676</v>
      </c>
      <c r="E1441" t="s">
        <v>1721</v>
      </c>
      <c r="F1441" t="s">
        <v>202</v>
      </c>
      <c r="G1441" t="s">
        <v>1676</v>
      </c>
      <c r="H1441" t="s">
        <v>184</v>
      </c>
      <c r="J1441">
        <v>0</v>
      </c>
      <c r="K1441" t="s">
        <v>839</v>
      </c>
      <c r="L1441" t="s">
        <v>186</v>
      </c>
      <c r="M1441" t="s">
        <v>653</v>
      </c>
      <c r="N1441" t="s">
        <v>20</v>
      </c>
      <c r="O1441">
        <v>414.2364</v>
      </c>
      <c r="P1441" t="s">
        <v>459</v>
      </c>
      <c r="Q1441">
        <v>3</v>
      </c>
      <c r="S1441">
        <v>0</v>
      </c>
      <c r="T1441">
        <v>10</v>
      </c>
      <c r="U1441">
        <v>10</v>
      </c>
      <c r="V1441">
        <v>10</v>
      </c>
      <c r="W1441">
        <v>5</v>
      </c>
      <c r="X1441">
        <v>0.76</v>
      </c>
      <c r="Y1441">
        <v>89728.5</v>
      </c>
      <c r="Z1441" t="s">
        <v>189</v>
      </c>
      <c r="AA1441">
        <v>2</v>
      </c>
      <c r="AB1441">
        <v>14</v>
      </c>
      <c r="AC1441">
        <v>80</v>
      </c>
      <c r="AD1441">
        <v>5.7142857142857144</v>
      </c>
      <c r="AE1441">
        <v>12.375</v>
      </c>
      <c r="AF1441">
        <v>12.375</v>
      </c>
      <c r="AG1441">
        <v>10</v>
      </c>
      <c r="AH1441">
        <v>0.76</v>
      </c>
      <c r="AI1441">
        <v>72508.5</v>
      </c>
      <c r="AJ1441">
        <v>5.9</v>
      </c>
      <c r="AK1441">
        <v>2.5</v>
      </c>
      <c r="AL1441">
        <v>19</v>
      </c>
      <c r="AM1441">
        <v>15</v>
      </c>
      <c r="AN1441">
        <v>25</v>
      </c>
      <c r="AO1441" t="s">
        <v>190</v>
      </c>
      <c r="AP1441">
        <v>83</v>
      </c>
      <c r="AQ1441">
        <v>-0.7</v>
      </c>
      <c r="AR1441">
        <v>1.2</v>
      </c>
      <c r="AS1441" t="s">
        <v>834</v>
      </c>
      <c r="AT1441">
        <v>36</v>
      </c>
      <c r="AU1441">
        <v>18</v>
      </c>
      <c r="AV1441">
        <v>16</v>
      </c>
      <c r="AW1441">
        <v>24</v>
      </c>
      <c r="AY1441">
        <v>5</v>
      </c>
      <c r="AZ1441">
        <v>120</v>
      </c>
      <c r="BA1441">
        <v>4.3083333333333336</v>
      </c>
      <c r="BB1441">
        <v>53136</v>
      </c>
      <c r="BC1441">
        <v>88560</v>
      </c>
      <c r="BD1441">
        <v>123984</v>
      </c>
      <c r="BE1441">
        <v>15</v>
      </c>
      <c r="BF1441">
        <v>4</v>
      </c>
      <c r="BG1441">
        <v>96</v>
      </c>
      <c r="BH1441">
        <v>5.385416666666667</v>
      </c>
      <c r="BI1441">
        <v>53136</v>
      </c>
      <c r="BJ1441">
        <v>88560</v>
      </c>
      <c r="BK1441">
        <v>123984</v>
      </c>
      <c r="BL1441">
        <v>30</v>
      </c>
      <c r="BM1441">
        <v>1</v>
      </c>
      <c r="BN1441">
        <v>15</v>
      </c>
      <c r="BO1441" t="s">
        <v>192</v>
      </c>
      <c r="BP1441">
        <v>6.213546</v>
      </c>
      <c r="BQ1441">
        <v>0</v>
      </c>
      <c r="BR1441">
        <v>298</v>
      </c>
      <c r="BS1441">
        <v>0</v>
      </c>
      <c r="BV1441">
        <v>0</v>
      </c>
      <c r="BW1441">
        <v>0</v>
      </c>
      <c r="BX1441">
        <v>0</v>
      </c>
      <c r="BZ1441" t="s">
        <v>193</v>
      </c>
      <c r="CA1441" t="s">
        <v>194</v>
      </c>
      <c r="CB1441" t="b">
        <v>0</v>
      </c>
    </row>
    <row r="1442" spans="1:80" x14ac:dyDescent="0.3">
      <c r="A1442">
        <v>1441</v>
      </c>
      <c r="B1442" t="s">
        <v>1728</v>
      </c>
      <c r="C1442" t="s">
        <v>179</v>
      </c>
      <c r="D1442" t="s">
        <v>1676</v>
      </c>
      <c r="E1442" t="s">
        <v>1721</v>
      </c>
      <c r="F1442" t="s">
        <v>206</v>
      </c>
      <c r="G1442" t="s">
        <v>1676</v>
      </c>
      <c r="H1442" t="s">
        <v>184</v>
      </c>
      <c r="J1442">
        <v>0</v>
      </c>
      <c r="K1442" t="s">
        <v>839</v>
      </c>
      <c r="L1442" t="s">
        <v>186</v>
      </c>
      <c r="M1442" t="s">
        <v>653</v>
      </c>
      <c r="N1442" t="s">
        <v>20</v>
      </c>
      <c r="O1442">
        <v>455.82639999999998</v>
      </c>
      <c r="P1442" t="s">
        <v>459</v>
      </c>
      <c r="Q1442">
        <v>3</v>
      </c>
      <c r="S1442">
        <v>0</v>
      </c>
      <c r="T1442">
        <v>10</v>
      </c>
      <c r="U1442">
        <v>10</v>
      </c>
      <c r="V1442">
        <v>10</v>
      </c>
      <c r="W1442">
        <v>5</v>
      </c>
      <c r="X1442">
        <v>0.76</v>
      </c>
      <c r="Y1442">
        <v>89728.5</v>
      </c>
      <c r="Z1442" t="s">
        <v>189</v>
      </c>
      <c r="AA1442">
        <v>2</v>
      </c>
      <c r="AB1442">
        <v>14</v>
      </c>
      <c r="AC1442">
        <v>80</v>
      </c>
      <c r="AD1442">
        <v>5.7142857142857144</v>
      </c>
      <c r="AE1442">
        <v>12.375</v>
      </c>
      <c r="AF1442">
        <v>12.375</v>
      </c>
      <c r="AG1442">
        <v>10</v>
      </c>
      <c r="AH1442">
        <v>0.76</v>
      </c>
      <c r="AI1442">
        <v>72508.5</v>
      </c>
      <c r="AJ1442">
        <v>6.48</v>
      </c>
      <c r="AK1442">
        <v>2.5</v>
      </c>
      <c r="AL1442">
        <v>18</v>
      </c>
      <c r="AM1442">
        <v>15</v>
      </c>
      <c r="AN1442">
        <v>25</v>
      </c>
      <c r="AO1442" t="s">
        <v>190</v>
      </c>
      <c r="AP1442">
        <v>83</v>
      </c>
      <c r="AQ1442">
        <v>-0.7</v>
      </c>
      <c r="AR1442">
        <v>1.2</v>
      </c>
      <c r="AS1442" t="s">
        <v>834</v>
      </c>
      <c r="AT1442">
        <v>36</v>
      </c>
      <c r="AU1442">
        <v>18</v>
      </c>
      <c r="AV1442">
        <v>16</v>
      </c>
      <c r="AW1442">
        <v>24</v>
      </c>
      <c r="AY1442">
        <v>5</v>
      </c>
      <c r="AZ1442">
        <v>120</v>
      </c>
      <c r="BA1442">
        <v>4.3083333333333336</v>
      </c>
      <c r="BB1442">
        <v>53136</v>
      </c>
      <c r="BC1442">
        <v>88560</v>
      </c>
      <c r="BD1442">
        <v>123984</v>
      </c>
      <c r="BE1442">
        <v>16</v>
      </c>
      <c r="BF1442">
        <v>4</v>
      </c>
      <c r="BG1442">
        <v>96</v>
      </c>
      <c r="BH1442">
        <v>5.385416666666667</v>
      </c>
      <c r="BI1442">
        <v>53136</v>
      </c>
      <c r="BJ1442">
        <v>88560</v>
      </c>
      <c r="BK1442">
        <v>123984</v>
      </c>
      <c r="BL1442">
        <v>30</v>
      </c>
      <c r="BM1442">
        <v>1</v>
      </c>
      <c r="BN1442">
        <v>9</v>
      </c>
      <c r="BO1442" t="s">
        <v>192</v>
      </c>
      <c r="BP1442">
        <v>4.1024376</v>
      </c>
      <c r="BQ1442">
        <v>0</v>
      </c>
      <c r="BR1442">
        <v>32</v>
      </c>
      <c r="BS1442">
        <v>0</v>
      </c>
      <c r="BV1442">
        <v>0</v>
      </c>
      <c r="BW1442">
        <v>0</v>
      </c>
      <c r="BX1442">
        <v>0</v>
      </c>
      <c r="BZ1442" t="s">
        <v>193</v>
      </c>
      <c r="CA1442" t="s">
        <v>194</v>
      </c>
      <c r="CB1442" t="b">
        <v>0</v>
      </c>
    </row>
    <row r="1443" spans="1:80" x14ac:dyDescent="0.3">
      <c r="A1443">
        <v>1442</v>
      </c>
      <c r="B1443" t="s">
        <v>1729</v>
      </c>
      <c r="C1443" t="s">
        <v>179</v>
      </c>
      <c r="D1443" t="s">
        <v>1676</v>
      </c>
      <c r="E1443" t="s">
        <v>1721</v>
      </c>
      <c r="F1443" t="s">
        <v>252</v>
      </c>
      <c r="G1443" t="s">
        <v>1676</v>
      </c>
      <c r="H1443" t="s">
        <v>184</v>
      </c>
      <c r="J1443">
        <v>0</v>
      </c>
      <c r="K1443" t="s">
        <v>839</v>
      </c>
      <c r="L1443" t="s">
        <v>186</v>
      </c>
      <c r="M1443" t="s">
        <v>653</v>
      </c>
      <c r="N1443" t="s">
        <v>20</v>
      </c>
      <c r="O1443">
        <v>539.00639999999999</v>
      </c>
      <c r="P1443" t="s">
        <v>459</v>
      </c>
      <c r="Q1443">
        <v>3</v>
      </c>
      <c r="S1443">
        <v>0</v>
      </c>
      <c r="T1443">
        <v>10</v>
      </c>
      <c r="U1443">
        <v>10</v>
      </c>
      <c r="V1443">
        <v>10</v>
      </c>
      <c r="W1443">
        <v>5</v>
      </c>
      <c r="X1443">
        <v>0.76</v>
      </c>
      <c r="Y1443">
        <v>89728.5</v>
      </c>
      <c r="Z1443" t="s">
        <v>189</v>
      </c>
      <c r="AA1443">
        <v>2</v>
      </c>
      <c r="AB1443">
        <v>14</v>
      </c>
      <c r="AC1443">
        <v>80</v>
      </c>
      <c r="AD1443">
        <v>5.7142857142857144</v>
      </c>
      <c r="AE1443">
        <v>12.375</v>
      </c>
      <c r="AF1443">
        <v>12.375</v>
      </c>
      <c r="AG1443">
        <v>10</v>
      </c>
      <c r="AH1443">
        <v>0.76</v>
      </c>
      <c r="AI1443">
        <v>72508.5</v>
      </c>
      <c r="AJ1443">
        <v>7.63</v>
      </c>
      <c r="AK1443">
        <v>2.5</v>
      </c>
      <c r="AL1443">
        <v>15</v>
      </c>
      <c r="AM1443">
        <v>15</v>
      </c>
      <c r="AN1443">
        <v>25</v>
      </c>
      <c r="AO1443" t="s">
        <v>190</v>
      </c>
      <c r="AP1443">
        <v>83</v>
      </c>
      <c r="AQ1443">
        <v>-0.7</v>
      </c>
      <c r="AR1443">
        <v>1.2</v>
      </c>
      <c r="AS1443" t="s">
        <v>834</v>
      </c>
      <c r="AT1443">
        <v>36</v>
      </c>
      <c r="AU1443">
        <v>18</v>
      </c>
      <c r="AV1443">
        <v>16</v>
      </c>
      <c r="AW1443">
        <v>24</v>
      </c>
      <c r="AY1443">
        <v>5</v>
      </c>
      <c r="AZ1443">
        <v>120</v>
      </c>
      <c r="BA1443">
        <v>4.3083333333333336</v>
      </c>
      <c r="BB1443">
        <v>53136</v>
      </c>
      <c r="BC1443">
        <v>88560</v>
      </c>
      <c r="BD1443">
        <v>123984</v>
      </c>
      <c r="BE1443">
        <v>16</v>
      </c>
      <c r="BF1443">
        <v>4</v>
      </c>
      <c r="BG1443">
        <v>96</v>
      </c>
      <c r="BH1443">
        <v>5.385416666666667</v>
      </c>
      <c r="BI1443">
        <v>53136</v>
      </c>
      <c r="BJ1443">
        <v>88560</v>
      </c>
      <c r="BK1443">
        <v>123984</v>
      </c>
      <c r="BL1443">
        <v>30</v>
      </c>
      <c r="BM1443">
        <v>1</v>
      </c>
      <c r="BN1443">
        <v>6</v>
      </c>
      <c r="BO1443" t="s">
        <v>192</v>
      </c>
      <c r="BP1443">
        <v>3.2340384000000002</v>
      </c>
      <c r="BQ1443">
        <v>0</v>
      </c>
      <c r="BR1443">
        <v>47</v>
      </c>
      <c r="BS1443">
        <v>0</v>
      </c>
      <c r="BV1443">
        <v>0</v>
      </c>
      <c r="BW1443">
        <v>0</v>
      </c>
      <c r="BX1443">
        <v>0</v>
      </c>
      <c r="BZ1443" t="s">
        <v>193</v>
      </c>
      <c r="CA1443" t="s">
        <v>194</v>
      </c>
      <c r="CB1443" t="b">
        <v>0</v>
      </c>
    </row>
    <row r="1444" spans="1:80" x14ac:dyDescent="0.3">
      <c r="A1444">
        <v>1443</v>
      </c>
      <c r="B1444" t="s">
        <v>1730</v>
      </c>
      <c r="C1444" t="s">
        <v>179</v>
      </c>
      <c r="D1444" t="s">
        <v>1676</v>
      </c>
      <c r="E1444" t="s">
        <v>1731</v>
      </c>
      <c r="F1444" t="s">
        <v>196</v>
      </c>
      <c r="G1444" t="s">
        <v>1676</v>
      </c>
      <c r="H1444" t="s">
        <v>184</v>
      </c>
      <c r="J1444">
        <v>0</v>
      </c>
      <c r="K1444" t="s">
        <v>1021</v>
      </c>
      <c r="L1444" t="s">
        <v>186</v>
      </c>
      <c r="M1444" t="s">
        <v>1022</v>
      </c>
      <c r="N1444" t="s">
        <v>20</v>
      </c>
      <c r="O1444">
        <v>466.15983333333327</v>
      </c>
      <c r="P1444" t="s">
        <v>459</v>
      </c>
      <c r="Q1444">
        <v>3</v>
      </c>
      <c r="S1444">
        <v>0</v>
      </c>
      <c r="T1444">
        <v>10</v>
      </c>
      <c r="U1444">
        <v>10</v>
      </c>
      <c r="V1444">
        <v>10</v>
      </c>
      <c r="W1444">
        <v>5</v>
      </c>
      <c r="X1444">
        <v>0.76</v>
      </c>
      <c r="Y1444">
        <v>89728.5</v>
      </c>
      <c r="Z1444" t="s">
        <v>189</v>
      </c>
      <c r="AA1444">
        <v>2</v>
      </c>
      <c r="AB1444">
        <v>14</v>
      </c>
      <c r="AC1444">
        <v>80</v>
      </c>
      <c r="AD1444">
        <v>5.7142857142857144</v>
      </c>
      <c r="AE1444">
        <v>12.375</v>
      </c>
      <c r="AF1444">
        <v>12.375</v>
      </c>
      <c r="AG1444">
        <v>10</v>
      </c>
      <c r="AH1444">
        <v>0.76</v>
      </c>
      <c r="AI1444">
        <v>72508.5</v>
      </c>
      <c r="AJ1444">
        <v>7.27</v>
      </c>
      <c r="AK1444">
        <v>2.5</v>
      </c>
      <c r="AL1444">
        <v>16</v>
      </c>
      <c r="AM1444">
        <v>15</v>
      </c>
      <c r="AN1444">
        <v>25</v>
      </c>
      <c r="AO1444" t="s">
        <v>190</v>
      </c>
      <c r="AP1444">
        <v>83</v>
      </c>
      <c r="AQ1444">
        <v>-0.7</v>
      </c>
      <c r="AR1444">
        <v>1.2</v>
      </c>
      <c r="AS1444" t="s">
        <v>1008</v>
      </c>
      <c r="AT1444">
        <v>36</v>
      </c>
      <c r="AU1444">
        <v>20</v>
      </c>
      <c r="AV1444">
        <v>18</v>
      </c>
      <c r="AW1444">
        <v>21</v>
      </c>
      <c r="AY1444">
        <v>4</v>
      </c>
      <c r="AZ1444">
        <v>84</v>
      </c>
      <c r="BA1444">
        <v>6.1547619047619051</v>
      </c>
      <c r="BB1444">
        <v>46494</v>
      </c>
      <c r="BC1444">
        <v>77490</v>
      </c>
      <c r="BD1444">
        <v>108486</v>
      </c>
      <c r="BE1444">
        <v>19</v>
      </c>
      <c r="BF1444">
        <v>4</v>
      </c>
      <c r="BG1444">
        <v>84</v>
      </c>
      <c r="BH1444">
        <v>6.1547619047619051</v>
      </c>
      <c r="BI1444">
        <v>46494</v>
      </c>
      <c r="BJ1444">
        <v>77490</v>
      </c>
      <c r="BK1444">
        <v>108486</v>
      </c>
      <c r="BL1444">
        <v>30</v>
      </c>
      <c r="BM1444">
        <v>1</v>
      </c>
      <c r="BN1444">
        <v>8</v>
      </c>
      <c r="BO1444" t="s">
        <v>192</v>
      </c>
      <c r="BP1444">
        <v>3.7292786666666662</v>
      </c>
      <c r="BQ1444">
        <v>0</v>
      </c>
      <c r="BR1444">
        <v>21</v>
      </c>
      <c r="BS1444">
        <v>0</v>
      </c>
      <c r="BV1444">
        <v>0</v>
      </c>
      <c r="BW1444">
        <v>0</v>
      </c>
      <c r="BX1444">
        <v>0</v>
      </c>
      <c r="BZ1444" t="s">
        <v>193</v>
      </c>
      <c r="CA1444" t="s">
        <v>194</v>
      </c>
      <c r="CB1444" t="b">
        <v>0</v>
      </c>
    </row>
    <row r="1445" spans="1:80" x14ac:dyDescent="0.3">
      <c r="A1445">
        <v>1444</v>
      </c>
      <c r="B1445" t="s">
        <v>1732</v>
      </c>
      <c r="C1445" t="s">
        <v>179</v>
      </c>
      <c r="D1445" t="s">
        <v>1676</v>
      </c>
      <c r="E1445" t="s">
        <v>1731</v>
      </c>
      <c r="F1445" t="s">
        <v>202</v>
      </c>
      <c r="G1445" t="s">
        <v>1676</v>
      </c>
      <c r="H1445" t="s">
        <v>184</v>
      </c>
      <c r="J1445">
        <v>0</v>
      </c>
      <c r="K1445" t="s">
        <v>1021</v>
      </c>
      <c r="L1445" t="s">
        <v>186</v>
      </c>
      <c r="M1445" t="s">
        <v>1022</v>
      </c>
      <c r="N1445" t="s">
        <v>20</v>
      </c>
      <c r="O1445">
        <v>516.01649999999995</v>
      </c>
      <c r="P1445" t="s">
        <v>459</v>
      </c>
      <c r="Q1445">
        <v>3</v>
      </c>
      <c r="S1445">
        <v>0</v>
      </c>
      <c r="T1445">
        <v>10</v>
      </c>
      <c r="U1445">
        <v>10</v>
      </c>
      <c r="V1445">
        <v>10</v>
      </c>
      <c r="W1445">
        <v>5</v>
      </c>
      <c r="X1445">
        <v>0.76</v>
      </c>
      <c r="Y1445">
        <v>89728.5</v>
      </c>
      <c r="Z1445" t="s">
        <v>189</v>
      </c>
      <c r="AA1445">
        <v>2</v>
      </c>
      <c r="AB1445">
        <v>14</v>
      </c>
      <c r="AC1445">
        <v>80</v>
      </c>
      <c r="AD1445">
        <v>5.7142857142857144</v>
      </c>
      <c r="AE1445">
        <v>12.375</v>
      </c>
      <c r="AF1445">
        <v>12.375</v>
      </c>
      <c r="AG1445">
        <v>10</v>
      </c>
      <c r="AH1445">
        <v>0.76</v>
      </c>
      <c r="AI1445">
        <v>72508.5</v>
      </c>
      <c r="AJ1445">
        <v>8.0399999999999991</v>
      </c>
      <c r="AK1445">
        <v>2.5</v>
      </c>
      <c r="AL1445">
        <v>14</v>
      </c>
      <c r="AM1445">
        <v>15</v>
      </c>
      <c r="AN1445">
        <v>25</v>
      </c>
      <c r="AO1445" t="s">
        <v>190</v>
      </c>
      <c r="AP1445">
        <v>83</v>
      </c>
      <c r="AQ1445">
        <v>-0.7</v>
      </c>
      <c r="AR1445">
        <v>1.2</v>
      </c>
      <c r="AS1445" t="s">
        <v>1008</v>
      </c>
      <c r="AT1445">
        <v>36</v>
      </c>
      <c r="AU1445">
        <v>20</v>
      </c>
      <c r="AV1445">
        <v>18</v>
      </c>
      <c r="AW1445">
        <v>21</v>
      </c>
      <c r="AY1445">
        <v>4</v>
      </c>
      <c r="AZ1445">
        <v>84</v>
      </c>
      <c r="BA1445">
        <v>6.1547619047619051</v>
      </c>
      <c r="BB1445">
        <v>46494</v>
      </c>
      <c r="BC1445">
        <v>77490</v>
      </c>
      <c r="BD1445">
        <v>108486</v>
      </c>
      <c r="BE1445">
        <v>19</v>
      </c>
      <c r="BF1445">
        <v>4</v>
      </c>
      <c r="BG1445">
        <v>84</v>
      </c>
      <c r="BH1445">
        <v>6.1547619047619051</v>
      </c>
      <c r="BI1445">
        <v>46494</v>
      </c>
      <c r="BJ1445">
        <v>77490</v>
      </c>
      <c r="BK1445">
        <v>108486</v>
      </c>
      <c r="BL1445">
        <v>30</v>
      </c>
      <c r="BM1445">
        <v>1</v>
      </c>
      <c r="BN1445">
        <v>8</v>
      </c>
      <c r="BO1445" t="s">
        <v>192</v>
      </c>
      <c r="BP1445">
        <v>4.1281319999999999</v>
      </c>
      <c r="BQ1445">
        <v>0</v>
      </c>
      <c r="BR1445">
        <v>91</v>
      </c>
      <c r="BS1445">
        <v>0</v>
      </c>
      <c r="BV1445">
        <v>0</v>
      </c>
      <c r="BW1445">
        <v>0</v>
      </c>
      <c r="BX1445">
        <v>0</v>
      </c>
      <c r="BZ1445" t="s">
        <v>193</v>
      </c>
      <c r="CA1445" t="s">
        <v>194</v>
      </c>
      <c r="CB1445" t="b">
        <v>0</v>
      </c>
    </row>
    <row r="1446" spans="1:80" x14ac:dyDescent="0.3">
      <c r="A1446">
        <v>1445</v>
      </c>
      <c r="B1446" t="s">
        <v>1733</v>
      </c>
      <c r="C1446" t="s">
        <v>179</v>
      </c>
      <c r="D1446" t="s">
        <v>1676</v>
      </c>
      <c r="E1446" t="s">
        <v>1731</v>
      </c>
      <c r="F1446" t="s">
        <v>206</v>
      </c>
      <c r="G1446" t="s">
        <v>1676</v>
      </c>
      <c r="H1446" t="s">
        <v>184</v>
      </c>
      <c r="J1446">
        <v>0</v>
      </c>
      <c r="K1446" t="s">
        <v>1021</v>
      </c>
      <c r="L1446" t="s">
        <v>186</v>
      </c>
      <c r="M1446" t="s">
        <v>1022</v>
      </c>
      <c r="N1446" t="s">
        <v>20</v>
      </c>
      <c r="O1446">
        <v>565.87316666666663</v>
      </c>
      <c r="P1446" t="s">
        <v>459</v>
      </c>
      <c r="Q1446">
        <v>3</v>
      </c>
      <c r="S1446">
        <v>0</v>
      </c>
      <c r="T1446">
        <v>10</v>
      </c>
      <c r="U1446">
        <v>10</v>
      </c>
      <c r="V1446">
        <v>10</v>
      </c>
      <c r="W1446">
        <v>5</v>
      </c>
      <c r="X1446">
        <v>0.76</v>
      </c>
      <c r="Y1446">
        <v>89728.5</v>
      </c>
      <c r="Z1446" t="s">
        <v>189</v>
      </c>
      <c r="AA1446">
        <v>2</v>
      </c>
      <c r="AB1446">
        <v>14</v>
      </c>
      <c r="AC1446">
        <v>80</v>
      </c>
      <c r="AD1446">
        <v>5.7142857142857144</v>
      </c>
      <c r="AE1446">
        <v>12.375</v>
      </c>
      <c r="AF1446">
        <v>12.375</v>
      </c>
      <c r="AG1446">
        <v>10</v>
      </c>
      <c r="AH1446">
        <v>0.76</v>
      </c>
      <c r="AI1446">
        <v>72508.5</v>
      </c>
      <c r="AJ1446">
        <v>8.8000000000000007</v>
      </c>
      <c r="AK1446">
        <v>2.5</v>
      </c>
      <c r="AL1446">
        <v>13</v>
      </c>
      <c r="AM1446">
        <v>15</v>
      </c>
      <c r="AN1446">
        <v>25</v>
      </c>
      <c r="AO1446" t="s">
        <v>190</v>
      </c>
      <c r="AP1446">
        <v>83</v>
      </c>
      <c r="AQ1446">
        <v>-0.7</v>
      </c>
      <c r="AR1446">
        <v>1.2</v>
      </c>
      <c r="AS1446" t="s">
        <v>1008</v>
      </c>
      <c r="AT1446">
        <v>36</v>
      </c>
      <c r="AU1446">
        <v>20</v>
      </c>
      <c r="AV1446">
        <v>18</v>
      </c>
      <c r="AW1446">
        <v>21</v>
      </c>
      <c r="AY1446">
        <v>4</v>
      </c>
      <c r="AZ1446">
        <v>84</v>
      </c>
      <c r="BA1446">
        <v>6.1547619047619051</v>
      </c>
      <c r="BB1446">
        <v>46494</v>
      </c>
      <c r="BC1446">
        <v>77490</v>
      </c>
      <c r="BD1446">
        <v>108486</v>
      </c>
      <c r="BE1446">
        <v>20</v>
      </c>
      <c r="BF1446">
        <v>4</v>
      </c>
      <c r="BG1446">
        <v>84</v>
      </c>
      <c r="BH1446">
        <v>6.1547619047619051</v>
      </c>
      <c r="BI1446">
        <v>46494</v>
      </c>
      <c r="BJ1446">
        <v>77490</v>
      </c>
      <c r="BK1446">
        <v>108486</v>
      </c>
      <c r="BL1446">
        <v>30</v>
      </c>
      <c r="BM1446">
        <v>1</v>
      </c>
      <c r="BN1446">
        <v>6</v>
      </c>
      <c r="BO1446" t="s">
        <v>192</v>
      </c>
      <c r="BP1446">
        <v>3.3952389999999997</v>
      </c>
      <c r="BQ1446">
        <v>0</v>
      </c>
      <c r="BR1446">
        <v>30</v>
      </c>
      <c r="BS1446">
        <v>0</v>
      </c>
      <c r="BV1446">
        <v>0</v>
      </c>
      <c r="BW1446">
        <v>0</v>
      </c>
      <c r="BX1446">
        <v>0</v>
      </c>
      <c r="BZ1446" t="s">
        <v>193</v>
      </c>
      <c r="CA1446" t="s">
        <v>194</v>
      </c>
      <c r="CB1446" t="b">
        <v>0</v>
      </c>
    </row>
    <row r="1447" spans="1:80" x14ac:dyDescent="0.3">
      <c r="A1447">
        <v>1446</v>
      </c>
      <c r="B1447" t="s">
        <v>1734</v>
      </c>
      <c r="C1447" t="s">
        <v>179</v>
      </c>
      <c r="D1447" t="s">
        <v>1676</v>
      </c>
      <c r="E1447" t="s">
        <v>1731</v>
      </c>
      <c r="F1447" t="s">
        <v>252</v>
      </c>
      <c r="G1447" t="s">
        <v>1676</v>
      </c>
      <c r="H1447" t="s">
        <v>184</v>
      </c>
      <c r="J1447">
        <v>0</v>
      </c>
      <c r="K1447" t="s">
        <v>1021</v>
      </c>
      <c r="L1447" t="s">
        <v>186</v>
      </c>
      <c r="M1447" t="s">
        <v>1022</v>
      </c>
      <c r="N1447" t="s">
        <v>20</v>
      </c>
      <c r="O1447">
        <v>665.5865</v>
      </c>
      <c r="P1447" t="s">
        <v>459</v>
      </c>
      <c r="Q1447">
        <v>3</v>
      </c>
      <c r="S1447">
        <v>0</v>
      </c>
      <c r="T1447">
        <v>10</v>
      </c>
      <c r="U1447">
        <v>10</v>
      </c>
      <c r="V1447">
        <v>10</v>
      </c>
      <c r="W1447">
        <v>5</v>
      </c>
      <c r="X1447">
        <v>0.76</v>
      </c>
      <c r="Y1447">
        <v>89728.5</v>
      </c>
      <c r="Z1447" t="s">
        <v>189</v>
      </c>
      <c r="AA1447">
        <v>2</v>
      </c>
      <c r="AB1447">
        <v>14</v>
      </c>
      <c r="AC1447">
        <v>80</v>
      </c>
      <c r="AD1447">
        <v>5.7142857142857144</v>
      </c>
      <c r="AE1447">
        <v>12.375</v>
      </c>
      <c r="AF1447">
        <v>12.375</v>
      </c>
      <c r="AG1447">
        <v>10</v>
      </c>
      <c r="AH1447">
        <v>0.76</v>
      </c>
      <c r="AI1447">
        <v>72508.5</v>
      </c>
      <c r="AJ1447">
        <v>10.32</v>
      </c>
      <c r="AK1447">
        <v>2.5</v>
      </c>
      <c r="AL1447">
        <v>11</v>
      </c>
      <c r="AM1447">
        <v>15</v>
      </c>
      <c r="AN1447">
        <v>25</v>
      </c>
      <c r="AO1447" t="s">
        <v>190</v>
      </c>
      <c r="AP1447">
        <v>83</v>
      </c>
      <c r="AQ1447">
        <v>-0.7</v>
      </c>
      <c r="AR1447">
        <v>1.2</v>
      </c>
      <c r="AS1447" t="s">
        <v>1008</v>
      </c>
      <c r="AT1447">
        <v>36</v>
      </c>
      <c r="AU1447">
        <v>20</v>
      </c>
      <c r="AV1447">
        <v>18</v>
      </c>
      <c r="AW1447">
        <v>21</v>
      </c>
      <c r="AY1447">
        <v>4</v>
      </c>
      <c r="AZ1447">
        <v>84</v>
      </c>
      <c r="BA1447">
        <v>6.1547619047619051</v>
      </c>
      <c r="BB1447">
        <v>46494</v>
      </c>
      <c r="BC1447">
        <v>77490</v>
      </c>
      <c r="BD1447">
        <v>108486</v>
      </c>
      <c r="BE1447">
        <v>20</v>
      </c>
      <c r="BF1447">
        <v>4</v>
      </c>
      <c r="BG1447">
        <v>84</v>
      </c>
      <c r="BH1447">
        <v>6.1547619047619051</v>
      </c>
      <c r="BI1447">
        <v>46494</v>
      </c>
      <c r="BJ1447">
        <v>77490</v>
      </c>
      <c r="BK1447">
        <v>108486</v>
      </c>
      <c r="BL1447">
        <v>30</v>
      </c>
      <c r="BM1447">
        <v>1</v>
      </c>
      <c r="BN1447">
        <v>4</v>
      </c>
      <c r="BO1447" t="s">
        <v>192</v>
      </c>
      <c r="BP1447">
        <v>2.6623459999999999</v>
      </c>
      <c r="BQ1447">
        <v>0</v>
      </c>
      <c r="BR1447">
        <v>15</v>
      </c>
      <c r="BS1447">
        <v>0</v>
      </c>
      <c r="BV1447">
        <v>0</v>
      </c>
      <c r="BW1447">
        <v>0</v>
      </c>
      <c r="BX1447">
        <v>0</v>
      </c>
      <c r="BZ1447" t="s">
        <v>193</v>
      </c>
      <c r="CA1447" t="s">
        <v>194</v>
      </c>
      <c r="CB1447" t="b">
        <v>0</v>
      </c>
    </row>
    <row r="1448" spans="1:80" x14ac:dyDescent="0.3">
      <c r="A1448">
        <v>1447</v>
      </c>
      <c r="B1448" t="s">
        <v>1735</v>
      </c>
      <c r="C1448" t="s">
        <v>179</v>
      </c>
      <c r="D1448" t="s">
        <v>1676</v>
      </c>
      <c r="E1448" t="s">
        <v>1731</v>
      </c>
      <c r="F1448" t="s">
        <v>202</v>
      </c>
      <c r="G1448" t="s">
        <v>1676</v>
      </c>
      <c r="H1448" t="s">
        <v>184</v>
      </c>
      <c r="J1448">
        <v>0</v>
      </c>
      <c r="K1448" t="s">
        <v>1021</v>
      </c>
      <c r="L1448" t="s">
        <v>186</v>
      </c>
      <c r="M1448" t="s">
        <v>1022</v>
      </c>
      <c r="N1448" t="s">
        <v>20</v>
      </c>
      <c r="O1448">
        <v>516.01649999999995</v>
      </c>
      <c r="P1448" t="s">
        <v>459</v>
      </c>
      <c r="Q1448">
        <v>3</v>
      </c>
      <c r="S1448">
        <v>0</v>
      </c>
      <c r="T1448">
        <v>10</v>
      </c>
      <c r="U1448">
        <v>10</v>
      </c>
      <c r="V1448">
        <v>10</v>
      </c>
      <c r="W1448">
        <v>5</v>
      </c>
      <c r="X1448">
        <v>0.76</v>
      </c>
      <c r="Y1448">
        <v>89728.5</v>
      </c>
      <c r="Z1448" t="s">
        <v>189</v>
      </c>
      <c r="AA1448">
        <v>2</v>
      </c>
      <c r="AB1448">
        <v>14</v>
      </c>
      <c r="AC1448">
        <v>80</v>
      </c>
      <c r="AD1448">
        <v>5.7142857142857144</v>
      </c>
      <c r="AE1448">
        <v>12.375</v>
      </c>
      <c r="AF1448">
        <v>12.375</v>
      </c>
      <c r="AG1448">
        <v>10</v>
      </c>
      <c r="AH1448">
        <v>0.76</v>
      </c>
      <c r="AI1448">
        <v>72508.5</v>
      </c>
      <c r="AJ1448">
        <v>8.0399999999999991</v>
      </c>
      <c r="AK1448">
        <v>2.5</v>
      </c>
      <c r="AL1448">
        <v>14</v>
      </c>
      <c r="AM1448">
        <v>15</v>
      </c>
      <c r="AN1448">
        <v>25</v>
      </c>
      <c r="AO1448" t="s">
        <v>190</v>
      </c>
      <c r="AP1448">
        <v>83</v>
      </c>
      <c r="AQ1448">
        <v>-0.7</v>
      </c>
      <c r="AR1448">
        <v>1.2</v>
      </c>
      <c r="AS1448" t="s">
        <v>1008</v>
      </c>
      <c r="AT1448">
        <v>36</v>
      </c>
      <c r="AU1448">
        <v>20</v>
      </c>
      <c r="AV1448">
        <v>18</v>
      </c>
      <c r="AW1448">
        <v>21</v>
      </c>
      <c r="AY1448">
        <v>4</v>
      </c>
      <c r="AZ1448">
        <v>84</v>
      </c>
      <c r="BA1448">
        <v>6.1547619047619051</v>
      </c>
      <c r="BB1448">
        <v>46494</v>
      </c>
      <c r="BC1448">
        <v>77490</v>
      </c>
      <c r="BD1448">
        <v>108486</v>
      </c>
      <c r="BE1448">
        <v>19</v>
      </c>
      <c r="BF1448">
        <v>4</v>
      </c>
      <c r="BG1448">
        <v>84</v>
      </c>
      <c r="BH1448">
        <v>6.1547619047619051</v>
      </c>
      <c r="BI1448">
        <v>46494</v>
      </c>
      <c r="BJ1448">
        <v>77490</v>
      </c>
      <c r="BK1448">
        <v>108486</v>
      </c>
      <c r="BL1448">
        <v>30</v>
      </c>
      <c r="BM1448">
        <v>1</v>
      </c>
      <c r="BN1448">
        <v>8</v>
      </c>
      <c r="BO1448" t="s">
        <v>192</v>
      </c>
      <c r="BP1448">
        <v>4.1281319999999999</v>
      </c>
      <c r="BQ1448">
        <v>0</v>
      </c>
      <c r="BR1448">
        <v>33</v>
      </c>
      <c r="BS1448">
        <v>0</v>
      </c>
      <c r="BV1448">
        <v>0</v>
      </c>
      <c r="BW1448">
        <v>0</v>
      </c>
      <c r="BX1448">
        <v>0</v>
      </c>
      <c r="BZ1448" t="s">
        <v>193</v>
      </c>
      <c r="CA1448" t="s">
        <v>194</v>
      </c>
      <c r="CB1448" t="b">
        <v>0</v>
      </c>
    </row>
    <row r="1449" spans="1:80" x14ac:dyDescent="0.3">
      <c r="A1449">
        <v>1448</v>
      </c>
      <c r="B1449" t="s">
        <v>1736</v>
      </c>
      <c r="C1449" t="s">
        <v>179</v>
      </c>
      <c r="D1449" t="s">
        <v>1737</v>
      </c>
      <c r="E1449" t="s">
        <v>1738</v>
      </c>
      <c r="F1449" t="s">
        <v>196</v>
      </c>
      <c r="G1449" t="s">
        <v>1739</v>
      </c>
      <c r="H1449" t="s">
        <v>184</v>
      </c>
      <c r="J1449">
        <v>0</v>
      </c>
      <c r="K1449" t="s">
        <v>185</v>
      </c>
      <c r="L1449" t="s">
        <v>186</v>
      </c>
      <c r="M1449" t="s">
        <v>187</v>
      </c>
      <c r="N1449" t="s">
        <v>20</v>
      </c>
      <c r="O1449">
        <v>26.339144215530904</v>
      </c>
      <c r="P1449" t="s">
        <v>188</v>
      </c>
      <c r="Q1449">
        <v>2</v>
      </c>
      <c r="R1449">
        <v>18</v>
      </c>
      <c r="S1449">
        <v>40</v>
      </c>
      <c r="T1449">
        <v>2.2222222222222223</v>
      </c>
      <c r="U1449">
        <v>7.5</v>
      </c>
      <c r="V1449">
        <v>7.5</v>
      </c>
      <c r="W1449">
        <v>5</v>
      </c>
      <c r="X1449">
        <v>0.76</v>
      </c>
      <c r="Y1449">
        <v>119638</v>
      </c>
      <c r="Z1449" t="s">
        <v>189</v>
      </c>
      <c r="AA1449">
        <v>2</v>
      </c>
      <c r="AB1449">
        <v>18</v>
      </c>
      <c r="AC1449">
        <v>80</v>
      </c>
      <c r="AD1449">
        <v>4.4444444444444446</v>
      </c>
      <c r="AE1449">
        <v>12.375</v>
      </c>
      <c r="AF1449">
        <v>12.375</v>
      </c>
      <c r="AG1449">
        <v>10</v>
      </c>
      <c r="AH1449">
        <v>0.76</v>
      </c>
      <c r="AI1449">
        <v>72508.5</v>
      </c>
      <c r="AJ1449">
        <v>0.59</v>
      </c>
      <c r="AK1449">
        <v>2.5</v>
      </c>
      <c r="AL1449">
        <v>190</v>
      </c>
      <c r="AM1449">
        <v>15</v>
      </c>
      <c r="AN1449">
        <v>25</v>
      </c>
      <c r="AO1449" t="s">
        <v>190</v>
      </c>
      <c r="AP1449">
        <v>83</v>
      </c>
      <c r="AQ1449">
        <v>-0.7</v>
      </c>
      <c r="AR1449">
        <v>1.2</v>
      </c>
      <c r="AS1449" t="s">
        <v>256</v>
      </c>
      <c r="AT1449">
        <v>23</v>
      </c>
      <c r="AU1449">
        <v>12</v>
      </c>
      <c r="AV1449">
        <v>10</v>
      </c>
      <c r="AW1449">
        <v>48</v>
      </c>
      <c r="AY1449">
        <v>6</v>
      </c>
      <c r="AZ1449">
        <v>288</v>
      </c>
      <c r="BA1449">
        <v>1.7951388888888888</v>
      </c>
      <c r="BB1449">
        <v>67896</v>
      </c>
      <c r="BC1449">
        <v>113160</v>
      </c>
      <c r="BD1449">
        <v>158424</v>
      </c>
      <c r="BE1449">
        <v>1</v>
      </c>
      <c r="BF1449">
        <v>5</v>
      </c>
      <c r="BG1449">
        <v>240</v>
      </c>
      <c r="BH1449">
        <v>2.1541666666666668</v>
      </c>
      <c r="BI1449">
        <v>67896</v>
      </c>
      <c r="BJ1449">
        <v>113160</v>
      </c>
      <c r="BK1449">
        <v>158424</v>
      </c>
      <c r="BL1449">
        <v>20</v>
      </c>
      <c r="BM1449">
        <v>1</v>
      </c>
      <c r="BN1449">
        <v>0</v>
      </c>
      <c r="BO1449" t="s">
        <v>192</v>
      </c>
      <c r="BP1449">
        <v>0</v>
      </c>
      <c r="BQ1449">
        <v>845</v>
      </c>
      <c r="BR1449">
        <v>2</v>
      </c>
      <c r="BS1449">
        <v>2.3668639053254438E-3</v>
      </c>
      <c r="BV1449">
        <v>0</v>
      </c>
      <c r="BW1449">
        <v>0</v>
      </c>
      <c r="BX1449">
        <v>0</v>
      </c>
      <c r="BZ1449" t="s">
        <v>193</v>
      </c>
      <c r="CA1449" t="s">
        <v>194</v>
      </c>
      <c r="CB1449" t="b">
        <v>0</v>
      </c>
    </row>
    <row r="1450" spans="1:80" x14ac:dyDescent="0.3">
      <c r="A1450">
        <v>1449</v>
      </c>
      <c r="B1450" t="s">
        <v>1740</v>
      </c>
      <c r="C1450" t="s">
        <v>179</v>
      </c>
      <c r="D1450" t="s">
        <v>1737</v>
      </c>
      <c r="E1450" t="s">
        <v>1738</v>
      </c>
      <c r="F1450" t="s">
        <v>182</v>
      </c>
      <c r="G1450" t="s">
        <v>1739</v>
      </c>
      <c r="H1450" t="s">
        <v>184</v>
      </c>
      <c r="J1450">
        <v>0</v>
      </c>
      <c r="L1450" t="s">
        <v>197</v>
      </c>
      <c r="M1450" t="s">
        <v>197</v>
      </c>
      <c r="N1450" t="s">
        <v>198</v>
      </c>
      <c r="P1450" t="s">
        <v>188</v>
      </c>
      <c r="Q1450">
        <v>2</v>
      </c>
      <c r="R1450">
        <v>18</v>
      </c>
      <c r="S1450">
        <v>40</v>
      </c>
      <c r="T1450">
        <v>2.2222222222222223</v>
      </c>
      <c r="U1450">
        <v>7.5</v>
      </c>
      <c r="V1450">
        <v>7.5</v>
      </c>
      <c r="W1450">
        <v>5</v>
      </c>
      <c r="X1450">
        <v>0.76</v>
      </c>
      <c r="Y1450">
        <v>119638</v>
      </c>
      <c r="Z1450" t="s">
        <v>189</v>
      </c>
      <c r="AA1450">
        <v>2</v>
      </c>
      <c r="AB1450">
        <v>18</v>
      </c>
      <c r="AC1450">
        <v>80</v>
      </c>
      <c r="AD1450">
        <v>4.4444444444444446</v>
      </c>
      <c r="AE1450">
        <v>12.375</v>
      </c>
      <c r="AF1450">
        <v>12.375</v>
      </c>
      <c r="AG1450">
        <v>10</v>
      </c>
      <c r="AH1450">
        <v>0.76</v>
      </c>
      <c r="AI1450">
        <v>72508.5</v>
      </c>
      <c r="AJ1450">
        <v>0.7</v>
      </c>
      <c r="AK1450">
        <v>2.5</v>
      </c>
      <c r="AL1450">
        <v>160</v>
      </c>
      <c r="AM1450">
        <v>15</v>
      </c>
      <c r="AN1450">
        <v>25</v>
      </c>
      <c r="AO1450" t="s">
        <v>190</v>
      </c>
      <c r="AP1450">
        <v>83</v>
      </c>
      <c r="AQ1450">
        <v>-0.7</v>
      </c>
      <c r="AR1450">
        <v>1.2</v>
      </c>
      <c r="AS1450" t="s">
        <v>191</v>
      </c>
      <c r="AT1450">
        <v>23</v>
      </c>
      <c r="AU1450">
        <v>12</v>
      </c>
      <c r="AV1450">
        <v>10</v>
      </c>
      <c r="AW1450">
        <v>48</v>
      </c>
      <c r="AY1450">
        <v>6</v>
      </c>
      <c r="AZ1450">
        <v>288</v>
      </c>
      <c r="BA1450">
        <v>1.7951388888888888</v>
      </c>
      <c r="BB1450">
        <v>67896</v>
      </c>
      <c r="BC1450">
        <v>113160</v>
      </c>
      <c r="BD1450">
        <v>158424</v>
      </c>
      <c r="BE1450">
        <v>1</v>
      </c>
      <c r="BF1450">
        <v>5</v>
      </c>
      <c r="BG1450">
        <v>240</v>
      </c>
      <c r="BH1450">
        <v>2.1541666666666668</v>
      </c>
      <c r="BI1450">
        <v>67896</v>
      </c>
      <c r="BJ1450">
        <v>113160</v>
      </c>
      <c r="BK1450">
        <v>158424</v>
      </c>
      <c r="BL1450">
        <v>20</v>
      </c>
      <c r="BM1450">
        <v>1</v>
      </c>
      <c r="BN1450">
        <v>224</v>
      </c>
      <c r="BO1450" t="s">
        <v>192</v>
      </c>
      <c r="BP1450">
        <v>0</v>
      </c>
      <c r="BQ1450">
        <v>60</v>
      </c>
      <c r="BR1450">
        <v>0</v>
      </c>
      <c r="BS1450">
        <v>0</v>
      </c>
      <c r="BV1450">
        <v>0</v>
      </c>
      <c r="BW1450">
        <v>0</v>
      </c>
      <c r="BX1450">
        <v>0</v>
      </c>
      <c r="BZ1450" t="s">
        <v>193</v>
      </c>
      <c r="CA1450" t="s">
        <v>194</v>
      </c>
      <c r="CB1450" t="b">
        <v>0</v>
      </c>
    </row>
    <row r="1451" spans="1:80" x14ac:dyDescent="0.3">
      <c r="A1451">
        <v>1450</v>
      </c>
      <c r="B1451" t="s">
        <v>1741</v>
      </c>
      <c r="C1451" t="s">
        <v>179</v>
      </c>
      <c r="D1451" t="s">
        <v>1737</v>
      </c>
      <c r="E1451" t="s">
        <v>1738</v>
      </c>
      <c r="F1451" t="s">
        <v>196</v>
      </c>
      <c r="G1451" t="s">
        <v>1739</v>
      </c>
      <c r="H1451" t="s">
        <v>184</v>
      </c>
      <c r="J1451">
        <v>0</v>
      </c>
      <c r="K1451" t="s">
        <v>208</v>
      </c>
      <c r="L1451" t="s">
        <v>186</v>
      </c>
      <c r="M1451" t="s">
        <v>187</v>
      </c>
      <c r="N1451" t="s">
        <v>20</v>
      </c>
      <c r="O1451">
        <v>36.7987321711569</v>
      </c>
      <c r="P1451" t="s">
        <v>188</v>
      </c>
      <c r="Q1451">
        <v>2</v>
      </c>
      <c r="R1451">
        <v>18</v>
      </c>
      <c r="S1451">
        <v>40</v>
      </c>
      <c r="T1451">
        <v>2.2222222222222223</v>
      </c>
      <c r="U1451">
        <v>7.5</v>
      </c>
      <c r="V1451">
        <v>7.5</v>
      </c>
      <c r="W1451">
        <v>5</v>
      </c>
      <c r="X1451">
        <v>0.76</v>
      </c>
      <c r="Y1451">
        <v>119638</v>
      </c>
      <c r="Z1451" t="s">
        <v>189</v>
      </c>
      <c r="AA1451">
        <v>2</v>
      </c>
      <c r="AB1451">
        <v>18</v>
      </c>
      <c r="AC1451">
        <v>80</v>
      </c>
      <c r="AD1451">
        <v>4.4444444444444446</v>
      </c>
      <c r="AE1451">
        <v>12.375</v>
      </c>
      <c r="AF1451">
        <v>12.375</v>
      </c>
      <c r="AG1451">
        <v>10</v>
      </c>
      <c r="AH1451">
        <v>0.76</v>
      </c>
      <c r="AI1451">
        <v>72508.5</v>
      </c>
      <c r="AJ1451">
        <v>0.76</v>
      </c>
      <c r="AK1451">
        <v>2.5</v>
      </c>
      <c r="AL1451">
        <v>148</v>
      </c>
      <c r="AM1451">
        <v>15</v>
      </c>
      <c r="AN1451">
        <v>25</v>
      </c>
      <c r="AO1451" t="s">
        <v>190</v>
      </c>
      <c r="AP1451">
        <v>83</v>
      </c>
      <c r="AQ1451">
        <v>-0.7</v>
      </c>
      <c r="AR1451">
        <v>1.2</v>
      </c>
      <c r="AS1451" t="s">
        <v>191</v>
      </c>
      <c r="AT1451">
        <v>23</v>
      </c>
      <c r="AU1451">
        <v>12</v>
      </c>
      <c r="AV1451">
        <v>10</v>
      </c>
      <c r="AW1451">
        <v>48</v>
      </c>
      <c r="AY1451">
        <v>6</v>
      </c>
      <c r="AZ1451">
        <v>288</v>
      </c>
      <c r="BA1451">
        <v>1.7951388888888888</v>
      </c>
      <c r="BB1451">
        <v>67896</v>
      </c>
      <c r="BC1451">
        <v>113160</v>
      </c>
      <c r="BD1451">
        <v>158424</v>
      </c>
      <c r="BE1451">
        <v>1</v>
      </c>
      <c r="BF1451">
        <v>5</v>
      </c>
      <c r="BG1451">
        <v>240</v>
      </c>
      <c r="BH1451">
        <v>2.1541666666666668</v>
      </c>
      <c r="BI1451">
        <v>67896</v>
      </c>
      <c r="BJ1451">
        <v>113160</v>
      </c>
      <c r="BK1451">
        <v>158424</v>
      </c>
      <c r="BL1451">
        <v>20</v>
      </c>
      <c r="BM1451">
        <v>1</v>
      </c>
      <c r="BN1451">
        <v>224</v>
      </c>
      <c r="BO1451" t="s">
        <v>192</v>
      </c>
      <c r="BP1451">
        <v>8.2429160063391453</v>
      </c>
      <c r="BQ1451">
        <v>332</v>
      </c>
      <c r="BR1451">
        <v>4</v>
      </c>
      <c r="BS1451">
        <v>1.2048192771084338E-2</v>
      </c>
      <c r="BV1451">
        <v>0</v>
      </c>
      <c r="BW1451">
        <v>0</v>
      </c>
      <c r="BX1451">
        <v>0</v>
      </c>
      <c r="BZ1451" t="s">
        <v>193</v>
      </c>
      <c r="CA1451" t="s">
        <v>194</v>
      </c>
      <c r="CB1451" t="b">
        <v>0</v>
      </c>
    </row>
    <row r="1452" spans="1:80" x14ac:dyDescent="0.3">
      <c r="A1452">
        <v>1451</v>
      </c>
      <c r="B1452" t="s">
        <v>1742</v>
      </c>
      <c r="C1452" t="s">
        <v>179</v>
      </c>
      <c r="D1452" t="s">
        <v>1737</v>
      </c>
      <c r="E1452" t="s">
        <v>1738</v>
      </c>
      <c r="F1452" t="s">
        <v>200</v>
      </c>
      <c r="G1452" t="s">
        <v>1739</v>
      </c>
      <c r="H1452" t="s">
        <v>184</v>
      </c>
      <c r="J1452">
        <v>0</v>
      </c>
      <c r="K1452" t="s">
        <v>208</v>
      </c>
      <c r="L1452" t="s">
        <v>186</v>
      </c>
      <c r="M1452" t="s">
        <v>187</v>
      </c>
      <c r="N1452" t="s">
        <v>20</v>
      </c>
      <c r="O1452">
        <v>41.55309033280507</v>
      </c>
      <c r="P1452" t="s">
        <v>188</v>
      </c>
      <c r="Q1452">
        <v>2</v>
      </c>
      <c r="R1452">
        <v>18</v>
      </c>
      <c r="S1452">
        <v>40</v>
      </c>
      <c r="T1452">
        <v>2.2222222222222223</v>
      </c>
      <c r="U1452">
        <v>7.5</v>
      </c>
      <c r="V1452">
        <v>7.5</v>
      </c>
      <c r="W1452">
        <v>5</v>
      </c>
      <c r="X1452">
        <v>0.76</v>
      </c>
      <c r="Y1452">
        <v>119638</v>
      </c>
      <c r="Z1452" t="s">
        <v>189</v>
      </c>
      <c r="AA1452">
        <v>2</v>
      </c>
      <c r="AB1452">
        <v>18</v>
      </c>
      <c r="AC1452">
        <v>80</v>
      </c>
      <c r="AD1452">
        <v>4.4444444444444446</v>
      </c>
      <c r="AE1452">
        <v>12.375</v>
      </c>
      <c r="AF1452">
        <v>12.375</v>
      </c>
      <c r="AG1452">
        <v>10</v>
      </c>
      <c r="AH1452">
        <v>0.76</v>
      </c>
      <c r="AI1452">
        <v>72508.5</v>
      </c>
      <c r="AJ1452">
        <v>0.85</v>
      </c>
      <c r="AK1452">
        <v>2.5</v>
      </c>
      <c r="AL1452">
        <v>132</v>
      </c>
      <c r="AM1452">
        <v>15</v>
      </c>
      <c r="AN1452">
        <v>25</v>
      </c>
      <c r="AO1452" t="s">
        <v>190</v>
      </c>
      <c r="AP1452">
        <v>83</v>
      </c>
      <c r="AQ1452">
        <v>-0.7</v>
      </c>
      <c r="AR1452">
        <v>1.2</v>
      </c>
      <c r="AS1452" t="s">
        <v>191</v>
      </c>
      <c r="AT1452">
        <v>23</v>
      </c>
      <c r="AU1452">
        <v>12</v>
      </c>
      <c r="AV1452">
        <v>10</v>
      </c>
      <c r="AW1452">
        <v>48</v>
      </c>
      <c r="AY1452">
        <v>6</v>
      </c>
      <c r="AZ1452">
        <v>288</v>
      </c>
      <c r="BA1452">
        <v>1.7951388888888888</v>
      </c>
      <c r="BB1452">
        <v>67896</v>
      </c>
      <c r="BC1452">
        <v>113160</v>
      </c>
      <c r="BD1452">
        <v>158424</v>
      </c>
      <c r="BE1452">
        <v>1</v>
      </c>
      <c r="BF1452">
        <v>5</v>
      </c>
      <c r="BG1452">
        <v>240</v>
      </c>
      <c r="BH1452">
        <v>2.1541666666666668</v>
      </c>
      <c r="BI1452">
        <v>67896</v>
      </c>
      <c r="BJ1452">
        <v>113160</v>
      </c>
      <c r="BK1452">
        <v>158424</v>
      </c>
      <c r="BL1452">
        <v>20</v>
      </c>
      <c r="BM1452">
        <v>1</v>
      </c>
      <c r="BN1452">
        <v>224</v>
      </c>
      <c r="BO1452" t="s">
        <v>192</v>
      </c>
      <c r="BP1452">
        <v>9.3078922345483353</v>
      </c>
      <c r="BQ1452">
        <v>180</v>
      </c>
      <c r="BR1452">
        <v>2</v>
      </c>
      <c r="BS1452">
        <v>1.1111111111111112E-2</v>
      </c>
      <c r="BV1452">
        <v>0</v>
      </c>
      <c r="BW1452">
        <v>0</v>
      </c>
      <c r="BX1452">
        <v>0</v>
      </c>
      <c r="BZ1452" t="s">
        <v>193</v>
      </c>
      <c r="CA1452" t="s">
        <v>194</v>
      </c>
      <c r="CB1452" t="b">
        <v>0</v>
      </c>
    </row>
    <row r="1453" spans="1:80" x14ac:dyDescent="0.3">
      <c r="A1453">
        <v>1452</v>
      </c>
      <c r="B1453" t="s">
        <v>1743</v>
      </c>
      <c r="C1453" t="s">
        <v>179</v>
      </c>
      <c r="D1453" t="s">
        <v>1737</v>
      </c>
      <c r="E1453" t="s">
        <v>1738</v>
      </c>
      <c r="F1453" t="s">
        <v>202</v>
      </c>
      <c r="G1453" t="s">
        <v>1739</v>
      </c>
      <c r="H1453" t="s">
        <v>184</v>
      </c>
      <c r="J1453">
        <v>0</v>
      </c>
      <c r="K1453" t="s">
        <v>208</v>
      </c>
      <c r="L1453" t="s">
        <v>186</v>
      </c>
      <c r="M1453" t="s">
        <v>187</v>
      </c>
      <c r="N1453" t="s">
        <v>20</v>
      </c>
      <c r="O1453">
        <v>46.307448494453247</v>
      </c>
      <c r="P1453" t="s">
        <v>188</v>
      </c>
      <c r="Q1453">
        <v>2</v>
      </c>
      <c r="R1453">
        <v>18</v>
      </c>
      <c r="S1453">
        <v>40</v>
      </c>
      <c r="T1453">
        <v>2.2222222222222223</v>
      </c>
      <c r="U1453">
        <v>7.5</v>
      </c>
      <c r="V1453">
        <v>7.5</v>
      </c>
      <c r="W1453">
        <v>5</v>
      </c>
      <c r="X1453">
        <v>0.76</v>
      </c>
      <c r="Y1453">
        <v>119638</v>
      </c>
      <c r="Z1453" t="s">
        <v>189</v>
      </c>
      <c r="AA1453">
        <v>2</v>
      </c>
      <c r="AB1453">
        <v>18</v>
      </c>
      <c r="AC1453">
        <v>80</v>
      </c>
      <c r="AD1453">
        <v>4.4444444444444446</v>
      </c>
      <c r="AE1453">
        <v>12.375</v>
      </c>
      <c r="AF1453">
        <v>12.375</v>
      </c>
      <c r="AG1453">
        <v>10</v>
      </c>
      <c r="AH1453">
        <v>0.76</v>
      </c>
      <c r="AI1453">
        <v>72508.5</v>
      </c>
      <c r="AJ1453">
        <v>0.93</v>
      </c>
      <c r="AK1453">
        <v>2.5</v>
      </c>
      <c r="AL1453">
        <v>121</v>
      </c>
      <c r="AM1453">
        <v>15</v>
      </c>
      <c r="AN1453">
        <v>25</v>
      </c>
      <c r="AO1453" t="s">
        <v>190</v>
      </c>
      <c r="AP1453">
        <v>83</v>
      </c>
      <c r="AQ1453">
        <v>-0.7</v>
      </c>
      <c r="AR1453">
        <v>1.2</v>
      </c>
      <c r="AS1453" t="s">
        <v>191</v>
      </c>
      <c r="AT1453">
        <v>23</v>
      </c>
      <c r="AU1453">
        <v>12</v>
      </c>
      <c r="AV1453">
        <v>10</v>
      </c>
      <c r="AW1453">
        <v>48</v>
      </c>
      <c r="AY1453">
        <v>6</v>
      </c>
      <c r="AZ1453">
        <v>288</v>
      </c>
      <c r="BA1453">
        <v>1.7951388888888888</v>
      </c>
      <c r="BB1453">
        <v>67896</v>
      </c>
      <c r="BC1453">
        <v>113160</v>
      </c>
      <c r="BD1453">
        <v>158424</v>
      </c>
      <c r="BE1453">
        <v>1</v>
      </c>
      <c r="BF1453">
        <v>5</v>
      </c>
      <c r="BG1453">
        <v>240</v>
      </c>
      <c r="BH1453">
        <v>2.1541666666666668</v>
      </c>
      <c r="BI1453">
        <v>67896</v>
      </c>
      <c r="BJ1453">
        <v>113160</v>
      </c>
      <c r="BK1453">
        <v>158424</v>
      </c>
      <c r="BL1453">
        <v>20</v>
      </c>
      <c r="BM1453">
        <v>1</v>
      </c>
      <c r="BN1453">
        <v>224</v>
      </c>
      <c r="BO1453" t="s">
        <v>192</v>
      </c>
      <c r="BP1453">
        <v>10.372868462757529</v>
      </c>
      <c r="BQ1453">
        <v>360</v>
      </c>
      <c r="BR1453">
        <v>0</v>
      </c>
      <c r="BS1453">
        <v>0</v>
      </c>
      <c r="BV1453">
        <v>0</v>
      </c>
      <c r="BW1453">
        <v>0</v>
      </c>
      <c r="BX1453">
        <v>0</v>
      </c>
      <c r="BZ1453" t="s">
        <v>193</v>
      </c>
      <c r="CA1453" t="s">
        <v>194</v>
      </c>
      <c r="CB1453" t="b">
        <v>0</v>
      </c>
    </row>
    <row r="1454" spans="1:80" x14ac:dyDescent="0.3">
      <c r="A1454">
        <v>1453</v>
      </c>
      <c r="B1454" t="s">
        <v>1744</v>
      </c>
      <c r="C1454" t="s">
        <v>179</v>
      </c>
      <c r="D1454" t="s">
        <v>1737</v>
      </c>
      <c r="E1454" t="s">
        <v>1738</v>
      </c>
      <c r="F1454" t="s">
        <v>204</v>
      </c>
      <c r="G1454" t="s">
        <v>1739</v>
      </c>
      <c r="H1454" t="s">
        <v>184</v>
      </c>
      <c r="J1454">
        <v>0</v>
      </c>
      <c r="K1454" t="s">
        <v>208</v>
      </c>
      <c r="L1454" t="s">
        <v>186</v>
      </c>
      <c r="M1454" t="s">
        <v>187</v>
      </c>
      <c r="N1454" t="s">
        <v>20</v>
      </c>
      <c r="O1454">
        <v>51.061806656101425</v>
      </c>
      <c r="P1454" t="s">
        <v>188</v>
      </c>
      <c r="Q1454">
        <v>2</v>
      </c>
      <c r="R1454">
        <v>18</v>
      </c>
      <c r="S1454">
        <v>40</v>
      </c>
      <c r="T1454">
        <v>2.2222222222222223</v>
      </c>
      <c r="U1454">
        <v>7.5</v>
      </c>
      <c r="V1454">
        <v>7.5</v>
      </c>
      <c r="W1454">
        <v>5</v>
      </c>
      <c r="X1454">
        <v>0.76</v>
      </c>
      <c r="Y1454">
        <v>119638</v>
      </c>
      <c r="Z1454" t="s">
        <v>189</v>
      </c>
      <c r="AA1454">
        <v>2</v>
      </c>
      <c r="AB1454">
        <v>18</v>
      </c>
      <c r="AC1454">
        <v>80</v>
      </c>
      <c r="AD1454">
        <v>4.4444444444444446</v>
      </c>
      <c r="AE1454">
        <v>12.375</v>
      </c>
      <c r="AF1454">
        <v>12.375</v>
      </c>
      <c r="AG1454">
        <v>10</v>
      </c>
      <c r="AH1454">
        <v>0.76</v>
      </c>
      <c r="AI1454">
        <v>72508.5</v>
      </c>
      <c r="AJ1454">
        <v>1.02</v>
      </c>
      <c r="AK1454">
        <v>2.5</v>
      </c>
      <c r="AL1454">
        <v>110</v>
      </c>
      <c r="AM1454">
        <v>15</v>
      </c>
      <c r="AN1454">
        <v>25</v>
      </c>
      <c r="AO1454" t="s">
        <v>190</v>
      </c>
      <c r="AP1454">
        <v>83</v>
      </c>
      <c r="AQ1454">
        <v>-0.7</v>
      </c>
      <c r="AR1454">
        <v>1.2</v>
      </c>
      <c r="AS1454" t="s">
        <v>191</v>
      </c>
      <c r="AT1454">
        <v>23</v>
      </c>
      <c r="AU1454">
        <v>12</v>
      </c>
      <c r="AV1454">
        <v>10</v>
      </c>
      <c r="AW1454">
        <v>48</v>
      </c>
      <c r="AY1454">
        <v>6</v>
      </c>
      <c r="AZ1454">
        <v>288</v>
      </c>
      <c r="BA1454">
        <v>1.7951388888888888</v>
      </c>
      <c r="BB1454">
        <v>67896</v>
      </c>
      <c r="BC1454">
        <v>113160</v>
      </c>
      <c r="BD1454">
        <v>158424</v>
      </c>
      <c r="BE1454">
        <v>1</v>
      </c>
      <c r="BF1454">
        <v>5</v>
      </c>
      <c r="BG1454">
        <v>240</v>
      </c>
      <c r="BH1454">
        <v>2.1541666666666668</v>
      </c>
      <c r="BI1454">
        <v>67896</v>
      </c>
      <c r="BJ1454">
        <v>113160</v>
      </c>
      <c r="BK1454">
        <v>158424</v>
      </c>
      <c r="BL1454">
        <v>20</v>
      </c>
      <c r="BM1454">
        <v>1</v>
      </c>
      <c r="BN1454">
        <v>112</v>
      </c>
      <c r="BO1454" t="s">
        <v>192</v>
      </c>
      <c r="BP1454">
        <v>5.7189223454833593</v>
      </c>
      <c r="BQ1454">
        <v>299</v>
      </c>
      <c r="BR1454">
        <v>3</v>
      </c>
      <c r="BS1454">
        <v>1.0033444816053512E-2</v>
      </c>
      <c r="BV1454">
        <v>0</v>
      </c>
      <c r="BW1454">
        <v>0</v>
      </c>
      <c r="BX1454">
        <v>0</v>
      </c>
      <c r="BZ1454" t="s">
        <v>193</v>
      </c>
      <c r="CA1454" t="s">
        <v>194</v>
      </c>
      <c r="CB1454" t="b">
        <v>0</v>
      </c>
    </row>
    <row r="1455" spans="1:80" x14ac:dyDescent="0.3">
      <c r="A1455">
        <v>1454</v>
      </c>
      <c r="B1455" t="s">
        <v>1745</v>
      </c>
      <c r="C1455" t="s">
        <v>179</v>
      </c>
      <c r="D1455" t="s">
        <v>1737</v>
      </c>
      <c r="E1455" t="s">
        <v>1738</v>
      </c>
      <c r="F1455" t="s">
        <v>206</v>
      </c>
      <c r="G1455" t="s">
        <v>1739</v>
      </c>
      <c r="H1455" t="s">
        <v>184</v>
      </c>
      <c r="J1455">
        <v>0</v>
      </c>
      <c r="K1455" t="s">
        <v>208</v>
      </c>
      <c r="L1455" t="s">
        <v>186</v>
      </c>
      <c r="M1455" t="s">
        <v>187</v>
      </c>
      <c r="N1455" t="s">
        <v>20</v>
      </c>
      <c r="O1455">
        <v>55.816164817749602</v>
      </c>
      <c r="P1455" t="s">
        <v>188</v>
      </c>
      <c r="Q1455">
        <v>2</v>
      </c>
      <c r="R1455">
        <v>18</v>
      </c>
      <c r="S1455">
        <v>40</v>
      </c>
      <c r="T1455">
        <v>2.2222222222222223</v>
      </c>
      <c r="U1455">
        <v>7.5</v>
      </c>
      <c r="V1455">
        <v>7.5</v>
      </c>
      <c r="W1455">
        <v>5</v>
      </c>
      <c r="X1455">
        <v>0.76</v>
      </c>
      <c r="Y1455">
        <v>119638</v>
      </c>
      <c r="Z1455" t="s">
        <v>189</v>
      </c>
      <c r="AA1455">
        <v>2</v>
      </c>
      <c r="AB1455">
        <v>18</v>
      </c>
      <c r="AC1455">
        <v>80</v>
      </c>
      <c r="AD1455">
        <v>4.4444444444444446</v>
      </c>
      <c r="AE1455">
        <v>12.375</v>
      </c>
      <c r="AF1455">
        <v>12.375</v>
      </c>
      <c r="AG1455">
        <v>10</v>
      </c>
      <c r="AH1455">
        <v>0.76</v>
      </c>
      <c r="AI1455">
        <v>72508.5</v>
      </c>
      <c r="AJ1455">
        <v>1.1100000000000001</v>
      </c>
      <c r="AK1455">
        <v>2.5</v>
      </c>
      <c r="AL1455">
        <v>101</v>
      </c>
      <c r="AM1455">
        <v>15</v>
      </c>
      <c r="AN1455">
        <v>25</v>
      </c>
      <c r="AO1455" t="s">
        <v>190</v>
      </c>
      <c r="AP1455">
        <v>83</v>
      </c>
      <c r="AQ1455">
        <v>-0.7</v>
      </c>
      <c r="AR1455">
        <v>1.2</v>
      </c>
      <c r="AS1455" t="s">
        <v>191</v>
      </c>
      <c r="AT1455">
        <v>23</v>
      </c>
      <c r="AU1455">
        <v>12</v>
      </c>
      <c r="AV1455">
        <v>10</v>
      </c>
      <c r="AW1455">
        <v>48</v>
      </c>
      <c r="AY1455">
        <v>6</v>
      </c>
      <c r="AZ1455">
        <v>288</v>
      </c>
      <c r="BA1455">
        <v>1.7951388888888888</v>
      </c>
      <c r="BB1455">
        <v>67896</v>
      </c>
      <c r="BC1455">
        <v>113160</v>
      </c>
      <c r="BD1455">
        <v>158424</v>
      </c>
      <c r="BE1455">
        <v>1</v>
      </c>
      <c r="BF1455">
        <v>5</v>
      </c>
      <c r="BG1455">
        <v>240</v>
      </c>
      <c r="BH1455">
        <v>2.1541666666666668</v>
      </c>
      <c r="BI1455">
        <v>67896</v>
      </c>
      <c r="BJ1455">
        <v>113160</v>
      </c>
      <c r="BK1455">
        <v>158424</v>
      </c>
      <c r="BL1455">
        <v>20</v>
      </c>
      <c r="BM1455">
        <v>1</v>
      </c>
      <c r="BN1455">
        <v>112</v>
      </c>
      <c r="BO1455" t="s">
        <v>192</v>
      </c>
      <c r="BP1455">
        <v>6.2514104595879552</v>
      </c>
      <c r="BQ1455">
        <v>263</v>
      </c>
      <c r="BR1455">
        <v>2</v>
      </c>
      <c r="BS1455">
        <v>7.6045627376425855E-3</v>
      </c>
      <c r="BV1455">
        <v>0</v>
      </c>
      <c r="BW1455">
        <v>0</v>
      </c>
      <c r="BX1455">
        <v>0</v>
      </c>
      <c r="BZ1455" t="s">
        <v>193</v>
      </c>
      <c r="CA1455" t="s">
        <v>194</v>
      </c>
      <c r="CB1455" t="b">
        <v>0</v>
      </c>
    </row>
    <row r="1456" spans="1:80" x14ac:dyDescent="0.3">
      <c r="A1456">
        <v>1455</v>
      </c>
      <c r="B1456" t="s">
        <v>1746</v>
      </c>
      <c r="C1456" t="s">
        <v>179</v>
      </c>
      <c r="D1456" t="s">
        <v>1737</v>
      </c>
      <c r="E1456" t="s">
        <v>1747</v>
      </c>
      <c r="F1456" t="s">
        <v>202</v>
      </c>
      <c r="G1456" t="s">
        <v>1739</v>
      </c>
      <c r="H1456" t="s">
        <v>184</v>
      </c>
      <c r="J1456">
        <v>0</v>
      </c>
      <c r="K1456" t="s">
        <v>255</v>
      </c>
      <c r="L1456" t="s">
        <v>186</v>
      </c>
      <c r="M1456" t="s">
        <v>187</v>
      </c>
      <c r="N1456" t="s">
        <v>20</v>
      </c>
      <c r="O1456">
        <v>58.008287292817677</v>
      </c>
      <c r="P1456" t="s">
        <v>188</v>
      </c>
      <c r="Q1456">
        <v>2</v>
      </c>
      <c r="R1456">
        <v>18</v>
      </c>
      <c r="S1456">
        <v>40</v>
      </c>
      <c r="T1456">
        <v>2.2222222222222223</v>
      </c>
      <c r="U1456">
        <v>7.5</v>
      </c>
      <c r="V1456">
        <v>7.5</v>
      </c>
      <c r="W1456">
        <v>5</v>
      </c>
      <c r="X1456">
        <v>0.76</v>
      </c>
      <c r="Y1456">
        <v>119638</v>
      </c>
      <c r="Z1456" t="s">
        <v>189</v>
      </c>
      <c r="AA1456">
        <v>2</v>
      </c>
      <c r="AB1456">
        <v>18</v>
      </c>
      <c r="AC1456">
        <v>80</v>
      </c>
      <c r="AD1456">
        <v>4.4444444444444446</v>
      </c>
      <c r="AE1456">
        <v>12.375</v>
      </c>
      <c r="AF1456">
        <v>12.375</v>
      </c>
      <c r="AG1456">
        <v>10</v>
      </c>
      <c r="AH1456">
        <v>0.76</v>
      </c>
      <c r="AI1456">
        <v>72508.5</v>
      </c>
      <c r="AJ1456">
        <v>1.17</v>
      </c>
      <c r="AK1456">
        <v>2.5</v>
      </c>
      <c r="AL1456">
        <v>96</v>
      </c>
      <c r="AM1456">
        <v>15</v>
      </c>
      <c r="AN1456">
        <v>25</v>
      </c>
      <c r="AO1456" t="s">
        <v>190</v>
      </c>
      <c r="AP1456">
        <v>83</v>
      </c>
      <c r="AQ1456">
        <v>-0.7</v>
      </c>
      <c r="AR1456">
        <v>1.2</v>
      </c>
      <c r="AS1456" t="s">
        <v>256</v>
      </c>
      <c r="AT1456">
        <v>23</v>
      </c>
      <c r="AU1456">
        <v>12</v>
      </c>
      <c r="AV1456">
        <v>10</v>
      </c>
      <c r="AW1456">
        <v>48</v>
      </c>
      <c r="AY1456">
        <v>6</v>
      </c>
      <c r="AZ1456">
        <v>288</v>
      </c>
      <c r="BA1456">
        <v>1.7951388888888888</v>
      </c>
      <c r="BB1456">
        <v>67896</v>
      </c>
      <c r="BC1456">
        <v>113160</v>
      </c>
      <c r="BD1456">
        <v>158424</v>
      </c>
      <c r="BE1456">
        <v>2</v>
      </c>
      <c r="BF1456">
        <v>5</v>
      </c>
      <c r="BG1456">
        <v>240</v>
      </c>
      <c r="BH1456">
        <v>2.1541666666666668</v>
      </c>
      <c r="BI1456">
        <v>67896</v>
      </c>
      <c r="BJ1456">
        <v>113160</v>
      </c>
      <c r="BK1456">
        <v>158424</v>
      </c>
      <c r="BL1456">
        <v>20</v>
      </c>
      <c r="BM1456">
        <v>1</v>
      </c>
      <c r="BN1456">
        <v>168</v>
      </c>
      <c r="BO1456" t="s">
        <v>192</v>
      </c>
      <c r="BP1456">
        <v>9.7453922651933702</v>
      </c>
      <c r="BQ1456">
        <v>182</v>
      </c>
      <c r="BR1456">
        <v>0</v>
      </c>
      <c r="BS1456">
        <v>0</v>
      </c>
      <c r="BV1456">
        <v>0</v>
      </c>
      <c r="BW1456">
        <v>0</v>
      </c>
      <c r="BX1456">
        <v>0</v>
      </c>
      <c r="BZ1456" t="s">
        <v>193</v>
      </c>
      <c r="CA1456" t="s">
        <v>194</v>
      </c>
      <c r="CB1456" t="b">
        <v>0</v>
      </c>
    </row>
    <row r="1457" spans="1:80" x14ac:dyDescent="0.3">
      <c r="A1457">
        <v>1456</v>
      </c>
      <c r="B1457" t="s">
        <v>1748</v>
      </c>
      <c r="C1457" t="s">
        <v>179</v>
      </c>
      <c r="D1457" t="s">
        <v>1737</v>
      </c>
      <c r="E1457" t="s">
        <v>1749</v>
      </c>
      <c r="F1457" t="s">
        <v>196</v>
      </c>
      <c r="G1457" t="s">
        <v>1739</v>
      </c>
      <c r="H1457" t="s">
        <v>184</v>
      </c>
      <c r="J1457">
        <v>0</v>
      </c>
      <c r="K1457" t="s">
        <v>330</v>
      </c>
      <c r="L1457" t="s">
        <v>186</v>
      </c>
      <c r="M1457" t="s">
        <v>187</v>
      </c>
      <c r="N1457" t="s">
        <v>20</v>
      </c>
      <c r="O1457">
        <v>77.195121951219505</v>
      </c>
      <c r="P1457" t="s">
        <v>188</v>
      </c>
      <c r="Q1457">
        <v>2</v>
      </c>
      <c r="R1457">
        <v>14</v>
      </c>
      <c r="S1457">
        <v>40</v>
      </c>
      <c r="T1457">
        <v>2.8571428571428572</v>
      </c>
      <c r="U1457">
        <v>7.5</v>
      </c>
      <c r="V1457">
        <v>7.5</v>
      </c>
      <c r="W1457">
        <v>5</v>
      </c>
      <c r="X1457">
        <v>0.76</v>
      </c>
      <c r="Y1457">
        <v>119638</v>
      </c>
      <c r="Z1457" t="s">
        <v>189</v>
      </c>
      <c r="AA1457">
        <v>2</v>
      </c>
      <c r="AB1457">
        <v>14</v>
      </c>
      <c r="AC1457">
        <v>80</v>
      </c>
      <c r="AD1457">
        <v>5.7142857142857144</v>
      </c>
      <c r="AE1457">
        <v>12.375</v>
      </c>
      <c r="AF1457">
        <v>12.375</v>
      </c>
      <c r="AG1457">
        <v>10</v>
      </c>
      <c r="AH1457">
        <v>0.76</v>
      </c>
      <c r="AI1457">
        <v>72508.5</v>
      </c>
      <c r="AJ1457">
        <v>1.21</v>
      </c>
      <c r="AK1457">
        <v>2.5</v>
      </c>
      <c r="AL1457">
        <v>93</v>
      </c>
      <c r="AM1457">
        <v>15</v>
      </c>
      <c r="AN1457">
        <v>25</v>
      </c>
      <c r="AO1457" t="s">
        <v>190</v>
      </c>
      <c r="AP1457">
        <v>83</v>
      </c>
      <c r="AQ1457">
        <v>-0.7</v>
      </c>
      <c r="AR1457">
        <v>1.2</v>
      </c>
      <c r="AS1457" t="s">
        <v>308</v>
      </c>
      <c r="AT1457">
        <v>26</v>
      </c>
      <c r="AU1457">
        <v>16</v>
      </c>
      <c r="AV1457">
        <v>15</v>
      </c>
      <c r="AW1457">
        <v>48</v>
      </c>
      <c r="AY1457">
        <v>6</v>
      </c>
      <c r="AZ1457">
        <v>288</v>
      </c>
      <c r="BA1457">
        <v>1.7951388888888888</v>
      </c>
      <c r="BB1457">
        <v>76752</v>
      </c>
      <c r="BC1457">
        <v>127920</v>
      </c>
      <c r="BD1457">
        <v>179088</v>
      </c>
      <c r="BE1457">
        <v>3</v>
      </c>
      <c r="BF1457">
        <v>5</v>
      </c>
      <c r="BG1457">
        <v>240</v>
      </c>
      <c r="BH1457">
        <v>2.1541666666666668</v>
      </c>
      <c r="BI1457">
        <v>76752</v>
      </c>
      <c r="BJ1457">
        <v>127920</v>
      </c>
      <c r="BK1457">
        <v>179088</v>
      </c>
      <c r="BL1457">
        <v>25</v>
      </c>
      <c r="BM1457">
        <v>1</v>
      </c>
      <c r="BN1457">
        <v>60</v>
      </c>
      <c r="BO1457" t="s">
        <v>192</v>
      </c>
      <c r="BP1457">
        <v>4.63170731707317</v>
      </c>
      <c r="BQ1457">
        <v>169</v>
      </c>
      <c r="BR1457">
        <v>1</v>
      </c>
      <c r="BS1457">
        <v>5.9171597633136093E-3</v>
      </c>
      <c r="BV1457">
        <v>0</v>
      </c>
      <c r="BW1457">
        <v>0</v>
      </c>
      <c r="BX1457">
        <v>0</v>
      </c>
      <c r="BZ1457" t="s">
        <v>193</v>
      </c>
      <c r="CA1457" t="s">
        <v>194</v>
      </c>
      <c r="CB1457" t="b">
        <v>0</v>
      </c>
    </row>
    <row r="1458" spans="1:80" x14ac:dyDescent="0.3">
      <c r="A1458">
        <v>1457</v>
      </c>
      <c r="B1458" t="s">
        <v>1750</v>
      </c>
      <c r="C1458" t="s">
        <v>179</v>
      </c>
      <c r="D1458" t="s">
        <v>1737</v>
      </c>
      <c r="E1458" t="s">
        <v>1749</v>
      </c>
      <c r="F1458" t="s">
        <v>200</v>
      </c>
      <c r="G1458" t="s">
        <v>1739</v>
      </c>
      <c r="H1458" t="s">
        <v>184</v>
      </c>
      <c r="J1458">
        <v>0</v>
      </c>
      <c r="K1458" t="s">
        <v>330</v>
      </c>
      <c r="L1458" t="s">
        <v>186</v>
      </c>
      <c r="M1458" t="s">
        <v>187</v>
      </c>
      <c r="N1458" t="s">
        <v>20</v>
      </c>
      <c r="O1458">
        <v>86.341463414634148</v>
      </c>
      <c r="P1458" t="s">
        <v>188</v>
      </c>
      <c r="Q1458">
        <v>2</v>
      </c>
      <c r="R1458">
        <v>14</v>
      </c>
      <c r="S1458">
        <v>40</v>
      </c>
      <c r="T1458">
        <v>2.8571428571428572</v>
      </c>
      <c r="U1458">
        <v>7.5</v>
      </c>
      <c r="V1458">
        <v>7.5</v>
      </c>
      <c r="W1458">
        <v>5</v>
      </c>
      <c r="X1458">
        <v>0.76</v>
      </c>
      <c r="Y1458">
        <v>119638</v>
      </c>
      <c r="Z1458" t="s">
        <v>189</v>
      </c>
      <c r="AA1458">
        <v>2</v>
      </c>
      <c r="AB1458">
        <v>14</v>
      </c>
      <c r="AC1458">
        <v>80</v>
      </c>
      <c r="AD1458">
        <v>5.7142857142857144</v>
      </c>
      <c r="AE1458">
        <v>12.375</v>
      </c>
      <c r="AF1458">
        <v>12.375</v>
      </c>
      <c r="AG1458">
        <v>10</v>
      </c>
      <c r="AH1458">
        <v>0.76</v>
      </c>
      <c r="AI1458">
        <v>72508.5</v>
      </c>
      <c r="AJ1458">
        <v>1.33</v>
      </c>
      <c r="AK1458">
        <v>2.5</v>
      </c>
      <c r="AL1458">
        <v>85</v>
      </c>
      <c r="AM1458">
        <v>15</v>
      </c>
      <c r="AN1458">
        <v>25</v>
      </c>
      <c r="AO1458" t="s">
        <v>190</v>
      </c>
      <c r="AP1458">
        <v>83</v>
      </c>
      <c r="AQ1458">
        <v>-0.7</v>
      </c>
      <c r="AR1458">
        <v>1.2</v>
      </c>
      <c r="AS1458" t="s">
        <v>308</v>
      </c>
      <c r="AT1458">
        <v>26</v>
      </c>
      <c r="AU1458">
        <v>16</v>
      </c>
      <c r="AV1458">
        <v>15</v>
      </c>
      <c r="AW1458">
        <v>48</v>
      </c>
      <c r="AY1458">
        <v>6</v>
      </c>
      <c r="AZ1458">
        <v>288</v>
      </c>
      <c r="BA1458">
        <v>1.7951388888888888</v>
      </c>
      <c r="BB1458">
        <v>76752</v>
      </c>
      <c r="BC1458">
        <v>127920</v>
      </c>
      <c r="BD1458">
        <v>179088</v>
      </c>
      <c r="BE1458">
        <v>3</v>
      </c>
      <c r="BF1458">
        <v>5</v>
      </c>
      <c r="BG1458">
        <v>240</v>
      </c>
      <c r="BH1458">
        <v>2.1541666666666668</v>
      </c>
      <c r="BI1458">
        <v>76752</v>
      </c>
      <c r="BJ1458">
        <v>127920</v>
      </c>
      <c r="BK1458">
        <v>179088</v>
      </c>
      <c r="BL1458">
        <v>25</v>
      </c>
      <c r="BM1458">
        <v>1</v>
      </c>
      <c r="BN1458">
        <v>60</v>
      </c>
      <c r="BO1458" t="s">
        <v>192</v>
      </c>
      <c r="BP1458">
        <v>5.1804878048780489</v>
      </c>
      <c r="BQ1458">
        <v>210</v>
      </c>
      <c r="BR1458">
        <v>0</v>
      </c>
      <c r="BS1458">
        <v>0</v>
      </c>
      <c r="BV1458">
        <v>0</v>
      </c>
      <c r="BW1458">
        <v>0</v>
      </c>
      <c r="BX1458">
        <v>0</v>
      </c>
      <c r="BZ1458" t="s">
        <v>193</v>
      </c>
      <c r="CA1458" t="s">
        <v>194</v>
      </c>
      <c r="CB1458" t="b">
        <v>0</v>
      </c>
    </row>
    <row r="1459" spans="1:80" x14ac:dyDescent="0.3">
      <c r="A1459">
        <v>1458</v>
      </c>
      <c r="B1459" t="s">
        <v>1751</v>
      </c>
      <c r="C1459" t="s">
        <v>179</v>
      </c>
      <c r="D1459" t="s">
        <v>1737</v>
      </c>
      <c r="E1459" t="s">
        <v>1749</v>
      </c>
      <c r="F1459" t="s">
        <v>202</v>
      </c>
      <c r="G1459" t="s">
        <v>1739</v>
      </c>
      <c r="H1459" t="s">
        <v>184</v>
      </c>
      <c r="J1459">
        <v>0</v>
      </c>
      <c r="K1459" t="s">
        <v>330</v>
      </c>
      <c r="L1459" t="s">
        <v>186</v>
      </c>
      <c r="M1459" t="s">
        <v>187</v>
      </c>
      <c r="N1459" t="s">
        <v>20</v>
      </c>
      <c r="O1459">
        <v>95.487804878048777</v>
      </c>
      <c r="P1459" t="s">
        <v>188</v>
      </c>
      <c r="Q1459">
        <v>2</v>
      </c>
      <c r="R1459">
        <v>14</v>
      </c>
      <c r="S1459">
        <v>40</v>
      </c>
      <c r="T1459">
        <v>2.8571428571428572</v>
      </c>
      <c r="U1459">
        <v>7.5</v>
      </c>
      <c r="V1459">
        <v>7.5</v>
      </c>
      <c r="W1459">
        <v>5</v>
      </c>
      <c r="X1459">
        <v>0.76</v>
      </c>
      <c r="Y1459">
        <v>119638</v>
      </c>
      <c r="Z1459" t="s">
        <v>189</v>
      </c>
      <c r="AA1459">
        <v>2</v>
      </c>
      <c r="AB1459">
        <v>14</v>
      </c>
      <c r="AC1459">
        <v>80</v>
      </c>
      <c r="AD1459">
        <v>5.7142857142857144</v>
      </c>
      <c r="AE1459">
        <v>12.375</v>
      </c>
      <c r="AF1459">
        <v>12.375</v>
      </c>
      <c r="AG1459">
        <v>10</v>
      </c>
      <c r="AH1459">
        <v>0.76</v>
      </c>
      <c r="AI1459">
        <v>72508.5</v>
      </c>
      <c r="AJ1459">
        <v>1.46</v>
      </c>
      <c r="AK1459">
        <v>2.5</v>
      </c>
      <c r="AL1459">
        <v>77</v>
      </c>
      <c r="AM1459">
        <v>15</v>
      </c>
      <c r="AN1459">
        <v>25</v>
      </c>
      <c r="AO1459" t="s">
        <v>190</v>
      </c>
      <c r="AP1459">
        <v>83</v>
      </c>
      <c r="AQ1459">
        <v>-0.7</v>
      </c>
      <c r="AR1459">
        <v>1.2</v>
      </c>
      <c r="AS1459" t="s">
        <v>308</v>
      </c>
      <c r="AT1459">
        <v>26</v>
      </c>
      <c r="AU1459">
        <v>16</v>
      </c>
      <c r="AV1459">
        <v>15</v>
      </c>
      <c r="AW1459">
        <v>48</v>
      </c>
      <c r="AY1459">
        <v>6</v>
      </c>
      <c r="AZ1459">
        <v>288</v>
      </c>
      <c r="BA1459">
        <v>1.7951388888888888</v>
      </c>
      <c r="BB1459">
        <v>76752</v>
      </c>
      <c r="BC1459">
        <v>127920</v>
      </c>
      <c r="BD1459">
        <v>179088</v>
      </c>
      <c r="BE1459">
        <v>3</v>
      </c>
      <c r="BF1459">
        <v>5</v>
      </c>
      <c r="BG1459">
        <v>240</v>
      </c>
      <c r="BH1459">
        <v>2.1541666666666668</v>
      </c>
      <c r="BI1459">
        <v>76752</v>
      </c>
      <c r="BJ1459">
        <v>127920</v>
      </c>
      <c r="BK1459">
        <v>179088</v>
      </c>
      <c r="BL1459">
        <v>25</v>
      </c>
      <c r="BM1459">
        <v>1</v>
      </c>
      <c r="BN1459">
        <v>60</v>
      </c>
      <c r="BO1459" t="s">
        <v>192</v>
      </c>
      <c r="BP1459">
        <v>5.7292682926829261</v>
      </c>
      <c r="BQ1459">
        <v>440</v>
      </c>
      <c r="BR1459">
        <v>0</v>
      </c>
      <c r="BS1459">
        <v>0</v>
      </c>
      <c r="BV1459">
        <v>0</v>
      </c>
      <c r="BW1459">
        <v>0</v>
      </c>
      <c r="BX1459">
        <v>0</v>
      </c>
      <c r="BZ1459" t="s">
        <v>193</v>
      </c>
      <c r="CA1459" t="s">
        <v>194</v>
      </c>
      <c r="CB1459" t="b">
        <v>0</v>
      </c>
    </row>
    <row r="1460" spans="1:80" x14ac:dyDescent="0.3">
      <c r="A1460">
        <v>1459</v>
      </c>
      <c r="B1460" t="s">
        <v>1752</v>
      </c>
      <c r="C1460" t="s">
        <v>179</v>
      </c>
      <c r="D1460" t="s">
        <v>1737</v>
      </c>
      <c r="E1460" t="s">
        <v>1749</v>
      </c>
      <c r="F1460" t="s">
        <v>204</v>
      </c>
      <c r="G1460" t="s">
        <v>1739</v>
      </c>
      <c r="H1460" t="s">
        <v>184</v>
      </c>
      <c r="J1460">
        <v>0</v>
      </c>
      <c r="K1460" t="s">
        <v>330</v>
      </c>
      <c r="L1460" t="s">
        <v>186</v>
      </c>
      <c r="M1460" t="s">
        <v>187</v>
      </c>
      <c r="N1460" t="s">
        <v>20</v>
      </c>
      <c r="O1460">
        <v>104.63414634146342</v>
      </c>
      <c r="P1460" t="s">
        <v>188</v>
      </c>
      <c r="Q1460">
        <v>2</v>
      </c>
      <c r="R1460">
        <v>14</v>
      </c>
      <c r="S1460">
        <v>40</v>
      </c>
      <c r="T1460">
        <v>2.8571428571428572</v>
      </c>
      <c r="U1460">
        <v>7.5</v>
      </c>
      <c r="V1460">
        <v>7.5</v>
      </c>
      <c r="W1460">
        <v>5</v>
      </c>
      <c r="X1460">
        <v>0.76</v>
      </c>
      <c r="Y1460">
        <v>119638</v>
      </c>
      <c r="Z1460" t="s">
        <v>189</v>
      </c>
      <c r="AA1460">
        <v>2</v>
      </c>
      <c r="AB1460">
        <v>14</v>
      </c>
      <c r="AC1460">
        <v>80</v>
      </c>
      <c r="AD1460">
        <v>5.7142857142857144</v>
      </c>
      <c r="AE1460">
        <v>12.375</v>
      </c>
      <c r="AF1460">
        <v>12.375</v>
      </c>
      <c r="AG1460">
        <v>10</v>
      </c>
      <c r="AH1460">
        <v>0.76</v>
      </c>
      <c r="AI1460">
        <v>72508.5</v>
      </c>
      <c r="AJ1460">
        <v>1.58</v>
      </c>
      <c r="AK1460">
        <v>2.5</v>
      </c>
      <c r="AL1460">
        <v>71</v>
      </c>
      <c r="AM1460">
        <v>15</v>
      </c>
      <c r="AN1460">
        <v>25</v>
      </c>
      <c r="AO1460" t="s">
        <v>190</v>
      </c>
      <c r="AP1460">
        <v>83</v>
      </c>
      <c r="AQ1460">
        <v>-0.7</v>
      </c>
      <c r="AR1460">
        <v>1.2</v>
      </c>
      <c r="AS1460" t="s">
        <v>308</v>
      </c>
      <c r="AT1460">
        <v>26</v>
      </c>
      <c r="AU1460">
        <v>16</v>
      </c>
      <c r="AV1460">
        <v>15</v>
      </c>
      <c r="AW1460">
        <v>48</v>
      </c>
      <c r="AY1460">
        <v>6</v>
      </c>
      <c r="AZ1460">
        <v>288</v>
      </c>
      <c r="BA1460">
        <v>1.7951388888888888</v>
      </c>
      <c r="BB1460">
        <v>76752</v>
      </c>
      <c r="BC1460">
        <v>127920</v>
      </c>
      <c r="BD1460">
        <v>179088</v>
      </c>
      <c r="BE1460">
        <v>3</v>
      </c>
      <c r="BF1460">
        <v>5</v>
      </c>
      <c r="BG1460">
        <v>240</v>
      </c>
      <c r="BH1460">
        <v>2.1541666666666668</v>
      </c>
      <c r="BI1460">
        <v>76752</v>
      </c>
      <c r="BJ1460">
        <v>127920</v>
      </c>
      <c r="BK1460">
        <v>179088</v>
      </c>
      <c r="BL1460">
        <v>25</v>
      </c>
      <c r="BM1460">
        <v>1</v>
      </c>
      <c r="BN1460">
        <v>60</v>
      </c>
      <c r="BO1460" t="s">
        <v>192</v>
      </c>
      <c r="BP1460">
        <v>6.2780487804878051</v>
      </c>
      <c r="BQ1460">
        <v>176</v>
      </c>
      <c r="BR1460">
        <v>7</v>
      </c>
      <c r="BS1460">
        <v>3.9772727272727272E-2</v>
      </c>
      <c r="BV1460">
        <v>0</v>
      </c>
      <c r="BW1460">
        <v>0</v>
      </c>
      <c r="BX1460">
        <v>0</v>
      </c>
      <c r="BZ1460" t="s">
        <v>193</v>
      </c>
      <c r="CA1460" t="s">
        <v>194</v>
      </c>
      <c r="CB1460" t="b">
        <v>0</v>
      </c>
    </row>
    <row r="1461" spans="1:80" x14ac:dyDescent="0.3">
      <c r="A1461">
        <v>1460</v>
      </c>
      <c r="B1461" t="s">
        <v>1753</v>
      </c>
      <c r="C1461" t="s">
        <v>179</v>
      </c>
      <c r="D1461" t="s">
        <v>1737</v>
      </c>
      <c r="E1461" t="s">
        <v>1749</v>
      </c>
      <c r="F1461" t="s">
        <v>206</v>
      </c>
      <c r="G1461" t="s">
        <v>1739</v>
      </c>
      <c r="H1461" t="s">
        <v>184</v>
      </c>
      <c r="J1461">
        <v>0</v>
      </c>
      <c r="K1461" t="s">
        <v>330</v>
      </c>
      <c r="L1461" t="s">
        <v>186</v>
      </c>
      <c r="M1461" t="s">
        <v>187</v>
      </c>
      <c r="N1461" t="s">
        <v>20</v>
      </c>
      <c r="O1461">
        <v>113.78048780487804</v>
      </c>
      <c r="P1461" t="s">
        <v>188</v>
      </c>
      <c r="Q1461">
        <v>2</v>
      </c>
      <c r="R1461">
        <v>14</v>
      </c>
      <c r="S1461">
        <v>40</v>
      </c>
      <c r="T1461">
        <v>2.8571428571428572</v>
      </c>
      <c r="U1461">
        <v>7.5</v>
      </c>
      <c r="V1461">
        <v>7.5</v>
      </c>
      <c r="W1461">
        <v>5</v>
      </c>
      <c r="X1461">
        <v>0.76</v>
      </c>
      <c r="Y1461">
        <v>119638</v>
      </c>
      <c r="Z1461" t="s">
        <v>189</v>
      </c>
      <c r="AA1461">
        <v>2</v>
      </c>
      <c r="AB1461">
        <v>14</v>
      </c>
      <c r="AC1461">
        <v>80</v>
      </c>
      <c r="AD1461">
        <v>5.7142857142857144</v>
      </c>
      <c r="AE1461">
        <v>12.375</v>
      </c>
      <c r="AF1461">
        <v>12.375</v>
      </c>
      <c r="AG1461">
        <v>10</v>
      </c>
      <c r="AH1461">
        <v>0.76</v>
      </c>
      <c r="AI1461">
        <v>72508.5</v>
      </c>
      <c r="AJ1461">
        <v>1.71</v>
      </c>
      <c r="AK1461">
        <v>2.5</v>
      </c>
      <c r="AL1461">
        <v>66</v>
      </c>
      <c r="AM1461">
        <v>15</v>
      </c>
      <c r="AN1461">
        <v>25</v>
      </c>
      <c r="AO1461" t="s">
        <v>190</v>
      </c>
      <c r="AP1461">
        <v>83</v>
      </c>
      <c r="AQ1461">
        <v>-0.7</v>
      </c>
      <c r="AR1461">
        <v>1.2</v>
      </c>
      <c r="AS1461" t="s">
        <v>308</v>
      </c>
      <c r="AT1461">
        <v>26</v>
      </c>
      <c r="AU1461">
        <v>16</v>
      </c>
      <c r="AV1461">
        <v>15</v>
      </c>
      <c r="AW1461">
        <v>48</v>
      </c>
      <c r="AY1461">
        <v>6</v>
      </c>
      <c r="AZ1461">
        <v>288</v>
      </c>
      <c r="BA1461">
        <v>1.7951388888888888</v>
      </c>
      <c r="BB1461">
        <v>76752</v>
      </c>
      <c r="BC1461">
        <v>127920</v>
      </c>
      <c r="BD1461">
        <v>179088</v>
      </c>
      <c r="BE1461">
        <v>3</v>
      </c>
      <c r="BF1461">
        <v>5</v>
      </c>
      <c r="BG1461">
        <v>240</v>
      </c>
      <c r="BH1461">
        <v>2.1541666666666668</v>
      </c>
      <c r="BI1461">
        <v>76752</v>
      </c>
      <c r="BJ1461">
        <v>127920</v>
      </c>
      <c r="BK1461">
        <v>179088</v>
      </c>
      <c r="BL1461">
        <v>25</v>
      </c>
      <c r="BM1461">
        <v>1</v>
      </c>
      <c r="BN1461">
        <v>60</v>
      </c>
      <c r="BO1461" t="s">
        <v>192</v>
      </c>
      <c r="BP1461">
        <v>6.8268292682926832</v>
      </c>
      <c r="BQ1461">
        <v>180</v>
      </c>
      <c r="BR1461">
        <v>0</v>
      </c>
      <c r="BS1461">
        <v>0</v>
      </c>
      <c r="BV1461">
        <v>0</v>
      </c>
      <c r="BW1461">
        <v>0</v>
      </c>
      <c r="BX1461">
        <v>0</v>
      </c>
      <c r="BZ1461" t="s">
        <v>193</v>
      </c>
      <c r="CA1461" t="s">
        <v>194</v>
      </c>
      <c r="CB1461" t="b">
        <v>0</v>
      </c>
    </row>
    <row r="1462" spans="1:80" x14ac:dyDescent="0.3">
      <c r="A1462">
        <v>1461</v>
      </c>
      <c r="B1462" t="s">
        <v>1754</v>
      </c>
      <c r="C1462" t="s">
        <v>179</v>
      </c>
      <c r="D1462" t="s">
        <v>1737</v>
      </c>
      <c r="E1462" t="s">
        <v>1749</v>
      </c>
      <c r="F1462" t="s">
        <v>316</v>
      </c>
      <c r="G1462" t="s">
        <v>1739</v>
      </c>
      <c r="H1462" t="s">
        <v>184</v>
      </c>
      <c r="J1462">
        <v>0</v>
      </c>
      <c r="K1462" t="s">
        <v>330</v>
      </c>
      <c r="L1462" t="s">
        <v>186</v>
      </c>
      <c r="M1462" t="s">
        <v>187</v>
      </c>
      <c r="N1462" t="s">
        <v>20</v>
      </c>
      <c r="O1462">
        <v>122.92682926829268</v>
      </c>
      <c r="P1462" t="s">
        <v>188</v>
      </c>
      <c r="Q1462">
        <v>2</v>
      </c>
      <c r="R1462">
        <v>14</v>
      </c>
      <c r="S1462">
        <v>40</v>
      </c>
      <c r="T1462">
        <v>2.8571428571428572</v>
      </c>
      <c r="U1462">
        <v>7.5</v>
      </c>
      <c r="V1462">
        <v>7.5</v>
      </c>
      <c r="W1462">
        <v>5</v>
      </c>
      <c r="X1462">
        <v>0.76</v>
      </c>
      <c r="Y1462">
        <v>119638</v>
      </c>
      <c r="Z1462" t="s">
        <v>189</v>
      </c>
      <c r="AA1462">
        <v>2</v>
      </c>
      <c r="AB1462">
        <v>14</v>
      </c>
      <c r="AC1462">
        <v>80</v>
      </c>
      <c r="AD1462">
        <v>5.7142857142857144</v>
      </c>
      <c r="AE1462">
        <v>12.375</v>
      </c>
      <c r="AF1462">
        <v>12.375</v>
      </c>
      <c r="AG1462">
        <v>10</v>
      </c>
      <c r="AH1462">
        <v>0.76</v>
      </c>
      <c r="AI1462">
        <v>72508.5</v>
      </c>
      <c r="AJ1462">
        <v>1.83</v>
      </c>
      <c r="AK1462">
        <v>2.5</v>
      </c>
      <c r="AL1462">
        <v>62</v>
      </c>
      <c r="AM1462">
        <v>15</v>
      </c>
      <c r="AN1462">
        <v>25</v>
      </c>
      <c r="AO1462" t="s">
        <v>190</v>
      </c>
      <c r="AP1462">
        <v>83</v>
      </c>
      <c r="AQ1462">
        <v>-0.7</v>
      </c>
      <c r="AR1462">
        <v>1.2</v>
      </c>
      <c r="AS1462" t="s">
        <v>308</v>
      </c>
      <c r="AT1462">
        <v>26</v>
      </c>
      <c r="AU1462">
        <v>16</v>
      </c>
      <c r="AV1462">
        <v>15</v>
      </c>
      <c r="AW1462">
        <v>48</v>
      </c>
      <c r="AY1462">
        <v>6</v>
      </c>
      <c r="AZ1462">
        <v>288</v>
      </c>
      <c r="BA1462">
        <v>1.7951388888888888</v>
      </c>
      <c r="BB1462">
        <v>76752</v>
      </c>
      <c r="BC1462">
        <v>127920</v>
      </c>
      <c r="BD1462">
        <v>179088</v>
      </c>
      <c r="BE1462">
        <v>4</v>
      </c>
      <c r="BF1462">
        <v>5</v>
      </c>
      <c r="BG1462">
        <v>240</v>
      </c>
      <c r="BH1462">
        <v>2.1541666666666668</v>
      </c>
      <c r="BI1462">
        <v>76752</v>
      </c>
      <c r="BJ1462">
        <v>127920</v>
      </c>
      <c r="BK1462">
        <v>179088</v>
      </c>
      <c r="BL1462">
        <v>25</v>
      </c>
      <c r="BM1462">
        <v>1</v>
      </c>
      <c r="BN1462">
        <v>60</v>
      </c>
      <c r="BO1462" t="s">
        <v>192</v>
      </c>
      <c r="BP1462">
        <v>7.3756097560975604</v>
      </c>
      <c r="BQ1462">
        <v>20</v>
      </c>
      <c r="BR1462">
        <v>1</v>
      </c>
      <c r="BS1462">
        <v>0.05</v>
      </c>
      <c r="BV1462">
        <v>0</v>
      </c>
      <c r="BW1462">
        <v>0</v>
      </c>
      <c r="BX1462">
        <v>0</v>
      </c>
      <c r="BZ1462" t="s">
        <v>193</v>
      </c>
      <c r="CA1462" t="s">
        <v>194</v>
      </c>
      <c r="CB1462" t="b">
        <v>0</v>
      </c>
    </row>
    <row r="1463" spans="1:80" x14ac:dyDescent="0.3">
      <c r="A1463">
        <v>1462</v>
      </c>
      <c r="B1463" t="s">
        <v>1755</v>
      </c>
      <c r="C1463" t="s">
        <v>179</v>
      </c>
      <c r="D1463" t="s">
        <v>1737</v>
      </c>
      <c r="E1463" t="s">
        <v>1749</v>
      </c>
      <c r="F1463" t="s">
        <v>318</v>
      </c>
      <c r="G1463" t="s">
        <v>1739</v>
      </c>
      <c r="H1463" t="s">
        <v>184</v>
      </c>
      <c r="J1463">
        <v>0</v>
      </c>
      <c r="K1463" t="s">
        <v>330</v>
      </c>
      <c r="L1463" t="s">
        <v>186</v>
      </c>
      <c r="M1463" t="s">
        <v>187</v>
      </c>
      <c r="N1463" t="s">
        <v>20</v>
      </c>
      <c r="O1463">
        <v>132.07317073170731</v>
      </c>
      <c r="P1463" t="s">
        <v>188</v>
      </c>
      <c r="Q1463">
        <v>2</v>
      </c>
      <c r="R1463">
        <v>14</v>
      </c>
      <c r="S1463">
        <v>40</v>
      </c>
      <c r="T1463">
        <v>2.8571428571428572</v>
      </c>
      <c r="U1463">
        <v>7.5</v>
      </c>
      <c r="V1463">
        <v>7.5</v>
      </c>
      <c r="W1463">
        <v>5</v>
      </c>
      <c r="X1463">
        <v>0.76</v>
      </c>
      <c r="Y1463">
        <v>119638</v>
      </c>
      <c r="Z1463" t="s">
        <v>189</v>
      </c>
      <c r="AA1463">
        <v>2</v>
      </c>
      <c r="AB1463">
        <v>14</v>
      </c>
      <c r="AC1463">
        <v>80</v>
      </c>
      <c r="AD1463">
        <v>5.7142857142857144</v>
      </c>
      <c r="AE1463">
        <v>12.375</v>
      </c>
      <c r="AF1463">
        <v>12.375</v>
      </c>
      <c r="AG1463">
        <v>10</v>
      </c>
      <c r="AH1463">
        <v>0.76</v>
      </c>
      <c r="AI1463">
        <v>72508.5</v>
      </c>
      <c r="AJ1463">
        <v>1.96</v>
      </c>
      <c r="AK1463">
        <v>2.5</v>
      </c>
      <c r="AL1463">
        <v>58</v>
      </c>
      <c r="AM1463">
        <v>15</v>
      </c>
      <c r="AN1463">
        <v>25</v>
      </c>
      <c r="AO1463" t="s">
        <v>190</v>
      </c>
      <c r="AP1463">
        <v>83</v>
      </c>
      <c r="AQ1463">
        <v>-0.7</v>
      </c>
      <c r="AR1463">
        <v>1.2</v>
      </c>
      <c r="AS1463" t="s">
        <v>308</v>
      </c>
      <c r="AT1463">
        <v>26</v>
      </c>
      <c r="AU1463">
        <v>16</v>
      </c>
      <c r="AV1463">
        <v>15</v>
      </c>
      <c r="AW1463">
        <v>48</v>
      </c>
      <c r="AY1463">
        <v>6</v>
      </c>
      <c r="AZ1463">
        <v>288</v>
      </c>
      <c r="BA1463">
        <v>1.7951388888888888</v>
      </c>
      <c r="BB1463">
        <v>76752</v>
      </c>
      <c r="BC1463">
        <v>127920</v>
      </c>
      <c r="BD1463">
        <v>179088</v>
      </c>
      <c r="BE1463">
        <v>4</v>
      </c>
      <c r="BF1463">
        <v>5</v>
      </c>
      <c r="BG1463">
        <v>240</v>
      </c>
      <c r="BH1463">
        <v>2.1541666666666668</v>
      </c>
      <c r="BI1463">
        <v>76752</v>
      </c>
      <c r="BJ1463">
        <v>127920</v>
      </c>
      <c r="BK1463">
        <v>179088</v>
      </c>
      <c r="BL1463">
        <v>25</v>
      </c>
      <c r="BM1463">
        <v>1</v>
      </c>
      <c r="BN1463">
        <v>60</v>
      </c>
      <c r="BO1463" t="s">
        <v>192</v>
      </c>
      <c r="BP1463">
        <v>7.9243902439024385</v>
      </c>
      <c r="BQ1463">
        <v>30</v>
      </c>
      <c r="BR1463">
        <v>0</v>
      </c>
      <c r="BS1463">
        <v>0</v>
      </c>
      <c r="BV1463">
        <v>0</v>
      </c>
      <c r="BW1463">
        <v>0</v>
      </c>
      <c r="BX1463">
        <v>0</v>
      </c>
      <c r="BZ1463" t="s">
        <v>193</v>
      </c>
      <c r="CA1463" t="s">
        <v>194</v>
      </c>
      <c r="CB1463" t="b">
        <v>0</v>
      </c>
    </row>
    <row r="1464" spans="1:80" x14ac:dyDescent="0.3">
      <c r="A1464">
        <v>1463</v>
      </c>
      <c r="B1464" t="s">
        <v>1756</v>
      </c>
      <c r="C1464" t="s">
        <v>179</v>
      </c>
      <c r="D1464" t="s">
        <v>1737</v>
      </c>
      <c r="E1464" t="s">
        <v>1749</v>
      </c>
      <c r="F1464" t="s">
        <v>252</v>
      </c>
      <c r="G1464" t="s">
        <v>1739</v>
      </c>
      <c r="H1464" t="s">
        <v>184</v>
      </c>
      <c r="J1464">
        <v>0</v>
      </c>
      <c r="K1464" t="s">
        <v>330</v>
      </c>
      <c r="L1464" t="s">
        <v>186</v>
      </c>
      <c r="M1464" t="s">
        <v>187</v>
      </c>
      <c r="N1464" t="s">
        <v>20</v>
      </c>
      <c r="O1464">
        <v>150.36585365853659</v>
      </c>
      <c r="P1464" t="s">
        <v>188</v>
      </c>
      <c r="Q1464">
        <v>2</v>
      </c>
      <c r="R1464">
        <v>14</v>
      </c>
      <c r="S1464">
        <v>40</v>
      </c>
      <c r="T1464">
        <v>2.8571428571428572</v>
      </c>
      <c r="U1464">
        <v>7.5</v>
      </c>
      <c r="V1464">
        <v>7.5</v>
      </c>
      <c r="W1464">
        <v>5</v>
      </c>
      <c r="X1464">
        <v>0.76</v>
      </c>
      <c r="Y1464">
        <v>119638</v>
      </c>
      <c r="Z1464" t="s">
        <v>189</v>
      </c>
      <c r="AA1464">
        <v>2</v>
      </c>
      <c r="AB1464">
        <v>14</v>
      </c>
      <c r="AC1464">
        <v>80</v>
      </c>
      <c r="AD1464">
        <v>5.7142857142857144</v>
      </c>
      <c r="AE1464">
        <v>12.375</v>
      </c>
      <c r="AF1464">
        <v>12.375</v>
      </c>
      <c r="AG1464">
        <v>10</v>
      </c>
      <c r="AH1464">
        <v>0.76</v>
      </c>
      <c r="AI1464">
        <v>72508.5</v>
      </c>
      <c r="AJ1464">
        <v>2.21</v>
      </c>
      <c r="AK1464">
        <v>2.5</v>
      </c>
      <c r="AL1464">
        <v>51</v>
      </c>
      <c r="AM1464">
        <v>15</v>
      </c>
      <c r="AN1464">
        <v>25</v>
      </c>
      <c r="AO1464" t="s">
        <v>190</v>
      </c>
      <c r="AP1464">
        <v>83</v>
      </c>
      <c r="AQ1464">
        <v>-0.7</v>
      </c>
      <c r="AR1464">
        <v>1.2</v>
      </c>
      <c r="AS1464" t="s">
        <v>308</v>
      </c>
      <c r="AT1464">
        <v>26</v>
      </c>
      <c r="AU1464">
        <v>16</v>
      </c>
      <c r="AV1464">
        <v>15</v>
      </c>
      <c r="AW1464">
        <v>48</v>
      </c>
      <c r="AY1464">
        <v>6</v>
      </c>
      <c r="AZ1464">
        <v>288</v>
      </c>
      <c r="BA1464">
        <v>1.7951388888888888</v>
      </c>
      <c r="BB1464">
        <v>76752</v>
      </c>
      <c r="BC1464">
        <v>127920</v>
      </c>
      <c r="BD1464">
        <v>179088</v>
      </c>
      <c r="BE1464">
        <v>4</v>
      </c>
      <c r="BF1464">
        <v>5</v>
      </c>
      <c r="BG1464">
        <v>240</v>
      </c>
      <c r="BH1464">
        <v>2.1541666666666668</v>
      </c>
      <c r="BI1464">
        <v>76752</v>
      </c>
      <c r="BJ1464">
        <v>127920</v>
      </c>
      <c r="BK1464">
        <v>179088</v>
      </c>
      <c r="BL1464">
        <v>25</v>
      </c>
      <c r="BM1464">
        <v>1</v>
      </c>
      <c r="BN1464">
        <v>60</v>
      </c>
      <c r="BO1464" t="s">
        <v>192</v>
      </c>
      <c r="BP1464">
        <v>9.0219512195121947</v>
      </c>
      <c r="BQ1464">
        <v>368</v>
      </c>
      <c r="BR1464">
        <v>0</v>
      </c>
      <c r="BS1464">
        <v>0</v>
      </c>
      <c r="BV1464">
        <v>0</v>
      </c>
      <c r="BW1464">
        <v>0</v>
      </c>
      <c r="BX1464">
        <v>0</v>
      </c>
      <c r="BZ1464" t="s">
        <v>193</v>
      </c>
      <c r="CA1464" t="s">
        <v>194</v>
      </c>
      <c r="CB1464" t="b">
        <v>0</v>
      </c>
    </row>
    <row r="1465" spans="1:80" x14ac:dyDescent="0.3">
      <c r="A1465">
        <v>1464</v>
      </c>
      <c r="B1465" t="s">
        <v>1757</v>
      </c>
      <c r="C1465" t="s">
        <v>179</v>
      </c>
      <c r="D1465" t="s">
        <v>1737</v>
      </c>
      <c r="E1465" t="s">
        <v>1749</v>
      </c>
      <c r="F1465" t="s">
        <v>318</v>
      </c>
      <c r="G1465" t="s">
        <v>1739</v>
      </c>
      <c r="H1465" t="s">
        <v>184</v>
      </c>
      <c r="I1465" t="s">
        <v>197</v>
      </c>
      <c r="J1465">
        <v>0</v>
      </c>
      <c r="L1465" t="s">
        <v>197</v>
      </c>
      <c r="M1465" t="s">
        <v>197</v>
      </c>
      <c r="N1465" t="s">
        <v>198</v>
      </c>
      <c r="P1465" t="s">
        <v>188</v>
      </c>
      <c r="Q1465">
        <v>2</v>
      </c>
      <c r="R1465">
        <v>14</v>
      </c>
      <c r="S1465">
        <v>40</v>
      </c>
      <c r="T1465">
        <v>2.8571428571428572</v>
      </c>
      <c r="U1465">
        <v>7.5</v>
      </c>
      <c r="V1465">
        <v>7.5</v>
      </c>
      <c r="W1465">
        <v>5</v>
      </c>
      <c r="X1465">
        <v>0.76</v>
      </c>
      <c r="Y1465">
        <v>119638</v>
      </c>
      <c r="Z1465" t="s">
        <v>189</v>
      </c>
      <c r="AA1465">
        <v>2</v>
      </c>
      <c r="AB1465">
        <v>14</v>
      </c>
      <c r="AC1465">
        <v>80</v>
      </c>
      <c r="AD1465">
        <v>5.7142857142857144</v>
      </c>
      <c r="AE1465">
        <v>12.375</v>
      </c>
      <c r="AF1465">
        <v>12.375</v>
      </c>
      <c r="AG1465">
        <v>10</v>
      </c>
      <c r="AH1465">
        <v>0.76</v>
      </c>
      <c r="AI1465">
        <v>72508.5</v>
      </c>
      <c r="AK1465">
        <v>2.5</v>
      </c>
      <c r="AL1465">
        <v>0</v>
      </c>
      <c r="AM1465">
        <v>15</v>
      </c>
      <c r="AN1465">
        <v>25</v>
      </c>
      <c r="AO1465" t="s">
        <v>190</v>
      </c>
      <c r="AP1465">
        <v>83</v>
      </c>
      <c r="AQ1465">
        <v>-0.7</v>
      </c>
      <c r="AR1465">
        <v>1.2</v>
      </c>
      <c r="AS1465" t="s">
        <v>308</v>
      </c>
      <c r="AT1465">
        <v>26</v>
      </c>
      <c r="AU1465">
        <v>16</v>
      </c>
      <c r="AV1465">
        <v>15</v>
      </c>
      <c r="AW1465">
        <v>48</v>
      </c>
      <c r="AY1465">
        <v>6</v>
      </c>
      <c r="AZ1465">
        <v>288</v>
      </c>
      <c r="BA1465">
        <v>1.7951388888888888</v>
      </c>
      <c r="BB1465">
        <v>76752</v>
      </c>
      <c r="BC1465">
        <v>127920</v>
      </c>
      <c r="BD1465">
        <v>179088</v>
      </c>
      <c r="BE1465">
        <v>4</v>
      </c>
      <c r="BF1465">
        <v>5</v>
      </c>
      <c r="BG1465">
        <v>240</v>
      </c>
      <c r="BH1465">
        <v>2.1541666666666668</v>
      </c>
      <c r="BI1465">
        <v>76752</v>
      </c>
      <c r="BJ1465">
        <v>127920</v>
      </c>
      <c r="BK1465">
        <v>179088</v>
      </c>
      <c r="BL1465">
        <v>25</v>
      </c>
      <c r="BM1465">
        <v>1</v>
      </c>
      <c r="BN1465">
        <v>60</v>
      </c>
      <c r="BO1465" t="s">
        <v>192</v>
      </c>
      <c r="BP1465">
        <v>0</v>
      </c>
      <c r="BQ1465">
        <v>0</v>
      </c>
      <c r="BR1465">
        <v>0</v>
      </c>
      <c r="BS1465">
        <v>0</v>
      </c>
      <c r="BV1465">
        <v>0</v>
      </c>
      <c r="BW1465">
        <v>0</v>
      </c>
      <c r="BX1465">
        <v>0</v>
      </c>
      <c r="BZ1465" t="s">
        <v>193</v>
      </c>
      <c r="CA1465" t="s">
        <v>194</v>
      </c>
      <c r="CB1465" t="b">
        <v>0</v>
      </c>
    </row>
    <row r="1466" spans="1:80" x14ac:dyDescent="0.3">
      <c r="A1466">
        <v>1465</v>
      </c>
      <c r="B1466" t="s">
        <v>1758</v>
      </c>
      <c r="C1466" t="s">
        <v>179</v>
      </c>
      <c r="D1466" t="s">
        <v>1737</v>
      </c>
      <c r="E1466" t="s">
        <v>1749</v>
      </c>
      <c r="F1466" t="s">
        <v>196</v>
      </c>
      <c r="G1466" t="s">
        <v>1739</v>
      </c>
      <c r="H1466" t="s">
        <v>184</v>
      </c>
      <c r="I1466" t="s">
        <v>197</v>
      </c>
      <c r="J1466">
        <v>0</v>
      </c>
      <c r="K1466" t="s">
        <v>400</v>
      </c>
      <c r="L1466" t="s">
        <v>186</v>
      </c>
      <c r="M1466" t="s">
        <v>187</v>
      </c>
      <c r="N1466" t="s">
        <v>20</v>
      </c>
      <c r="O1466">
        <v>85.947643979057588</v>
      </c>
      <c r="P1466" t="s">
        <v>188</v>
      </c>
      <c r="Q1466">
        <v>2</v>
      </c>
      <c r="R1466">
        <v>14</v>
      </c>
      <c r="S1466">
        <v>40</v>
      </c>
      <c r="T1466">
        <v>2.8571428571428572</v>
      </c>
      <c r="U1466">
        <v>7.5</v>
      </c>
      <c r="V1466">
        <v>7.5</v>
      </c>
      <c r="W1466">
        <v>5</v>
      </c>
      <c r="X1466">
        <v>0.76</v>
      </c>
      <c r="Y1466">
        <v>119638</v>
      </c>
      <c r="Z1466" t="s">
        <v>189</v>
      </c>
      <c r="AA1466">
        <v>2</v>
      </c>
      <c r="AB1466">
        <v>14</v>
      </c>
      <c r="AC1466">
        <v>80</v>
      </c>
      <c r="AD1466">
        <v>5.7142857142857144</v>
      </c>
      <c r="AE1466">
        <v>12.375</v>
      </c>
      <c r="AF1466">
        <v>12.375</v>
      </c>
      <c r="AG1466">
        <v>10</v>
      </c>
      <c r="AH1466">
        <v>0.76</v>
      </c>
      <c r="AI1466">
        <v>72508.5</v>
      </c>
      <c r="AJ1466">
        <v>1.39</v>
      </c>
      <c r="AK1466">
        <v>2.5</v>
      </c>
      <c r="AL1466">
        <v>81</v>
      </c>
      <c r="AM1466">
        <v>15</v>
      </c>
      <c r="AN1466">
        <v>25</v>
      </c>
      <c r="AO1466" t="s">
        <v>190</v>
      </c>
      <c r="AP1466">
        <v>83</v>
      </c>
      <c r="AQ1466">
        <v>-0.7</v>
      </c>
      <c r="AR1466">
        <v>1.2</v>
      </c>
      <c r="AS1466" t="s">
        <v>395</v>
      </c>
      <c r="AT1466">
        <v>24</v>
      </c>
      <c r="AU1466">
        <v>16</v>
      </c>
      <c r="AV1466">
        <v>15</v>
      </c>
      <c r="AW1466">
        <v>44</v>
      </c>
      <c r="AY1466">
        <v>6</v>
      </c>
      <c r="AZ1466">
        <v>264</v>
      </c>
      <c r="BA1466">
        <v>1.9583333333333333</v>
      </c>
      <c r="BB1466">
        <v>64944</v>
      </c>
      <c r="BC1466">
        <v>108240</v>
      </c>
      <c r="BD1466">
        <v>151536</v>
      </c>
      <c r="BE1466">
        <v>3</v>
      </c>
      <c r="BF1466">
        <v>5</v>
      </c>
      <c r="BG1466">
        <v>220</v>
      </c>
      <c r="BH1466">
        <v>2.35</v>
      </c>
      <c r="BI1466">
        <v>64944</v>
      </c>
      <c r="BJ1466">
        <v>108240</v>
      </c>
      <c r="BK1466">
        <v>151536</v>
      </c>
      <c r="BL1466">
        <v>25</v>
      </c>
      <c r="BM1466">
        <v>1</v>
      </c>
      <c r="BN1466">
        <v>45</v>
      </c>
      <c r="BO1466" t="s">
        <v>192</v>
      </c>
      <c r="BP1466">
        <v>3.8676439790575921</v>
      </c>
      <c r="BQ1466">
        <v>140</v>
      </c>
      <c r="BR1466">
        <v>3</v>
      </c>
      <c r="BS1466">
        <v>2.1428571428571429E-2</v>
      </c>
      <c r="BV1466">
        <v>0</v>
      </c>
      <c r="BW1466">
        <v>0</v>
      </c>
      <c r="BX1466">
        <v>0</v>
      </c>
      <c r="BZ1466" t="s">
        <v>193</v>
      </c>
      <c r="CA1466" t="s">
        <v>194</v>
      </c>
      <c r="CB1466" t="b">
        <v>0</v>
      </c>
    </row>
    <row r="1467" spans="1:80" x14ac:dyDescent="0.3">
      <c r="A1467">
        <v>1466</v>
      </c>
      <c r="B1467" t="s">
        <v>1759</v>
      </c>
      <c r="C1467" t="s">
        <v>179</v>
      </c>
      <c r="D1467" t="s">
        <v>1737</v>
      </c>
      <c r="E1467" t="s">
        <v>1749</v>
      </c>
      <c r="F1467" t="s">
        <v>200</v>
      </c>
      <c r="G1467" t="s">
        <v>1739</v>
      </c>
      <c r="H1467" t="s">
        <v>184</v>
      </c>
      <c r="I1467" t="s">
        <v>197</v>
      </c>
      <c r="J1467">
        <v>0</v>
      </c>
      <c r="K1467" t="s">
        <v>400</v>
      </c>
      <c r="L1467" t="s">
        <v>186</v>
      </c>
      <c r="M1467" t="s">
        <v>187</v>
      </c>
      <c r="N1467" t="s">
        <v>20</v>
      </c>
      <c r="O1467">
        <v>95.895287958115162</v>
      </c>
      <c r="P1467" t="s">
        <v>188</v>
      </c>
      <c r="Q1467">
        <v>2</v>
      </c>
      <c r="R1467">
        <v>14</v>
      </c>
      <c r="S1467">
        <v>40</v>
      </c>
      <c r="T1467">
        <v>2.8571428571428572</v>
      </c>
      <c r="U1467">
        <v>7.5</v>
      </c>
      <c r="V1467">
        <v>7.5</v>
      </c>
      <c r="W1467">
        <v>5</v>
      </c>
      <c r="X1467">
        <v>0.76</v>
      </c>
      <c r="Y1467">
        <v>119638</v>
      </c>
      <c r="Z1467" t="s">
        <v>189</v>
      </c>
      <c r="AA1467">
        <v>2</v>
      </c>
      <c r="AB1467">
        <v>14</v>
      </c>
      <c r="AC1467">
        <v>80</v>
      </c>
      <c r="AD1467">
        <v>5.7142857142857144</v>
      </c>
      <c r="AE1467">
        <v>12.375</v>
      </c>
      <c r="AF1467">
        <v>12.375</v>
      </c>
      <c r="AG1467">
        <v>10</v>
      </c>
      <c r="AH1467">
        <v>0.76</v>
      </c>
      <c r="AI1467">
        <v>72508.5</v>
      </c>
      <c r="AJ1467">
        <v>1.53</v>
      </c>
      <c r="AK1467">
        <v>2.5</v>
      </c>
      <c r="AL1467">
        <v>74</v>
      </c>
      <c r="AM1467">
        <v>15</v>
      </c>
      <c r="AN1467">
        <v>25</v>
      </c>
      <c r="AO1467" t="s">
        <v>190</v>
      </c>
      <c r="AP1467">
        <v>83</v>
      </c>
      <c r="AQ1467">
        <v>-0.7</v>
      </c>
      <c r="AR1467">
        <v>1.2</v>
      </c>
      <c r="AS1467" t="s">
        <v>395</v>
      </c>
      <c r="AT1467">
        <v>24</v>
      </c>
      <c r="AU1467">
        <v>16</v>
      </c>
      <c r="AV1467">
        <v>15</v>
      </c>
      <c r="AW1467">
        <v>44</v>
      </c>
      <c r="AY1467">
        <v>6</v>
      </c>
      <c r="AZ1467">
        <v>264</v>
      </c>
      <c r="BA1467">
        <v>1.9583333333333333</v>
      </c>
      <c r="BB1467">
        <v>64944</v>
      </c>
      <c r="BC1467">
        <v>108240</v>
      </c>
      <c r="BD1467">
        <v>151536</v>
      </c>
      <c r="BE1467">
        <v>3</v>
      </c>
      <c r="BF1467">
        <v>5</v>
      </c>
      <c r="BG1467">
        <v>220</v>
      </c>
      <c r="BH1467">
        <v>2.35</v>
      </c>
      <c r="BI1467">
        <v>64944</v>
      </c>
      <c r="BJ1467">
        <v>108240</v>
      </c>
      <c r="BK1467">
        <v>151536</v>
      </c>
      <c r="BL1467">
        <v>25</v>
      </c>
      <c r="BM1467">
        <v>1</v>
      </c>
      <c r="BN1467">
        <v>45</v>
      </c>
      <c r="BO1467" t="s">
        <v>192</v>
      </c>
      <c r="BP1467">
        <v>4.3152879581151833</v>
      </c>
      <c r="BQ1467">
        <v>128</v>
      </c>
      <c r="BR1467">
        <v>2</v>
      </c>
      <c r="BS1467">
        <v>1.5625E-2</v>
      </c>
      <c r="BV1467">
        <v>0</v>
      </c>
      <c r="BW1467">
        <v>0</v>
      </c>
      <c r="BX1467">
        <v>0</v>
      </c>
      <c r="BZ1467" t="s">
        <v>193</v>
      </c>
      <c r="CA1467" t="s">
        <v>194</v>
      </c>
      <c r="CB1467" t="b">
        <v>0</v>
      </c>
    </row>
    <row r="1468" spans="1:80" x14ac:dyDescent="0.3">
      <c r="A1468">
        <v>1467</v>
      </c>
      <c r="B1468" t="s">
        <v>1760</v>
      </c>
      <c r="C1468" t="s">
        <v>179</v>
      </c>
      <c r="D1468" t="s">
        <v>1737</v>
      </c>
      <c r="E1468" t="s">
        <v>1761</v>
      </c>
      <c r="F1468" t="s">
        <v>202</v>
      </c>
      <c r="G1468" t="s">
        <v>1739</v>
      </c>
      <c r="H1468" t="s">
        <v>184</v>
      </c>
      <c r="J1468">
        <v>0</v>
      </c>
      <c r="K1468" t="s">
        <v>400</v>
      </c>
      <c r="L1468" t="s">
        <v>186</v>
      </c>
      <c r="M1468" t="s">
        <v>187</v>
      </c>
      <c r="N1468" t="s">
        <v>20</v>
      </c>
      <c r="O1468">
        <v>105.84293193717278</v>
      </c>
      <c r="P1468" t="s">
        <v>188</v>
      </c>
      <c r="Q1468">
        <v>2</v>
      </c>
      <c r="R1468">
        <v>14</v>
      </c>
      <c r="S1468">
        <v>40</v>
      </c>
      <c r="T1468">
        <v>2.8571428571428572</v>
      </c>
      <c r="U1468">
        <v>7.5</v>
      </c>
      <c r="V1468">
        <v>7.5</v>
      </c>
      <c r="W1468">
        <v>5</v>
      </c>
      <c r="X1468">
        <v>0.76</v>
      </c>
      <c r="Y1468">
        <v>119638</v>
      </c>
      <c r="Z1468" t="s">
        <v>189</v>
      </c>
      <c r="AA1468">
        <v>2</v>
      </c>
      <c r="AB1468">
        <v>14</v>
      </c>
      <c r="AC1468">
        <v>80</v>
      </c>
      <c r="AD1468">
        <v>5.7142857142857144</v>
      </c>
      <c r="AE1468">
        <v>12.375</v>
      </c>
      <c r="AF1468">
        <v>12.375</v>
      </c>
      <c r="AG1468">
        <v>10</v>
      </c>
      <c r="AH1468">
        <v>0.76</v>
      </c>
      <c r="AI1468">
        <v>72508.5</v>
      </c>
      <c r="AJ1468">
        <v>1.67</v>
      </c>
      <c r="AK1468">
        <v>2.5</v>
      </c>
      <c r="AL1468">
        <v>68</v>
      </c>
      <c r="AM1468">
        <v>15</v>
      </c>
      <c r="AN1468">
        <v>25</v>
      </c>
      <c r="AO1468" t="s">
        <v>190</v>
      </c>
      <c r="AP1468">
        <v>83</v>
      </c>
      <c r="AQ1468">
        <v>-0.7</v>
      </c>
      <c r="AR1468">
        <v>1.2</v>
      </c>
      <c r="AS1468" t="s">
        <v>395</v>
      </c>
      <c r="AT1468">
        <v>24</v>
      </c>
      <c r="AU1468">
        <v>16</v>
      </c>
      <c r="AV1468">
        <v>15</v>
      </c>
      <c r="AW1468">
        <v>44</v>
      </c>
      <c r="AY1468">
        <v>6</v>
      </c>
      <c r="AZ1468">
        <v>264</v>
      </c>
      <c r="BA1468">
        <v>1.9583333333333333</v>
      </c>
      <c r="BB1468">
        <v>64944</v>
      </c>
      <c r="BC1468">
        <v>108240</v>
      </c>
      <c r="BD1468">
        <v>151536</v>
      </c>
      <c r="BE1468">
        <v>5</v>
      </c>
      <c r="BF1468">
        <v>5</v>
      </c>
      <c r="BG1468">
        <v>220</v>
      </c>
      <c r="BH1468">
        <v>2.35</v>
      </c>
      <c r="BI1468">
        <v>64944</v>
      </c>
      <c r="BJ1468">
        <v>108240</v>
      </c>
      <c r="BK1468">
        <v>151536</v>
      </c>
      <c r="BL1468">
        <v>25</v>
      </c>
      <c r="BM1468">
        <v>1</v>
      </c>
      <c r="BN1468">
        <v>45</v>
      </c>
      <c r="BO1468" t="s">
        <v>192</v>
      </c>
      <c r="BP1468">
        <v>4.762931937172775</v>
      </c>
      <c r="BQ1468">
        <v>449</v>
      </c>
      <c r="BR1468">
        <v>4</v>
      </c>
      <c r="BS1468">
        <v>8.9086859688195987E-3</v>
      </c>
      <c r="BV1468">
        <v>0</v>
      </c>
      <c r="BW1468">
        <v>0</v>
      </c>
      <c r="BX1468">
        <v>0</v>
      </c>
      <c r="BZ1468" t="s">
        <v>193</v>
      </c>
      <c r="CA1468" t="s">
        <v>194</v>
      </c>
      <c r="CB1468" t="b">
        <v>0</v>
      </c>
    </row>
    <row r="1469" spans="1:80" x14ac:dyDescent="0.3">
      <c r="A1469">
        <v>1468</v>
      </c>
      <c r="B1469" t="s">
        <v>1762</v>
      </c>
      <c r="C1469" t="s">
        <v>179</v>
      </c>
      <c r="D1469" t="s">
        <v>1737</v>
      </c>
      <c r="E1469" t="s">
        <v>1761</v>
      </c>
      <c r="F1469" t="s">
        <v>204</v>
      </c>
      <c r="G1469" t="s">
        <v>1739</v>
      </c>
      <c r="H1469" t="s">
        <v>184</v>
      </c>
      <c r="J1469">
        <v>0</v>
      </c>
      <c r="K1469" t="s">
        <v>400</v>
      </c>
      <c r="L1469" t="s">
        <v>186</v>
      </c>
      <c r="M1469" t="s">
        <v>187</v>
      </c>
      <c r="N1469" t="s">
        <v>20</v>
      </c>
      <c r="O1469">
        <v>115.79057591623037</v>
      </c>
      <c r="P1469" t="s">
        <v>188</v>
      </c>
      <c r="Q1469">
        <v>2</v>
      </c>
      <c r="R1469">
        <v>14</v>
      </c>
      <c r="S1469">
        <v>40</v>
      </c>
      <c r="T1469">
        <v>2.8571428571428572</v>
      </c>
      <c r="U1469">
        <v>7.5</v>
      </c>
      <c r="V1469">
        <v>7.5</v>
      </c>
      <c r="W1469">
        <v>5</v>
      </c>
      <c r="X1469">
        <v>0.76</v>
      </c>
      <c r="Y1469">
        <v>119638</v>
      </c>
      <c r="Z1469" t="s">
        <v>189</v>
      </c>
      <c r="AA1469">
        <v>2</v>
      </c>
      <c r="AB1469">
        <v>14</v>
      </c>
      <c r="AC1469">
        <v>80</v>
      </c>
      <c r="AD1469">
        <v>5.7142857142857144</v>
      </c>
      <c r="AE1469">
        <v>12.375</v>
      </c>
      <c r="AF1469">
        <v>12.375</v>
      </c>
      <c r="AG1469">
        <v>10</v>
      </c>
      <c r="AH1469">
        <v>0.76</v>
      </c>
      <c r="AI1469">
        <v>72508.5</v>
      </c>
      <c r="AJ1469">
        <v>1.81</v>
      </c>
      <c r="AK1469">
        <v>2.5</v>
      </c>
      <c r="AL1469">
        <v>62</v>
      </c>
      <c r="AM1469">
        <v>15</v>
      </c>
      <c r="AN1469">
        <v>25</v>
      </c>
      <c r="AO1469" t="s">
        <v>190</v>
      </c>
      <c r="AP1469">
        <v>83</v>
      </c>
      <c r="AQ1469">
        <v>-0.7</v>
      </c>
      <c r="AR1469">
        <v>1.2</v>
      </c>
      <c r="AS1469" t="s">
        <v>395</v>
      </c>
      <c r="AT1469">
        <v>24</v>
      </c>
      <c r="AU1469">
        <v>16</v>
      </c>
      <c r="AV1469">
        <v>15</v>
      </c>
      <c r="AW1469">
        <v>44</v>
      </c>
      <c r="AY1469">
        <v>6</v>
      </c>
      <c r="AZ1469">
        <v>264</v>
      </c>
      <c r="BA1469">
        <v>1.9583333333333333</v>
      </c>
      <c r="BB1469">
        <v>64944</v>
      </c>
      <c r="BC1469">
        <v>108240</v>
      </c>
      <c r="BD1469">
        <v>151536</v>
      </c>
      <c r="BE1469">
        <v>5</v>
      </c>
      <c r="BF1469">
        <v>5</v>
      </c>
      <c r="BG1469">
        <v>220</v>
      </c>
      <c r="BH1469">
        <v>2.35</v>
      </c>
      <c r="BI1469">
        <v>64944</v>
      </c>
      <c r="BJ1469">
        <v>108240</v>
      </c>
      <c r="BK1469">
        <v>151536</v>
      </c>
      <c r="BL1469">
        <v>25</v>
      </c>
      <c r="BM1469">
        <v>1</v>
      </c>
      <c r="BN1469">
        <v>45</v>
      </c>
      <c r="BO1469" t="s">
        <v>192</v>
      </c>
      <c r="BP1469">
        <v>5.2105759162303658</v>
      </c>
      <c r="BQ1469">
        <v>120</v>
      </c>
      <c r="BR1469">
        <v>0</v>
      </c>
      <c r="BS1469">
        <v>0</v>
      </c>
      <c r="BV1469">
        <v>0</v>
      </c>
      <c r="BW1469">
        <v>0</v>
      </c>
      <c r="BX1469">
        <v>0</v>
      </c>
      <c r="BZ1469" t="s">
        <v>193</v>
      </c>
      <c r="CA1469" t="s">
        <v>194</v>
      </c>
      <c r="CB1469" t="b">
        <v>0</v>
      </c>
    </row>
    <row r="1470" spans="1:80" x14ac:dyDescent="0.3">
      <c r="A1470">
        <v>1469</v>
      </c>
      <c r="B1470" t="s">
        <v>1763</v>
      </c>
      <c r="C1470" t="s">
        <v>179</v>
      </c>
      <c r="D1470" t="s">
        <v>1737</v>
      </c>
      <c r="E1470" t="s">
        <v>1761</v>
      </c>
      <c r="F1470" t="s">
        <v>206</v>
      </c>
      <c r="G1470" t="s">
        <v>1739</v>
      </c>
      <c r="H1470" t="s">
        <v>184</v>
      </c>
      <c r="J1470">
        <v>0</v>
      </c>
      <c r="K1470" t="s">
        <v>400</v>
      </c>
      <c r="L1470" t="s">
        <v>186</v>
      </c>
      <c r="M1470" t="s">
        <v>187</v>
      </c>
      <c r="N1470" t="s">
        <v>20</v>
      </c>
      <c r="O1470">
        <v>125.73821989528794</v>
      </c>
      <c r="P1470" t="s">
        <v>188</v>
      </c>
      <c r="Q1470">
        <v>2</v>
      </c>
      <c r="R1470">
        <v>14</v>
      </c>
      <c r="S1470">
        <v>40</v>
      </c>
      <c r="T1470">
        <v>2.8571428571428572</v>
      </c>
      <c r="U1470">
        <v>7.5</v>
      </c>
      <c r="V1470">
        <v>7.5</v>
      </c>
      <c r="W1470">
        <v>5</v>
      </c>
      <c r="X1470">
        <v>0.76</v>
      </c>
      <c r="Y1470">
        <v>119638</v>
      </c>
      <c r="Z1470" t="s">
        <v>189</v>
      </c>
      <c r="AA1470">
        <v>2</v>
      </c>
      <c r="AB1470">
        <v>14</v>
      </c>
      <c r="AC1470">
        <v>80</v>
      </c>
      <c r="AD1470">
        <v>5.7142857142857144</v>
      </c>
      <c r="AE1470">
        <v>12.375</v>
      </c>
      <c r="AF1470">
        <v>12.375</v>
      </c>
      <c r="AG1470">
        <v>10</v>
      </c>
      <c r="AH1470">
        <v>0.76</v>
      </c>
      <c r="AI1470">
        <v>72508.5</v>
      </c>
      <c r="AJ1470">
        <v>1.95</v>
      </c>
      <c r="AK1470">
        <v>2.5</v>
      </c>
      <c r="AL1470">
        <v>58</v>
      </c>
      <c r="AM1470">
        <v>15</v>
      </c>
      <c r="AN1470">
        <v>25</v>
      </c>
      <c r="AO1470" t="s">
        <v>190</v>
      </c>
      <c r="AP1470">
        <v>83</v>
      </c>
      <c r="AQ1470">
        <v>-0.7</v>
      </c>
      <c r="AR1470">
        <v>1.2</v>
      </c>
      <c r="AS1470" t="s">
        <v>395</v>
      </c>
      <c r="AT1470">
        <v>24</v>
      </c>
      <c r="AU1470">
        <v>16</v>
      </c>
      <c r="AV1470">
        <v>15</v>
      </c>
      <c r="AW1470">
        <v>44</v>
      </c>
      <c r="AY1470">
        <v>6</v>
      </c>
      <c r="AZ1470">
        <v>264</v>
      </c>
      <c r="BA1470">
        <v>1.9583333333333333</v>
      </c>
      <c r="BB1470">
        <v>64944</v>
      </c>
      <c r="BC1470">
        <v>108240</v>
      </c>
      <c r="BD1470">
        <v>151536</v>
      </c>
      <c r="BE1470">
        <v>6</v>
      </c>
      <c r="BF1470">
        <v>5</v>
      </c>
      <c r="BG1470">
        <v>220</v>
      </c>
      <c r="BH1470">
        <v>2.35</v>
      </c>
      <c r="BI1470">
        <v>64944</v>
      </c>
      <c r="BJ1470">
        <v>108240</v>
      </c>
      <c r="BK1470">
        <v>151536</v>
      </c>
      <c r="BL1470">
        <v>25</v>
      </c>
      <c r="BM1470">
        <v>1</v>
      </c>
      <c r="BN1470">
        <v>45</v>
      </c>
      <c r="BO1470" t="s">
        <v>192</v>
      </c>
      <c r="BP1470">
        <v>5.6582198952879574</v>
      </c>
      <c r="BQ1470">
        <v>30</v>
      </c>
      <c r="BR1470">
        <v>0</v>
      </c>
      <c r="BS1470">
        <v>0</v>
      </c>
      <c r="BV1470">
        <v>0</v>
      </c>
      <c r="BW1470">
        <v>0</v>
      </c>
      <c r="BX1470">
        <v>0</v>
      </c>
      <c r="BZ1470" t="s">
        <v>193</v>
      </c>
      <c r="CA1470" t="s">
        <v>194</v>
      </c>
      <c r="CB1470" t="b">
        <v>0</v>
      </c>
    </row>
    <row r="1471" spans="1:80" x14ac:dyDescent="0.3">
      <c r="A1471">
        <v>1470</v>
      </c>
      <c r="B1471" t="s">
        <v>1764</v>
      </c>
      <c r="C1471" t="s">
        <v>179</v>
      </c>
      <c r="D1471" t="s">
        <v>1737</v>
      </c>
      <c r="E1471" t="s">
        <v>1761</v>
      </c>
      <c r="F1471" t="s">
        <v>318</v>
      </c>
      <c r="G1471" t="s">
        <v>1739</v>
      </c>
      <c r="H1471" t="s">
        <v>184</v>
      </c>
      <c r="J1471">
        <v>0</v>
      </c>
      <c r="K1471" t="s">
        <v>400</v>
      </c>
      <c r="L1471" t="s">
        <v>186</v>
      </c>
      <c r="M1471" t="s">
        <v>187</v>
      </c>
      <c r="N1471" t="s">
        <v>20</v>
      </c>
      <c r="O1471">
        <v>145.63350785340313</v>
      </c>
      <c r="P1471" t="s">
        <v>188</v>
      </c>
      <c r="Q1471">
        <v>2</v>
      </c>
      <c r="R1471">
        <v>14</v>
      </c>
      <c r="S1471">
        <v>40</v>
      </c>
      <c r="T1471">
        <v>2.8571428571428572</v>
      </c>
      <c r="U1471">
        <v>7.5</v>
      </c>
      <c r="V1471">
        <v>7.5</v>
      </c>
      <c r="W1471">
        <v>5</v>
      </c>
      <c r="X1471">
        <v>0.76</v>
      </c>
      <c r="Y1471">
        <v>119638</v>
      </c>
      <c r="Z1471" t="s">
        <v>189</v>
      </c>
      <c r="AA1471">
        <v>2</v>
      </c>
      <c r="AB1471">
        <v>14</v>
      </c>
      <c r="AC1471">
        <v>80</v>
      </c>
      <c r="AD1471">
        <v>5.7142857142857144</v>
      </c>
      <c r="AE1471">
        <v>12.375</v>
      </c>
      <c r="AF1471">
        <v>12.375</v>
      </c>
      <c r="AG1471">
        <v>10</v>
      </c>
      <c r="AH1471">
        <v>0.76</v>
      </c>
      <c r="AI1471">
        <v>72508.5</v>
      </c>
      <c r="AJ1471">
        <v>2.23</v>
      </c>
      <c r="AK1471">
        <v>2.5</v>
      </c>
      <c r="AL1471">
        <v>51</v>
      </c>
      <c r="AM1471">
        <v>15</v>
      </c>
      <c r="AN1471">
        <v>25</v>
      </c>
      <c r="AO1471" t="s">
        <v>190</v>
      </c>
      <c r="AP1471">
        <v>83</v>
      </c>
      <c r="AQ1471">
        <v>-0.7</v>
      </c>
      <c r="AR1471">
        <v>1.2</v>
      </c>
      <c r="AS1471" t="s">
        <v>395</v>
      </c>
      <c r="AT1471">
        <v>24</v>
      </c>
      <c r="AU1471">
        <v>16</v>
      </c>
      <c r="AV1471">
        <v>15</v>
      </c>
      <c r="AW1471">
        <v>44</v>
      </c>
      <c r="AY1471">
        <v>6</v>
      </c>
      <c r="AZ1471">
        <v>264</v>
      </c>
      <c r="BA1471">
        <v>1.9583333333333333</v>
      </c>
      <c r="BB1471">
        <v>64944</v>
      </c>
      <c r="BC1471">
        <v>108240</v>
      </c>
      <c r="BD1471">
        <v>151536</v>
      </c>
      <c r="BE1471">
        <v>6</v>
      </c>
      <c r="BF1471">
        <v>5</v>
      </c>
      <c r="BG1471">
        <v>220</v>
      </c>
      <c r="BH1471">
        <v>2.35</v>
      </c>
      <c r="BI1471">
        <v>64944</v>
      </c>
      <c r="BJ1471">
        <v>108240</v>
      </c>
      <c r="BK1471">
        <v>151536</v>
      </c>
      <c r="BL1471">
        <v>25</v>
      </c>
      <c r="BM1471">
        <v>1</v>
      </c>
      <c r="BN1471">
        <v>45</v>
      </c>
      <c r="BO1471" t="s">
        <v>192</v>
      </c>
      <c r="BP1471">
        <v>6.5535078534031408</v>
      </c>
      <c r="BQ1471">
        <v>50</v>
      </c>
      <c r="BR1471">
        <v>0</v>
      </c>
      <c r="BS1471">
        <v>0</v>
      </c>
      <c r="BV1471">
        <v>0</v>
      </c>
      <c r="BW1471">
        <v>0</v>
      </c>
      <c r="BX1471">
        <v>0</v>
      </c>
      <c r="BZ1471" t="s">
        <v>193</v>
      </c>
      <c r="CA1471" t="s">
        <v>194</v>
      </c>
      <c r="CB1471" t="b">
        <v>0</v>
      </c>
    </row>
    <row r="1472" spans="1:80" x14ac:dyDescent="0.3">
      <c r="A1472">
        <v>1471</v>
      </c>
      <c r="B1472" t="s">
        <v>1765</v>
      </c>
      <c r="C1472" t="s">
        <v>179</v>
      </c>
      <c r="D1472" t="s">
        <v>1737</v>
      </c>
      <c r="E1472" t="s">
        <v>1761</v>
      </c>
      <c r="F1472" t="s">
        <v>252</v>
      </c>
      <c r="G1472" t="s">
        <v>1739</v>
      </c>
      <c r="H1472" t="s">
        <v>184</v>
      </c>
      <c r="J1472">
        <v>0</v>
      </c>
      <c r="K1472" t="s">
        <v>400</v>
      </c>
      <c r="L1472" t="s">
        <v>186</v>
      </c>
      <c r="M1472" t="s">
        <v>187</v>
      </c>
      <c r="N1472" t="s">
        <v>20</v>
      </c>
      <c r="O1472">
        <v>165.52879581151831</v>
      </c>
      <c r="P1472" t="s">
        <v>188</v>
      </c>
      <c r="Q1472">
        <v>2</v>
      </c>
      <c r="R1472">
        <v>14</v>
      </c>
      <c r="S1472">
        <v>40</v>
      </c>
      <c r="T1472">
        <v>2.8571428571428572</v>
      </c>
      <c r="U1472">
        <v>7.5</v>
      </c>
      <c r="V1472">
        <v>7.5</v>
      </c>
      <c r="W1472">
        <v>5</v>
      </c>
      <c r="X1472">
        <v>0.76</v>
      </c>
      <c r="Y1472">
        <v>119638</v>
      </c>
      <c r="Z1472" t="s">
        <v>189</v>
      </c>
      <c r="AA1472">
        <v>2</v>
      </c>
      <c r="AB1472">
        <v>14</v>
      </c>
      <c r="AC1472">
        <v>80</v>
      </c>
      <c r="AD1472">
        <v>5.7142857142857144</v>
      </c>
      <c r="AE1472">
        <v>12.375</v>
      </c>
      <c r="AF1472">
        <v>12.375</v>
      </c>
      <c r="AG1472">
        <v>10</v>
      </c>
      <c r="AH1472">
        <v>0.76</v>
      </c>
      <c r="AI1472">
        <v>72508.5</v>
      </c>
      <c r="AJ1472">
        <v>2.52</v>
      </c>
      <c r="AK1472">
        <v>2.5</v>
      </c>
      <c r="AL1472">
        <v>45</v>
      </c>
      <c r="AM1472">
        <v>15</v>
      </c>
      <c r="AN1472">
        <v>25</v>
      </c>
      <c r="AO1472" t="s">
        <v>190</v>
      </c>
      <c r="AP1472">
        <v>83</v>
      </c>
      <c r="AQ1472">
        <v>-0.7</v>
      </c>
      <c r="AR1472">
        <v>1.2</v>
      </c>
      <c r="AS1472" t="s">
        <v>395</v>
      </c>
      <c r="AT1472">
        <v>24</v>
      </c>
      <c r="AU1472">
        <v>16</v>
      </c>
      <c r="AV1472">
        <v>15</v>
      </c>
      <c r="AW1472">
        <v>44</v>
      </c>
      <c r="AY1472">
        <v>6</v>
      </c>
      <c r="AZ1472">
        <v>264</v>
      </c>
      <c r="BA1472">
        <v>1.9583333333333333</v>
      </c>
      <c r="BB1472">
        <v>64944</v>
      </c>
      <c r="BC1472">
        <v>108240</v>
      </c>
      <c r="BD1472">
        <v>151536</v>
      </c>
      <c r="BE1472">
        <v>6</v>
      </c>
      <c r="BF1472">
        <v>5</v>
      </c>
      <c r="BG1472">
        <v>220</v>
      </c>
      <c r="BH1472">
        <v>2.35</v>
      </c>
      <c r="BI1472">
        <v>64944</v>
      </c>
      <c r="BJ1472">
        <v>108240</v>
      </c>
      <c r="BK1472">
        <v>151536</v>
      </c>
      <c r="BL1472">
        <v>25</v>
      </c>
      <c r="BM1472">
        <v>1</v>
      </c>
      <c r="BN1472">
        <v>45</v>
      </c>
      <c r="BO1472" t="s">
        <v>192</v>
      </c>
      <c r="BP1472">
        <v>7.448795811518325</v>
      </c>
      <c r="BQ1472">
        <v>150</v>
      </c>
      <c r="BR1472">
        <v>0</v>
      </c>
      <c r="BS1472">
        <v>0</v>
      </c>
      <c r="BV1472">
        <v>0</v>
      </c>
      <c r="BW1472">
        <v>0</v>
      </c>
      <c r="BX1472">
        <v>0</v>
      </c>
      <c r="BZ1472" t="s">
        <v>193</v>
      </c>
      <c r="CA1472" t="s">
        <v>194</v>
      </c>
      <c r="CB1472" t="b">
        <v>0</v>
      </c>
    </row>
    <row r="1473" spans="1:80" x14ac:dyDescent="0.3">
      <c r="A1473">
        <v>1472</v>
      </c>
      <c r="B1473" t="s">
        <v>1766</v>
      </c>
      <c r="C1473" t="s">
        <v>179</v>
      </c>
      <c r="D1473" t="s">
        <v>1737</v>
      </c>
      <c r="E1473" t="s">
        <v>1767</v>
      </c>
      <c r="F1473" t="s">
        <v>196</v>
      </c>
      <c r="G1473" t="s">
        <v>1739</v>
      </c>
      <c r="H1473" t="s">
        <v>184</v>
      </c>
      <c r="J1473">
        <v>0</v>
      </c>
      <c r="L1473" t="s">
        <v>197</v>
      </c>
      <c r="M1473" t="s">
        <v>197</v>
      </c>
      <c r="N1473" t="s">
        <v>198</v>
      </c>
      <c r="P1473" t="s">
        <v>459</v>
      </c>
      <c r="Q1473">
        <v>3</v>
      </c>
      <c r="S1473">
        <v>0</v>
      </c>
      <c r="T1473">
        <v>10</v>
      </c>
      <c r="U1473">
        <v>10</v>
      </c>
      <c r="V1473">
        <v>10</v>
      </c>
      <c r="W1473">
        <v>5</v>
      </c>
      <c r="X1473">
        <v>0.76</v>
      </c>
      <c r="Y1473">
        <v>89728.5</v>
      </c>
      <c r="Z1473" t="s">
        <v>189</v>
      </c>
      <c r="AA1473">
        <v>2</v>
      </c>
      <c r="AB1473">
        <v>14</v>
      </c>
      <c r="AC1473">
        <v>80</v>
      </c>
      <c r="AD1473">
        <v>5.7142857142857144</v>
      </c>
      <c r="AE1473">
        <v>12.375</v>
      </c>
      <c r="AF1473">
        <v>12.375</v>
      </c>
      <c r="AG1473">
        <v>10</v>
      </c>
      <c r="AH1473">
        <v>0.76</v>
      </c>
      <c r="AI1473">
        <v>72508.5</v>
      </c>
      <c r="AJ1473">
        <v>1.59</v>
      </c>
      <c r="AK1473">
        <v>2.5</v>
      </c>
      <c r="AL1473">
        <v>71</v>
      </c>
      <c r="AM1473">
        <v>15</v>
      </c>
      <c r="AN1473">
        <v>25</v>
      </c>
      <c r="AO1473" t="s">
        <v>190</v>
      </c>
      <c r="AP1473">
        <v>83</v>
      </c>
      <c r="AQ1473">
        <v>-0.7</v>
      </c>
      <c r="AR1473">
        <v>1.2</v>
      </c>
      <c r="AS1473" t="s">
        <v>460</v>
      </c>
      <c r="AT1473">
        <v>40</v>
      </c>
      <c r="AU1473">
        <v>16</v>
      </c>
      <c r="AV1473">
        <v>15</v>
      </c>
      <c r="AW1473">
        <v>44</v>
      </c>
      <c r="AY1473">
        <v>5</v>
      </c>
      <c r="AZ1473">
        <v>220</v>
      </c>
      <c r="BA1473">
        <v>2.35</v>
      </c>
      <c r="BB1473">
        <v>108240</v>
      </c>
      <c r="BC1473">
        <v>180400</v>
      </c>
      <c r="BD1473">
        <v>252560</v>
      </c>
      <c r="BE1473">
        <v>7</v>
      </c>
      <c r="BF1473">
        <v>4</v>
      </c>
      <c r="BG1473">
        <v>176</v>
      </c>
      <c r="BH1473">
        <v>2.9375</v>
      </c>
      <c r="BI1473">
        <v>108240</v>
      </c>
      <c r="BJ1473">
        <v>180400</v>
      </c>
      <c r="BK1473">
        <v>252560</v>
      </c>
      <c r="BL1473">
        <v>25</v>
      </c>
      <c r="BM1473">
        <v>1</v>
      </c>
      <c r="BN1473">
        <v>32</v>
      </c>
      <c r="BO1473" t="s">
        <v>192</v>
      </c>
      <c r="BP1473">
        <v>0</v>
      </c>
      <c r="BQ1473">
        <v>0</v>
      </c>
      <c r="BR1473">
        <v>0</v>
      </c>
      <c r="BS1473">
        <v>0</v>
      </c>
      <c r="BV1473">
        <v>0</v>
      </c>
      <c r="BW1473">
        <v>0</v>
      </c>
      <c r="BX1473">
        <v>0</v>
      </c>
      <c r="BZ1473" t="s">
        <v>193</v>
      </c>
      <c r="CA1473" t="s">
        <v>194</v>
      </c>
      <c r="CB1473" t="b">
        <v>0</v>
      </c>
    </row>
    <row r="1474" spans="1:80" x14ac:dyDescent="0.3">
      <c r="A1474">
        <v>1473</v>
      </c>
      <c r="B1474" t="s">
        <v>1768</v>
      </c>
      <c r="C1474" t="s">
        <v>179</v>
      </c>
      <c r="D1474" t="s">
        <v>1737</v>
      </c>
      <c r="E1474" t="s">
        <v>1767</v>
      </c>
      <c r="F1474" t="s">
        <v>200</v>
      </c>
      <c r="G1474" t="s">
        <v>1739</v>
      </c>
      <c r="H1474" t="s">
        <v>184</v>
      </c>
      <c r="J1474">
        <v>0</v>
      </c>
      <c r="K1474" t="s">
        <v>463</v>
      </c>
      <c r="L1474" t="s">
        <v>186</v>
      </c>
      <c r="M1474" t="s">
        <v>187</v>
      </c>
      <c r="N1474" t="s">
        <v>20</v>
      </c>
      <c r="O1474">
        <v>87.05375603032391</v>
      </c>
      <c r="P1474" t="s">
        <v>459</v>
      </c>
      <c r="Q1474">
        <v>3</v>
      </c>
      <c r="S1474">
        <v>0</v>
      </c>
      <c r="T1474">
        <v>10</v>
      </c>
      <c r="U1474">
        <v>10</v>
      </c>
      <c r="V1474">
        <v>10</v>
      </c>
      <c r="W1474">
        <v>5</v>
      </c>
      <c r="X1474">
        <v>0.76</v>
      </c>
      <c r="Y1474">
        <v>89728.5</v>
      </c>
      <c r="Z1474" t="s">
        <v>189</v>
      </c>
      <c r="AA1474">
        <v>2</v>
      </c>
      <c r="AB1474">
        <v>14</v>
      </c>
      <c r="AC1474">
        <v>80</v>
      </c>
      <c r="AD1474">
        <v>5.7142857142857144</v>
      </c>
      <c r="AE1474">
        <v>12.375</v>
      </c>
      <c r="AF1474">
        <v>12.375</v>
      </c>
      <c r="AG1474">
        <v>10</v>
      </c>
      <c r="AH1474">
        <v>0.76</v>
      </c>
      <c r="AI1474">
        <v>72508.5</v>
      </c>
      <c r="AJ1474">
        <v>1.81</v>
      </c>
      <c r="AK1474">
        <v>2.5</v>
      </c>
      <c r="AL1474">
        <v>62</v>
      </c>
      <c r="AM1474">
        <v>15</v>
      </c>
      <c r="AN1474">
        <v>25</v>
      </c>
      <c r="AO1474" t="s">
        <v>190</v>
      </c>
      <c r="AP1474">
        <v>83</v>
      </c>
      <c r="AQ1474">
        <v>-0.7</v>
      </c>
      <c r="AR1474">
        <v>1.2</v>
      </c>
      <c r="AS1474" t="s">
        <v>460</v>
      </c>
      <c r="AT1474">
        <v>40</v>
      </c>
      <c r="AU1474">
        <v>16</v>
      </c>
      <c r="AV1474">
        <v>15</v>
      </c>
      <c r="AW1474">
        <v>44</v>
      </c>
      <c r="AY1474">
        <v>5</v>
      </c>
      <c r="AZ1474">
        <v>220</v>
      </c>
      <c r="BA1474">
        <v>2.35</v>
      </c>
      <c r="BB1474">
        <v>108240</v>
      </c>
      <c r="BC1474">
        <v>180400</v>
      </c>
      <c r="BD1474">
        <v>252560</v>
      </c>
      <c r="BE1474">
        <v>7</v>
      </c>
      <c r="BF1474">
        <v>4</v>
      </c>
      <c r="BG1474">
        <v>176</v>
      </c>
      <c r="BH1474">
        <v>2.9375</v>
      </c>
      <c r="BI1474">
        <v>108240</v>
      </c>
      <c r="BJ1474">
        <v>180400</v>
      </c>
      <c r="BK1474">
        <v>252560</v>
      </c>
      <c r="BL1474">
        <v>25</v>
      </c>
      <c r="BM1474">
        <v>1</v>
      </c>
      <c r="BN1474">
        <v>32</v>
      </c>
      <c r="BO1474" t="s">
        <v>192</v>
      </c>
      <c r="BP1474">
        <v>2.785720192970365</v>
      </c>
      <c r="BQ1474">
        <v>114</v>
      </c>
      <c r="BR1474">
        <v>0</v>
      </c>
      <c r="BS1474">
        <v>0</v>
      </c>
      <c r="BV1474">
        <v>0</v>
      </c>
      <c r="BW1474">
        <v>0</v>
      </c>
      <c r="BX1474">
        <v>0</v>
      </c>
      <c r="BZ1474" t="s">
        <v>193</v>
      </c>
      <c r="CA1474" t="s">
        <v>194</v>
      </c>
      <c r="CB1474" t="b">
        <v>0</v>
      </c>
    </row>
    <row r="1475" spans="1:80" x14ac:dyDescent="0.3">
      <c r="A1475">
        <v>1474</v>
      </c>
      <c r="B1475" t="s">
        <v>1769</v>
      </c>
      <c r="C1475" t="s">
        <v>179</v>
      </c>
      <c r="D1475" t="s">
        <v>1737</v>
      </c>
      <c r="E1475" t="s">
        <v>1767</v>
      </c>
      <c r="F1475" t="s">
        <v>202</v>
      </c>
      <c r="G1475" t="s">
        <v>1739</v>
      </c>
      <c r="H1475" t="s">
        <v>184</v>
      </c>
      <c r="J1475">
        <v>0</v>
      </c>
      <c r="K1475" t="s">
        <v>463</v>
      </c>
      <c r="L1475" t="s">
        <v>186</v>
      </c>
      <c r="M1475" t="s">
        <v>187</v>
      </c>
      <c r="N1475" t="s">
        <v>20</v>
      </c>
      <c r="O1475">
        <v>97.908339076498962</v>
      </c>
      <c r="P1475" t="s">
        <v>459</v>
      </c>
      <c r="Q1475">
        <v>3</v>
      </c>
      <c r="S1475">
        <v>0</v>
      </c>
      <c r="T1475">
        <v>10</v>
      </c>
      <c r="U1475">
        <v>10</v>
      </c>
      <c r="V1475">
        <v>10</v>
      </c>
      <c r="W1475">
        <v>5</v>
      </c>
      <c r="X1475">
        <v>0.76</v>
      </c>
      <c r="Y1475">
        <v>89728.5</v>
      </c>
      <c r="Z1475" t="s">
        <v>189</v>
      </c>
      <c r="AA1475">
        <v>2</v>
      </c>
      <c r="AB1475">
        <v>14</v>
      </c>
      <c r="AC1475">
        <v>80</v>
      </c>
      <c r="AD1475">
        <v>5.7142857142857144</v>
      </c>
      <c r="AE1475">
        <v>12.375</v>
      </c>
      <c r="AF1475">
        <v>12.375</v>
      </c>
      <c r="AG1475">
        <v>10</v>
      </c>
      <c r="AH1475">
        <v>0.76</v>
      </c>
      <c r="AI1475">
        <v>72508.5</v>
      </c>
      <c r="AJ1475">
        <v>2.02</v>
      </c>
      <c r="AK1475">
        <v>2.5</v>
      </c>
      <c r="AL1475">
        <v>56</v>
      </c>
      <c r="AM1475">
        <v>15</v>
      </c>
      <c r="AN1475">
        <v>25</v>
      </c>
      <c r="AO1475" t="s">
        <v>190</v>
      </c>
      <c r="AP1475">
        <v>83</v>
      </c>
      <c r="AQ1475">
        <v>-0.7</v>
      </c>
      <c r="AR1475">
        <v>1.2</v>
      </c>
      <c r="AS1475" t="s">
        <v>460</v>
      </c>
      <c r="AT1475">
        <v>40</v>
      </c>
      <c r="AU1475">
        <v>16</v>
      </c>
      <c r="AV1475">
        <v>15</v>
      </c>
      <c r="AW1475">
        <v>44</v>
      </c>
      <c r="AY1475">
        <v>5</v>
      </c>
      <c r="AZ1475">
        <v>220</v>
      </c>
      <c r="BA1475">
        <v>2.35</v>
      </c>
      <c r="BB1475">
        <v>108240</v>
      </c>
      <c r="BC1475">
        <v>180400</v>
      </c>
      <c r="BD1475">
        <v>252560</v>
      </c>
      <c r="BE1475">
        <v>7</v>
      </c>
      <c r="BF1475">
        <v>4</v>
      </c>
      <c r="BG1475">
        <v>176</v>
      </c>
      <c r="BH1475">
        <v>2.9375</v>
      </c>
      <c r="BI1475">
        <v>108240</v>
      </c>
      <c r="BJ1475">
        <v>180400</v>
      </c>
      <c r="BK1475">
        <v>252560</v>
      </c>
      <c r="BL1475">
        <v>25</v>
      </c>
      <c r="BM1475">
        <v>1</v>
      </c>
      <c r="BN1475">
        <v>32</v>
      </c>
      <c r="BO1475" t="s">
        <v>192</v>
      </c>
      <c r="BP1475">
        <v>3.1330668504479662</v>
      </c>
      <c r="BQ1475">
        <v>364</v>
      </c>
      <c r="BR1475">
        <v>20</v>
      </c>
      <c r="BS1475">
        <v>5.4945054945054944E-2</v>
      </c>
      <c r="BV1475">
        <v>127</v>
      </c>
      <c r="BW1475">
        <v>0</v>
      </c>
      <c r="BX1475">
        <v>0</v>
      </c>
      <c r="BZ1475" t="s">
        <v>193</v>
      </c>
      <c r="CA1475" t="s">
        <v>194</v>
      </c>
      <c r="CB1475" t="b">
        <v>0</v>
      </c>
    </row>
    <row r="1476" spans="1:80" x14ac:dyDescent="0.3">
      <c r="A1476">
        <v>1475</v>
      </c>
      <c r="B1476" t="s">
        <v>1770</v>
      </c>
      <c r="C1476" t="s">
        <v>179</v>
      </c>
      <c r="D1476" t="s">
        <v>1737</v>
      </c>
      <c r="E1476" t="s">
        <v>1767</v>
      </c>
      <c r="F1476" t="s">
        <v>204</v>
      </c>
      <c r="G1476" t="s">
        <v>1739</v>
      </c>
      <c r="H1476" t="s">
        <v>184</v>
      </c>
      <c r="J1476">
        <v>0</v>
      </c>
      <c r="K1476" t="s">
        <v>463</v>
      </c>
      <c r="L1476" t="s">
        <v>186</v>
      </c>
      <c r="M1476" t="s">
        <v>187</v>
      </c>
      <c r="N1476" t="s">
        <v>20</v>
      </c>
      <c r="O1476">
        <v>108.762922122674</v>
      </c>
      <c r="P1476" t="s">
        <v>459</v>
      </c>
      <c r="Q1476">
        <v>3</v>
      </c>
      <c r="S1476">
        <v>0</v>
      </c>
      <c r="T1476">
        <v>10</v>
      </c>
      <c r="U1476">
        <v>10</v>
      </c>
      <c r="V1476">
        <v>10</v>
      </c>
      <c r="W1476">
        <v>5</v>
      </c>
      <c r="X1476">
        <v>0.76</v>
      </c>
      <c r="Y1476">
        <v>89728.5</v>
      </c>
      <c r="Z1476" t="s">
        <v>189</v>
      </c>
      <c r="AA1476">
        <v>2</v>
      </c>
      <c r="AB1476">
        <v>14</v>
      </c>
      <c r="AC1476">
        <v>80</v>
      </c>
      <c r="AD1476">
        <v>5.7142857142857144</v>
      </c>
      <c r="AE1476">
        <v>12.375</v>
      </c>
      <c r="AF1476">
        <v>12.375</v>
      </c>
      <c r="AG1476">
        <v>10</v>
      </c>
      <c r="AH1476">
        <v>0.76</v>
      </c>
      <c r="AI1476">
        <v>72508.5</v>
      </c>
      <c r="AJ1476">
        <v>2.23</v>
      </c>
      <c r="AK1476">
        <v>2.5</v>
      </c>
      <c r="AL1476">
        <v>51</v>
      </c>
      <c r="AM1476">
        <v>15</v>
      </c>
      <c r="AN1476">
        <v>25</v>
      </c>
      <c r="AO1476" t="s">
        <v>190</v>
      </c>
      <c r="AP1476">
        <v>83</v>
      </c>
      <c r="AQ1476">
        <v>-0.7</v>
      </c>
      <c r="AR1476">
        <v>1.2</v>
      </c>
      <c r="AS1476" t="s">
        <v>460</v>
      </c>
      <c r="AT1476">
        <v>40</v>
      </c>
      <c r="AU1476">
        <v>16</v>
      </c>
      <c r="AV1476">
        <v>15</v>
      </c>
      <c r="AW1476">
        <v>44</v>
      </c>
      <c r="AY1476">
        <v>5</v>
      </c>
      <c r="AZ1476">
        <v>220</v>
      </c>
      <c r="BA1476">
        <v>2.35</v>
      </c>
      <c r="BB1476">
        <v>108240</v>
      </c>
      <c r="BC1476">
        <v>180400</v>
      </c>
      <c r="BD1476">
        <v>252560</v>
      </c>
      <c r="BE1476">
        <v>7</v>
      </c>
      <c r="BF1476">
        <v>4</v>
      </c>
      <c r="BG1476">
        <v>176</v>
      </c>
      <c r="BH1476">
        <v>2.9375</v>
      </c>
      <c r="BI1476">
        <v>108240</v>
      </c>
      <c r="BJ1476">
        <v>180400</v>
      </c>
      <c r="BK1476">
        <v>252560</v>
      </c>
      <c r="BL1476">
        <v>25</v>
      </c>
      <c r="BM1476">
        <v>1</v>
      </c>
      <c r="BN1476">
        <v>32</v>
      </c>
      <c r="BO1476" t="s">
        <v>192</v>
      </c>
      <c r="BP1476">
        <v>3.4804135079255683</v>
      </c>
      <c r="BQ1476">
        <v>289</v>
      </c>
      <c r="BR1476">
        <v>0</v>
      </c>
      <c r="BS1476">
        <v>0</v>
      </c>
      <c r="BV1476">
        <v>0</v>
      </c>
      <c r="BW1476">
        <v>0</v>
      </c>
      <c r="BX1476">
        <v>0</v>
      </c>
      <c r="BZ1476" t="s">
        <v>193</v>
      </c>
      <c r="CA1476" t="s">
        <v>194</v>
      </c>
      <c r="CB1476" t="b">
        <v>0</v>
      </c>
    </row>
    <row r="1477" spans="1:80" x14ac:dyDescent="0.3">
      <c r="A1477">
        <v>1476</v>
      </c>
      <c r="B1477" t="s">
        <v>1771</v>
      </c>
      <c r="C1477" t="s">
        <v>179</v>
      </c>
      <c r="D1477" t="s">
        <v>1737</v>
      </c>
      <c r="E1477" t="s">
        <v>1767</v>
      </c>
      <c r="F1477" t="s">
        <v>206</v>
      </c>
      <c r="G1477" t="s">
        <v>1739</v>
      </c>
      <c r="H1477" t="s">
        <v>184</v>
      </c>
      <c r="J1477">
        <v>0</v>
      </c>
      <c r="K1477" t="s">
        <v>463</v>
      </c>
      <c r="L1477" t="s">
        <v>186</v>
      </c>
      <c r="M1477" t="s">
        <v>187</v>
      </c>
      <c r="N1477" t="s">
        <v>20</v>
      </c>
      <c r="O1477">
        <v>119.61750516884906</v>
      </c>
      <c r="P1477" t="s">
        <v>459</v>
      </c>
      <c r="Q1477">
        <v>3</v>
      </c>
      <c r="S1477">
        <v>0</v>
      </c>
      <c r="T1477">
        <v>10</v>
      </c>
      <c r="U1477">
        <v>10</v>
      </c>
      <c r="V1477">
        <v>10</v>
      </c>
      <c r="W1477">
        <v>5</v>
      </c>
      <c r="X1477">
        <v>0.76</v>
      </c>
      <c r="Y1477">
        <v>89728.5</v>
      </c>
      <c r="Z1477" t="s">
        <v>189</v>
      </c>
      <c r="AA1477">
        <v>2</v>
      </c>
      <c r="AB1477">
        <v>14</v>
      </c>
      <c r="AC1477">
        <v>80</v>
      </c>
      <c r="AD1477">
        <v>5.7142857142857144</v>
      </c>
      <c r="AE1477">
        <v>12.375</v>
      </c>
      <c r="AF1477">
        <v>12.375</v>
      </c>
      <c r="AG1477">
        <v>10</v>
      </c>
      <c r="AH1477">
        <v>0.76</v>
      </c>
      <c r="AI1477">
        <v>72508.5</v>
      </c>
      <c r="AJ1477">
        <v>2.44</v>
      </c>
      <c r="AK1477">
        <v>2.5</v>
      </c>
      <c r="AL1477">
        <v>46</v>
      </c>
      <c r="AM1477">
        <v>15</v>
      </c>
      <c r="AN1477">
        <v>25</v>
      </c>
      <c r="AO1477" t="s">
        <v>190</v>
      </c>
      <c r="AP1477">
        <v>83</v>
      </c>
      <c r="AQ1477">
        <v>-0.7</v>
      </c>
      <c r="AR1477">
        <v>1.2</v>
      </c>
      <c r="AS1477" t="s">
        <v>460</v>
      </c>
      <c r="AT1477">
        <v>40</v>
      </c>
      <c r="AU1477">
        <v>16</v>
      </c>
      <c r="AV1477">
        <v>15</v>
      </c>
      <c r="AW1477">
        <v>44</v>
      </c>
      <c r="AY1477">
        <v>5</v>
      </c>
      <c r="AZ1477">
        <v>220</v>
      </c>
      <c r="BA1477">
        <v>2.35</v>
      </c>
      <c r="BB1477">
        <v>108240</v>
      </c>
      <c r="BC1477">
        <v>180400</v>
      </c>
      <c r="BD1477">
        <v>252560</v>
      </c>
      <c r="BE1477">
        <v>8</v>
      </c>
      <c r="BF1477">
        <v>4</v>
      </c>
      <c r="BG1477">
        <v>176</v>
      </c>
      <c r="BH1477">
        <v>2.9375</v>
      </c>
      <c r="BI1477">
        <v>108240</v>
      </c>
      <c r="BJ1477">
        <v>180400</v>
      </c>
      <c r="BK1477">
        <v>252560</v>
      </c>
      <c r="BL1477">
        <v>25</v>
      </c>
      <c r="BM1477">
        <v>1</v>
      </c>
      <c r="BN1477">
        <v>32</v>
      </c>
      <c r="BO1477" t="s">
        <v>192</v>
      </c>
      <c r="BP1477">
        <v>3.8277601654031694</v>
      </c>
      <c r="BQ1477">
        <v>60</v>
      </c>
      <c r="BR1477">
        <v>50</v>
      </c>
      <c r="BS1477">
        <v>0.83333333333333348</v>
      </c>
      <c r="BV1477">
        <v>0</v>
      </c>
      <c r="BW1477">
        <v>0</v>
      </c>
      <c r="BX1477">
        <v>0</v>
      </c>
      <c r="BZ1477" t="s">
        <v>193</v>
      </c>
      <c r="CA1477" t="s">
        <v>194</v>
      </c>
      <c r="CB1477" t="b">
        <v>0</v>
      </c>
    </row>
    <row r="1478" spans="1:80" x14ac:dyDescent="0.3">
      <c r="A1478">
        <v>1477</v>
      </c>
      <c r="B1478" t="s">
        <v>1772</v>
      </c>
      <c r="C1478" t="s">
        <v>179</v>
      </c>
      <c r="D1478" t="s">
        <v>1737</v>
      </c>
      <c r="E1478" t="s">
        <v>1767</v>
      </c>
      <c r="F1478" t="s">
        <v>316</v>
      </c>
      <c r="G1478" t="s">
        <v>1739</v>
      </c>
      <c r="H1478" t="s">
        <v>184</v>
      </c>
      <c r="J1478">
        <v>0</v>
      </c>
      <c r="K1478" t="s">
        <v>463</v>
      </c>
      <c r="L1478" t="s">
        <v>186</v>
      </c>
      <c r="M1478" t="s">
        <v>187</v>
      </c>
      <c r="N1478" t="s">
        <v>20</v>
      </c>
      <c r="O1478">
        <v>130.47208821502412</v>
      </c>
      <c r="P1478" t="s">
        <v>459</v>
      </c>
      <c r="Q1478">
        <v>3</v>
      </c>
      <c r="S1478">
        <v>0</v>
      </c>
      <c r="T1478">
        <v>10</v>
      </c>
      <c r="U1478">
        <v>10</v>
      </c>
      <c r="V1478">
        <v>10</v>
      </c>
      <c r="W1478">
        <v>5</v>
      </c>
      <c r="X1478">
        <v>0.76</v>
      </c>
      <c r="Y1478">
        <v>89728.5</v>
      </c>
      <c r="Z1478" t="s">
        <v>189</v>
      </c>
      <c r="AA1478">
        <v>2</v>
      </c>
      <c r="AB1478">
        <v>14</v>
      </c>
      <c r="AC1478">
        <v>80</v>
      </c>
      <c r="AD1478">
        <v>5.7142857142857144</v>
      </c>
      <c r="AE1478">
        <v>12.375</v>
      </c>
      <c r="AF1478">
        <v>12.375</v>
      </c>
      <c r="AG1478">
        <v>10</v>
      </c>
      <c r="AH1478">
        <v>0.76</v>
      </c>
      <c r="AI1478">
        <v>72508.5</v>
      </c>
      <c r="AJ1478">
        <v>2.66</v>
      </c>
      <c r="AK1478">
        <v>2.5</v>
      </c>
      <c r="AL1478">
        <v>43</v>
      </c>
      <c r="AM1478">
        <v>15</v>
      </c>
      <c r="AN1478">
        <v>25</v>
      </c>
      <c r="AO1478" t="s">
        <v>190</v>
      </c>
      <c r="AP1478">
        <v>83</v>
      </c>
      <c r="AQ1478">
        <v>-0.7</v>
      </c>
      <c r="AR1478">
        <v>1.2</v>
      </c>
      <c r="AS1478" t="s">
        <v>460</v>
      </c>
      <c r="AT1478">
        <v>40</v>
      </c>
      <c r="AU1478">
        <v>16</v>
      </c>
      <c r="AV1478">
        <v>15</v>
      </c>
      <c r="AW1478">
        <v>44</v>
      </c>
      <c r="AY1478">
        <v>5</v>
      </c>
      <c r="AZ1478">
        <v>220</v>
      </c>
      <c r="BA1478">
        <v>2.35</v>
      </c>
      <c r="BB1478">
        <v>108240</v>
      </c>
      <c r="BC1478">
        <v>180400</v>
      </c>
      <c r="BD1478">
        <v>252560</v>
      </c>
      <c r="BE1478">
        <v>8</v>
      </c>
      <c r="BF1478">
        <v>4</v>
      </c>
      <c r="BG1478">
        <v>176</v>
      </c>
      <c r="BH1478">
        <v>2.9375</v>
      </c>
      <c r="BI1478">
        <v>108240</v>
      </c>
      <c r="BJ1478">
        <v>180400</v>
      </c>
      <c r="BK1478">
        <v>252560</v>
      </c>
      <c r="BL1478">
        <v>25</v>
      </c>
      <c r="BM1478">
        <v>1</v>
      </c>
      <c r="BN1478">
        <v>32</v>
      </c>
      <c r="BO1478" t="s">
        <v>192</v>
      </c>
      <c r="BP1478">
        <v>4.175106822880772</v>
      </c>
      <c r="BQ1478">
        <v>4612</v>
      </c>
      <c r="BR1478">
        <v>35</v>
      </c>
      <c r="BS1478">
        <v>7.5888985255854286E-3</v>
      </c>
      <c r="BV1478">
        <v>196</v>
      </c>
      <c r="BW1478">
        <v>0</v>
      </c>
      <c r="BX1478">
        <v>0</v>
      </c>
      <c r="BZ1478" t="s">
        <v>193</v>
      </c>
      <c r="CA1478" t="s">
        <v>194</v>
      </c>
      <c r="CB1478" t="b">
        <v>0</v>
      </c>
    </row>
    <row r="1479" spans="1:80" x14ac:dyDescent="0.3">
      <c r="A1479">
        <v>1478</v>
      </c>
      <c r="B1479" t="s">
        <v>1773</v>
      </c>
      <c r="C1479" t="s">
        <v>179</v>
      </c>
      <c r="D1479" t="s">
        <v>1737</v>
      </c>
      <c r="E1479" t="s">
        <v>1767</v>
      </c>
      <c r="F1479" t="s">
        <v>318</v>
      </c>
      <c r="G1479" t="s">
        <v>1739</v>
      </c>
      <c r="H1479" t="s">
        <v>184</v>
      </c>
      <c r="J1479">
        <v>0</v>
      </c>
      <c r="K1479" t="s">
        <v>463</v>
      </c>
      <c r="L1479" t="s">
        <v>186</v>
      </c>
      <c r="M1479" t="s">
        <v>187</v>
      </c>
      <c r="N1479" t="s">
        <v>20</v>
      </c>
      <c r="O1479">
        <v>141.32667126119918</v>
      </c>
      <c r="P1479" t="s">
        <v>459</v>
      </c>
      <c r="Q1479">
        <v>3</v>
      </c>
      <c r="S1479">
        <v>0</v>
      </c>
      <c r="T1479">
        <v>10</v>
      </c>
      <c r="U1479">
        <v>10</v>
      </c>
      <c r="V1479">
        <v>10</v>
      </c>
      <c r="W1479">
        <v>5</v>
      </c>
      <c r="X1479">
        <v>0.76</v>
      </c>
      <c r="Y1479">
        <v>89728.5</v>
      </c>
      <c r="Z1479" t="s">
        <v>189</v>
      </c>
      <c r="AA1479">
        <v>2</v>
      </c>
      <c r="AB1479">
        <v>14</v>
      </c>
      <c r="AC1479">
        <v>80</v>
      </c>
      <c r="AD1479">
        <v>5.7142857142857144</v>
      </c>
      <c r="AE1479">
        <v>12.375</v>
      </c>
      <c r="AF1479">
        <v>12.375</v>
      </c>
      <c r="AG1479">
        <v>10</v>
      </c>
      <c r="AH1479">
        <v>0.76</v>
      </c>
      <c r="AI1479">
        <v>72508.5</v>
      </c>
      <c r="AJ1479">
        <v>2.87</v>
      </c>
      <c r="AK1479">
        <v>2.5</v>
      </c>
      <c r="AL1479">
        <v>40</v>
      </c>
      <c r="AM1479">
        <v>15</v>
      </c>
      <c r="AN1479">
        <v>25</v>
      </c>
      <c r="AO1479" t="s">
        <v>190</v>
      </c>
      <c r="AP1479">
        <v>83</v>
      </c>
      <c r="AQ1479">
        <v>-0.7</v>
      </c>
      <c r="AR1479">
        <v>1.2</v>
      </c>
      <c r="AS1479" t="s">
        <v>460</v>
      </c>
      <c r="AT1479">
        <v>40</v>
      </c>
      <c r="AU1479">
        <v>16</v>
      </c>
      <c r="AV1479">
        <v>15</v>
      </c>
      <c r="AW1479">
        <v>44</v>
      </c>
      <c r="AY1479">
        <v>5</v>
      </c>
      <c r="AZ1479">
        <v>220</v>
      </c>
      <c r="BA1479">
        <v>2.35</v>
      </c>
      <c r="BB1479">
        <v>108240</v>
      </c>
      <c r="BC1479">
        <v>180400</v>
      </c>
      <c r="BD1479">
        <v>252560</v>
      </c>
      <c r="BE1479">
        <v>8</v>
      </c>
      <c r="BF1479">
        <v>4</v>
      </c>
      <c r="BG1479">
        <v>176</v>
      </c>
      <c r="BH1479">
        <v>2.9375</v>
      </c>
      <c r="BI1479">
        <v>108240</v>
      </c>
      <c r="BJ1479">
        <v>180400</v>
      </c>
      <c r="BK1479">
        <v>252560</v>
      </c>
      <c r="BL1479">
        <v>25</v>
      </c>
      <c r="BM1479">
        <v>1</v>
      </c>
      <c r="BN1479">
        <v>32</v>
      </c>
      <c r="BO1479" t="s">
        <v>192</v>
      </c>
      <c r="BP1479">
        <v>4.522453480358374</v>
      </c>
      <c r="BQ1479">
        <v>131</v>
      </c>
      <c r="BR1479">
        <v>0</v>
      </c>
      <c r="BS1479">
        <v>0</v>
      </c>
      <c r="BV1479">
        <v>0</v>
      </c>
      <c r="BW1479">
        <v>0</v>
      </c>
      <c r="BX1479">
        <v>0</v>
      </c>
      <c r="BZ1479" t="s">
        <v>193</v>
      </c>
      <c r="CA1479" t="s">
        <v>194</v>
      </c>
      <c r="CB1479" t="b">
        <v>0</v>
      </c>
    </row>
    <row r="1480" spans="1:80" x14ac:dyDescent="0.3">
      <c r="A1480">
        <v>1479</v>
      </c>
      <c r="B1480" t="s">
        <v>1774</v>
      </c>
      <c r="C1480" t="s">
        <v>179</v>
      </c>
      <c r="D1480" t="s">
        <v>1737</v>
      </c>
      <c r="E1480" t="s">
        <v>1767</v>
      </c>
      <c r="F1480" t="s">
        <v>320</v>
      </c>
      <c r="G1480" t="s">
        <v>1739</v>
      </c>
      <c r="H1480" t="s">
        <v>184</v>
      </c>
      <c r="J1480">
        <v>0</v>
      </c>
      <c r="K1480" t="s">
        <v>463</v>
      </c>
      <c r="L1480" t="s">
        <v>186</v>
      </c>
      <c r="M1480" t="s">
        <v>187</v>
      </c>
      <c r="N1480" t="s">
        <v>20</v>
      </c>
      <c r="O1480">
        <v>152.18125430737422</v>
      </c>
      <c r="P1480" t="s">
        <v>459</v>
      </c>
      <c r="Q1480">
        <v>3</v>
      </c>
      <c r="S1480">
        <v>0</v>
      </c>
      <c r="T1480">
        <v>10</v>
      </c>
      <c r="U1480">
        <v>10</v>
      </c>
      <c r="V1480">
        <v>10</v>
      </c>
      <c r="W1480">
        <v>5</v>
      </c>
      <c r="X1480">
        <v>0.76</v>
      </c>
      <c r="Y1480">
        <v>89728.5</v>
      </c>
      <c r="Z1480" t="s">
        <v>189</v>
      </c>
      <c r="AA1480">
        <v>2</v>
      </c>
      <c r="AB1480">
        <v>14</v>
      </c>
      <c r="AC1480">
        <v>80</v>
      </c>
      <c r="AD1480">
        <v>5.7142857142857144</v>
      </c>
      <c r="AE1480">
        <v>12.375</v>
      </c>
      <c r="AF1480">
        <v>12.375</v>
      </c>
      <c r="AG1480">
        <v>10</v>
      </c>
      <c r="AH1480">
        <v>0.76</v>
      </c>
      <c r="AI1480">
        <v>72508.5</v>
      </c>
      <c r="AJ1480">
        <v>3.08</v>
      </c>
      <c r="AK1480">
        <v>2.5</v>
      </c>
      <c r="AL1480">
        <v>37</v>
      </c>
      <c r="AM1480">
        <v>15</v>
      </c>
      <c r="AN1480">
        <v>25</v>
      </c>
      <c r="AO1480" t="s">
        <v>190</v>
      </c>
      <c r="AP1480">
        <v>83</v>
      </c>
      <c r="AQ1480">
        <v>-0.7</v>
      </c>
      <c r="AR1480">
        <v>1.2</v>
      </c>
      <c r="AS1480" t="s">
        <v>460</v>
      </c>
      <c r="AT1480">
        <v>40</v>
      </c>
      <c r="AU1480">
        <v>16</v>
      </c>
      <c r="AV1480">
        <v>15</v>
      </c>
      <c r="AW1480">
        <v>44</v>
      </c>
      <c r="AY1480">
        <v>5</v>
      </c>
      <c r="AZ1480">
        <v>220</v>
      </c>
      <c r="BA1480">
        <v>2.35</v>
      </c>
      <c r="BB1480">
        <v>108240</v>
      </c>
      <c r="BC1480">
        <v>180400</v>
      </c>
      <c r="BD1480">
        <v>252560</v>
      </c>
      <c r="BE1480">
        <v>8</v>
      </c>
      <c r="BF1480">
        <v>4</v>
      </c>
      <c r="BG1480">
        <v>176</v>
      </c>
      <c r="BH1480">
        <v>2.9375</v>
      </c>
      <c r="BI1480">
        <v>108240</v>
      </c>
      <c r="BJ1480">
        <v>180400</v>
      </c>
      <c r="BK1480">
        <v>252560</v>
      </c>
      <c r="BL1480">
        <v>25</v>
      </c>
      <c r="BM1480">
        <v>1</v>
      </c>
      <c r="BN1480">
        <v>32</v>
      </c>
      <c r="BO1480" t="s">
        <v>192</v>
      </c>
      <c r="BP1480">
        <v>4.8698001378359752</v>
      </c>
      <c r="BQ1480">
        <v>120</v>
      </c>
      <c r="BR1480">
        <v>30</v>
      </c>
      <c r="BS1480">
        <v>0.25</v>
      </c>
      <c r="BV1480">
        <v>0</v>
      </c>
      <c r="BW1480">
        <v>0</v>
      </c>
      <c r="BX1480">
        <v>0</v>
      </c>
      <c r="BZ1480" t="s">
        <v>193</v>
      </c>
      <c r="CA1480" t="s">
        <v>194</v>
      </c>
      <c r="CB1480" t="b">
        <v>0</v>
      </c>
    </row>
    <row r="1481" spans="1:80" x14ac:dyDescent="0.3">
      <c r="A1481">
        <v>1480</v>
      </c>
      <c r="B1481" t="s">
        <v>1775</v>
      </c>
      <c r="C1481" t="s">
        <v>179</v>
      </c>
      <c r="D1481" t="s">
        <v>1737</v>
      </c>
      <c r="E1481" t="s">
        <v>1767</v>
      </c>
      <c r="F1481" t="s">
        <v>252</v>
      </c>
      <c r="G1481" t="s">
        <v>1739</v>
      </c>
      <c r="H1481" t="s">
        <v>184</v>
      </c>
      <c r="J1481">
        <v>0</v>
      </c>
      <c r="K1481" t="s">
        <v>463</v>
      </c>
      <c r="L1481" t="s">
        <v>186</v>
      </c>
      <c r="M1481" t="s">
        <v>187</v>
      </c>
      <c r="N1481" t="s">
        <v>20</v>
      </c>
      <c r="O1481">
        <v>163.03583735354928</v>
      </c>
      <c r="P1481" t="s">
        <v>459</v>
      </c>
      <c r="Q1481">
        <v>3</v>
      </c>
      <c r="S1481">
        <v>0</v>
      </c>
      <c r="T1481">
        <v>10</v>
      </c>
      <c r="U1481">
        <v>10</v>
      </c>
      <c r="V1481">
        <v>10</v>
      </c>
      <c r="W1481">
        <v>5</v>
      </c>
      <c r="X1481">
        <v>0.76</v>
      </c>
      <c r="Y1481">
        <v>89728.5</v>
      </c>
      <c r="Z1481" t="s">
        <v>189</v>
      </c>
      <c r="AA1481">
        <v>2</v>
      </c>
      <c r="AB1481">
        <v>14</v>
      </c>
      <c r="AC1481">
        <v>80</v>
      </c>
      <c r="AD1481">
        <v>5.7142857142857144</v>
      </c>
      <c r="AE1481">
        <v>12.375</v>
      </c>
      <c r="AF1481">
        <v>12.375</v>
      </c>
      <c r="AG1481">
        <v>10</v>
      </c>
      <c r="AH1481">
        <v>0.76</v>
      </c>
      <c r="AI1481">
        <v>72508.5</v>
      </c>
      <c r="AJ1481">
        <v>3.3</v>
      </c>
      <c r="AK1481">
        <v>2.5</v>
      </c>
      <c r="AL1481">
        <v>34</v>
      </c>
      <c r="AM1481">
        <v>15</v>
      </c>
      <c r="AN1481">
        <v>25</v>
      </c>
      <c r="AO1481" t="s">
        <v>190</v>
      </c>
      <c r="AP1481">
        <v>83</v>
      </c>
      <c r="AQ1481">
        <v>-0.7</v>
      </c>
      <c r="AR1481">
        <v>1.2</v>
      </c>
      <c r="AS1481" t="s">
        <v>460</v>
      </c>
      <c r="AT1481">
        <v>40</v>
      </c>
      <c r="AU1481">
        <v>16</v>
      </c>
      <c r="AV1481">
        <v>15</v>
      </c>
      <c r="AW1481">
        <v>44</v>
      </c>
      <c r="AY1481">
        <v>5</v>
      </c>
      <c r="AZ1481">
        <v>220</v>
      </c>
      <c r="BA1481">
        <v>2.35</v>
      </c>
      <c r="BB1481">
        <v>108240</v>
      </c>
      <c r="BC1481">
        <v>180400</v>
      </c>
      <c r="BD1481">
        <v>252560</v>
      </c>
      <c r="BE1481">
        <v>8</v>
      </c>
      <c r="BF1481">
        <v>4</v>
      </c>
      <c r="BG1481">
        <v>176</v>
      </c>
      <c r="BH1481">
        <v>2.9375</v>
      </c>
      <c r="BI1481">
        <v>108240</v>
      </c>
      <c r="BJ1481">
        <v>180400</v>
      </c>
      <c r="BK1481">
        <v>252560</v>
      </c>
      <c r="BL1481">
        <v>25</v>
      </c>
      <c r="BM1481">
        <v>1</v>
      </c>
      <c r="BN1481">
        <v>32</v>
      </c>
      <c r="BO1481" t="s">
        <v>192</v>
      </c>
      <c r="BP1481">
        <v>5.2171467953135773</v>
      </c>
      <c r="BQ1481">
        <v>80</v>
      </c>
      <c r="BR1481">
        <v>32</v>
      </c>
      <c r="BS1481">
        <v>0.4</v>
      </c>
      <c r="BV1481">
        <v>0</v>
      </c>
      <c r="BW1481">
        <v>0</v>
      </c>
      <c r="BX1481">
        <v>0</v>
      </c>
      <c r="BZ1481" t="s">
        <v>193</v>
      </c>
      <c r="CA1481" t="s">
        <v>194</v>
      </c>
      <c r="CB1481" t="b">
        <v>0</v>
      </c>
    </row>
    <row r="1482" spans="1:80" x14ac:dyDescent="0.3">
      <c r="A1482">
        <v>1481</v>
      </c>
      <c r="B1482" t="s">
        <v>1776</v>
      </c>
      <c r="C1482" t="s">
        <v>179</v>
      </c>
      <c r="D1482" t="s">
        <v>1737</v>
      </c>
      <c r="E1482" t="s">
        <v>1767</v>
      </c>
      <c r="F1482" t="s">
        <v>471</v>
      </c>
      <c r="G1482" t="s">
        <v>1739</v>
      </c>
      <c r="H1482" t="s">
        <v>184</v>
      </c>
      <c r="J1482">
        <v>0</v>
      </c>
      <c r="L1482" t="s">
        <v>197</v>
      </c>
      <c r="M1482" t="s">
        <v>197</v>
      </c>
      <c r="N1482" t="s">
        <v>198</v>
      </c>
      <c r="P1482" t="s">
        <v>459</v>
      </c>
      <c r="Q1482">
        <v>3</v>
      </c>
      <c r="S1482">
        <v>0</v>
      </c>
      <c r="T1482">
        <v>10</v>
      </c>
      <c r="U1482">
        <v>10</v>
      </c>
      <c r="V1482">
        <v>10</v>
      </c>
      <c r="W1482">
        <v>5</v>
      </c>
      <c r="X1482">
        <v>0.76</v>
      </c>
      <c r="Y1482">
        <v>89728.5</v>
      </c>
      <c r="Z1482" t="s">
        <v>189</v>
      </c>
      <c r="AA1482">
        <v>2</v>
      </c>
      <c r="AB1482">
        <v>14</v>
      </c>
      <c r="AC1482">
        <v>80</v>
      </c>
      <c r="AD1482">
        <v>5.7142857142857144</v>
      </c>
      <c r="AE1482">
        <v>12.375</v>
      </c>
      <c r="AF1482">
        <v>12.375</v>
      </c>
      <c r="AG1482">
        <v>10</v>
      </c>
      <c r="AH1482">
        <v>0.76</v>
      </c>
      <c r="AI1482">
        <v>72508.5</v>
      </c>
      <c r="AJ1482">
        <v>3.51</v>
      </c>
      <c r="AK1482">
        <v>2.5</v>
      </c>
      <c r="AL1482">
        <v>32</v>
      </c>
      <c r="AM1482">
        <v>15</v>
      </c>
      <c r="AN1482">
        <v>25</v>
      </c>
      <c r="AO1482" t="s">
        <v>190</v>
      </c>
      <c r="AP1482">
        <v>83</v>
      </c>
      <c r="AQ1482">
        <v>-0.7</v>
      </c>
      <c r="AR1482">
        <v>1.2</v>
      </c>
      <c r="AS1482" t="s">
        <v>460</v>
      </c>
      <c r="AT1482">
        <v>40</v>
      </c>
      <c r="AU1482">
        <v>16</v>
      </c>
      <c r="AV1482">
        <v>15</v>
      </c>
      <c r="AW1482">
        <v>44</v>
      </c>
      <c r="AY1482">
        <v>5</v>
      </c>
      <c r="AZ1482">
        <v>220</v>
      </c>
      <c r="BA1482">
        <v>2.35</v>
      </c>
      <c r="BB1482">
        <v>108240</v>
      </c>
      <c r="BC1482">
        <v>180400</v>
      </c>
      <c r="BD1482">
        <v>252560</v>
      </c>
      <c r="BE1482">
        <v>8</v>
      </c>
      <c r="BF1482">
        <v>4</v>
      </c>
      <c r="BG1482">
        <v>176</v>
      </c>
      <c r="BH1482">
        <v>2.9375</v>
      </c>
      <c r="BI1482">
        <v>108240</v>
      </c>
      <c r="BJ1482">
        <v>180400</v>
      </c>
      <c r="BK1482">
        <v>252560</v>
      </c>
      <c r="BL1482">
        <v>25</v>
      </c>
      <c r="BM1482">
        <v>1</v>
      </c>
      <c r="BN1482">
        <v>32</v>
      </c>
      <c r="BO1482" t="s">
        <v>192</v>
      </c>
      <c r="BP1482">
        <v>0</v>
      </c>
      <c r="BQ1482">
        <v>0</v>
      </c>
      <c r="BR1482">
        <v>0</v>
      </c>
      <c r="BS1482">
        <v>0</v>
      </c>
      <c r="BV1482">
        <v>0</v>
      </c>
      <c r="BW1482">
        <v>0</v>
      </c>
      <c r="BX1482">
        <v>0</v>
      </c>
      <c r="BZ1482" t="s">
        <v>193</v>
      </c>
      <c r="CA1482" t="s">
        <v>194</v>
      </c>
      <c r="CB1482" t="b">
        <v>0</v>
      </c>
    </row>
    <row r="1483" spans="1:80" x14ac:dyDescent="0.3">
      <c r="A1483">
        <v>1482</v>
      </c>
      <c r="B1483" t="s">
        <v>1777</v>
      </c>
      <c r="C1483" t="s">
        <v>179</v>
      </c>
      <c r="D1483" t="s">
        <v>1737</v>
      </c>
      <c r="E1483" t="s">
        <v>1767</v>
      </c>
      <c r="F1483" t="s">
        <v>473</v>
      </c>
      <c r="G1483" t="s">
        <v>1739</v>
      </c>
      <c r="H1483" t="s">
        <v>184</v>
      </c>
      <c r="J1483">
        <v>0</v>
      </c>
      <c r="K1483" t="s">
        <v>463</v>
      </c>
      <c r="L1483" t="s">
        <v>186</v>
      </c>
      <c r="M1483" t="s">
        <v>187</v>
      </c>
      <c r="N1483" t="s">
        <v>20</v>
      </c>
      <c r="O1483">
        <v>184.74500344589941</v>
      </c>
      <c r="P1483" t="s">
        <v>459</v>
      </c>
      <c r="Q1483">
        <v>3</v>
      </c>
      <c r="S1483">
        <v>0</v>
      </c>
      <c r="T1483">
        <v>10</v>
      </c>
      <c r="U1483">
        <v>10</v>
      </c>
      <c r="V1483">
        <v>10</v>
      </c>
      <c r="W1483">
        <v>5</v>
      </c>
      <c r="X1483">
        <v>0.76</v>
      </c>
      <c r="Y1483">
        <v>89728.5</v>
      </c>
      <c r="Z1483" t="s">
        <v>189</v>
      </c>
      <c r="AA1483">
        <v>2</v>
      </c>
      <c r="AB1483">
        <v>14</v>
      </c>
      <c r="AC1483">
        <v>80</v>
      </c>
      <c r="AD1483">
        <v>5.7142857142857144</v>
      </c>
      <c r="AE1483">
        <v>12.375</v>
      </c>
      <c r="AF1483">
        <v>12.375</v>
      </c>
      <c r="AG1483">
        <v>10</v>
      </c>
      <c r="AH1483">
        <v>0.76</v>
      </c>
      <c r="AI1483">
        <v>72508.5</v>
      </c>
      <c r="AJ1483">
        <v>3.72</v>
      </c>
      <c r="AK1483">
        <v>2.5</v>
      </c>
      <c r="AL1483">
        <v>31</v>
      </c>
      <c r="AM1483">
        <v>15</v>
      </c>
      <c r="AN1483">
        <v>25</v>
      </c>
      <c r="AO1483" t="s">
        <v>190</v>
      </c>
      <c r="AP1483">
        <v>83</v>
      </c>
      <c r="AQ1483">
        <v>-0.7</v>
      </c>
      <c r="AR1483">
        <v>1.2</v>
      </c>
      <c r="AS1483" t="s">
        <v>460</v>
      </c>
      <c r="AT1483">
        <v>40</v>
      </c>
      <c r="AU1483">
        <v>16</v>
      </c>
      <c r="AV1483">
        <v>15</v>
      </c>
      <c r="AW1483">
        <v>44</v>
      </c>
      <c r="AY1483">
        <v>5</v>
      </c>
      <c r="AZ1483">
        <v>220</v>
      </c>
      <c r="BA1483">
        <v>2.35</v>
      </c>
      <c r="BB1483">
        <v>108240</v>
      </c>
      <c r="BC1483">
        <v>180400</v>
      </c>
      <c r="BD1483">
        <v>252560</v>
      </c>
      <c r="BE1483">
        <v>9</v>
      </c>
      <c r="BF1483">
        <v>4</v>
      </c>
      <c r="BG1483">
        <v>176</v>
      </c>
      <c r="BH1483">
        <v>2.9375</v>
      </c>
      <c r="BI1483">
        <v>108240</v>
      </c>
      <c r="BJ1483">
        <v>180400</v>
      </c>
      <c r="BK1483">
        <v>252560</v>
      </c>
      <c r="BL1483">
        <v>25</v>
      </c>
      <c r="BM1483">
        <v>1</v>
      </c>
      <c r="BN1483">
        <v>32</v>
      </c>
      <c r="BO1483" t="s">
        <v>192</v>
      </c>
      <c r="BP1483">
        <v>5.9118401102687805</v>
      </c>
      <c r="BQ1483">
        <v>374</v>
      </c>
      <c r="BR1483">
        <v>175</v>
      </c>
      <c r="BS1483">
        <v>0.46791443850267378</v>
      </c>
      <c r="BV1483">
        <v>0</v>
      </c>
      <c r="BW1483">
        <v>0</v>
      </c>
      <c r="BX1483">
        <v>0</v>
      </c>
      <c r="BZ1483" t="s">
        <v>193</v>
      </c>
      <c r="CA1483" t="s">
        <v>194</v>
      </c>
      <c r="CB1483" t="b">
        <v>0</v>
      </c>
    </row>
    <row r="1484" spans="1:80" x14ac:dyDescent="0.3">
      <c r="A1484">
        <v>1483</v>
      </c>
      <c r="B1484" t="s">
        <v>1778</v>
      </c>
      <c r="C1484" t="s">
        <v>179</v>
      </c>
      <c r="D1484" t="s">
        <v>1737</v>
      </c>
      <c r="E1484" t="s">
        <v>1767</v>
      </c>
      <c r="F1484" t="s">
        <v>507</v>
      </c>
      <c r="G1484" t="s">
        <v>1739</v>
      </c>
      <c r="H1484" t="s">
        <v>184</v>
      </c>
      <c r="J1484">
        <v>0</v>
      </c>
      <c r="L1484" t="s">
        <v>197</v>
      </c>
      <c r="M1484" t="s">
        <v>197</v>
      </c>
      <c r="N1484" t="s">
        <v>198</v>
      </c>
      <c r="P1484" t="s">
        <v>459</v>
      </c>
      <c r="Q1484">
        <v>3</v>
      </c>
      <c r="S1484">
        <v>0</v>
      </c>
      <c r="T1484">
        <v>10</v>
      </c>
      <c r="U1484">
        <v>10</v>
      </c>
      <c r="V1484">
        <v>10</v>
      </c>
      <c r="W1484">
        <v>5</v>
      </c>
      <c r="X1484">
        <v>0.76</v>
      </c>
      <c r="Y1484">
        <v>89728.5</v>
      </c>
      <c r="Z1484" t="s">
        <v>189</v>
      </c>
      <c r="AA1484">
        <v>2</v>
      </c>
      <c r="AB1484">
        <v>14</v>
      </c>
      <c r="AC1484">
        <v>80</v>
      </c>
      <c r="AD1484">
        <v>5.7142857142857144</v>
      </c>
      <c r="AE1484">
        <v>12.375</v>
      </c>
      <c r="AF1484">
        <v>12.375</v>
      </c>
      <c r="AG1484">
        <v>10</v>
      </c>
      <c r="AH1484">
        <v>0.76</v>
      </c>
      <c r="AI1484">
        <v>72508.5</v>
      </c>
      <c r="AJ1484">
        <v>3.94</v>
      </c>
      <c r="AK1484">
        <v>2.5</v>
      </c>
      <c r="AL1484">
        <v>29</v>
      </c>
      <c r="AM1484">
        <v>15</v>
      </c>
      <c r="AN1484">
        <v>25</v>
      </c>
      <c r="AO1484" t="s">
        <v>190</v>
      </c>
      <c r="AP1484">
        <v>83</v>
      </c>
      <c r="AQ1484">
        <v>-0.7</v>
      </c>
      <c r="AR1484">
        <v>1.2</v>
      </c>
      <c r="AS1484" t="s">
        <v>460</v>
      </c>
      <c r="AT1484">
        <v>40</v>
      </c>
      <c r="AU1484">
        <v>16</v>
      </c>
      <c r="AV1484">
        <v>15</v>
      </c>
      <c r="AW1484">
        <v>44</v>
      </c>
      <c r="AY1484">
        <v>5</v>
      </c>
      <c r="AZ1484">
        <v>220</v>
      </c>
      <c r="BA1484">
        <v>2.35</v>
      </c>
      <c r="BB1484">
        <v>108240</v>
      </c>
      <c r="BC1484">
        <v>180400</v>
      </c>
      <c r="BD1484">
        <v>252560</v>
      </c>
      <c r="BE1484">
        <v>9</v>
      </c>
      <c r="BF1484">
        <v>4</v>
      </c>
      <c r="BG1484">
        <v>176</v>
      </c>
      <c r="BH1484">
        <v>2.9375</v>
      </c>
      <c r="BI1484">
        <v>108240</v>
      </c>
      <c r="BJ1484">
        <v>180400</v>
      </c>
      <c r="BK1484">
        <v>252560</v>
      </c>
      <c r="BL1484">
        <v>25</v>
      </c>
      <c r="BM1484">
        <v>1</v>
      </c>
      <c r="BN1484">
        <v>32</v>
      </c>
      <c r="BO1484" t="s">
        <v>192</v>
      </c>
      <c r="BP1484">
        <v>0</v>
      </c>
      <c r="BQ1484">
        <v>0</v>
      </c>
      <c r="BR1484">
        <v>0</v>
      </c>
      <c r="BS1484">
        <v>0</v>
      </c>
      <c r="BV1484">
        <v>0</v>
      </c>
      <c r="BW1484">
        <v>0</v>
      </c>
      <c r="BX1484">
        <v>0</v>
      </c>
      <c r="BZ1484" t="s">
        <v>193</v>
      </c>
      <c r="CA1484" t="s">
        <v>194</v>
      </c>
      <c r="CB1484" t="b">
        <v>0</v>
      </c>
    </row>
    <row r="1485" spans="1:80" x14ac:dyDescent="0.3">
      <c r="A1485">
        <v>1484</v>
      </c>
      <c r="B1485" t="s">
        <v>1779</v>
      </c>
      <c r="C1485" t="s">
        <v>179</v>
      </c>
      <c r="D1485" t="s">
        <v>1737</v>
      </c>
      <c r="E1485" t="s">
        <v>1767</v>
      </c>
      <c r="F1485" t="s">
        <v>509</v>
      </c>
      <c r="G1485" t="s">
        <v>1739</v>
      </c>
      <c r="H1485" t="s">
        <v>184</v>
      </c>
      <c r="J1485">
        <v>0</v>
      </c>
      <c r="L1485" t="s">
        <v>197</v>
      </c>
      <c r="M1485" t="s">
        <v>197</v>
      </c>
      <c r="N1485" t="s">
        <v>198</v>
      </c>
      <c r="P1485" t="s">
        <v>459</v>
      </c>
      <c r="Q1485">
        <v>3</v>
      </c>
      <c r="S1485">
        <v>0</v>
      </c>
      <c r="T1485">
        <v>10</v>
      </c>
      <c r="U1485">
        <v>10</v>
      </c>
      <c r="V1485">
        <v>10</v>
      </c>
      <c r="W1485">
        <v>5</v>
      </c>
      <c r="X1485">
        <v>0.76</v>
      </c>
      <c r="Y1485">
        <v>89728.5</v>
      </c>
      <c r="Z1485" t="s">
        <v>189</v>
      </c>
      <c r="AA1485">
        <v>2</v>
      </c>
      <c r="AB1485">
        <v>14</v>
      </c>
      <c r="AC1485">
        <v>80</v>
      </c>
      <c r="AD1485">
        <v>5.7142857142857144</v>
      </c>
      <c r="AE1485">
        <v>12.375</v>
      </c>
      <c r="AF1485">
        <v>12.375</v>
      </c>
      <c r="AG1485">
        <v>10</v>
      </c>
      <c r="AH1485">
        <v>0.76</v>
      </c>
      <c r="AI1485">
        <v>72508.5</v>
      </c>
      <c r="AJ1485">
        <v>4.1500000000000004</v>
      </c>
      <c r="AK1485">
        <v>2.5</v>
      </c>
      <c r="AL1485">
        <v>27</v>
      </c>
      <c r="AM1485">
        <v>15</v>
      </c>
      <c r="AN1485">
        <v>25</v>
      </c>
      <c r="AO1485" t="s">
        <v>190</v>
      </c>
      <c r="AP1485">
        <v>83</v>
      </c>
      <c r="AQ1485">
        <v>-0.7</v>
      </c>
      <c r="AR1485">
        <v>1.2</v>
      </c>
      <c r="AS1485" t="s">
        <v>460</v>
      </c>
      <c r="AT1485">
        <v>40</v>
      </c>
      <c r="AU1485">
        <v>16</v>
      </c>
      <c r="AV1485">
        <v>15</v>
      </c>
      <c r="AW1485">
        <v>44</v>
      </c>
      <c r="AY1485">
        <v>5</v>
      </c>
      <c r="AZ1485">
        <v>220</v>
      </c>
      <c r="BA1485">
        <v>2.35</v>
      </c>
      <c r="BB1485">
        <v>108240</v>
      </c>
      <c r="BC1485">
        <v>180400</v>
      </c>
      <c r="BD1485">
        <v>252560</v>
      </c>
      <c r="BE1485">
        <v>9</v>
      </c>
      <c r="BF1485">
        <v>4</v>
      </c>
      <c r="BG1485">
        <v>176</v>
      </c>
      <c r="BH1485">
        <v>2.9375</v>
      </c>
      <c r="BI1485">
        <v>108240</v>
      </c>
      <c r="BJ1485">
        <v>180400</v>
      </c>
      <c r="BK1485">
        <v>252560</v>
      </c>
      <c r="BL1485">
        <v>25</v>
      </c>
      <c r="BM1485">
        <v>1</v>
      </c>
      <c r="BN1485">
        <v>32</v>
      </c>
      <c r="BO1485" t="s">
        <v>192</v>
      </c>
      <c r="BP1485">
        <v>0</v>
      </c>
      <c r="BQ1485">
        <v>0</v>
      </c>
      <c r="BR1485">
        <v>0</v>
      </c>
      <c r="BS1485">
        <v>0</v>
      </c>
      <c r="BV1485">
        <v>0</v>
      </c>
      <c r="BW1485">
        <v>0</v>
      </c>
      <c r="BX1485">
        <v>0</v>
      </c>
      <c r="BZ1485" t="s">
        <v>193</v>
      </c>
      <c r="CA1485" t="s">
        <v>194</v>
      </c>
      <c r="CB1485" t="b">
        <v>0</v>
      </c>
    </row>
    <row r="1486" spans="1:80" x14ac:dyDescent="0.3">
      <c r="A1486">
        <v>1485</v>
      </c>
      <c r="B1486" t="s">
        <v>1780</v>
      </c>
      <c r="C1486" t="s">
        <v>179</v>
      </c>
      <c r="D1486" t="s">
        <v>1737</v>
      </c>
      <c r="E1486" t="s">
        <v>1767</v>
      </c>
      <c r="F1486" t="s">
        <v>511</v>
      </c>
      <c r="G1486" t="s">
        <v>1739</v>
      </c>
      <c r="H1486" t="s">
        <v>184</v>
      </c>
      <c r="J1486">
        <v>0</v>
      </c>
      <c r="L1486" t="s">
        <v>197</v>
      </c>
      <c r="M1486" t="s">
        <v>197</v>
      </c>
      <c r="N1486" t="s">
        <v>198</v>
      </c>
      <c r="P1486" t="s">
        <v>459</v>
      </c>
      <c r="Q1486">
        <v>3</v>
      </c>
      <c r="S1486">
        <v>0</v>
      </c>
      <c r="T1486">
        <v>10</v>
      </c>
      <c r="U1486">
        <v>10</v>
      </c>
      <c r="V1486">
        <v>10</v>
      </c>
      <c r="W1486">
        <v>5</v>
      </c>
      <c r="X1486">
        <v>0.76</v>
      </c>
      <c r="Y1486">
        <v>89728.5</v>
      </c>
      <c r="Z1486" t="s">
        <v>189</v>
      </c>
      <c r="AA1486">
        <v>2</v>
      </c>
      <c r="AB1486">
        <v>14</v>
      </c>
      <c r="AC1486">
        <v>80</v>
      </c>
      <c r="AD1486">
        <v>5.7142857142857144</v>
      </c>
      <c r="AE1486">
        <v>12.375</v>
      </c>
      <c r="AF1486">
        <v>12.375</v>
      </c>
      <c r="AG1486">
        <v>10</v>
      </c>
      <c r="AH1486">
        <v>0.76</v>
      </c>
      <c r="AI1486">
        <v>72508.5</v>
      </c>
      <c r="AJ1486">
        <v>4.3612000000000002</v>
      </c>
      <c r="AK1486">
        <v>2.5</v>
      </c>
      <c r="AL1486">
        <v>26</v>
      </c>
      <c r="AM1486">
        <v>15</v>
      </c>
      <c r="AN1486">
        <v>25</v>
      </c>
      <c r="AO1486" t="s">
        <v>190</v>
      </c>
      <c r="AP1486">
        <v>83</v>
      </c>
      <c r="AQ1486">
        <v>-0.7</v>
      </c>
      <c r="AR1486">
        <v>1.2</v>
      </c>
      <c r="AS1486" t="s">
        <v>460</v>
      </c>
      <c r="AT1486">
        <v>40</v>
      </c>
      <c r="AU1486">
        <v>16</v>
      </c>
      <c r="AV1486">
        <v>15</v>
      </c>
      <c r="AW1486">
        <v>44</v>
      </c>
      <c r="AY1486">
        <v>5</v>
      </c>
      <c r="AZ1486">
        <v>220</v>
      </c>
      <c r="BA1486">
        <v>2.35</v>
      </c>
      <c r="BB1486">
        <v>108240</v>
      </c>
      <c r="BC1486">
        <v>180400</v>
      </c>
      <c r="BD1486">
        <v>252560</v>
      </c>
      <c r="BE1486">
        <v>9</v>
      </c>
      <c r="BF1486">
        <v>4</v>
      </c>
      <c r="BG1486">
        <v>176</v>
      </c>
      <c r="BH1486">
        <v>2.9375</v>
      </c>
      <c r="BI1486">
        <v>108240</v>
      </c>
      <c r="BJ1486">
        <v>180400</v>
      </c>
      <c r="BK1486">
        <v>252560</v>
      </c>
      <c r="BL1486">
        <v>25</v>
      </c>
      <c r="BM1486">
        <v>1</v>
      </c>
      <c r="BN1486">
        <v>32</v>
      </c>
      <c r="BO1486" t="s">
        <v>192</v>
      </c>
      <c r="BP1486">
        <v>0</v>
      </c>
      <c r="BQ1486">
        <v>0</v>
      </c>
      <c r="BR1486">
        <v>0</v>
      </c>
      <c r="BS1486">
        <v>0</v>
      </c>
      <c r="BV1486">
        <v>0</v>
      </c>
      <c r="BW1486">
        <v>0</v>
      </c>
      <c r="BX1486">
        <v>0</v>
      </c>
      <c r="BZ1486" t="s">
        <v>193</v>
      </c>
      <c r="CA1486" t="s">
        <v>194</v>
      </c>
      <c r="CB1486" t="b">
        <v>0</v>
      </c>
    </row>
    <row r="1487" spans="1:80" x14ac:dyDescent="0.3">
      <c r="A1487">
        <v>1486</v>
      </c>
      <c r="B1487" t="s">
        <v>1781</v>
      </c>
      <c r="C1487" t="s">
        <v>179</v>
      </c>
      <c r="D1487" t="s">
        <v>1737</v>
      </c>
      <c r="E1487" t="s">
        <v>1767</v>
      </c>
      <c r="F1487" t="s">
        <v>513</v>
      </c>
      <c r="G1487" t="s">
        <v>1739</v>
      </c>
      <c r="H1487" t="s">
        <v>184</v>
      </c>
      <c r="J1487">
        <v>0</v>
      </c>
      <c r="L1487" t="s">
        <v>197</v>
      </c>
      <c r="M1487" t="s">
        <v>197</v>
      </c>
      <c r="N1487" t="s">
        <v>198</v>
      </c>
      <c r="P1487" t="s">
        <v>459</v>
      </c>
      <c r="Q1487">
        <v>3</v>
      </c>
      <c r="S1487">
        <v>0</v>
      </c>
      <c r="T1487">
        <v>10</v>
      </c>
      <c r="U1487">
        <v>10</v>
      </c>
      <c r="V1487">
        <v>10</v>
      </c>
      <c r="W1487">
        <v>5</v>
      </c>
      <c r="X1487">
        <v>0.76</v>
      </c>
      <c r="Y1487">
        <v>89728.5</v>
      </c>
      <c r="Z1487" t="s">
        <v>189</v>
      </c>
      <c r="AA1487">
        <v>2</v>
      </c>
      <c r="AB1487">
        <v>14</v>
      </c>
      <c r="AC1487">
        <v>80</v>
      </c>
      <c r="AD1487">
        <v>5.7142857142857144</v>
      </c>
      <c r="AE1487">
        <v>12.375</v>
      </c>
      <c r="AF1487">
        <v>12.375</v>
      </c>
      <c r="AG1487">
        <v>10</v>
      </c>
      <c r="AH1487">
        <v>0.76</v>
      </c>
      <c r="AI1487">
        <v>72508.5</v>
      </c>
      <c r="AJ1487">
        <v>4.5742000000000003</v>
      </c>
      <c r="AK1487">
        <v>2.5</v>
      </c>
      <c r="AL1487">
        <v>25</v>
      </c>
      <c r="AM1487">
        <v>15</v>
      </c>
      <c r="AN1487">
        <v>25</v>
      </c>
      <c r="AO1487" t="s">
        <v>190</v>
      </c>
      <c r="AP1487">
        <v>83</v>
      </c>
      <c r="AQ1487">
        <v>-0.7</v>
      </c>
      <c r="AR1487">
        <v>1.2</v>
      </c>
      <c r="AS1487" t="s">
        <v>460</v>
      </c>
      <c r="AT1487">
        <v>40</v>
      </c>
      <c r="AU1487">
        <v>16</v>
      </c>
      <c r="AV1487">
        <v>15</v>
      </c>
      <c r="AW1487">
        <v>44</v>
      </c>
      <c r="AY1487">
        <v>5</v>
      </c>
      <c r="AZ1487">
        <v>220</v>
      </c>
      <c r="BA1487">
        <v>2.35</v>
      </c>
      <c r="BB1487">
        <v>108240</v>
      </c>
      <c r="BC1487">
        <v>180400</v>
      </c>
      <c r="BD1487">
        <v>252560</v>
      </c>
      <c r="BE1487">
        <v>9</v>
      </c>
      <c r="BF1487">
        <v>4</v>
      </c>
      <c r="BG1487">
        <v>176</v>
      </c>
      <c r="BH1487">
        <v>2.9375</v>
      </c>
      <c r="BI1487">
        <v>108240</v>
      </c>
      <c r="BJ1487">
        <v>180400</v>
      </c>
      <c r="BK1487">
        <v>252560</v>
      </c>
      <c r="BL1487">
        <v>25</v>
      </c>
      <c r="BM1487">
        <v>1</v>
      </c>
      <c r="BN1487">
        <v>16</v>
      </c>
      <c r="BO1487" t="s">
        <v>192</v>
      </c>
      <c r="BP1487">
        <v>0</v>
      </c>
      <c r="BQ1487">
        <v>0</v>
      </c>
      <c r="BR1487">
        <v>0</v>
      </c>
      <c r="BS1487">
        <v>0</v>
      </c>
      <c r="BV1487">
        <v>0</v>
      </c>
      <c r="BW1487">
        <v>0</v>
      </c>
      <c r="BX1487">
        <v>0</v>
      </c>
      <c r="BZ1487" t="s">
        <v>193</v>
      </c>
      <c r="CA1487" t="s">
        <v>194</v>
      </c>
      <c r="CB1487" t="b">
        <v>0</v>
      </c>
    </row>
    <row r="1488" spans="1:80" x14ac:dyDescent="0.3">
      <c r="A1488">
        <v>1487</v>
      </c>
      <c r="B1488" t="s">
        <v>1782</v>
      </c>
      <c r="C1488" t="s">
        <v>179</v>
      </c>
      <c r="D1488" t="s">
        <v>1737</v>
      </c>
      <c r="E1488" t="s">
        <v>1767</v>
      </c>
      <c r="F1488" t="s">
        <v>475</v>
      </c>
      <c r="G1488" t="s">
        <v>1739</v>
      </c>
      <c r="H1488" t="s">
        <v>184</v>
      </c>
      <c r="J1488">
        <v>0</v>
      </c>
      <c r="K1488" t="s">
        <v>463</v>
      </c>
      <c r="L1488" t="s">
        <v>186</v>
      </c>
      <c r="M1488" t="s">
        <v>187</v>
      </c>
      <c r="N1488" t="s">
        <v>20</v>
      </c>
      <c r="O1488">
        <v>239.01791867677463</v>
      </c>
      <c r="P1488" t="s">
        <v>459</v>
      </c>
      <c r="Q1488">
        <v>3</v>
      </c>
      <c r="S1488">
        <v>0</v>
      </c>
      <c r="T1488">
        <v>10</v>
      </c>
      <c r="U1488">
        <v>10</v>
      </c>
      <c r="V1488">
        <v>10</v>
      </c>
      <c r="W1488">
        <v>5</v>
      </c>
      <c r="X1488">
        <v>0.76</v>
      </c>
      <c r="Y1488">
        <v>89728.5</v>
      </c>
      <c r="Z1488" t="s">
        <v>189</v>
      </c>
      <c r="AA1488">
        <v>2</v>
      </c>
      <c r="AB1488">
        <v>14</v>
      </c>
      <c r="AC1488">
        <v>80</v>
      </c>
      <c r="AD1488">
        <v>5.7142857142857144</v>
      </c>
      <c r="AE1488">
        <v>12.375</v>
      </c>
      <c r="AF1488">
        <v>12.375</v>
      </c>
      <c r="AG1488">
        <v>10</v>
      </c>
      <c r="AH1488">
        <v>0.76</v>
      </c>
      <c r="AI1488">
        <v>72508.5</v>
      </c>
      <c r="AJ1488">
        <v>4.79</v>
      </c>
      <c r="AK1488">
        <v>2.5</v>
      </c>
      <c r="AL1488">
        <v>24</v>
      </c>
      <c r="AM1488">
        <v>15</v>
      </c>
      <c r="AN1488">
        <v>25</v>
      </c>
      <c r="AO1488" t="s">
        <v>190</v>
      </c>
      <c r="AP1488">
        <v>83</v>
      </c>
      <c r="AQ1488">
        <v>-0.7</v>
      </c>
      <c r="AR1488">
        <v>1.2</v>
      </c>
      <c r="AS1488" t="s">
        <v>460</v>
      </c>
      <c r="AT1488">
        <v>40</v>
      </c>
      <c r="AU1488">
        <v>16</v>
      </c>
      <c r="AV1488">
        <v>15</v>
      </c>
      <c r="AW1488">
        <v>44</v>
      </c>
      <c r="AY1488">
        <v>5</v>
      </c>
      <c r="AZ1488">
        <v>220</v>
      </c>
      <c r="BA1488">
        <v>2.35</v>
      </c>
      <c r="BB1488">
        <v>108240</v>
      </c>
      <c r="BC1488">
        <v>180400</v>
      </c>
      <c r="BD1488">
        <v>252560</v>
      </c>
      <c r="BE1488">
        <v>9</v>
      </c>
      <c r="BF1488">
        <v>4</v>
      </c>
      <c r="BG1488">
        <v>176</v>
      </c>
      <c r="BH1488">
        <v>2.9375</v>
      </c>
      <c r="BI1488">
        <v>108240</v>
      </c>
      <c r="BJ1488">
        <v>180400</v>
      </c>
      <c r="BK1488">
        <v>252560</v>
      </c>
      <c r="BL1488">
        <v>25</v>
      </c>
      <c r="BM1488">
        <v>1</v>
      </c>
      <c r="BN1488">
        <v>12</v>
      </c>
      <c r="BO1488" t="s">
        <v>192</v>
      </c>
      <c r="BP1488">
        <v>2.8682150241212958</v>
      </c>
      <c r="BQ1488">
        <v>783</v>
      </c>
      <c r="BR1488">
        <v>96</v>
      </c>
      <c r="BS1488">
        <v>0.12260536398467432</v>
      </c>
      <c r="BV1488">
        <v>58</v>
      </c>
      <c r="BW1488">
        <v>0</v>
      </c>
      <c r="BX1488">
        <v>0</v>
      </c>
      <c r="BZ1488" t="s">
        <v>193</v>
      </c>
      <c r="CA1488" t="s">
        <v>194</v>
      </c>
      <c r="CB1488" t="b">
        <v>0</v>
      </c>
    </row>
    <row r="1489" spans="1:80" x14ac:dyDescent="0.3">
      <c r="A1489">
        <v>1488</v>
      </c>
      <c r="B1489" t="s">
        <v>1783</v>
      </c>
      <c r="C1489" t="s">
        <v>179</v>
      </c>
      <c r="D1489" t="s">
        <v>1737</v>
      </c>
      <c r="E1489" t="s">
        <v>1767</v>
      </c>
      <c r="F1489" t="s">
        <v>516</v>
      </c>
      <c r="G1489" t="s">
        <v>1739</v>
      </c>
      <c r="H1489" t="s">
        <v>184</v>
      </c>
      <c r="J1489">
        <v>0</v>
      </c>
      <c r="L1489" t="s">
        <v>197</v>
      </c>
      <c r="M1489" t="s">
        <v>197</v>
      </c>
      <c r="N1489" t="s">
        <v>198</v>
      </c>
      <c r="P1489" t="s">
        <v>459</v>
      </c>
      <c r="Q1489">
        <v>3</v>
      </c>
      <c r="S1489">
        <v>0</v>
      </c>
      <c r="T1489">
        <v>10</v>
      </c>
      <c r="U1489">
        <v>10</v>
      </c>
      <c r="V1489">
        <v>10</v>
      </c>
      <c r="W1489">
        <v>5</v>
      </c>
      <c r="X1489">
        <v>0.76</v>
      </c>
      <c r="Y1489">
        <v>89728.5</v>
      </c>
      <c r="Z1489" t="s">
        <v>189</v>
      </c>
      <c r="AA1489">
        <v>2</v>
      </c>
      <c r="AB1489">
        <v>14</v>
      </c>
      <c r="AC1489">
        <v>80</v>
      </c>
      <c r="AD1489">
        <v>5.7142857142857144</v>
      </c>
      <c r="AE1489">
        <v>12.375</v>
      </c>
      <c r="AF1489">
        <v>12.375</v>
      </c>
      <c r="AG1489">
        <v>10</v>
      </c>
      <c r="AH1489">
        <v>0.76</v>
      </c>
      <c r="AI1489">
        <v>72508.5</v>
      </c>
      <c r="AJ1489">
        <v>5.0002000000000004</v>
      </c>
      <c r="AK1489">
        <v>2.5</v>
      </c>
      <c r="AL1489">
        <v>23</v>
      </c>
      <c r="AM1489">
        <v>15</v>
      </c>
      <c r="AN1489">
        <v>25</v>
      </c>
      <c r="AO1489" t="s">
        <v>190</v>
      </c>
      <c r="AP1489">
        <v>83</v>
      </c>
      <c r="AQ1489">
        <v>-0.7</v>
      </c>
      <c r="AR1489">
        <v>1.2</v>
      </c>
      <c r="AS1489" t="s">
        <v>460</v>
      </c>
      <c r="AT1489">
        <v>40</v>
      </c>
      <c r="AU1489">
        <v>16</v>
      </c>
      <c r="AV1489">
        <v>15</v>
      </c>
      <c r="AW1489">
        <v>44</v>
      </c>
      <c r="AY1489">
        <v>5</v>
      </c>
      <c r="AZ1489">
        <v>220</v>
      </c>
      <c r="BA1489">
        <v>2.35</v>
      </c>
      <c r="BB1489">
        <v>108240</v>
      </c>
      <c r="BC1489">
        <v>180400</v>
      </c>
      <c r="BD1489">
        <v>252560</v>
      </c>
      <c r="BE1489">
        <v>9</v>
      </c>
      <c r="BF1489">
        <v>4</v>
      </c>
      <c r="BG1489">
        <v>176</v>
      </c>
      <c r="BH1489">
        <v>2.9375</v>
      </c>
      <c r="BI1489">
        <v>108240</v>
      </c>
      <c r="BJ1489">
        <v>180400</v>
      </c>
      <c r="BK1489">
        <v>252560</v>
      </c>
      <c r="BL1489">
        <v>25</v>
      </c>
      <c r="BM1489">
        <v>1</v>
      </c>
      <c r="BN1489">
        <v>12</v>
      </c>
      <c r="BO1489" t="s">
        <v>192</v>
      </c>
      <c r="BP1489">
        <v>0</v>
      </c>
      <c r="BQ1489">
        <v>0</v>
      </c>
      <c r="BR1489">
        <v>0</v>
      </c>
      <c r="BS1489">
        <v>0</v>
      </c>
      <c r="BV1489">
        <v>0</v>
      </c>
      <c r="BW1489">
        <v>0</v>
      </c>
      <c r="BX1489">
        <v>0</v>
      </c>
      <c r="BZ1489" t="s">
        <v>193</v>
      </c>
      <c r="CA1489" t="s">
        <v>194</v>
      </c>
      <c r="CB1489" t="b">
        <v>0</v>
      </c>
    </row>
    <row r="1490" spans="1:80" x14ac:dyDescent="0.3">
      <c r="A1490">
        <v>1489</v>
      </c>
      <c r="B1490" t="s">
        <v>1784</v>
      </c>
      <c r="C1490" t="s">
        <v>179</v>
      </c>
      <c r="D1490" t="s">
        <v>1737</v>
      </c>
      <c r="E1490" t="s">
        <v>1767</v>
      </c>
      <c r="F1490" t="s">
        <v>518</v>
      </c>
      <c r="G1490" t="s">
        <v>1739</v>
      </c>
      <c r="H1490" t="s">
        <v>184</v>
      </c>
      <c r="J1490">
        <v>0</v>
      </c>
      <c r="L1490" t="s">
        <v>197</v>
      </c>
      <c r="M1490" t="s">
        <v>197</v>
      </c>
      <c r="N1490" t="s">
        <v>198</v>
      </c>
      <c r="P1490" t="s">
        <v>459</v>
      </c>
      <c r="Q1490">
        <v>3</v>
      </c>
      <c r="S1490">
        <v>0</v>
      </c>
      <c r="T1490">
        <v>10</v>
      </c>
      <c r="U1490">
        <v>10</v>
      </c>
      <c r="V1490">
        <v>10</v>
      </c>
      <c r="W1490">
        <v>5</v>
      </c>
      <c r="X1490">
        <v>0.76</v>
      </c>
      <c r="Y1490">
        <v>89728.5</v>
      </c>
      <c r="Z1490" t="s">
        <v>189</v>
      </c>
      <c r="AA1490">
        <v>2</v>
      </c>
      <c r="AB1490">
        <v>14</v>
      </c>
      <c r="AC1490">
        <v>80</v>
      </c>
      <c r="AD1490">
        <v>5.7142857142857144</v>
      </c>
      <c r="AE1490">
        <v>12.375</v>
      </c>
      <c r="AF1490">
        <v>12.375</v>
      </c>
      <c r="AG1490">
        <v>10</v>
      </c>
      <c r="AH1490">
        <v>0.76</v>
      </c>
      <c r="AI1490">
        <v>72508.5</v>
      </c>
      <c r="AJ1490">
        <v>5.21</v>
      </c>
      <c r="AK1490">
        <v>2.5</v>
      </c>
      <c r="AL1490">
        <v>22</v>
      </c>
      <c r="AM1490">
        <v>15</v>
      </c>
      <c r="AN1490">
        <v>25</v>
      </c>
      <c r="AO1490" t="s">
        <v>190</v>
      </c>
      <c r="AP1490">
        <v>83</v>
      </c>
      <c r="AQ1490">
        <v>-0.7</v>
      </c>
      <c r="AR1490">
        <v>1.2</v>
      </c>
      <c r="AS1490" t="s">
        <v>460</v>
      </c>
      <c r="AT1490">
        <v>40</v>
      </c>
      <c r="AU1490">
        <v>16</v>
      </c>
      <c r="AV1490">
        <v>15</v>
      </c>
      <c r="AW1490">
        <v>44</v>
      </c>
      <c r="AY1490">
        <v>5</v>
      </c>
      <c r="AZ1490">
        <v>220</v>
      </c>
      <c r="BA1490">
        <v>2.35</v>
      </c>
      <c r="BB1490">
        <v>108240</v>
      </c>
      <c r="BC1490">
        <v>180400</v>
      </c>
      <c r="BD1490">
        <v>252560</v>
      </c>
      <c r="BE1490">
        <v>10</v>
      </c>
      <c r="BF1490">
        <v>4</v>
      </c>
      <c r="BG1490">
        <v>176</v>
      </c>
      <c r="BH1490">
        <v>2.9375</v>
      </c>
      <c r="BI1490">
        <v>108240</v>
      </c>
      <c r="BJ1490">
        <v>180400</v>
      </c>
      <c r="BK1490">
        <v>252560</v>
      </c>
      <c r="BL1490">
        <v>25</v>
      </c>
      <c r="BM1490">
        <v>1</v>
      </c>
      <c r="BN1490">
        <v>12</v>
      </c>
      <c r="BO1490" t="s">
        <v>192</v>
      </c>
      <c r="BP1490">
        <v>0</v>
      </c>
      <c r="BQ1490">
        <v>0</v>
      </c>
      <c r="BR1490">
        <v>0</v>
      </c>
      <c r="BS1490">
        <v>0</v>
      </c>
      <c r="BV1490">
        <v>0</v>
      </c>
      <c r="BW1490">
        <v>0</v>
      </c>
      <c r="BX1490">
        <v>0</v>
      </c>
      <c r="BZ1490" t="s">
        <v>193</v>
      </c>
      <c r="CA1490" t="s">
        <v>194</v>
      </c>
      <c r="CB1490" t="b">
        <v>0</v>
      </c>
    </row>
    <row r="1491" spans="1:80" x14ac:dyDescent="0.3">
      <c r="A1491">
        <v>1490</v>
      </c>
      <c r="B1491" t="s">
        <v>1785</v>
      </c>
      <c r="C1491" t="s">
        <v>179</v>
      </c>
      <c r="D1491" t="s">
        <v>1737</v>
      </c>
      <c r="E1491" t="s">
        <v>1767</v>
      </c>
      <c r="F1491" t="s">
        <v>520</v>
      </c>
      <c r="G1491" t="s">
        <v>1739</v>
      </c>
      <c r="H1491" t="s">
        <v>184</v>
      </c>
      <c r="J1491">
        <v>0</v>
      </c>
      <c r="L1491" t="s">
        <v>197</v>
      </c>
      <c r="M1491" t="s">
        <v>197</v>
      </c>
      <c r="N1491" t="s">
        <v>198</v>
      </c>
      <c r="P1491" t="s">
        <v>459</v>
      </c>
      <c r="Q1491">
        <v>3</v>
      </c>
      <c r="S1491">
        <v>0</v>
      </c>
      <c r="T1491">
        <v>10</v>
      </c>
      <c r="U1491">
        <v>10</v>
      </c>
      <c r="V1491">
        <v>10</v>
      </c>
      <c r="W1491">
        <v>5</v>
      </c>
      <c r="X1491">
        <v>0.76</v>
      </c>
      <c r="Y1491">
        <v>89728.5</v>
      </c>
      <c r="Z1491" t="s">
        <v>189</v>
      </c>
      <c r="AA1491">
        <v>2</v>
      </c>
      <c r="AB1491">
        <v>14</v>
      </c>
      <c r="AC1491">
        <v>80</v>
      </c>
      <c r="AD1491">
        <v>5.7142857142857144</v>
      </c>
      <c r="AE1491">
        <v>12.375</v>
      </c>
      <c r="AF1491">
        <v>12.375</v>
      </c>
      <c r="AG1491">
        <v>10</v>
      </c>
      <c r="AH1491">
        <v>0.76</v>
      </c>
      <c r="AI1491">
        <v>72508.5</v>
      </c>
      <c r="AJ1491">
        <v>5.4261999999999997</v>
      </c>
      <c r="AK1491">
        <v>2.5</v>
      </c>
      <c r="AL1491">
        <v>21</v>
      </c>
      <c r="AM1491">
        <v>15</v>
      </c>
      <c r="AN1491">
        <v>25</v>
      </c>
      <c r="AO1491" t="s">
        <v>190</v>
      </c>
      <c r="AP1491">
        <v>83</v>
      </c>
      <c r="AQ1491">
        <v>-0.7</v>
      </c>
      <c r="AR1491">
        <v>1.2</v>
      </c>
      <c r="AS1491" t="s">
        <v>460</v>
      </c>
      <c r="AT1491">
        <v>40</v>
      </c>
      <c r="AU1491">
        <v>16</v>
      </c>
      <c r="AV1491">
        <v>15</v>
      </c>
      <c r="AW1491">
        <v>44</v>
      </c>
      <c r="AY1491">
        <v>5</v>
      </c>
      <c r="AZ1491">
        <v>220</v>
      </c>
      <c r="BA1491">
        <v>2.35</v>
      </c>
      <c r="BB1491">
        <v>108240</v>
      </c>
      <c r="BC1491">
        <v>180400</v>
      </c>
      <c r="BD1491">
        <v>252560</v>
      </c>
      <c r="BE1491">
        <v>10</v>
      </c>
      <c r="BF1491">
        <v>4</v>
      </c>
      <c r="BG1491">
        <v>176</v>
      </c>
      <c r="BH1491">
        <v>2.9375</v>
      </c>
      <c r="BI1491">
        <v>108240</v>
      </c>
      <c r="BJ1491">
        <v>180400</v>
      </c>
      <c r="BK1491">
        <v>252560</v>
      </c>
      <c r="BL1491">
        <v>25</v>
      </c>
      <c r="BM1491">
        <v>1</v>
      </c>
      <c r="BN1491">
        <v>12</v>
      </c>
      <c r="BO1491" t="s">
        <v>192</v>
      </c>
      <c r="BP1491">
        <v>0</v>
      </c>
      <c r="BQ1491">
        <v>0</v>
      </c>
      <c r="BR1491">
        <v>0</v>
      </c>
      <c r="BS1491">
        <v>0</v>
      </c>
      <c r="BV1491">
        <v>0</v>
      </c>
      <c r="BW1491">
        <v>0</v>
      </c>
      <c r="BX1491">
        <v>0</v>
      </c>
      <c r="BZ1491" t="s">
        <v>193</v>
      </c>
      <c r="CA1491" t="s">
        <v>194</v>
      </c>
      <c r="CB1491" t="b">
        <v>0</v>
      </c>
    </row>
    <row r="1492" spans="1:80" x14ac:dyDescent="0.3">
      <c r="A1492">
        <v>1491</v>
      </c>
      <c r="B1492" t="s">
        <v>1786</v>
      </c>
      <c r="C1492" t="s">
        <v>179</v>
      </c>
      <c r="D1492" t="s">
        <v>1737</v>
      </c>
      <c r="E1492" t="s">
        <v>1767</v>
      </c>
      <c r="F1492" t="s">
        <v>522</v>
      </c>
      <c r="G1492" t="s">
        <v>1739</v>
      </c>
      <c r="H1492" t="s">
        <v>184</v>
      </c>
      <c r="J1492">
        <v>0</v>
      </c>
      <c r="L1492" t="s">
        <v>197</v>
      </c>
      <c r="M1492" t="s">
        <v>197</v>
      </c>
      <c r="N1492" t="s">
        <v>198</v>
      </c>
      <c r="P1492" t="s">
        <v>459</v>
      </c>
      <c r="Q1492">
        <v>3</v>
      </c>
      <c r="S1492">
        <v>0</v>
      </c>
      <c r="T1492">
        <v>10</v>
      </c>
      <c r="U1492">
        <v>10</v>
      </c>
      <c r="V1492">
        <v>10</v>
      </c>
      <c r="W1492">
        <v>5</v>
      </c>
      <c r="X1492">
        <v>0.76</v>
      </c>
      <c r="Y1492">
        <v>89728.5</v>
      </c>
      <c r="Z1492" t="s">
        <v>189</v>
      </c>
      <c r="AA1492">
        <v>2</v>
      </c>
      <c r="AB1492">
        <v>14</v>
      </c>
      <c r="AC1492">
        <v>80</v>
      </c>
      <c r="AD1492">
        <v>5.7142857142857144</v>
      </c>
      <c r="AE1492">
        <v>12.375</v>
      </c>
      <c r="AF1492">
        <v>12.375</v>
      </c>
      <c r="AG1492">
        <v>10</v>
      </c>
      <c r="AH1492">
        <v>0.76</v>
      </c>
      <c r="AI1492">
        <v>72508.5</v>
      </c>
      <c r="AJ1492">
        <v>5.6391999999999998</v>
      </c>
      <c r="AK1492">
        <v>2.5</v>
      </c>
      <c r="AL1492">
        <v>20</v>
      </c>
      <c r="AM1492">
        <v>15</v>
      </c>
      <c r="AN1492">
        <v>25</v>
      </c>
      <c r="AO1492" t="s">
        <v>190</v>
      </c>
      <c r="AP1492">
        <v>83</v>
      </c>
      <c r="AQ1492">
        <v>-0.7</v>
      </c>
      <c r="AR1492">
        <v>1.2</v>
      </c>
      <c r="AS1492" t="s">
        <v>460</v>
      </c>
      <c r="AT1492">
        <v>40</v>
      </c>
      <c r="AU1492">
        <v>16</v>
      </c>
      <c r="AV1492">
        <v>15</v>
      </c>
      <c r="AW1492">
        <v>44</v>
      </c>
      <c r="AY1492">
        <v>5</v>
      </c>
      <c r="AZ1492">
        <v>220</v>
      </c>
      <c r="BA1492">
        <v>2.35</v>
      </c>
      <c r="BB1492">
        <v>108240</v>
      </c>
      <c r="BC1492">
        <v>180400</v>
      </c>
      <c r="BD1492">
        <v>252560</v>
      </c>
      <c r="BE1492">
        <v>10</v>
      </c>
      <c r="BF1492">
        <v>4</v>
      </c>
      <c r="BG1492">
        <v>176</v>
      </c>
      <c r="BH1492">
        <v>2.9375</v>
      </c>
      <c r="BI1492">
        <v>108240</v>
      </c>
      <c r="BJ1492">
        <v>180400</v>
      </c>
      <c r="BK1492">
        <v>252560</v>
      </c>
      <c r="BL1492">
        <v>25</v>
      </c>
      <c r="BM1492">
        <v>1</v>
      </c>
      <c r="BN1492">
        <v>8</v>
      </c>
      <c r="BO1492" t="s">
        <v>192</v>
      </c>
      <c r="BP1492">
        <v>0</v>
      </c>
      <c r="BQ1492">
        <v>0</v>
      </c>
      <c r="BR1492">
        <v>0</v>
      </c>
      <c r="BS1492">
        <v>0</v>
      </c>
      <c r="BV1492">
        <v>0</v>
      </c>
      <c r="BW1492">
        <v>0</v>
      </c>
      <c r="BX1492">
        <v>0</v>
      </c>
      <c r="BZ1492" t="s">
        <v>193</v>
      </c>
      <c r="CA1492" t="s">
        <v>194</v>
      </c>
      <c r="CB1492" t="b">
        <v>0</v>
      </c>
    </row>
    <row r="1493" spans="1:80" x14ac:dyDescent="0.3">
      <c r="A1493">
        <v>1492</v>
      </c>
      <c r="B1493" t="s">
        <v>1787</v>
      </c>
      <c r="C1493" t="s">
        <v>179</v>
      </c>
      <c r="D1493" t="s">
        <v>1737</v>
      </c>
      <c r="E1493" t="s">
        <v>1767</v>
      </c>
      <c r="F1493" t="s">
        <v>477</v>
      </c>
      <c r="G1493" t="s">
        <v>1739</v>
      </c>
      <c r="H1493" t="s">
        <v>184</v>
      </c>
      <c r="J1493">
        <v>0</v>
      </c>
      <c r="K1493" t="s">
        <v>463</v>
      </c>
      <c r="L1493" t="s">
        <v>186</v>
      </c>
      <c r="M1493" t="s">
        <v>187</v>
      </c>
      <c r="N1493" t="s">
        <v>20</v>
      </c>
      <c r="O1493">
        <v>293.29083390764993</v>
      </c>
      <c r="P1493" t="s">
        <v>459</v>
      </c>
      <c r="Q1493">
        <v>3</v>
      </c>
      <c r="S1493">
        <v>0</v>
      </c>
      <c r="T1493">
        <v>10</v>
      </c>
      <c r="U1493">
        <v>10</v>
      </c>
      <c r="V1493">
        <v>10</v>
      </c>
      <c r="W1493">
        <v>5</v>
      </c>
      <c r="X1493">
        <v>0.76</v>
      </c>
      <c r="Y1493">
        <v>89728.5</v>
      </c>
      <c r="Z1493" t="s">
        <v>189</v>
      </c>
      <c r="AA1493">
        <v>2</v>
      </c>
      <c r="AB1493">
        <v>14</v>
      </c>
      <c r="AC1493">
        <v>80</v>
      </c>
      <c r="AD1493">
        <v>5.7142857142857144</v>
      </c>
      <c r="AE1493">
        <v>12.375</v>
      </c>
      <c r="AF1493">
        <v>12.375</v>
      </c>
      <c r="AG1493">
        <v>10</v>
      </c>
      <c r="AH1493">
        <v>0.76</v>
      </c>
      <c r="AI1493">
        <v>72508.5</v>
      </c>
      <c r="AJ1493">
        <v>5.85</v>
      </c>
      <c r="AK1493">
        <v>2.5</v>
      </c>
      <c r="AL1493">
        <v>20</v>
      </c>
      <c r="AM1493">
        <v>15</v>
      </c>
      <c r="AN1493">
        <v>25</v>
      </c>
      <c r="AO1493" t="s">
        <v>190</v>
      </c>
      <c r="AP1493">
        <v>83</v>
      </c>
      <c r="AQ1493">
        <v>-0.7</v>
      </c>
      <c r="AR1493">
        <v>1.2</v>
      </c>
      <c r="AS1493" t="s">
        <v>460</v>
      </c>
      <c r="AT1493">
        <v>40</v>
      </c>
      <c r="AU1493">
        <v>16</v>
      </c>
      <c r="AV1493">
        <v>15</v>
      </c>
      <c r="AW1493">
        <v>44</v>
      </c>
      <c r="AY1493">
        <v>5</v>
      </c>
      <c r="AZ1493">
        <v>220</v>
      </c>
      <c r="BA1493">
        <v>2.35</v>
      </c>
      <c r="BB1493">
        <v>108240</v>
      </c>
      <c r="BC1493">
        <v>180400</v>
      </c>
      <c r="BD1493">
        <v>252560</v>
      </c>
      <c r="BE1493">
        <v>10</v>
      </c>
      <c r="BF1493">
        <v>4</v>
      </c>
      <c r="BG1493">
        <v>176</v>
      </c>
      <c r="BH1493">
        <v>2.9375</v>
      </c>
      <c r="BI1493">
        <v>108240</v>
      </c>
      <c r="BJ1493">
        <v>180400</v>
      </c>
      <c r="BK1493">
        <v>252560</v>
      </c>
      <c r="BL1493">
        <v>25</v>
      </c>
      <c r="BM1493">
        <v>1</v>
      </c>
      <c r="BN1493">
        <v>8</v>
      </c>
      <c r="BO1493" t="s">
        <v>192</v>
      </c>
      <c r="BP1493">
        <v>2.346326671261199</v>
      </c>
      <c r="BQ1493">
        <v>344</v>
      </c>
      <c r="BR1493">
        <v>60</v>
      </c>
      <c r="BS1493">
        <v>0.1744186046511628</v>
      </c>
      <c r="BV1493">
        <v>196</v>
      </c>
      <c r="BW1493">
        <v>0</v>
      </c>
      <c r="BX1493">
        <v>0</v>
      </c>
      <c r="BZ1493" t="s">
        <v>193</v>
      </c>
      <c r="CA1493" t="s">
        <v>194</v>
      </c>
      <c r="CB1493" t="b">
        <v>0</v>
      </c>
    </row>
    <row r="1494" spans="1:80" x14ac:dyDescent="0.3">
      <c r="A1494">
        <v>1493</v>
      </c>
      <c r="B1494" t="s">
        <v>1788</v>
      </c>
      <c r="C1494" t="s">
        <v>179</v>
      </c>
      <c r="D1494" t="s">
        <v>1737</v>
      </c>
      <c r="E1494" t="s">
        <v>1767</v>
      </c>
      <c r="F1494" t="s">
        <v>525</v>
      </c>
      <c r="G1494" t="s">
        <v>1739</v>
      </c>
      <c r="H1494" t="s">
        <v>184</v>
      </c>
      <c r="J1494">
        <v>0</v>
      </c>
      <c r="L1494" t="s">
        <v>197</v>
      </c>
      <c r="M1494" t="s">
        <v>197</v>
      </c>
      <c r="N1494" t="s">
        <v>198</v>
      </c>
      <c r="P1494" t="s">
        <v>459</v>
      </c>
      <c r="Q1494">
        <v>3</v>
      </c>
      <c r="S1494">
        <v>0</v>
      </c>
      <c r="T1494">
        <v>10</v>
      </c>
      <c r="U1494">
        <v>10</v>
      </c>
      <c r="V1494">
        <v>10</v>
      </c>
      <c r="W1494">
        <v>5</v>
      </c>
      <c r="X1494">
        <v>0.76</v>
      </c>
      <c r="Y1494">
        <v>89728.5</v>
      </c>
      <c r="Z1494" t="s">
        <v>189</v>
      </c>
      <c r="AA1494">
        <v>2</v>
      </c>
      <c r="AB1494">
        <v>14</v>
      </c>
      <c r="AC1494">
        <v>80</v>
      </c>
      <c r="AD1494">
        <v>5.7142857142857144</v>
      </c>
      <c r="AE1494">
        <v>12.375</v>
      </c>
      <c r="AF1494">
        <v>12.375</v>
      </c>
      <c r="AG1494">
        <v>10</v>
      </c>
      <c r="AH1494">
        <v>0.76</v>
      </c>
      <c r="AI1494">
        <v>72508.5</v>
      </c>
      <c r="AJ1494">
        <v>6.0651999999999999</v>
      </c>
      <c r="AK1494">
        <v>2.5</v>
      </c>
      <c r="AL1494">
        <v>19</v>
      </c>
      <c r="AM1494">
        <v>15</v>
      </c>
      <c r="AN1494">
        <v>25</v>
      </c>
      <c r="AO1494" t="s">
        <v>190</v>
      </c>
      <c r="AP1494">
        <v>83</v>
      </c>
      <c r="AQ1494">
        <v>-0.7</v>
      </c>
      <c r="AR1494">
        <v>1.2</v>
      </c>
      <c r="AS1494" t="s">
        <v>460</v>
      </c>
      <c r="AT1494">
        <v>40</v>
      </c>
      <c r="AU1494">
        <v>16</v>
      </c>
      <c r="AV1494">
        <v>15</v>
      </c>
      <c r="AW1494">
        <v>44</v>
      </c>
      <c r="AY1494">
        <v>5</v>
      </c>
      <c r="AZ1494">
        <v>220</v>
      </c>
      <c r="BA1494">
        <v>2.35</v>
      </c>
      <c r="BB1494">
        <v>108240</v>
      </c>
      <c r="BC1494">
        <v>180400</v>
      </c>
      <c r="BD1494">
        <v>252560</v>
      </c>
      <c r="BE1494">
        <v>10</v>
      </c>
      <c r="BF1494">
        <v>4</v>
      </c>
      <c r="BG1494">
        <v>176</v>
      </c>
      <c r="BH1494">
        <v>2.9375</v>
      </c>
      <c r="BI1494">
        <v>108240</v>
      </c>
      <c r="BJ1494">
        <v>180400</v>
      </c>
      <c r="BK1494">
        <v>252560</v>
      </c>
      <c r="BL1494">
        <v>25</v>
      </c>
      <c r="BM1494">
        <v>1</v>
      </c>
      <c r="BN1494">
        <v>8</v>
      </c>
      <c r="BO1494" t="s">
        <v>192</v>
      </c>
      <c r="BP1494">
        <v>0</v>
      </c>
      <c r="BQ1494">
        <v>0</v>
      </c>
      <c r="BR1494">
        <v>0</v>
      </c>
      <c r="BS1494">
        <v>0</v>
      </c>
      <c r="BV1494">
        <v>0</v>
      </c>
      <c r="BW1494">
        <v>0</v>
      </c>
      <c r="BX1494">
        <v>0</v>
      </c>
      <c r="BZ1494" t="s">
        <v>193</v>
      </c>
      <c r="CA1494" t="s">
        <v>194</v>
      </c>
      <c r="CB1494" t="b">
        <v>0</v>
      </c>
    </row>
    <row r="1495" spans="1:80" x14ac:dyDescent="0.3">
      <c r="A1495">
        <v>1494</v>
      </c>
      <c r="B1495" t="s">
        <v>1789</v>
      </c>
      <c r="C1495" t="s">
        <v>179</v>
      </c>
      <c r="D1495" t="s">
        <v>1737</v>
      </c>
      <c r="E1495" t="s">
        <v>1767</v>
      </c>
      <c r="F1495" t="s">
        <v>527</v>
      </c>
      <c r="G1495" t="s">
        <v>1739</v>
      </c>
      <c r="H1495" t="s">
        <v>184</v>
      </c>
      <c r="J1495">
        <v>0</v>
      </c>
      <c r="L1495" t="s">
        <v>197</v>
      </c>
      <c r="M1495" t="s">
        <v>197</v>
      </c>
      <c r="N1495" t="s">
        <v>198</v>
      </c>
      <c r="P1495" t="s">
        <v>459</v>
      </c>
      <c r="Q1495">
        <v>3</v>
      </c>
      <c r="S1495">
        <v>0</v>
      </c>
      <c r="T1495">
        <v>10</v>
      </c>
      <c r="U1495">
        <v>10</v>
      </c>
      <c r="V1495">
        <v>10</v>
      </c>
      <c r="W1495">
        <v>5</v>
      </c>
      <c r="X1495">
        <v>0.76</v>
      </c>
      <c r="Y1495">
        <v>89728.5</v>
      </c>
      <c r="Z1495" t="s">
        <v>189</v>
      </c>
      <c r="AA1495">
        <v>2</v>
      </c>
      <c r="AB1495">
        <v>14</v>
      </c>
      <c r="AC1495">
        <v>80</v>
      </c>
      <c r="AD1495">
        <v>5.7142857142857144</v>
      </c>
      <c r="AE1495">
        <v>12.375</v>
      </c>
      <c r="AF1495">
        <v>12.375</v>
      </c>
      <c r="AG1495">
        <v>10</v>
      </c>
      <c r="AH1495">
        <v>0.76</v>
      </c>
      <c r="AI1495">
        <v>72508.5</v>
      </c>
      <c r="AJ1495">
        <v>6.28</v>
      </c>
      <c r="AK1495">
        <v>2.5</v>
      </c>
      <c r="AL1495">
        <v>18</v>
      </c>
      <c r="AM1495">
        <v>15</v>
      </c>
      <c r="AN1495">
        <v>25</v>
      </c>
      <c r="AO1495" t="s">
        <v>190</v>
      </c>
      <c r="AP1495">
        <v>83</v>
      </c>
      <c r="AQ1495">
        <v>-0.7</v>
      </c>
      <c r="AR1495">
        <v>1.2</v>
      </c>
      <c r="AS1495" t="s">
        <v>460</v>
      </c>
      <c r="AT1495">
        <v>40</v>
      </c>
      <c r="AU1495">
        <v>16</v>
      </c>
      <c r="AV1495">
        <v>15</v>
      </c>
      <c r="AW1495">
        <v>44</v>
      </c>
      <c r="AY1495">
        <v>5</v>
      </c>
      <c r="AZ1495">
        <v>220</v>
      </c>
      <c r="BA1495">
        <v>2.35</v>
      </c>
      <c r="BB1495">
        <v>108240</v>
      </c>
      <c r="BC1495">
        <v>180400</v>
      </c>
      <c r="BD1495">
        <v>252560</v>
      </c>
      <c r="BE1495">
        <v>10</v>
      </c>
      <c r="BF1495">
        <v>4</v>
      </c>
      <c r="BG1495">
        <v>176</v>
      </c>
      <c r="BH1495">
        <v>2.9375</v>
      </c>
      <c r="BI1495">
        <v>108240</v>
      </c>
      <c r="BJ1495">
        <v>180400</v>
      </c>
      <c r="BK1495">
        <v>252560</v>
      </c>
      <c r="BL1495">
        <v>25</v>
      </c>
      <c r="BM1495">
        <v>1</v>
      </c>
      <c r="BN1495">
        <v>8</v>
      </c>
      <c r="BO1495" t="s">
        <v>192</v>
      </c>
      <c r="BP1495">
        <v>0</v>
      </c>
      <c r="BQ1495">
        <v>0</v>
      </c>
      <c r="BR1495">
        <v>0</v>
      </c>
      <c r="BS1495">
        <v>0</v>
      </c>
      <c r="BV1495">
        <v>0</v>
      </c>
      <c r="BW1495">
        <v>0</v>
      </c>
      <c r="BX1495">
        <v>0</v>
      </c>
      <c r="BZ1495" t="s">
        <v>193</v>
      </c>
      <c r="CA1495" t="s">
        <v>194</v>
      </c>
      <c r="CB1495" t="b">
        <v>0</v>
      </c>
    </row>
    <row r="1496" spans="1:80" x14ac:dyDescent="0.3">
      <c r="A1496">
        <v>1495</v>
      </c>
      <c r="B1496" t="s">
        <v>1790</v>
      </c>
      <c r="C1496" t="s">
        <v>179</v>
      </c>
      <c r="D1496" t="s">
        <v>1737</v>
      </c>
      <c r="E1496" t="s">
        <v>1767</v>
      </c>
      <c r="F1496" t="s">
        <v>196</v>
      </c>
      <c r="G1496" t="s">
        <v>1739</v>
      </c>
      <c r="H1496" t="s">
        <v>184</v>
      </c>
      <c r="J1496">
        <v>0</v>
      </c>
      <c r="L1496" t="s">
        <v>197</v>
      </c>
      <c r="M1496" t="s">
        <v>197</v>
      </c>
      <c r="N1496" t="s">
        <v>198</v>
      </c>
      <c r="P1496" t="s">
        <v>459</v>
      </c>
      <c r="Q1496">
        <v>3</v>
      </c>
      <c r="S1496">
        <v>0</v>
      </c>
      <c r="T1496">
        <v>10</v>
      </c>
      <c r="U1496">
        <v>10</v>
      </c>
      <c r="V1496">
        <v>10</v>
      </c>
      <c r="W1496">
        <v>5</v>
      </c>
      <c r="X1496">
        <v>0.76</v>
      </c>
      <c r="Y1496">
        <v>89728.5</v>
      </c>
      <c r="Z1496" t="s">
        <v>189</v>
      </c>
      <c r="AA1496">
        <v>2</v>
      </c>
      <c r="AB1496">
        <v>14</v>
      </c>
      <c r="AC1496">
        <v>80</v>
      </c>
      <c r="AD1496">
        <v>5.7142857142857144</v>
      </c>
      <c r="AE1496">
        <v>12.375</v>
      </c>
      <c r="AF1496">
        <v>12.375</v>
      </c>
      <c r="AG1496">
        <v>10</v>
      </c>
      <c r="AH1496">
        <v>0.76</v>
      </c>
      <c r="AI1496">
        <v>72508.5</v>
      </c>
      <c r="AJ1496" t="s">
        <v>197</v>
      </c>
      <c r="AK1496">
        <v>2.5</v>
      </c>
      <c r="AL1496">
        <v>0</v>
      </c>
      <c r="AM1496">
        <v>15</v>
      </c>
      <c r="AN1496">
        <v>25</v>
      </c>
      <c r="AO1496" t="s">
        <v>190</v>
      </c>
      <c r="AP1496">
        <v>83</v>
      </c>
      <c r="AQ1496">
        <v>-0.7</v>
      </c>
      <c r="AR1496">
        <v>1.2</v>
      </c>
      <c r="AS1496" t="s">
        <v>460</v>
      </c>
      <c r="AT1496">
        <v>40</v>
      </c>
      <c r="AU1496">
        <v>16</v>
      </c>
      <c r="AV1496">
        <v>15</v>
      </c>
      <c r="AW1496">
        <v>44</v>
      </c>
      <c r="AY1496">
        <v>5</v>
      </c>
      <c r="AZ1496">
        <v>220</v>
      </c>
      <c r="BA1496">
        <v>2.35</v>
      </c>
      <c r="BB1496">
        <v>108240</v>
      </c>
      <c r="BC1496">
        <v>180400</v>
      </c>
      <c r="BD1496">
        <v>252560</v>
      </c>
      <c r="BE1496">
        <v>7</v>
      </c>
      <c r="BF1496">
        <v>4</v>
      </c>
      <c r="BG1496">
        <v>176</v>
      </c>
      <c r="BH1496">
        <v>2.9375</v>
      </c>
      <c r="BI1496">
        <v>108240</v>
      </c>
      <c r="BJ1496">
        <v>180400</v>
      </c>
      <c r="BK1496">
        <v>252560</v>
      </c>
      <c r="BL1496">
        <v>25</v>
      </c>
      <c r="BM1496">
        <v>1</v>
      </c>
      <c r="BN1496">
        <v>32</v>
      </c>
      <c r="BO1496" t="s">
        <v>192</v>
      </c>
      <c r="BP1496">
        <v>0</v>
      </c>
      <c r="BQ1496">
        <v>0</v>
      </c>
      <c r="BR1496">
        <v>0</v>
      </c>
      <c r="BS1496">
        <v>0</v>
      </c>
      <c r="BV1496">
        <v>0</v>
      </c>
      <c r="BW1496">
        <v>0</v>
      </c>
      <c r="BX1496">
        <v>0</v>
      </c>
      <c r="BZ1496" t="s">
        <v>193</v>
      </c>
      <c r="CA1496" t="s">
        <v>194</v>
      </c>
      <c r="CB1496" t="b">
        <v>0</v>
      </c>
    </row>
    <row r="1497" spans="1:80" x14ac:dyDescent="0.3">
      <c r="A1497">
        <v>1496</v>
      </c>
      <c r="B1497" t="s">
        <v>1791</v>
      </c>
      <c r="C1497" t="s">
        <v>179</v>
      </c>
      <c r="D1497" t="s">
        <v>1737</v>
      </c>
      <c r="E1497" t="s">
        <v>1767</v>
      </c>
      <c r="F1497" t="s">
        <v>200</v>
      </c>
      <c r="G1497" t="s">
        <v>1739</v>
      </c>
      <c r="H1497" t="s">
        <v>184</v>
      </c>
      <c r="J1497">
        <v>0</v>
      </c>
      <c r="L1497" t="s">
        <v>197</v>
      </c>
      <c r="M1497" t="s">
        <v>197</v>
      </c>
      <c r="N1497" t="s">
        <v>198</v>
      </c>
      <c r="P1497" t="s">
        <v>459</v>
      </c>
      <c r="Q1497">
        <v>3</v>
      </c>
      <c r="S1497">
        <v>0</v>
      </c>
      <c r="T1497">
        <v>10</v>
      </c>
      <c r="U1497">
        <v>10</v>
      </c>
      <c r="V1497">
        <v>10</v>
      </c>
      <c r="W1497">
        <v>5</v>
      </c>
      <c r="X1497">
        <v>0.76</v>
      </c>
      <c r="Y1497">
        <v>89728.5</v>
      </c>
      <c r="Z1497" t="s">
        <v>189</v>
      </c>
      <c r="AA1497">
        <v>2</v>
      </c>
      <c r="AB1497">
        <v>14</v>
      </c>
      <c r="AC1497">
        <v>80</v>
      </c>
      <c r="AD1497">
        <v>5.7142857142857144</v>
      </c>
      <c r="AE1497">
        <v>12.375</v>
      </c>
      <c r="AF1497">
        <v>12.375</v>
      </c>
      <c r="AG1497">
        <v>10</v>
      </c>
      <c r="AH1497">
        <v>0.76</v>
      </c>
      <c r="AI1497">
        <v>72508.5</v>
      </c>
      <c r="AJ1497" t="s">
        <v>197</v>
      </c>
      <c r="AK1497">
        <v>2.5</v>
      </c>
      <c r="AL1497">
        <v>0</v>
      </c>
      <c r="AM1497">
        <v>15</v>
      </c>
      <c r="AN1497">
        <v>25</v>
      </c>
      <c r="AO1497" t="s">
        <v>190</v>
      </c>
      <c r="AP1497">
        <v>83</v>
      </c>
      <c r="AQ1497">
        <v>-0.7</v>
      </c>
      <c r="AR1497">
        <v>1.2</v>
      </c>
      <c r="AS1497" t="s">
        <v>460</v>
      </c>
      <c r="AT1497">
        <v>40</v>
      </c>
      <c r="AU1497">
        <v>16</v>
      </c>
      <c r="AV1497">
        <v>15</v>
      </c>
      <c r="AW1497">
        <v>44</v>
      </c>
      <c r="AY1497">
        <v>5</v>
      </c>
      <c r="AZ1497">
        <v>220</v>
      </c>
      <c r="BA1497">
        <v>2.35</v>
      </c>
      <c r="BB1497">
        <v>108240</v>
      </c>
      <c r="BC1497">
        <v>180400</v>
      </c>
      <c r="BD1497">
        <v>252560</v>
      </c>
      <c r="BE1497">
        <v>7</v>
      </c>
      <c r="BF1497">
        <v>4</v>
      </c>
      <c r="BG1497">
        <v>176</v>
      </c>
      <c r="BH1497">
        <v>2.9375</v>
      </c>
      <c r="BI1497">
        <v>108240</v>
      </c>
      <c r="BJ1497">
        <v>180400</v>
      </c>
      <c r="BK1497">
        <v>252560</v>
      </c>
      <c r="BL1497">
        <v>25</v>
      </c>
      <c r="BM1497">
        <v>1</v>
      </c>
      <c r="BN1497">
        <v>32</v>
      </c>
      <c r="BO1497" t="s">
        <v>192</v>
      </c>
      <c r="BP1497">
        <v>0</v>
      </c>
      <c r="BQ1497">
        <v>0</v>
      </c>
      <c r="BR1497">
        <v>0</v>
      </c>
      <c r="BS1497">
        <v>0</v>
      </c>
      <c r="BV1497">
        <v>0</v>
      </c>
      <c r="BW1497">
        <v>0</v>
      </c>
      <c r="BX1497">
        <v>0</v>
      </c>
      <c r="BZ1497" t="s">
        <v>193</v>
      </c>
      <c r="CA1497" t="s">
        <v>194</v>
      </c>
      <c r="CB1497" t="b">
        <v>0</v>
      </c>
    </row>
    <row r="1498" spans="1:80" x14ac:dyDescent="0.3">
      <c r="A1498">
        <v>1497</v>
      </c>
      <c r="B1498" t="s">
        <v>1792</v>
      </c>
      <c r="C1498" t="s">
        <v>179</v>
      </c>
      <c r="D1498" t="s">
        <v>1737</v>
      </c>
      <c r="E1498" t="s">
        <v>1767</v>
      </c>
      <c r="F1498" t="s">
        <v>202</v>
      </c>
      <c r="G1498" t="s">
        <v>1739</v>
      </c>
      <c r="H1498" t="s">
        <v>184</v>
      </c>
      <c r="J1498">
        <v>0</v>
      </c>
      <c r="L1498" t="s">
        <v>197</v>
      </c>
      <c r="M1498" t="s">
        <v>197</v>
      </c>
      <c r="N1498" t="s">
        <v>198</v>
      </c>
      <c r="P1498" t="s">
        <v>459</v>
      </c>
      <c r="Q1498">
        <v>3</v>
      </c>
      <c r="S1498">
        <v>0</v>
      </c>
      <c r="T1498">
        <v>10</v>
      </c>
      <c r="U1498">
        <v>10</v>
      </c>
      <c r="V1498">
        <v>10</v>
      </c>
      <c r="W1498">
        <v>5</v>
      </c>
      <c r="X1498">
        <v>0.76</v>
      </c>
      <c r="Y1498">
        <v>89728.5</v>
      </c>
      <c r="Z1498" t="s">
        <v>189</v>
      </c>
      <c r="AA1498">
        <v>2</v>
      </c>
      <c r="AB1498">
        <v>14</v>
      </c>
      <c r="AC1498">
        <v>80</v>
      </c>
      <c r="AD1498">
        <v>5.7142857142857144</v>
      </c>
      <c r="AE1498">
        <v>12.375</v>
      </c>
      <c r="AF1498">
        <v>12.375</v>
      </c>
      <c r="AG1498">
        <v>10</v>
      </c>
      <c r="AH1498">
        <v>0.76</v>
      </c>
      <c r="AI1498">
        <v>72508.5</v>
      </c>
      <c r="AJ1498" t="s">
        <v>197</v>
      </c>
      <c r="AK1498">
        <v>2.5</v>
      </c>
      <c r="AL1498">
        <v>0</v>
      </c>
      <c r="AM1498">
        <v>15</v>
      </c>
      <c r="AN1498">
        <v>25</v>
      </c>
      <c r="AO1498" t="s">
        <v>190</v>
      </c>
      <c r="AP1498">
        <v>83</v>
      </c>
      <c r="AQ1498">
        <v>-0.7</v>
      </c>
      <c r="AR1498">
        <v>1.2</v>
      </c>
      <c r="AS1498" t="s">
        <v>460</v>
      </c>
      <c r="AT1498">
        <v>40</v>
      </c>
      <c r="AU1498">
        <v>16</v>
      </c>
      <c r="AV1498">
        <v>15</v>
      </c>
      <c r="AW1498">
        <v>44</v>
      </c>
      <c r="AY1498">
        <v>5</v>
      </c>
      <c r="AZ1498">
        <v>220</v>
      </c>
      <c r="BA1498">
        <v>2.35</v>
      </c>
      <c r="BB1498">
        <v>108240</v>
      </c>
      <c r="BC1498">
        <v>180400</v>
      </c>
      <c r="BD1498">
        <v>252560</v>
      </c>
      <c r="BE1498">
        <v>7</v>
      </c>
      <c r="BF1498">
        <v>4</v>
      </c>
      <c r="BG1498">
        <v>176</v>
      </c>
      <c r="BH1498">
        <v>2.9375</v>
      </c>
      <c r="BI1498">
        <v>108240</v>
      </c>
      <c r="BJ1498">
        <v>180400</v>
      </c>
      <c r="BK1498">
        <v>252560</v>
      </c>
      <c r="BL1498">
        <v>25</v>
      </c>
      <c r="BM1498">
        <v>1</v>
      </c>
      <c r="BN1498">
        <v>32</v>
      </c>
      <c r="BO1498" t="s">
        <v>192</v>
      </c>
      <c r="BP1498">
        <v>0</v>
      </c>
      <c r="BQ1498">
        <v>0</v>
      </c>
      <c r="BR1498">
        <v>0</v>
      </c>
      <c r="BS1498">
        <v>0</v>
      </c>
      <c r="BV1498">
        <v>0</v>
      </c>
      <c r="BW1498">
        <v>0</v>
      </c>
      <c r="BX1498">
        <v>0</v>
      </c>
      <c r="BZ1498" t="s">
        <v>193</v>
      </c>
      <c r="CA1498" t="s">
        <v>194</v>
      </c>
      <c r="CB1498" t="b">
        <v>0</v>
      </c>
    </row>
    <row r="1499" spans="1:80" x14ac:dyDescent="0.3">
      <c r="A1499">
        <v>1498</v>
      </c>
      <c r="B1499" t="s">
        <v>1793</v>
      </c>
      <c r="C1499" t="s">
        <v>179</v>
      </c>
      <c r="D1499" t="s">
        <v>1737</v>
      </c>
      <c r="E1499" t="s">
        <v>1767</v>
      </c>
      <c r="F1499" t="s">
        <v>204</v>
      </c>
      <c r="G1499" t="s">
        <v>1739</v>
      </c>
      <c r="H1499" t="s">
        <v>184</v>
      </c>
      <c r="J1499">
        <v>0</v>
      </c>
      <c r="L1499" t="s">
        <v>197</v>
      </c>
      <c r="M1499" t="s">
        <v>197</v>
      </c>
      <c r="N1499" t="s">
        <v>198</v>
      </c>
      <c r="P1499" t="s">
        <v>459</v>
      </c>
      <c r="Q1499">
        <v>3</v>
      </c>
      <c r="S1499">
        <v>0</v>
      </c>
      <c r="T1499">
        <v>10</v>
      </c>
      <c r="U1499">
        <v>10</v>
      </c>
      <c r="V1499">
        <v>10</v>
      </c>
      <c r="W1499">
        <v>5</v>
      </c>
      <c r="X1499">
        <v>0.76</v>
      </c>
      <c r="Y1499">
        <v>89728.5</v>
      </c>
      <c r="Z1499" t="s">
        <v>189</v>
      </c>
      <c r="AA1499">
        <v>2</v>
      </c>
      <c r="AB1499">
        <v>14</v>
      </c>
      <c r="AC1499">
        <v>80</v>
      </c>
      <c r="AD1499">
        <v>5.7142857142857144</v>
      </c>
      <c r="AE1499">
        <v>12.375</v>
      </c>
      <c r="AF1499">
        <v>12.375</v>
      </c>
      <c r="AG1499">
        <v>10</v>
      </c>
      <c r="AH1499">
        <v>0.76</v>
      </c>
      <c r="AI1499">
        <v>72508.5</v>
      </c>
      <c r="AJ1499" t="s">
        <v>197</v>
      </c>
      <c r="AK1499">
        <v>2.5</v>
      </c>
      <c r="AL1499">
        <v>0</v>
      </c>
      <c r="AM1499">
        <v>15</v>
      </c>
      <c r="AN1499">
        <v>25</v>
      </c>
      <c r="AO1499" t="s">
        <v>190</v>
      </c>
      <c r="AP1499">
        <v>83</v>
      </c>
      <c r="AQ1499">
        <v>-0.7</v>
      </c>
      <c r="AR1499">
        <v>1.2</v>
      </c>
      <c r="AS1499" t="s">
        <v>460</v>
      </c>
      <c r="AT1499">
        <v>40</v>
      </c>
      <c r="AU1499">
        <v>16</v>
      </c>
      <c r="AV1499">
        <v>15</v>
      </c>
      <c r="AW1499">
        <v>44</v>
      </c>
      <c r="AY1499">
        <v>5</v>
      </c>
      <c r="AZ1499">
        <v>220</v>
      </c>
      <c r="BA1499">
        <v>2.35</v>
      </c>
      <c r="BB1499">
        <v>108240</v>
      </c>
      <c r="BC1499">
        <v>180400</v>
      </c>
      <c r="BD1499">
        <v>252560</v>
      </c>
      <c r="BE1499">
        <v>7</v>
      </c>
      <c r="BF1499">
        <v>4</v>
      </c>
      <c r="BG1499">
        <v>176</v>
      </c>
      <c r="BH1499">
        <v>2.9375</v>
      </c>
      <c r="BI1499">
        <v>108240</v>
      </c>
      <c r="BJ1499">
        <v>180400</v>
      </c>
      <c r="BK1499">
        <v>252560</v>
      </c>
      <c r="BL1499">
        <v>25</v>
      </c>
      <c r="BM1499">
        <v>1</v>
      </c>
      <c r="BN1499">
        <v>32</v>
      </c>
      <c r="BO1499" t="s">
        <v>192</v>
      </c>
      <c r="BP1499">
        <v>0</v>
      </c>
      <c r="BQ1499">
        <v>0</v>
      </c>
      <c r="BR1499">
        <v>0</v>
      </c>
      <c r="BS1499">
        <v>0</v>
      </c>
      <c r="BV1499">
        <v>0</v>
      </c>
      <c r="BW1499">
        <v>0</v>
      </c>
      <c r="BX1499">
        <v>0</v>
      </c>
      <c r="BZ1499" t="s">
        <v>193</v>
      </c>
      <c r="CA1499" t="s">
        <v>194</v>
      </c>
      <c r="CB1499" t="b">
        <v>0</v>
      </c>
    </row>
    <row r="1500" spans="1:80" x14ac:dyDescent="0.3">
      <c r="A1500">
        <v>1499</v>
      </c>
      <c r="B1500" t="s">
        <v>1794</v>
      </c>
      <c r="C1500" t="s">
        <v>179</v>
      </c>
      <c r="D1500" t="s">
        <v>1737</v>
      </c>
      <c r="E1500" t="s">
        <v>1767</v>
      </c>
      <c r="F1500" t="s">
        <v>206</v>
      </c>
      <c r="G1500" t="s">
        <v>1739</v>
      </c>
      <c r="H1500" t="s">
        <v>184</v>
      </c>
      <c r="J1500">
        <v>0</v>
      </c>
      <c r="L1500" t="s">
        <v>197</v>
      </c>
      <c r="M1500" t="s">
        <v>197</v>
      </c>
      <c r="N1500" t="s">
        <v>198</v>
      </c>
      <c r="P1500" t="s">
        <v>459</v>
      </c>
      <c r="Q1500">
        <v>3</v>
      </c>
      <c r="S1500">
        <v>0</v>
      </c>
      <c r="T1500">
        <v>10</v>
      </c>
      <c r="U1500">
        <v>10</v>
      </c>
      <c r="V1500">
        <v>10</v>
      </c>
      <c r="W1500">
        <v>5</v>
      </c>
      <c r="X1500">
        <v>0.76</v>
      </c>
      <c r="Y1500">
        <v>89728.5</v>
      </c>
      <c r="Z1500" t="s">
        <v>189</v>
      </c>
      <c r="AA1500">
        <v>2</v>
      </c>
      <c r="AB1500">
        <v>14</v>
      </c>
      <c r="AC1500">
        <v>80</v>
      </c>
      <c r="AD1500">
        <v>5.7142857142857144</v>
      </c>
      <c r="AE1500">
        <v>12.375</v>
      </c>
      <c r="AF1500">
        <v>12.375</v>
      </c>
      <c r="AG1500">
        <v>10</v>
      </c>
      <c r="AH1500">
        <v>0.76</v>
      </c>
      <c r="AI1500">
        <v>72508.5</v>
      </c>
      <c r="AJ1500" t="s">
        <v>197</v>
      </c>
      <c r="AK1500">
        <v>2.5</v>
      </c>
      <c r="AL1500">
        <v>0</v>
      </c>
      <c r="AM1500">
        <v>15</v>
      </c>
      <c r="AN1500">
        <v>25</v>
      </c>
      <c r="AO1500" t="s">
        <v>190</v>
      </c>
      <c r="AP1500">
        <v>83</v>
      </c>
      <c r="AQ1500">
        <v>-0.7</v>
      </c>
      <c r="AR1500">
        <v>1.2</v>
      </c>
      <c r="AS1500" t="s">
        <v>460</v>
      </c>
      <c r="AT1500">
        <v>40</v>
      </c>
      <c r="AU1500">
        <v>16</v>
      </c>
      <c r="AV1500">
        <v>15</v>
      </c>
      <c r="AW1500">
        <v>44</v>
      </c>
      <c r="AY1500">
        <v>5</v>
      </c>
      <c r="AZ1500">
        <v>220</v>
      </c>
      <c r="BA1500">
        <v>2.35</v>
      </c>
      <c r="BB1500">
        <v>108240</v>
      </c>
      <c r="BC1500">
        <v>180400</v>
      </c>
      <c r="BD1500">
        <v>252560</v>
      </c>
      <c r="BE1500">
        <v>8</v>
      </c>
      <c r="BF1500">
        <v>4</v>
      </c>
      <c r="BG1500">
        <v>176</v>
      </c>
      <c r="BH1500">
        <v>2.9375</v>
      </c>
      <c r="BI1500">
        <v>108240</v>
      </c>
      <c r="BJ1500">
        <v>180400</v>
      </c>
      <c r="BK1500">
        <v>252560</v>
      </c>
      <c r="BL1500">
        <v>25</v>
      </c>
      <c r="BM1500">
        <v>1</v>
      </c>
      <c r="BN1500">
        <v>32</v>
      </c>
      <c r="BO1500" t="s">
        <v>192</v>
      </c>
      <c r="BP1500">
        <v>0</v>
      </c>
      <c r="BQ1500">
        <v>0</v>
      </c>
      <c r="BR1500">
        <v>0</v>
      </c>
      <c r="BS1500">
        <v>0</v>
      </c>
      <c r="BV1500">
        <v>0</v>
      </c>
      <c r="BW1500">
        <v>0</v>
      </c>
      <c r="BX1500">
        <v>0</v>
      </c>
      <c r="BZ1500" t="s">
        <v>193</v>
      </c>
      <c r="CA1500" t="s">
        <v>194</v>
      </c>
      <c r="CB1500" t="b">
        <v>0</v>
      </c>
    </row>
    <row r="1501" spans="1:80" x14ac:dyDescent="0.3">
      <c r="A1501">
        <v>1500</v>
      </c>
      <c r="B1501" t="s">
        <v>1795</v>
      </c>
      <c r="C1501" t="s">
        <v>179</v>
      </c>
      <c r="D1501" t="s">
        <v>1737</v>
      </c>
      <c r="E1501" t="s">
        <v>1767</v>
      </c>
      <c r="F1501" t="s">
        <v>316</v>
      </c>
      <c r="G1501" t="s">
        <v>1739</v>
      </c>
      <c r="H1501" t="s">
        <v>184</v>
      </c>
      <c r="J1501">
        <v>0</v>
      </c>
      <c r="L1501" t="s">
        <v>197</v>
      </c>
      <c r="M1501" t="s">
        <v>197</v>
      </c>
      <c r="N1501" t="s">
        <v>198</v>
      </c>
      <c r="P1501" t="s">
        <v>459</v>
      </c>
      <c r="Q1501">
        <v>3</v>
      </c>
      <c r="S1501">
        <v>0</v>
      </c>
      <c r="T1501">
        <v>10</v>
      </c>
      <c r="U1501">
        <v>10</v>
      </c>
      <c r="V1501">
        <v>10</v>
      </c>
      <c r="W1501">
        <v>5</v>
      </c>
      <c r="X1501">
        <v>0.76</v>
      </c>
      <c r="Y1501">
        <v>89728.5</v>
      </c>
      <c r="Z1501" t="s">
        <v>189</v>
      </c>
      <c r="AA1501">
        <v>2</v>
      </c>
      <c r="AB1501">
        <v>14</v>
      </c>
      <c r="AC1501">
        <v>80</v>
      </c>
      <c r="AD1501">
        <v>5.7142857142857144</v>
      </c>
      <c r="AE1501">
        <v>12.375</v>
      </c>
      <c r="AF1501">
        <v>12.375</v>
      </c>
      <c r="AG1501">
        <v>10</v>
      </c>
      <c r="AH1501">
        <v>0.76</v>
      </c>
      <c r="AI1501">
        <v>72508.5</v>
      </c>
      <c r="AJ1501" t="s">
        <v>197</v>
      </c>
      <c r="AK1501">
        <v>2.5</v>
      </c>
      <c r="AL1501">
        <v>0</v>
      </c>
      <c r="AM1501">
        <v>15</v>
      </c>
      <c r="AN1501">
        <v>25</v>
      </c>
      <c r="AO1501" t="s">
        <v>190</v>
      </c>
      <c r="AP1501">
        <v>83</v>
      </c>
      <c r="AQ1501">
        <v>-0.7</v>
      </c>
      <c r="AR1501">
        <v>1.2</v>
      </c>
      <c r="AS1501" t="s">
        <v>460</v>
      </c>
      <c r="AT1501">
        <v>40</v>
      </c>
      <c r="AU1501">
        <v>16</v>
      </c>
      <c r="AV1501">
        <v>15</v>
      </c>
      <c r="AW1501">
        <v>44</v>
      </c>
      <c r="AY1501">
        <v>5</v>
      </c>
      <c r="AZ1501">
        <v>220</v>
      </c>
      <c r="BA1501">
        <v>2.35</v>
      </c>
      <c r="BB1501">
        <v>108240</v>
      </c>
      <c r="BC1501">
        <v>180400</v>
      </c>
      <c r="BD1501">
        <v>252560</v>
      </c>
      <c r="BE1501">
        <v>8</v>
      </c>
      <c r="BF1501">
        <v>4</v>
      </c>
      <c r="BG1501">
        <v>176</v>
      </c>
      <c r="BH1501">
        <v>2.9375</v>
      </c>
      <c r="BI1501">
        <v>108240</v>
      </c>
      <c r="BJ1501">
        <v>180400</v>
      </c>
      <c r="BK1501">
        <v>252560</v>
      </c>
      <c r="BL1501">
        <v>25</v>
      </c>
      <c r="BM1501">
        <v>1</v>
      </c>
      <c r="BN1501">
        <v>32</v>
      </c>
      <c r="BO1501" t="s">
        <v>192</v>
      </c>
      <c r="BP1501">
        <v>0</v>
      </c>
      <c r="BQ1501">
        <v>0</v>
      </c>
      <c r="BR1501">
        <v>0</v>
      </c>
      <c r="BS1501">
        <v>0</v>
      </c>
      <c r="BV1501">
        <v>0</v>
      </c>
      <c r="BW1501">
        <v>0</v>
      </c>
      <c r="BX1501">
        <v>0</v>
      </c>
      <c r="BZ1501" t="s">
        <v>193</v>
      </c>
      <c r="CA1501" t="s">
        <v>194</v>
      </c>
      <c r="CB1501" t="b">
        <v>0</v>
      </c>
    </row>
    <row r="1502" spans="1:80" x14ac:dyDescent="0.3">
      <c r="A1502">
        <v>1501</v>
      </c>
      <c r="B1502" t="s">
        <v>1796</v>
      </c>
      <c r="C1502" t="s">
        <v>179</v>
      </c>
      <c r="D1502" t="s">
        <v>1737</v>
      </c>
      <c r="E1502" t="s">
        <v>1767</v>
      </c>
      <c r="F1502" t="s">
        <v>318</v>
      </c>
      <c r="G1502" t="s">
        <v>1739</v>
      </c>
      <c r="H1502" t="s">
        <v>184</v>
      </c>
      <c r="J1502">
        <v>0</v>
      </c>
      <c r="L1502" t="s">
        <v>197</v>
      </c>
      <c r="M1502" t="s">
        <v>197</v>
      </c>
      <c r="N1502" t="s">
        <v>198</v>
      </c>
      <c r="P1502" t="s">
        <v>459</v>
      </c>
      <c r="Q1502">
        <v>3</v>
      </c>
      <c r="S1502">
        <v>0</v>
      </c>
      <c r="T1502">
        <v>10</v>
      </c>
      <c r="U1502">
        <v>10</v>
      </c>
      <c r="V1502">
        <v>10</v>
      </c>
      <c r="W1502">
        <v>5</v>
      </c>
      <c r="X1502">
        <v>0.76</v>
      </c>
      <c r="Y1502">
        <v>89728.5</v>
      </c>
      <c r="Z1502" t="s">
        <v>189</v>
      </c>
      <c r="AA1502">
        <v>2</v>
      </c>
      <c r="AB1502">
        <v>14</v>
      </c>
      <c r="AC1502">
        <v>80</v>
      </c>
      <c r="AD1502">
        <v>5.7142857142857144</v>
      </c>
      <c r="AE1502">
        <v>12.375</v>
      </c>
      <c r="AF1502">
        <v>12.375</v>
      </c>
      <c r="AG1502">
        <v>10</v>
      </c>
      <c r="AH1502">
        <v>0.76</v>
      </c>
      <c r="AI1502">
        <v>72508.5</v>
      </c>
      <c r="AJ1502" t="s">
        <v>197</v>
      </c>
      <c r="AK1502">
        <v>2.5</v>
      </c>
      <c r="AL1502">
        <v>0</v>
      </c>
      <c r="AM1502">
        <v>15</v>
      </c>
      <c r="AN1502">
        <v>25</v>
      </c>
      <c r="AO1502" t="s">
        <v>190</v>
      </c>
      <c r="AP1502">
        <v>83</v>
      </c>
      <c r="AQ1502">
        <v>-0.7</v>
      </c>
      <c r="AR1502">
        <v>1.2</v>
      </c>
      <c r="AS1502" t="s">
        <v>460</v>
      </c>
      <c r="AT1502">
        <v>40</v>
      </c>
      <c r="AU1502">
        <v>16</v>
      </c>
      <c r="AV1502">
        <v>15</v>
      </c>
      <c r="AW1502">
        <v>44</v>
      </c>
      <c r="AY1502">
        <v>5</v>
      </c>
      <c r="AZ1502">
        <v>220</v>
      </c>
      <c r="BA1502">
        <v>2.35</v>
      </c>
      <c r="BB1502">
        <v>108240</v>
      </c>
      <c r="BC1502">
        <v>180400</v>
      </c>
      <c r="BD1502">
        <v>252560</v>
      </c>
      <c r="BE1502">
        <v>8</v>
      </c>
      <c r="BF1502">
        <v>4</v>
      </c>
      <c r="BG1502">
        <v>176</v>
      </c>
      <c r="BH1502">
        <v>2.9375</v>
      </c>
      <c r="BI1502">
        <v>108240</v>
      </c>
      <c r="BJ1502">
        <v>180400</v>
      </c>
      <c r="BK1502">
        <v>252560</v>
      </c>
      <c r="BL1502">
        <v>25</v>
      </c>
      <c r="BM1502">
        <v>1</v>
      </c>
      <c r="BN1502">
        <v>32</v>
      </c>
      <c r="BO1502" t="s">
        <v>192</v>
      </c>
      <c r="BP1502">
        <v>0</v>
      </c>
      <c r="BQ1502">
        <v>0</v>
      </c>
      <c r="BR1502">
        <v>0</v>
      </c>
      <c r="BS1502">
        <v>0</v>
      </c>
      <c r="BV1502">
        <v>0</v>
      </c>
      <c r="BW1502">
        <v>0</v>
      </c>
      <c r="BX1502">
        <v>0</v>
      </c>
      <c r="BZ1502" t="s">
        <v>193</v>
      </c>
      <c r="CA1502" t="s">
        <v>194</v>
      </c>
      <c r="CB1502" t="b">
        <v>0</v>
      </c>
    </row>
    <row r="1503" spans="1:80" x14ac:dyDescent="0.3">
      <c r="A1503">
        <v>1502</v>
      </c>
      <c r="B1503" t="s">
        <v>1797</v>
      </c>
      <c r="C1503" t="s">
        <v>179</v>
      </c>
      <c r="D1503" t="s">
        <v>1737</v>
      </c>
      <c r="E1503" t="s">
        <v>1767</v>
      </c>
      <c r="F1503" t="s">
        <v>320</v>
      </c>
      <c r="G1503" t="s">
        <v>1739</v>
      </c>
      <c r="H1503" t="s">
        <v>184</v>
      </c>
      <c r="J1503">
        <v>0</v>
      </c>
      <c r="L1503" t="s">
        <v>197</v>
      </c>
      <c r="M1503" t="s">
        <v>197</v>
      </c>
      <c r="N1503" t="s">
        <v>198</v>
      </c>
      <c r="P1503" t="s">
        <v>459</v>
      </c>
      <c r="Q1503">
        <v>3</v>
      </c>
      <c r="S1503">
        <v>0</v>
      </c>
      <c r="T1503">
        <v>10</v>
      </c>
      <c r="U1503">
        <v>10</v>
      </c>
      <c r="V1503">
        <v>10</v>
      </c>
      <c r="W1503">
        <v>5</v>
      </c>
      <c r="X1503">
        <v>0.76</v>
      </c>
      <c r="Y1503">
        <v>89728.5</v>
      </c>
      <c r="Z1503" t="s">
        <v>189</v>
      </c>
      <c r="AA1503">
        <v>2</v>
      </c>
      <c r="AB1503">
        <v>14</v>
      </c>
      <c r="AC1503">
        <v>80</v>
      </c>
      <c r="AD1503">
        <v>5.7142857142857144</v>
      </c>
      <c r="AE1503">
        <v>12.375</v>
      </c>
      <c r="AF1503">
        <v>12.375</v>
      </c>
      <c r="AG1503">
        <v>10</v>
      </c>
      <c r="AH1503">
        <v>0.76</v>
      </c>
      <c r="AI1503">
        <v>72508.5</v>
      </c>
      <c r="AJ1503" t="s">
        <v>197</v>
      </c>
      <c r="AK1503">
        <v>2.5</v>
      </c>
      <c r="AL1503">
        <v>0</v>
      </c>
      <c r="AM1503">
        <v>15</v>
      </c>
      <c r="AN1503">
        <v>25</v>
      </c>
      <c r="AO1503" t="s">
        <v>190</v>
      </c>
      <c r="AP1503">
        <v>83</v>
      </c>
      <c r="AQ1503">
        <v>-0.7</v>
      </c>
      <c r="AR1503">
        <v>1.2</v>
      </c>
      <c r="AS1503" t="s">
        <v>460</v>
      </c>
      <c r="AT1503">
        <v>40</v>
      </c>
      <c r="AU1503">
        <v>16</v>
      </c>
      <c r="AV1503">
        <v>15</v>
      </c>
      <c r="AW1503">
        <v>44</v>
      </c>
      <c r="AY1503">
        <v>5</v>
      </c>
      <c r="AZ1503">
        <v>220</v>
      </c>
      <c r="BA1503">
        <v>2.35</v>
      </c>
      <c r="BB1503">
        <v>108240</v>
      </c>
      <c r="BC1503">
        <v>180400</v>
      </c>
      <c r="BD1503">
        <v>252560</v>
      </c>
      <c r="BE1503">
        <v>8</v>
      </c>
      <c r="BF1503">
        <v>4</v>
      </c>
      <c r="BG1503">
        <v>176</v>
      </c>
      <c r="BH1503">
        <v>2.9375</v>
      </c>
      <c r="BI1503">
        <v>108240</v>
      </c>
      <c r="BJ1503">
        <v>180400</v>
      </c>
      <c r="BK1503">
        <v>252560</v>
      </c>
      <c r="BL1503">
        <v>25</v>
      </c>
      <c r="BM1503">
        <v>1</v>
      </c>
      <c r="BN1503">
        <v>32</v>
      </c>
      <c r="BO1503" t="s">
        <v>192</v>
      </c>
      <c r="BP1503">
        <v>0</v>
      </c>
      <c r="BQ1503">
        <v>0</v>
      </c>
      <c r="BR1503">
        <v>0</v>
      </c>
      <c r="BS1503">
        <v>0</v>
      </c>
      <c r="BV1503">
        <v>0</v>
      </c>
      <c r="BW1503">
        <v>0</v>
      </c>
      <c r="BX1503">
        <v>0</v>
      </c>
      <c r="BZ1503" t="s">
        <v>193</v>
      </c>
      <c r="CA1503" t="s">
        <v>194</v>
      </c>
      <c r="CB1503" t="b">
        <v>0</v>
      </c>
    </row>
    <row r="1504" spans="1:80" x14ac:dyDescent="0.3">
      <c r="A1504">
        <v>1503</v>
      </c>
      <c r="B1504" t="s">
        <v>1798</v>
      </c>
      <c r="C1504" t="s">
        <v>179</v>
      </c>
      <c r="D1504" t="s">
        <v>1737</v>
      </c>
      <c r="E1504" t="s">
        <v>1767</v>
      </c>
      <c r="F1504" t="s">
        <v>252</v>
      </c>
      <c r="G1504" t="s">
        <v>1739</v>
      </c>
      <c r="H1504" t="s">
        <v>184</v>
      </c>
      <c r="J1504">
        <v>0</v>
      </c>
      <c r="L1504" t="s">
        <v>197</v>
      </c>
      <c r="M1504" t="s">
        <v>197</v>
      </c>
      <c r="N1504" t="s">
        <v>198</v>
      </c>
      <c r="P1504" t="s">
        <v>459</v>
      </c>
      <c r="Q1504">
        <v>3</v>
      </c>
      <c r="S1504">
        <v>0</v>
      </c>
      <c r="T1504">
        <v>10</v>
      </c>
      <c r="U1504">
        <v>10</v>
      </c>
      <c r="V1504">
        <v>10</v>
      </c>
      <c r="W1504">
        <v>5</v>
      </c>
      <c r="X1504">
        <v>0.76</v>
      </c>
      <c r="Y1504">
        <v>89728.5</v>
      </c>
      <c r="Z1504" t="s">
        <v>189</v>
      </c>
      <c r="AA1504">
        <v>2</v>
      </c>
      <c r="AB1504">
        <v>14</v>
      </c>
      <c r="AC1504">
        <v>80</v>
      </c>
      <c r="AD1504">
        <v>5.7142857142857144</v>
      </c>
      <c r="AE1504">
        <v>12.375</v>
      </c>
      <c r="AF1504">
        <v>12.375</v>
      </c>
      <c r="AG1504">
        <v>10</v>
      </c>
      <c r="AH1504">
        <v>0.76</v>
      </c>
      <c r="AI1504">
        <v>72508.5</v>
      </c>
      <c r="AJ1504" t="s">
        <v>197</v>
      </c>
      <c r="AK1504">
        <v>2.5</v>
      </c>
      <c r="AL1504">
        <v>0</v>
      </c>
      <c r="AM1504">
        <v>15</v>
      </c>
      <c r="AN1504">
        <v>25</v>
      </c>
      <c r="AO1504" t="s">
        <v>190</v>
      </c>
      <c r="AP1504">
        <v>83</v>
      </c>
      <c r="AQ1504">
        <v>-0.7</v>
      </c>
      <c r="AR1504">
        <v>1.2</v>
      </c>
      <c r="AS1504" t="s">
        <v>460</v>
      </c>
      <c r="AT1504">
        <v>40</v>
      </c>
      <c r="AU1504">
        <v>16</v>
      </c>
      <c r="AV1504">
        <v>15</v>
      </c>
      <c r="AW1504">
        <v>44</v>
      </c>
      <c r="AY1504">
        <v>5</v>
      </c>
      <c r="AZ1504">
        <v>220</v>
      </c>
      <c r="BA1504">
        <v>2.35</v>
      </c>
      <c r="BB1504">
        <v>108240</v>
      </c>
      <c r="BC1504">
        <v>180400</v>
      </c>
      <c r="BD1504">
        <v>252560</v>
      </c>
      <c r="BE1504">
        <v>8</v>
      </c>
      <c r="BF1504">
        <v>4</v>
      </c>
      <c r="BG1504">
        <v>176</v>
      </c>
      <c r="BH1504">
        <v>2.9375</v>
      </c>
      <c r="BI1504">
        <v>108240</v>
      </c>
      <c r="BJ1504">
        <v>180400</v>
      </c>
      <c r="BK1504">
        <v>252560</v>
      </c>
      <c r="BL1504">
        <v>25</v>
      </c>
      <c r="BM1504">
        <v>1</v>
      </c>
      <c r="BN1504">
        <v>32</v>
      </c>
      <c r="BO1504" t="s">
        <v>192</v>
      </c>
      <c r="BP1504">
        <v>0</v>
      </c>
      <c r="BQ1504">
        <v>0</v>
      </c>
      <c r="BR1504">
        <v>0</v>
      </c>
      <c r="BS1504">
        <v>0</v>
      </c>
      <c r="BV1504">
        <v>0</v>
      </c>
      <c r="BW1504">
        <v>0</v>
      </c>
      <c r="BX1504">
        <v>0</v>
      </c>
      <c r="BZ1504" t="s">
        <v>193</v>
      </c>
      <c r="CA1504" t="s">
        <v>194</v>
      </c>
      <c r="CB1504" t="b">
        <v>0</v>
      </c>
    </row>
    <row r="1505" spans="1:80" x14ac:dyDescent="0.3">
      <c r="A1505">
        <v>1504</v>
      </c>
      <c r="B1505" t="s">
        <v>1799</v>
      </c>
      <c r="C1505" t="s">
        <v>179</v>
      </c>
      <c r="D1505" t="s">
        <v>1737</v>
      </c>
      <c r="E1505" t="s">
        <v>1767</v>
      </c>
      <c r="F1505" t="s">
        <v>471</v>
      </c>
      <c r="G1505" t="s">
        <v>1739</v>
      </c>
      <c r="H1505" t="s">
        <v>184</v>
      </c>
      <c r="J1505">
        <v>0</v>
      </c>
      <c r="L1505" t="s">
        <v>197</v>
      </c>
      <c r="M1505" t="s">
        <v>197</v>
      </c>
      <c r="N1505" t="s">
        <v>198</v>
      </c>
      <c r="P1505" t="s">
        <v>459</v>
      </c>
      <c r="Q1505">
        <v>3</v>
      </c>
      <c r="S1505">
        <v>0</v>
      </c>
      <c r="T1505">
        <v>10</v>
      </c>
      <c r="U1505">
        <v>10</v>
      </c>
      <c r="V1505">
        <v>10</v>
      </c>
      <c r="W1505">
        <v>5</v>
      </c>
      <c r="X1505">
        <v>0.76</v>
      </c>
      <c r="Y1505">
        <v>89728.5</v>
      </c>
      <c r="Z1505" t="s">
        <v>189</v>
      </c>
      <c r="AA1505">
        <v>2</v>
      </c>
      <c r="AB1505">
        <v>14</v>
      </c>
      <c r="AC1505">
        <v>80</v>
      </c>
      <c r="AD1505">
        <v>5.7142857142857144</v>
      </c>
      <c r="AE1505">
        <v>12.375</v>
      </c>
      <c r="AF1505">
        <v>12.375</v>
      </c>
      <c r="AG1505">
        <v>10</v>
      </c>
      <c r="AH1505">
        <v>0.76</v>
      </c>
      <c r="AI1505">
        <v>72508.5</v>
      </c>
      <c r="AJ1505" t="s">
        <v>197</v>
      </c>
      <c r="AK1505">
        <v>2.5</v>
      </c>
      <c r="AL1505">
        <v>0</v>
      </c>
      <c r="AM1505">
        <v>15</v>
      </c>
      <c r="AN1505">
        <v>25</v>
      </c>
      <c r="AO1505" t="s">
        <v>190</v>
      </c>
      <c r="AP1505">
        <v>83</v>
      </c>
      <c r="AQ1505">
        <v>-0.7</v>
      </c>
      <c r="AR1505">
        <v>1.2</v>
      </c>
      <c r="AS1505" t="s">
        <v>460</v>
      </c>
      <c r="AT1505">
        <v>40</v>
      </c>
      <c r="AU1505">
        <v>16</v>
      </c>
      <c r="AV1505">
        <v>15</v>
      </c>
      <c r="AW1505">
        <v>44</v>
      </c>
      <c r="AY1505">
        <v>5</v>
      </c>
      <c r="AZ1505">
        <v>220</v>
      </c>
      <c r="BA1505">
        <v>2.35</v>
      </c>
      <c r="BB1505">
        <v>108240</v>
      </c>
      <c r="BC1505">
        <v>180400</v>
      </c>
      <c r="BD1505">
        <v>252560</v>
      </c>
      <c r="BE1505">
        <v>8</v>
      </c>
      <c r="BF1505">
        <v>4</v>
      </c>
      <c r="BG1505">
        <v>176</v>
      </c>
      <c r="BH1505">
        <v>2.9375</v>
      </c>
      <c r="BI1505">
        <v>108240</v>
      </c>
      <c r="BJ1505">
        <v>180400</v>
      </c>
      <c r="BK1505">
        <v>252560</v>
      </c>
      <c r="BL1505">
        <v>25</v>
      </c>
      <c r="BM1505">
        <v>1</v>
      </c>
      <c r="BN1505">
        <v>32</v>
      </c>
      <c r="BO1505" t="s">
        <v>192</v>
      </c>
      <c r="BP1505">
        <v>0</v>
      </c>
      <c r="BQ1505">
        <v>0</v>
      </c>
      <c r="BR1505">
        <v>0</v>
      </c>
      <c r="BS1505">
        <v>0</v>
      </c>
      <c r="BV1505">
        <v>0</v>
      </c>
      <c r="BW1505">
        <v>0</v>
      </c>
      <c r="BX1505">
        <v>0</v>
      </c>
      <c r="BZ1505" t="s">
        <v>193</v>
      </c>
      <c r="CA1505" t="s">
        <v>194</v>
      </c>
      <c r="CB1505" t="b">
        <v>0</v>
      </c>
    </row>
    <row r="1506" spans="1:80" x14ac:dyDescent="0.3">
      <c r="A1506">
        <v>1505</v>
      </c>
      <c r="B1506" t="s">
        <v>1800</v>
      </c>
      <c r="C1506" t="s">
        <v>179</v>
      </c>
      <c r="D1506" t="s">
        <v>1737</v>
      </c>
      <c r="E1506" t="s">
        <v>1767</v>
      </c>
      <c r="F1506" t="s">
        <v>473</v>
      </c>
      <c r="G1506" t="s">
        <v>1739</v>
      </c>
      <c r="H1506" t="s">
        <v>184</v>
      </c>
      <c r="J1506">
        <v>0</v>
      </c>
      <c r="L1506" t="s">
        <v>197</v>
      </c>
      <c r="M1506" t="s">
        <v>197</v>
      </c>
      <c r="N1506" t="s">
        <v>198</v>
      </c>
      <c r="P1506" t="s">
        <v>459</v>
      </c>
      <c r="Q1506">
        <v>3</v>
      </c>
      <c r="S1506">
        <v>0</v>
      </c>
      <c r="T1506">
        <v>10</v>
      </c>
      <c r="U1506">
        <v>10</v>
      </c>
      <c r="V1506">
        <v>10</v>
      </c>
      <c r="W1506">
        <v>5</v>
      </c>
      <c r="X1506">
        <v>0.76</v>
      </c>
      <c r="Y1506">
        <v>89728.5</v>
      </c>
      <c r="Z1506" t="s">
        <v>189</v>
      </c>
      <c r="AA1506">
        <v>2</v>
      </c>
      <c r="AB1506">
        <v>14</v>
      </c>
      <c r="AC1506">
        <v>80</v>
      </c>
      <c r="AD1506">
        <v>5.7142857142857144</v>
      </c>
      <c r="AE1506">
        <v>12.375</v>
      </c>
      <c r="AF1506">
        <v>12.375</v>
      </c>
      <c r="AG1506">
        <v>10</v>
      </c>
      <c r="AH1506">
        <v>0.76</v>
      </c>
      <c r="AI1506">
        <v>72508.5</v>
      </c>
      <c r="AJ1506" t="s">
        <v>197</v>
      </c>
      <c r="AK1506">
        <v>2.5</v>
      </c>
      <c r="AL1506">
        <v>0</v>
      </c>
      <c r="AM1506">
        <v>15</v>
      </c>
      <c r="AN1506">
        <v>25</v>
      </c>
      <c r="AO1506" t="s">
        <v>190</v>
      </c>
      <c r="AP1506">
        <v>83</v>
      </c>
      <c r="AQ1506">
        <v>-0.7</v>
      </c>
      <c r="AR1506">
        <v>1.2</v>
      </c>
      <c r="AS1506" t="s">
        <v>460</v>
      </c>
      <c r="AT1506">
        <v>40</v>
      </c>
      <c r="AU1506">
        <v>16</v>
      </c>
      <c r="AV1506">
        <v>15</v>
      </c>
      <c r="AW1506">
        <v>44</v>
      </c>
      <c r="AY1506">
        <v>5</v>
      </c>
      <c r="AZ1506">
        <v>220</v>
      </c>
      <c r="BA1506">
        <v>2.35</v>
      </c>
      <c r="BB1506">
        <v>108240</v>
      </c>
      <c r="BC1506">
        <v>180400</v>
      </c>
      <c r="BD1506">
        <v>252560</v>
      </c>
      <c r="BE1506">
        <v>9</v>
      </c>
      <c r="BF1506">
        <v>4</v>
      </c>
      <c r="BG1506">
        <v>176</v>
      </c>
      <c r="BH1506">
        <v>2.9375</v>
      </c>
      <c r="BI1506">
        <v>108240</v>
      </c>
      <c r="BJ1506">
        <v>180400</v>
      </c>
      <c r="BK1506">
        <v>252560</v>
      </c>
      <c r="BL1506">
        <v>25</v>
      </c>
      <c r="BM1506">
        <v>1</v>
      </c>
      <c r="BN1506">
        <v>32</v>
      </c>
      <c r="BO1506" t="s">
        <v>192</v>
      </c>
      <c r="BP1506">
        <v>0</v>
      </c>
      <c r="BQ1506">
        <v>0</v>
      </c>
      <c r="BR1506">
        <v>0</v>
      </c>
      <c r="BS1506">
        <v>0</v>
      </c>
      <c r="BV1506">
        <v>0</v>
      </c>
      <c r="BW1506">
        <v>0</v>
      </c>
      <c r="BX1506">
        <v>0</v>
      </c>
      <c r="BZ1506" t="s">
        <v>193</v>
      </c>
      <c r="CA1506" t="s">
        <v>194</v>
      </c>
      <c r="CB1506" t="b">
        <v>0</v>
      </c>
    </row>
    <row r="1507" spans="1:80" x14ac:dyDescent="0.3">
      <c r="A1507">
        <v>1506</v>
      </c>
      <c r="B1507" t="s">
        <v>1801</v>
      </c>
      <c r="C1507" t="s">
        <v>179</v>
      </c>
      <c r="D1507" t="s">
        <v>1737</v>
      </c>
      <c r="E1507" t="s">
        <v>1767</v>
      </c>
      <c r="F1507" t="s">
        <v>475</v>
      </c>
      <c r="G1507" t="s">
        <v>1739</v>
      </c>
      <c r="H1507" t="s">
        <v>184</v>
      </c>
      <c r="J1507">
        <v>0</v>
      </c>
      <c r="L1507" t="s">
        <v>197</v>
      </c>
      <c r="M1507" t="s">
        <v>197</v>
      </c>
      <c r="N1507" t="s">
        <v>198</v>
      </c>
      <c r="P1507" t="s">
        <v>459</v>
      </c>
      <c r="Q1507">
        <v>3</v>
      </c>
      <c r="S1507">
        <v>0</v>
      </c>
      <c r="T1507">
        <v>10</v>
      </c>
      <c r="U1507">
        <v>10</v>
      </c>
      <c r="V1507">
        <v>10</v>
      </c>
      <c r="W1507">
        <v>5</v>
      </c>
      <c r="X1507">
        <v>0.76</v>
      </c>
      <c r="Y1507">
        <v>89728.5</v>
      </c>
      <c r="Z1507" t="s">
        <v>189</v>
      </c>
      <c r="AA1507">
        <v>2</v>
      </c>
      <c r="AB1507">
        <v>14</v>
      </c>
      <c r="AC1507">
        <v>80</v>
      </c>
      <c r="AD1507">
        <v>5.7142857142857144</v>
      </c>
      <c r="AE1507">
        <v>12.375</v>
      </c>
      <c r="AF1507">
        <v>12.375</v>
      </c>
      <c r="AG1507">
        <v>10</v>
      </c>
      <c r="AH1507">
        <v>0.76</v>
      </c>
      <c r="AI1507">
        <v>72508.5</v>
      </c>
      <c r="AJ1507">
        <v>4.79</v>
      </c>
      <c r="AK1507">
        <v>2.5</v>
      </c>
      <c r="AL1507">
        <v>24</v>
      </c>
      <c r="AM1507">
        <v>15</v>
      </c>
      <c r="AN1507">
        <v>25</v>
      </c>
      <c r="AO1507" t="s">
        <v>190</v>
      </c>
      <c r="AP1507">
        <v>83</v>
      </c>
      <c r="AQ1507">
        <v>-0.7</v>
      </c>
      <c r="AR1507">
        <v>1.2</v>
      </c>
      <c r="AS1507" t="s">
        <v>460</v>
      </c>
      <c r="AT1507">
        <v>40</v>
      </c>
      <c r="AU1507">
        <v>16</v>
      </c>
      <c r="AV1507">
        <v>15</v>
      </c>
      <c r="AW1507">
        <v>44</v>
      </c>
      <c r="AY1507">
        <v>5</v>
      </c>
      <c r="AZ1507">
        <v>220</v>
      </c>
      <c r="BA1507">
        <v>2.35</v>
      </c>
      <c r="BB1507">
        <v>108240</v>
      </c>
      <c r="BC1507">
        <v>180400</v>
      </c>
      <c r="BD1507">
        <v>252560</v>
      </c>
      <c r="BE1507">
        <v>9</v>
      </c>
      <c r="BF1507">
        <v>4</v>
      </c>
      <c r="BG1507">
        <v>176</v>
      </c>
      <c r="BH1507">
        <v>2.9375</v>
      </c>
      <c r="BI1507">
        <v>108240</v>
      </c>
      <c r="BJ1507">
        <v>180400</v>
      </c>
      <c r="BK1507">
        <v>252560</v>
      </c>
      <c r="BL1507">
        <v>25</v>
      </c>
      <c r="BM1507">
        <v>1</v>
      </c>
      <c r="BN1507">
        <v>12</v>
      </c>
      <c r="BO1507" t="s">
        <v>192</v>
      </c>
      <c r="BP1507">
        <v>0</v>
      </c>
      <c r="BQ1507">
        <v>0</v>
      </c>
      <c r="BR1507">
        <v>0</v>
      </c>
      <c r="BS1507">
        <v>0</v>
      </c>
      <c r="BV1507">
        <v>0</v>
      </c>
      <c r="BW1507">
        <v>0</v>
      </c>
      <c r="BX1507">
        <v>0</v>
      </c>
      <c r="BZ1507" t="s">
        <v>193</v>
      </c>
      <c r="CA1507" t="s">
        <v>194</v>
      </c>
      <c r="CB1507" t="b">
        <v>0</v>
      </c>
    </row>
    <row r="1508" spans="1:80" x14ac:dyDescent="0.3">
      <c r="A1508">
        <v>1507</v>
      </c>
      <c r="B1508" t="s">
        <v>1802</v>
      </c>
      <c r="C1508" t="s">
        <v>179</v>
      </c>
      <c r="D1508" t="s">
        <v>1737</v>
      </c>
      <c r="E1508" t="s">
        <v>1767</v>
      </c>
      <c r="F1508" t="s">
        <v>477</v>
      </c>
      <c r="G1508" t="s">
        <v>1739</v>
      </c>
      <c r="H1508" t="s">
        <v>184</v>
      </c>
      <c r="J1508">
        <v>0</v>
      </c>
      <c r="L1508" t="s">
        <v>197</v>
      </c>
      <c r="M1508" t="s">
        <v>197</v>
      </c>
      <c r="N1508" t="s">
        <v>198</v>
      </c>
      <c r="P1508" t="s">
        <v>459</v>
      </c>
      <c r="Q1508">
        <v>3</v>
      </c>
      <c r="S1508">
        <v>0</v>
      </c>
      <c r="T1508">
        <v>10</v>
      </c>
      <c r="U1508">
        <v>10</v>
      </c>
      <c r="V1508">
        <v>10</v>
      </c>
      <c r="W1508">
        <v>5</v>
      </c>
      <c r="X1508">
        <v>0.76</v>
      </c>
      <c r="Y1508">
        <v>89728.5</v>
      </c>
      <c r="Z1508" t="s">
        <v>189</v>
      </c>
      <c r="AA1508">
        <v>2</v>
      </c>
      <c r="AB1508">
        <v>14</v>
      </c>
      <c r="AC1508">
        <v>80</v>
      </c>
      <c r="AD1508">
        <v>5.7142857142857144</v>
      </c>
      <c r="AE1508">
        <v>12.375</v>
      </c>
      <c r="AF1508">
        <v>12.375</v>
      </c>
      <c r="AG1508">
        <v>10</v>
      </c>
      <c r="AH1508">
        <v>0.76</v>
      </c>
      <c r="AI1508">
        <v>72508.5</v>
      </c>
      <c r="AJ1508" t="s">
        <v>197</v>
      </c>
      <c r="AK1508">
        <v>2.5</v>
      </c>
      <c r="AL1508">
        <v>0</v>
      </c>
      <c r="AM1508">
        <v>15</v>
      </c>
      <c r="AN1508">
        <v>25</v>
      </c>
      <c r="AO1508" t="s">
        <v>190</v>
      </c>
      <c r="AP1508">
        <v>83</v>
      </c>
      <c r="AQ1508">
        <v>-0.7</v>
      </c>
      <c r="AR1508">
        <v>1.2</v>
      </c>
      <c r="AS1508" t="s">
        <v>460</v>
      </c>
      <c r="AT1508">
        <v>40</v>
      </c>
      <c r="AU1508">
        <v>16</v>
      </c>
      <c r="AV1508">
        <v>15</v>
      </c>
      <c r="AW1508">
        <v>44</v>
      </c>
      <c r="AY1508">
        <v>5</v>
      </c>
      <c r="AZ1508">
        <v>220</v>
      </c>
      <c r="BA1508">
        <v>2.35</v>
      </c>
      <c r="BB1508">
        <v>108240</v>
      </c>
      <c r="BC1508">
        <v>180400</v>
      </c>
      <c r="BD1508">
        <v>252560</v>
      </c>
      <c r="BE1508">
        <v>10</v>
      </c>
      <c r="BF1508">
        <v>4</v>
      </c>
      <c r="BG1508">
        <v>176</v>
      </c>
      <c r="BH1508">
        <v>2.9375</v>
      </c>
      <c r="BI1508">
        <v>108240</v>
      </c>
      <c r="BJ1508">
        <v>180400</v>
      </c>
      <c r="BK1508">
        <v>252560</v>
      </c>
      <c r="BL1508">
        <v>25</v>
      </c>
      <c r="BM1508">
        <v>1</v>
      </c>
      <c r="BN1508">
        <v>8</v>
      </c>
      <c r="BO1508" t="s">
        <v>192</v>
      </c>
      <c r="BP1508">
        <v>0</v>
      </c>
      <c r="BQ1508">
        <v>0</v>
      </c>
      <c r="BR1508">
        <v>0</v>
      </c>
      <c r="BS1508">
        <v>0</v>
      </c>
      <c r="BV1508">
        <v>0</v>
      </c>
      <c r="BW1508">
        <v>0</v>
      </c>
      <c r="BX1508">
        <v>0</v>
      </c>
      <c r="BZ1508" t="s">
        <v>193</v>
      </c>
      <c r="CA1508" t="s">
        <v>194</v>
      </c>
      <c r="CB1508" t="b">
        <v>0</v>
      </c>
    </row>
    <row r="1509" spans="1:80" x14ac:dyDescent="0.3">
      <c r="A1509">
        <v>1508</v>
      </c>
      <c r="B1509" t="s">
        <v>1803</v>
      </c>
      <c r="C1509" t="s">
        <v>179</v>
      </c>
      <c r="D1509" t="s">
        <v>1737</v>
      </c>
      <c r="E1509" t="s">
        <v>1804</v>
      </c>
      <c r="F1509" t="s">
        <v>204</v>
      </c>
      <c r="G1509" t="s">
        <v>1739</v>
      </c>
      <c r="H1509" t="s">
        <v>184</v>
      </c>
      <c r="J1509">
        <v>0</v>
      </c>
      <c r="L1509" t="s">
        <v>197</v>
      </c>
      <c r="M1509" t="s">
        <v>197</v>
      </c>
      <c r="N1509" t="s">
        <v>198</v>
      </c>
      <c r="P1509" t="s">
        <v>459</v>
      </c>
      <c r="Q1509">
        <v>3</v>
      </c>
      <c r="S1509">
        <v>0</v>
      </c>
      <c r="T1509">
        <v>10</v>
      </c>
      <c r="U1509">
        <v>10</v>
      </c>
      <c r="V1509">
        <v>10</v>
      </c>
      <c r="W1509">
        <v>5</v>
      </c>
      <c r="X1509">
        <v>0.76</v>
      </c>
      <c r="Y1509">
        <v>89728.5</v>
      </c>
      <c r="Z1509" t="s">
        <v>189</v>
      </c>
      <c r="AA1509">
        <v>2</v>
      </c>
      <c r="AB1509">
        <v>14</v>
      </c>
      <c r="AC1509">
        <v>80</v>
      </c>
      <c r="AD1509">
        <v>5.7142857142857144</v>
      </c>
      <c r="AE1509">
        <v>12.375</v>
      </c>
      <c r="AF1509">
        <v>12.375</v>
      </c>
      <c r="AG1509">
        <v>10</v>
      </c>
      <c r="AH1509">
        <v>0.76</v>
      </c>
      <c r="AI1509">
        <v>72508.5</v>
      </c>
      <c r="AK1509">
        <v>2.5</v>
      </c>
      <c r="AL1509">
        <v>0</v>
      </c>
      <c r="AM1509">
        <v>15</v>
      </c>
      <c r="AN1509">
        <v>25</v>
      </c>
      <c r="AO1509" t="s">
        <v>190</v>
      </c>
      <c r="AP1509">
        <v>83</v>
      </c>
      <c r="AQ1509">
        <v>-0.7</v>
      </c>
      <c r="AR1509">
        <v>1.2</v>
      </c>
      <c r="AS1509" t="s">
        <v>650</v>
      </c>
      <c r="AT1509">
        <v>41</v>
      </c>
      <c r="AU1509">
        <v>18</v>
      </c>
      <c r="AV1509">
        <v>16</v>
      </c>
      <c r="AW1509">
        <v>36</v>
      </c>
      <c r="AY1509">
        <v>5</v>
      </c>
      <c r="AZ1509">
        <v>180</v>
      </c>
      <c r="BA1509">
        <v>2.8722222222222222</v>
      </c>
      <c r="BB1509">
        <v>90774</v>
      </c>
      <c r="BC1509">
        <v>151290</v>
      </c>
      <c r="BD1509">
        <v>211806</v>
      </c>
      <c r="BE1509">
        <v>11</v>
      </c>
      <c r="BF1509">
        <v>4</v>
      </c>
      <c r="BG1509">
        <v>144</v>
      </c>
      <c r="BH1509">
        <v>3.5902777777777777</v>
      </c>
      <c r="BI1509">
        <v>90774</v>
      </c>
      <c r="BJ1509">
        <v>151290</v>
      </c>
      <c r="BK1509">
        <v>211806</v>
      </c>
      <c r="BL1509">
        <v>30</v>
      </c>
      <c r="BM1509">
        <v>1</v>
      </c>
      <c r="BN1509">
        <v>0</v>
      </c>
      <c r="BO1509" t="s">
        <v>192</v>
      </c>
      <c r="BP1509">
        <v>0</v>
      </c>
      <c r="BQ1509">
        <v>0</v>
      </c>
      <c r="BR1509">
        <v>0</v>
      </c>
      <c r="BS1509">
        <v>0</v>
      </c>
      <c r="BV1509">
        <v>0</v>
      </c>
      <c r="BW1509">
        <v>0</v>
      </c>
      <c r="BX1509">
        <v>0</v>
      </c>
      <c r="BZ1509" t="s">
        <v>193</v>
      </c>
      <c r="CA1509" t="s">
        <v>194</v>
      </c>
      <c r="CB1509" t="b">
        <v>0</v>
      </c>
    </row>
    <row r="1510" spans="1:80" x14ac:dyDescent="0.3">
      <c r="A1510">
        <v>1509</v>
      </c>
      <c r="B1510" t="s">
        <v>1805</v>
      </c>
      <c r="C1510" t="s">
        <v>179</v>
      </c>
      <c r="D1510" t="s">
        <v>1737</v>
      </c>
      <c r="E1510" t="s">
        <v>1804</v>
      </c>
      <c r="F1510" t="s">
        <v>182</v>
      </c>
      <c r="G1510" t="s">
        <v>1739</v>
      </c>
      <c r="H1510" t="s">
        <v>184</v>
      </c>
      <c r="J1510">
        <v>0</v>
      </c>
      <c r="L1510" t="s">
        <v>197</v>
      </c>
      <c r="M1510" t="s">
        <v>197</v>
      </c>
      <c r="N1510" t="s">
        <v>198</v>
      </c>
      <c r="P1510" t="s">
        <v>459</v>
      </c>
      <c r="Q1510">
        <v>3</v>
      </c>
      <c r="S1510">
        <v>0</v>
      </c>
      <c r="T1510">
        <v>10</v>
      </c>
      <c r="U1510">
        <v>10</v>
      </c>
      <c r="V1510">
        <v>10</v>
      </c>
      <c r="W1510">
        <v>5</v>
      </c>
      <c r="X1510">
        <v>0.76</v>
      </c>
      <c r="Y1510">
        <v>89728.5</v>
      </c>
      <c r="Z1510" t="s">
        <v>189</v>
      </c>
      <c r="AA1510">
        <v>2</v>
      </c>
      <c r="AB1510">
        <v>14</v>
      </c>
      <c r="AC1510">
        <v>80</v>
      </c>
      <c r="AD1510">
        <v>5.7142857142857144</v>
      </c>
      <c r="AE1510">
        <v>12.375</v>
      </c>
      <c r="AF1510">
        <v>12.375</v>
      </c>
      <c r="AG1510">
        <v>10</v>
      </c>
      <c r="AH1510">
        <v>0.76</v>
      </c>
      <c r="AI1510">
        <v>72508.5</v>
      </c>
      <c r="AJ1510">
        <v>1.87</v>
      </c>
      <c r="AK1510">
        <v>2.5</v>
      </c>
      <c r="AL1510">
        <v>60</v>
      </c>
      <c r="AM1510">
        <v>15</v>
      </c>
      <c r="AN1510">
        <v>25</v>
      </c>
      <c r="AO1510" t="s">
        <v>190</v>
      </c>
      <c r="AP1510">
        <v>83</v>
      </c>
      <c r="AQ1510">
        <v>-0.7</v>
      </c>
      <c r="AR1510">
        <v>1.2</v>
      </c>
      <c r="AS1510" t="s">
        <v>650</v>
      </c>
      <c r="AT1510">
        <v>41</v>
      </c>
      <c r="AU1510">
        <v>18</v>
      </c>
      <c r="AV1510">
        <v>16</v>
      </c>
      <c r="AW1510">
        <v>36</v>
      </c>
      <c r="AY1510">
        <v>5</v>
      </c>
      <c r="AZ1510">
        <v>180</v>
      </c>
      <c r="BA1510">
        <v>2.8722222222222222</v>
      </c>
      <c r="BB1510">
        <v>90774</v>
      </c>
      <c r="BC1510">
        <v>151290</v>
      </c>
      <c r="BD1510">
        <v>211806</v>
      </c>
      <c r="BE1510">
        <v>11</v>
      </c>
      <c r="BF1510">
        <v>4</v>
      </c>
      <c r="BG1510">
        <v>144</v>
      </c>
      <c r="BH1510">
        <v>3.5902777777777777</v>
      </c>
      <c r="BI1510">
        <v>90774</v>
      </c>
      <c r="BJ1510">
        <v>151290</v>
      </c>
      <c r="BK1510">
        <v>211806</v>
      </c>
      <c r="BL1510">
        <v>30</v>
      </c>
      <c r="BM1510">
        <v>1</v>
      </c>
      <c r="BN1510">
        <v>24</v>
      </c>
      <c r="BO1510" t="s">
        <v>192</v>
      </c>
      <c r="BP1510">
        <v>0</v>
      </c>
      <c r="BQ1510">
        <v>0</v>
      </c>
      <c r="BR1510">
        <v>0</v>
      </c>
      <c r="BS1510">
        <v>0</v>
      </c>
      <c r="BV1510">
        <v>0</v>
      </c>
      <c r="BW1510">
        <v>0</v>
      </c>
      <c r="BX1510">
        <v>0</v>
      </c>
      <c r="BZ1510" t="s">
        <v>193</v>
      </c>
      <c r="CA1510" t="s">
        <v>194</v>
      </c>
      <c r="CB1510" t="b">
        <v>0</v>
      </c>
    </row>
    <row r="1511" spans="1:80" x14ac:dyDescent="0.3">
      <c r="A1511">
        <v>1510</v>
      </c>
      <c r="B1511" t="s">
        <v>1806</v>
      </c>
      <c r="C1511" t="s">
        <v>179</v>
      </c>
      <c r="D1511" t="s">
        <v>1737</v>
      </c>
      <c r="E1511" t="s">
        <v>1804</v>
      </c>
      <c r="F1511" t="s">
        <v>196</v>
      </c>
      <c r="G1511" t="s">
        <v>1739</v>
      </c>
      <c r="H1511" t="s">
        <v>184</v>
      </c>
      <c r="J1511">
        <v>0</v>
      </c>
      <c r="K1511" t="s">
        <v>652</v>
      </c>
      <c r="L1511" t="s">
        <v>186</v>
      </c>
      <c r="M1511" t="s">
        <v>653</v>
      </c>
      <c r="N1511" t="s">
        <v>20</v>
      </c>
      <c r="O1511">
        <v>107.125</v>
      </c>
      <c r="P1511" t="s">
        <v>459</v>
      </c>
      <c r="Q1511">
        <v>3</v>
      </c>
      <c r="S1511">
        <v>0</v>
      </c>
      <c r="T1511">
        <v>10</v>
      </c>
      <c r="U1511">
        <v>10</v>
      </c>
      <c r="V1511">
        <v>10</v>
      </c>
      <c r="W1511">
        <v>5</v>
      </c>
      <c r="X1511">
        <v>0.76</v>
      </c>
      <c r="Y1511">
        <v>89728.5</v>
      </c>
      <c r="Z1511" t="s">
        <v>189</v>
      </c>
      <c r="AA1511">
        <v>2</v>
      </c>
      <c r="AB1511">
        <v>14</v>
      </c>
      <c r="AC1511">
        <v>80</v>
      </c>
      <c r="AD1511">
        <v>5.7142857142857144</v>
      </c>
      <c r="AE1511">
        <v>12.375</v>
      </c>
      <c r="AF1511">
        <v>12.375</v>
      </c>
      <c r="AG1511">
        <v>10</v>
      </c>
      <c r="AH1511">
        <v>0.76</v>
      </c>
      <c r="AI1511">
        <v>72508.5</v>
      </c>
      <c r="AJ1511">
        <v>2.11</v>
      </c>
      <c r="AK1511">
        <v>2.5</v>
      </c>
      <c r="AL1511">
        <v>54</v>
      </c>
      <c r="AM1511">
        <v>15</v>
      </c>
      <c r="AN1511">
        <v>25</v>
      </c>
      <c r="AO1511" t="s">
        <v>190</v>
      </c>
      <c r="AP1511">
        <v>83</v>
      </c>
      <c r="AQ1511">
        <v>-0.7</v>
      </c>
      <c r="AR1511">
        <v>1.2</v>
      </c>
      <c r="AS1511" t="s">
        <v>650</v>
      </c>
      <c r="AT1511">
        <v>41</v>
      </c>
      <c r="AU1511">
        <v>18</v>
      </c>
      <c r="AV1511">
        <v>16</v>
      </c>
      <c r="AW1511">
        <v>36</v>
      </c>
      <c r="AY1511">
        <v>5</v>
      </c>
      <c r="AZ1511">
        <v>180</v>
      </c>
      <c r="BA1511">
        <v>2.8722222222222222</v>
      </c>
      <c r="BB1511">
        <v>90774</v>
      </c>
      <c r="BC1511">
        <v>151290</v>
      </c>
      <c r="BD1511">
        <v>211806</v>
      </c>
      <c r="BE1511">
        <v>11</v>
      </c>
      <c r="BF1511">
        <v>4</v>
      </c>
      <c r="BG1511">
        <v>144</v>
      </c>
      <c r="BH1511">
        <v>3.5902777777777777</v>
      </c>
      <c r="BI1511">
        <v>90774</v>
      </c>
      <c r="BJ1511">
        <v>151290</v>
      </c>
      <c r="BK1511">
        <v>211806</v>
      </c>
      <c r="BL1511">
        <v>30</v>
      </c>
      <c r="BM1511">
        <v>1</v>
      </c>
      <c r="BN1511">
        <v>24</v>
      </c>
      <c r="BO1511" t="s">
        <v>192</v>
      </c>
      <c r="BP1511">
        <v>2.5710000000000002</v>
      </c>
      <c r="BQ1511">
        <v>20</v>
      </c>
      <c r="BR1511">
        <v>10</v>
      </c>
      <c r="BS1511">
        <v>0.5</v>
      </c>
      <c r="BV1511">
        <v>0</v>
      </c>
      <c r="BW1511">
        <v>0</v>
      </c>
      <c r="BX1511">
        <v>0</v>
      </c>
      <c r="BZ1511" t="s">
        <v>193</v>
      </c>
      <c r="CA1511" t="s">
        <v>194</v>
      </c>
      <c r="CB1511" t="b">
        <v>0</v>
      </c>
    </row>
    <row r="1512" spans="1:80" x14ac:dyDescent="0.3">
      <c r="A1512">
        <v>1511</v>
      </c>
      <c r="B1512" t="s">
        <v>1807</v>
      </c>
      <c r="C1512" t="s">
        <v>179</v>
      </c>
      <c r="D1512" t="s">
        <v>1737</v>
      </c>
      <c r="E1512" t="s">
        <v>1804</v>
      </c>
      <c r="F1512" t="s">
        <v>200</v>
      </c>
      <c r="G1512" t="s">
        <v>1739</v>
      </c>
      <c r="H1512" t="s">
        <v>184</v>
      </c>
      <c r="J1512">
        <v>0</v>
      </c>
      <c r="K1512" t="s">
        <v>652</v>
      </c>
      <c r="L1512" t="s">
        <v>186</v>
      </c>
      <c r="M1512" t="s">
        <v>653</v>
      </c>
      <c r="N1512" t="s">
        <v>20</v>
      </c>
      <c r="O1512">
        <v>121</v>
      </c>
      <c r="P1512" t="s">
        <v>459</v>
      </c>
      <c r="Q1512">
        <v>3</v>
      </c>
      <c r="S1512">
        <v>0</v>
      </c>
      <c r="T1512">
        <v>10</v>
      </c>
      <c r="U1512">
        <v>10</v>
      </c>
      <c r="V1512">
        <v>10</v>
      </c>
      <c r="W1512">
        <v>5</v>
      </c>
      <c r="X1512">
        <v>0.76</v>
      </c>
      <c r="Y1512">
        <v>89728.5</v>
      </c>
      <c r="Z1512" t="s">
        <v>189</v>
      </c>
      <c r="AA1512">
        <v>2</v>
      </c>
      <c r="AB1512">
        <v>14</v>
      </c>
      <c r="AC1512">
        <v>80</v>
      </c>
      <c r="AD1512">
        <v>5.7142857142857144</v>
      </c>
      <c r="AE1512">
        <v>12.375</v>
      </c>
      <c r="AF1512">
        <v>12.375</v>
      </c>
      <c r="AG1512">
        <v>10</v>
      </c>
      <c r="AH1512">
        <v>0.76</v>
      </c>
      <c r="AI1512">
        <v>72508.5</v>
      </c>
      <c r="AJ1512">
        <v>2.35</v>
      </c>
      <c r="AK1512">
        <v>2.5</v>
      </c>
      <c r="AL1512">
        <v>48</v>
      </c>
      <c r="AM1512">
        <v>15</v>
      </c>
      <c r="AN1512">
        <v>25</v>
      </c>
      <c r="AO1512" t="s">
        <v>190</v>
      </c>
      <c r="AP1512">
        <v>83</v>
      </c>
      <c r="AQ1512">
        <v>-0.7</v>
      </c>
      <c r="AR1512">
        <v>1.2</v>
      </c>
      <c r="AS1512" t="s">
        <v>650</v>
      </c>
      <c r="AT1512">
        <v>41</v>
      </c>
      <c r="AU1512">
        <v>18</v>
      </c>
      <c r="AV1512">
        <v>16</v>
      </c>
      <c r="AW1512">
        <v>36</v>
      </c>
      <c r="AY1512">
        <v>5</v>
      </c>
      <c r="AZ1512">
        <v>180</v>
      </c>
      <c r="BA1512">
        <v>2.8722222222222222</v>
      </c>
      <c r="BB1512">
        <v>90774</v>
      </c>
      <c r="BC1512">
        <v>151290</v>
      </c>
      <c r="BD1512">
        <v>211806</v>
      </c>
      <c r="BE1512">
        <v>11</v>
      </c>
      <c r="BF1512">
        <v>4</v>
      </c>
      <c r="BG1512">
        <v>144</v>
      </c>
      <c r="BH1512">
        <v>3.5902777777777777</v>
      </c>
      <c r="BI1512">
        <v>90774</v>
      </c>
      <c r="BJ1512">
        <v>151290</v>
      </c>
      <c r="BK1512">
        <v>211806</v>
      </c>
      <c r="BL1512">
        <v>30</v>
      </c>
      <c r="BM1512">
        <v>1</v>
      </c>
      <c r="BN1512">
        <v>24</v>
      </c>
      <c r="BO1512" t="s">
        <v>192</v>
      </c>
      <c r="BP1512">
        <v>2.9039999999999999</v>
      </c>
      <c r="BQ1512">
        <v>104</v>
      </c>
      <c r="BR1512">
        <v>20</v>
      </c>
      <c r="BS1512">
        <v>0.19230769230769232</v>
      </c>
      <c r="BV1512">
        <v>0</v>
      </c>
      <c r="BW1512">
        <v>0</v>
      </c>
      <c r="BX1512">
        <v>0</v>
      </c>
      <c r="BZ1512" t="s">
        <v>193</v>
      </c>
      <c r="CA1512" t="s">
        <v>194</v>
      </c>
      <c r="CB1512" t="b">
        <v>0</v>
      </c>
    </row>
    <row r="1513" spans="1:80" x14ac:dyDescent="0.3">
      <c r="A1513">
        <v>1512</v>
      </c>
      <c r="B1513" t="s">
        <v>1808</v>
      </c>
      <c r="C1513" t="s">
        <v>179</v>
      </c>
      <c r="D1513" t="s">
        <v>1737</v>
      </c>
      <c r="E1513" t="s">
        <v>1804</v>
      </c>
      <c r="F1513" t="s">
        <v>202</v>
      </c>
      <c r="G1513" t="s">
        <v>1739</v>
      </c>
      <c r="H1513" t="s">
        <v>184</v>
      </c>
      <c r="J1513">
        <v>0</v>
      </c>
      <c r="K1513" t="s">
        <v>652</v>
      </c>
      <c r="L1513" t="s">
        <v>186</v>
      </c>
      <c r="M1513" t="s">
        <v>653</v>
      </c>
      <c r="N1513" t="s">
        <v>20</v>
      </c>
      <c r="O1513">
        <v>134.875</v>
      </c>
      <c r="P1513" t="s">
        <v>459</v>
      </c>
      <c r="Q1513">
        <v>3</v>
      </c>
      <c r="S1513">
        <v>0</v>
      </c>
      <c r="T1513">
        <v>10</v>
      </c>
      <c r="U1513">
        <v>10</v>
      </c>
      <c r="V1513">
        <v>10</v>
      </c>
      <c r="W1513">
        <v>5</v>
      </c>
      <c r="X1513">
        <v>0.76</v>
      </c>
      <c r="Y1513">
        <v>89728.5</v>
      </c>
      <c r="Z1513" t="s">
        <v>189</v>
      </c>
      <c r="AA1513">
        <v>2</v>
      </c>
      <c r="AB1513">
        <v>14</v>
      </c>
      <c r="AC1513">
        <v>80</v>
      </c>
      <c r="AD1513">
        <v>5.7142857142857144</v>
      </c>
      <c r="AE1513">
        <v>12.375</v>
      </c>
      <c r="AF1513">
        <v>12.375</v>
      </c>
      <c r="AG1513">
        <v>10</v>
      </c>
      <c r="AH1513">
        <v>0.76</v>
      </c>
      <c r="AI1513">
        <v>72508.5</v>
      </c>
      <c r="AJ1513">
        <v>2.59</v>
      </c>
      <c r="AK1513">
        <v>2.5</v>
      </c>
      <c r="AL1513">
        <v>44</v>
      </c>
      <c r="AM1513">
        <v>15</v>
      </c>
      <c r="AN1513">
        <v>25</v>
      </c>
      <c r="AO1513" t="s">
        <v>190</v>
      </c>
      <c r="AP1513">
        <v>83</v>
      </c>
      <c r="AQ1513">
        <v>-0.7</v>
      </c>
      <c r="AR1513">
        <v>1.2</v>
      </c>
      <c r="AS1513" t="s">
        <v>650</v>
      </c>
      <c r="AT1513">
        <v>41</v>
      </c>
      <c r="AU1513">
        <v>18</v>
      </c>
      <c r="AV1513">
        <v>16</v>
      </c>
      <c r="AW1513">
        <v>36</v>
      </c>
      <c r="AY1513">
        <v>5</v>
      </c>
      <c r="AZ1513">
        <v>180</v>
      </c>
      <c r="BA1513">
        <v>2.8722222222222222</v>
      </c>
      <c r="BB1513">
        <v>90774</v>
      </c>
      <c r="BC1513">
        <v>151290</v>
      </c>
      <c r="BD1513">
        <v>211806</v>
      </c>
      <c r="BE1513">
        <v>11</v>
      </c>
      <c r="BF1513">
        <v>4</v>
      </c>
      <c r="BG1513">
        <v>144</v>
      </c>
      <c r="BH1513">
        <v>3.5902777777777777</v>
      </c>
      <c r="BI1513">
        <v>90774</v>
      </c>
      <c r="BJ1513">
        <v>151290</v>
      </c>
      <c r="BK1513">
        <v>211806</v>
      </c>
      <c r="BL1513">
        <v>30</v>
      </c>
      <c r="BM1513">
        <v>1</v>
      </c>
      <c r="BN1513">
        <v>24</v>
      </c>
      <c r="BO1513" t="s">
        <v>192</v>
      </c>
      <c r="BP1513">
        <v>3.2370000000000001</v>
      </c>
      <c r="BQ1513">
        <v>10</v>
      </c>
      <c r="BR1513">
        <v>0</v>
      </c>
      <c r="BS1513">
        <v>0</v>
      </c>
      <c r="BV1513">
        <v>0</v>
      </c>
      <c r="BW1513">
        <v>0</v>
      </c>
      <c r="BX1513">
        <v>0</v>
      </c>
      <c r="BZ1513" t="s">
        <v>193</v>
      </c>
      <c r="CA1513" t="s">
        <v>194</v>
      </c>
      <c r="CB1513" t="b">
        <v>0</v>
      </c>
    </row>
    <row r="1514" spans="1:80" x14ac:dyDescent="0.3">
      <c r="A1514">
        <v>1513</v>
      </c>
      <c r="B1514" t="s">
        <v>1809</v>
      </c>
      <c r="C1514" t="s">
        <v>179</v>
      </c>
      <c r="D1514" t="s">
        <v>1737</v>
      </c>
      <c r="E1514" t="s">
        <v>1804</v>
      </c>
      <c r="F1514" t="s">
        <v>204</v>
      </c>
      <c r="G1514" t="s">
        <v>1739</v>
      </c>
      <c r="H1514" t="s">
        <v>184</v>
      </c>
      <c r="J1514">
        <v>0</v>
      </c>
      <c r="K1514" t="s">
        <v>652</v>
      </c>
      <c r="L1514" t="s">
        <v>186</v>
      </c>
      <c r="M1514" t="s">
        <v>653</v>
      </c>
      <c r="N1514" t="s">
        <v>20</v>
      </c>
      <c r="O1514">
        <v>148.75</v>
      </c>
      <c r="P1514" t="s">
        <v>459</v>
      </c>
      <c r="Q1514">
        <v>3</v>
      </c>
      <c r="S1514">
        <v>0</v>
      </c>
      <c r="T1514">
        <v>10</v>
      </c>
      <c r="U1514">
        <v>10</v>
      </c>
      <c r="V1514">
        <v>10</v>
      </c>
      <c r="W1514">
        <v>5</v>
      </c>
      <c r="X1514">
        <v>0.76</v>
      </c>
      <c r="Y1514">
        <v>89728.5</v>
      </c>
      <c r="Z1514" t="s">
        <v>189</v>
      </c>
      <c r="AA1514">
        <v>2</v>
      </c>
      <c r="AB1514">
        <v>14</v>
      </c>
      <c r="AC1514">
        <v>80</v>
      </c>
      <c r="AD1514">
        <v>5.7142857142857144</v>
      </c>
      <c r="AE1514">
        <v>12.375</v>
      </c>
      <c r="AF1514">
        <v>12.375</v>
      </c>
      <c r="AG1514">
        <v>10</v>
      </c>
      <c r="AH1514">
        <v>0.76</v>
      </c>
      <c r="AI1514">
        <v>72508.5</v>
      </c>
      <c r="AJ1514">
        <v>2.83</v>
      </c>
      <c r="AK1514">
        <v>2.5</v>
      </c>
      <c r="AL1514">
        <v>40</v>
      </c>
      <c r="AM1514">
        <v>15</v>
      </c>
      <c r="AN1514">
        <v>25</v>
      </c>
      <c r="AO1514" t="s">
        <v>190</v>
      </c>
      <c r="AP1514">
        <v>83</v>
      </c>
      <c r="AQ1514">
        <v>-0.7</v>
      </c>
      <c r="AR1514">
        <v>1.2</v>
      </c>
      <c r="AS1514" t="s">
        <v>650</v>
      </c>
      <c r="AT1514">
        <v>41</v>
      </c>
      <c r="AU1514">
        <v>18</v>
      </c>
      <c r="AV1514">
        <v>16</v>
      </c>
      <c r="AW1514">
        <v>36</v>
      </c>
      <c r="AY1514">
        <v>5</v>
      </c>
      <c r="AZ1514">
        <v>180</v>
      </c>
      <c r="BA1514">
        <v>2.8722222222222222</v>
      </c>
      <c r="BB1514">
        <v>90774</v>
      </c>
      <c r="BC1514">
        <v>151290</v>
      </c>
      <c r="BD1514">
        <v>211806</v>
      </c>
      <c r="BE1514">
        <v>11</v>
      </c>
      <c r="BF1514">
        <v>4</v>
      </c>
      <c r="BG1514">
        <v>144</v>
      </c>
      <c r="BH1514">
        <v>3.5902777777777777</v>
      </c>
      <c r="BI1514">
        <v>90774</v>
      </c>
      <c r="BJ1514">
        <v>151290</v>
      </c>
      <c r="BK1514">
        <v>211806</v>
      </c>
      <c r="BL1514">
        <v>30</v>
      </c>
      <c r="BM1514">
        <v>1</v>
      </c>
      <c r="BN1514">
        <v>24</v>
      </c>
      <c r="BO1514" t="s">
        <v>192</v>
      </c>
      <c r="BP1514">
        <v>3.57</v>
      </c>
      <c r="BQ1514">
        <v>471</v>
      </c>
      <c r="BR1514">
        <v>0</v>
      </c>
      <c r="BS1514">
        <v>0</v>
      </c>
      <c r="BV1514">
        <v>0</v>
      </c>
      <c r="BW1514">
        <v>0</v>
      </c>
      <c r="BX1514">
        <v>0</v>
      </c>
      <c r="BZ1514" t="s">
        <v>193</v>
      </c>
      <c r="CA1514" t="s">
        <v>194</v>
      </c>
      <c r="CB1514" t="b">
        <v>0</v>
      </c>
    </row>
    <row r="1515" spans="1:80" x14ac:dyDescent="0.3">
      <c r="A1515">
        <v>1514</v>
      </c>
      <c r="B1515" t="s">
        <v>1810</v>
      </c>
      <c r="C1515" t="s">
        <v>179</v>
      </c>
      <c r="D1515" t="s">
        <v>1737</v>
      </c>
      <c r="E1515" t="s">
        <v>1804</v>
      </c>
      <c r="F1515" t="s">
        <v>206</v>
      </c>
      <c r="G1515" t="s">
        <v>1739</v>
      </c>
      <c r="H1515" t="s">
        <v>184</v>
      </c>
      <c r="J1515">
        <v>0</v>
      </c>
      <c r="K1515" t="s">
        <v>652</v>
      </c>
      <c r="L1515" t="s">
        <v>186</v>
      </c>
      <c r="M1515" t="s">
        <v>653</v>
      </c>
      <c r="N1515" t="s">
        <v>20</v>
      </c>
      <c r="O1515">
        <v>162.625</v>
      </c>
      <c r="P1515" t="s">
        <v>459</v>
      </c>
      <c r="Q1515">
        <v>3</v>
      </c>
      <c r="S1515">
        <v>0</v>
      </c>
      <c r="T1515">
        <v>10</v>
      </c>
      <c r="U1515">
        <v>10</v>
      </c>
      <c r="V1515">
        <v>10</v>
      </c>
      <c r="W1515">
        <v>5</v>
      </c>
      <c r="X1515">
        <v>0.76</v>
      </c>
      <c r="Y1515">
        <v>89728.5</v>
      </c>
      <c r="Z1515" t="s">
        <v>189</v>
      </c>
      <c r="AA1515">
        <v>2</v>
      </c>
      <c r="AB1515">
        <v>14</v>
      </c>
      <c r="AC1515">
        <v>80</v>
      </c>
      <c r="AD1515">
        <v>5.7142857142857144</v>
      </c>
      <c r="AE1515">
        <v>12.375</v>
      </c>
      <c r="AF1515">
        <v>12.375</v>
      </c>
      <c r="AG1515">
        <v>10</v>
      </c>
      <c r="AH1515">
        <v>0.76</v>
      </c>
      <c r="AI1515">
        <v>72508.5</v>
      </c>
      <c r="AJ1515">
        <v>3.07</v>
      </c>
      <c r="AK1515">
        <v>2.5</v>
      </c>
      <c r="AL1515">
        <v>37</v>
      </c>
      <c r="AM1515">
        <v>15</v>
      </c>
      <c r="AN1515">
        <v>25</v>
      </c>
      <c r="AO1515" t="s">
        <v>190</v>
      </c>
      <c r="AP1515">
        <v>83</v>
      </c>
      <c r="AQ1515">
        <v>-0.7</v>
      </c>
      <c r="AR1515">
        <v>1.2</v>
      </c>
      <c r="AS1515" t="s">
        <v>650</v>
      </c>
      <c r="AT1515">
        <v>41</v>
      </c>
      <c r="AU1515">
        <v>18</v>
      </c>
      <c r="AV1515">
        <v>16</v>
      </c>
      <c r="AW1515">
        <v>36</v>
      </c>
      <c r="AY1515">
        <v>5</v>
      </c>
      <c r="AZ1515">
        <v>180</v>
      </c>
      <c r="BA1515">
        <v>2.8722222222222222</v>
      </c>
      <c r="BB1515">
        <v>90774</v>
      </c>
      <c r="BC1515">
        <v>151290</v>
      </c>
      <c r="BD1515">
        <v>211806</v>
      </c>
      <c r="BE1515">
        <v>12</v>
      </c>
      <c r="BF1515">
        <v>4</v>
      </c>
      <c r="BG1515">
        <v>144</v>
      </c>
      <c r="BH1515">
        <v>3.5902777777777777</v>
      </c>
      <c r="BI1515">
        <v>90774</v>
      </c>
      <c r="BJ1515">
        <v>151290</v>
      </c>
      <c r="BK1515">
        <v>211806</v>
      </c>
      <c r="BL1515">
        <v>30</v>
      </c>
      <c r="BM1515">
        <v>1</v>
      </c>
      <c r="BN1515">
        <v>24</v>
      </c>
      <c r="BO1515" t="s">
        <v>192</v>
      </c>
      <c r="BP1515">
        <v>3.903</v>
      </c>
      <c r="BQ1515">
        <v>44</v>
      </c>
      <c r="BR1515">
        <v>60</v>
      </c>
      <c r="BS1515">
        <v>1.3636363636363635</v>
      </c>
      <c r="BV1515">
        <v>0</v>
      </c>
      <c r="BW1515">
        <v>0</v>
      </c>
      <c r="BX1515">
        <v>0</v>
      </c>
      <c r="BZ1515" t="s">
        <v>193</v>
      </c>
      <c r="CA1515" t="s">
        <v>194</v>
      </c>
      <c r="CB1515" t="b">
        <v>0</v>
      </c>
    </row>
    <row r="1516" spans="1:80" x14ac:dyDescent="0.3">
      <c r="A1516">
        <v>1515</v>
      </c>
      <c r="B1516" t="s">
        <v>1811</v>
      </c>
      <c r="C1516" t="s">
        <v>179</v>
      </c>
      <c r="D1516" t="s">
        <v>1737</v>
      </c>
      <c r="E1516" t="s">
        <v>1804</v>
      </c>
      <c r="F1516" t="s">
        <v>316</v>
      </c>
      <c r="G1516" t="s">
        <v>1739</v>
      </c>
      <c r="H1516" t="s">
        <v>184</v>
      </c>
      <c r="J1516">
        <v>0</v>
      </c>
      <c r="K1516" t="s">
        <v>652</v>
      </c>
      <c r="L1516" t="s">
        <v>186</v>
      </c>
      <c r="M1516" t="s">
        <v>653</v>
      </c>
      <c r="N1516" t="s">
        <v>20</v>
      </c>
      <c r="O1516">
        <v>176.5</v>
      </c>
      <c r="P1516" t="s">
        <v>459</v>
      </c>
      <c r="Q1516">
        <v>3</v>
      </c>
      <c r="S1516">
        <v>0</v>
      </c>
      <c r="T1516">
        <v>10</v>
      </c>
      <c r="U1516">
        <v>10</v>
      </c>
      <c r="V1516">
        <v>10</v>
      </c>
      <c r="W1516">
        <v>5</v>
      </c>
      <c r="X1516">
        <v>0.76</v>
      </c>
      <c r="Y1516">
        <v>89728.5</v>
      </c>
      <c r="Z1516" t="s">
        <v>189</v>
      </c>
      <c r="AA1516">
        <v>2</v>
      </c>
      <c r="AB1516">
        <v>14</v>
      </c>
      <c r="AC1516">
        <v>80</v>
      </c>
      <c r="AD1516">
        <v>5.7142857142857144</v>
      </c>
      <c r="AE1516">
        <v>12.375</v>
      </c>
      <c r="AF1516">
        <v>12.375</v>
      </c>
      <c r="AG1516">
        <v>10</v>
      </c>
      <c r="AH1516">
        <v>0.76</v>
      </c>
      <c r="AI1516">
        <v>72508.5</v>
      </c>
      <c r="AJ1516">
        <v>3.31</v>
      </c>
      <c r="AK1516">
        <v>2.5</v>
      </c>
      <c r="AL1516">
        <v>34</v>
      </c>
      <c r="AM1516">
        <v>15</v>
      </c>
      <c r="AN1516">
        <v>25</v>
      </c>
      <c r="AO1516" t="s">
        <v>190</v>
      </c>
      <c r="AP1516">
        <v>83</v>
      </c>
      <c r="AQ1516">
        <v>-0.7</v>
      </c>
      <c r="AR1516">
        <v>1.2</v>
      </c>
      <c r="AS1516" t="s">
        <v>650</v>
      </c>
      <c r="AT1516">
        <v>41</v>
      </c>
      <c r="AU1516">
        <v>18</v>
      </c>
      <c r="AV1516">
        <v>16</v>
      </c>
      <c r="AW1516">
        <v>36</v>
      </c>
      <c r="AY1516">
        <v>5</v>
      </c>
      <c r="AZ1516">
        <v>180</v>
      </c>
      <c r="BA1516">
        <v>2.8722222222222222</v>
      </c>
      <c r="BB1516">
        <v>90774</v>
      </c>
      <c r="BC1516">
        <v>151290</v>
      </c>
      <c r="BD1516">
        <v>211806</v>
      </c>
      <c r="BE1516">
        <v>12</v>
      </c>
      <c r="BF1516">
        <v>4</v>
      </c>
      <c r="BG1516">
        <v>144</v>
      </c>
      <c r="BH1516">
        <v>3.5902777777777777</v>
      </c>
      <c r="BI1516">
        <v>90774</v>
      </c>
      <c r="BJ1516">
        <v>151290</v>
      </c>
      <c r="BK1516">
        <v>211806</v>
      </c>
      <c r="BL1516">
        <v>30</v>
      </c>
      <c r="BM1516">
        <v>1</v>
      </c>
      <c r="BN1516">
        <v>24</v>
      </c>
      <c r="BO1516" t="s">
        <v>192</v>
      </c>
      <c r="BP1516">
        <v>4.2359999999999998</v>
      </c>
      <c r="BQ1516">
        <v>230</v>
      </c>
      <c r="BR1516">
        <v>21</v>
      </c>
      <c r="BS1516">
        <v>9.1304347826086957E-2</v>
      </c>
      <c r="BV1516">
        <v>0</v>
      </c>
      <c r="BW1516">
        <v>0</v>
      </c>
      <c r="BX1516">
        <v>0</v>
      </c>
      <c r="BZ1516" t="s">
        <v>193</v>
      </c>
      <c r="CA1516" t="s">
        <v>194</v>
      </c>
      <c r="CB1516" t="b">
        <v>0</v>
      </c>
    </row>
    <row r="1517" spans="1:80" x14ac:dyDescent="0.3">
      <c r="A1517">
        <v>1516</v>
      </c>
      <c r="B1517" t="s">
        <v>1812</v>
      </c>
      <c r="C1517" t="s">
        <v>179</v>
      </c>
      <c r="D1517" t="s">
        <v>1737</v>
      </c>
      <c r="E1517" t="s">
        <v>1804</v>
      </c>
      <c r="F1517" t="s">
        <v>318</v>
      </c>
      <c r="G1517" t="s">
        <v>1739</v>
      </c>
      <c r="H1517" t="s">
        <v>184</v>
      </c>
      <c r="J1517">
        <v>0</v>
      </c>
      <c r="K1517" t="s">
        <v>652</v>
      </c>
      <c r="L1517" t="s">
        <v>186</v>
      </c>
      <c r="M1517" t="s">
        <v>653</v>
      </c>
      <c r="N1517" t="s">
        <v>20</v>
      </c>
      <c r="O1517">
        <v>190.375</v>
      </c>
      <c r="P1517" t="s">
        <v>459</v>
      </c>
      <c r="Q1517">
        <v>3</v>
      </c>
      <c r="S1517">
        <v>0</v>
      </c>
      <c r="T1517">
        <v>10</v>
      </c>
      <c r="U1517">
        <v>10</v>
      </c>
      <c r="V1517">
        <v>10</v>
      </c>
      <c r="W1517">
        <v>5</v>
      </c>
      <c r="X1517">
        <v>0.76</v>
      </c>
      <c r="Y1517">
        <v>89728.5</v>
      </c>
      <c r="Z1517" t="s">
        <v>189</v>
      </c>
      <c r="AA1517">
        <v>2</v>
      </c>
      <c r="AB1517">
        <v>14</v>
      </c>
      <c r="AC1517">
        <v>80</v>
      </c>
      <c r="AD1517">
        <v>5.7142857142857144</v>
      </c>
      <c r="AE1517">
        <v>12.375</v>
      </c>
      <c r="AF1517">
        <v>12.375</v>
      </c>
      <c r="AG1517">
        <v>10</v>
      </c>
      <c r="AH1517">
        <v>0.76</v>
      </c>
      <c r="AI1517">
        <v>72508.5</v>
      </c>
      <c r="AJ1517">
        <v>3.55</v>
      </c>
      <c r="AK1517">
        <v>2.5</v>
      </c>
      <c r="AL1517">
        <v>32</v>
      </c>
      <c r="AM1517">
        <v>15</v>
      </c>
      <c r="AN1517">
        <v>25</v>
      </c>
      <c r="AO1517" t="s">
        <v>190</v>
      </c>
      <c r="AP1517">
        <v>83</v>
      </c>
      <c r="AQ1517">
        <v>-0.7</v>
      </c>
      <c r="AR1517">
        <v>1.2</v>
      </c>
      <c r="AS1517" t="s">
        <v>650</v>
      </c>
      <c r="AT1517">
        <v>41</v>
      </c>
      <c r="AU1517">
        <v>18</v>
      </c>
      <c r="AV1517">
        <v>16</v>
      </c>
      <c r="AW1517">
        <v>36</v>
      </c>
      <c r="AY1517">
        <v>5</v>
      </c>
      <c r="AZ1517">
        <v>180</v>
      </c>
      <c r="BA1517">
        <v>2.8722222222222222</v>
      </c>
      <c r="BB1517">
        <v>90774</v>
      </c>
      <c r="BC1517">
        <v>151290</v>
      </c>
      <c r="BD1517">
        <v>211806</v>
      </c>
      <c r="BE1517">
        <v>12</v>
      </c>
      <c r="BF1517">
        <v>4</v>
      </c>
      <c r="BG1517">
        <v>144</v>
      </c>
      <c r="BH1517">
        <v>3.5902777777777777</v>
      </c>
      <c r="BI1517">
        <v>90774</v>
      </c>
      <c r="BJ1517">
        <v>151290</v>
      </c>
      <c r="BK1517">
        <v>211806</v>
      </c>
      <c r="BL1517">
        <v>30</v>
      </c>
      <c r="BM1517">
        <v>1</v>
      </c>
      <c r="BN1517">
        <v>24</v>
      </c>
      <c r="BO1517" t="s">
        <v>192</v>
      </c>
      <c r="BP1517">
        <v>4.569</v>
      </c>
      <c r="BQ1517">
        <v>40</v>
      </c>
      <c r="BR1517">
        <v>21</v>
      </c>
      <c r="BS1517">
        <v>0.52500000000000002</v>
      </c>
      <c r="BV1517">
        <v>0</v>
      </c>
      <c r="BW1517">
        <v>0</v>
      </c>
      <c r="BX1517">
        <v>0</v>
      </c>
      <c r="BZ1517" t="s">
        <v>193</v>
      </c>
      <c r="CA1517" t="s">
        <v>194</v>
      </c>
      <c r="CB1517" t="b">
        <v>0</v>
      </c>
    </row>
    <row r="1518" spans="1:80" x14ac:dyDescent="0.3">
      <c r="A1518">
        <v>1517</v>
      </c>
      <c r="B1518" t="s">
        <v>1813</v>
      </c>
      <c r="C1518" t="s">
        <v>179</v>
      </c>
      <c r="D1518" t="s">
        <v>1737</v>
      </c>
      <c r="E1518" t="s">
        <v>1804</v>
      </c>
      <c r="F1518" t="s">
        <v>320</v>
      </c>
      <c r="G1518" t="s">
        <v>1739</v>
      </c>
      <c r="H1518" t="s">
        <v>184</v>
      </c>
      <c r="J1518">
        <v>0</v>
      </c>
      <c r="K1518" t="s">
        <v>652</v>
      </c>
      <c r="L1518" t="s">
        <v>186</v>
      </c>
      <c r="M1518" t="s">
        <v>653</v>
      </c>
      <c r="N1518" t="s">
        <v>20</v>
      </c>
      <c r="O1518">
        <v>204.25</v>
      </c>
      <c r="P1518" t="s">
        <v>459</v>
      </c>
      <c r="Q1518">
        <v>3</v>
      </c>
      <c r="S1518">
        <v>0</v>
      </c>
      <c r="T1518">
        <v>10</v>
      </c>
      <c r="U1518">
        <v>10</v>
      </c>
      <c r="V1518">
        <v>10</v>
      </c>
      <c r="W1518">
        <v>5</v>
      </c>
      <c r="X1518">
        <v>0.76</v>
      </c>
      <c r="Y1518">
        <v>89728.5</v>
      </c>
      <c r="Z1518" t="s">
        <v>189</v>
      </c>
      <c r="AA1518">
        <v>2</v>
      </c>
      <c r="AB1518">
        <v>14</v>
      </c>
      <c r="AC1518">
        <v>80</v>
      </c>
      <c r="AD1518">
        <v>5.7142857142857144</v>
      </c>
      <c r="AE1518">
        <v>12.375</v>
      </c>
      <c r="AF1518">
        <v>12.375</v>
      </c>
      <c r="AG1518">
        <v>10</v>
      </c>
      <c r="AH1518">
        <v>0.76</v>
      </c>
      <c r="AI1518">
        <v>72508.5</v>
      </c>
      <c r="AJ1518">
        <v>3.79</v>
      </c>
      <c r="AK1518">
        <v>2.5</v>
      </c>
      <c r="AL1518">
        <v>30</v>
      </c>
      <c r="AM1518">
        <v>15</v>
      </c>
      <c r="AN1518">
        <v>25</v>
      </c>
      <c r="AO1518" t="s">
        <v>190</v>
      </c>
      <c r="AP1518">
        <v>83</v>
      </c>
      <c r="AQ1518">
        <v>-0.7</v>
      </c>
      <c r="AR1518">
        <v>1.2</v>
      </c>
      <c r="AS1518" t="s">
        <v>650</v>
      </c>
      <c r="AT1518">
        <v>41</v>
      </c>
      <c r="AU1518">
        <v>18</v>
      </c>
      <c r="AV1518">
        <v>16</v>
      </c>
      <c r="AW1518">
        <v>36</v>
      </c>
      <c r="AY1518">
        <v>5</v>
      </c>
      <c r="AZ1518">
        <v>180</v>
      </c>
      <c r="BA1518">
        <v>2.8722222222222222</v>
      </c>
      <c r="BB1518">
        <v>90774</v>
      </c>
      <c r="BC1518">
        <v>151290</v>
      </c>
      <c r="BD1518">
        <v>211806</v>
      </c>
      <c r="BE1518">
        <v>12</v>
      </c>
      <c r="BF1518">
        <v>4</v>
      </c>
      <c r="BG1518">
        <v>144</v>
      </c>
      <c r="BH1518">
        <v>3.5902777777777777</v>
      </c>
      <c r="BI1518">
        <v>90774</v>
      </c>
      <c r="BJ1518">
        <v>151290</v>
      </c>
      <c r="BK1518">
        <v>211806</v>
      </c>
      <c r="BL1518">
        <v>30</v>
      </c>
      <c r="BM1518">
        <v>1</v>
      </c>
      <c r="BN1518">
        <v>24</v>
      </c>
      <c r="BO1518" t="s">
        <v>192</v>
      </c>
      <c r="BP1518">
        <v>4.9020000000000001</v>
      </c>
      <c r="BQ1518">
        <v>108</v>
      </c>
      <c r="BR1518">
        <v>0</v>
      </c>
      <c r="BS1518">
        <v>0</v>
      </c>
      <c r="BV1518">
        <v>0</v>
      </c>
      <c r="BW1518">
        <v>0</v>
      </c>
      <c r="BX1518">
        <v>0</v>
      </c>
      <c r="BZ1518" t="s">
        <v>193</v>
      </c>
      <c r="CA1518" t="s">
        <v>194</v>
      </c>
      <c r="CB1518" t="b">
        <v>0</v>
      </c>
    </row>
    <row r="1519" spans="1:80" x14ac:dyDescent="0.3">
      <c r="A1519">
        <v>1518</v>
      </c>
      <c r="B1519" t="s">
        <v>1814</v>
      </c>
      <c r="C1519" t="s">
        <v>179</v>
      </c>
      <c r="D1519" t="s">
        <v>1737</v>
      </c>
      <c r="E1519" t="s">
        <v>1804</v>
      </c>
      <c r="F1519" t="s">
        <v>252</v>
      </c>
      <c r="G1519" t="s">
        <v>1739</v>
      </c>
      <c r="H1519" t="s">
        <v>184</v>
      </c>
      <c r="J1519">
        <v>0</v>
      </c>
      <c r="K1519" t="s">
        <v>652</v>
      </c>
      <c r="L1519" t="s">
        <v>186</v>
      </c>
      <c r="M1519" t="s">
        <v>653</v>
      </c>
      <c r="N1519" t="s">
        <v>20</v>
      </c>
      <c r="O1519">
        <v>218.125</v>
      </c>
      <c r="P1519" t="s">
        <v>459</v>
      </c>
      <c r="Q1519">
        <v>3</v>
      </c>
      <c r="S1519">
        <v>0</v>
      </c>
      <c r="T1519">
        <v>10</v>
      </c>
      <c r="U1519">
        <v>10</v>
      </c>
      <c r="V1519">
        <v>10</v>
      </c>
      <c r="W1519">
        <v>5</v>
      </c>
      <c r="X1519">
        <v>0.76</v>
      </c>
      <c r="Y1519">
        <v>89728.5</v>
      </c>
      <c r="Z1519" t="s">
        <v>189</v>
      </c>
      <c r="AA1519">
        <v>2</v>
      </c>
      <c r="AB1519">
        <v>14</v>
      </c>
      <c r="AC1519">
        <v>80</v>
      </c>
      <c r="AD1519">
        <v>5.7142857142857144</v>
      </c>
      <c r="AE1519">
        <v>12.375</v>
      </c>
      <c r="AF1519">
        <v>12.375</v>
      </c>
      <c r="AG1519">
        <v>10</v>
      </c>
      <c r="AH1519">
        <v>0.76</v>
      </c>
      <c r="AI1519">
        <v>72508.5</v>
      </c>
      <c r="AJ1519">
        <v>4.03</v>
      </c>
      <c r="AK1519">
        <v>2.5</v>
      </c>
      <c r="AL1519">
        <v>28</v>
      </c>
      <c r="AM1519">
        <v>15</v>
      </c>
      <c r="AN1519">
        <v>25</v>
      </c>
      <c r="AO1519" t="s">
        <v>190</v>
      </c>
      <c r="AP1519">
        <v>83</v>
      </c>
      <c r="AQ1519">
        <v>-0.7</v>
      </c>
      <c r="AR1519">
        <v>1.2</v>
      </c>
      <c r="AS1519" t="s">
        <v>650</v>
      </c>
      <c r="AT1519">
        <v>41</v>
      </c>
      <c r="AU1519">
        <v>18</v>
      </c>
      <c r="AV1519">
        <v>16</v>
      </c>
      <c r="AW1519">
        <v>36</v>
      </c>
      <c r="AY1519">
        <v>5</v>
      </c>
      <c r="AZ1519">
        <v>180</v>
      </c>
      <c r="BA1519">
        <v>2.8722222222222222</v>
      </c>
      <c r="BB1519">
        <v>90774</v>
      </c>
      <c r="BC1519">
        <v>151290</v>
      </c>
      <c r="BD1519">
        <v>211806</v>
      </c>
      <c r="BE1519">
        <v>12</v>
      </c>
      <c r="BF1519">
        <v>4</v>
      </c>
      <c r="BG1519">
        <v>144</v>
      </c>
      <c r="BH1519">
        <v>3.5902777777777777</v>
      </c>
      <c r="BI1519">
        <v>90774</v>
      </c>
      <c r="BJ1519">
        <v>151290</v>
      </c>
      <c r="BK1519">
        <v>211806</v>
      </c>
      <c r="BL1519">
        <v>30</v>
      </c>
      <c r="BM1519">
        <v>1</v>
      </c>
      <c r="BN1519">
        <v>24</v>
      </c>
      <c r="BO1519" t="s">
        <v>192</v>
      </c>
      <c r="BP1519">
        <v>5.2350000000000003</v>
      </c>
      <c r="BQ1519">
        <v>2599</v>
      </c>
      <c r="BR1519">
        <v>18</v>
      </c>
      <c r="BS1519">
        <v>6.9257406694882648E-3</v>
      </c>
      <c r="BV1519">
        <v>392</v>
      </c>
      <c r="BW1519">
        <v>0</v>
      </c>
      <c r="BX1519">
        <v>0</v>
      </c>
      <c r="BZ1519" t="s">
        <v>193</v>
      </c>
      <c r="CA1519" t="s">
        <v>194</v>
      </c>
      <c r="CB1519" t="b">
        <v>0</v>
      </c>
    </row>
    <row r="1520" spans="1:80" x14ac:dyDescent="0.3">
      <c r="A1520">
        <v>1519</v>
      </c>
      <c r="B1520" t="s">
        <v>1815</v>
      </c>
      <c r="C1520" t="s">
        <v>179</v>
      </c>
      <c r="D1520" t="s">
        <v>1737</v>
      </c>
      <c r="E1520" t="s">
        <v>1804</v>
      </c>
      <c r="F1520" t="s">
        <v>471</v>
      </c>
      <c r="G1520" t="s">
        <v>1739</v>
      </c>
      <c r="H1520" t="s">
        <v>184</v>
      </c>
      <c r="J1520">
        <v>0</v>
      </c>
      <c r="L1520" t="s">
        <v>197</v>
      </c>
      <c r="M1520" t="s">
        <v>197</v>
      </c>
      <c r="N1520" t="s">
        <v>198</v>
      </c>
      <c r="P1520" t="s">
        <v>459</v>
      </c>
      <c r="Q1520">
        <v>3</v>
      </c>
      <c r="S1520">
        <v>0</v>
      </c>
      <c r="T1520">
        <v>10</v>
      </c>
      <c r="U1520">
        <v>10</v>
      </c>
      <c r="V1520">
        <v>10</v>
      </c>
      <c r="W1520">
        <v>5</v>
      </c>
      <c r="X1520">
        <v>0.76</v>
      </c>
      <c r="Y1520">
        <v>89728.5</v>
      </c>
      <c r="Z1520" t="s">
        <v>189</v>
      </c>
      <c r="AA1520">
        <v>2</v>
      </c>
      <c r="AB1520">
        <v>14</v>
      </c>
      <c r="AC1520">
        <v>80</v>
      </c>
      <c r="AD1520">
        <v>5.7142857142857144</v>
      </c>
      <c r="AE1520">
        <v>12.375</v>
      </c>
      <c r="AF1520">
        <v>12.375</v>
      </c>
      <c r="AG1520">
        <v>10</v>
      </c>
      <c r="AH1520">
        <v>0.76</v>
      </c>
      <c r="AI1520">
        <v>72508.5</v>
      </c>
      <c r="AJ1520">
        <v>4.2699999999999996</v>
      </c>
      <c r="AK1520">
        <v>2.5</v>
      </c>
      <c r="AL1520">
        <v>27</v>
      </c>
      <c r="AM1520">
        <v>15</v>
      </c>
      <c r="AN1520">
        <v>25</v>
      </c>
      <c r="AO1520" t="s">
        <v>190</v>
      </c>
      <c r="AP1520">
        <v>83</v>
      </c>
      <c r="AQ1520">
        <v>-0.7</v>
      </c>
      <c r="AR1520">
        <v>1.2</v>
      </c>
      <c r="AS1520" t="s">
        <v>650</v>
      </c>
      <c r="AT1520">
        <v>41</v>
      </c>
      <c r="AU1520">
        <v>18</v>
      </c>
      <c r="AV1520">
        <v>16</v>
      </c>
      <c r="AW1520">
        <v>36</v>
      </c>
      <c r="AY1520">
        <v>5</v>
      </c>
      <c r="AZ1520">
        <v>180</v>
      </c>
      <c r="BA1520">
        <v>2.8722222222222222</v>
      </c>
      <c r="BB1520">
        <v>90774</v>
      </c>
      <c r="BC1520">
        <v>151290</v>
      </c>
      <c r="BD1520">
        <v>211806</v>
      </c>
      <c r="BE1520">
        <v>12</v>
      </c>
      <c r="BF1520">
        <v>4</v>
      </c>
      <c r="BG1520">
        <v>144</v>
      </c>
      <c r="BH1520">
        <v>3.5902777777777777</v>
      </c>
      <c r="BI1520">
        <v>90774</v>
      </c>
      <c r="BJ1520">
        <v>151290</v>
      </c>
      <c r="BK1520">
        <v>211806</v>
      </c>
      <c r="BL1520">
        <v>30</v>
      </c>
      <c r="BM1520">
        <v>1</v>
      </c>
      <c r="BN1520">
        <v>24</v>
      </c>
      <c r="BO1520" t="s">
        <v>192</v>
      </c>
      <c r="BP1520">
        <v>0</v>
      </c>
      <c r="BQ1520">
        <v>0</v>
      </c>
      <c r="BR1520">
        <v>0</v>
      </c>
      <c r="BS1520">
        <v>0</v>
      </c>
      <c r="BV1520">
        <v>0</v>
      </c>
      <c r="BW1520">
        <v>0</v>
      </c>
      <c r="BX1520">
        <v>0</v>
      </c>
      <c r="BZ1520" t="s">
        <v>193</v>
      </c>
      <c r="CA1520" t="s">
        <v>194</v>
      </c>
      <c r="CB1520" t="b">
        <v>0</v>
      </c>
    </row>
    <row r="1521" spans="1:80" x14ac:dyDescent="0.3">
      <c r="A1521">
        <v>1520</v>
      </c>
      <c r="B1521" t="s">
        <v>1816</v>
      </c>
      <c r="C1521" t="s">
        <v>179</v>
      </c>
      <c r="D1521" t="s">
        <v>1737</v>
      </c>
      <c r="E1521" t="s">
        <v>1804</v>
      </c>
      <c r="F1521" t="s">
        <v>473</v>
      </c>
      <c r="G1521" t="s">
        <v>1739</v>
      </c>
      <c r="H1521" t="s">
        <v>184</v>
      </c>
      <c r="J1521">
        <v>0</v>
      </c>
      <c r="K1521" t="s">
        <v>652</v>
      </c>
      <c r="L1521" t="s">
        <v>186</v>
      </c>
      <c r="M1521" t="s">
        <v>653</v>
      </c>
      <c r="N1521" t="s">
        <v>20</v>
      </c>
      <c r="O1521">
        <v>245.875</v>
      </c>
      <c r="P1521" t="s">
        <v>459</v>
      </c>
      <c r="Q1521">
        <v>3</v>
      </c>
      <c r="S1521">
        <v>0</v>
      </c>
      <c r="T1521">
        <v>10</v>
      </c>
      <c r="U1521">
        <v>10</v>
      </c>
      <c r="V1521">
        <v>10</v>
      </c>
      <c r="W1521">
        <v>5</v>
      </c>
      <c r="X1521">
        <v>0.76</v>
      </c>
      <c r="Y1521">
        <v>89728.5</v>
      </c>
      <c r="Z1521" t="s">
        <v>189</v>
      </c>
      <c r="AA1521">
        <v>2</v>
      </c>
      <c r="AB1521">
        <v>14</v>
      </c>
      <c r="AC1521">
        <v>80</v>
      </c>
      <c r="AD1521">
        <v>5.7142857142857144</v>
      </c>
      <c r="AE1521">
        <v>12.375</v>
      </c>
      <c r="AF1521">
        <v>12.375</v>
      </c>
      <c r="AG1521">
        <v>10</v>
      </c>
      <c r="AH1521">
        <v>0.76</v>
      </c>
      <c r="AI1521">
        <v>72508.5</v>
      </c>
      <c r="AJ1521">
        <v>4.51</v>
      </c>
      <c r="AK1521">
        <v>2.5</v>
      </c>
      <c r="AL1521">
        <v>25</v>
      </c>
      <c r="AM1521">
        <v>15</v>
      </c>
      <c r="AN1521">
        <v>25</v>
      </c>
      <c r="AO1521" t="s">
        <v>190</v>
      </c>
      <c r="AP1521">
        <v>83</v>
      </c>
      <c r="AQ1521">
        <v>-0.7</v>
      </c>
      <c r="AR1521">
        <v>1.2</v>
      </c>
      <c r="AS1521" t="s">
        <v>650</v>
      </c>
      <c r="AT1521">
        <v>41</v>
      </c>
      <c r="AU1521">
        <v>18</v>
      </c>
      <c r="AV1521">
        <v>16</v>
      </c>
      <c r="AW1521">
        <v>36</v>
      </c>
      <c r="AY1521">
        <v>5</v>
      </c>
      <c r="AZ1521">
        <v>180</v>
      </c>
      <c r="BA1521">
        <v>2.8722222222222222</v>
      </c>
      <c r="BB1521">
        <v>90774</v>
      </c>
      <c r="BC1521">
        <v>151290</v>
      </c>
      <c r="BD1521">
        <v>211806</v>
      </c>
      <c r="BE1521">
        <v>13</v>
      </c>
      <c r="BF1521">
        <v>4</v>
      </c>
      <c r="BG1521">
        <v>144</v>
      </c>
      <c r="BH1521">
        <v>3.5902777777777777</v>
      </c>
      <c r="BI1521">
        <v>90774</v>
      </c>
      <c r="BJ1521">
        <v>151290</v>
      </c>
      <c r="BK1521">
        <v>211806</v>
      </c>
      <c r="BL1521">
        <v>30</v>
      </c>
      <c r="BM1521">
        <v>1</v>
      </c>
      <c r="BN1521">
        <v>24</v>
      </c>
      <c r="BO1521" t="s">
        <v>192</v>
      </c>
      <c r="BP1521">
        <v>5.9009999999999998</v>
      </c>
      <c r="BQ1521">
        <v>179</v>
      </c>
      <c r="BR1521">
        <v>0</v>
      </c>
      <c r="BS1521">
        <v>0</v>
      </c>
      <c r="BV1521">
        <v>0</v>
      </c>
      <c r="BW1521">
        <v>0</v>
      </c>
      <c r="BX1521">
        <v>0</v>
      </c>
      <c r="BZ1521" t="s">
        <v>193</v>
      </c>
      <c r="CA1521" t="s">
        <v>194</v>
      </c>
      <c r="CB1521" t="b">
        <v>0</v>
      </c>
    </row>
    <row r="1522" spans="1:80" x14ac:dyDescent="0.3">
      <c r="A1522">
        <v>1521</v>
      </c>
      <c r="B1522" t="s">
        <v>1817</v>
      </c>
      <c r="C1522" t="s">
        <v>179</v>
      </c>
      <c r="D1522" t="s">
        <v>1737</v>
      </c>
      <c r="E1522" t="s">
        <v>1804</v>
      </c>
      <c r="F1522" t="s">
        <v>507</v>
      </c>
      <c r="G1522" t="s">
        <v>1739</v>
      </c>
      <c r="H1522" t="s">
        <v>184</v>
      </c>
      <c r="J1522">
        <v>0</v>
      </c>
      <c r="L1522" t="s">
        <v>197</v>
      </c>
      <c r="M1522" t="s">
        <v>197</v>
      </c>
      <c r="N1522" t="s">
        <v>198</v>
      </c>
      <c r="P1522" t="s">
        <v>459</v>
      </c>
      <c r="Q1522">
        <v>3</v>
      </c>
      <c r="S1522">
        <v>0</v>
      </c>
      <c r="T1522">
        <v>10</v>
      </c>
      <c r="U1522">
        <v>10</v>
      </c>
      <c r="V1522">
        <v>10</v>
      </c>
      <c r="W1522">
        <v>5</v>
      </c>
      <c r="X1522">
        <v>0.76</v>
      </c>
      <c r="Y1522">
        <v>89728.5</v>
      </c>
      <c r="Z1522" t="s">
        <v>189</v>
      </c>
      <c r="AA1522">
        <v>2</v>
      </c>
      <c r="AB1522">
        <v>14</v>
      </c>
      <c r="AC1522">
        <v>80</v>
      </c>
      <c r="AD1522">
        <v>5.7142857142857144</v>
      </c>
      <c r="AE1522">
        <v>12.375</v>
      </c>
      <c r="AF1522">
        <v>12.375</v>
      </c>
      <c r="AG1522">
        <v>10</v>
      </c>
      <c r="AH1522">
        <v>0.76</v>
      </c>
      <c r="AI1522">
        <v>72508.5</v>
      </c>
      <c r="AJ1522">
        <v>4.75</v>
      </c>
      <c r="AK1522">
        <v>2.5</v>
      </c>
      <c r="AL1522">
        <v>24</v>
      </c>
      <c r="AM1522">
        <v>15</v>
      </c>
      <c r="AN1522">
        <v>25</v>
      </c>
      <c r="AO1522" t="s">
        <v>190</v>
      </c>
      <c r="AP1522">
        <v>83</v>
      </c>
      <c r="AQ1522">
        <v>-0.7</v>
      </c>
      <c r="AR1522">
        <v>1.2</v>
      </c>
      <c r="AS1522" t="s">
        <v>650</v>
      </c>
      <c r="AT1522">
        <v>41</v>
      </c>
      <c r="AU1522">
        <v>18</v>
      </c>
      <c r="AV1522">
        <v>16</v>
      </c>
      <c r="AW1522">
        <v>36</v>
      </c>
      <c r="AY1522">
        <v>5</v>
      </c>
      <c r="AZ1522">
        <v>180</v>
      </c>
      <c r="BA1522">
        <v>2.8722222222222222</v>
      </c>
      <c r="BB1522">
        <v>90774</v>
      </c>
      <c r="BC1522">
        <v>151290</v>
      </c>
      <c r="BD1522">
        <v>211806</v>
      </c>
      <c r="BE1522">
        <v>13</v>
      </c>
      <c r="BF1522">
        <v>4</v>
      </c>
      <c r="BG1522">
        <v>144</v>
      </c>
      <c r="BH1522">
        <v>3.5902777777777777</v>
      </c>
      <c r="BI1522">
        <v>90774</v>
      </c>
      <c r="BJ1522">
        <v>151290</v>
      </c>
      <c r="BK1522">
        <v>211806</v>
      </c>
      <c r="BL1522">
        <v>30</v>
      </c>
      <c r="BM1522">
        <v>1</v>
      </c>
      <c r="BN1522">
        <v>24</v>
      </c>
      <c r="BO1522" t="s">
        <v>192</v>
      </c>
      <c r="BP1522">
        <v>0</v>
      </c>
      <c r="BQ1522">
        <v>0</v>
      </c>
      <c r="BR1522">
        <v>0</v>
      </c>
      <c r="BS1522">
        <v>0</v>
      </c>
      <c r="BV1522">
        <v>0</v>
      </c>
      <c r="BW1522">
        <v>0</v>
      </c>
      <c r="BX1522">
        <v>0</v>
      </c>
      <c r="BZ1522" t="s">
        <v>193</v>
      </c>
      <c r="CA1522" t="s">
        <v>194</v>
      </c>
      <c r="CB1522" t="b">
        <v>0</v>
      </c>
    </row>
    <row r="1523" spans="1:80" x14ac:dyDescent="0.3">
      <c r="A1523">
        <v>1522</v>
      </c>
      <c r="B1523" t="s">
        <v>1818</v>
      </c>
      <c r="C1523" t="s">
        <v>179</v>
      </c>
      <c r="D1523" t="s">
        <v>1737</v>
      </c>
      <c r="E1523" t="s">
        <v>1804</v>
      </c>
      <c r="F1523" t="s">
        <v>509</v>
      </c>
      <c r="G1523" t="s">
        <v>1739</v>
      </c>
      <c r="H1523" t="s">
        <v>184</v>
      </c>
      <c r="J1523">
        <v>0</v>
      </c>
      <c r="L1523" t="s">
        <v>197</v>
      </c>
      <c r="M1523" t="s">
        <v>197</v>
      </c>
      <c r="N1523" t="s">
        <v>198</v>
      </c>
      <c r="P1523" t="s">
        <v>459</v>
      </c>
      <c r="Q1523">
        <v>3</v>
      </c>
      <c r="S1523">
        <v>0</v>
      </c>
      <c r="T1523">
        <v>10</v>
      </c>
      <c r="U1523">
        <v>10</v>
      </c>
      <c r="V1523">
        <v>10</v>
      </c>
      <c r="W1523">
        <v>5</v>
      </c>
      <c r="X1523">
        <v>0.76</v>
      </c>
      <c r="Y1523">
        <v>89728.5</v>
      </c>
      <c r="Z1523" t="s">
        <v>189</v>
      </c>
      <c r="AA1523">
        <v>2</v>
      </c>
      <c r="AB1523">
        <v>14</v>
      </c>
      <c r="AC1523">
        <v>80</v>
      </c>
      <c r="AD1523">
        <v>5.7142857142857144</v>
      </c>
      <c r="AE1523">
        <v>12.375</v>
      </c>
      <c r="AF1523">
        <v>12.375</v>
      </c>
      <c r="AG1523">
        <v>10</v>
      </c>
      <c r="AH1523">
        <v>0.76</v>
      </c>
      <c r="AI1523">
        <v>72508.5</v>
      </c>
      <c r="AJ1523">
        <v>4.99</v>
      </c>
      <c r="AK1523">
        <v>2.5</v>
      </c>
      <c r="AL1523">
        <v>23</v>
      </c>
      <c r="AM1523">
        <v>15</v>
      </c>
      <c r="AN1523">
        <v>25</v>
      </c>
      <c r="AO1523" t="s">
        <v>190</v>
      </c>
      <c r="AP1523">
        <v>83</v>
      </c>
      <c r="AQ1523">
        <v>-0.7</v>
      </c>
      <c r="AR1523">
        <v>1.2</v>
      </c>
      <c r="AS1523" t="s">
        <v>650</v>
      </c>
      <c r="AT1523">
        <v>41</v>
      </c>
      <c r="AU1523">
        <v>18</v>
      </c>
      <c r="AV1523">
        <v>16</v>
      </c>
      <c r="AW1523">
        <v>36</v>
      </c>
      <c r="AY1523">
        <v>5</v>
      </c>
      <c r="AZ1523">
        <v>180</v>
      </c>
      <c r="BA1523">
        <v>2.8722222222222222</v>
      </c>
      <c r="BB1523">
        <v>90774</v>
      </c>
      <c r="BC1523">
        <v>151290</v>
      </c>
      <c r="BD1523">
        <v>211806</v>
      </c>
      <c r="BE1523">
        <v>13</v>
      </c>
      <c r="BF1523">
        <v>4</v>
      </c>
      <c r="BG1523">
        <v>144</v>
      </c>
      <c r="BH1523">
        <v>3.5902777777777777</v>
      </c>
      <c r="BI1523">
        <v>90774</v>
      </c>
      <c r="BJ1523">
        <v>151290</v>
      </c>
      <c r="BK1523">
        <v>211806</v>
      </c>
      <c r="BL1523">
        <v>30</v>
      </c>
      <c r="BM1523">
        <v>1</v>
      </c>
      <c r="BN1523">
        <v>14</v>
      </c>
      <c r="BO1523" t="s">
        <v>192</v>
      </c>
      <c r="BP1523">
        <v>0</v>
      </c>
      <c r="BQ1523">
        <v>0</v>
      </c>
      <c r="BR1523">
        <v>0</v>
      </c>
      <c r="BS1523">
        <v>0</v>
      </c>
      <c r="BV1523">
        <v>0</v>
      </c>
      <c r="BW1523">
        <v>0</v>
      </c>
      <c r="BX1523">
        <v>0</v>
      </c>
      <c r="BZ1523" t="s">
        <v>193</v>
      </c>
      <c r="CA1523" t="s">
        <v>194</v>
      </c>
      <c r="CB1523" t="b">
        <v>0</v>
      </c>
    </row>
    <row r="1524" spans="1:80" x14ac:dyDescent="0.3">
      <c r="A1524">
        <v>1523</v>
      </c>
      <c r="B1524" t="s">
        <v>1819</v>
      </c>
      <c r="C1524" t="s">
        <v>179</v>
      </c>
      <c r="D1524" t="s">
        <v>1737</v>
      </c>
      <c r="E1524" t="s">
        <v>1804</v>
      </c>
      <c r="F1524" t="s">
        <v>511</v>
      </c>
      <c r="G1524" t="s">
        <v>1739</v>
      </c>
      <c r="H1524" t="s">
        <v>184</v>
      </c>
      <c r="J1524">
        <v>0</v>
      </c>
      <c r="L1524" t="s">
        <v>197</v>
      </c>
      <c r="M1524" t="s">
        <v>197</v>
      </c>
      <c r="N1524" t="s">
        <v>198</v>
      </c>
      <c r="P1524" t="s">
        <v>459</v>
      </c>
      <c r="Q1524">
        <v>3</v>
      </c>
      <c r="S1524">
        <v>0</v>
      </c>
      <c r="T1524">
        <v>10</v>
      </c>
      <c r="U1524">
        <v>10</v>
      </c>
      <c r="V1524">
        <v>10</v>
      </c>
      <c r="W1524">
        <v>5</v>
      </c>
      <c r="X1524">
        <v>0.76</v>
      </c>
      <c r="Y1524">
        <v>89728.5</v>
      </c>
      <c r="Z1524" t="s">
        <v>189</v>
      </c>
      <c r="AA1524">
        <v>2</v>
      </c>
      <c r="AB1524">
        <v>14</v>
      </c>
      <c r="AC1524">
        <v>80</v>
      </c>
      <c r="AD1524">
        <v>5.7142857142857144</v>
      </c>
      <c r="AE1524">
        <v>12.375</v>
      </c>
      <c r="AF1524">
        <v>12.375</v>
      </c>
      <c r="AG1524">
        <v>10</v>
      </c>
      <c r="AH1524">
        <v>0.76</v>
      </c>
      <c r="AI1524">
        <v>72508.5</v>
      </c>
      <c r="AJ1524">
        <v>5.23</v>
      </c>
      <c r="AK1524">
        <v>2.5</v>
      </c>
      <c r="AL1524">
        <v>22</v>
      </c>
      <c r="AM1524">
        <v>15</v>
      </c>
      <c r="AN1524">
        <v>25</v>
      </c>
      <c r="AO1524" t="s">
        <v>190</v>
      </c>
      <c r="AP1524">
        <v>83</v>
      </c>
      <c r="AQ1524">
        <v>-0.7</v>
      </c>
      <c r="AR1524">
        <v>1.2</v>
      </c>
      <c r="AS1524" t="s">
        <v>650</v>
      </c>
      <c r="AT1524">
        <v>41</v>
      </c>
      <c r="AU1524">
        <v>18</v>
      </c>
      <c r="AV1524">
        <v>16</v>
      </c>
      <c r="AW1524">
        <v>36</v>
      </c>
      <c r="AY1524">
        <v>5</v>
      </c>
      <c r="AZ1524">
        <v>180</v>
      </c>
      <c r="BA1524">
        <v>2.8722222222222222</v>
      </c>
      <c r="BB1524">
        <v>90774</v>
      </c>
      <c r="BC1524">
        <v>151290</v>
      </c>
      <c r="BD1524">
        <v>211806</v>
      </c>
      <c r="BE1524">
        <v>13</v>
      </c>
      <c r="BF1524">
        <v>4</v>
      </c>
      <c r="BG1524">
        <v>144</v>
      </c>
      <c r="BH1524">
        <v>3.5902777777777777</v>
      </c>
      <c r="BI1524">
        <v>90774</v>
      </c>
      <c r="BJ1524">
        <v>151290</v>
      </c>
      <c r="BK1524">
        <v>211806</v>
      </c>
      <c r="BL1524">
        <v>30</v>
      </c>
      <c r="BM1524">
        <v>1</v>
      </c>
      <c r="BN1524">
        <v>14</v>
      </c>
      <c r="BO1524" t="s">
        <v>192</v>
      </c>
      <c r="BP1524">
        <v>0</v>
      </c>
      <c r="BQ1524">
        <v>0</v>
      </c>
      <c r="BR1524">
        <v>0</v>
      </c>
      <c r="BS1524">
        <v>0</v>
      </c>
      <c r="BV1524">
        <v>0</v>
      </c>
      <c r="BW1524">
        <v>0</v>
      </c>
      <c r="BX1524">
        <v>0</v>
      </c>
      <c r="BZ1524" t="s">
        <v>193</v>
      </c>
      <c r="CA1524" t="s">
        <v>194</v>
      </c>
      <c r="CB1524" t="b">
        <v>0</v>
      </c>
    </row>
    <row r="1525" spans="1:80" x14ac:dyDescent="0.3">
      <c r="A1525">
        <v>1524</v>
      </c>
      <c r="B1525" t="s">
        <v>1820</v>
      </c>
      <c r="C1525" t="s">
        <v>179</v>
      </c>
      <c r="D1525" t="s">
        <v>1737</v>
      </c>
      <c r="E1525" t="s">
        <v>1804</v>
      </c>
      <c r="F1525" t="s">
        <v>513</v>
      </c>
      <c r="G1525" t="s">
        <v>1739</v>
      </c>
      <c r="H1525" t="s">
        <v>184</v>
      </c>
      <c r="J1525">
        <v>0</v>
      </c>
      <c r="L1525" t="s">
        <v>197</v>
      </c>
      <c r="M1525" t="s">
        <v>197</v>
      </c>
      <c r="N1525" t="s">
        <v>198</v>
      </c>
      <c r="P1525" t="s">
        <v>459</v>
      </c>
      <c r="Q1525">
        <v>3</v>
      </c>
      <c r="S1525">
        <v>0</v>
      </c>
      <c r="T1525">
        <v>10</v>
      </c>
      <c r="U1525">
        <v>10</v>
      </c>
      <c r="V1525">
        <v>10</v>
      </c>
      <c r="W1525">
        <v>5</v>
      </c>
      <c r="X1525">
        <v>0.76</v>
      </c>
      <c r="Y1525">
        <v>89728.5</v>
      </c>
      <c r="Z1525" t="s">
        <v>189</v>
      </c>
      <c r="AA1525">
        <v>2</v>
      </c>
      <c r="AB1525">
        <v>14</v>
      </c>
      <c r="AC1525">
        <v>80</v>
      </c>
      <c r="AD1525">
        <v>5.7142857142857144</v>
      </c>
      <c r="AE1525">
        <v>12.375</v>
      </c>
      <c r="AF1525">
        <v>12.375</v>
      </c>
      <c r="AG1525">
        <v>10</v>
      </c>
      <c r="AH1525">
        <v>0.76</v>
      </c>
      <c r="AI1525">
        <v>72508.5</v>
      </c>
      <c r="AJ1525">
        <v>5.47</v>
      </c>
      <c r="AK1525">
        <v>2.5</v>
      </c>
      <c r="AL1525">
        <v>21</v>
      </c>
      <c r="AM1525">
        <v>15</v>
      </c>
      <c r="AN1525">
        <v>25</v>
      </c>
      <c r="AO1525" t="s">
        <v>190</v>
      </c>
      <c r="AP1525">
        <v>83</v>
      </c>
      <c r="AQ1525">
        <v>-0.7</v>
      </c>
      <c r="AR1525">
        <v>1.2</v>
      </c>
      <c r="AS1525" t="s">
        <v>650</v>
      </c>
      <c r="AT1525">
        <v>41</v>
      </c>
      <c r="AU1525">
        <v>18</v>
      </c>
      <c r="AV1525">
        <v>16</v>
      </c>
      <c r="AW1525">
        <v>36</v>
      </c>
      <c r="AY1525">
        <v>5</v>
      </c>
      <c r="AZ1525">
        <v>180</v>
      </c>
      <c r="BA1525">
        <v>2.8722222222222222</v>
      </c>
      <c r="BB1525">
        <v>90774</v>
      </c>
      <c r="BC1525">
        <v>151290</v>
      </c>
      <c r="BD1525">
        <v>211806</v>
      </c>
      <c r="BE1525">
        <v>13</v>
      </c>
      <c r="BF1525">
        <v>4</v>
      </c>
      <c r="BG1525">
        <v>144</v>
      </c>
      <c r="BH1525">
        <v>3.5902777777777777</v>
      </c>
      <c r="BI1525">
        <v>90774</v>
      </c>
      <c r="BJ1525">
        <v>151290</v>
      </c>
      <c r="BK1525">
        <v>211806</v>
      </c>
      <c r="BL1525">
        <v>30</v>
      </c>
      <c r="BM1525">
        <v>1</v>
      </c>
      <c r="BN1525">
        <v>12</v>
      </c>
      <c r="BO1525" t="s">
        <v>192</v>
      </c>
      <c r="BP1525">
        <v>0</v>
      </c>
      <c r="BQ1525">
        <v>0</v>
      </c>
      <c r="BR1525">
        <v>0</v>
      </c>
      <c r="BS1525">
        <v>0</v>
      </c>
      <c r="BV1525">
        <v>0</v>
      </c>
      <c r="BW1525">
        <v>0</v>
      </c>
      <c r="BX1525">
        <v>0</v>
      </c>
      <c r="BZ1525" t="s">
        <v>193</v>
      </c>
      <c r="CA1525" t="s">
        <v>194</v>
      </c>
      <c r="CB1525" t="b">
        <v>0</v>
      </c>
    </row>
    <row r="1526" spans="1:80" x14ac:dyDescent="0.3">
      <c r="A1526">
        <v>1525</v>
      </c>
      <c r="B1526" t="s">
        <v>1821</v>
      </c>
      <c r="C1526" t="s">
        <v>179</v>
      </c>
      <c r="D1526" t="s">
        <v>1737</v>
      </c>
      <c r="E1526" t="s">
        <v>1804</v>
      </c>
      <c r="F1526" t="s">
        <v>475</v>
      </c>
      <c r="G1526" t="s">
        <v>1739</v>
      </c>
      <c r="H1526" t="s">
        <v>184</v>
      </c>
      <c r="J1526">
        <v>0</v>
      </c>
      <c r="K1526" t="s">
        <v>652</v>
      </c>
      <c r="L1526" t="s">
        <v>186</v>
      </c>
      <c r="M1526" t="s">
        <v>653</v>
      </c>
      <c r="N1526" t="s">
        <v>20</v>
      </c>
      <c r="O1526">
        <v>315.25</v>
      </c>
      <c r="P1526" t="s">
        <v>459</v>
      </c>
      <c r="Q1526">
        <v>3</v>
      </c>
      <c r="S1526">
        <v>0</v>
      </c>
      <c r="T1526">
        <v>10</v>
      </c>
      <c r="U1526">
        <v>10</v>
      </c>
      <c r="V1526">
        <v>10</v>
      </c>
      <c r="W1526">
        <v>5</v>
      </c>
      <c r="X1526">
        <v>0.76</v>
      </c>
      <c r="Y1526">
        <v>89728.5</v>
      </c>
      <c r="Z1526" t="s">
        <v>189</v>
      </c>
      <c r="AA1526">
        <v>2</v>
      </c>
      <c r="AB1526">
        <v>14</v>
      </c>
      <c r="AC1526">
        <v>80</v>
      </c>
      <c r="AD1526">
        <v>5.7142857142857144</v>
      </c>
      <c r="AE1526">
        <v>12.375</v>
      </c>
      <c r="AF1526">
        <v>12.375</v>
      </c>
      <c r="AG1526">
        <v>10</v>
      </c>
      <c r="AH1526">
        <v>0.76</v>
      </c>
      <c r="AI1526">
        <v>72508.5</v>
      </c>
      <c r="AJ1526">
        <v>5.7</v>
      </c>
      <c r="AK1526">
        <v>2.5</v>
      </c>
      <c r="AL1526">
        <v>20</v>
      </c>
      <c r="AM1526">
        <v>15</v>
      </c>
      <c r="AN1526">
        <v>25</v>
      </c>
      <c r="AO1526" t="s">
        <v>190</v>
      </c>
      <c r="AP1526">
        <v>83</v>
      </c>
      <c r="AQ1526">
        <v>-0.7</v>
      </c>
      <c r="AR1526">
        <v>1.2</v>
      </c>
      <c r="AS1526" t="s">
        <v>650</v>
      </c>
      <c r="AT1526">
        <v>41</v>
      </c>
      <c r="AU1526">
        <v>18</v>
      </c>
      <c r="AV1526">
        <v>16</v>
      </c>
      <c r="AW1526">
        <v>36</v>
      </c>
      <c r="AY1526">
        <v>5</v>
      </c>
      <c r="AZ1526">
        <v>180</v>
      </c>
      <c r="BA1526">
        <v>2.8722222222222222</v>
      </c>
      <c r="BB1526">
        <v>90774</v>
      </c>
      <c r="BC1526">
        <v>151290</v>
      </c>
      <c r="BD1526">
        <v>211806</v>
      </c>
      <c r="BE1526">
        <v>13</v>
      </c>
      <c r="BF1526">
        <v>4</v>
      </c>
      <c r="BG1526">
        <v>144</v>
      </c>
      <c r="BH1526">
        <v>3.5902777777777777</v>
      </c>
      <c r="BI1526">
        <v>90774</v>
      </c>
      <c r="BJ1526">
        <v>151290</v>
      </c>
      <c r="BK1526">
        <v>211806</v>
      </c>
      <c r="BL1526">
        <v>30</v>
      </c>
      <c r="BM1526">
        <v>1</v>
      </c>
      <c r="BN1526">
        <v>12</v>
      </c>
      <c r="BO1526" t="s">
        <v>192</v>
      </c>
      <c r="BP1526">
        <v>3.7829999999999999</v>
      </c>
      <c r="BQ1526">
        <v>314</v>
      </c>
      <c r="BR1526">
        <v>2</v>
      </c>
      <c r="BS1526">
        <v>6.369426751592357E-3</v>
      </c>
      <c r="BV1526">
        <v>0</v>
      </c>
      <c r="BW1526">
        <v>0</v>
      </c>
      <c r="BX1526">
        <v>0</v>
      </c>
      <c r="BZ1526" t="s">
        <v>193</v>
      </c>
      <c r="CA1526" t="s">
        <v>194</v>
      </c>
      <c r="CB1526" t="b">
        <v>0</v>
      </c>
    </row>
    <row r="1527" spans="1:80" x14ac:dyDescent="0.3">
      <c r="A1527">
        <v>1526</v>
      </c>
      <c r="B1527" t="s">
        <v>1822</v>
      </c>
      <c r="C1527" t="s">
        <v>179</v>
      </c>
      <c r="D1527" t="s">
        <v>1737</v>
      </c>
      <c r="E1527" t="s">
        <v>1804</v>
      </c>
      <c r="F1527" t="s">
        <v>516</v>
      </c>
      <c r="G1527" t="s">
        <v>1739</v>
      </c>
      <c r="H1527" t="s">
        <v>184</v>
      </c>
      <c r="J1527">
        <v>0</v>
      </c>
      <c r="L1527" t="s">
        <v>197</v>
      </c>
      <c r="M1527" t="s">
        <v>197</v>
      </c>
      <c r="N1527" t="s">
        <v>198</v>
      </c>
      <c r="P1527" t="s">
        <v>459</v>
      </c>
      <c r="Q1527">
        <v>3</v>
      </c>
      <c r="S1527">
        <v>0</v>
      </c>
      <c r="T1527">
        <v>10</v>
      </c>
      <c r="U1527">
        <v>10</v>
      </c>
      <c r="V1527">
        <v>10</v>
      </c>
      <c r="W1527">
        <v>5</v>
      </c>
      <c r="X1527">
        <v>0.76</v>
      </c>
      <c r="Y1527">
        <v>89728.5</v>
      </c>
      <c r="Z1527" t="s">
        <v>189</v>
      </c>
      <c r="AA1527">
        <v>2</v>
      </c>
      <c r="AB1527">
        <v>14</v>
      </c>
      <c r="AC1527">
        <v>80</v>
      </c>
      <c r="AD1527">
        <v>5.7142857142857144</v>
      </c>
      <c r="AE1527">
        <v>12.375</v>
      </c>
      <c r="AF1527">
        <v>12.375</v>
      </c>
      <c r="AG1527">
        <v>10</v>
      </c>
      <c r="AH1527">
        <v>0.76</v>
      </c>
      <c r="AI1527">
        <v>72508.5</v>
      </c>
      <c r="AJ1527">
        <v>5.94</v>
      </c>
      <c r="AK1527">
        <v>2.5</v>
      </c>
      <c r="AL1527">
        <v>19</v>
      </c>
      <c r="AM1527">
        <v>15</v>
      </c>
      <c r="AN1527">
        <v>25</v>
      </c>
      <c r="AO1527" t="s">
        <v>190</v>
      </c>
      <c r="AP1527">
        <v>83</v>
      </c>
      <c r="AQ1527">
        <v>-0.7</v>
      </c>
      <c r="AR1527">
        <v>1.2</v>
      </c>
      <c r="AS1527" t="s">
        <v>650</v>
      </c>
      <c r="AT1527">
        <v>41</v>
      </c>
      <c r="AU1527">
        <v>18</v>
      </c>
      <c r="AV1527">
        <v>16</v>
      </c>
      <c r="AW1527">
        <v>36</v>
      </c>
      <c r="AY1527">
        <v>5</v>
      </c>
      <c r="AZ1527">
        <v>180</v>
      </c>
      <c r="BA1527">
        <v>2.8722222222222222</v>
      </c>
      <c r="BB1527">
        <v>90774</v>
      </c>
      <c r="BC1527">
        <v>151290</v>
      </c>
      <c r="BD1527">
        <v>211806</v>
      </c>
      <c r="BE1527">
        <v>14</v>
      </c>
      <c r="BF1527">
        <v>4</v>
      </c>
      <c r="BG1527">
        <v>144</v>
      </c>
      <c r="BH1527">
        <v>3.5902777777777777</v>
      </c>
      <c r="BI1527">
        <v>90774</v>
      </c>
      <c r="BJ1527">
        <v>151290</v>
      </c>
      <c r="BK1527">
        <v>211806</v>
      </c>
      <c r="BL1527">
        <v>30</v>
      </c>
      <c r="BM1527">
        <v>1</v>
      </c>
      <c r="BN1527">
        <v>12</v>
      </c>
      <c r="BO1527" t="s">
        <v>192</v>
      </c>
      <c r="BP1527">
        <v>0</v>
      </c>
      <c r="BQ1527">
        <v>0</v>
      </c>
      <c r="BR1527">
        <v>0</v>
      </c>
      <c r="BS1527">
        <v>0</v>
      </c>
      <c r="BV1527">
        <v>0</v>
      </c>
      <c r="BW1527">
        <v>0</v>
      </c>
      <c r="BX1527">
        <v>0</v>
      </c>
      <c r="BZ1527" t="s">
        <v>193</v>
      </c>
      <c r="CA1527" t="s">
        <v>194</v>
      </c>
      <c r="CB1527" t="b">
        <v>0</v>
      </c>
    </row>
    <row r="1528" spans="1:80" x14ac:dyDescent="0.3">
      <c r="A1528">
        <v>1527</v>
      </c>
      <c r="B1528" t="s">
        <v>1823</v>
      </c>
      <c r="C1528" t="s">
        <v>179</v>
      </c>
      <c r="D1528" t="s">
        <v>1737</v>
      </c>
      <c r="E1528" t="s">
        <v>1804</v>
      </c>
      <c r="F1528" t="s">
        <v>518</v>
      </c>
      <c r="G1528" t="s">
        <v>1739</v>
      </c>
      <c r="H1528" t="s">
        <v>184</v>
      </c>
      <c r="J1528">
        <v>0</v>
      </c>
      <c r="L1528" t="s">
        <v>197</v>
      </c>
      <c r="M1528" t="s">
        <v>197</v>
      </c>
      <c r="N1528" t="s">
        <v>198</v>
      </c>
      <c r="P1528" t="s">
        <v>459</v>
      </c>
      <c r="Q1528">
        <v>3</v>
      </c>
      <c r="S1528">
        <v>0</v>
      </c>
      <c r="T1528">
        <v>10</v>
      </c>
      <c r="U1528">
        <v>10</v>
      </c>
      <c r="V1528">
        <v>10</v>
      </c>
      <c r="W1528">
        <v>5</v>
      </c>
      <c r="X1528">
        <v>0.76</v>
      </c>
      <c r="Y1528">
        <v>89728.5</v>
      </c>
      <c r="Z1528" t="s">
        <v>189</v>
      </c>
      <c r="AA1528">
        <v>2</v>
      </c>
      <c r="AB1528">
        <v>14</v>
      </c>
      <c r="AC1528">
        <v>80</v>
      </c>
      <c r="AD1528">
        <v>5.7142857142857144</v>
      </c>
      <c r="AE1528">
        <v>12.375</v>
      </c>
      <c r="AF1528">
        <v>12.375</v>
      </c>
      <c r="AG1528">
        <v>10</v>
      </c>
      <c r="AH1528">
        <v>0.76</v>
      </c>
      <c r="AI1528">
        <v>72508.5</v>
      </c>
      <c r="AJ1528">
        <v>6.18</v>
      </c>
      <c r="AK1528">
        <v>2.5</v>
      </c>
      <c r="AL1528">
        <v>19</v>
      </c>
      <c r="AM1528">
        <v>15</v>
      </c>
      <c r="AN1528">
        <v>25</v>
      </c>
      <c r="AO1528" t="s">
        <v>190</v>
      </c>
      <c r="AP1528">
        <v>83</v>
      </c>
      <c r="AQ1528">
        <v>-0.7</v>
      </c>
      <c r="AR1528">
        <v>1.2</v>
      </c>
      <c r="AS1528" t="s">
        <v>650</v>
      </c>
      <c r="AT1528">
        <v>41</v>
      </c>
      <c r="AU1528">
        <v>18</v>
      </c>
      <c r="AV1528">
        <v>16</v>
      </c>
      <c r="AW1528">
        <v>36</v>
      </c>
      <c r="AY1528">
        <v>5</v>
      </c>
      <c r="AZ1528">
        <v>180</v>
      </c>
      <c r="BA1528">
        <v>2.8722222222222222</v>
      </c>
      <c r="BB1528">
        <v>90774</v>
      </c>
      <c r="BC1528">
        <v>151290</v>
      </c>
      <c r="BD1528">
        <v>211806</v>
      </c>
      <c r="BE1528">
        <v>14</v>
      </c>
      <c r="BF1528">
        <v>4</v>
      </c>
      <c r="BG1528">
        <v>144</v>
      </c>
      <c r="BH1528">
        <v>3.5902777777777777</v>
      </c>
      <c r="BI1528">
        <v>90774</v>
      </c>
      <c r="BJ1528">
        <v>151290</v>
      </c>
      <c r="BK1528">
        <v>211806</v>
      </c>
      <c r="BL1528">
        <v>30</v>
      </c>
      <c r="BM1528">
        <v>1</v>
      </c>
      <c r="BN1528">
        <v>8</v>
      </c>
      <c r="BO1528" t="s">
        <v>192</v>
      </c>
      <c r="BP1528">
        <v>0</v>
      </c>
      <c r="BQ1528">
        <v>0</v>
      </c>
      <c r="BR1528">
        <v>0</v>
      </c>
      <c r="BS1528">
        <v>0</v>
      </c>
      <c r="BV1528">
        <v>0</v>
      </c>
      <c r="BW1528">
        <v>0</v>
      </c>
      <c r="BX1528">
        <v>0</v>
      </c>
      <c r="BZ1528" t="s">
        <v>193</v>
      </c>
      <c r="CA1528" t="s">
        <v>194</v>
      </c>
      <c r="CB1528" t="b">
        <v>0</v>
      </c>
    </row>
    <row r="1529" spans="1:80" x14ac:dyDescent="0.3">
      <c r="A1529">
        <v>1528</v>
      </c>
      <c r="B1529" t="s">
        <v>1824</v>
      </c>
      <c r="C1529" t="s">
        <v>179</v>
      </c>
      <c r="D1529" t="s">
        <v>1737</v>
      </c>
      <c r="E1529" t="s">
        <v>1804</v>
      </c>
      <c r="F1529" t="s">
        <v>520</v>
      </c>
      <c r="G1529" t="s">
        <v>1739</v>
      </c>
      <c r="H1529" t="s">
        <v>184</v>
      </c>
      <c r="J1529">
        <v>0</v>
      </c>
      <c r="L1529" t="s">
        <v>197</v>
      </c>
      <c r="M1529" t="s">
        <v>197</v>
      </c>
      <c r="N1529" t="s">
        <v>198</v>
      </c>
      <c r="P1529" t="s">
        <v>459</v>
      </c>
      <c r="Q1529">
        <v>3</v>
      </c>
      <c r="S1529">
        <v>0</v>
      </c>
      <c r="T1529">
        <v>10</v>
      </c>
      <c r="U1529">
        <v>10</v>
      </c>
      <c r="V1529">
        <v>10</v>
      </c>
      <c r="W1529">
        <v>5</v>
      </c>
      <c r="X1529">
        <v>0.76</v>
      </c>
      <c r="Y1529">
        <v>89728.5</v>
      </c>
      <c r="Z1529" t="s">
        <v>189</v>
      </c>
      <c r="AA1529">
        <v>2</v>
      </c>
      <c r="AB1529">
        <v>14</v>
      </c>
      <c r="AC1529">
        <v>80</v>
      </c>
      <c r="AD1529">
        <v>5.7142857142857144</v>
      </c>
      <c r="AE1529">
        <v>12.375</v>
      </c>
      <c r="AF1529">
        <v>12.375</v>
      </c>
      <c r="AG1529">
        <v>10</v>
      </c>
      <c r="AH1529">
        <v>0.76</v>
      </c>
      <c r="AI1529">
        <v>72508.5</v>
      </c>
      <c r="AJ1529">
        <v>6.42</v>
      </c>
      <c r="AK1529">
        <v>2.5</v>
      </c>
      <c r="AL1529">
        <v>18</v>
      </c>
      <c r="AM1529">
        <v>15</v>
      </c>
      <c r="AN1529">
        <v>25</v>
      </c>
      <c r="AO1529" t="s">
        <v>190</v>
      </c>
      <c r="AP1529">
        <v>83</v>
      </c>
      <c r="AQ1529">
        <v>-0.7</v>
      </c>
      <c r="AR1529">
        <v>1.2</v>
      </c>
      <c r="AS1529" t="s">
        <v>650</v>
      </c>
      <c r="AT1529">
        <v>41</v>
      </c>
      <c r="AU1529">
        <v>18</v>
      </c>
      <c r="AV1529">
        <v>16</v>
      </c>
      <c r="AW1529">
        <v>36</v>
      </c>
      <c r="AY1529">
        <v>5</v>
      </c>
      <c r="AZ1529">
        <v>180</v>
      </c>
      <c r="BA1529">
        <v>2.8722222222222222</v>
      </c>
      <c r="BB1529">
        <v>90774</v>
      </c>
      <c r="BC1529">
        <v>151290</v>
      </c>
      <c r="BD1529">
        <v>211806</v>
      </c>
      <c r="BE1529">
        <v>14</v>
      </c>
      <c r="BF1529">
        <v>4</v>
      </c>
      <c r="BG1529">
        <v>144</v>
      </c>
      <c r="BH1529">
        <v>3.5902777777777777</v>
      </c>
      <c r="BI1529">
        <v>90774</v>
      </c>
      <c r="BJ1529">
        <v>151290</v>
      </c>
      <c r="BK1529">
        <v>211806</v>
      </c>
      <c r="BL1529">
        <v>30</v>
      </c>
      <c r="BM1529">
        <v>1</v>
      </c>
      <c r="BN1529">
        <v>8</v>
      </c>
      <c r="BO1529" t="s">
        <v>192</v>
      </c>
      <c r="BP1529">
        <v>0</v>
      </c>
      <c r="BQ1529">
        <v>0</v>
      </c>
      <c r="BR1529">
        <v>0</v>
      </c>
      <c r="BS1529">
        <v>0</v>
      </c>
      <c r="BV1529">
        <v>0</v>
      </c>
      <c r="BW1529">
        <v>0</v>
      </c>
      <c r="BX1529">
        <v>0</v>
      </c>
      <c r="BZ1529" t="s">
        <v>193</v>
      </c>
      <c r="CA1529" t="s">
        <v>194</v>
      </c>
      <c r="CB1529" t="b">
        <v>0</v>
      </c>
    </row>
    <row r="1530" spans="1:80" x14ac:dyDescent="0.3">
      <c r="A1530">
        <v>1529</v>
      </c>
      <c r="B1530" t="s">
        <v>1825</v>
      </c>
      <c r="C1530" t="s">
        <v>179</v>
      </c>
      <c r="D1530" t="s">
        <v>1737</v>
      </c>
      <c r="E1530" t="s">
        <v>1804</v>
      </c>
      <c r="F1530" t="s">
        <v>522</v>
      </c>
      <c r="G1530" t="s">
        <v>1739</v>
      </c>
      <c r="H1530" t="s">
        <v>184</v>
      </c>
      <c r="J1530">
        <v>0</v>
      </c>
      <c r="L1530" t="s">
        <v>197</v>
      </c>
      <c r="M1530" t="s">
        <v>197</v>
      </c>
      <c r="N1530" t="s">
        <v>198</v>
      </c>
      <c r="P1530" t="s">
        <v>459</v>
      </c>
      <c r="Q1530">
        <v>3</v>
      </c>
      <c r="S1530">
        <v>0</v>
      </c>
      <c r="T1530">
        <v>10</v>
      </c>
      <c r="U1530">
        <v>10</v>
      </c>
      <c r="V1530">
        <v>10</v>
      </c>
      <c r="W1530">
        <v>5</v>
      </c>
      <c r="X1530">
        <v>0.76</v>
      </c>
      <c r="Y1530">
        <v>89728.5</v>
      </c>
      <c r="Z1530" t="s">
        <v>189</v>
      </c>
      <c r="AA1530">
        <v>2</v>
      </c>
      <c r="AB1530">
        <v>14</v>
      </c>
      <c r="AC1530">
        <v>80</v>
      </c>
      <c r="AD1530">
        <v>5.7142857142857144</v>
      </c>
      <c r="AE1530">
        <v>12.375</v>
      </c>
      <c r="AF1530">
        <v>12.375</v>
      </c>
      <c r="AG1530">
        <v>10</v>
      </c>
      <c r="AH1530">
        <v>0.76</v>
      </c>
      <c r="AI1530">
        <v>72508.5</v>
      </c>
      <c r="AJ1530">
        <v>6.66</v>
      </c>
      <c r="AK1530">
        <v>2.5</v>
      </c>
      <c r="AL1530">
        <v>17</v>
      </c>
      <c r="AM1530">
        <v>15</v>
      </c>
      <c r="AN1530">
        <v>25</v>
      </c>
      <c r="AO1530" t="s">
        <v>190</v>
      </c>
      <c r="AP1530">
        <v>83</v>
      </c>
      <c r="AQ1530">
        <v>-0.7</v>
      </c>
      <c r="AR1530">
        <v>1.2</v>
      </c>
      <c r="AS1530" t="s">
        <v>650</v>
      </c>
      <c r="AT1530">
        <v>41</v>
      </c>
      <c r="AU1530">
        <v>18</v>
      </c>
      <c r="AV1530">
        <v>16</v>
      </c>
      <c r="AW1530">
        <v>36</v>
      </c>
      <c r="AY1530">
        <v>5</v>
      </c>
      <c r="AZ1530">
        <v>180</v>
      </c>
      <c r="BA1530">
        <v>2.8722222222222222</v>
      </c>
      <c r="BB1530">
        <v>90774</v>
      </c>
      <c r="BC1530">
        <v>151290</v>
      </c>
      <c r="BD1530">
        <v>211806</v>
      </c>
      <c r="BE1530">
        <v>14</v>
      </c>
      <c r="BF1530">
        <v>4</v>
      </c>
      <c r="BG1530">
        <v>144</v>
      </c>
      <c r="BH1530">
        <v>3.5902777777777777</v>
      </c>
      <c r="BI1530">
        <v>90774</v>
      </c>
      <c r="BJ1530">
        <v>151290</v>
      </c>
      <c r="BK1530">
        <v>211806</v>
      </c>
      <c r="BL1530">
        <v>30</v>
      </c>
      <c r="BM1530">
        <v>1</v>
      </c>
      <c r="BN1530">
        <v>8</v>
      </c>
      <c r="BO1530" t="s">
        <v>192</v>
      </c>
      <c r="BP1530">
        <v>0</v>
      </c>
      <c r="BQ1530">
        <v>0</v>
      </c>
      <c r="BR1530">
        <v>0</v>
      </c>
      <c r="BS1530">
        <v>0</v>
      </c>
      <c r="BV1530">
        <v>0</v>
      </c>
      <c r="BW1530">
        <v>0</v>
      </c>
      <c r="BX1530">
        <v>0</v>
      </c>
      <c r="BZ1530" t="s">
        <v>193</v>
      </c>
      <c r="CA1530" t="s">
        <v>194</v>
      </c>
      <c r="CB1530" t="b">
        <v>0</v>
      </c>
    </row>
    <row r="1531" spans="1:80" x14ac:dyDescent="0.3">
      <c r="A1531">
        <v>1530</v>
      </c>
      <c r="B1531" t="s">
        <v>1826</v>
      </c>
      <c r="C1531" t="s">
        <v>179</v>
      </c>
      <c r="D1531" t="s">
        <v>1737</v>
      </c>
      <c r="E1531" t="s">
        <v>1804</v>
      </c>
      <c r="F1531" t="s">
        <v>477</v>
      </c>
      <c r="G1531" t="s">
        <v>1739</v>
      </c>
      <c r="H1531" t="s">
        <v>184</v>
      </c>
      <c r="J1531">
        <v>0</v>
      </c>
      <c r="K1531" t="s">
        <v>652</v>
      </c>
      <c r="L1531" t="s">
        <v>186</v>
      </c>
      <c r="M1531" t="s">
        <v>653</v>
      </c>
      <c r="N1531" t="s">
        <v>20</v>
      </c>
      <c r="O1531">
        <v>384.625</v>
      </c>
      <c r="P1531" t="s">
        <v>459</v>
      </c>
      <c r="Q1531">
        <v>3</v>
      </c>
      <c r="S1531">
        <v>0</v>
      </c>
      <c r="T1531">
        <v>10</v>
      </c>
      <c r="U1531">
        <v>10</v>
      </c>
      <c r="V1531">
        <v>10</v>
      </c>
      <c r="W1531">
        <v>5</v>
      </c>
      <c r="X1531">
        <v>0.76</v>
      </c>
      <c r="Y1531">
        <v>89728.5</v>
      </c>
      <c r="Z1531" t="s">
        <v>189</v>
      </c>
      <c r="AA1531">
        <v>2</v>
      </c>
      <c r="AB1531">
        <v>14</v>
      </c>
      <c r="AC1531">
        <v>80</v>
      </c>
      <c r="AD1531">
        <v>5.7142857142857144</v>
      </c>
      <c r="AE1531">
        <v>12.375</v>
      </c>
      <c r="AF1531">
        <v>12.375</v>
      </c>
      <c r="AG1531">
        <v>10</v>
      </c>
      <c r="AH1531">
        <v>0.76</v>
      </c>
      <c r="AI1531">
        <v>72508.5</v>
      </c>
      <c r="AJ1531">
        <v>6.89</v>
      </c>
      <c r="AK1531">
        <v>2.5</v>
      </c>
      <c r="AL1531">
        <v>17</v>
      </c>
      <c r="AM1531">
        <v>15</v>
      </c>
      <c r="AN1531">
        <v>25</v>
      </c>
      <c r="AO1531" t="s">
        <v>190</v>
      </c>
      <c r="AP1531">
        <v>83</v>
      </c>
      <c r="AQ1531">
        <v>-0.7</v>
      </c>
      <c r="AR1531">
        <v>1.2</v>
      </c>
      <c r="AS1531" t="s">
        <v>650</v>
      </c>
      <c r="AT1531">
        <v>41</v>
      </c>
      <c r="AU1531">
        <v>18</v>
      </c>
      <c r="AV1531">
        <v>16</v>
      </c>
      <c r="AW1531">
        <v>36</v>
      </c>
      <c r="AY1531">
        <v>5</v>
      </c>
      <c r="AZ1531">
        <v>180</v>
      </c>
      <c r="BA1531">
        <v>2.8722222222222222</v>
      </c>
      <c r="BB1531">
        <v>90774</v>
      </c>
      <c r="BC1531">
        <v>151290</v>
      </c>
      <c r="BD1531">
        <v>211806</v>
      </c>
      <c r="BE1531">
        <v>14</v>
      </c>
      <c r="BF1531">
        <v>4</v>
      </c>
      <c r="BG1531">
        <v>144</v>
      </c>
      <c r="BH1531">
        <v>3.5902777777777777</v>
      </c>
      <c r="BI1531">
        <v>90774</v>
      </c>
      <c r="BJ1531">
        <v>151290</v>
      </c>
      <c r="BK1531">
        <v>211806</v>
      </c>
      <c r="BL1531">
        <v>30</v>
      </c>
      <c r="BM1531">
        <v>1</v>
      </c>
      <c r="BN1531">
        <v>8</v>
      </c>
      <c r="BO1531" t="s">
        <v>192</v>
      </c>
      <c r="BP1531">
        <v>3.077</v>
      </c>
      <c r="BQ1531">
        <v>719</v>
      </c>
      <c r="BR1531">
        <v>77</v>
      </c>
      <c r="BS1531">
        <v>0.1070931849791377</v>
      </c>
      <c r="BV1531">
        <v>0</v>
      </c>
      <c r="BW1531">
        <v>0</v>
      </c>
      <c r="BX1531">
        <v>0</v>
      </c>
      <c r="BZ1531" t="s">
        <v>193</v>
      </c>
      <c r="CA1531" t="s">
        <v>194</v>
      </c>
      <c r="CB1531" t="b">
        <v>0</v>
      </c>
    </row>
    <row r="1532" spans="1:80" x14ac:dyDescent="0.3">
      <c r="A1532">
        <v>1531</v>
      </c>
      <c r="B1532" t="s">
        <v>1827</v>
      </c>
      <c r="C1532" t="s">
        <v>179</v>
      </c>
      <c r="D1532" t="s">
        <v>1737</v>
      </c>
      <c r="E1532" t="s">
        <v>1804</v>
      </c>
      <c r="F1532" t="s">
        <v>525</v>
      </c>
      <c r="G1532" t="s">
        <v>1739</v>
      </c>
      <c r="H1532" t="s">
        <v>184</v>
      </c>
      <c r="J1532">
        <v>0</v>
      </c>
      <c r="L1532" t="s">
        <v>197</v>
      </c>
      <c r="M1532" t="s">
        <v>197</v>
      </c>
      <c r="N1532" t="s">
        <v>198</v>
      </c>
      <c r="P1532" t="s">
        <v>459</v>
      </c>
      <c r="Q1532">
        <v>3</v>
      </c>
      <c r="S1532">
        <v>0</v>
      </c>
      <c r="T1532">
        <v>10</v>
      </c>
      <c r="U1532">
        <v>10</v>
      </c>
      <c r="V1532">
        <v>10</v>
      </c>
      <c r="W1532">
        <v>5</v>
      </c>
      <c r="X1532">
        <v>0.76</v>
      </c>
      <c r="Y1532">
        <v>89728.5</v>
      </c>
      <c r="Z1532" t="s">
        <v>189</v>
      </c>
      <c r="AA1532">
        <v>2</v>
      </c>
      <c r="AB1532">
        <v>14</v>
      </c>
      <c r="AC1532">
        <v>80</v>
      </c>
      <c r="AD1532">
        <v>5.7142857142857144</v>
      </c>
      <c r="AE1532">
        <v>12.375</v>
      </c>
      <c r="AF1532">
        <v>12.375</v>
      </c>
      <c r="AG1532">
        <v>10</v>
      </c>
      <c r="AH1532">
        <v>0.76</v>
      </c>
      <c r="AI1532">
        <v>72508.5</v>
      </c>
      <c r="AJ1532">
        <v>7.13</v>
      </c>
      <c r="AK1532">
        <v>2.5</v>
      </c>
      <c r="AL1532">
        <v>16</v>
      </c>
      <c r="AM1532">
        <v>15</v>
      </c>
      <c r="AN1532">
        <v>25</v>
      </c>
      <c r="AO1532" t="s">
        <v>190</v>
      </c>
      <c r="AP1532">
        <v>83</v>
      </c>
      <c r="AQ1532">
        <v>-0.7</v>
      </c>
      <c r="AR1532">
        <v>1.2</v>
      </c>
      <c r="AS1532" t="s">
        <v>650</v>
      </c>
      <c r="AT1532">
        <v>41</v>
      </c>
      <c r="AU1532">
        <v>18</v>
      </c>
      <c r="AV1532">
        <v>16</v>
      </c>
      <c r="AW1532">
        <v>36</v>
      </c>
      <c r="AY1532">
        <v>5</v>
      </c>
      <c r="AZ1532">
        <v>180</v>
      </c>
      <c r="BA1532">
        <v>2.8722222222222222</v>
      </c>
      <c r="BB1532">
        <v>90774</v>
      </c>
      <c r="BC1532">
        <v>151290</v>
      </c>
      <c r="BD1532">
        <v>211806</v>
      </c>
      <c r="BE1532">
        <v>14</v>
      </c>
      <c r="BF1532">
        <v>4</v>
      </c>
      <c r="BG1532">
        <v>144</v>
      </c>
      <c r="BH1532">
        <v>3.5902777777777777</v>
      </c>
      <c r="BI1532">
        <v>90774</v>
      </c>
      <c r="BJ1532">
        <v>151290</v>
      </c>
      <c r="BK1532">
        <v>211806</v>
      </c>
      <c r="BL1532">
        <v>30</v>
      </c>
      <c r="BM1532">
        <v>1</v>
      </c>
      <c r="BN1532">
        <v>8</v>
      </c>
      <c r="BO1532" t="s">
        <v>192</v>
      </c>
      <c r="BP1532">
        <v>0</v>
      </c>
      <c r="BQ1532">
        <v>0</v>
      </c>
      <c r="BR1532">
        <v>0</v>
      </c>
      <c r="BS1532">
        <v>0</v>
      </c>
      <c r="BV1532">
        <v>0</v>
      </c>
      <c r="BW1532">
        <v>0</v>
      </c>
      <c r="BX1532">
        <v>0</v>
      </c>
      <c r="BZ1532" t="s">
        <v>193</v>
      </c>
      <c r="CA1532" t="s">
        <v>194</v>
      </c>
      <c r="CB1532" t="b">
        <v>0</v>
      </c>
    </row>
    <row r="1533" spans="1:80" x14ac:dyDescent="0.3">
      <c r="A1533">
        <v>1532</v>
      </c>
      <c r="B1533" t="s">
        <v>1828</v>
      </c>
      <c r="C1533" t="s">
        <v>179</v>
      </c>
      <c r="D1533" t="s">
        <v>1737</v>
      </c>
      <c r="E1533" t="s">
        <v>1804</v>
      </c>
      <c r="F1533" t="s">
        <v>527</v>
      </c>
      <c r="G1533" t="s">
        <v>1739</v>
      </c>
      <c r="H1533" t="s">
        <v>184</v>
      </c>
      <c r="J1533">
        <v>0</v>
      </c>
      <c r="L1533" t="s">
        <v>197</v>
      </c>
      <c r="M1533" t="s">
        <v>197</v>
      </c>
      <c r="N1533" t="s">
        <v>198</v>
      </c>
      <c r="P1533" t="s">
        <v>459</v>
      </c>
      <c r="Q1533">
        <v>3</v>
      </c>
      <c r="S1533">
        <v>0</v>
      </c>
      <c r="T1533">
        <v>10</v>
      </c>
      <c r="U1533">
        <v>10</v>
      </c>
      <c r="V1533">
        <v>10</v>
      </c>
      <c r="W1533">
        <v>5</v>
      </c>
      <c r="X1533">
        <v>0.76</v>
      </c>
      <c r="Y1533">
        <v>89728.5</v>
      </c>
      <c r="Z1533" t="s">
        <v>189</v>
      </c>
      <c r="AA1533">
        <v>2</v>
      </c>
      <c r="AB1533">
        <v>14</v>
      </c>
      <c r="AC1533">
        <v>80</v>
      </c>
      <c r="AD1533">
        <v>5.7142857142857144</v>
      </c>
      <c r="AE1533">
        <v>12.375</v>
      </c>
      <c r="AF1533">
        <v>12.375</v>
      </c>
      <c r="AG1533">
        <v>10</v>
      </c>
      <c r="AH1533">
        <v>0.76</v>
      </c>
      <c r="AI1533">
        <v>72508.5</v>
      </c>
      <c r="AJ1533">
        <v>7.37</v>
      </c>
      <c r="AK1533">
        <v>2.5</v>
      </c>
      <c r="AL1533">
        <v>16</v>
      </c>
      <c r="AM1533">
        <v>15</v>
      </c>
      <c r="AN1533">
        <v>25</v>
      </c>
      <c r="AO1533" t="s">
        <v>190</v>
      </c>
      <c r="AP1533">
        <v>83</v>
      </c>
      <c r="AQ1533">
        <v>-0.7</v>
      </c>
      <c r="AR1533">
        <v>1.2</v>
      </c>
      <c r="AS1533" t="s">
        <v>650</v>
      </c>
      <c r="AT1533">
        <v>41</v>
      </c>
      <c r="AU1533">
        <v>18</v>
      </c>
      <c r="AV1533">
        <v>16</v>
      </c>
      <c r="AW1533">
        <v>36</v>
      </c>
      <c r="AY1533">
        <v>5</v>
      </c>
      <c r="AZ1533">
        <v>180</v>
      </c>
      <c r="BA1533">
        <v>2.8722222222222222</v>
      </c>
      <c r="BB1533">
        <v>90774</v>
      </c>
      <c r="BC1533">
        <v>151290</v>
      </c>
      <c r="BD1533">
        <v>211806</v>
      </c>
      <c r="BE1533">
        <v>14</v>
      </c>
      <c r="BF1533">
        <v>4</v>
      </c>
      <c r="BG1533">
        <v>144</v>
      </c>
      <c r="BH1533">
        <v>3.5902777777777777</v>
      </c>
      <c r="BI1533">
        <v>90774</v>
      </c>
      <c r="BJ1533">
        <v>151290</v>
      </c>
      <c r="BK1533">
        <v>211806</v>
      </c>
      <c r="BL1533">
        <v>30</v>
      </c>
      <c r="BM1533">
        <v>1</v>
      </c>
      <c r="BN1533">
        <v>8</v>
      </c>
      <c r="BO1533" t="s">
        <v>192</v>
      </c>
      <c r="BP1533">
        <v>0</v>
      </c>
      <c r="BQ1533">
        <v>0</v>
      </c>
      <c r="BR1533">
        <v>0</v>
      </c>
      <c r="BS1533">
        <v>0</v>
      </c>
      <c r="BV1533">
        <v>0</v>
      </c>
      <c r="BW1533">
        <v>0</v>
      </c>
      <c r="BX1533">
        <v>0</v>
      </c>
      <c r="BZ1533" t="s">
        <v>193</v>
      </c>
      <c r="CA1533" t="s">
        <v>194</v>
      </c>
      <c r="CB1533" t="b">
        <v>0</v>
      </c>
    </row>
    <row r="1534" spans="1:80" x14ac:dyDescent="0.3">
      <c r="A1534">
        <v>1533</v>
      </c>
      <c r="B1534" t="s">
        <v>1829</v>
      </c>
      <c r="C1534" t="s">
        <v>179</v>
      </c>
      <c r="D1534" t="s">
        <v>1737</v>
      </c>
      <c r="E1534" t="s">
        <v>1804</v>
      </c>
      <c r="F1534" t="s">
        <v>182</v>
      </c>
      <c r="G1534" t="s">
        <v>1739</v>
      </c>
      <c r="H1534" t="s">
        <v>184</v>
      </c>
      <c r="J1534">
        <v>0</v>
      </c>
      <c r="L1534" t="s">
        <v>197</v>
      </c>
      <c r="M1534" t="s">
        <v>197</v>
      </c>
      <c r="N1534" t="s">
        <v>198</v>
      </c>
      <c r="P1534" t="s">
        <v>459</v>
      </c>
      <c r="Q1534">
        <v>3</v>
      </c>
      <c r="S1534">
        <v>0</v>
      </c>
      <c r="T1534">
        <v>10</v>
      </c>
      <c r="U1534">
        <v>10</v>
      </c>
      <c r="V1534">
        <v>10</v>
      </c>
      <c r="W1534">
        <v>5</v>
      </c>
      <c r="X1534">
        <v>0.76</v>
      </c>
      <c r="Y1534">
        <v>89728.5</v>
      </c>
      <c r="Z1534" t="s">
        <v>189</v>
      </c>
      <c r="AA1534">
        <v>2</v>
      </c>
      <c r="AB1534">
        <v>14</v>
      </c>
      <c r="AC1534">
        <v>80</v>
      </c>
      <c r="AD1534">
        <v>5.7142857142857144</v>
      </c>
      <c r="AE1534">
        <v>12.375</v>
      </c>
      <c r="AF1534">
        <v>12.375</v>
      </c>
      <c r="AG1534">
        <v>10</v>
      </c>
      <c r="AH1534">
        <v>0.76</v>
      </c>
      <c r="AI1534">
        <v>72508.5</v>
      </c>
      <c r="AJ1534" t="s">
        <v>197</v>
      </c>
      <c r="AK1534">
        <v>2.5</v>
      </c>
      <c r="AL1534">
        <v>0</v>
      </c>
      <c r="AM1534">
        <v>15</v>
      </c>
      <c r="AN1534">
        <v>25</v>
      </c>
      <c r="AO1534" t="s">
        <v>190</v>
      </c>
      <c r="AP1534">
        <v>83</v>
      </c>
      <c r="AQ1534">
        <v>-0.7</v>
      </c>
      <c r="AR1534">
        <v>1.2</v>
      </c>
      <c r="AS1534" t="s">
        <v>650</v>
      </c>
      <c r="AT1534">
        <v>41</v>
      </c>
      <c r="AU1534">
        <v>18</v>
      </c>
      <c r="AV1534">
        <v>16</v>
      </c>
      <c r="AW1534">
        <v>36</v>
      </c>
      <c r="AY1534">
        <v>5</v>
      </c>
      <c r="AZ1534">
        <v>180</v>
      </c>
      <c r="BA1534">
        <v>2.8722222222222222</v>
      </c>
      <c r="BB1534">
        <v>90774</v>
      </c>
      <c r="BC1534">
        <v>151290</v>
      </c>
      <c r="BD1534">
        <v>211806</v>
      </c>
      <c r="BE1534">
        <v>11</v>
      </c>
      <c r="BF1534">
        <v>4</v>
      </c>
      <c r="BG1534">
        <v>144</v>
      </c>
      <c r="BH1534">
        <v>3.5902777777777777</v>
      </c>
      <c r="BI1534">
        <v>90774</v>
      </c>
      <c r="BJ1534">
        <v>151290</v>
      </c>
      <c r="BK1534">
        <v>211806</v>
      </c>
      <c r="BL1534">
        <v>30</v>
      </c>
      <c r="BM1534">
        <v>1</v>
      </c>
      <c r="BN1534">
        <v>24</v>
      </c>
      <c r="BO1534" t="s">
        <v>192</v>
      </c>
      <c r="BP1534">
        <v>0</v>
      </c>
      <c r="BQ1534">
        <v>0</v>
      </c>
      <c r="BR1534">
        <v>0</v>
      </c>
      <c r="BS1534">
        <v>0</v>
      </c>
      <c r="BV1534">
        <v>0</v>
      </c>
      <c r="BW1534">
        <v>0</v>
      </c>
      <c r="BX1534">
        <v>0</v>
      </c>
      <c r="BZ1534" t="s">
        <v>193</v>
      </c>
      <c r="CA1534" t="s">
        <v>194</v>
      </c>
      <c r="CB1534" t="b">
        <v>0</v>
      </c>
    </row>
    <row r="1535" spans="1:80" x14ac:dyDescent="0.3">
      <c r="A1535">
        <v>1534</v>
      </c>
      <c r="B1535" t="s">
        <v>1830</v>
      </c>
      <c r="C1535" t="s">
        <v>179</v>
      </c>
      <c r="D1535" t="s">
        <v>1737</v>
      </c>
      <c r="E1535" t="s">
        <v>1804</v>
      </c>
      <c r="F1535" t="s">
        <v>196</v>
      </c>
      <c r="G1535" t="s">
        <v>1739</v>
      </c>
      <c r="H1535" t="s">
        <v>184</v>
      </c>
      <c r="J1535">
        <v>0</v>
      </c>
      <c r="L1535" t="s">
        <v>197</v>
      </c>
      <c r="M1535" t="s">
        <v>197</v>
      </c>
      <c r="N1535" t="s">
        <v>198</v>
      </c>
      <c r="P1535" t="s">
        <v>459</v>
      </c>
      <c r="Q1535">
        <v>3</v>
      </c>
      <c r="S1535">
        <v>0</v>
      </c>
      <c r="T1535">
        <v>10</v>
      </c>
      <c r="U1535">
        <v>10</v>
      </c>
      <c r="V1535">
        <v>10</v>
      </c>
      <c r="W1535">
        <v>5</v>
      </c>
      <c r="X1535">
        <v>0.76</v>
      </c>
      <c r="Y1535">
        <v>89728.5</v>
      </c>
      <c r="Z1535" t="s">
        <v>189</v>
      </c>
      <c r="AA1535">
        <v>2</v>
      </c>
      <c r="AB1535">
        <v>14</v>
      </c>
      <c r="AC1535">
        <v>80</v>
      </c>
      <c r="AD1535">
        <v>5.7142857142857144</v>
      </c>
      <c r="AE1535">
        <v>12.375</v>
      </c>
      <c r="AF1535">
        <v>12.375</v>
      </c>
      <c r="AG1535">
        <v>10</v>
      </c>
      <c r="AH1535">
        <v>0.76</v>
      </c>
      <c r="AI1535">
        <v>72508.5</v>
      </c>
      <c r="AJ1535" t="s">
        <v>197</v>
      </c>
      <c r="AK1535">
        <v>2.5</v>
      </c>
      <c r="AL1535">
        <v>0</v>
      </c>
      <c r="AM1535">
        <v>15</v>
      </c>
      <c r="AN1535">
        <v>25</v>
      </c>
      <c r="AO1535" t="s">
        <v>190</v>
      </c>
      <c r="AP1535">
        <v>83</v>
      </c>
      <c r="AQ1535">
        <v>-0.7</v>
      </c>
      <c r="AR1535">
        <v>1.2</v>
      </c>
      <c r="AS1535" t="s">
        <v>650</v>
      </c>
      <c r="AT1535">
        <v>41</v>
      </c>
      <c r="AU1535">
        <v>18</v>
      </c>
      <c r="AV1535">
        <v>16</v>
      </c>
      <c r="AW1535">
        <v>36</v>
      </c>
      <c r="AY1535">
        <v>5</v>
      </c>
      <c r="AZ1535">
        <v>180</v>
      </c>
      <c r="BA1535">
        <v>2.8722222222222222</v>
      </c>
      <c r="BB1535">
        <v>90774</v>
      </c>
      <c r="BC1535">
        <v>151290</v>
      </c>
      <c r="BD1535">
        <v>211806</v>
      </c>
      <c r="BE1535">
        <v>11</v>
      </c>
      <c r="BF1535">
        <v>4</v>
      </c>
      <c r="BG1535">
        <v>144</v>
      </c>
      <c r="BH1535">
        <v>3.5902777777777777</v>
      </c>
      <c r="BI1535">
        <v>90774</v>
      </c>
      <c r="BJ1535">
        <v>151290</v>
      </c>
      <c r="BK1535">
        <v>211806</v>
      </c>
      <c r="BL1535">
        <v>30</v>
      </c>
      <c r="BM1535">
        <v>1</v>
      </c>
      <c r="BN1535">
        <v>24</v>
      </c>
      <c r="BO1535" t="s">
        <v>192</v>
      </c>
      <c r="BP1535">
        <v>0</v>
      </c>
      <c r="BQ1535">
        <v>0</v>
      </c>
      <c r="BR1535">
        <v>0</v>
      </c>
      <c r="BS1535">
        <v>0</v>
      </c>
      <c r="BV1535">
        <v>0</v>
      </c>
      <c r="BW1535">
        <v>0</v>
      </c>
      <c r="BX1535">
        <v>0</v>
      </c>
      <c r="BZ1535" t="s">
        <v>193</v>
      </c>
      <c r="CA1535" t="s">
        <v>194</v>
      </c>
      <c r="CB1535" t="b">
        <v>0</v>
      </c>
    </row>
    <row r="1536" spans="1:80" x14ac:dyDescent="0.3">
      <c r="A1536">
        <v>1535</v>
      </c>
      <c r="B1536" t="s">
        <v>1831</v>
      </c>
      <c r="C1536" t="s">
        <v>179</v>
      </c>
      <c r="D1536" t="s">
        <v>1737</v>
      </c>
      <c r="E1536" t="s">
        <v>1804</v>
      </c>
      <c r="F1536" t="s">
        <v>200</v>
      </c>
      <c r="G1536" t="s">
        <v>1739</v>
      </c>
      <c r="H1536" t="s">
        <v>184</v>
      </c>
      <c r="J1536">
        <v>0</v>
      </c>
      <c r="L1536" t="s">
        <v>197</v>
      </c>
      <c r="M1536" t="s">
        <v>197</v>
      </c>
      <c r="N1536" t="s">
        <v>198</v>
      </c>
      <c r="P1536" t="s">
        <v>459</v>
      </c>
      <c r="Q1536">
        <v>3</v>
      </c>
      <c r="S1536">
        <v>0</v>
      </c>
      <c r="T1536">
        <v>10</v>
      </c>
      <c r="U1536">
        <v>10</v>
      </c>
      <c r="V1536">
        <v>10</v>
      </c>
      <c r="W1536">
        <v>5</v>
      </c>
      <c r="X1536">
        <v>0.76</v>
      </c>
      <c r="Y1536">
        <v>89728.5</v>
      </c>
      <c r="Z1536" t="s">
        <v>189</v>
      </c>
      <c r="AA1536">
        <v>2</v>
      </c>
      <c r="AB1536">
        <v>14</v>
      </c>
      <c r="AC1536">
        <v>80</v>
      </c>
      <c r="AD1536">
        <v>5.7142857142857144</v>
      </c>
      <c r="AE1536">
        <v>12.375</v>
      </c>
      <c r="AF1536">
        <v>12.375</v>
      </c>
      <c r="AG1536">
        <v>10</v>
      </c>
      <c r="AH1536">
        <v>0.76</v>
      </c>
      <c r="AI1536">
        <v>72508.5</v>
      </c>
      <c r="AJ1536" t="s">
        <v>197</v>
      </c>
      <c r="AK1536">
        <v>2.5</v>
      </c>
      <c r="AL1536">
        <v>0</v>
      </c>
      <c r="AM1536">
        <v>15</v>
      </c>
      <c r="AN1536">
        <v>25</v>
      </c>
      <c r="AO1536" t="s">
        <v>190</v>
      </c>
      <c r="AP1536">
        <v>83</v>
      </c>
      <c r="AQ1536">
        <v>-0.7</v>
      </c>
      <c r="AR1536">
        <v>1.2</v>
      </c>
      <c r="AS1536" t="s">
        <v>650</v>
      </c>
      <c r="AT1536">
        <v>41</v>
      </c>
      <c r="AU1536">
        <v>18</v>
      </c>
      <c r="AV1536">
        <v>16</v>
      </c>
      <c r="AW1536">
        <v>36</v>
      </c>
      <c r="AY1536">
        <v>5</v>
      </c>
      <c r="AZ1536">
        <v>180</v>
      </c>
      <c r="BA1536">
        <v>2.8722222222222222</v>
      </c>
      <c r="BB1536">
        <v>90774</v>
      </c>
      <c r="BC1536">
        <v>151290</v>
      </c>
      <c r="BD1536">
        <v>211806</v>
      </c>
      <c r="BE1536">
        <v>11</v>
      </c>
      <c r="BF1536">
        <v>4</v>
      </c>
      <c r="BG1536">
        <v>144</v>
      </c>
      <c r="BH1536">
        <v>3.5902777777777777</v>
      </c>
      <c r="BI1536">
        <v>90774</v>
      </c>
      <c r="BJ1536">
        <v>151290</v>
      </c>
      <c r="BK1536">
        <v>211806</v>
      </c>
      <c r="BL1536">
        <v>30</v>
      </c>
      <c r="BM1536">
        <v>1</v>
      </c>
      <c r="BN1536">
        <v>24</v>
      </c>
      <c r="BO1536" t="s">
        <v>192</v>
      </c>
      <c r="BP1536">
        <v>0</v>
      </c>
      <c r="BQ1536">
        <v>0</v>
      </c>
      <c r="BR1536">
        <v>0</v>
      </c>
      <c r="BS1536">
        <v>0</v>
      </c>
      <c r="BV1536">
        <v>0</v>
      </c>
      <c r="BW1536">
        <v>0</v>
      </c>
      <c r="BX1536">
        <v>0</v>
      </c>
      <c r="BZ1536" t="s">
        <v>193</v>
      </c>
      <c r="CA1536" t="s">
        <v>194</v>
      </c>
      <c r="CB1536" t="b">
        <v>0</v>
      </c>
    </row>
    <row r="1537" spans="1:80" x14ac:dyDescent="0.3">
      <c r="A1537">
        <v>1536</v>
      </c>
      <c r="B1537" t="s">
        <v>1832</v>
      </c>
      <c r="C1537" t="s">
        <v>179</v>
      </c>
      <c r="D1537" t="s">
        <v>1737</v>
      </c>
      <c r="E1537" t="s">
        <v>1804</v>
      </c>
      <c r="F1537" t="s">
        <v>202</v>
      </c>
      <c r="G1537" t="s">
        <v>1739</v>
      </c>
      <c r="H1537" t="s">
        <v>184</v>
      </c>
      <c r="J1537">
        <v>0</v>
      </c>
      <c r="L1537" t="s">
        <v>197</v>
      </c>
      <c r="M1537" t="s">
        <v>197</v>
      </c>
      <c r="N1537" t="s">
        <v>198</v>
      </c>
      <c r="P1537" t="s">
        <v>459</v>
      </c>
      <c r="Q1537">
        <v>3</v>
      </c>
      <c r="S1537">
        <v>0</v>
      </c>
      <c r="T1537">
        <v>10</v>
      </c>
      <c r="U1537">
        <v>10</v>
      </c>
      <c r="V1537">
        <v>10</v>
      </c>
      <c r="W1537">
        <v>5</v>
      </c>
      <c r="X1537">
        <v>0.76</v>
      </c>
      <c r="Y1537">
        <v>89728.5</v>
      </c>
      <c r="Z1537" t="s">
        <v>189</v>
      </c>
      <c r="AA1537">
        <v>2</v>
      </c>
      <c r="AB1537">
        <v>14</v>
      </c>
      <c r="AC1537">
        <v>80</v>
      </c>
      <c r="AD1537">
        <v>5.7142857142857144</v>
      </c>
      <c r="AE1537">
        <v>12.375</v>
      </c>
      <c r="AF1537">
        <v>12.375</v>
      </c>
      <c r="AG1537">
        <v>10</v>
      </c>
      <c r="AH1537">
        <v>0.76</v>
      </c>
      <c r="AI1537">
        <v>72508.5</v>
      </c>
      <c r="AJ1537" t="s">
        <v>197</v>
      </c>
      <c r="AK1537">
        <v>2.5</v>
      </c>
      <c r="AL1537">
        <v>0</v>
      </c>
      <c r="AM1537">
        <v>15</v>
      </c>
      <c r="AN1537">
        <v>25</v>
      </c>
      <c r="AO1537" t="s">
        <v>190</v>
      </c>
      <c r="AP1537">
        <v>83</v>
      </c>
      <c r="AQ1537">
        <v>-0.7</v>
      </c>
      <c r="AR1537">
        <v>1.2</v>
      </c>
      <c r="AS1537" t="s">
        <v>650</v>
      </c>
      <c r="AT1537">
        <v>41</v>
      </c>
      <c r="AU1537">
        <v>18</v>
      </c>
      <c r="AV1537">
        <v>16</v>
      </c>
      <c r="AW1537">
        <v>36</v>
      </c>
      <c r="AY1537">
        <v>5</v>
      </c>
      <c r="AZ1537">
        <v>180</v>
      </c>
      <c r="BA1537">
        <v>2.8722222222222222</v>
      </c>
      <c r="BB1537">
        <v>90774</v>
      </c>
      <c r="BC1537">
        <v>151290</v>
      </c>
      <c r="BD1537">
        <v>211806</v>
      </c>
      <c r="BE1537">
        <v>11</v>
      </c>
      <c r="BF1537">
        <v>4</v>
      </c>
      <c r="BG1537">
        <v>144</v>
      </c>
      <c r="BH1537">
        <v>3.5902777777777777</v>
      </c>
      <c r="BI1537">
        <v>90774</v>
      </c>
      <c r="BJ1537">
        <v>151290</v>
      </c>
      <c r="BK1537">
        <v>211806</v>
      </c>
      <c r="BL1537">
        <v>30</v>
      </c>
      <c r="BM1537">
        <v>1</v>
      </c>
      <c r="BN1537">
        <v>24</v>
      </c>
      <c r="BO1537" t="s">
        <v>192</v>
      </c>
      <c r="BP1537">
        <v>0</v>
      </c>
      <c r="BQ1537">
        <v>0</v>
      </c>
      <c r="BR1537">
        <v>0</v>
      </c>
      <c r="BS1537">
        <v>0</v>
      </c>
      <c r="BV1537">
        <v>0</v>
      </c>
      <c r="BW1537">
        <v>0</v>
      </c>
      <c r="BX1537">
        <v>0</v>
      </c>
      <c r="BZ1537" t="s">
        <v>193</v>
      </c>
      <c r="CA1537" t="s">
        <v>194</v>
      </c>
      <c r="CB1537" t="b">
        <v>0</v>
      </c>
    </row>
    <row r="1538" spans="1:80" x14ac:dyDescent="0.3">
      <c r="A1538">
        <v>1537</v>
      </c>
      <c r="B1538" t="s">
        <v>1833</v>
      </c>
      <c r="C1538" t="s">
        <v>179</v>
      </c>
      <c r="D1538" t="s">
        <v>1737</v>
      </c>
      <c r="E1538" t="s">
        <v>1804</v>
      </c>
      <c r="F1538" t="s">
        <v>204</v>
      </c>
      <c r="G1538" t="s">
        <v>1739</v>
      </c>
      <c r="H1538" t="s">
        <v>184</v>
      </c>
      <c r="J1538">
        <v>0</v>
      </c>
      <c r="L1538" t="s">
        <v>197</v>
      </c>
      <c r="M1538" t="s">
        <v>197</v>
      </c>
      <c r="N1538" t="s">
        <v>198</v>
      </c>
      <c r="P1538" t="s">
        <v>459</v>
      </c>
      <c r="Q1538">
        <v>3</v>
      </c>
      <c r="S1538">
        <v>0</v>
      </c>
      <c r="T1538">
        <v>10</v>
      </c>
      <c r="U1538">
        <v>10</v>
      </c>
      <c r="V1538">
        <v>10</v>
      </c>
      <c r="W1538">
        <v>5</v>
      </c>
      <c r="X1538">
        <v>0.76</v>
      </c>
      <c r="Y1538">
        <v>89728.5</v>
      </c>
      <c r="Z1538" t="s">
        <v>189</v>
      </c>
      <c r="AA1538">
        <v>2</v>
      </c>
      <c r="AB1538">
        <v>14</v>
      </c>
      <c r="AC1538">
        <v>80</v>
      </c>
      <c r="AD1538">
        <v>5.7142857142857144</v>
      </c>
      <c r="AE1538">
        <v>12.375</v>
      </c>
      <c r="AF1538">
        <v>12.375</v>
      </c>
      <c r="AG1538">
        <v>10</v>
      </c>
      <c r="AH1538">
        <v>0.76</v>
      </c>
      <c r="AI1538">
        <v>72508.5</v>
      </c>
      <c r="AJ1538">
        <v>2.83</v>
      </c>
      <c r="AK1538">
        <v>2.5</v>
      </c>
      <c r="AL1538">
        <v>40</v>
      </c>
      <c r="AM1538">
        <v>15</v>
      </c>
      <c r="AN1538">
        <v>25</v>
      </c>
      <c r="AO1538" t="s">
        <v>190</v>
      </c>
      <c r="AP1538">
        <v>83</v>
      </c>
      <c r="AQ1538">
        <v>-0.7</v>
      </c>
      <c r="AR1538">
        <v>1.2</v>
      </c>
      <c r="AS1538" t="s">
        <v>650</v>
      </c>
      <c r="AT1538">
        <v>41</v>
      </c>
      <c r="AU1538">
        <v>18</v>
      </c>
      <c r="AV1538">
        <v>16</v>
      </c>
      <c r="AW1538">
        <v>36</v>
      </c>
      <c r="AY1538">
        <v>5</v>
      </c>
      <c r="AZ1538">
        <v>180</v>
      </c>
      <c r="BA1538">
        <v>2.8722222222222222</v>
      </c>
      <c r="BB1538">
        <v>90774</v>
      </c>
      <c r="BC1538">
        <v>151290</v>
      </c>
      <c r="BD1538">
        <v>211806</v>
      </c>
      <c r="BE1538">
        <v>11</v>
      </c>
      <c r="BF1538">
        <v>4</v>
      </c>
      <c r="BG1538">
        <v>144</v>
      </c>
      <c r="BH1538">
        <v>3.5902777777777777</v>
      </c>
      <c r="BI1538">
        <v>90774</v>
      </c>
      <c r="BJ1538">
        <v>151290</v>
      </c>
      <c r="BK1538">
        <v>211806</v>
      </c>
      <c r="BL1538">
        <v>30</v>
      </c>
      <c r="BM1538">
        <v>1</v>
      </c>
      <c r="BN1538">
        <v>24</v>
      </c>
      <c r="BO1538" t="s">
        <v>192</v>
      </c>
      <c r="BP1538">
        <v>0</v>
      </c>
      <c r="BQ1538">
        <v>0</v>
      </c>
      <c r="BR1538">
        <v>0</v>
      </c>
      <c r="BS1538">
        <v>0</v>
      </c>
      <c r="BV1538">
        <v>0</v>
      </c>
      <c r="BW1538">
        <v>0</v>
      </c>
      <c r="BX1538">
        <v>0</v>
      </c>
      <c r="BZ1538" t="s">
        <v>193</v>
      </c>
      <c r="CA1538" t="s">
        <v>194</v>
      </c>
      <c r="CB1538" t="b">
        <v>0</v>
      </c>
    </row>
    <row r="1539" spans="1:80" x14ac:dyDescent="0.3">
      <c r="A1539">
        <v>1538</v>
      </c>
      <c r="B1539" t="s">
        <v>1834</v>
      </c>
      <c r="C1539" t="s">
        <v>179</v>
      </c>
      <c r="D1539" t="s">
        <v>1737</v>
      </c>
      <c r="E1539" t="s">
        <v>1804</v>
      </c>
      <c r="F1539" t="s">
        <v>206</v>
      </c>
      <c r="G1539" t="s">
        <v>1739</v>
      </c>
      <c r="H1539" t="s">
        <v>184</v>
      </c>
      <c r="J1539">
        <v>0</v>
      </c>
      <c r="L1539" t="s">
        <v>197</v>
      </c>
      <c r="M1539" t="s">
        <v>197</v>
      </c>
      <c r="N1539" t="s">
        <v>198</v>
      </c>
      <c r="P1539" t="s">
        <v>459</v>
      </c>
      <c r="Q1539">
        <v>3</v>
      </c>
      <c r="S1539">
        <v>0</v>
      </c>
      <c r="T1539">
        <v>10</v>
      </c>
      <c r="U1539">
        <v>10</v>
      </c>
      <c r="V1539">
        <v>10</v>
      </c>
      <c r="W1539">
        <v>5</v>
      </c>
      <c r="X1539">
        <v>0.76</v>
      </c>
      <c r="Y1539">
        <v>89728.5</v>
      </c>
      <c r="Z1539" t="s">
        <v>189</v>
      </c>
      <c r="AA1539">
        <v>2</v>
      </c>
      <c r="AB1539">
        <v>14</v>
      </c>
      <c r="AC1539">
        <v>80</v>
      </c>
      <c r="AD1539">
        <v>5.7142857142857144</v>
      </c>
      <c r="AE1539">
        <v>12.375</v>
      </c>
      <c r="AF1539">
        <v>12.375</v>
      </c>
      <c r="AG1539">
        <v>10</v>
      </c>
      <c r="AH1539">
        <v>0.76</v>
      </c>
      <c r="AI1539">
        <v>72508.5</v>
      </c>
      <c r="AJ1539">
        <v>3.55</v>
      </c>
      <c r="AK1539">
        <v>2.5</v>
      </c>
      <c r="AL1539">
        <v>32</v>
      </c>
      <c r="AM1539">
        <v>15</v>
      </c>
      <c r="AN1539">
        <v>25</v>
      </c>
      <c r="AO1539" t="s">
        <v>190</v>
      </c>
      <c r="AP1539">
        <v>83</v>
      </c>
      <c r="AQ1539">
        <v>-0.7</v>
      </c>
      <c r="AR1539">
        <v>1.2</v>
      </c>
      <c r="AS1539" t="s">
        <v>650</v>
      </c>
      <c r="AT1539">
        <v>41</v>
      </c>
      <c r="AU1539">
        <v>18</v>
      </c>
      <c r="AV1539">
        <v>16</v>
      </c>
      <c r="AW1539">
        <v>36</v>
      </c>
      <c r="AY1539">
        <v>5</v>
      </c>
      <c r="AZ1539">
        <v>180</v>
      </c>
      <c r="BA1539">
        <v>2.8722222222222222</v>
      </c>
      <c r="BB1539">
        <v>90774</v>
      </c>
      <c r="BC1539">
        <v>151290</v>
      </c>
      <c r="BD1539">
        <v>211806</v>
      </c>
      <c r="BE1539">
        <v>12</v>
      </c>
      <c r="BF1539">
        <v>4</v>
      </c>
      <c r="BG1539">
        <v>144</v>
      </c>
      <c r="BH1539">
        <v>3.5902777777777777</v>
      </c>
      <c r="BI1539">
        <v>90774</v>
      </c>
      <c r="BJ1539">
        <v>151290</v>
      </c>
      <c r="BK1539">
        <v>211806</v>
      </c>
      <c r="BL1539">
        <v>30</v>
      </c>
      <c r="BM1539">
        <v>1</v>
      </c>
      <c r="BN1539">
        <v>24</v>
      </c>
      <c r="BO1539" t="s">
        <v>192</v>
      </c>
      <c r="BP1539">
        <v>0</v>
      </c>
      <c r="BQ1539">
        <v>0</v>
      </c>
      <c r="BR1539">
        <v>0</v>
      </c>
      <c r="BS1539">
        <v>0</v>
      </c>
      <c r="BV1539">
        <v>0</v>
      </c>
      <c r="BW1539">
        <v>0</v>
      </c>
      <c r="BX1539">
        <v>0</v>
      </c>
      <c r="BZ1539" t="s">
        <v>193</v>
      </c>
      <c r="CA1539" t="s">
        <v>194</v>
      </c>
      <c r="CB1539" t="b">
        <v>0</v>
      </c>
    </row>
    <row r="1540" spans="1:80" x14ac:dyDescent="0.3">
      <c r="A1540">
        <v>1539</v>
      </c>
      <c r="B1540" t="s">
        <v>1835</v>
      </c>
      <c r="C1540" t="s">
        <v>179</v>
      </c>
      <c r="D1540" t="s">
        <v>1737</v>
      </c>
      <c r="E1540" t="s">
        <v>1804</v>
      </c>
      <c r="F1540" t="s">
        <v>316</v>
      </c>
      <c r="G1540" t="s">
        <v>1739</v>
      </c>
      <c r="H1540" t="s">
        <v>184</v>
      </c>
      <c r="J1540">
        <v>0</v>
      </c>
      <c r="L1540" t="s">
        <v>197</v>
      </c>
      <c r="M1540" t="s">
        <v>197</v>
      </c>
      <c r="N1540" t="s">
        <v>198</v>
      </c>
      <c r="P1540" t="s">
        <v>459</v>
      </c>
      <c r="Q1540">
        <v>3</v>
      </c>
      <c r="S1540">
        <v>0</v>
      </c>
      <c r="T1540">
        <v>10</v>
      </c>
      <c r="U1540">
        <v>10</v>
      </c>
      <c r="V1540">
        <v>10</v>
      </c>
      <c r="W1540">
        <v>5</v>
      </c>
      <c r="X1540">
        <v>0.76</v>
      </c>
      <c r="Y1540">
        <v>89728.5</v>
      </c>
      <c r="Z1540" t="s">
        <v>189</v>
      </c>
      <c r="AA1540">
        <v>2</v>
      </c>
      <c r="AB1540">
        <v>14</v>
      </c>
      <c r="AC1540">
        <v>80</v>
      </c>
      <c r="AD1540">
        <v>5.7142857142857144</v>
      </c>
      <c r="AE1540">
        <v>12.375</v>
      </c>
      <c r="AF1540">
        <v>12.375</v>
      </c>
      <c r="AG1540">
        <v>10</v>
      </c>
      <c r="AH1540">
        <v>0.76</v>
      </c>
      <c r="AI1540">
        <v>72508.5</v>
      </c>
      <c r="AJ1540" t="s">
        <v>197</v>
      </c>
      <c r="AK1540">
        <v>2.5</v>
      </c>
      <c r="AL1540">
        <v>0</v>
      </c>
      <c r="AM1540">
        <v>15</v>
      </c>
      <c r="AN1540">
        <v>25</v>
      </c>
      <c r="AO1540" t="s">
        <v>190</v>
      </c>
      <c r="AP1540">
        <v>83</v>
      </c>
      <c r="AQ1540">
        <v>-0.7</v>
      </c>
      <c r="AR1540">
        <v>1.2</v>
      </c>
      <c r="AS1540" t="s">
        <v>650</v>
      </c>
      <c r="AT1540">
        <v>41</v>
      </c>
      <c r="AU1540">
        <v>18</v>
      </c>
      <c r="AV1540">
        <v>16</v>
      </c>
      <c r="AW1540">
        <v>36</v>
      </c>
      <c r="AY1540">
        <v>5</v>
      </c>
      <c r="AZ1540">
        <v>180</v>
      </c>
      <c r="BA1540">
        <v>2.8722222222222222</v>
      </c>
      <c r="BB1540">
        <v>90774</v>
      </c>
      <c r="BC1540">
        <v>151290</v>
      </c>
      <c r="BD1540">
        <v>211806</v>
      </c>
      <c r="BE1540">
        <v>12</v>
      </c>
      <c r="BF1540">
        <v>4</v>
      </c>
      <c r="BG1540">
        <v>144</v>
      </c>
      <c r="BH1540">
        <v>3.5902777777777777</v>
      </c>
      <c r="BI1540">
        <v>90774</v>
      </c>
      <c r="BJ1540">
        <v>151290</v>
      </c>
      <c r="BK1540">
        <v>211806</v>
      </c>
      <c r="BL1540">
        <v>30</v>
      </c>
      <c r="BM1540">
        <v>1</v>
      </c>
      <c r="BN1540">
        <v>24</v>
      </c>
      <c r="BO1540" t="s">
        <v>192</v>
      </c>
      <c r="BP1540">
        <v>0</v>
      </c>
      <c r="BQ1540">
        <v>0</v>
      </c>
      <c r="BR1540">
        <v>0</v>
      </c>
      <c r="BS1540">
        <v>0</v>
      </c>
      <c r="BV1540">
        <v>0</v>
      </c>
      <c r="BW1540">
        <v>0</v>
      </c>
      <c r="BX1540">
        <v>0</v>
      </c>
      <c r="BZ1540" t="s">
        <v>193</v>
      </c>
      <c r="CA1540" t="s">
        <v>194</v>
      </c>
      <c r="CB1540" t="b">
        <v>0</v>
      </c>
    </row>
    <row r="1541" spans="1:80" x14ac:dyDescent="0.3">
      <c r="A1541">
        <v>1540</v>
      </c>
      <c r="B1541" t="s">
        <v>1836</v>
      </c>
      <c r="C1541" t="s">
        <v>179</v>
      </c>
      <c r="D1541" t="s">
        <v>1737</v>
      </c>
      <c r="E1541" t="s">
        <v>1804</v>
      </c>
      <c r="F1541" t="s">
        <v>318</v>
      </c>
      <c r="G1541" t="s">
        <v>1739</v>
      </c>
      <c r="H1541" t="s">
        <v>184</v>
      </c>
      <c r="J1541">
        <v>0</v>
      </c>
      <c r="L1541" t="s">
        <v>197</v>
      </c>
      <c r="M1541" t="s">
        <v>197</v>
      </c>
      <c r="N1541" t="s">
        <v>198</v>
      </c>
      <c r="P1541" t="s">
        <v>459</v>
      </c>
      <c r="Q1541">
        <v>3</v>
      </c>
      <c r="S1541">
        <v>0</v>
      </c>
      <c r="T1541">
        <v>10</v>
      </c>
      <c r="U1541">
        <v>10</v>
      </c>
      <c r="V1541">
        <v>10</v>
      </c>
      <c r="W1541">
        <v>5</v>
      </c>
      <c r="X1541">
        <v>0.76</v>
      </c>
      <c r="Y1541">
        <v>89728.5</v>
      </c>
      <c r="Z1541" t="s">
        <v>189</v>
      </c>
      <c r="AA1541">
        <v>2</v>
      </c>
      <c r="AB1541">
        <v>14</v>
      </c>
      <c r="AC1541">
        <v>80</v>
      </c>
      <c r="AD1541">
        <v>5.7142857142857144</v>
      </c>
      <c r="AE1541">
        <v>12.375</v>
      </c>
      <c r="AF1541">
        <v>12.375</v>
      </c>
      <c r="AG1541">
        <v>10</v>
      </c>
      <c r="AH1541">
        <v>0.76</v>
      </c>
      <c r="AI1541">
        <v>72508.5</v>
      </c>
      <c r="AJ1541">
        <v>3.55</v>
      </c>
      <c r="AK1541">
        <v>2.5</v>
      </c>
      <c r="AL1541">
        <v>32</v>
      </c>
      <c r="AM1541">
        <v>15</v>
      </c>
      <c r="AN1541">
        <v>25</v>
      </c>
      <c r="AO1541" t="s">
        <v>190</v>
      </c>
      <c r="AP1541">
        <v>83</v>
      </c>
      <c r="AQ1541">
        <v>-0.7</v>
      </c>
      <c r="AR1541">
        <v>1.2</v>
      </c>
      <c r="AS1541" t="s">
        <v>650</v>
      </c>
      <c r="AT1541">
        <v>41</v>
      </c>
      <c r="AU1541">
        <v>18</v>
      </c>
      <c r="AV1541">
        <v>16</v>
      </c>
      <c r="AW1541">
        <v>36</v>
      </c>
      <c r="AY1541">
        <v>5</v>
      </c>
      <c r="AZ1541">
        <v>180</v>
      </c>
      <c r="BA1541">
        <v>2.8722222222222222</v>
      </c>
      <c r="BB1541">
        <v>90774</v>
      </c>
      <c r="BC1541">
        <v>151290</v>
      </c>
      <c r="BD1541">
        <v>211806</v>
      </c>
      <c r="BE1541">
        <v>12</v>
      </c>
      <c r="BF1541">
        <v>4</v>
      </c>
      <c r="BG1541">
        <v>144</v>
      </c>
      <c r="BH1541">
        <v>3.5902777777777777</v>
      </c>
      <c r="BI1541">
        <v>90774</v>
      </c>
      <c r="BJ1541">
        <v>151290</v>
      </c>
      <c r="BK1541">
        <v>211806</v>
      </c>
      <c r="BL1541">
        <v>30</v>
      </c>
      <c r="BM1541">
        <v>1</v>
      </c>
      <c r="BN1541">
        <v>24</v>
      </c>
      <c r="BO1541" t="s">
        <v>192</v>
      </c>
      <c r="BP1541">
        <v>0</v>
      </c>
      <c r="BQ1541">
        <v>0</v>
      </c>
      <c r="BR1541">
        <v>0</v>
      </c>
      <c r="BS1541">
        <v>0</v>
      </c>
      <c r="BV1541">
        <v>0</v>
      </c>
      <c r="BW1541">
        <v>0</v>
      </c>
      <c r="BX1541">
        <v>0</v>
      </c>
      <c r="BZ1541" t="s">
        <v>193</v>
      </c>
      <c r="CA1541" t="s">
        <v>194</v>
      </c>
      <c r="CB1541" t="b">
        <v>0</v>
      </c>
    </row>
    <row r="1542" spans="1:80" x14ac:dyDescent="0.3">
      <c r="A1542">
        <v>1541</v>
      </c>
      <c r="B1542" t="s">
        <v>1837</v>
      </c>
      <c r="C1542" t="s">
        <v>179</v>
      </c>
      <c r="D1542" t="s">
        <v>1737</v>
      </c>
      <c r="E1542" t="s">
        <v>1804</v>
      </c>
      <c r="F1542" t="s">
        <v>320</v>
      </c>
      <c r="G1542" t="s">
        <v>1739</v>
      </c>
      <c r="H1542" t="s">
        <v>184</v>
      </c>
      <c r="J1542">
        <v>0</v>
      </c>
      <c r="L1542" t="s">
        <v>197</v>
      </c>
      <c r="M1542" t="s">
        <v>197</v>
      </c>
      <c r="N1542" t="s">
        <v>198</v>
      </c>
      <c r="P1542" t="s">
        <v>459</v>
      </c>
      <c r="Q1542">
        <v>3</v>
      </c>
      <c r="S1542">
        <v>0</v>
      </c>
      <c r="T1542">
        <v>10</v>
      </c>
      <c r="U1542">
        <v>10</v>
      </c>
      <c r="V1542">
        <v>10</v>
      </c>
      <c r="W1542">
        <v>5</v>
      </c>
      <c r="X1542">
        <v>0.76</v>
      </c>
      <c r="Y1542">
        <v>89728.5</v>
      </c>
      <c r="Z1542" t="s">
        <v>189</v>
      </c>
      <c r="AA1542">
        <v>2</v>
      </c>
      <c r="AB1542">
        <v>14</v>
      </c>
      <c r="AC1542">
        <v>80</v>
      </c>
      <c r="AD1542">
        <v>5.7142857142857144</v>
      </c>
      <c r="AE1542">
        <v>12.375</v>
      </c>
      <c r="AF1542">
        <v>12.375</v>
      </c>
      <c r="AG1542">
        <v>10</v>
      </c>
      <c r="AH1542">
        <v>0.76</v>
      </c>
      <c r="AI1542">
        <v>72508.5</v>
      </c>
      <c r="AJ1542" t="s">
        <v>197</v>
      </c>
      <c r="AK1542">
        <v>2.5</v>
      </c>
      <c r="AL1542">
        <v>0</v>
      </c>
      <c r="AM1542">
        <v>15</v>
      </c>
      <c r="AN1542">
        <v>25</v>
      </c>
      <c r="AO1542" t="s">
        <v>190</v>
      </c>
      <c r="AP1542">
        <v>83</v>
      </c>
      <c r="AQ1542">
        <v>-0.7</v>
      </c>
      <c r="AR1542">
        <v>1.2</v>
      </c>
      <c r="AS1542" t="s">
        <v>650</v>
      </c>
      <c r="AT1542">
        <v>41</v>
      </c>
      <c r="AU1542">
        <v>18</v>
      </c>
      <c r="AV1542">
        <v>16</v>
      </c>
      <c r="AW1542">
        <v>36</v>
      </c>
      <c r="AY1542">
        <v>5</v>
      </c>
      <c r="AZ1542">
        <v>180</v>
      </c>
      <c r="BA1542">
        <v>2.8722222222222222</v>
      </c>
      <c r="BB1542">
        <v>90774</v>
      </c>
      <c r="BC1542">
        <v>151290</v>
      </c>
      <c r="BD1542">
        <v>211806</v>
      </c>
      <c r="BE1542">
        <v>12</v>
      </c>
      <c r="BF1542">
        <v>4</v>
      </c>
      <c r="BG1542">
        <v>144</v>
      </c>
      <c r="BH1542">
        <v>3.5902777777777777</v>
      </c>
      <c r="BI1542">
        <v>90774</v>
      </c>
      <c r="BJ1542">
        <v>151290</v>
      </c>
      <c r="BK1542">
        <v>211806</v>
      </c>
      <c r="BL1542">
        <v>30</v>
      </c>
      <c r="BM1542">
        <v>1</v>
      </c>
      <c r="BN1542">
        <v>24</v>
      </c>
      <c r="BO1542" t="s">
        <v>192</v>
      </c>
      <c r="BP1542">
        <v>0</v>
      </c>
      <c r="BQ1542">
        <v>0</v>
      </c>
      <c r="BR1542">
        <v>0</v>
      </c>
      <c r="BS1542">
        <v>0</v>
      </c>
      <c r="BV1542">
        <v>0</v>
      </c>
      <c r="BW1542">
        <v>0</v>
      </c>
      <c r="BX1542">
        <v>0</v>
      </c>
      <c r="BZ1542" t="s">
        <v>193</v>
      </c>
      <c r="CA1542" t="s">
        <v>194</v>
      </c>
      <c r="CB1542" t="b">
        <v>0</v>
      </c>
    </row>
    <row r="1543" spans="1:80" x14ac:dyDescent="0.3">
      <c r="A1543">
        <v>1542</v>
      </c>
      <c r="B1543" t="s">
        <v>1838</v>
      </c>
      <c r="C1543" t="s">
        <v>179</v>
      </c>
      <c r="D1543" t="s">
        <v>1737</v>
      </c>
      <c r="E1543" t="s">
        <v>1804</v>
      </c>
      <c r="F1543" t="s">
        <v>252</v>
      </c>
      <c r="G1543" t="s">
        <v>1739</v>
      </c>
      <c r="H1543" t="s">
        <v>184</v>
      </c>
      <c r="J1543">
        <v>0</v>
      </c>
      <c r="L1543" t="s">
        <v>197</v>
      </c>
      <c r="M1543" t="s">
        <v>197</v>
      </c>
      <c r="N1543" t="s">
        <v>198</v>
      </c>
      <c r="P1543" t="s">
        <v>459</v>
      </c>
      <c r="Q1543">
        <v>3</v>
      </c>
      <c r="S1543">
        <v>0</v>
      </c>
      <c r="T1543">
        <v>10</v>
      </c>
      <c r="U1543">
        <v>10</v>
      </c>
      <c r="V1543">
        <v>10</v>
      </c>
      <c r="W1543">
        <v>5</v>
      </c>
      <c r="X1543">
        <v>0.76</v>
      </c>
      <c r="Y1543">
        <v>89728.5</v>
      </c>
      <c r="Z1543" t="s">
        <v>189</v>
      </c>
      <c r="AA1543">
        <v>2</v>
      </c>
      <c r="AB1543">
        <v>14</v>
      </c>
      <c r="AC1543">
        <v>80</v>
      </c>
      <c r="AD1543">
        <v>5.7142857142857144</v>
      </c>
      <c r="AE1543">
        <v>12.375</v>
      </c>
      <c r="AF1543">
        <v>12.375</v>
      </c>
      <c r="AG1543">
        <v>10</v>
      </c>
      <c r="AH1543">
        <v>0.76</v>
      </c>
      <c r="AI1543">
        <v>72508.5</v>
      </c>
      <c r="AJ1543" t="s">
        <v>197</v>
      </c>
      <c r="AK1543">
        <v>2.5</v>
      </c>
      <c r="AL1543">
        <v>0</v>
      </c>
      <c r="AM1543">
        <v>15</v>
      </c>
      <c r="AN1543">
        <v>25</v>
      </c>
      <c r="AO1543" t="s">
        <v>190</v>
      </c>
      <c r="AP1543">
        <v>83</v>
      </c>
      <c r="AQ1543">
        <v>-0.7</v>
      </c>
      <c r="AR1543">
        <v>1.2</v>
      </c>
      <c r="AS1543" t="s">
        <v>650</v>
      </c>
      <c r="AT1543">
        <v>41</v>
      </c>
      <c r="AU1543">
        <v>18</v>
      </c>
      <c r="AV1543">
        <v>16</v>
      </c>
      <c r="AW1543">
        <v>36</v>
      </c>
      <c r="AY1543">
        <v>5</v>
      </c>
      <c r="AZ1543">
        <v>180</v>
      </c>
      <c r="BA1543">
        <v>2.8722222222222222</v>
      </c>
      <c r="BB1543">
        <v>90774</v>
      </c>
      <c r="BC1543">
        <v>151290</v>
      </c>
      <c r="BD1543">
        <v>211806</v>
      </c>
      <c r="BE1543">
        <v>12</v>
      </c>
      <c r="BF1543">
        <v>4</v>
      </c>
      <c r="BG1543">
        <v>144</v>
      </c>
      <c r="BH1543">
        <v>3.5902777777777777</v>
      </c>
      <c r="BI1543">
        <v>90774</v>
      </c>
      <c r="BJ1543">
        <v>151290</v>
      </c>
      <c r="BK1543">
        <v>211806</v>
      </c>
      <c r="BL1543">
        <v>30</v>
      </c>
      <c r="BM1543">
        <v>1</v>
      </c>
      <c r="BN1543">
        <v>24</v>
      </c>
      <c r="BO1543" t="s">
        <v>192</v>
      </c>
      <c r="BP1543">
        <v>0</v>
      </c>
      <c r="BQ1543">
        <v>0</v>
      </c>
      <c r="BR1543">
        <v>0</v>
      </c>
      <c r="BS1543">
        <v>0</v>
      </c>
      <c r="BV1543">
        <v>0</v>
      </c>
      <c r="BW1543">
        <v>0</v>
      </c>
      <c r="BX1543">
        <v>0</v>
      </c>
      <c r="BZ1543" t="s">
        <v>193</v>
      </c>
      <c r="CA1543" t="s">
        <v>194</v>
      </c>
      <c r="CB1543" t="b">
        <v>0</v>
      </c>
    </row>
    <row r="1544" spans="1:80" x14ac:dyDescent="0.3">
      <c r="A1544">
        <v>1543</v>
      </c>
      <c r="B1544" t="s">
        <v>1839</v>
      </c>
      <c r="C1544" t="s">
        <v>179</v>
      </c>
      <c r="D1544" t="s">
        <v>1737</v>
      </c>
      <c r="E1544" t="s">
        <v>1804</v>
      </c>
      <c r="F1544" t="s">
        <v>471</v>
      </c>
      <c r="G1544" t="s">
        <v>1739</v>
      </c>
      <c r="H1544" t="s">
        <v>184</v>
      </c>
      <c r="J1544">
        <v>0</v>
      </c>
      <c r="L1544" t="s">
        <v>197</v>
      </c>
      <c r="M1544" t="s">
        <v>197</v>
      </c>
      <c r="N1544" t="s">
        <v>198</v>
      </c>
      <c r="P1544" t="s">
        <v>459</v>
      </c>
      <c r="Q1544">
        <v>3</v>
      </c>
      <c r="S1544">
        <v>0</v>
      </c>
      <c r="T1544">
        <v>10</v>
      </c>
      <c r="U1544">
        <v>10</v>
      </c>
      <c r="V1544">
        <v>10</v>
      </c>
      <c r="W1544">
        <v>5</v>
      </c>
      <c r="X1544">
        <v>0.76</v>
      </c>
      <c r="Y1544">
        <v>89728.5</v>
      </c>
      <c r="Z1544" t="s">
        <v>189</v>
      </c>
      <c r="AA1544">
        <v>2</v>
      </c>
      <c r="AB1544">
        <v>14</v>
      </c>
      <c r="AC1544">
        <v>80</v>
      </c>
      <c r="AD1544">
        <v>5.7142857142857144</v>
      </c>
      <c r="AE1544">
        <v>12.375</v>
      </c>
      <c r="AF1544">
        <v>12.375</v>
      </c>
      <c r="AG1544">
        <v>10</v>
      </c>
      <c r="AH1544">
        <v>0.76</v>
      </c>
      <c r="AI1544">
        <v>72508.5</v>
      </c>
      <c r="AJ1544" t="s">
        <v>197</v>
      </c>
      <c r="AK1544">
        <v>2.5</v>
      </c>
      <c r="AL1544">
        <v>0</v>
      </c>
      <c r="AM1544">
        <v>15</v>
      </c>
      <c r="AN1544">
        <v>25</v>
      </c>
      <c r="AO1544" t="s">
        <v>190</v>
      </c>
      <c r="AP1544">
        <v>83</v>
      </c>
      <c r="AQ1544">
        <v>-0.7</v>
      </c>
      <c r="AR1544">
        <v>1.2</v>
      </c>
      <c r="AS1544" t="s">
        <v>650</v>
      </c>
      <c r="AT1544">
        <v>41</v>
      </c>
      <c r="AU1544">
        <v>18</v>
      </c>
      <c r="AV1544">
        <v>16</v>
      </c>
      <c r="AW1544">
        <v>36</v>
      </c>
      <c r="AY1544">
        <v>5</v>
      </c>
      <c r="AZ1544">
        <v>180</v>
      </c>
      <c r="BA1544">
        <v>2.8722222222222222</v>
      </c>
      <c r="BB1544">
        <v>90774</v>
      </c>
      <c r="BC1544">
        <v>151290</v>
      </c>
      <c r="BD1544">
        <v>211806</v>
      </c>
      <c r="BE1544">
        <v>12</v>
      </c>
      <c r="BF1544">
        <v>4</v>
      </c>
      <c r="BG1544">
        <v>144</v>
      </c>
      <c r="BH1544">
        <v>3.5902777777777777</v>
      </c>
      <c r="BI1544">
        <v>90774</v>
      </c>
      <c r="BJ1544">
        <v>151290</v>
      </c>
      <c r="BK1544">
        <v>211806</v>
      </c>
      <c r="BL1544">
        <v>30</v>
      </c>
      <c r="BM1544">
        <v>1</v>
      </c>
      <c r="BN1544">
        <v>24</v>
      </c>
      <c r="BO1544" t="s">
        <v>192</v>
      </c>
      <c r="BP1544">
        <v>0</v>
      </c>
      <c r="BQ1544">
        <v>0</v>
      </c>
      <c r="BR1544">
        <v>0</v>
      </c>
      <c r="BS1544">
        <v>0</v>
      </c>
      <c r="BV1544">
        <v>0</v>
      </c>
      <c r="BW1544">
        <v>0</v>
      </c>
      <c r="BX1544">
        <v>0</v>
      </c>
      <c r="BZ1544" t="s">
        <v>193</v>
      </c>
      <c r="CA1544" t="s">
        <v>194</v>
      </c>
      <c r="CB1544" t="b">
        <v>0</v>
      </c>
    </row>
    <row r="1545" spans="1:80" x14ac:dyDescent="0.3">
      <c r="A1545">
        <v>1544</v>
      </c>
      <c r="B1545" t="s">
        <v>1840</v>
      </c>
      <c r="C1545" t="s">
        <v>179</v>
      </c>
      <c r="D1545" t="s">
        <v>1737</v>
      </c>
      <c r="E1545" t="s">
        <v>1804</v>
      </c>
      <c r="F1545" t="s">
        <v>473</v>
      </c>
      <c r="G1545" t="s">
        <v>1739</v>
      </c>
      <c r="H1545" t="s">
        <v>184</v>
      </c>
      <c r="J1545">
        <v>0</v>
      </c>
      <c r="L1545" t="s">
        <v>197</v>
      </c>
      <c r="M1545" t="s">
        <v>197</v>
      </c>
      <c r="N1545" t="s">
        <v>198</v>
      </c>
      <c r="P1545" t="s">
        <v>459</v>
      </c>
      <c r="Q1545">
        <v>3</v>
      </c>
      <c r="S1545">
        <v>0</v>
      </c>
      <c r="T1545">
        <v>10</v>
      </c>
      <c r="U1545">
        <v>10</v>
      </c>
      <c r="V1545">
        <v>10</v>
      </c>
      <c r="W1545">
        <v>5</v>
      </c>
      <c r="X1545">
        <v>0.76</v>
      </c>
      <c r="Y1545">
        <v>89728.5</v>
      </c>
      <c r="Z1545" t="s">
        <v>189</v>
      </c>
      <c r="AA1545">
        <v>2</v>
      </c>
      <c r="AB1545">
        <v>14</v>
      </c>
      <c r="AC1545">
        <v>80</v>
      </c>
      <c r="AD1545">
        <v>5.7142857142857144</v>
      </c>
      <c r="AE1545">
        <v>12.375</v>
      </c>
      <c r="AF1545">
        <v>12.375</v>
      </c>
      <c r="AG1545">
        <v>10</v>
      </c>
      <c r="AH1545">
        <v>0.76</v>
      </c>
      <c r="AI1545">
        <v>72508.5</v>
      </c>
      <c r="AJ1545" t="s">
        <v>197</v>
      </c>
      <c r="AK1545">
        <v>2.5</v>
      </c>
      <c r="AL1545">
        <v>0</v>
      </c>
      <c r="AM1545">
        <v>15</v>
      </c>
      <c r="AN1545">
        <v>25</v>
      </c>
      <c r="AO1545" t="s">
        <v>190</v>
      </c>
      <c r="AP1545">
        <v>83</v>
      </c>
      <c r="AQ1545">
        <v>-0.7</v>
      </c>
      <c r="AR1545">
        <v>1.2</v>
      </c>
      <c r="AS1545" t="s">
        <v>650</v>
      </c>
      <c r="AT1545">
        <v>41</v>
      </c>
      <c r="AU1545">
        <v>18</v>
      </c>
      <c r="AV1545">
        <v>16</v>
      </c>
      <c r="AW1545">
        <v>36</v>
      </c>
      <c r="AY1545">
        <v>5</v>
      </c>
      <c r="AZ1545">
        <v>180</v>
      </c>
      <c r="BA1545">
        <v>2.8722222222222222</v>
      </c>
      <c r="BB1545">
        <v>90774</v>
      </c>
      <c r="BC1545">
        <v>151290</v>
      </c>
      <c r="BD1545">
        <v>211806</v>
      </c>
      <c r="BE1545">
        <v>13</v>
      </c>
      <c r="BF1545">
        <v>4</v>
      </c>
      <c r="BG1545">
        <v>144</v>
      </c>
      <c r="BH1545">
        <v>3.5902777777777777</v>
      </c>
      <c r="BI1545">
        <v>90774</v>
      </c>
      <c r="BJ1545">
        <v>151290</v>
      </c>
      <c r="BK1545">
        <v>211806</v>
      </c>
      <c r="BL1545">
        <v>30</v>
      </c>
      <c r="BM1545">
        <v>1</v>
      </c>
      <c r="BN1545">
        <v>24</v>
      </c>
      <c r="BO1545" t="s">
        <v>192</v>
      </c>
      <c r="BP1545">
        <v>0</v>
      </c>
      <c r="BQ1545">
        <v>0</v>
      </c>
      <c r="BR1545">
        <v>0</v>
      </c>
      <c r="BS1545">
        <v>0</v>
      </c>
      <c r="BV1545">
        <v>0</v>
      </c>
      <c r="BW1545">
        <v>0</v>
      </c>
      <c r="BX1545">
        <v>0</v>
      </c>
      <c r="BZ1545" t="s">
        <v>193</v>
      </c>
      <c r="CA1545" t="s">
        <v>194</v>
      </c>
      <c r="CB1545" t="b">
        <v>0</v>
      </c>
    </row>
    <row r="1546" spans="1:80" x14ac:dyDescent="0.3">
      <c r="A1546">
        <v>1545</v>
      </c>
      <c r="B1546" t="s">
        <v>1841</v>
      </c>
      <c r="C1546" t="s">
        <v>179</v>
      </c>
      <c r="D1546" t="s">
        <v>1737</v>
      </c>
      <c r="E1546" t="s">
        <v>1804</v>
      </c>
      <c r="F1546" t="s">
        <v>475</v>
      </c>
      <c r="G1546" t="s">
        <v>1739</v>
      </c>
      <c r="H1546" t="s">
        <v>184</v>
      </c>
      <c r="J1546">
        <v>0</v>
      </c>
      <c r="L1546" t="s">
        <v>197</v>
      </c>
      <c r="M1546" t="s">
        <v>197</v>
      </c>
      <c r="N1546" t="s">
        <v>198</v>
      </c>
      <c r="P1546" t="s">
        <v>459</v>
      </c>
      <c r="Q1546">
        <v>3</v>
      </c>
      <c r="S1546">
        <v>0</v>
      </c>
      <c r="T1546">
        <v>10</v>
      </c>
      <c r="U1546">
        <v>10</v>
      </c>
      <c r="V1546">
        <v>10</v>
      </c>
      <c r="W1546">
        <v>5</v>
      </c>
      <c r="X1546">
        <v>0.76</v>
      </c>
      <c r="Y1546">
        <v>89728.5</v>
      </c>
      <c r="Z1546" t="s">
        <v>189</v>
      </c>
      <c r="AA1546">
        <v>2</v>
      </c>
      <c r="AB1546">
        <v>14</v>
      </c>
      <c r="AC1546">
        <v>80</v>
      </c>
      <c r="AD1546">
        <v>5.7142857142857144</v>
      </c>
      <c r="AE1546">
        <v>12.375</v>
      </c>
      <c r="AF1546">
        <v>12.375</v>
      </c>
      <c r="AG1546">
        <v>10</v>
      </c>
      <c r="AH1546">
        <v>0.76</v>
      </c>
      <c r="AI1546">
        <v>72508.5</v>
      </c>
      <c r="AJ1546" t="s">
        <v>197</v>
      </c>
      <c r="AK1546">
        <v>2.5</v>
      </c>
      <c r="AL1546">
        <v>0</v>
      </c>
      <c r="AM1546">
        <v>15</v>
      </c>
      <c r="AN1546">
        <v>25</v>
      </c>
      <c r="AO1546" t="s">
        <v>190</v>
      </c>
      <c r="AP1546">
        <v>83</v>
      </c>
      <c r="AQ1546">
        <v>-0.7</v>
      </c>
      <c r="AR1546">
        <v>1.2</v>
      </c>
      <c r="AS1546" t="s">
        <v>650</v>
      </c>
      <c r="AT1546">
        <v>41</v>
      </c>
      <c r="AU1546">
        <v>18</v>
      </c>
      <c r="AV1546">
        <v>16</v>
      </c>
      <c r="AW1546">
        <v>36</v>
      </c>
      <c r="AY1546">
        <v>5</v>
      </c>
      <c r="AZ1546">
        <v>180</v>
      </c>
      <c r="BA1546">
        <v>2.8722222222222222</v>
      </c>
      <c r="BB1546">
        <v>90774</v>
      </c>
      <c r="BC1546">
        <v>151290</v>
      </c>
      <c r="BD1546">
        <v>211806</v>
      </c>
      <c r="BE1546">
        <v>13</v>
      </c>
      <c r="BF1546">
        <v>4</v>
      </c>
      <c r="BG1546">
        <v>144</v>
      </c>
      <c r="BH1546">
        <v>3.5902777777777777</v>
      </c>
      <c r="BI1546">
        <v>90774</v>
      </c>
      <c r="BJ1546">
        <v>151290</v>
      </c>
      <c r="BK1546">
        <v>211806</v>
      </c>
      <c r="BL1546">
        <v>30</v>
      </c>
      <c r="BM1546">
        <v>1</v>
      </c>
      <c r="BN1546">
        <v>12</v>
      </c>
      <c r="BO1546" t="s">
        <v>192</v>
      </c>
      <c r="BP1546">
        <v>0</v>
      </c>
      <c r="BQ1546">
        <v>0</v>
      </c>
      <c r="BR1546">
        <v>0</v>
      </c>
      <c r="BS1546">
        <v>0</v>
      </c>
      <c r="BV1546">
        <v>0</v>
      </c>
      <c r="BW1546">
        <v>0</v>
      </c>
      <c r="BX1546">
        <v>0</v>
      </c>
      <c r="BZ1546" t="s">
        <v>193</v>
      </c>
      <c r="CA1546" t="s">
        <v>194</v>
      </c>
      <c r="CB1546" t="b">
        <v>0</v>
      </c>
    </row>
    <row r="1547" spans="1:80" x14ac:dyDescent="0.3">
      <c r="A1547">
        <v>1546</v>
      </c>
      <c r="B1547" t="s">
        <v>1842</v>
      </c>
      <c r="C1547" t="s">
        <v>179</v>
      </c>
      <c r="D1547" t="s">
        <v>1737</v>
      </c>
      <c r="E1547" t="s">
        <v>1804</v>
      </c>
      <c r="F1547" t="s">
        <v>477</v>
      </c>
      <c r="G1547" t="s">
        <v>1739</v>
      </c>
      <c r="H1547" t="s">
        <v>184</v>
      </c>
      <c r="J1547">
        <v>0</v>
      </c>
      <c r="L1547" t="s">
        <v>197</v>
      </c>
      <c r="M1547" t="s">
        <v>197</v>
      </c>
      <c r="N1547" t="s">
        <v>198</v>
      </c>
      <c r="P1547" t="s">
        <v>459</v>
      </c>
      <c r="Q1547">
        <v>3</v>
      </c>
      <c r="S1547">
        <v>0</v>
      </c>
      <c r="T1547">
        <v>10</v>
      </c>
      <c r="U1547">
        <v>10</v>
      </c>
      <c r="V1547">
        <v>10</v>
      </c>
      <c r="W1547">
        <v>5</v>
      </c>
      <c r="X1547">
        <v>0.76</v>
      </c>
      <c r="Y1547">
        <v>89728.5</v>
      </c>
      <c r="Z1547" t="s">
        <v>189</v>
      </c>
      <c r="AA1547">
        <v>2</v>
      </c>
      <c r="AB1547">
        <v>14</v>
      </c>
      <c r="AC1547">
        <v>80</v>
      </c>
      <c r="AD1547">
        <v>5.7142857142857144</v>
      </c>
      <c r="AE1547">
        <v>12.375</v>
      </c>
      <c r="AF1547">
        <v>12.375</v>
      </c>
      <c r="AG1547">
        <v>10</v>
      </c>
      <c r="AH1547">
        <v>0.76</v>
      </c>
      <c r="AI1547">
        <v>72508.5</v>
      </c>
      <c r="AJ1547">
        <v>6.89</v>
      </c>
      <c r="AK1547">
        <v>2.5</v>
      </c>
      <c r="AL1547">
        <v>17</v>
      </c>
      <c r="AM1547">
        <v>15</v>
      </c>
      <c r="AN1547">
        <v>25</v>
      </c>
      <c r="AO1547" t="s">
        <v>190</v>
      </c>
      <c r="AP1547">
        <v>83</v>
      </c>
      <c r="AQ1547">
        <v>-0.7</v>
      </c>
      <c r="AR1547">
        <v>1.2</v>
      </c>
      <c r="AS1547" t="s">
        <v>650</v>
      </c>
      <c r="AT1547">
        <v>41</v>
      </c>
      <c r="AU1547">
        <v>18</v>
      </c>
      <c r="AV1547">
        <v>16</v>
      </c>
      <c r="AW1547">
        <v>36</v>
      </c>
      <c r="AY1547">
        <v>5</v>
      </c>
      <c r="AZ1547">
        <v>180</v>
      </c>
      <c r="BA1547">
        <v>2.8722222222222222</v>
      </c>
      <c r="BB1547">
        <v>90774</v>
      </c>
      <c r="BC1547">
        <v>151290</v>
      </c>
      <c r="BD1547">
        <v>211806</v>
      </c>
      <c r="BE1547">
        <v>14</v>
      </c>
      <c r="BF1547">
        <v>4</v>
      </c>
      <c r="BG1547">
        <v>144</v>
      </c>
      <c r="BH1547">
        <v>3.5902777777777777</v>
      </c>
      <c r="BI1547">
        <v>90774</v>
      </c>
      <c r="BJ1547">
        <v>151290</v>
      </c>
      <c r="BK1547">
        <v>211806</v>
      </c>
      <c r="BL1547">
        <v>30</v>
      </c>
      <c r="BM1547">
        <v>1</v>
      </c>
      <c r="BN1547">
        <v>8</v>
      </c>
      <c r="BO1547" t="s">
        <v>192</v>
      </c>
      <c r="BP1547">
        <v>0</v>
      </c>
      <c r="BQ1547">
        <v>0</v>
      </c>
      <c r="BR1547">
        <v>0</v>
      </c>
      <c r="BS1547">
        <v>0</v>
      </c>
      <c r="BV1547">
        <v>0</v>
      </c>
      <c r="BW1547">
        <v>0</v>
      </c>
      <c r="BX1547">
        <v>0</v>
      </c>
      <c r="BZ1547" t="s">
        <v>193</v>
      </c>
      <c r="CA1547" t="s">
        <v>194</v>
      </c>
      <c r="CB1547" t="b">
        <v>0</v>
      </c>
    </row>
    <row r="1548" spans="1:80" x14ac:dyDescent="0.3">
      <c r="A1548">
        <v>1547</v>
      </c>
      <c r="B1548" t="s">
        <v>3919</v>
      </c>
      <c r="C1548" t="s">
        <v>179</v>
      </c>
      <c r="D1548" t="s">
        <v>1737</v>
      </c>
      <c r="E1548" t="s">
        <v>1844</v>
      </c>
      <c r="F1548" t="s">
        <v>316</v>
      </c>
      <c r="G1548" t="s">
        <v>1739</v>
      </c>
      <c r="H1548" t="s">
        <v>184</v>
      </c>
      <c r="J1548">
        <v>0</v>
      </c>
      <c r="L1548" t="s">
        <v>197</v>
      </c>
      <c r="M1548" t="s">
        <v>197</v>
      </c>
      <c r="N1548" t="s">
        <v>198</v>
      </c>
      <c r="P1548" t="s">
        <v>459</v>
      </c>
      <c r="Q1548">
        <v>3</v>
      </c>
      <c r="S1548">
        <v>0</v>
      </c>
      <c r="T1548">
        <v>10</v>
      </c>
      <c r="U1548">
        <v>10</v>
      </c>
      <c r="V1548">
        <v>10</v>
      </c>
      <c r="W1548">
        <v>5</v>
      </c>
      <c r="X1548">
        <v>0.76</v>
      </c>
      <c r="Y1548">
        <v>89728.5</v>
      </c>
      <c r="AA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L1548">
        <v>0</v>
      </c>
      <c r="AP1548" t="s">
        <v>197</v>
      </c>
      <c r="AQ1548" t="s">
        <v>197</v>
      </c>
      <c r="AR1548" t="s">
        <v>197</v>
      </c>
      <c r="AS1548" t="s">
        <v>834</v>
      </c>
      <c r="AT1548">
        <v>36</v>
      </c>
      <c r="AU1548">
        <v>18</v>
      </c>
      <c r="AV1548">
        <v>16</v>
      </c>
      <c r="AW1548">
        <v>24</v>
      </c>
      <c r="AY1548">
        <v>5</v>
      </c>
      <c r="AZ1548">
        <v>120</v>
      </c>
      <c r="BA1548">
        <v>4.3083333333333336</v>
      </c>
      <c r="BB1548">
        <v>53136</v>
      </c>
      <c r="BC1548">
        <v>88560</v>
      </c>
      <c r="BD1548">
        <v>123984</v>
      </c>
      <c r="BE1548">
        <v>16</v>
      </c>
      <c r="BF1548">
        <v>4</v>
      </c>
      <c r="BG1548">
        <v>96</v>
      </c>
      <c r="BH1548">
        <v>5.385416666666667</v>
      </c>
      <c r="BI1548">
        <v>53136</v>
      </c>
      <c r="BJ1548">
        <v>88560</v>
      </c>
      <c r="BK1548">
        <v>123984</v>
      </c>
      <c r="BL1548">
        <v>30</v>
      </c>
      <c r="BM1548">
        <v>1</v>
      </c>
      <c r="BP1548">
        <v>0</v>
      </c>
      <c r="BS1548">
        <v>0</v>
      </c>
      <c r="BV1548">
        <v>0</v>
      </c>
      <c r="BW1548">
        <v>0</v>
      </c>
      <c r="BX1548">
        <v>0</v>
      </c>
      <c r="BZ1548" t="s">
        <v>193</v>
      </c>
      <c r="CA1548" t="s">
        <v>194</v>
      </c>
      <c r="CB1548" t="b">
        <v>0</v>
      </c>
    </row>
    <row r="1549" spans="1:80" x14ac:dyDescent="0.3">
      <c r="A1549">
        <v>1548</v>
      </c>
      <c r="B1549" t="s">
        <v>1843</v>
      </c>
      <c r="C1549" t="s">
        <v>179</v>
      </c>
      <c r="D1549" t="s">
        <v>1737</v>
      </c>
      <c r="E1549" t="s">
        <v>1844</v>
      </c>
      <c r="F1549" t="s">
        <v>196</v>
      </c>
      <c r="G1549" t="s">
        <v>1739</v>
      </c>
      <c r="H1549" t="s">
        <v>184</v>
      </c>
      <c r="J1549">
        <v>0</v>
      </c>
      <c r="L1549" t="s">
        <v>197</v>
      </c>
      <c r="M1549" t="s">
        <v>197</v>
      </c>
      <c r="N1549" t="s">
        <v>198</v>
      </c>
      <c r="P1549" t="s">
        <v>459</v>
      </c>
      <c r="Q1549">
        <v>3</v>
      </c>
      <c r="S1549">
        <v>0</v>
      </c>
      <c r="T1549">
        <v>10</v>
      </c>
      <c r="U1549">
        <v>10</v>
      </c>
      <c r="V1549">
        <v>10</v>
      </c>
      <c r="W1549">
        <v>5</v>
      </c>
      <c r="X1549">
        <v>0.76</v>
      </c>
      <c r="Y1549">
        <v>89728.5</v>
      </c>
      <c r="Z1549" t="s">
        <v>189</v>
      </c>
      <c r="AA1549">
        <v>2</v>
      </c>
      <c r="AB1549">
        <v>14</v>
      </c>
      <c r="AC1549">
        <v>80</v>
      </c>
      <c r="AD1549">
        <v>5.7142857142857144</v>
      </c>
      <c r="AE1549">
        <v>12.375</v>
      </c>
      <c r="AF1549">
        <v>12.375</v>
      </c>
      <c r="AG1549">
        <v>10</v>
      </c>
      <c r="AH1549">
        <v>0.76</v>
      </c>
      <c r="AI1549">
        <v>72508.5</v>
      </c>
      <c r="AJ1549">
        <v>2.68</v>
      </c>
      <c r="AK1549">
        <v>2.5</v>
      </c>
      <c r="AL1549">
        <v>42</v>
      </c>
      <c r="AM1549">
        <v>15</v>
      </c>
      <c r="AN1549">
        <v>25</v>
      </c>
      <c r="AO1549" t="s">
        <v>190</v>
      </c>
      <c r="AP1549">
        <v>83</v>
      </c>
      <c r="AQ1549">
        <v>-0.7</v>
      </c>
      <c r="AR1549">
        <v>1.2</v>
      </c>
      <c r="AS1549" t="s">
        <v>834</v>
      </c>
      <c r="AT1549">
        <v>36</v>
      </c>
      <c r="AU1549">
        <v>18</v>
      </c>
      <c r="AV1549">
        <v>16</v>
      </c>
      <c r="AW1549">
        <v>24</v>
      </c>
      <c r="AY1549">
        <v>5</v>
      </c>
      <c r="AZ1549">
        <v>120</v>
      </c>
      <c r="BA1549">
        <v>4.3083333333333336</v>
      </c>
      <c r="BB1549">
        <v>53136</v>
      </c>
      <c r="BC1549">
        <v>88560</v>
      </c>
      <c r="BD1549">
        <v>123984</v>
      </c>
      <c r="BE1549">
        <v>15</v>
      </c>
      <c r="BF1549">
        <v>4</v>
      </c>
      <c r="BG1549">
        <v>96</v>
      </c>
      <c r="BH1549">
        <v>5.385416666666667</v>
      </c>
      <c r="BI1549">
        <v>53136</v>
      </c>
      <c r="BJ1549">
        <v>88560</v>
      </c>
      <c r="BK1549">
        <v>123984</v>
      </c>
      <c r="BL1549">
        <v>30</v>
      </c>
      <c r="BM1549">
        <v>1</v>
      </c>
      <c r="BN1549">
        <v>15</v>
      </c>
      <c r="BO1549" t="s">
        <v>192</v>
      </c>
      <c r="BP1549">
        <v>0</v>
      </c>
      <c r="BQ1549">
        <v>0</v>
      </c>
      <c r="BR1549">
        <v>0</v>
      </c>
      <c r="BS1549">
        <v>0</v>
      </c>
      <c r="BV1549">
        <v>0</v>
      </c>
      <c r="BW1549">
        <v>0</v>
      </c>
      <c r="BX1549">
        <v>0</v>
      </c>
      <c r="BZ1549" t="s">
        <v>193</v>
      </c>
      <c r="CA1549" t="s">
        <v>194</v>
      </c>
      <c r="CB1549" t="b">
        <v>0</v>
      </c>
    </row>
    <row r="1550" spans="1:80" x14ac:dyDescent="0.3">
      <c r="A1550">
        <v>1549</v>
      </c>
      <c r="B1550" t="s">
        <v>1845</v>
      </c>
      <c r="C1550" t="s">
        <v>179</v>
      </c>
      <c r="D1550" t="s">
        <v>1737</v>
      </c>
      <c r="E1550" t="s">
        <v>1844</v>
      </c>
      <c r="F1550" t="s">
        <v>200</v>
      </c>
      <c r="G1550" t="s">
        <v>1739</v>
      </c>
      <c r="H1550" t="s">
        <v>184</v>
      </c>
      <c r="J1550">
        <v>0</v>
      </c>
      <c r="K1550" t="s">
        <v>839</v>
      </c>
      <c r="L1550" t="s">
        <v>186</v>
      </c>
      <c r="M1550" t="s">
        <v>653</v>
      </c>
      <c r="N1550" t="s">
        <v>20</v>
      </c>
      <c r="O1550">
        <v>182.73972602739732</v>
      </c>
      <c r="P1550" t="s">
        <v>459</v>
      </c>
      <c r="Q1550">
        <v>3</v>
      </c>
      <c r="S1550">
        <v>0</v>
      </c>
      <c r="T1550">
        <v>10</v>
      </c>
      <c r="U1550">
        <v>10</v>
      </c>
      <c r="V1550">
        <v>10</v>
      </c>
      <c r="W1550">
        <v>5</v>
      </c>
      <c r="X1550">
        <v>0.76</v>
      </c>
      <c r="Y1550">
        <v>89728.5</v>
      </c>
      <c r="Z1550" t="s">
        <v>189</v>
      </c>
      <c r="AA1550">
        <v>2</v>
      </c>
      <c r="AB1550">
        <v>14</v>
      </c>
      <c r="AC1550">
        <v>80</v>
      </c>
      <c r="AD1550">
        <v>5.7142857142857144</v>
      </c>
      <c r="AE1550">
        <v>12.375</v>
      </c>
      <c r="AF1550">
        <v>12.375</v>
      </c>
      <c r="AG1550">
        <v>10</v>
      </c>
      <c r="AH1550">
        <v>0.76</v>
      </c>
      <c r="AI1550">
        <v>72508.5</v>
      </c>
      <c r="AJ1550">
        <v>2.97</v>
      </c>
      <c r="AK1550">
        <v>2.5</v>
      </c>
      <c r="AL1550">
        <v>38</v>
      </c>
      <c r="AM1550">
        <v>15</v>
      </c>
      <c r="AN1550">
        <v>25</v>
      </c>
      <c r="AO1550" t="s">
        <v>190</v>
      </c>
      <c r="AP1550">
        <v>83</v>
      </c>
      <c r="AQ1550">
        <v>-0.7</v>
      </c>
      <c r="AR1550">
        <v>1.2</v>
      </c>
      <c r="AS1550" t="s">
        <v>834</v>
      </c>
      <c r="AT1550">
        <v>36</v>
      </c>
      <c r="AU1550">
        <v>18</v>
      </c>
      <c r="AV1550">
        <v>16</v>
      </c>
      <c r="AW1550">
        <v>24</v>
      </c>
      <c r="AY1550">
        <v>5</v>
      </c>
      <c r="AZ1550">
        <v>120</v>
      </c>
      <c r="BA1550">
        <v>4.3083333333333336</v>
      </c>
      <c r="BB1550">
        <v>53136</v>
      </c>
      <c r="BC1550">
        <v>88560</v>
      </c>
      <c r="BD1550">
        <v>123984</v>
      </c>
      <c r="BE1550">
        <v>15</v>
      </c>
      <c r="BF1550">
        <v>4</v>
      </c>
      <c r="BG1550">
        <v>96</v>
      </c>
      <c r="BH1550">
        <v>5.385416666666667</v>
      </c>
      <c r="BI1550">
        <v>53136</v>
      </c>
      <c r="BJ1550">
        <v>88560</v>
      </c>
      <c r="BK1550">
        <v>123984</v>
      </c>
      <c r="BL1550">
        <v>30</v>
      </c>
      <c r="BM1550">
        <v>1</v>
      </c>
      <c r="BN1550">
        <v>15</v>
      </c>
      <c r="BO1550" t="s">
        <v>192</v>
      </c>
      <c r="BP1550">
        <v>2.7410958904109597</v>
      </c>
      <c r="BQ1550">
        <v>130</v>
      </c>
      <c r="BR1550">
        <v>0</v>
      </c>
      <c r="BS1550">
        <v>0</v>
      </c>
      <c r="BV1550">
        <v>0</v>
      </c>
      <c r="BW1550">
        <v>0</v>
      </c>
      <c r="BX1550">
        <v>0</v>
      </c>
      <c r="BZ1550" t="s">
        <v>193</v>
      </c>
      <c r="CA1550" t="s">
        <v>194</v>
      </c>
      <c r="CB1550" t="b">
        <v>0</v>
      </c>
    </row>
    <row r="1551" spans="1:80" x14ac:dyDescent="0.3">
      <c r="A1551">
        <v>1550</v>
      </c>
      <c r="B1551" t="s">
        <v>1846</v>
      </c>
      <c r="C1551" t="s">
        <v>179</v>
      </c>
      <c r="D1551" t="s">
        <v>1737</v>
      </c>
      <c r="E1551" t="s">
        <v>1844</v>
      </c>
      <c r="F1551" t="s">
        <v>202</v>
      </c>
      <c r="G1551" t="s">
        <v>1739</v>
      </c>
      <c r="H1551" t="s">
        <v>184</v>
      </c>
      <c r="J1551">
        <v>0</v>
      </c>
      <c r="L1551" t="s">
        <v>197</v>
      </c>
      <c r="M1551" t="s">
        <v>197</v>
      </c>
      <c r="N1551" t="s">
        <v>198</v>
      </c>
      <c r="P1551" t="s">
        <v>459</v>
      </c>
      <c r="Q1551">
        <v>3</v>
      </c>
      <c r="S1551">
        <v>0</v>
      </c>
      <c r="T1551">
        <v>10</v>
      </c>
      <c r="U1551">
        <v>10</v>
      </c>
      <c r="V1551">
        <v>10</v>
      </c>
      <c r="W1551">
        <v>5</v>
      </c>
      <c r="X1551">
        <v>0.76</v>
      </c>
      <c r="Y1551">
        <v>89728.5</v>
      </c>
      <c r="Z1551" t="s">
        <v>189</v>
      </c>
      <c r="AA1551">
        <v>2</v>
      </c>
      <c r="AB1551">
        <v>14</v>
      </c>
      <c r="AC1551">
        <v>80</v>
      </c>
      <c r="AD1551">
        <v>5.7142857142857144</v>
      </c>
      <c r="AE1551">
        <v>12.375</v>
      </c>
      <c r="AF1551">
        <v>12.375</v>
      </c>
      <c r="AG1551">
        <v>10</v>
      </c>
      <c r="AH1551">
        <v>0.76</v>
      </c>
      <c r="AI1551">
        <v>72508.5</v>
      </c>
      <c r="AJ1551">
        <v>3.26</v>
      </c>
      <c r="AK1551">
        <v>2.5</v>
      </c>
      <c r="AL1551">
        <v>35</v>
      </c>
      <c r="AM1551">
        <v>15</v>
      </c>
      <c r="AN1551">
        <v>25</v>
      </c>
      <c r="AO1551" t="s">
        <v>190</v>
      </c>
      <c r="AP1551">
        <v>83</v>
      </c>
      <c r="AQ1551">
        <v>-0.7</v>
      </c>
      <c r="AR1551">
        <v>1.2</v>
      </c>
      <c r="AS1551" t="s">
        <v>834</v>
      </c>
      <c r="AT1551">
        <v>36</v>
      </c>
      <c r="AU1551">
        <v>18</v>
      </c>
      <c r="AV1551">
        <v>16</v>
      </c>
      <c r="AW1551">
        <v>24</v>
      </c>
      <c r="AY1551">
        <v>5</v>
      </c>
      <c r="AZ1551">
        <v>120</v>
      </c>
      <c r="BA1551">
        <v>4.3083333333333336</v>
      </c>
      <c r="BB1551">
        <v>53136</v>
      </c>
      <c r="BC1551">
        <v>88560</v>
      </c>
      <c r="BD1551">
        <v>123984</v>
      </c>
      <c r="BE1551">
        <v>15</v>
      </c>
      <c r="BF1551">
        <v>4</v>
      </c>
      <c r="BG1551">
        <v>96</v>
      </c>
      <c r="BH1551">
        <v>5.385416666666667</v>
      </c>
      <c r="BI1551">
        <v>53136</v>
      </c>
      <c r="BJ1551">
        <v>88560</v>
      </c>
      <c r="BK1551">
        <v>123984</v>
      </c>
      <c r="BL1551">
        <v>30</v>
      </c>
      <c r="BM1551">
        <v>1</v>
      </c>
      <c r="BN1551">
        <v>15</v>
      </c>
      <c r="BO1551" t="s">
        <v>192</v>
      </c>
      <c r="BP1551">
        <v>0</v>
      </c>
      <c r="BQ1551">
        <v>260</v>
      </c>
      <c r="BR1551">
        <v>0</v>
      </c>
      <c r="BS1551">
        <v>0</v>
      </c>
      <c r="BV1551">
        <v>0</v>
      </c>
      <c r="BW1551">
        <v>0</v>
      </c>
      <c r="BX1551">
        <v>0</v>
      </c>
      <c r="BZ1551" t="s">
        <v>193</v>
      </c>
      <c r="CA1551" t="s">
        <v>194</v>
      </c>
      <c r="CB1551" t="b">
        <v>0</v>
      </c>
    </row>
    <row r="1552" spans="1:80" x14ac:dyDescent="0.3">
      <c r="A1552">
        <v>1551</v>
      </c>
      <c r="B1552" t="s">
        <v>1847</v>
      </c>
      <c r="C1552" t="s">
        <v>179</v>
      </c>
      <c r="D1552" t="s">
        <v>1737</v>
      </c>
      <c r="E1552" t="s">
        <v>1844</v>
      </c>
      <c r="F1552" t="s">
        <v>204</v>
      </c>
      <c r="G1552" t="s">
        <v>1739</v>
      </c>
      <c r="H1552" t="s">
        <v>184</v>
      </c>
      <c r="J1552">
        <v>0</v>
      </c>
      <c r="L1552" t="s">
        <v>197</v>
      </c>
      <c r="M1552" t="s">
        <v>197</v>
      </c>
      <c r="N1552" t="s">
        <v>198</v>
      </c>
      <c r="P1552" t="s">
        <v>459</v>
      </c>
      <c r="Q1552">
        <v>3</v>
      </c>
      <c r="S1552">
        <v>0</v>
      </c>
      <c r="T1552">
        <v>10</v>
      </c>
      <c r="U1552">
        <v>10</v>
      </c>
      <c r="V1552">
        <v>10</v>
      </c>
      <c r="W1552">
        <v>5</v>
      </c>
      <c r="X1552">
        <v>0.76</v>
      </c>
      <c r="Y1552">
        <v>89728.5</v>
      </c>
      <c r="Z1552" t="s">
        <v>189</v>
      </c>
      <c r="AA1552">
        <v>2</v>
      </c>
      <c r="AB1552">
        <v>14</v>
      </c>
      <c r="AC1552">
        <v>80</v>
      </c>
      <c r="AD1552">
        <v>5.7142857142857144</v>
      </c>
      <c r="AE1552">
        <v>12.375</v>
      </c>
      <c r="AF1552">
        <v>12.375</v>
      </c>
      <c r="AG1552">
        <v>10</v>
      </c>
      <c r="AH1552">
        <v>0.76</v>
      </c>
      <c r="AI1552">
        <v>72508.5</v>
      </c>
      <c r="AJ1552">
        <v>3.54</v>
      </c>
      <c r="AK1552">
        <v>2.5</v>
      </c>
      <c r="AL1552">
        <v>32</v>
      </c>
      <c r="AM1552">
        <v>15</v>
      </c>
      <c r="AN1552">
        <v>25</v>
      </c>
      <c r="AO1552" t="s">
        <v>190</v>
      </c>
      <c r="AP1552">
        <v>83</v>
      </c>
      <c r="AQ1552">
        <v>-0.7</v>
      </c>
      <c r="AR1552">
        <v>1.2</v>
      </c>
      <c r="AS1552" t="s">
        <v>834</v>
      </c>
      <c r="AT1552">
        <v>36</v>
      </c>
      <c r="AU1552">
        <v>18</v>
      </c>
      <c r="AV1552">
        <v>16</v>
      </c>
      <c r="AW1552">
        <v>24</v>
      </c>
      <c r="AY1552">
        <v>5</v>
      </c>
      <c r="AZ1552">
        <v>120</v>
      </c>
      <c r="BA1552">
        <v>4.3083333333333336</v>
      </c>
      <c r="BB1552">
        <v>53136</v>
      </c>
      <c r="BC1552">
        <v>88560</v>
      </c>
      <c r="BD1552">
        <v>123984</v>
      </c>
      <c r="BE1552">
        <v>16</v>
      </c>
      <c r="BF1552">
        <v>4</v>
      </c>
      <c r="BG1552">
        <v>96</v>
      </c>
      <c r="BH1552">
        <v>5.385416666666667</v>
      </c>
      <c r="BI1552">
        <v>53136</v>
      </c>
      <c r="BJ1552">
        <v>88560</v>
      </c>
      <c r="BK1552">
        <v>123984</v>
      </c>
      <c r="BL1552">
        <v>30</v>
      </c>
      <c r="BM1552">
        <v>1</v>
      </c>
      <c r="BN1552">
        <v>15</v>
      </c>
      <c r="BO1552" t="s">
        <v>192</v>
      </c>
      <c r="BP1552">
        <v>0</v>
      </c>
      <c r="BQ1552">
        <v>290</v>
      </c>
      <c r="BR1552">
        <v>0</v>
      </c>
      <c r="BS1552">
        <v>0</v>
      </c>
      <c r="BV1552">
        <v>0</v>
      </c>
      <c r="BW1552">
        <v>0</v>
      </c>
      <c r="BX1552">
        <v>0</v>
      </c>
      <c r="BZ1552" t="s">
        <v>193</v>
      </c>
      <c r="CA1552" t="s">
        <v>194</v>
      </c>
      <c r="CB1552" t="b">
        <v>0</v>
      </c>
    </row>
    <row r="1553" spans="1:80" x14ac:dyDescent="0.3">
      <c r="A1553">
        <v>1552</v>
      </c>
      <c r="B1553" t="s">
        <v>1848</v>
      </c>
      <c r="C1553" t="s">
        <v>179</v>
      </c>
      <c r="D1553" t="s">
        <v>1737</v>
      </c>
      <c r="E1553" t="s">
        <v>1844</v>
      </c>
      <c r="F1553" t="s">
        <v>206</v>
      </c>
      <c r="G1553" t="s">
        <v>1739</v>
      </c>
      <c r="H1553" t="s">
        <v>184</v>
      </c>
      <c r="J1553">
        <v>0</v>
      </c>
      <c r="K1553" t="s">
        <v>839</v>
      </c>
      <c r="L1553" t="s">
        <v>186</v>
      </c>
      <c r="M1553" t="s">
        <v>653</v>
      </c>
      <c r="N1553" t="s">
        <v>20</v>
      </c>
      <c r="O1553">
        <v>239.49119373776921</v>
      </c>
      <c r="P1553" t="s">
        <v>459</v>
      </c>
      <c r="Q1553">
        <v>3</v>
      </c>
      <c r="S1553">
        <v>0</v>
      </c>
      <c r="T1553">
        <v>10</v>
      </c>
      <c r="U1553">
        <v>10</v>
      </c>
      <c r="V1553">
        <v>10</v>
      </c>
      <c r="W1553">
        <v>5</v>
      </c>
      <c r="X1553">
        <v>0.76</v>
      </c>
      <c r="Y1553">
        <v>89728.5</v>
      </c>
      <c r="Z1553" t="s">
        <v>189</v>
      </c>
      <c r="AA1553">
        <v>2</v>
      </c>
      <c r="AB1553">
        <v>14</v>
      </c>
      <c r="AC1553">
        <v>80</v>
      </c>
      <c r="AD1553">
        <v>5.7142857142857144</v>
      </c>
      <c r="AE1553">
        <v>12.375</v>
      </c>
      <c r="AF1553">
        <v>12.375</v>
      </c>
      <c r="AG1553">
        <v>10</v>
      </c>
      <c r="AH1553">
        <v>0.76</v>
      </c>
      <c r="AI1553">
        <v>72508.5</v>
      </c>
      <c r="AJ1553">
        <v>3.83</v>
      </c>
      <c r="AK1553">
        <v>2.5</v>
      </c>
      <c r="AL1553">
        <v>30</v>
      </c>
      <c r="AM1553">
        <v>15</v>
      </c>
      <c r="AN1553">
        <v>25</v>
      </c>
      <c r="AO1553" t="s">
        <v>190</v>
      </c>
      <c r="AP1553">
        <v>83</v>
      </c>
      <c r="AQ1553">
        <v>-0.7</v>
      </c>
      <c r="AR1553">
        <v>1.2</v>
      </c>
      <c r="AS1553" t="s">
        <v>834</v>
      </c>
      <c r="AT1553">
        <v>36</v>
      </c>
      <c r="AU1553">
        <v>18</v>
      </c>
      <c r="AV1553">
        <v>16</v>
      </c>
      <c r="AW1553">
        <v>24</v>
      </c>
      <c r="AY1553">
        <v>5</v>
      </c>
      <c r="AZ1553">
        <v>120</v>
      </c>
      <c r="BA1553">
        <v>4.3083333333333336</v>
      </c>
      <c r="BB1553">
        <v>53136</v>
      </c>
      <c r="BC1553">
        <v>88560</v>
      </c>
      <c r="BD1553">
        <v>123984</v>
      </c>
      <c r="BE1553">
        <v>16</v>
      </c>
      <c r="BF1553">
        <v>4</v>
      </c>
      <c r="BG1553">
        <v>96</v>
      </c>
      <c r="BH1553">
        <v>5.385416666666667</v>
      </c>
      <c r="BI1553">
        <v>53136</v>
      </c>
      <c r="BJ1553">
        <v>88560</v>
      </c>
      <c r="BK1553">
        <v>123984</v>
      </c>
      <c r="BL1553">
        <v>30</v>
      </c>
      <c r="BM1553">
        <v>1</v>
      </c>
      <c r="BN1553">
        <v>15</v>
      </c>
      <c r="BO1553" t="s">
        <v>192</v>
      </c>
      <c r="BP1553">
        <v>3.5923679060665377</v>
      </c>
      <c r="BQ1553">
        <v>123</v>
      </c>
      <c r="BR1553">
        <v>0</v>
      </c>
      <c r="BS1553">
        <v>0</v>
      </c>
      <c r="BV1553">
        <v>0</v>
      </c>
      <c r="BW1553">
        <v>0</v>
      </c>
      <c r="BX1553">
        <v>0</v>
      </c>
      <c r="BZ1553" t="s">
        <v>193</v>
      </c>
      <c r="CA1553" t="s">
        <v>194</v>
      </c>
      <c r="CB1553" t="b">
        <v>0</v>
      </c>
    </row>
    <row r="1554" spans="1:80" x14ac:dyDescent="0.3">
      <c r="A1554">
        <v>1553</v>
      </c>
      <c r="B1554" t="s">
        <v>1849</v>
      </c>
      <c r="C1554" t="s">
        <v>179</v>
      </c>
      <c r="D1554" t="s">
        <v>1737</v>
      </c>
      <c r="E1554" t="s">
        <v>1844</v>
      </c>
      <c r="F1554" t="s">
        <v>316</v>
      </c>
      <c r="G1554" t="s">
        <v>1739</v>
      </c>
      <c r="H1554" t="s">
        <v>184</v>
      </c>
      <c r="J1554">
        <v>0</v>
      </c>
      <c r="K1554" t="s">
        <v>839</v>
      </c>
      <c r="L1554" t="s">
        <v>186</v>
      </c>
      <c r="M1554" t="s">
        <v>653</v>
      </c>
      <c r="N1554" t="s">
        <v>20</v>
      </c>
      <c r="O1554">
        <v>258.40834964122644</v>
      </c>
      <c r="P1554" t="s">
        <v>459</v>
      </c>
      <c r="Q1554">
        <v>3</v>
      </c>
      <c r="S1554">
        <v>0</v>
      </c>
      <c r="T1554">
        <v>10</v>
      </c>
      <c r="U1554">
        <v>10</v>
      </c>
      <c r="V1554">
        <v>10</v>
      </c>
      <c r="W1554">
        <v>5</v>
      </c>
      <c r="X1554">
        <v>0.76</v>
      </c>
      <c r="Y1554">
        <v>89728.5</v>
      </c>
      <c r="Z1554" t="s">
        <v>189</v>
      </c>
      <c r="AA1554">
        <v>2</v>
      </c>
      <c r="AB1554">
        <v>14</v>
      </c>
      <c r="AC1554">
        <v>80</v>
      </c>
      <c r="AD1554">
        <v>5.7142857142857144</v>
      </c>
      <c r="AE1554">
        <v>12.375</v>
      </c>
      <c r="AF1554">
        <v>12.375</v>
      </c>
      <c r="AG1554">
        <v>10</v>
      </c>
      <c r="AH1554">
        <v>0.76</v>
      </c>
      <c r="AI1554">
        <v>72508.5</v>
      </c>
      <c r="AJ1554">
        <v>4.12</v>
      </c>
      <c r="AK1554">
        <v>2.5</v>
      </c>
      <c r="AL1554">
        <v>28</v>
      </c>
      <c r="AM1554">
        <v>15</v>
      </c>
      <c r="AN1554">
        <v>25</v>
      </c>
      <c r="AO1554" t="s">
        <v>190</v>
      </c>
      <c r="AP1554">
        <v>83</v>
      </c>
      <c r="AQ1554">
        <v>-0.7</v>
      </c>
      <c r="AR1554">
        <v>1.2</v>
      </c>
      <c r="AS1554" t="s">
        <v>834</v>
      </c>
      <c r="AT1554">
        <v>36</v>
      </c>
      <c r="AU1554">
        <v>18</v>
      </c>
      <c r="AV1554">
        <v>16</v>
      </c>
      <c r="AW1554">
        <v>24</v>
      </c>
      <c r="AY1554">
        <v>5</v>
      </c>
      <c r="AZ1554">
        <v>120</v>
      </c>
      <c r="BA1554">
        <v>4.3083333333333336</v>
      </c>
      <c r="BB1554">
        <v>53136</v>
      </c>
      <c r="BC1554">
        <v>88560</v>
      </c>
      <c r="BD1554">
        <v>123984</v>
      </c>
      <c r="BE1554">
        <v>16</v>
      </c>
      <c r="BF1554">
        <v>4</v>
      </c>
      <c r="BG1554">
        <v>96</v>
      </c>
      <c r="BH1554">
        <v>5.385416666666667</v>
      </c>
      <c r="BI1554">
        <v>53136</v>
      </c>
      <c r="BJ1554">
        <v>88560</v>
      </c>
      <c r="BK1554">
        <v>123984</v>
      </c>
      <c r="BL1554">
        <v>30</v>
      </c>
      <c r="BM1554">
        <v>1</v>
      </c>
      <c r="BN1554">
        <v>15</v>
      </c>
      <c r="BO1554" t="s">
        <v>192</v>
      </c>
      <c r="BP1554">
        <v>3.8761252446183967</v>
      </c>
      <c r="BQ1554">
        <v>42</v>
      </c>
      <c r="BR1554">
        <v>0</v>
      </c>
      <c r="BS1554">
        <v>0</v>
      </c>
      <c r="BV1554">
        <v>98</v>
      </c>
      <c r="BW1554">
        <v>0</v>
      </c>
      <c r="BX1554">
        <v>0</v>
      </c>
      <c r="BZ1554" t="s">
        <v>193</v>
      </c>
      <c r="CA1554" t="s">
        <v>194</v>
      </c>
      <c r="CB1554" t="b">
        <v>0</v>
      </c>
    </row>
    <row r="1555" spans="1:80" x14ac:dyDescent="0.3">
      <c r="A1555">
        <v>1554</v>
      </c>
      <c r="B1555" t="s">
        <v>1850</v>
      </c>
      <c r="C1555" t="s">
        <v>179</v>
      </c>
      <c r="D1555" t="s">
        <v>1737</v>
      </c>
      <c r="E1555" t="s">
        <v>1844</v>
      </c>
      <c r="F1555" t="s">
        <v>318</v>
      </c>
      <c r="G1555" t="s">
        <v>1739</v>
      </c>
      <c r="H1555" t="s">
        <v>184</v>
      </c>
      <c r="J1555">
        <v>0</v>
      </c>
      <c r="K1555" t="s">
        <v>839</v>
      </c>
      <c r="L1555" t="s">
        <v>186</v>
      </c>
      <c r="M1555" t="s">
        <v>653</v>
      </c>
      <c r="N1555" t="s">
        <v>20</v>
      </c>
      <c r="O1555">
        <v>277.32550554468372</v>
      </c>
      <c r="P1555" t="s">
        <v>459</v>
      </c>
      <c r="Q1555">
        <v>3</v>
      </c>
      <c r="S1555">
        <v>0</v>
      </c>
      <c r="T1555">
        <v>10</v>
      </c>
      <c r="U1555">
        <v>10</v>
      </c>
      <c r="V1555">
        <v>10</v>
      </c>
      <c r="W1555">
        <v>5</v>
      </c>
      <c r="X1555">
        <v>0.76</v>
      </c>
      <c r="Y1555">
        <v>89728.5</v>
      </c>
      <c r="Z1555" t="s">
        <v>189</v>
      </c>
      <c r="AA1555">
        <v>2</v>
      </c>
      <c r="AB1555">
        <v>14</v>
      </c>
      <c r="AC1555">
        <v>80</v>
      </c>
      <c r="AD1555">
        <v>5.7142857142857144</v>
      </c>
      <c r="AE1555">
        <v>12.375</v>
      </c>
      <c r="AF1555">
        <v>12.375</v>
      </c>
      <c r="AG1555">
        <v>10</v>
      </c>
      <c r="AH1555">
        <v>0.76</v>
      </c>
      <c r="AI1555">
        <v>72508.5</v>
      </c>
      <c r="AJ1555">
        <v>4.41</v>
      </c>
      <c r="AK1555">
        <v>2.5</v>
      </c>
      <c r="AL1555">
        <v>26</v>
      </c>
      <c r="AM1555">
        <v>15</v>
      </c>
      <c r="AN1555">
        <v>25</v>
      </c>
      <c r="AO1555" t="s">
        <v>190</v>
      </c>
      <c r="AP1555">
        <v>83</v>
      </c>
      <c r="AQ1555">
        <v>-0.7</v>
      </c>
      <c r="AR1555">
        <v>1.2</v>
      </c>
      <c r="AS1555" t="s">
        <v>834</v>
      </c>
      <c r="AT1555">
        <v>36</v>
      </c>
      <c r="AU1555">
        <v>18</v>
      </c>
      <c r="AV1555">
        <v>16</v>
      </c>
      <c r="AW1555">
        <v>24</v>
      </c>
      <c r="AY1555">
        <v>5</v>
      </c>
      <c r="AZ1555">
        <v>120</v>
      </c>
      <c r="BA1555">
        <v>4.3083333333333336</v>
      </c>
      <c r="BB1555">
        <v>53136</v>
      </c>
      <c r="BC1555">
        <v>88560</v>
      </c>
      <c r="BD1555">
        <v>123984</v>
      </c>
      <c r="BE1555">
        <v>16</v>
      </c>
      <c r="BF1555">
        <v>4</v>
      </c>
      <c r="BG1555">
        <v>96</v>
      </c>
      <c r="BH1555">
        <v>5.385416666666667</v>
      </c>
      <c r="BI1555">
        <v>53136</v>
      </c>
      <c r="BJ1555">
        <v>88560</v>
      </c>
      <c r="BK1555">
        <v>123984</v>
      </c>
      <c r="BL1555">
        <v>30</v>
      </c>
      <c r="BM1555">
        <v>1</v>
      </c>
      <c r="BN1555">
        <v>15</v>
      </c>
      <c r="BO1555" t="s">
        <v>192</v>
      </c>
      <c r="BP1555">
        <v>4.1598825831702557</v>
      </c>
      <c r="BQ1555">
        <v>128</v>
      </c>
      <c r="BR1555">
        <v>0</v>
      </c>
      <c r="BS1555">
        <v>0</v>
      </c>
      <c r="BV1555">
        <v>254</v>
      </c>
      <c r="BW1555">
        <v>0</v>
      </c>
      <c r="BX1555">
        <v>0</v>
      </c>
      <c r="BZ1555" t="s">
        <v>193</v>
      </c>
      <c r="CA1555" t="s">
        <v>194</v>
      </c>
      <c r="CB1555" t="b">
        <v>0</v>
      </c>
    </row>
    <row r="1556" spans="1:80" x14ac:dyDescent="0.3">
      <c r="A1556">
        <v>1555</v>
      </c>
      <c r="B1556" t="s">
        <v>1851</v>
      </c>
      <c r="C1556" t="s">
        <v>179</v>
      </c>
      <c r="D1556" t="s">
        <v>1737</v>
      </c>
      <c r="E1556" t="s">
        <v>1844</v>
      </c>
      <c r="F1556" t="s">
        <v>320</v>
      </c>
      <c r="G1556" t="s">
        <v>1739</v>
      </c>
      <c r="H1556" t="s">
        <v>184</v>
      </c>
      <c r="J1556">
        <v>0</v>
      </c>
      <c r="L1556" t="s">
        <v>197</v>
      </c>
      <c r="M1556" t="s">
        <v>197</v>
      </c>
      <c r="N1556" t="s">
        <v>198</v>
      </c>
      <c r="P1556" t="s">
        <v>459</v>
      </c>
      <c r="Q1556">
        <v>3</v>
      </c>
      <c r="S1556">
        <v>0</v>
      </c>
      <c r="T1556">
        <v>10</v>
      </c>
      <c r="U1556">
        <v>10</v>
      </c>
      <c r="V1556">
        <v>10</v>
      </c>
      <c r="W1556">
        <v>5</v>
      </c>
      <c r="X1556">
        <v>0.76</v>
      </c>
      <c r="Y1556">
        <v>89728.5</v>
      </c>
      <c r="Z1556" t="s">
        <v>189</v>
      </c>
      <c r="AA1556">
        <v>2</v>
      </c>
      <c r="AB1556">
        <v>14</v>
      </c>
      <c r="AC1556">
        <v>80</v>
      </c>
      <c r="AD1556">
        <v>5.7142857142857144</v>
      </c>
      <c r="AE1556">
        <v>12.375</v>
      </c>
      <c r="AF1556">
        <v>12.375</v>
      </c>
      <c r="AG1556">
        <v>10</v>
      </c>
      <c r="AH1556">
        <v>0.76</v>
      </c>
      <c r="AI1556">
        <v>72508.5</v>
      </c>
      <c r="AJ1556">
        <v>4.6900000000000004</v>
      </c>
      <c r="AK1556">
        <v>2.5</v>
      </c>
      <c r="AL1556">
        <v>24</v>
      </c>
      <c r="AM1556">
        <v>15</v>
      </c>
      <c r="AN1556">
        <v>25</v>
      </c>
      <c r="AO1556" t="s">
        <v>190</v>
      </c>
      <c r="AP1556">
        <v>83</v>
      </c>
      <c r="AQ1556">
        <v>-0.7</v>
      </c>
      <c r="AR1556">
        <v>1.2</v>
      </c>
      <c r="AS1556" t="s">
        <v>834</v>
      </c>
      <c r="AT1556">
        <v>36</v>
      </c>
      <c r="AU1556">
        <v>18</v>
      </c>
      <c r="AV1556">
        <v>16</v>
      </c>
      <c r="AW1556">
        <v>24</v>
      </c>
      <c r="AY1556">
        <v>5</v>
      </c>
      <c r="AZ1556">
        <v>120</v>
      </c>
      <c r="BA1556">
        <v>4.3083333333333336</v>
      </c>
      <c r="BB1556">
        <v>53136</v>
      </c>
      <c r="BC1556">
        <v>88560</v>
      </c>
      <c r="BD1556">
        <v>123984</v>
      </c>
      <c r="BE1556">
        <v>16</v>
      </c>
      <c r="BF1556">
        <v>4</v>
      </c>
      <c r="BG1556">
        <v>96</v>
      </c>
      <c r="BH1556">
        <v>5.385416666666667</v>
      </c>
      <c r="BI1556">
        <v>53136</v>
      </c>
      <c r="BJ1556">
        <v>88560</v>
      </c>
      <c r="BK1556">
        <v>123984</v>
      </c>
      <c r="BL1556">
        <v>30</v>
      </c>
      <c r="BM1556">
        <v>1</v>
      </c>
      <c r="BN1556">
        <v>15</v>
      </c>
      <c r="BO1556" t="s">
        <v>192</v>
      </c>
      <c r="BP1556">
        <v>0</v>
      </c>
      <c r="BQ1556">
        <v>0</v>
      </c>
      <c r="BR1556">
        <v>0</v>
      </c>
      <c r="BS1556">
        <v>0</v>
      </c>
      <c r="BV1556">
        <v>0</v>
      </c>
      <c r="BW1556">
        <v>0</v>
      </c>
      <c r="BX1556">
        <v>0</v>
      </c>
      <c r="BZ1556" t="s">
        <v>193</v>
      </c>
      <c r="CA1556" t="s">
        <v>194</v>
      </c>
      <c r="CB1556" t="b">
        <v>0</v>
      </c>
    </row>
    <row r="1557" spans="1:80" x14ac:dyDescent="0.3">
      <c r="A1557">
        <v>1556</v>
      </c>
      <c r="B1557" t="s">
        <v>1852</v>
      </c>
      <c r="C1557" t="s">
        <v>179</v>
      </c>
      <c r="D1557" t="s">
        <v>1737</v>
      </c>
      <c r="E1557" t="s">
        <v>1844</v>
      </c>
      <c r="F1557" t="s">
        <v>252</v>
      </c>
      <c r="G1557" t="s">
        <v>1739</v>
      </c>
      <c r="H1557" t="s">
        <v>184</v>
      </c>
      <c r="J1557">
        <v>0</v>
      </c>
      <c r="K1557" t="s">
        <v>839</v>
      </c>
      <c r="L1557" t="s">
        <v>186</v>
      </c>
      <c r="M1557" t="s">
        <v>653</v>
      </c>
      <c r="N1557" t="s">
        <v>20</v>
      </c>
      <c r="O1557">
        <v>315.15981735159829</v>
      </c>
      <c r="P1557" t="s">
        <v>459</v>
      </c>
      <c r="Q1557">
        <v>3</v>
      </c>
      <c r="S1557">
        <v>0</v>
      </c>
      <c r="T1557">
        <v>10</v>
      </c>
      <c r="U1557">
        <v>10</v>
      </c>
      <c r="V1557">
        <v>10</v>
      </c>
      <c r="W1557">
        <v>5</v>
      </c>
      <c r="X1557">
        <v>0.76</v>
      </c>
      <c r="Y1557">
        <v>89728.5</v>
      </c>
      <c r="Z1557" t="s">
        <v>189</v>
      </c>
      <c r="AA1557">
        <v>2</v>
      </c>
      <c r="AB1557">
        <v>14</v>
      </c>
      <c r="AC1557">
        <v>80</v>
      </c>
      <c r="AD1557">
        <v>5.7142857142857144</v>
      </c>
      <c r="AE1557">
        <v>12.375</v>
      </c>
      <c r="AF1557">
        <v>12.375</v>
      </c>
      <c r="AG1557">
        <v>10</v>
      </c>
      <c r="AH1557">
        <v>0.76</v>
      </c>
      <c r="AI1557">
        <v>72508.5</v>
      </c>
      <c r="AJ1557">
        <v>4.9800000000000004</v>
      </c>
      <c r="AK1557">
        <v>2.5</v>
      </c>
      <c r="AL1557">
        <v>23</v>
      </c>
      <c r="AM1557">
        <v>15</v>
      </c>
      <c r="AN1557">
        <v>25</v>
      </c>
      <c r="AO1557" t="s">
        <v>190</v>
      </c>
      <c r="AP1557">
        <v>83</v>
      </c>
      <c r="AQ1557">
        <v>-0.7</v>
      </c>
      <c r="AR1557">
        <v>1.2</v>
      </c>
      <c r="AS1557" t="s">
        <v>834</v>
      </c>
      <c r="AT1557">
        <v>36</v>
      </c>
      <c r="AU1557">
        <v>18</v>
      </c>
      <c r="AV1557">
        <v>16</v>
      </c>
      <c r="AW1557">
        <v>24</v>
      </c>
      <c r="AY1557">
        <v>5</v>
      </c>
      <c r="AZ1557">
        <v>120</v>
      </c>
      <c r="BA1557">
        <v>4.3083333333333336</v>
      </c>
      <c r="BB1557">
        <v>53136</v>
      </c>
      <c r="BC1557">
        <v>88560</v>
      </c>
      <c r="BD1557">
        <v>123984</v>
      </c>
      <c r="BE1557">
        <v>16</v>
      </c>
      <c r="BF1557">
        <v>4</v>
      </c>
      <c r="BG1557">
        <v>96</v>
      </c>
      <c r="BH1557">
        <v>5.385416666666667</v>
      </c>
      <c r="BI1557">
        <v>53136</v>
      </c>
      <c r="BJ1557">
        <v>88560</v>
      </c>
      <c r="BK1557">
        <v>123984</v>
      </c>
      <c r="BL1557">
        <v>30</v>
      </c>
      <c r="BM1557">
        <v>1</v>
      </c>
      <c r="BN1557">
        <v>15</v>
      </c>
      <c r="BO1557" t="s">
        <v>192</v>
      </c>
      <c r="BP1557">
        <v>4.7273972602739738</v>
      </c>
      <c r="BQ1557">
        <v>908</v>
      </c>
      <c r="BR1557">
        <v>28</v>
      </c>
      <c r="BS1557">
        <v>3.0837004405286344E-2</v>
      </c>
      <c r="BV1557">
        <v>0</v>
      </c>
      <c r="BW1557">
        <v>0</v>
      </c>
      <c r="BX1557">
        <v>0</v>
      </c>
      <c r="BZ1557" t="s">
        <v>193</v>
      </c>
      <c r="CA1557" t="s">
        <v>194</v>
      </c>
      <c r="CB1557" t="b">
        <v>0</v>
      </c>
    </row>
    <row r="1558" spans="1:80" x14ac:dyDescent="0.3">
      <c r="A1558">
        <v>1557</v>
      </c>
      <c r="B1558" t="s">
        <v>1853</v>
      </c>
      <c r="C1558" t="s">
        <v>179</v>
      </c>
      <c r="D1558" t="s">
        <v>1737</v>
      </c>
      <c r="E1558" t="s">
        <v>1844</v>
      </c>
      <c r="F1558" t="s">
        <v>471</v>
      </c>
      <c r="G1558" t="s">
        <v>1739</v>
      </c>
      <c r="H1558" t="s">
        <v>184</v>
      </c>
      <c r="J1558">
        <v>0</v>
      </c>
      <c r="L1558" t="s">
        <v>197</v>
      </c>
      <c r="M1558" t="s">
        <v>197</v>
      </c>
      <c r="N1558" t="s">
        <v>198</v>
      </c>
      <c r="P1558" t="s">
        <v>459</v>
      </c>
      <c r="Q1558">
        <v>3</v>
      </c>
      <c r="S1558">
        <v>0</v>
      </c>
      <c r="T1558">
        <v>10</v>
      </c>
      <c r="U1558">
        <v>10</v>
      </c>
      <c r="V1558">
        <v>10</v>
      </c>
      <c r="W1558">
        <v>5</v>
      </c>
      <c r="X1558">
        <v>0.76</v>
      </c>
      <c r="Y1558">
        <v>89728.5</v>
      </c>
      <c r="Z1558" t="s">
        <v>189</v>
      </c>
      <c r="AA1558">
        <v>2</v>
      </c>
      <c r="AB1558">
        <v>14</v>
      </c>
      <c r="AC1558">
        <v>80</v>
      </c>
      <c r="AD1558">
        <v>5.7142857142857144</v>
      </c>
      <c r="AE1558">
        <v>12.375</v>
      </c>
      <c r="AF1558">
        <v>12.375</v>
      </c>
      <c r="AG1558">
        <v>10</v>
      </c>
      <c r="AH1558">
        <v>0.76</v>
      </c>
      <c r="AI1558">
        <v>72508.5</v>
      </c>
      <c r="AJ1558">
        <v>5.27</v>
      </c>
      <c r="AK1558">
        <v>2.5</v>
      </c>
      <c r="AL1558">
        <v>22</v>
      </c>
      <c r="AM1558">
        <v>15</v>
      </c>
      <c r="AN1558">
        <v>25</v>
      </c>
      <c r="AO1558" t="s">
        <v>190</v>
      </c>
      <c r="AP1558">
        <v>83</v>
      </c>
      <c r="AQ1558">
        <v>-0.7</v>
      </c>
      <c r="AR1558">
        <v>1.2</v>
      </c>
      <c r="AS1558" t="s">
        <v>834</v>
      </c>
      <c r="AT1558">
        <v>36</v>
      </c>
      <c r="AU1558">
        <v>18</v>
      </c>
      <c r="AV1558">
        <v>16</v>
      </c>
      <c r="AW1558">
        <v>24</v>
      </c>
      <c r="AY1558">
        <v>5</v>
      </c>
      <c r="AZ1558">
        <v>120</v>
      </c>
      <c r="BA1558">
        <v>4.3083333333333336</v>
      </c>
      <c r="BB1558">
        <v>53136</v>
      </c>
      <c r="BC1558">
        <v>88560</v>
      </c>
      <c r="BD1558">
        <v>123984</v>
      </c>
      <c r="BE1558">
        <v>17</v>
      </c>
      <c r="BF1558">
        <v>4</v>
      </c>
      <c r="BG1558">
        <v>96</v>
      </c>
      <c r="BH1558">
        <v>5.385416666666667</v>
      </c>
      <c r="BI1558">
        <v>53136</v>
      </c>
      <c r="BJ1558">
        <v>88560</v>
      </c>
      <c r="BK1558">
        <v>123984</v>
      </c>
      <c r="BL1558">
        <v>30</v>
      </c>
      <c r="BM1558">
        <v>1</v>
      </c>
      <c r="BN1558">
        <v>15</v>
      </c>
      <c r="BO1558" t="s">
        <v>192</v>
      </c>
      <c r="BP1558">
        <v>0</v>
      </c>
      <c r="BQ1558">
        <v>0</v>
      </c>
      <c r="BR1558">
        <v>0</v>
      </c>
      <c r="BS1558">
        <v>0</v>
      </c>
      <c r="BV1558">
        <v>0</v>
      </c>
      <c r="BW1558">
        <v>0</v>
      </c>
      <c r="BX1558">
        <v>0</v>
      </c>
      <c r="BZ1558" t="s">
        <v>193</v>
      </c>
      <c r="CA1558" t="s">
        <v>194</v>
      </c>
      <c r="CB1558" t="b">
        <v>0</v>
      </c>
    </row>
    <row r="1559" spans="1:80" x14ac:dyDescent="0.3">
      <c r="A1559">
        <v>1558</v>
      </c>
      <c r="B1559" t="s">
        <v>1854</v>
      </c>
      <c r="C1559" t="s">
        <v>179</v>
      </c>
      <c r="D1559" t="s">
        <v>1737</v>
      </c>
      <c r="E1559" t="s">
        <v>1844</v>
      </c>
      <c r="F1559" t="s">
        <v>473</v>
      </c>
      <c r="G1559" t="s">
        <v>1739</v>
      </c>
      <c r="H1559" t="s">
        <v>184</v>
      </c>
      <c r="J1559">
        <v>0</v>
      </c>
      <c r="K1559" t="s">
        <v>839</v>
      </c>
      <c r="L1559" t="s">
        <v>186</v>
      </c>
      <c r="M1559" t="s">
        <v>653</v>
      </c>
      <c r="N1559" t="s">
        <v>20</v>
      </c>
      <c r="O1559">
        <v>352.99412915851286</v>
      </c>
      <c r="P1559" t="s">
        <v>459</v>
      </c>
      <c r="Q1559">
        <v>3</v>
      </c>
      <c r="S1559">
        <v>0</v>
      </c>
      <c r="T1559">
        <v>10</v>
      </c>
      <c r="U1559">
        <v>10</v>
      </c>
      <c r="V1559">
        <v>10</v>
      </c>
      <c r="W1559">
        <v>5</v>
      </c>
      <c r="X1559">
        <v>0.76</v>
      </c>
      <c r="Y1559">
        <v>89728.5</v>
      </c>
      <c r="Z1559" t="s">
        <v>189</v>
      </c>
      <c r="AA1559">
        <v>2</v>
      </c>
      <c r="AB1559">
        <v>14</v>
      </c>
      <c r="AC1559">
        <v>80</v>
      </c>
      <c r="AD1559">
        <v>5.7142857142857144</v>
      </c>
      <c r="AE1559">
        <v>12.375</v>
      </c>
      <c r="AF1559">
        <v>12.375</v>
      </c>
      <c r="AG1559">
        <v>10</v>
      </c>
      <c r="AH1559">
        <v>0.76</v>
      </c>
      <c r="AI1559">
        <v>72508.5</v>
      </c>
      <c r="AJ1559">
        <v>5.56</v>
      </c>
      <c r="AK1559">
        <v>2.5</v>
      </c>
      <c r="AL1559">
        <v>21</v>
      </c>
      <c r="AM1559">
        <v>15</v>
      </c>
      <c r="AN1559">
        <v>25</v>
      </c>
      <c r="AO1559" t="s">
        <v>190</v>
      </c>
      <c r="AP1559">
        <v>83</v>
      </c>
      <c r="AQ1559">
        <v>-0.7</v>
      </c>
      <c r="AR1559">
        <v>1.2</v>
      </c>
      <c r="AS1559" t="s">
        <v>834</v>
      </c>
      <c r="AT1559">
        <v>36</v>
      </c>
      <c r="AU1559">
        <v>18</v>
      </c>
      <c r="AV1559">
        <v>16</v>
      </c>
      <c r="AW1559">
        <v>24</v>
      </c>
      <c r="AY1559">
        <v>5</v>
      </c>
      <c r="AZ1559">
        <v>120</v>
      </c>
      <c r="BA1559">
        <v>4.3083333333333336</v>
      </c>
      <c r="BB1559">
        <v>53136</v>
      </c>
      <c r="BC1559">
        <v>88560</v>
      </c>
      <c r="BD1559">
        <v>123984</v>
      </c>
      <c r="BE1559">
        <v>17</v>
      </c>
      <c r="BF1559">
        <v>4</v>
      </c>
      <c r="BG1559">
        <v>96</v>
      </c>
      <c r="BH1559">
        <v>5.385416666666667</v>
      </c>
      <c r="BI1559">
        <v>53136</v>
      </c>
      <c r="BJ1559">
        <v>88560</v>
      </c>
      <c r="BK1559">
        <v>123984</v>
      </c>
      <c r="BL1559">
        <v>30</v>
      </c>
      <c r="BM1559">
        <v>1</v>
      </c>
      <c r="BN1559">
        <v>15</v>
      </c>
      <c r="BO1559" t="s">
        <v>192</v>
      </c>
      <c r="BP1559">
        <v>5.2949119373776927</v>
      </c>
      <c r="BQ1559">
        <v>388</v>
      </c>
      <c r="BR1559">
        <v>0</v>
      </c>
      <c r="BS1559">
        <v>0</v>
      </c>
      <c r="BV1559">
        <v>284</v>
      </c>
      <c r="BW1559">
        <v>210</v>
      </c>
      <c r="BX1559">
        <v>0.73943661971830987</v>
      </c>
      <c r="BZ1559" t="s">
        <v>193</v>
      </c>
      <c r="CA1559" t="s">
        <v>194</v>
      </c>
      <c r="CB1559" t="b">
        <v>0</v>
      </c>
    </row>
    <row r="1560" spans="1:80" x14ac:dyDescent="0.3">
      <c r="A1560">
        <v>1559</v>
      </c>
      <c r="B1560" t="s">
        <v>1855</v>
      </c>
      <c r="C1560" t="s">
        <v>179</v>
      </c>
      <c r="D1560" t="s">
        <v>1737</v>
      </c>
      <c r="E1560" t="s">
        <v>1844</v>
      </c>
      <c r="F1560" t="s">
        <v>507</v>
      </c>
      <c r="G1560" t="s">
        <v>1739</v>
      </c>
      <c r="H1560" t="s">
        <v>184</v>
      </c>
      <c r="J1560">
        <v>0</v>
      </c>
      <c r="L1560" t="s">
        <v>197</v>
      </c>
      <c r="M1560" t="s">
        <v>197</v>
      </c>
      <c r="N1560" t="s">
        <v>198</v>
      </c>
      <c r="P1560" t="s">
        <v>459</v>
      </c>
      <c r="Q1560">
        <v>3</v>
      </c>
      <c r="S1560">
        <v>0</v>
      </c>
      <c r="T1560">
        <v>10</v>
      </c>
      <c r="U1560">
        <v>10</v>
      </c>
      <c r="V1560">
        <v>10</v>
      </c>
      <c r="W1560">
        <v>5</v>
      </c>
      <c r="X1560">
        <v>0.76</v>
      </c>
      <c r="Y1560">
        <v>89728.5</v>
      </c>
      <c r="Z1560" t="s">
        <v>189</v>
      </c>
      <c r="AA1560">
        <v>2</v>
      </c>
      <c r="AB1560">
        <v>14</v>
      </c>
      <c r="AC1560">
        <v>80</v>
      </c>
      <c r="AD1560">
        <v>5.7142857142857144</v>
      </c>
      <c r="AE1560">
        <v>12.375</v>
      </c>
      <c r="AF1560">
        <v>12.375</v>
      </c>
      <c r="AG1560">
        <v>10</v>
      </c>
      <c r="AH1560">
        <v>0.76</v>
      </c>
      <c r="AI1560">
        <v>72508.5</v>
      </c>
      <c r="AJ1560">
        <v>5.84</v>
      </c>
      <c r="AK1560">
        <v>2.5</v>
      </c>
      <c r="AL1560">
        <v>20</v>
      </c>
      <c r="AM1560">
        <v>15</v>
      </c>
      <c r="AN1560">
        <v>25</v>
      </c>
      <c r="AO1560" t="s">
        <v>190</v>
      </c>
      <c r="AP1560">
        <v>83</v>
      </c>
      <c r="AQ1560">
        <v>-0.7</v>
      </c>
      <c r="AR1560">
        <v>1.2</v>
      </c>
      <c r="AS1560" t="s">
        <v>834</v>
      </c>
      <c r="AT1560">
        <v>36</v>
      </c>
      <c r="AU1560">
        <v>18</v>
      </c>
      <c r="AV1560">
        <v>16</v>
      </c>
      <c r="AW1560">
        <v>24</v>
      </c>
      <c r="AY1560">
        <v>5</v>
      </c>
      <c r="AZ1560">
        <v>120</v>
      </c>
      <c r="BA1560">
        <v>4.3083333333333336</v>
      </c>
      <c r="BB1560">
        <v>53136</v>
      </c>
      <c r="BC1560">
        <v>88560</v>
      </c>
      <c r="BD1560">
        <v>123984</v>
      </c>
      <c r="BE1560">
        <v>17</v>
      </c>
      <c r="BF1560">
        <v>4</v>
      </c>
      <c r="BG1560">
        <v>96</v>
      </c>
      <c r="BH1560">
        <v>5.385416666666667</v>
      </c>
      <c r="BI1560">
        <v>53136</v>
      </c>
      <c r="BJ1560">
        <v>88560</v>
      </c>
      <c r="BK1560">
        <v>123984</v>
      </c>
      <c r="BL1560">
        <v>30</v>
      </c>
      <c r="BM1560">
        <v>1</v>
      </c>
      <c r="BN1560">
        <v>15</v>
      </c>
      <c r="BO1560" t="s">
        <v>192</v>
      </c>
      <c r="BP1560">
        <v>0</v>
      </c>
      <c r="BQ1560">
        <v>0</v>
      </c>
      <c r="BR1560">
        <v>0</v>
      </c>
      <c r="BS1560">
        <v>0</v>
      </c>
      <c r="BV1560">
        <v>0</v>
      </c>
      <c r="BW1560">
        <v>0</v>
      </c>
      <c r="BX1560">
        <v>0</v>
      </c>
      <c r="BZ1560" t="s">
        <v>193</v>
      </c>
      <c r="CA1560" t="s">
        <v>194</v>
      </c>
      <c r="CB1560" t="b">
        <v>0</v>
      </c>
    </row>
    <row r="1561" spans="1:80" x14ac:dyDescent="0.3">
      <c r="A1561">
        <v>1560</v>
      </c>
      <c r="B1561" t="s">
        <v>1856</v>
      </c>
      <c r="C1561" t="s">
        <v>179</v>
      </c>
      <c r="D1561" t="s">
        <v>1737</v>
      </c>
      <c r="E1561" t="s">
        <v>1844</v>
      </c>
      <c r="F1561" t="s">
        <v>509</v>
      </c>
      <c r="G1561" t="s">
        <v>1739</v>
      </c>
      <c r="H1561" t="s">
        <v>184</v>
      </c>
      <c r="J1561">
        <v>0</v>
      </c>
      <c r="K1561" t="s">
        <v>839</v>
      </c>
      <c r="L1561" t="s">
        <v>186</v>
      </c>
      <c r="M1561" t="s">
        <v>653</v>
      </c>
      <c r="N1561" t="s">
        <v>20</v>
      </c>
      <c r="O1561">
        <v>390.82844096542738</v>
      </c>
      <c r="P1561" t="s">
        <v>459</v>
      </c>
      <c r="Q1561">
        <v>3</v>
      </c>
      <c r="S1561">
        <v>0</v>
      </c>
      <c r="T1561">
        <v>10</v>
      </c>
      <c r="U1561">
        <v>10</v>
      </c>
      <c r="V1561">
        <v>10</v>
      </c>
      <c r="W1561">
        <v>5</v>
      </c>
      <c r="X1561">
        <v>0.76</v>
      </c>
      <c r="Y1561">
        <v>89728.5</v>
      </c>
      <c r="Z1561" t="s">
        <v>189</v>
      </c>
      <c r="AA1561">
        <v>2</v>
      </c>
      <c r="AB1561">
        <v>14</v>
      </c>
      <c r="AC1561">
        <v>80</v>
      </c>
      <c r="AD1561">
        <v>5.7142857142857144</v>
      </c>
      <c r="AE1561">
        <v>12.375</v>
      </c>
      <c r="AF1561">
        <v>12.375</v>
      </c>
      <c r="AG1561">
        <v>10</v>
      </c>
      <c r="AH1561">
        <v>0.76</v>
      </c>
      <c r="AI1561">
        <v>72508.5</v>
      </c>
      <c r="AJ1561">
        <v>6.13</v>
      </c>
      <c r="AK1561">
        <v>2.5</v>
      </c>
      <c r="AL1561">
        <v>19</v>
      </c>
      <c r="AM1561">
        <v>15</v>
      </c>
      <c r="AN1561">
        <v>25</v>
      </c>
      <c r="AO1561" t="s">
        <v>190</v>
      </c>
      <c r="AP1561">
        <v>83</v>
      </c>
      <c r="AQ1561">
        <v>-0.7</v>
      </c>
      <c r="AR1561">
        <v>1.2</v>
      </c>
      <c r="AS1561" t="s">
        <v>834</v>
      </c>
      <c r="AT1561">
        <v>36</v>
      </c>
      <c r="AU1561">
        <v>18</v>
      </c>
      <c r="AV1561">
        <v>16</v>
      </c>
      <c r="AW1561">
        <v>24</v>
      </c>
      <c r="AY1561">
        <v>5</v>
      </c>
      <c r="AZ1561">
        <v>120</v>
      </c>
      <c r="BA1561">
        <v>4.3083333333333336</v>
      </c>
      <c r="BB1561">
        <v>53136</v>
      </c>
      <c r="BC1561">
        <v>88560</v>
      </c>
      <c r="BD1561">
        <v>123984</v>
      </c>
      <c r="BE1561">
        <v>17</v>
      </c>
      <c r="BF1561">
        <v>4</v>
      </c>
      <c r="BG1561">
        <v>96</v>
      </c>
      <c r="BH1561">
        <v>5.385416666666667</v>
      </c>
      <c r="BI1561">
        <v>53136</v>
      </c>
      <c r="BJ1561">
        <v>88560</v>
      </c>
      <c r="BK1561">
        <v>123984</v>
      </c>
      <c r="BL1561">
        <v>30</v>
      </c>
      <c r="BM1561">
        <v>1</v>
      </c>
      <c r="BN1561">
        <v>10</v>
      </c>
      <c r="BO1561" t="s">
        <v>192</v>
      </c>
      <c r="BP1561">
        <v>3.9082844096542746</v>
      </c>
      <c r="BQ1561">
        <v>0</v>
      </c>
      <c r="BR1561">
        <v>98</v>
      </c>
      <c r="BS1561">
        <v>0</v>
      </c>
      <c r="BV1561">
        <v>0</v>
      </c>
      <c r="BW1561">
        <v>0</v>
      </c>
      <c r="BX1561">
        <v>0</v>
      </c>
      <c r="BZ1561" t="s">
        <v>193</v>
      </c>
      <c r="CA1561" t="s">
        <v>194</v>
      </c>
      <c r="CB1561" t="b">
        <v>0</v>
      </c>
    </row>
    <row r="1562" spans="1:80" x14ac:dyDescent="0.3">
      <c r="A1562">
        <v>1561</v>
      </c>
      <c r="B1562" t="s">
        <v>1857</v>
      </c>
      <c r="C1562" t="s">
        <v>179</v>
      </c>
      <c r="D1562" t="s">
        <v>1737</v>
      </c>
      <c r="E1562" t="s">
        <v>1844</v>
      </c>
      <c r="F1562" t="s">
        <v>511</v>
      </c>
      <c r="G1562" t="s">
        <v>1739</v>
      </c>
      <c r="H1562" t="s">
        <v>184</v>
      </c>
      <c r="J1562">
        <v>0</v>
      </c>
      <c r="L1562" t="s">
        <v>197</v>
      </c>
      <c r="M1562" t="s">
        <v>197</v>
      </c>
      <c r="N1562" t="s">
        <v>198</v>
      </c>
      <c r="P1562" t="s">
        <v>459</v>
      </c>
      <c r="Q1562">
        <v>3</v>
      </c>
      <c r="S1562">
        <v>0</v>
      </c>
      <c r="T1562">
        <v>10</v>
      </c>
      <c r="U1562">
        <v>10</v>
      </c>
      <c r="V1562">
        <v>10</v>
      </c>
      <c r="W1562">
        <v>5</v>
      </c>
      <c r="X1562">
        <v>0.76</v>
      </c>
      <c r="Y1562">
        <v>89728.5</v>
      </c>
      <c r="Z1562" t="s">
        <v>189</v>
      </c>
      <c r="AA1562">
        <v>2</v>
      </c>
      <c r="AB1562">
        <v>14</v>
      </c>
      <c r="AC1562">
        <v>80</v>
      </c>
      <c r="AD1562">
        <v>5.7142857142857144</v>
      </c>
      <c r="AE1562">
        <v>12.375</v>
      </c>
      <c r="AF1562">
        <v>12.375</v>
      </c>
      <c r="AG1562">
        <v>10</v>
      </c>
      <c r="AH1562">
        <v>0.76</v>
      </c>
      <c r="AI1562">
        <v>72508.5</v>
      </c>
      <c r="AJ1562">
        <v>6.4176500000000001</v>
      </c>
      <c r="AK1562">
        <v>2.5</v>
      </c>
      <c r="AL1562">
        <v>18</v>
      </c>
      <c r="AM1562">
        <v>15</v>
      </c>
      <c r="AN1562">
        <v>25</v>
      </c>
      <c r="AO1562" t="s">
        <v>190</v>
      </c>
      <c r="AP1562">
        <v>83</v>
      </c>
      <c r="AQ1562">
        <v>-0.7</v>
      </c>
      <c r="AR1562">
        <v>1.2</v>
      </c>
      <c r="AS1562" t="s">
        <v>834</v>
      </c>
      <c r="AT1562">
        <v>36</v>
      </c>
      <c r="AU1562">
        <v>18</v>
      </c>
      <c r="AV1562">
        <v>16</v>
      </c>
      <c r="AW1562">
        <v>24</v>
      </c>
      <c r="AY1562">
        <v>5</v>
      </c>
      <c r="AZ1562">
        <v>120</v>
      </c>
      <c r="BA1562">
        <v>4.3083333333333336</v>
      </c>
      <c r="BB1562">
        <v>53136</v>
      </c>
      <c r="BC1562">
        <v>88560</v>
      </c>
      <c r="BD1562">
        <v>123984</v>
      </c>
      <c r="BE1562">
        <v>17</v>
      </c>
      <c r="BF1562">
        <v>4</v>
      </c>
      <c r="BG1562">
        <v>96</v>
      </c>
      <c r="BH1562">
        <v>5.385416666666667</v>
      </c>
      <c r="BI1562">
        <v>53136</v>
      </c>
      <c r="BJ1562">
        <v>88560</v>
      </c>
      <c r="BK1562">
        <v>123984</v>
      </c>
      <c r="BL1562">
        <v>30</v>
      </c>
      <c r="BM1562">
        <v>1</v>
      </c>
      <c r="BN1562">
        <v>9</v>
      </c>
      <c r="BO1562" t="s">
        <v>192</v>
      </c>
      <c r="BP1562">
        <v>0</v>
      </c>
      <c r="BQ1562">
        <v>0</v>
      </c>
      <c r="BR1562">
        <v>0</v>
      </c>
      <c r="BS1562">
        <v>0</v>
      </c>
      <c r="BV1562">
        <v>0</v>
      </c>
      <c r="BW1562">
        <v>0</v>
      </c>
      <c r="BX1562">
        <v>0</v>
      </c>
      <c r="BZ1562" t="s">
        <v>193</v>
      </c>
      <c r="CA1562" t="s">
        <v>194</v>
      </c>
      <c r="CB1562" t="b">
        <v>0</v>
      </c>
    </row>
    <row r="1563" spans="1:80" x14ac:dyDescent="0.3">
      <c r="A1563">
        <v>1562</v>
      </c>
      <c r="B1563" t="s">
        <v>1858</v>
      </c>
      <c r="C1563" t="s">
        <v>179</v>
      </c>
      <c r="D1563" t="s">
        <v>1737</v>
      </c>
      <c r="E1563" t="s">
        <v>1844</v>
      </c>
      <c r="F1563" t="s">
        <v>513</v>
      </c>
      <c r="G1563" t="s">
        <v>1739</v>
      </c>
      <c r="H1563" t="s">
        <v>184</v>
      </c>
      <c r="J1563">
        <v>0</v>
      </c>
      <c r="L1563" t="s">
        <v>197</v>
      </c>
      <c r="M1563" t="s">
        <v>197</v>
      </c>
      <c r="N1563" t="s">
        <v>198</v>
      </c>
      <c r="P1563" t="s">
        <v>459</v>
      </c>
      <c r="Q1563">
        <v>3</v>
      </c>
      <c r="S1563">
        <v>0</v>
      </c>
      <c r="T1563">
        <v>10</v>
      </c>
      <c r="U1563">
        <v>10</v>
      </c>
      <c r="V1563">
        <v>10</v>
      </c>
      <c r="W1563">
        <v>5</v>
      </c>
      <c r="X1563">
        <v>0.76</v>
      </c>
      <c r="Y1563">
        <v>89728.5</v>
      </c>
      <c r="Z1563" t="s">
        <v>189</v>
      </c>
      <c r="AA1563">
        <v>2</v>
      </c>
      <c r="AB1563">
        <v>14</v>
      </c>
      <c r="AC1563">
        <v>80</v>
      </c>
      <c r="AD1563">
        <v>5.7142857142857144</v>
      </c>
      <c r="AE1563">
        <v>12.375</v>
      </c>
      <c r="AF1563">
        <v>12.375</v>
      </c>
      <c r="AG1563">
        <v>10</v>
      </c>
      <c r="AH1563">
        <v>0.76</v>
      </c>
      <c r="AI1563">
        <v>72508.5</v>
      </c>
      <c r="AJ1563">
        <v>6.7051499999999997</v>
      </c>
      <c r="AK1563">
        <v>2.5</v>
      </c>
      <c r="AL1563">
        <v>17</v>
      </c>
      <c r="AM1563">
        <v>15</v>
      </c>
      <c r="AN1563">
        <v>25</v>
      </c>
      <c r="AO1563" t="s">
        <v>190</v>
      </c>
      <c r="AP1563">
        <v>83</v>
      </c>
      <c r="AQ1563">
        <v>-0.7</v>
      </c>
      <c r="AR1563">
        <v>1.2</v>
      </c>
      <c r="AS1563" t="s">
        <v>834</v>
      </c>
      <c r="AT1563">
        <v>36</v>
      </c>
      <c r="AU1563">
        <v>18</v>
      </c>
      <c r="AV1563">
        <v>16</v>
      </c>
      <c r="AW1563">
        <v>24</v>
      </c>
      <c r="AY1563">
        <v>5</v>
      </c>
      <c r="AZ1563">
        <v>120</v>
      </c>
      <c r="BA1563">
        <v>4.3083333333333336</v>
      </c>
      <c r="BB1563">
        <v>53136</v>
      </c>
      <c r="BC1563">
        <v>88560</v>
      </c>
      <c r="BD1563">
        <v>123984</v>
      </c>
      <c r="BE1563">
        <v>17</v>
      </c>
      <c r="BF1563">
        <v>4</v>
      </c>
      <c r="BG1563">
        <v>96</v>
      </c>
      <c r="BH1563">
        <v>5.385416666666667</v>
      </c>
      <c r="BI1563">
        <v>53136</v>
      </c>
      <c r="BJ1563">
        <v>88560</v>
      </c>
      <c r="BK1563">
        <v>123984</v>
      </c>
      <c r="BL1563">
        <v>30</v>
      </c>
      <c r="BM1563">
        <v>1</v>
      </c>
      <c r="BN1563">
        <v>9</v>
      </c>
      <c r="BO1563" t="s">
        <v>192</v>
      </c>
      <c r="BP1563">
        <v>0</v>
      </c>
      <c r="BQ1563">
        <v>0</v>
      </c>
      <c r="BR1563">
        <v>0</v>
      </c>
      <c r="BS1563">
        <v>0</v>
      </c>
      <c r="BV1563">
        <v>0</v>
      </c>
      <c r="BW1563">
        <v>0</v>
      </c>
      <c r="BX1563">
        <v>0</v>
      </c>
      <c r="BZ1563" t="s">
        <v>193</v>
      </c>
      <c r="CA1563" t="s">
        <v>194</v>
      </c>
      <c r="CB1563" t="b">
        <v>0</v>
      </c>
    </row>
    <row r="1564" spans="1:80" x14ac:dyDescent="0.3">
      <c r="A1564">
        <v>1563</v>
      </c>
      <c r="B1564" t="s">
        <v>1859</v>
      </c>
      <c r="C1564" t="s">
        <v>179</v>
      </c>
      <c r="D1564" t="s">
        <v>1737</v>
      </c>
      <c r="E1564" t="s">
        <v>1844</v>
      </c>
      <c r="F1564" t="s">
        <v>475</v>
      </c>
      <c r="G1564" t="s">
        <v>1739</v>
      </c>
      <c r="H1564" t="s">
        <v>184</v>
      </c>
      <c r="J1564">
        <v>0</v>
      </c>
      <c r="K1564" t="s">
        <v>839</v>
      </c>
      <c r="L1564" t="s">
        <v>186</v>
      </c>
      <c r="M1564" t="s">
        <v>653</v>
      </c>
      <c r="N1564" t="s">
        <v>20</v>
      </c>
      <c r="O1564">
        <v>447.57990867579917</v>
      </c>
      <c r="P1564" t="s">
        <v>459</v>
      </c>
      <c r="Q1564">
        <v>3</v>
      </c>
      <c r="S1564">
        <v>0</v>
      </c>
      <c r="T1564">
        <v>10</v>
      </c>
      <c r="U1564">
        <v>10</v>
      </c>
      <c r="V1564">
        <v>10</v>
      </c>
      <c r="W1564">
        <v>5</v>
      </c>
      <c r="X1564">
        <v>0.76</v>
      </c>
      <c r="Y1564">
        <v>89728.5</v>
      </c>
      <c r="Z1564" t="s">
        <v>189</v>
      </c>
      <c r="AA1564">
        <v>2</v>
      </c>
      <c r="AB1564">
        <v>14</v>
      </c>
      <c r="AC1564">
        <v>80</v>
      </c>
      <c r="AD1564">
        <v>5.7142857142857144</v>
      </c>
      <c r="AE1564">
        <v>12.375</v>
      </c>
      <c r="AF1564">
        <v>12.375</v>
      </c>
      <c r="AG1564">
        <v>10</v>
      </c>
      <c r="AH1564">
        <v>0.76</v>
      </c>
      <c r="AI1564">
        <v>72508.5</v>
      </c>
      <c r="AJ1564">
        <v>6.99</v>
      </c>
      <c r="AK1564">
        <v>2.5</v>
      </c>
      <c r="AL1564">
        <v>17</v>
      </c>
      <c r="AM1564">
        <v>15</v>
      </c>
      <c r="AN1564">
        <v>25</v>
      </c>
      <c r="AO1564" t="s">
        <v>190</v>
      </c>
      <c r="AP1564">
        <v>83</v>
      </c>
      <c r="AQ1564">
        <v>-0.7</v>
      </c>
      <c r="AR1564">
        <v>1.2</v>
      </c>
      <c r="AS1564" t="s">
        <v>834</v>
      </c>
      <c r="AT1564">
        <v>36</v>
      </c>
      <c r="AU1564">
        <v>18</v>
      </c>
      <c r="AV1564">
        <v>16</v>
      </c>
      <c r="AW1564">
        <v>24</v>
      </c>
      <c r="AY1564">
        <v>5</v>
      </c>
      <c r="AZ1564">
        <v>120</v>
      </c>
      <c r="BA1564">
        <v>4.3083333333333336</v>
      </c>
      <c r="BB1564">
        <v>53136</v>
      </c>
      <c r="BC1564">
        <v>88560</v>
      </c>
      <c r="BD1564">
        <v>123984</v>
      </c>
      <c r="BE1564">
        <v>17</v>
      </c>
      <c r="BF1564">
        <v>4</v>
      </c>
      <c r="BG1564">
        <v>96</v>
      </c>
      <c r="BH1564">
        <v>5.385416666666667</v>
      </c>
      <c r="BI1564">
        <v>53136</v>
      </c>
      <c r="BJ1564">
        <v>88560</v>
      </c>
      <c r="BK1564">
        <v>123984</v>
      </c>
      <c r="BL1564">
        <v>30</v>
      </c>
      <c r="BM1564">
        <v>1</v>
      </c>
      <c r="BN1564">
        <v>9</v>
      </c>
      <c r="BO1564" t="s">
        <v>192</v>
      </c>
      <c r="BP1564">
        <v>4.0282191780821934</v>
      </c>
      <c r="BQ1564">
        <v>662</v>
      </c>
      <c r="BR1564">
        <v>0</v>
      </c>
      <c r="BS1564">
        <v>0</v>
      </c>
      <c r="BV1564">
        <v>0</v>
      </c>
      <c r="BW1564">
        <v>100</v>
      </c>
      <c r="BX1564">
        <v>0</v>
      </c>
      <c r="BZ1564" t="s">
        <v>193</v>
      </c>
      <c r="CA1564" t="s">
        <v>194</v>
      </c>
      <c r="CB1564" t="b">
        <v>0</v>
      </c>
    </row>
    <row r="1565" spans="1:80" x14ac:dyDescent="0.3">
      <c r="A1565">
        <v>1564</v>
      </c>
      <c r="B1565" t="s">
        <v>1860</v>
      </c>
      <c r="C1565" t="s">
        <v>179</v>
      </c>
      <c r="D1565" t="s">
        <v>1737</v>
      </c>
      <c r="E1565" t="s">
        <v>1844</v>
      </c>
      <c r="F1565" t="s">
        <v>516</v>
      </c>
      <c r="G1565" t="s">
        <v>1739</v>
      </c>
      <c r="H1565" t="s">
        <v>184</v>
      </c>
      <c r="J1565">
        <v>0</v>
      </c>
      <c r="L1565" t="s">
        <v>197</v>
      </c>
      <c r="M1565" t="s">
        <v>197</v>
      </c>
      <c r="N1565" t="s">
        <v>198</v>
      </c>
      <c r="P1565" t="s">
        <v>459</v>
      </c>
      <c r="Q1565">
        <v>3</v>
      </c>
      <c r="S1565">
        <v>0</v>
      </c>
      <c r="T1565">
        <v>10</v>
      </c>
      <c r="U1565">
        <v>10</v>
      </c>
      <c r="V1565">
        <v>10</v>
      </c>
      <c r="W1565">
        <v>5</v>
      </c>
      <c r="X1565">
        <v>0.76</v>
      </c>
      <c r="Y1565">
        <v>89728.5</v>
      </c>
      <c r="Z1565" t="s">
        <v>189</v>
      </c>
      <c r="AA1565">
        <v>2</v>
      </c>
      <c r="AB1565">
        <v>14</v>
      </c>
      <c r="AC1565">
        <v>80</v>
      </c>
      <c r="AD1565">
        <v>5.7142857142857144</v>
      </c>
      <c r="AE1565">
        <v>12.375</v>
      </c>
      <c r="AF1565">
        <v>12.375</v>
      </c>
      <c r="AG1565">
        <v>10</v>
      </c>
      <c r="AH1565">
        <v>0.76</v>
      </c>
      <c r="AI1565">
        <v>72508.5</v>
      </c>
      <c r="AJ1565">
        <v>7.2801499999999999</v>
      </c>
      <c r="AK1565">
        <v>2.5</v>
      </c>
      <c r="AL1565">
        <v>16</v>
      </c>
      <c r="AM1565">
        <v>15</v>
      </c>
      <c r="AN1565">
        <v>25</v>
      </c>
      <c r="AO1565" t="s">
        <v>190</v>
      </c>
      <c r="AP1565">
        <v>83</v>
      </c>
      <c r="AQ1565">
        <v>-0.7</v>
      </c>
      <c r="AR1565">
        <v>1.2</v>
      </c>
      <c r="AS1565" t="s">
        <v>834</v>
      </c>
      <c r="AT1565">
        <v>36</v>
      </c>
      <c r="AU1565">
        <v>18</v>
      </c>
      <c r="AV1565">
        <v>16</v>
      </c>
      <c r="AW1565">
        <v>24</v>
      </c>
      <c r="AY1565">
        <v>5</v>
      </c>
      <c r="AZ1565">
        <v>120</v>
      </c>
      <c r="BA1565">
        <v>4.3083333333333336</v>
      </c>
      <c r="BB1565">
        <v>53136</v>
      </c>
      <c r="BC1565">
        <v>88560</v>
      </c>
      <c r="BD1565">
        <v>123984</v>
      </c>
      <c r="BE1565">
        <v>17</v>
      </c>
      <c r="BF1565">
        <v>4</v>
      </c>
      <c r="BG1565">
        <v>96</v>
      </c>
      <c r="BH1565">
        <v>5.385416666666667</v>
      </c>
      <c r="BI1565">
        <v>53136</v>
      </c>
      <c r="BJ1565">
        <v>88560</v>
      </c>
      <c r="BK1565">
        <v>123984</v>
      </c>
      <c r="BL1565">
        <v>30</v>
      </c>
      <c r="BM1565">
        <v>1</v>
      </c>
      <c r="BN1565">
        <v>9</v>
      </c>
      <c r="BO1565" t="s">
        <v>192</v>
      </c>
      <c r="BP1565">
        <v>0</v>
      </c>
      <c r="BQ1565">
        <v>0</v>
      </c>
      <c r="BR1565">
        <v>0</v>
      </c>
      <c r="BS1565">
        <v>0</v>
      </c>
      <c r="BV1565">
        <v>0</v>
      </c>
      <c r="BW1565">
        <v>0</v>
      </c>
      <c r="BX1565">
        <v>0</v>
      </c>
      <c r="BZ1565" t="s">
        <v>193</v>
      </c>
      <c r="CA1565" t="s">
        <v>194</v>
      </c>
      <c r="CB1565" t="b">
        <v>0</v>
      </c>
    </row>
    <row r="1566" spans="1:80" x14ac:dyDescent="0.3">
      <c r="A1566">
        <v>1565</v>
      </c>
      <c r="B1566" t="s">
        <v>1861</v>
      </c>
      <c r="C1566" t="s">
        <v>179</v>
      </c>
      <c r="D1566" t="s">
        <v>1737</v>
      </c>
      <c r="E1566" t="s">
        <v>1844</v>
      </c>
      <c r="F1566" t="s">
        <v>518</v>
      </c>
      <c r="G1566" t="s">
        <v>1739</v>
      </c>
      <c r="H1566" t="s">
        <v>184</v>
      </c>
      <c r="J1566">
        <v>0</v>
      </c>
      <c r="K1566" t="s">
        <v>839</v>
      </c>
      <c r="L1566" t="s">
        <v>186</v>
      </c>
      <c r="M1566" t="s">
        <v>653</v>
      </c>
      <c r="N1566" t="s">
        <v>20</v>
      </c>
      <c r="O1566">
        <v>485.41422048271369</v>
      </c>
      <c r="P1566" t="s">
        <v>459</v>
      </c>
      <c r="Q1566">
        <v>3</v>
      </c>
      <c r="S1566">
        <v>0</v>
      </c>
      <c r="T1566">
        <v>10</v>
      </c>
      <c r="U1566">
        <v>10</v>
      </c>
      <c r="V1566">
        <v>10</v>
      </c>
      <c r="W1566">
        <v>5</v>
      </c>
      <c r="X1566">
        <v>0.76</v>
      </c>
      <c r="Y1566">
        <v>89728.5</v>
      </c>
      <c r="Z1566" t="s">
        <v>189</v>
      </c>
      <c r="AA1566">
        <v>2</v>
      </c>
      <c r="AB1566">
        <v>14</v>
      </c>
      <c r="AC1566">
        <v>80</v>
      </c>
      <c r="AD1566">
        <v>5.7142857142857144</v>
      </c>
      <c r="AE1566">
        <v>12.375</v>
      </c>
      <c r="AF1566">
        <v>12.375</v>
      </c>
      <c r="AG1566">
        <v>10</v>
      </c>
      <c r="AH1566">
        <v>0.76</v>
      </c>
      <c r="AI1566">
        <v>72508.5</v>
      </c>
      <c r="AJ1566">
        <v>7.57</v>
      </c>
      <c r="AK1566">
        <v>2.5</v>
      </c>
      <c r="AL1566">
        <v>15</v>
      </c>
      <c r="AM1566">
        <v>15</v>
      </c>
      <c r="AN1566">
        <v>25</v>
      </c>
      <c r="AO1566" t="s">
        <v>190</v>
      </c>
      <c r="AP1566">
        <v>83</v>
      </c>
      <c r="AQ1566">
        <v>-0.7</v>
      </c>
      <c r="AR1566">
        <v>1.2</v>
      </c>
      <c r="AS1566" t="s">
        <v>834</v>
      </c>
      <c r="AT1566">
        <v>36</v>
      </c>
      <c r="AU1566">
        <v>18</v>
      </c>
      <c r="AV1566">
        <v>16</v>
      </c>
      <c r="AW1566">
        <v>24</v>
      </c>
      <c r="AY1566">
        <v>5</v>
      </c>
      <c r="AZ1566">
        <v>120</v>
      </c>
      <c r="BA1566">
        <v>4.3083333333333336</v>
      </c>
      <c r="BB1566">
        <v>53136</v>
      </c>
      <c r="BC1566">
        <v>88560</v>
      </c>
      <c r="BD1566">
        <v>123984</v>
      </c>
      <c r="BE1566">
        <v>18</v>
      </c>
      <c r="BF1566">
        <v>4</v>
      </c>
      <c r="BG1566">
        <v>96</v>
      </c>
      <c r="BH1566">
        <v>5.385416666666667</v>
      </c>
      <c r="BI1566">
        <v>53136</v>
      </c>
      <c r="BJ1566">
        <v>88560</v>
      </c>
      <c r="BK1566">
        <v>123984</v>
      </c>
      <c r="BL1566">
        <v>30</v>
      </c>
      <c r="BM1566">
        <v>1</v>
      </c>
      <c r="BN1566">
        <v>6</v>
      </c>
      <c r="BO1566" t="s">
        <v>192</v>
      </c>
      <c r="BP1566">
        <v>2.9124853228962819</v>
      </c>
      <c r="BQ1566">
        <v>0</v>
      </c>
      <c r="BR1566">
        <v>49</v>
      </c>
      <c r="BS1566">
        <v>0</v>
      </c>
      <c r="BV1566">
        <v>0</v>
      </c>
      <c r="BW1566">
        <v>0</v>
      </c>
      <c r="BX1566">
        <v>0</v>
      </c>
      <c r="BZ1566" t="s">
        <v>193</v>
      </c>
      <c r="CA1566" t="s">
        <v>194</v>
      </c>
      <c r="CB1566" t="b">
        <v>0</v>
      </c>
    </row>
    <row r="1567" spans="1:80" x14ac:dyDescent="0.3">
      <c r="A1567">
        <v>1566</v>
      </c>
      <c r="B1567" t="s">
        <v>1862</v>
      </c>
      <c r="C1567" t="s">
        <v>179</v>
      </c>
      <c r="D1567" t="s">
        <v>1737</v>
      </c>
      <c r="E1567" t="s">
        <v>1844</v>
      </c>
      <c r="F1567" t="s">
        <v>520</v>
      </c>
      <c r="G1567" t="s">
        <v>1739</v>
      </c>
      <c r="H1567" t="s">
        <v>184</v>
      </c>
      <c r="J1567">
        <v>0</v>
      </c>
      <c r="L1567" t="s">
        <v>197</v>
      </c>
      <c r="M1567" t="s">
        <v>197</v>
      </c>
      <c r="N1567" t="s">
        <v>198</v>
      </c>
      <c r="P1567" t="s">
        <v>459</v>
      </c>
      <c r="Q1567">
        <v>3</v>
      </c>
      <c r="S1567">
        <v>0</v>
      </c>
      <c r="T1567">
        <v>10</v>
      </c>
      <c r="U1567">
        <v>10</v>
      </c>
      <c r="V1567">
        <v>10</v>
      </c>
      <c r="W1567">
        <v>5</v>
      </c>
      <c r="X1567">
        <v>0.76</v>
      </c>
      <c r="Y1567">
        <v>89728.5</v>
      </c>
      <c r="Z1567" t="s">
        <v>189</v>
      </c>
      <c r="AA1567">
        <v>2</v>
      </c>
      <c r="AB1567">
        <v>14</v>
      </c>
      <c r="AC1567">
        <v>80</v>
      </c>
      <c r="AD1567">
        <v>5.7142857142857144</v>
      </c>
      <c r="AE1567">
        <v>12.375</v>
      </c>
      <c r="AF1567">
        <v>12.375</v>
      </c>
      <c r="AG1567">
        <v>10</v>
      </c>
      <c r="AH1567">
        <v>0.76</v>
      </c>
      <c r="AI1567">
        <v>72508.5</v>
      </c>
      <c r="AJ1567">
        <v>7.8551500000000001</v>
      </c>
      <c r="AK1567">
        <v>2.5</v>
      </c>
      <c r="AL1567">
        <v>15</v>
      </c>
      <c r="AM1567">
        <v>15</v>
      </c>
      <c r="AN1567">
        <v>25</v>
      </c>
      <c r="AO1567" t="s">
        <v>190</v>
      </c>
      <c r="AP1567">
        <v>83</v>
      </c>
      <c r="AQ1567">
        <v>-0.7</v>
      </c>
      <c r="AR1567">
        <v>1.2</v>
      </c>
      <c r="AS1567" t="s">
        <v>834</v>
      </c>
      <c r="AT1567">
        <v>36</v>
      </c>
      <c r="AU1567">
        <v>18</v>
      </c>
      <c r="AV1567">
        <v>16</v>
      </c>
      <c r="AW1567">
        <v>24</v>
      </c>
      <c r="AY1567">
        <v>5</v>
      </c>
      <c r="AZ1567">
        <v>120</v>
      </c>
      <c r="BA1567">
        <v>4.3083333333333336</v>
      </c>
      <c r="BB1567">
        <v>53136</v>
      </c>
      <c r="BC1567">
        <v>88560</v>
      </c>
      <c r="BD1567">
        <v>123984</v>
      </c>
      <c r="BE1567">
        <v>18</v>
      </c>
      <c r="BF1567">
        <v>4</v>
      </c>
      <c r="BG1567">
        <v>96</v>
      </c>
      <c r="BH1567">
        <v>5.385416666666667</v>
      </c>
      <c r="BI1567">
        <v>53136</v>
      </c>
      <c r="BJ1567">
        <v>88560</v>
      </c>
      <c r="BK1567">
        <v>123984</v>
      </c>
      <c r="BL1567">
        <v>30</v>
      </c>
      <c r="BM1567">
        <v>1</v>
      </c>
      <c r="BN1567">
        <v>6</v>
      </c>
      <c r="BO1567" t="s">
        <v>192</v>
      </c>
      <c r="BP1567">
        <v>0</v>
      </c>
      <c r="BQ1567">
        <v>0</v>
      </c>
      <c r="BR1567">
        <v>0</v>
      </c>
      <c r="BS1567">
        <v>0</v>
      </c>
      <c r="BV1567">
        <v>0</v>
      </c>
      <c r="BW1567">
        <v>0</v>
      </c>
      <c r="BX1567">
        <v>0</v>
      </c>
      <c r="BZ1567" t="s">
        <v>193</v>
      </c>
      <c r="CA1567" t="s">
        <v>194</v>
      </c>
      <c r="CB1567" t="b">
        <v>0</v>
      </c>
    </row>
    <row r="1568" spans="1:80" x14ac:dyDescent="0.3">
      <c r="A1568">
        <v>1567</v>
      </c>
      <c r="B1568" t="s">
        <v>1863</v>
      </c>
      <c r="C1568" t="s">
        <v>179</v>
      </c>
      <c r="D1568" t="s">
        <v>1737</v>
      </c>
      <c r="E1568" t="s">
        <v>1844</v>
      </c>
      <c r="F1568" t="s">
        <v>522</v>
      </c>
      <c r="G1568" t="s">
        <v>1739</v>
      </c>
      <c r="H1568" t="s">
        <v>184</v>
      </c>
      <c r="J1568">
        <v>0</v>
      </c>
      <c r="L1568" t="s">
        <v>197</v>
      </c>
      <c r="M1568" t="s">
        <v>197</v>
      </c>
      <c r="N1568" t="s">
        <v>198</v>
      </c>
      <c r="P1568" t="s">
        <v>459</v>
      </c>
      <c r="Q1568">
        <v>3</v>
      </c>
      <c r="S1568">
        <v>0</v>
      </c>
      <c r="T1568">
        <v>10</v>
      </c>
      <c r="U1568">
        <v>10</v>
      </c>
      <c r="V1568">
        <v>10</v>
      </c>
      <c r="W1568">
        <v>5</v>
      </c>
      <c r="X1568">
        <v>0.76</v>
      </c>
      <c r="Y1568">
        <v>89728.5</v>
      </c>
      <c r="Z1568" t="s">
        <v>189</v>
      </c>
      <c r="AA1568">
        <v>2</v>
      </c>
      <c r="AB1568">
        <v>14</v>
      </c>
      <c r="AC1568">
        <v>80</v>
      </c>
      <c r="AD1568">
        <v>5.7142857142857144</v>
      </c>
      <c r="AE1568">
        <v>12.375</v>
      </c>
      <c r="AF1568">
        <v>12.375</v>
      </c>
      <c r="AG1568">
        <v>10</v>
      </c>
      <c r="AH1568">
        <v>0.76</v>
      </c>
      <c r="AI1568">
        <v>72508.5</v>
      </c>
      <c r="AJ1568">
        <v>8.1426499999999997</v>
      </c>
      <c r="AK1568">
        <v>2.5</v>
      </c>
      <c r="AL1568">
        <v>14</v>
      </c>
      <c r="AM1568">
        <v>15</v>
      </c>
      <c r="AN1568">
        <v>25</v>
      </c>
      <c r="AO1568" t="s">
        <v>190</v>
      </c>
      <c r="AP1568">
        <v>83</v>
      </c>
      <c r="AQ1568">
        <v>-0.7</v>
      </c>
      <c r="AR1568">
        <v>1.2</v>
      </c>
      <c r="AS1568" t="s">
        <v>834</v>
      </c>
      <c r="AT1568">
        <v>36</v>
      </c>
      <c r="AU1568">
        <v>18</v>
      </c>
      <c r="AV1568">
        <v>16</v>
      </c>
      <c r="AW1568">
        <v>24</v>
      </c>
      <c r="AY1568">
        <v>5</v>
      </c>
      <c r="AZ1568">
        <v>120</v>
      </c>
      <c r="BA1568">
        <v>4.3083333333333336</v>
      </c>
      <c r="BB1568">
        <v>53136</v>
      </c>
      <c r="BC1568">
        <v>88560</v>
      </c>
      <c r="BD1568">
        <v>123984</v>
      </c>
      <c r="BE1568">
        <v>18</v>
      </c>
      <c r="BF1568">
        <v>4</v>
      </c>
      <c r="BG1568">
        <v>96</v>
      </c>
      <c r="BH1568">
        <v>5.385416666666667</v>
      </c>
      <c r="BI1568">
        <v>53136</v>
      </c>
      <c r="BJ1568">
        <v>88560</v>
      </c>
      <c r="BK1568">
        <v>123984</v>
      </c>
      <c r="BL1568">
        <v>30</v>
      </c>
      <c r="BM1568">
        <v>1</v>
      </c>
      <c r="BN1568">
        <v>6</v>
      </c>
      <c r="BO1568" t="s">
        <v>192</v>
      </c>
      <c r="BP1568">
        <v>0</v>
      </c>
      <c r="BQ1568">
        <v>0</v>
      </c>
      <c r="BR1568">
        <v>0</v>
      </c>
      <c r="BS1568">
        <v>0</v>
      </c>
      <c r="BV1568">
        <v>0</v>
      </c>
      <c r="BW1568">
        <v>0</v>
      </c>
      <c r="BX1568">
        <v>0</v>
      </c>
      <c r="BZ1568" t="s">
        <v>193</v>
      </c>
      <c r="CA1568" t="s">
        <v>194</v>
      </c>
      <c r="CB1568" t="b">
        <v>0</v>
      </c>
    </row>
    <row r="1569" spans="1:80" x14ac:dyDescent="0.3">
      <c r="A1569">
        <v>1568</v>
      </c>
      <c r="B1569" t="s">
        <v>1864</v>
      </c>
      <c r="C1569" t="s">
        <v>179</v>
      </c>
      <c r="D1569" t="s">
        <v>1737</v>
      </c>
      <c r="E1569" t="s">
        <v>1844</v>
      </c>
      <c r="F1569" t="s">
        <v>477</v>
      </c>
      <c r="G1569" t="s">
        <v>1739</v>
      </c>
      <c r="H1569" t="s">
        <v>184</v>
      </c>
      <c r="J1569">
        <v>0</v>
      </c>
      <c r="K1569" t="s">
        <v>839</v>
      </c>
      <c r="L1569" t="s">
        <v>186</v>
      </c>
      <c r="M1569" t="s">
        <v>653</v>
      </c>
      <c r="N1569" t="s">
        <v>20</v>
      </c>
      <c r="O1569">
        <v>542.16568819308543</v>
      </c>
      <c r="P1569" t="s">
        <v>459</v>
      </c>
      <c r="Q1569">
        <v>3</v>
      </c>
      <c r="S1569">
        <v>0</v>
      </c>
      <c r="T1569">
        <v>10</v>
      </c>
      <c r="U1569">
        <v>10</v>
      </c>
      <c r="V1569">
        <v>10</v>
      </c>
      <c r="W1569">
        <v>5</v>
      </c>
      <c r="X1569">
        <v>0.76</v>
      </c>
      <c r="Y1569">
        <v>89728.5</v>
      </c>
      <c r="Z1569" t="s">
        <v>189</v>
      </c>
      <c r="AA1569">
        <v>2</v>
      </c>
      <c r="AB1569">
        <v>14</v>
      </c>
      <c r="AC1569">
        <v>80</v>
      </c>
      <c r="AD1569">
        <v>5.7142857142857144</v>
      </c>
      <c r="AE1569">
        <v>12.375</v>
      </c>
      <c r="AF1569">
        <v>12.375</v>
      </c>
      <c r="AG1569">
        <v>10</v>
      </c>
      <c r="AH1569">
        <v>0.76</v>
      </c>
      <c r="AI1569">
        <v>72508.5</v>
      </c>
      <c r="AJ1569">
        <v>8.43</v>
      </c>
      <c r="AK1569">
        <v>2.5</v>
      </c>
      <c r="AL1569">
        <v>14</v>
      </c>
      <c r="AM1569">
        <v>15</v>
      </c>
      <c r="AN1569">
        <v>25</v>
      </c>
      <c r="AO1569" t="s">
        <v>190</v>
      </c>
      <c r="AP1569">
        <v>83</v>
      </c>
      <c r="AQ1569">
        <v>-0.7</v>
      </c>
      <c r="AR1569">
        <v>1.2</v>
      </c>
      <c r="AS1569" t="s">
        <v>834</v>
      </c>
      <c r="AT1569">
        <v>36</v>
      </c>
      <c r="AU1569">
        <v>18</v>
      </c>
      <c r="AV1569">
        <v>16</v>
      </c>
      <c r="AW1569">
        <v>24</v>
      </c>
      <c r="AY1569">
        <v>5</v>
      </c>
      <c r="AZ1569">
        <v>120</v>
      </c>
      <c r="BA1569">
        <v>4.3083333333333336</v>
      </c>
      <c r="BB1569">
        <v>53136</v>
      </c>
      <c r="BC1569">
        <v>88560</v>
      </c>
      <c r="BD1569">
        <v>123984</v>
      </c>
      <c r="BE1569">
        <v>18</v>
      </c>
      <c r="BF1569">
        <v>4</v>
      </c>
      <c r="BG1569">
        <v>96</v>
      </c>
      <c r="BH1569">
        <v>5.385416666666667</v>
      </c>
      <c r="BI1569">
        <v>53136</v>
      </c>
      <c r="BJ1569">
        <v>88560</v>
      </c>
      <c r="BK1569">
        <v>123984</v>
      </c>
      <c r="BL1569">
        <v>30</v>
      </c>
      <c r="BM1569">
        <v>1</v>
      </c>
      <c r="BN1569">
        <v>6</v>
      </c>
      <c r="BO1569" t="s">
        <v>192</v>
      </c>
      <c r="BP1569">
        <v>3.2529941291585129</v>
      </c>
      <c r="BQ1569">
        <v>309</v>
      </c>
      <c r="BR1569">
        <v>28</v>
      </c>
      <c r="BS1569">
        <v>9.0614886731391578E-2</v>
      </c>
      <c r="BV1569">
        <v>0</v>
      </c>
      <c r="BW1569">
        <v>50</v>
      </c>
      <c r="BX1569">
        <v>0</v>
      </c>
      <c r="BZ1569" t="s">
        <v>193</v>
      </c>
      <c r="CA1569" t="s">
        <v>194</v>
      </c>
      <c r="CB1569" t="b">
        <v>0</v>
      </c>
    </row>
    <row r="1570" spans="1:80" x14ac:dyDescent="0.3">
      <c r="A1570">
        <v>1569</v>
      </c>
      <c r="B1570" t="s">
        <v>1865</v>
      </c>
      <c r="C1570" t="s">
        <v>179</v>
      </c>
      <c r="D1570" t="s">
        <v>1737</v>
      </c>
      <c r="E1570" t="s">
        <v>1844</v>
      </c>
      <c r="F1570" t="s">
        <v>525</v>
      </c>
      <c r="G1570" t="s">
        <v>1739</v>
      </c>
      <c r="H1570" t="s">
        <v>184</v>
      </c>
      <c r="J1570">
        <v>0</v>
      </c>
      <c r="L1570" t="s">
        <v>197</v>
      </c>
      <c r="M1570" t="s">
        <v>197</v>
      </c>
      <c r="N1570" t="s">
        <v>198</v>
      </c>
      <c r="P1570" t="s">
        <v>459</v>
      </c>
      <c r="Q1570">
        <v>3</v>
      </c>
      <c r="S1570">
        <v>0</v>
      </c>
      <c r="T1570">
        <v>10</v>
      </c>
      <c r="U1570">
        <v>10</v>
      </c>
      <c r="V1570">
        <v>10</v>
      </c>
      <c r="W1570">
        <v>5</v>
      </c>
      <c r="X1570">
        <v>0.76</v>
      </c>
      <c r="Y1570">
        <v>89728.5</v>
      </c>
      <c r="Z1570" t="s">
        <v>189</v>
      </c>
      <c r="AA1570">
        <v>2</v>
      </c>
      <c r="AB1570">
        <v>14</v>
      </c>
      <c r="AC1570">
        <v>80</v>
      </c>
      <c r="AD1570">
        <v>5.7142857142857144</v>
      </c>
      <c r="AE1570">
        <v>12.375</v>
      </c>
      <c r="AF1570">
        <v>12.375</v>
      </c>
      <c r="AG1570">
        <v>10</v>
      </c>
      <c r="AH1570">
        <v>0.76</v>
      </c>
      <c r="AI1570">
        <v>72508.5</v>
      </c>
      <c r="AJ1570">
        <v>8.43</v>
      </c>
      <c r="AK1570">
        <v>2.5</v>
      </c>
      <c r="AL1570">
        <v>14</v>
      </c>
      <c r="AM1570">
        <v>15</v>
      </c>
      <c r="AN1570">
        <v>25</v>
      </c>
      <c r="AO1570" t="s">
        <v>190</v>
      </c>
      <c r="AP1570">
        <v>83</v>
      </c>
      <c r="AQ1570">
        <v>-0.7</v>
      </c>
      <c r="AR1570">
        <v>1.2</v>
      </c>
      <c r="AS1570" t="s">
        <v>834</v>
      </c>
      <c r="AT1570">
        <v>36</v>
      </c>
      <c r="AU1570">
        <v>18</v>
      </c>
      <c r="AV1570">
        <v>16</v>
      </c>
      <c r="AW1570">
        <v>24</v>
      </c>
      <c r="AY1570">
        <v>5</v>
      </c>
      <c r="AZ1570">
        <v>120</v>
      </c>
      <c r="BA1570">
        <v>4.3083333333333336</v>
      </c>
      <c r="BB1570">
        <v>53136</v>
      </c>
      <c r="BC1570">
        <v>88560</v>
      </c>
      <c r="BD1570">
        <v>123984</v>
      </c>
      <c r="BE1570">
        <v>18</v>
      </c>
      <c r="BF1570">
        <v>4</v>
      </c>
      <c r="BG1570">
        <v>96</v>
      </c>
      <c r="BH1570">
        <v>5.385416666666667</v>
      </c>
      <c r="BI1570">
        <v>53136</v>
      </c>
      <c r="BJ1570">
        <v>88560</v>
      </c>
      <c r="BK1570">
        <v>123984</v>
      </c>
      <c r="BL1570">
        <v>30</v>
      </c>
      <c r="BM1570">
        <v>1</v>
      </c>
      <c r="BN1570">
        <v>6</v>
      </c>
      <c r="BO1570" t="s">
        <v>192</v>
      </c>
      <c r="BP1570">
        <v>0</v>
      </c>
      <c r="BQ1570">
        <v>0</v>
      </c>
      <c r="BR1570">
        <v>0</v>
      </c>
      <c r="BS1570">
        <v>0</v>
      </c>
      <c r="BV1570">
        <v>0</v>
      </c>
      <c r="BW1570">
        <v>0</v>
      </c>
      <c r="BX1570">
        <v>0</v>
      </c>
      <c r="BZ1570" t="s">
        <v>193</v>
      </c>
      <c r="CA1570" t="s">
        <v>194</v>
      </c>
      <c r="CB1570" t="b">
        <v>0</v>
      </c>
    </row>
    <row r="1571" spans="1:80" x14ac:dyDescent="0.3">
      <c r="A1571">
        <v>1570</v>
      </c>
      <c r="B1571" t="s">
        <v>1866</v>
      </c>
      <c r="C1571" t="s">
        <v>179</v>
      </c>
      <c r="D1571" t="s">
        <v>1737</v>
      </c>
      <c r="E1571" t="s">
        <v>1844</v>
      </c>
      <c r="F1571" t="s">
        <v>527</v>
      </c>
      <c r="G1571" t="s">
        <v>1739</v>
      </c>
      <c r="H1571" t="s">
        <v>184</v>
      </c>
      <c r="J1571">
        <v>0</v>
      </c>
      <c r="L1571" t="s">
        <v>197</v>
      </c>
      <c r="M1571" t="s">
        <v>197</v>
      </c>
      <c r="N1571" t="s">
        <v>198</v>
      </c>
      <c r="P1571" t="s">
        <v>459</v>
      </c>
      <c r="Q1571">
        <v>3</v>
      </c>
      <c r="S1571">
        <v>0</v>
      </c>
      <c r="T1571">
        <v>10</v>
      </c>
      <c r="U1571">
        <v>10</v>
      </c>
      <c r="V1571">
        <v>10</v>
      </c>
      <c r="W1571">
        <v>5</v>
      </c>
      <c r="X1571">
        <v>0.76</v>
      </c>
      <c r="Y1571">
        <v>89728.5</v>
      </c>
      <c r="Z1571" t="s">
        <v>189</v>
      </c>
      <c r="AA1571">
        <v>2</v>
      </c>
      <c r="AB1571">
        <v>14</v>
      </c>
      <c r="AC1571">
        <v>80</v>
      </c>
      <c r="AD1571">
        <v>5.7142857142857144</v>
      </c>
      <c r="AE1571">
        <v>12.375</v>
      </c>
      <c r="AF1571">
        <v>12.375</v>
      </c>
      <c r="AG1571">
        <v>10</v>
      </c>
      <c r="AH1571">
        <v>0.76</v>
      </c>
      <c r="AI1571">
        <v>72508.5</v>
      </c>
      <c r="AJ1571">
        <v>9.01</v>
      </c>
      <c r="AK1571">
        <v>2.5</v>
      </c>
      <c r="AL1571">
        <v>13</v>
      </c>
      <c r="AM1571">
        <v>15</v>
      </c>
      <c r="AN1571">
        <v>25</v>
      </c>
      <c r="AO1571" t="s">
        <v>190</v>
      </c>
      <c r="AP1571">
        <v>83</v>
      </c>
      <c r="AQ1571">
        <v>-0.7</v>
      </c>
      <c r="AR1571">
        <v>1.2</v>
      </c>
      <c r="AS1571" t="s">
        <v>834</v>
      </c>
      <c r="AT1571">
        <v>36</v>
      </c>
      <c r="AU1571">
        <v>18</v>
      </c>
      <c r="AV1571">
        <v>16</v>
      </c>
      <c r="AW1571">
        <v>24</v>
      </c>
      <c r="AY1571">
        <v>5</v>
      </c>
      <c r="AZ1571">
        <v>120</v>
      </c>
      <c r="BA1571">
        <v>4.3083333333333336</v>
      </c>
      <c r="BB1571">
        <v>53136</v>
      </c>
      <c r="BC1571">
        <v>88560</v>
      </c>
      <c r="BD1571">
        <v>123984</v>
      </c>
      <c r="BE1571">
        <v>18</v>
      </c>
      <c r="BF1571">
        <v>4</v>
      </c>
      <c r="BG1571">
        <v>96</v>
      </c>
      <c r="BH1571">
        <v>5.385416666666667</v>
      </c>
      <c r="BI1571">
        <v>53136</v>
      </c>
      <c r="BJ1571">
        <v>88560</v>
      </c>
      <c r="BK1571">
        <v>123984</v>
      </c>
      <c r="BL1571">
        <v>30</v>
      </c>
      <c r="BM1571">
        <v>1</v>
      </c>
      <c r="BN1571">
        <v>6</v>
      </c>
      <c r="BO1571" t="s">
        <v>192</v>
      </c>
      <c r="BP1571">
        <v>0</v>
      </c>
      <c r="BQ1571">
        <v>0</v>
      </c>
      <c r="BR1571">
        <v>0</v>
      </c>
      <c r="BS1571">
        <v>0</v>
      </c>
      <c r="BV1571">
        <v>0</v>
      </c>
      <c r="BW1571">
        <v>0</v>
      </c>
      <c r="BX1571">
        <v>0</v>
      </c>
      <c r="BZ1571" t="s">
        <v>193</v>
      </c>
      <c r="CA1571" t="s">
        <v>194</v>
      </c>
      <c r="CB1571" t="b">
        <v>0</v>
      </c>
    </row>
    <row r="1572" spans="1:80" x14ac:dyDescent="0.3">
      <c r="A1572">
        <v>1571</v>
      </c>
      <c r="B1572" t="s">
        <v>1867</v>
      </c>
      <c r="C1572" t="s">
        <v>179</v>
      </c>
      <c r="D1572" t="s">
        <v>1737</v>
      </c>
      <c r="E1572" t="s">
        <v>1844</v>
      </c>
      <c r="F1572" t="s">
        <v>196</v>
      </c>
      <c r="G1572" t="s">
        <v>1739</v>
      </c>
      <c r="H1572" t="s">
        <v>184</v>
      </c>
      <c r="J1572">
        <v>0</v>
      </c>
      <c r="L1572" t="s">
        <v>197</v>
      </c>
      <c r="M1572" t="s">
        <v>197</v>
      </c>
      <c r="N1572" t="s">
        <v>198</v>
      </c>
      <c r="P1572" t="s">
        <v>459</v>
      </c>
      <c r="Q1572">
        <v>3</v>
      </c>
      <c r="S1572">
        <v>0</v>
      </c>
      <c r="T1572">
        <v>10</v>
      </c>
      <c r="U1572">
        <v>10</v>
      </c>
      <c r="V1572">
        <v>10</v>
      </c>
      <c r="W1572">
        <v>5</v>
      </c>
      <c r="X1572">
        <v>0.76</v>
      </c>
      <c r="Y1572">
        <v>89728.5</v>
      </c>
      <c r="Z1572" t="s">
        <v>189</v>
      </c>
      <c r="AA1572">
        <v>2</v>
      </c>
      <c r="AB1572">
        <v>14</v>
      </c>
      <c r="AC1572">
        <v>80</v>
      </c>
      <c r="AD1572">
        <v>5.7142857142857144</v>
      </c>
      <c r="AE1572">
        <v>12.375</v>
      </c>
      <c r="AF1572">
        <v>12.375</v>
      </c>
      <c r="AG1572">
        <v>10</v>
      </c>
      <c r="AH1572">
        <v>0.76</v>
      </c>
      <c r="AI1572">
        <v>72508.5</v>
      </c>
      <c r="AJ1572" t="s">
        <v>197</v>
      </c>
      <c r="AK1572">
        <v>2.5</v>
      </c>
      <c r="AL1572">
        <v>0</v>
      </c>
      <c r="AM1572">
        <v>15</v>
      </c>
      <c r="AN1572">
        <v>25</v>
      </c>
      <c r="AO1572" t="s">
        <v>190</v>
      </c>
      <c r="AP1572">
        <v>83</v>
      </c>
      <c r="AQ1572">
        <v>-0.7</v>
      </c>
      <c r="AR1572">
        <v>1.2</v>
      </c>
      <c r="AS1572" t="s">
        <v>834</v>
      </c>
      <c r="AT1572">
        <v>36</v>
      </c>
      <c r="AU1572">
        <v>18</v>
      </c>
      <c r="AV1572">
        <v>16</v>
      </c>
      <c r="AW1572">
        <v>24</v>
      </c>
      <c r="AY1572">
        <v>5</v>
      </c>
      <c r="AZ1572">
        <v>120</v>
      </c>
      <c r="BA1572">
        <v>4.3083333333333336</v>
      </c>
      <c r="BB1572">
        <v>53136</v>
      </c>
      <c r="BC1572">
        <v>88560</v>
      </c>
      <c r="BD1572">
        <v>123984</v>
      </c>
      <c r="BE1572">
        <v>15</v>
      </c>
      <c r="BF1572">
        <v>4</v>
      </c>
      <c r="BG1572">
        <v>96</v>
      </c>
      <c r="BH1572">
        <v>5.385416666666667</v>
      </c>
      <c r="BI1572">
        <v>53136</v>
      </c>
      <c r="BJ1572">
        <v>88560</v>
      </c>
      <c r="BK1572">
        <v>123984</v>
      </c>
      <c r="BL1572">
        <v>30</v>
      </c>
      <c r="BM1572">
        <v>1</v>
      </c>
      <c r="BN1572">
        <v>15</v>
      </c>
      <c r="BO1572" t="s">
        <v>192</v>
      </c>
      <c r="BP1572">
        <v>0</v>
      </c>
      <c r="BQ1572">
        <v>0</v>
      </c>
      <c r="BR1572">
        <v>0</v>
      </c>
      <c r="BS1572">
        <v>0</v>
      </c>
      <c r="BV1572">
        <v>0</v>
      </c>
      <c r="BW1572">
        <v>0</v>
      </c>
      <c r="BX1572">
        <v>0</v>
      </c>
      <c r="BZ1572" t="s">
        <v>193</v>
      </c>
      <c r="CA1572" t="s">
        <v>194</v>
      </c>
      <c r="CB1572" t="b">
        <v>0</v>
      </c>
    </row>
    <row r="1573" spans="1:80" x14ac:dyDescent="0.3">
      <c r="A1573">
        <v>1572</v>
      </c>
      <c r="B1573" t="s">
        <v>1868</v>
      </c>
      <c r="C1573" t="s">
        <v>179</v>
      </c>
      <c r="D1573" t="s">
        <v>1737</v>
      </c>
      <c r="E1573" t="s">
        <v>1844</v>
      </c>
      <c r="F1573" t="s">
        <v>200</v>
      </c>
      <c r="G1573" t="s">
        <v>1739</v>
      </c>
      <c r="H1573" t="s">
        <v>184</v>
      </c>
      <c r="J1573">
        <v>0</v>
      </c>
      <c r="L1573" t="s">
        <v>197</v>
      </c>
      <c r="M1573" t="s">
        <v>197</v>
      </c>
      <c r="N1573" t="s">
        <v>198</v>
      </c>
      <c r="P1573" t="s">
        <v>459</v>
      </c>
      <c r="Q1573">
        <v>3</v>
      </c>
      <c r="S1573">
        <v>0</v>
      </c>
      <c r="T1573">
        <v>10</v>
      </c>
      <c r="U1573">
        <v>10</v>
      </c>
      <c r="V1573">
        <v>10</v>
      </c>
      <c r="W1573">
        <v>5</v>
      </c>
      <c r="X1573">
        <v>0.76</v>
      </c>
      <c r="Y1573">
        <v>89728.5</v>
      </c>
      <c r="Z1573" t="s">
        <v>189</v>
      </c>
      <c r="AA1573">
        <v>2</v>
      </c>
      <c r="AB1573">
        <v>14</v>
      </c>
      <c r="AC1573">
        <v>80</v>
      </c>
      <c r="AD1573">
        <v>5.7142857142857144</v>
      </c>
      <c r="AE1573">
        <v>12.375</v>
      </c>
      <c r="AF1573">
        <v>12.375</v>
      </c>
      <c r="AG1573">
        <v>10</v>
      </c>
      <c r="AH1573">
        <v>0.76</v>
      </c>
      <c r="AI1573">
        <v>72508.5</v>
      </c>
      <c r="AJ1573" t="s">
        <v>197</v>
      </c>
      <c r="AK1573">
        <v>2.5</v>
      </c>
      <c r="AL1573">
        <v>0</v>
      </c>
      <c r="AM1573">
        <v>15</v>
      </c>
      <c r="AN1573">
        <v>25</v>
      </c>
      <c r="AO1573" t="s">
        <v>190</v>
      </c>
      <c r="AP1573">
        <v>83</v>
      </c>
      <c r="AQ1573">
        <v>-0.7</v>
      </c>
      <c r="AR1573">
        <v>1.2</v>
      </c>
      <c r="AS1573" t="s">
        <v>834</v>
      </c>
      <c r="AT1573">
        <v>36</v>
      </c>
      <c r="AU1573">
        <v>18</v>
      </c>
      <c r="AV1573">
        <v>16</v>
      </c>
      <c r="AW1573">
        <v>24</v>
      </c>
      <c r="AY1573">
        <v>5</v>
      </c>
      <c r="AZ1573">
        <v>120</v>
      </c>
      <c r="BA1573">
        <v>4.3083333333333336</v>
      </c>
      <c r="BB1573">
        <v>53136</v>
      </c>
      <c r="BC1573">
        <v>88560</v>
      </c>
      <c r="BD1573">
        <v>123984</v>
      </c>
      <c r="BE1573">
        <v>15</v>
      </c>
      <c r="BF1573">
        <v>4</v>
      </c>
      <c r="BG1573">
        <v>96</v>
      </c>
      <c r="BH1573">
        <v>5.385416666666667</v>
      </c>
      <c r="BI1573">
        <v>53136</v>
      </c>
      <c r="BJ1573">
        <v>88560</v>
      </c>
      <c r="BK1573">
        <v>123984</v>
      </c>
      <c r="BL1573">
        <v>30</v>
      </c>
      <c r="BM1573">
        <v>1</v>
      </c>
      <c r="BN1573">
        <v>15</v>
      </c>
      <c r="BO1573" t="s">
        <v>192</v>
      </c>
      <c r="BP1573">
        <v>0</v>
      </c>
      <c r="BQ1573">
        <v>0</v>
      </c>
      <c r="BR1573">
        <v>0</v>
      </c>
      <c r="BS1573">
        <v>0</v>
      </c>
      <c r="BV1573">
        <v>0</v>
      </c>
      <c r="BW1573">
        <v>0</v>
      </c>
      <c r="BX1573">
        <v>0</v>
      </c>
      <c r="BZ1573" t="s">
        <v>193</v>
      </c>
      <c r="CA1573" t="s">
        <v>194</v>
      </c>
      <c r="CB1573" t="b">
        <v>0</v>
      </c>
    </row>
    <row r="1574" spans="1:80" x14ac:dyDescent="0.3">
      <c r="A1574">
        <v>1573</v>
      </c>
      <c r="B1574" t="s">
        <v>1869</v>
      </c>
      <c r="C1574" t="s">
        <v>179</v>
      </c>
      <c r="D1574" t="s">
        <v>1737</v>
      </c>
      <c r="E1574" t="s">
        <v>1844</v>
      </c>
      <c r="F1574" t="s">
        <v>202</v>
      </c>
      <c r="G1574" t="s">
        <v>1739</v>
      </c>
      <c r="H1574" t="s">
        <v>184</v>
      </c>
      <c r="J1574">
        <v>0</v>
      </c>
      <c r="L1574" t="s">
        <v>197</v>
      </c>
      <c r="M1574" t="s">
        <v>197</v>
      </c>
      <c r="N1574" t="s">
        <v>198</v>
      </c>
      <c r="P1574" t="s">
        <v>459</v>
      </c>
      <c r="Q1574">
        <v>3</v>
      </c>
      <c r="S1574">
        <v>0</v>
      </c>
      <c r="T1574">
        <v>10</v>
      </c>
      <c r="U1574">
        <v>10</v>
      </c>
      <c r="V1574">
        <v>10</v>
      </c>
      <c r="W1574">
        <v>5</v>
      </c>
      <c r="X1574">
        <v>0.76</v>
      </c>
      <c r="Y1574">
        <v>89728.5</v>
      </c>
      <c r="Z1574" t="s">
        <v>189</v>
      </c>
      <c r="AA1574">
        <v>2</v>
      </c>
      <c r="AB1574">
        <v>14</v>
      </c>
      <c r="AC1574">
        <v>80</v>
      </c>
      <c r="AD1574">
        <v>5.7142857142857144</v>
      </c>
      <c r="AE1574">
        <v>12.375</v>
      </c>
      <c r="AF1574">
        <v>12.375</v>
      </c>
      <c r="AG1574">
        <v>10</v>
      </c>
      <c r="AH1574">
        <v>0.76</v>
      </c>
      <c r="AI1574">
        <v>72508.5</v>
      </c>
      <c r="AJ1574" t="s">
        <v>197</v>
      </c>
      <c r="AK1574">
        <v>2.5</v>
      </c>
      <c r="AL1574">
        <v>0</v>
      </c>
      <c r="AM1574">
        <v>15</v>
      </c>
      <c r="AN1574">
        <v>25</v>
      </c>
      <c r="AO1574" t="s">
        <v>190</v>
      </c>
      <c r="AP1574">
        <v>83</v>
      </c>
      <c r="AQ1574">
        <v>-0.7</v>
      </c>
      <c r="AR1574">
        <v>1.2</v>
      </c>
      <c r="AS1574" t="s">
        <v>834</v>
      </c>
      <c r="AT1574">
        <v>36</v>
      </c>
      <c r="AU1574">
        <v>18</v>
      </c>
      <c r="AV1574">
        <v>16</v>
      </c>
      <c r="AW1574">
        <v>24</v>
      </c>
      <c r="AY1574">
        <v>5</v>
      </c>
      <c r="AZ1574">
        <v>120</v>
      </c>
      <c r="BA1574">
        <v>4.3083333333333336</v>
      </c>
      <c r="BB1574">
        <v>53136</v>
      </c>
      <c r="BC1574">
        <v>88560</v>
      </c>
      <c r="BD1574">
        <v>123984</v>
      </c>
      <c r="BE1574">
        <v>15</v>
      </c>
      <c r="BF1574">
        <v>4</v>
      </c>
      <c r="BG1574">
        <v>96</v>
      </c>
      <c r="BH1574">
        <v>5.385416666666667</v>
      </c>
      <c r="BI1574">
        <v>53136</v>
      </c>
      <c r="BJ1574">
        <v>88560</v>
      </c>
      <c r="BK1574">
        <v>123984</v>
      </c>
      <c r="BL1574">
        <v>30</v>
      </c>
      <c r="BM1574">
        <v>1</v>
      </c>
      <c r="BN1574">
        <v>15</v>
      </c>
      <c r="BO1574" t="s">
        <v>192</v>
      </c>
      <c r="BP1574">
        <v>0</v>
      </c>
      <c r="BQ1574">
        <v>0</v>
      </c>
      <c r="BR1574">
        <v>0</v>
      </c>
      <c r="BS1574">
        <v>0</v>
      </c>
      <c r="BV1574">
        <v>0</v>
      </c>
      <c r="BW1574">
        <v>0</v>
      </c>
      <c r="BX1574">
        <v>0</v>
      </c>
      <c r="BZ1574" t="s">
        <v>193</v>
      </c>
      <c r="CA1574" t="s">
        <v>194</v>
      </c>
      <c r="CB1574" t="b">
        <v>0</v>
      </c>
    </row>
    <row r="1575" spans="1:80" x14ac:dyDescent="0.3">
      <c r="A1575">
        <v>1574</v>
      </c>
      <c r="B1575" t="s">
        <v>1870</v>
      </c>
      <c r="C1575" t="s">
        <v>179</v>
      </c>
      <c r="D1575" t="s">
        <v>1737</v>
      </c>
      <c r="E1575" t="s">
        <v>1844</v>
      </c>
      <c r="F1575" t="s">
        <v>204</v>
      </c>
      <c r="G1575" t="s">
        <v>1739</v>
      </c>
      <c r="H1575" t="s">
        <v>184</v>
      </c>
      <c r="J1575">
        <v>0</v>
      </c>
      <c r="L1575" t="s">
        <v>197</v>
      </c>
      <c r="M1575" t="s">
        <v>197</v>
      </c>
      <c r="N1575" t="s">
        <v>198</v>
      </c>
      <c r="P1575" t="s">
        <v>459</v>
      </c>
      <c r="Q1575">
        <v>3</v>
      </c>
      <c r="S1575">
        <v>0</v>
      </c>
      <c r="T1575">
        <v>10</v>
      </c>
      <c r="U1575">
        <v>10</v>
      </c>
      <c r="V1575">
        <v>10</v>
      </c>
      <c r="W1575">
        <v>5</v>
      </c>
      <c r="X1575">
        <v>0.76</v>
      </c>
      <c r="Y1575">
        <v>89728.5</v>
      </c>
      <c r="Z1575" t="s">
        <v>189</v>
      </c>
      <c r="AA1575">
        <v>2</v>
      </c>
      <c r="AB1575">
        <v>14</v>
      </c>
      <c r="AC1575">
        <v>80</v>
      </c>
      <c r="AD1575">
        <v>5.7142857142857144</v>
      </c>
      <c r="AE1575">
        <v>12.375</v>
      </c>
      <c r="AF1575">
        <v>12.375</v>
      </c>
      <c r="AG1575">
        <v>10</v>
      </c>
      <c r="AH1575">
        <v>0.76</v>
      </c>
      <c r="AI1575">
        <v>72508.5</v>
      </c>
      <c r="AJ1575" t="s">
        <v>197</v>
      </c>
      <c r="AK1575">
        <v>2.5</v>
      </c>
      <c r="AL1575">
        <v>0</v>
      </c>
      <c r="AM1575">
        <v>15</v>
      </c>
      <c r="AN1575">
        <v>25</v>
      </c>
      <c r="AO1575" t="s">
        <v>190</v>
      </c>
      <c r="AP1575">
        <v>83</v>
      </c>
      <c r="AQ1575">
        <v>-0.7</v>
      </c>
      <c r="AR1575">
        <v>1.2</v>
      </c>
      <c r="AS1575" t="s">
        <v>834</v>
      </c>
      <c r="AT1575">
        <v>36</v>
      </c>
      <c r="AU1575">
        <v>18</v>
      </c>
      <c r="AV1575">
        <v>16</v>
      </c>
      <c r="AW1575">
        <v>24</v>
      </c>
      <c r="AY1575">
        <v>5</v>
      </c>
      <c r="AZ1575">
        <v>120</v>
      </c>
      <c r="BA1575">
        <v>4.3083333333333336</v>
      </c>
      <c r="BB1575">
        <v>53136</v>
      </c>
      <c r="BC1575">
        <v>88560</v>
      </c>
      <c r="BD1575">
        <v>123984</v>
      </c>
      <c r="BE1575">
        <v>16</v>
      </c>
      <c r="BF1575">
        <v>4</v>
      </c>
      <c r="BG1575">
        <v>96</v>
      </c>
      <c r="BH1575">
        <v>5.385416666666667</v>
      </c>
      <c r="BI1575">
        <v>53136</v>
      </c>
      <c r="BJ1575">
        <v>88560</v>
      </c>
      <c r="BK1575">
        <v>123984</v>
      </c>
      <c r="BL1575">
        <v>30</v>
      </c>
      <c r="BM1575">
        <v>1</v>
      </c>
      <c r="BN1575">
        <v>15</v>
      </c>
      <c r="BO1575" t="s">
        <v>192</v>
      </c>
      <c r="BP1575">
        <v>0</v>
      </c>
      <c r="BQ1575">
        <v>0</v>
      </c>
      <c r="BR1575">
        <v>0</v>
      </c>
      <c r="BS1575">
        <v>0</v>
      </c>
      <c r="BV1575">
        <v>0</v>
      </c>
      <c r="BW1575">
        <v>0</v>
      </c>
      <c r="BX1575">
        <v>0</v>
      </c>
      <c r="BZ1575" t="s">
        <v>193</v>
      </c>
      <c r="CA1575" t="s">
        <v>194</v>
      </c>
      <c r="CB1575" t="b">
        <v>0</v>
      </c>
    </row>
    <row r="1576" spans="1:80" x14ac:dyDescent="0.3">
      <c r="A1576">
        <v>1575</v>
      </c>
      <c r="B1576" t="s">
        <v>1871</v>
      </c>
      <c r="C1576" t="s">
        <v>179</v>
      </c>
      <c r="D1576" t="s">
        <v>1737</v>
      </c>
      <c r="E1576" t="s">
        <v>1844</v>
      </c>
      <c r="F1576" t="s">
        <v>206</v>
      </c>
      <c r="G1576" t="s">
        <v>1739</v>
      </c>
      <c r="H1576" t="s">
        <v>184</v>
      </c>
      <c r="J1576">
        <v>0</v>
      </c>
      <c r="L1576" t="s">
        <v>197</v>
      </c>
      <c r="M1576" t="s">
        <v>197</v>
      </c>
      <c r="N1576" t="s">
        <v>198</v>
      </c>
      <c r="P1576" t="s">
        <v>459</v>
      </c>
      <c r="Q1576">
        <v>3</v>
      </c>
      <c r="S1576">
        <v>0</v>
      </c>
      <c r="T1576">
        <v>10</v>
      </c>
      <c r="U1576">
        <v>10</v>
      </c>
      <c r="V1576">
        <v>10</v>
      </c>
      <c r="W1576">
        <v>5</v>
      </c>
      <c r="X1576">
        <v>0.76</v>
      </c>
      <c r="Y1576">
        <v>89728.5</v>
      </c>
      <c r="Z1576" t="s">
        <v>189</v>
      </c>
      <c r="AA1576">
        <v>2</v>
      </c>
      <c r="AB1576">
        <v>14</v>
      </c>
      <c r="AC1576">
        <v>80</v>
      </c>
      <c r="AD1576">
        <v>5.7142857142857144</v>
      </c>
      <c r="AE1576">
        <v>12.375</v>
      </c>
      <c r="AF1576">
        <v>12.375</v>
      </c>
      <c r="AG1576">
        <v>10</v>
      </c>
      <c r="AH1576">
        <v>0.76</v>
      </c>
      <c r="AI1576">
        <v>72508.5</v>
      </c>
      <c r="AJ1576" t="s">
        <v>197</v>
      </c>
      <c r="AK1576">
        <v>2.5</v>
      </c>
      <c r="AL1576">
        <v>0</v>
      </c>
      <c r="AM1576">
        <v>15</v>
      </c>
      <c r="AN1576">
        <v>25</v>
      </c>
      <c r="AO1576" t="s">
        <v>190</v>
      </c>
      <c r="AP1576">
        <v>83</v>
      </c>
      <c r="AQ1576">
        <v>-0.7</v>
      </c>
      <c r="AR1576">
        <v>1.2</v>
      </c>
      <c r="AS1576" t="s">
        <v>834</v>
      </c>
      <c r="AT1576">
        <v>36</v>
      </c>
      <c r="AU1576">
        <v>18</v>
      </c>
      <c r="AV1576">
        <v>16</v>
      </c>
      <c r="AW1576">
        <v>24</v>
      </c>
      <c r="AY1576">
        <v>5</v>
      </c>
      <c r="AZ1576">
        <v>120</v>
      </c>
      <c r="BA1576">
        <v>4.3083333333333336</v>
      </c>
      <c r="BB1576">
        <v>53136</v>
      </c>
      <c r="BC1576">
        <v>88560</v>
      </c>
      <c r="BD1576">
        <v>123984</v>
      </c>
      <c r="BE1576">
        <v>16</v>
      </c>
      <c r="BF1576">
        <v>4</v>
      </c>
      <c r="BG1576">
        <v>96</v>
      </c>
      <c r="BH1576">
        <v>5.385416666666667</v>
      </c>
      <c r="BI1576">
        <v>53136</v>
      </c>
      <c r="BJ1576">
        <v>88560</v>
      </c>
      <c r="BK1576">
        <v>123984</v>
      </c>
      <c r="BL1576">
        <v>30</v>
      </c>
      <c r="BM1576">
        <v>1</v>
      </c>
      <c r="BN1576">
        <v>15</v>
      </c>
      <c r="BO1576" t="s">
        <v>192</v>
      </c>
      <c r="BP1576">
        <v>0</v>
      </c>
      <c r="BQ1576">
        <v>0</v>
      </c>
      <c r="BR1576">
        <v>0</v>
      </c>
      <c r="BS1576">
        <v>0</v>
      </c>
      <c r="BV1576">
        <v>0</v>
      </c>
      <c r="BW1576">
        <v>0</v>
      </c>
      <c r="BX1576">
        <v>0</v>
      </c>
      <c r="BZ1576" t="s">
        <v>193</v>
      </c>
      <c r="CA1576" t="s">
        <v>194</v>
      </c>
      <c r="CB1576" t="b">
        <v>0</v>
      </c>
    </row>
    <row r="1577" spans="1:80" x14ac:dyDescent="0.3">
      <c r="A1577">
        <v>1576</v>
      </c>
      <c r="B1577" t="s">
        <v>1872</v>
      </c>
      <c r="C1577" t="s">
        <v>179</v>
      </c>
      <c r="D1577" t="s">
        <v>1737</v>
      </c>
      <c r="E1577" t="s">
        <v>1844</v>
      </c>
      <c r="F1577" t="s">
        <v>316</v>
      </c>
      <c r="G1577" t="s">
        <v>1739</v>
      </c>
      <c r="H1577" t="s">
        <v>184</v>
      </c>
      <c r="J1577">
        <v>0</v>
      </c>
      <c r="L1577" t="s">
        <v>197</v>
      </c>
      <c r="M1577" t="s">
        <v>197</v>
      </c>
      <c r="N1577" t="s">
        <v>198</v>
      </c>
      <c r="P1577" t="s">
        <v>459</v>
      </c>
      <c r="Q1577">
        <v>3</v>
      </c>
      <c r="S1577">
        <v>0</v>
      </c>
      <c r="T1577">
        <v>10</v>
      </c>
      <c r="U1577">
        <v>10</v>
      </c>
      <c r="V1577">
        <v>10</v>
      </c>
      <c r="W1577">
        <v>5</v>
      </c>
      <c r="X1577">
        <v>0.76</v>
      </c>
      <c r="Y1577">
        <v>89728.5</v>
      </c>
      <c r="Z1577" t="s">
        <v>189</v>
      </c>
      <c r="AA1577">
        <v>2</v>
      </c>
      <c r="AB1577">
        <v>14</v>
      </c>
      <c r="AC1577">
        <v>80</v>
      </c>
      <c r="AD1577">
        <v>5.7142857142857144</v>
      </c>
      <c r="AE1577">
        <v>12.375</v>
      </c>
      <c r="AF1577">
        <v>12.375</v>
      </c>
      <c r="AG1577">
        <v>10</v>
      </c>
      <c r="AH1577">
        <v>0.76</v>
      </c>
      <c r="AI1577">
        <v>72508.5</v>
      </c>
      <c r="AJ1577" t="s">
        <v>197</v>
      </c>
      <c r="AK1577">
        <v>2.5</v>
      </c>
      <c r="AL1577">
        <v>0</v>
      </c>
      <c r="AM1577">
        <v>15</v>
      </c>
      <c r="AN1577">
        <v>25</v>
      </c>
      <c r="AO1577" t="s">
        <v>190</v>
      </c>
      <c r="AP1577">
        <v>83</v>
      </c>
      <c r="AQ1577">
        <v>-0.7</v>
      </c>
      <c r="AR1577">
        <v>1.2</v>
      </c>
      <c r="AS1577" t="s">
        <v>834</v>
      </c>
      <c r="AT1577">
        <v>36</v>
      </c>
      <c r="AU1577">
        <v>18</v>
      </c>
      <c r="AV1577">
        <v>16</v>
      </c>
      <c r="AW1577">
        <v>24</v>
      </c>
      <c r="AY1577">
        <v>5</v>
      </c>
      <c r="AZ1577">
        <v>120</v>
      </c>
      <c r="BA1577">
        <v>4.3083333333333336</v>
      </c>
      <c r="BB1577">
        <v>53136</v>
      </c>
      <c r="BC1577">
        <v>88560</v>
      </c>
      <c r="BD1577">
        <v>123984</v>
      </c>
      <c r="BE1577">
        <v>16</v>
      </c>
      <c r="BF1577">
        <v>4</v>
      </c>
      <c r="BG1577">
        <v>96</v>
      </c>
      <c r="BH1577">
        <v>5.385416666666667</v>
      </c>
      <c r="BI1577">
        <v>53136</v>
      </c>
      <c r="BJ1577">
        <v>88560</v>
      </c>
      <c r="BK1577">
        <v>123984</v>
      </c>
      <c r="BL1577">
        <v>30</v>
      </c>
      <c r="BM1577">
        <v>1</v>
      </c>
      <c r="BN1577">
        <v>15</v>
      </c>
      <c r="BO1577" t="s">
        <v>192</v>
      </c>
      <c r="BP1577">
        <v>0</v>
      </c>
      <c r="BQ1577">
        <v>0</v>
      </c>
      <c r="BR1577">
        <v>0</v>
      </c>
      <c r="BS1577">
        <v>0</v>
      </c>
      <c r="BV1577">
        <v>0</v>
      </c>
      <c r="BW1577">
        <v>0</v>
      </c>
      <c r="BX1577">
        <v>0</v>
      </c>
      <c r="BZ1577" t="s">
        <v>193</v>
      </c>
      <c r="CA1577" t="s">
        <v>194</v>
      </c>
      <c r="CB1577" t="b">
        <v>0</v>
      </c>
    </row>
    <row r="1578" spans="1:80" x14ac:dyDescent="0.3">
      <c r="A1578">
        <v>1577</v>
      </c>
      <c r="B1578" t="s">
        <v>1873</v>
      </c>
      <c r="C1578" t="s">
        <v>179</v>
      </c>
      <c r="D1578" t="s">
        <v>1737</v>
      </c>
      <c r="E1578" t="s">
        <v>1844</v>
      </c>
      <c r="F1578" t="s">
        <v>318</v>
      </c>
      <c r="G1578" t="s">
        <v>1739</v>
      </c>
      <c r="H1578" t="s">
        <v>184</v>
      </c>
      <c r="J1578">
        <v>0</v>
      </c>
      <c r="L1578" t="s">
        <v>197</v>
      </c>
      <c r="M1578" t="s">
        <v>197</v>
      </c>
      <c r="N1578" t="s">
        <v>198</v>
      </c>
      <c r="P1578" t="s">
        <v>459</v>
      </c>
      <c r="Q1578">
        <v>3</v>
      </c>
      <c r="S1578">
        <v>0</v>
      </c>
      <c r="T1578">
        <v>10</v>
      </c>
      <c r="U1578">
        <v>10</v>
      </c>
      <c r="V1578">
        <v>10</v>
      </c>
      <c r="W1578">
        <v>5</v>
      </c>
      <c r="X1578">
        <v>0.76</v>
      </c>
      <c r="Y1578">
        <v>89728.5</v>
      </c>
      <c r="Z1578" t="s">
        <v>189</v>
      </c>
      <c r="AA1578">
        <v>2</v>
      </c>
      <c r="AB1578">
        <v>14</v>
      </c>
      <c r="AC1578">
        <v>80</v>
      </c>
      <c r="AD1578">
        <v>5.7142857142857144</v>
      </c>
      <c r="AE1578">
        <v>12.375</v>
      </c>
      <c r="AF1578">
        <v>12.375</v>
      </c>
      <c r="AG1578">
        <v>10</v>
      </c>
      <c r="AH1578">
        <v>0.76</v>
      </c>
      <c r="AI1578">
        <v>72508.5</v>
      </c>
      <c r="AJ1578" t="s">
        <v>197</v>
      </c>
      <c r="AK1578">
        <v>2.5</v>
      </c>
      <c r="AL1578">
        <v>0</v>
      </c>
      <c r="AM1578">
        <v>15</v>
      </c>
      <c r="AN1578">
        <v>25</v>
      </c>
      <c r="AO1578" t="s">
        <v>190</v>
      </c>
      <c r="AP1578">
        <v>83</v>
      </c>
      <c r="AQ1578">
        <v>-0.7</v>
      </c>
      <c r="AR1578">
        <v>1.2</v>
      </c>
      <c r="AS1578" t="s">
        <v>834</v>
      </c>
      <c r="AT1578">
        <v>36</v>
      </c>
      <c r="AU1578">
        <v>18</v>
      </c>
      <c r="AV1578">
        <v>16</v>
      </c>
      <c r="AW1578">
        <v>24</v>
      </c>
      <c r="AY1578">
        <v>5</v>
      </c>
      <c r="AZ1578">
        <v>120</v>
      </c>
      <c r="BA1578">
        <v>4.3083333333333336</v>
      </c>
      <c r="BB1578">
        <v>53136</v>
      </c>
      <c r="BC1578">
        <v>88560</v>
      </c>
      <c r="BD1578">
        <v>123984</v>
      </c>
      <c r="BE1578">
        <v>16</v>
      </c>
      <c r="BF1578">
        <v>4</v>
      </c>
      <c r="BG1578">
        <v>96</v>
      </c>
      <c r="BH1578">
        <v>5.385416666666667</v>
      </c>
      <c r="BI1578">
        <v>53136</v>
      </c>
      <c r="BJ1578">
        <v>88560</v>
      </c>
      <c r="BK1578">
        <v>123984</v>
      </c>
      <c r="BL1578">
        <v>30</v>
      </c>
      <c r="BM1578">
        <v>1</v>
      </c>
      <c r="BN1578">
        <v>15</v>
      </c>
      <c r="BO1578" t="s">
        <v>192</v>
      </c>
      <c r="BP1578">
        <v>0</v>
      </c>
      <c r="BQ1578">
        <v>0</v>
      </c>
      <c r="BR1578">
        <v>0</v>
      </c>
      <c r="BS1578">
        <v>0</v>
      </c>
      <c r="BV1578">
        <v>0</v>
      </c>
      <c r="BW1578">
        <v>0</v>
      </c>
      <c r="BX1578">
        <v>0</v>
      </c>
      <c r="BZ1578" t="s">
        <v>193</v>
      </c>
      <c r="CA1578" t="s">
        <v>194</v>
      </c>
      <c r="CB1578" t="b">
        <v>0</v>
      </c>
    </row>
    <row r="1579" spans="1:80" x14ac:dyDescent="0.3">
      <c r="A1579">
        <v>1578</v>
      </c>
      <c r="B1579" t="s">
        <v>1874</v>
      </c>
      <c r="C1579" t="s">
        <v>179</v>
      </c>
      <c r="D1579" t="s">
        <v>1737</v>
      </c>
      <c r="E1579" t="s">
        <v>1844</v>
      </c>
      <c r="F1579" t="s">
        <v>320</v>
      </c>
      <c r="G1579" t="s">
        <v>1739</v>
      </c>
      <c r="H1579" t="s">
        <v>184</v>
      </c>
      <c r="J1579">
        <v>0</v>
      </c>
      <c r="L1579" t="s">
        <v>197</v>
      </c>
      <c r="M1579" t="s">
        <v>197</v>
      </c>
      <c r="N1579" t="s">
        <v>198</v>
      </c>
      <c r="P1579" t="s">
        <v>459</v>
      </c>
      <c r="Q1579">
        <v>3</v>
      </c>
      <c r="S1579">
        <v>0</v>
      </c>
      <c r="T1579">
        <v>10</v>
      </c>
      <c r="U1579">
        <v>10</v>
      </c>
      <c r="V1579">
        <v>10</v>
      </c>
      <c r="W1579">
        <v>5</v>
      </c>
      <c r="X1579">
        <v>0.76</v>
      </c>
      <c r="Y1579">
        <v>89728.5</v>
      </c>
      <c r="Z1579" t="s">
        <v>189</v>
      </c>
      <c r="AA1579">
        <v>2</v>
      </c>
      <c r="AB1579">
        <v>14</v>
      </c>
      <c r="AC1579">
        <v>80</v>
      </c>
      <c r="AD1579">
        <v>5.7142857142857144</v>
      </c>
      <c r="AE1579">
        <v>12.375</v>
      </c>
      <c r="AF1579">
        <v>12.375</v>
      </c>
      <c r="AG1579">
        <v>10</v>
      </c>
      <c r="AH1579">
        <v>0.76</v>
      </c>
      <c r="AI1579">
        <v>72508.5</v>
      </c>
      <c r="AJ1579" t="s">
        <v>197</v>
      </c>
      <c r="AK1579">
        <v>2.5</v>
      </c>
      <c r="AL1579">
        <v>0</v>
      </c>
      <c r="AM1579">
        <v>15</v>
      </c>
      <c r="AN1579">
        <v>25</v>
      </c>
      <c r="AO1579" t="s">
        <v>190</v>
      </c>
      <c r="AP1579">
        <v>83</v>
      </c>
      <c r="AQ1579">
        <v>-0.7</v>
      </c>
      <c r="AR1579">
        <v>1.2</v>
      </c>
      <c r="AS1579" t="s">
        <v>834</v>
      </c>
      <c r="AT1579">
        <v>36</v>
      </c>
      <c r="AU1579">
        <v>18</v>
      </c>
      <c r="AV1579">
        <v>16</v>
      </c>
      <c r="AW1579">
        <v>24</v>
      </c>
      <c r="AY1579">
        <v>5</v>
      </c>
      <c r="AZ1579">
        <v>120</v>
      </c>
      <c r="BA1579">
        <v>4.3083333333333336</v>
      </c>
      <c r="BB1579">
        <v>53136</v>
      </c>
      <c r="BC1579">
        <v>88560</v>
      </c>
      <c r="BD1579">
        <v>123984</v>
      </c>
      <c r="BE1579">
        <v>16</v>
      </c>
      <c r="BF1579">
        <v>4</v>
      </c>
      <c r="BG1579">
        <v>96</v>
      </c>
      <c r="BH1579">
        <v>5.385416666666667</v>
      </c>
      <c r="BI1579">
        <v>53136</v>
      </c>
      <c r="BJ1579">
        <v>88560</v>
      </c>
      <c r="BK1579">
        <v>123984</v>
      </c>
      <c r="BL1579">
        <v>30</v>
      </c>
      <c r="BM1579">
        <v>1</v>
      </c>
      <c r="BN1579">
        <v>15</v>
      </c>
      <c r="BO1579" t="s">
        <v>192</v>
      </c>
      <c r="BP1579">
        <v>0</v>
      </c>
      <c r="BQ1579">
        <v>0</v>
      </c>
      <c r="BR1579">
        <v>0</v>
      </c>
      <c r="BS1579">
        <v>0</v>
      </c>
      <c r="BV1579">
        <v>0</v>
      </c>
      <c r="BW1579">
        <v>0</v>
      </c>
      <c r="BX1579">
        <v>0</v>
      </c>
      <c r="BZ1579" t="s">
        <v>193</v>
      </c>
      <c r="CA1579" t="s">
        <v>194</v>
      </c>
      <c r="CB1579" t="b">
        <v>0</v>
      </c>
    </row>
    <row r="1580" spans="1:80" x14ac:dyDescent="0.3">
      <c r="A1580">
        <v>1579</v>
      </c>
      <c r="B1580" t="s">
        <v>1875</v>
      </c>
      <c r="C1580" t="s">
        <v>179</v>
      </c>
      <c r="D1580" t="s">
        <v>1737</v>
      </c>
      <c r="E1580" t="s">
        <v>1844</v>
      </c>
      <c r="F1580" t="s">
        <v>252</v>
      </c>
      <c r="G1580" t="s">
        <v>1739</v>
      </c>
      <c r="H1580" t="s">
        <v>184</v>
      </c>
      <c r="J1580">
        <v>0</v>
      </c>
      <c r="L1580" t="s">
        <v>197</v>
      </c>
      <c r="M1580" t="s">
        <v>197</v>
      </c>
      <c r="N1580" t="s">
        <v>198</v>
      </c>
      <c r="P1580" t="s">
        <v>459</v>
      </c>
      <c r="Q1580">
        <v>3</v>
      </c>
      <c r="S1580">
        <v>0</v>
      </c>
      <c r="T1580">
        <v>10</v>
      </c>
      <c r="U1580">
        <v>10</v>
      </c>
      <c r="V1580">
        <v>10</v>
      </c>
      <c r="W1580">
        <v>5</v>
      </c>
      <c r="X1580">
        <v>0.76</v>
      </c>
      <c r="Y1580">
        <v>89728.5</v>
      </c>
      <c r="Z1580" t="s">
        <v>189</v>
      </c>
      <c r="AA1580">
        <v>2</v>
      </c>
      <c r="AB1580">
        <v>14</v>
      </c>
      <c r="AC1580">
        <v>80</v>
      </c>
      <c r="AD1580">
        <v>5.7142857142857144</v>
      </c>
      <c r="AE1580">
        <v>12.375</v>
      </c>
      <c r="AF1580">
        <v>12.375</v>
      </c>
      <c r="AG1580">
        <v>10</v>
      </c>
      <c r="AH1580">
        <v>0.76</v>
      </c>
      <c r="AI1580">
        <v>72508.5</v>
      </c>
      <c r="AJ1580" t="s">
        <v>197</v>
      </c>
      <c r="AK1580">
        <v>2.5</v>
      </c>
      <c r="AL1580">
        <v>0</v>
      </c>
      <c r="AM1580">
        <v>15</v>
      </c>
      <c r="AN1580">
        <v>25</v>
      </c>
      <c r="AO1580" t="s">
        <v>190</v>
      </c>
      <c r="AP1580">
        <v>83</v>
      </c>
      <c r="AQ1580">
        <v>-0.7</v>
      </c>
      <c r="AR1580">
        <v>1.2</v>
      </c>
      <c r="AS1580" t="s">
        <v>834</v>
      </c>
      <c r="AT1580">
        <v>36</v>
      </c>
      <c r="AU1580">
        <v>18</v>
      </c>
      <c r="AV1580">
        <v>16</v>
      </c>
      <c r="AW1580">
        <v>24</v>
      </c>
      <c r="AY1580">
        <v>5</v>
      </c>
      <c r="AZ1580">
        <v>120</v>
      </c>
      <c r="BA1580">
        <v>4.3083333333333336</v>
      </c>
      <c r="BB1580">
        <v>53136</v>
      </c>
      <c r="BC1580">
        <v>88560</v>
      </c>
      <c r="BD1580">
        <v>123984</v>
      </c>
      <c r="BE1580">
        <v>16</v>
      </c>
      <c r="BF1580">
        <v>4</v>
      </c>
      <c r="BG1580">
        <v>96</v>
      </c>
      <c r="BH1580">
        <v>5.385416666666667</v>
      </c>
      <c r="BI1580">
        <v>53136</v>
      </c>
      <c r="BJ1580">
        <v>88560</v>
      </c>
      <c r="BK1580">
        <v>123984</v>
      </c>
      <c r="BL1580">
        <v>30</v>
      </c>
      <c r="BM1580">
        <v>1</v>
      </c>
      <c r="BN1580">
        <v>15</v>
      </c>
      <c r="BO1580" t="s">
        <v>192</v>
      </c>
      <c r="BP1580">
        <v>0</v>
      </c>
      <c r="BQ1580">
        <v>0</v>
      </c>
      <c r="BR1580">
        <v>0</v>
      </c>
      <c r="BS1580">
        <v>0</v>
      </c>
      <c r="BV1580">
        <v>0</v>
      </c>
      <c r="BW1580">
        <v>0</v>
      </c>
      <c r="BX1580">
        <v>0</v>
      </c>
      <c r="BZ1580" t="s">
        <v>193</v>
      </c>
      <c r="CA1580" t="s">
        <v>194</v>
      </c>
      <c r="CB1580" t="b">
        <v>0</v>
      </c>
    </row>
    <row r="1581" spans="1:80" x14ac:dyDescent="0.3">
      <c r="A1581">
        <v>1580</v>
      </c>
      <c r="B1581" t="s">
        <v>1876</v>
      </c>
      <c r="C1581" t="s">
        <v>179</v>
      </c>
      <c r="D1581" t="s">
        <v>1737</v>
      </c>
      <c r="E1581" t="s">
        <v>1844</v>
      </c>
      <c r="F1581" t="s">
        <v>471</v>
      </c>
      <c r="G1581" t="s">
        <v>1739</v>
      </c>
      <c r="H1581" t="s">
        <v>184</v>
      </c>
      <c r="J1581">
        <v>0</v>
      </c>
      <c r="L1581" t="s">
        <v>197</v>
      </c>
      <c r="M1581" t="s">
        <v>197</v>
      </c>
      <c r="N1581" t="s">
        <v>198</v>
      </c>
      <c r="P1581" t="s">
        <v>459</v>
      </c>
      <c r="Q1581">
        <v>3</v>
      </c>
      <c r="S1581">
        <v>0</v>
      </c>
      <c r="T1581">
        <v>10</v>
      </c>
      <c r="U1581">
        <v>10</v>
      </c>
      <c r="V1581">
        <v>10</v>
      </c>
      <c r="W1581">
        <v>5</v>
      </c>
      <c r="X1581">
        <v>0.76</v>
      </c>
      <c r="Y1581">
        <v>89728.5</v>
      </c>
      <c r="Z1581" t="s">
        <v>189</v>
      </c>
      <c r="AA1581">
        <v>2</v>
      </c>
      <c r="AB1581">
        <v>14</v>
      </c>
      <c r="AC1581">
        <v>80</v>
      </c>
      <c r="AD1581">
        <v>5.7142857142857144</v>
      </c>
      <c r="AE1581">
        <v>12.375</v>
      </c>
      <c r="AF1581">
        <v>12.375</v>
      </c>
      <c r="AG1581">
        <v>10</v>
      </c>
      <c r="AH1581">
        <v>0.76</v>
      </c>
      <c r="AI1581">
        <v>72508.5</v>
      </c>
      <c r="AJ1581" t="s">
        <v>197</v>
      </c>
      <c r="AK1581">
        <v>2.5</v>
      </c>
      <c r="AL1581">
        <v>0</v>
      </c>
      <c r="AM1581">
        <v>15</v>
      </c>
      <c r="AN1581">
        <v>25</v>
      </c>
      <c r="AO1581" t="s">
        <v>190</v>
      </c>
      <c r="AP1581">
        <v>83</v>
      </c>
      <c r="AQ1581">
        <v>-0.7</v>
      </c>
      <c r="AR1581">
        <v>1.2</v>
      </c>
      <c r="AS1581" t="s">
        <v>834</v>
      </c>
      <c r="AT1581">
        <v>36</v>
      </c>
      <c r="AU1581">
        <v>18</v>
      </c>
      <c r="AV1581">
        <v>16</v>
      </c>
      <c r="AW1581">
        <v>24</v>
      </c>
      <c r="AY1581">
        <v>5</v>
      </c>
      <c r="AZ1581">
        <v>120</v>
      </c>
      <c r="BA1581">
        <v>4.3083333333333336</v>
      </c>
      <c r="BB1581">
        <v>53136</v>
      </c>
      <c r="BC1581">
        <v>88560</v>
      </c>
      <c r="BD1581">
        <v>123984</v>
      </c>
      <c r="BE1581">
        <v>17</v>
      </c>
      <c r="BF1581">
        <v>4</v>
      </c>
      <c r="BG1581">
        <v>96</v>
      </c>
      <c r="BH1581">
        <v>5.385416666666667</v>
      </c>
      <c r="BI1581">
        <v>53136</v>
      </c>
      <c r="BJ1581">
        <v>88560</v>
      </c>
      <c r="BK1581">
        <v>123984</v>
      </c>
      <c r="BL1581">
        <v>30</v>
      </c>
      <c r="BM1581">
        <v>1</v>
      </c>
      <c r="BN1581">
        <v>15</v>
      </c>
      <c r="BO1581" t="s">
        <v>192</v>
      </c>
      <c r="BP1581">
        <v>0</v>
      </c>
      <c r="BQ1581">
        <v>0</v>
      </c>
      <c r="BR1581">
        <v>0</v>
      </c>
      <c r="BS1581">
        <v>0</v>
      </c>
      <c r="BV1581">
        <v>0</v>
      </c>
      <c r="BW1581">
        <v>0</v>
      </c>
      <c r="BX1581">
        <v>0</v>
      </c>
      <c r="BZ1581" t="s">
        <v>193</v>
      </c>
      <c r="CA1581" t="s">
        <v>194</v>
      </c>
      <c r="CB1581" t="b">
        <v>0</v>
      </c>
    </row>
    <row r="1582" spans="1:80" x14ac:dyDescent="0.3">
      <c r="A1582">
        <v>1581</v>
      </c>
      <c r="B1582" t="s">
        <v>1877</v>
      </c>
      <c r="C1582" t="s">
        <v>179</v>
      </c>
      <c r="D1582" t="s">
        <v>1737</v>
      </c>
      <c r="E1582" t="s">
        <v>1844</v>
      </c>
      <c r="F1582" t="s">
        <v>473</v>
      </c>
      <c r="G1582" t="s">
        <v>1739</v>
      </c>
      <c r="H1582" t="s">
        <v>184</v>
      </c>
      <c r="J1582">
        <v>0</v>
      </c>
      <c r="L1582" t="s">
        <v>197</v>
      </c>
      <c r="M1582" t="s">
        <v>197</v>
      </c>
      <c r="N1582" t="s">
        <v>198</v>
      </c>
      <c r="P1582" t="s">
        <v>459</v>
      </c>
      <c r="Q1582">
        <v>3</v>
      </c>
      <c r="S1582">
        <v>0</v>
      </c>
      <c r="T1582">
        <v>10</v>
      </c>
      <c r="U1582">
        <v>10</v>
      </c>
      <c r="V1582">
        <v>10</v>
      </c>
      <c r="W1582">
        <v>5</v>
      </c>
      <c r="X1582">
        <v>0.76</v>
      </c>
      <c r="Y1582">
        <v>89728.5</v>
      </c>
      <c r="Z1582" t="s">
        <v>189</v>
      </c>
      <c r="AA1582">
        <v>2</v>
      </c>
      <c r="AB1582">
        <v>14</v>
      </c>
      <c r="AC1582">
        <v>80</v>
      </c>
      <c r="AD1582">
        <v>5.7142857142857144</v>
      </c>
      <c r="AE1582">
        <v>12.375</v>
      </c>
      <c r="AF1582">
        <v>12.375</v>
      </c>
      <c r="AG1582">
        <v>10</v>
      </c>
      <c r="AH1582">
        <v>0.76</v>
      </c>
      <c r="AI1582">
        <v>72508.5</v>
      </c>
      <c r="AJ1582" t="s">
        <v>197</v>
      </c>
      <c r="AK1582">
        <v>2.5</v>
      </c>
      <c r="AL1582">
        <v>0</v>
      </c>
      <c r="AM1582">
        <v>15</v>
      </c>
      <c r="AN1582">
        <v>25</v>
      </c>
      <c r="AO1582" t="s">
        <v>190</v>
      </c>
      <c r="AP1582">
        <v>83</v>
      </c>
      <c r="AQ1582">
        <v>-0.7</v>
      </c>
      <c r="AR1582">
        <v>1.2</v>
      </c>
      <c r="AS1582" t="s">
        <v>834</v>
      </c>
      <c r="AT1582">
        <v>36</v>
      </c>
      <c r="AU1582">
        <v>18</v>
      </c>
      <c r="AV1582">
        <v>16</v>
      </c>
      <c r="AW1582">
        <v>24</v>
      </c>
      <c r="AY1582">
        <v>5</v>
      </c>
      <c r="AZ1582">
        <v>120</v>
      </c>
      <c r="BA1582">
        <v>4.3083333333333336</v>
      </c>
      <c r="BB1582">
        <v>53136</v>
      </c>
      <c r="BC1582">
        <v>88560</v>
      </c>
      <c r="BD1582">
        <v>123984</v>
      </c>
      <c r="BE1582">
        <v>17</v>
      </c>
      <c r="BF1582">
        <v>4</v>
      </c>
      <c r="BG1582">
        <v>96</v>
      </c>
      <c r="BH1582">
        <v>5.385416666666667</v>
      </c>
      <c r="BI1582">
        <v>53136</v>
      </c>
      <c r="BJ1582">
        <v>88560</v>
      </c>
      <c r="BK1582">
        <v>123984</v>
      </c>
      <c r="BL1582">
        <v>30</v>
      </c>
      <c r="BM1582">
        <v>1</v>
      </c>
      <c r="BN1582">
        <v>10</v>
      </c>
      <c r="BO1582" t="s">
        <v>192</v>
      </c>
      <c r="BP1582">
        <v>0</v>
      </c>
      <c r="BQ1582">
        <v>0</v>
      </c>
      <c r="BR1582">
        <v>0</v>
      </c>
      <c r="BS1582">
        <v>0</v>
      </c>
      <c r="BV1582">
        <v>0</v>
      </c>
      <c r="BW1582">
        <v>0</v>
      </c>
      <c r="BX1582">
        <v>0</v>
      </c>
      <c r="BZ1582" t="s">
        <v>193</v>
      </c>
      <c r="CA1582" t="s">
        <v>194</v>
      </c>
      <c r="CB1582" t="b">
        <v>0</v>
      </c>
    </row>
    <row r="1583" spans="1:80" x14ac:dyDescent="0.3">
      <c r="A1583">
        <v>1582</v>
      </c>
      <c r="B1583" t="s">
        <v>1878</v>
      </c>
      <c r="C1583" t="s">
        <v>179</v>
      </c>
      <c r="D1583" t="s">
        <v>1737</v>
      </c>
      <c r="E1583" t="s">
        <v>1844</v>
      </c>
      <c r="F1583" t="s">
        <v>475</v>
      </c>
      <c r="G1583" t="s">
        <v>1739</v>
      </c>
      <c r="H1583" t="s">
        <v>184</v>
      </c>
      <c r="J1583">
        <v>0</v>
      </c>
      <c r="L1583" t="s">
        <v>197</v>
      </c>
      <c r="M1583" t="s">
        <v>197</v>
      </c>
      <c r="N1583" t="s">
        <v>198</v>
      </c>
      <c r="P1583" t="s">
        <v>459</v>
      </c>
      <c r="Q1583">
        <v>3</v>
      </c>
      <c r="S1583">
        <v>0</v>
      </c>
      <c r="T1583">
        <v>10</v>
      </c>
      <c r="U1583">
        <v>10</v>
      </c>
      <c r="V1583">
        <v>10</v>
      </c>
      <c r="W1583">
        <v>5</v>
      </c>
      <c r="X1583">
        <v>0.76</v>
      </c>
      <c r="Y1583">
        <v>89728.5</v>
      </c>
      <c r="Z1583" t="s">
        <v>189</v>
      </c>
      <c r="AA1583">
        <v>2</v>
      </c>
      <c r="AB1583">
        <v>14</v>
      </c>
      <c r="AC1583">
        <v>80</v>
      </c>
      <c r="AD1583">
        <v>5.7142857142857144</v>
      </c>
      <c r="AE1583">
        <v>12.375</v>
      </c>
      <c r="AF1583">
        <v>12.375</v>
      </c>
      <c r="AG1583">
        <v>10</v>
      </c>
      <c r="AH1583">
        <v>0.76</v>
      </c>
      <c r="AI1583">
        <v>72508.5</v>
      </c>
      <c r="AJ1583" t="s">
        <v>197</v>
      </c>
      <c r="AK1583">
        <v>2.5</v>
      </c>
      <c r="AL1583">
        <v>0</v>
      </c>
      <c r="AM1583">
        <v>15</v>
      </c>
      <c r="AN1583">
        <v>25</v>
      </c>
      <c r="AO1583" t="s">
        <v>190</v>
      </c>
      <c r="AP1583">
        <v>83</v>
      </c>
      <c r="AQ1583">
        <v>-0.7</v>
      </c>
      <c r="AR1583">
        <v>1.2</v>
      </c>
      <c r="AS1583" t="s">
        <v>834</v>
      </c>
      <c r="AT1583">
        <v>36</v>
      </c>
      <c r="AU1583">
        <v>18</v>
      </c>
      <c r="AV1583">
        <v>16</v>
      </c>
      <c r="AW1583">
        <v>24</v>
      </c>
      <c r="AY1583">
        <v>5</v>
      </c>
      <c r="AZ1583">
        <v>120</v>
      </c>
      <c r="BA1583">
        <v>4.3083333333333336</v>
      </c>
      <c r="BB1583">
        <v>53136</v>
      </c>
      <c r="BC1583">
        <v>88560</v>
      </c>
      <c r="BD1583">
        <v>123984</v>
      </c>
      <c r="BE1583">
        <v>17</v>
      </c>
      <c r="BF1583">
        <v>4</v>
      </c>
      <c r="BG1583">
        <v>96</v>
      </c>
      <c r="BH1583">
        <v>5.385416666666667</v>
      </c>
      <c r="BI1583">
        <v>53136</v>
      </c>
      <c r="BJ1583">
        <v>88560</v>
      </c>
      <c r="BK1583">
        <v>123984</v>
      </c>
      <c r="BL1583">
        <v>30</v>
      </c>
      <c r="BM1583">
        <v>1</v>
      </c>
      <c r="BN1583">
        <v>6</v>
      </c>
      <c r="BO1583" t="s">
        <v>192</v>
      </c>
      <c r="BP1583">
        <v>0</v>
      </c>
      <c r="BQ1583">
        <v>0</v>
      </c>
      <c r="BR1583">
        <v>0</v>
      </c>
      <c r="BS1583">
        <v>0</v>
      </c>
      <c r="BV1583">
        <v>0</v>
      </c>
      <c r="BW1583">
        <v>0</v>
      </c>
      <c r="BX1583">
        <v>0</v>
      </c>
      <c r="BZ1583" t="s">
        <v>193</v>
      </c>
      <c r="CA1583" t="s">
        <v>194</v>
      </c>
      <c r="CB1583" t="b">
        <v>0</v>
      </c>
    </row>
    <row r="1584" spans="1:80" x14ac:dyDescent="0.3">
      <c r="A1584">
        <v>1583</v>
      </c>
      <c r="B1584" t="s">
        <v>1879</v>
      </c>
      <c r="C1584" t="s">
        <v>179</v>
      </c>
      <c r="D1584" t="s">
        <v>1737</v>
      </c>
      <c r="E1584" t="s">
        <v>1844</v>
      </c>
      <c r="F1584" t="s">
        <v>477</v>
      </c>
      <c r="G1584" t="s">
        <v>1739</v>
      </c>
      <c r="H1584" t="s">
        <v>184</v>
      </c>
      <c r="J1584">
        <v>0</v>
      </c>
      <c r="L1584" t="s">
        <v>197</v>
      </c>
      <c r="M1584" t="s">
        <v>197</v>
      </c>
      <c r="N1584" t="s">
        <v>198</v>
      </c>
      <c r="P1584" t="s">
        <v>459</v>
      </c>
      <c r="Q1584">
        <v>3</v>
      </c>
      <c r="S1584">
        <v>0</v>
      </c>
      <c r="T1584">
        <v>10</v>
      </c>
      <c r="U1584">
        <v>10</v>
      </c>
      <c r="V1584">
        <v>10</v>
      </c>
      <c r="W1584">
        <v>5</v>
      </c>
      <c r="X1584">
        <v>0.76</v>
      </c>
      <c r="Y1584">
        <v>89728.5</v>
      </c>
      <c r="Z1584" t="s">
        <v>189</v>
      </c>
      <c r="AA1584">
        <v>2</v>
      </c>
      <c r="AB1584">
        <v>14</v>
      </c>
      <c r="AC1584">
        <v>80</v>
      </c>
      <c r="AD1584">
        <v>5.7142857142857144</v>
      </c>
      <c r="AE1584">
        <v>12.375</v>
      </c>
      <c r="AF1584">
        <v>12.375</v>
      </c>
      <c r="AG1584">
        <v>10</v>
      </c>
      <c r="AH1584">
        <v>0.76</v>
      </c>
      <c r="AI1584">
        <v>72508.5</v>
      </c>
      <c r="AJ1584">
        <v>8.43</v>
      </c>
      <c r="AK1584">
        <v>2.5</v>
      </c>
      <c r="AL1584">
        <v>14</v>
      </c>
      <c r="AM1584">
        <v>15</v>
      </c>
      <c r="AN1584">
        <v>25</v>
      </c>
      <c r="AO1584" t="s">
        <v>190</v>
      </c>
      <c r="AP1584">
        <v>83</v>
      </c>
      <c r="AQ1584">
        <v>-0.7</v>
      </c>
      <c r="AR1584">
        <v>1.2</v>
      </c>
      <c r="AS1584" t="s">
        <v>834</v>
      </c>
      <c r="AT1584">
        <v>36</v>
      </c>
      <c r="AU1584">
        <v>18</v>
      </c>
      <c r="AV1584">
        <v>16</v>
      </c>
      <c r="AW1584">
        <v>24</v>
      </c>
      <c r="AY1584">
        <v>5</v>
      </c>
      <c r="AZ1584">
        <v>120</v>
      </c>
      <c r="BA1584">
        <v>4.3083333333333336</v>
      </c>
      <c r="BB1584">
        <v>53136</v>
      </c>
      <c r="BC1584">
        <v>88560</v>
      </c>
      <c r="BD1584">
        <v>123984</v>
      </c>
      <c r="BE1584">
        <v>18</v>
      </c>
      <c r="BF1584">
        <v>4</v>
      </c>
      <c r="BG1584">
        <v>96</v>
      </c>
      <c r="BH1584">
        <v>5.385416666666667</v>
      </c>
      <c r="BI1584">
        <v>53136</v>
      </c>
      <c r="BJ1584">
        <v>88560</v>
      </c>
      <c r="BK1584">
        <v>123984</v>
      </c>
      <c r="BL1584">
        <v>30</v>
      </c>
      <c r="BM1584">
        <v>1</v>
      </c>
      <c r="BN1584">
        <v>6</v>
      </c>
      <c r="BO1584" t="s">
        <v>192</v>
      </c>
      <c r="BP1584">
        <v>0</v>
      </c>
      <c r="BQ1584">
        <v>0</v>
      </c>
      <c r="BR1584">
        <v>0</v>
      </c>
      <c r="BS1584">
        <v>0</v>
      </c>
      <c r="BV1584">
        <v>0</v>
      </c>
      <c r="BW1584">
        <v>0</v>
      </c>
      <c r="BX1584">
        <v>0</v>
      </c>
      <c r="BZ1584" t="s">
        <v>193</v>
      </c>
      <c r="CA1584" t="s">
        <v>194</v>
      </c>
      <c r="CB1584" t="b">
        <v>0</v>
      </c>
    </row>
    <row r="1585" spans="1:80" x14ac:dyDescent="0.3">
      <c r="A1585">
        <v>1584</v>
      </c>
      <c r="B1585" t="s">
        <v>1880</v>
      </c>
      <c r="C1585" t="s">
        <v>179</v>
      </c>
      <c r="D1585" t="s">
        <v>1737</v>
      </c>
      <c r="E1585" t="s">
        <v>1881</v>
      </c>
      <c r="F1585" t="s">
        <v>196</v>
      </c>
      <c r="G1585" t="s">
        <v>1739</v>
      </c>
      <c r="H1585" t="s">
        <v>184</v>
      </c>
      <c r="J1585">
        <v>0</v>
      </c>
      <c r="L1585" t="s">
        <v>197</v>
      </c>
      <c r="M1585" t="s">
        <v>197</v>
      </c>
      <c r="N1585" t="s">
        <v>198</v>
      </c>
      <c r="P1585" t="s">
        <v>459</v>
      </c>
      <c r="Q1585">
        <v>3</v>
      </c>
      <c r="S1585">
        <v>0</v>
      </c>
      <c r="T1585">
        <v>10</v>
      </c>
      <c r="U1585">
        <v>10</v>
      </c>
      <c r="V1585">
        <v>10</v>
      </c>
      <c r="W1585">
        <v>5</v>
      </c>
      <c r="X1585">
        <v>0.76</v>
      </c>
      <c r="Y1585">
        <v>89728.5</v>
      </c>
      <c r="Z1585" t="s">
        <v>189</v>
      </c>
      <c r="AA1585">
        <v>2</v>
      </c>
      <c r="AB1585">
        <v>9</v>
      </c>
      <c r="AC1585">
        <v>80</v>
      </c>
      <c r="AD1585">
        <v>8.8888888888888893</v>
      </c>
      <c r="AE1585">
        <v>12.375</v>
      </c>
      <c r="AF1585">
        <v>12.375</v>
      </c>
      <c r="AG1585">
        <v>10</v>
      </c>
      <c r="AH1585">
        <v>0.76</v>
      </c>
      <c r="AI1585">
        <v>72508.5</v>
      </c>
      <c r="AJ1585">
        <v>8.43</v>
      </c>
      <c r="AK1585">
        <v>2.5</v>
      </c>
      <c r="AL1585">
        <v>14</v>
      </c>
      <c r="AM1585">
        <v>15</v>
      </c>
      <c r="AN1585">
        <v>25</v>
      </c>
      <c r="AO1585" t="s">
        <v>190</v>
      </c>
      <c r="AP1585">
        <v>83</v>
      </c>
      <c r="AQ1585">
        <v>-0.7</v>
      </c>
      <c r="AR1585">
        <v>1.2</v>
      </c>
      <c r="AS1585" t="s">
        <v>1008</v>
      </c>
      <c r="AT1585">
        <v>36</v>
      </c>
      <c r="AU1585">
        <v>20</v>
      </c>
      <c r="AV1585">
        <v>18</v>
      </c>
      <c r="AW1585">
        <v>21</v>
      </c>
      <c r="AY1585">
        <v>4</v>
      </c>
      <c r="AZ1585">
        <v>84</v>
      </c>
      <c r="BA1585">
        <v>6.1547619047619051</v>
      </c>
      <c r="BB1585">
        <v>46494</v>
      </c>
      <c r="BC1585">
        <v>77490</v>
      </c>
      <c r="BD1585">
        <v>108486</v>
      </c>
      <c r="BE1585">
        <v>19</v>
      </c>
      <c r="BF1585">
        <v>4</v>
      </c>
      <c r="BG1585">
        <v>84</v>
      </c>
      <c r="BH1585">
        <v>6.1547619047619051</v>
      </c>
      <c r="BI1585">
        <v>46494</v>
      </c>
      <c r="BJ1585">
        <v>77490</v>
      </c>
      <c r="BK1585">
        <v>108486</v>
      </c>
      <c r="BL1585">
        <v>35</v>
      </c>
      <c r="BM1585">
        <v>1</v>
      </c>
      <c r="BN1585">
        <v>8</v>
      </c>
      <c r="BO1585" t="s">
        <v>192</v>
      </c>
      <c r="BP1585">
        <v>0</v>
      </c>
      <c r="BQ1585">
        <v>0</v>
      </c>
      <c r="BR1585">
        <v>0</v>
      </c>
      <c r="BS1585">
        <v>0</v>
      </c>
      <c r="BV1585">
        <v>0</v>
      </c>
      <c r="BW1585">
        <v>0</v>
      </c>
      <c r="BX1585">
        <v>0</v>
      </c>
      <c r="BZ1585" t="s">
        <v>193</v>
      </c>
      <c r="CA1585" t="s">
        <v>194</v>
      </c>
      <c r="CB1585" t="b">
        <v>0</v>
      </c>
    </row>
    <row r="1586" spans="1:80" x14ac:dyDescent="0.3">
      <c r="A1586">
        <v>1585</v>
      </c>
      <c r="B1586" t="s">
        <v>1882</v>
      </c>
      <c r="C1586" t="s">
        <v>179</v>
      </c>
      <c r="D1586" t="s">
        <v>1737</v>
      </c>
      <c r="E1586" t="s">
        <v>1881</v>
      </c>
      <c r="F1586" t="s">
        <v>200</v>
      </c>
      <c r="G1586" t="s">
        <v>1739</v>
      </c>
      <c r="H1586" t="s">
        <v>184</v>
      </c>
      <c r="J1586">
        <v>0</v>
      </c>
      <c r="L1586" t="s">
        <v>197</v>
      </c>
      <c r="M1586" t="s">
        <v>197</v>
      </c>
      <c r="N1586" t="s">
        <v>198</v>
      </c>
      <c r="P1586" t="s">
        <v>459</v>
      </c>
      <c r="Q1586">
        <v>3</v>
      </c>
      <c r="S1586">
        <v>0</v>
      </c>
      <c r="T1586">
        <v>10</v>
      </c>
      <c r="U1586">
        <v>10</v>
      </c>
      <c r="V1586">
        <v>10</v>
      </c>
      <c r="W1586">
        <v>5</v>
      </c>
      <c r="X1586">
        <v>0.76</v>
      </c>
      <c r="Y1586">
        <v>89728.5</v>
      </c>
      <c r="Z1586" t="s">
        <v>189</v>
      </c>
      <c r="AA1586">
        <v>2</v>
      </c>
      <c r="AB1586">
        <v>9</v>
      </c>
      <c r="AC1586">
        <v>80</v>
      </c>
      <c r="AD1586">
        <v>8.8888888888888893</v>
      </c>
      <c r="AE1586">
        <v>12.375</v>
      </c>
      <c r="AF1586">
        <v>12.375</v>
      </c>
      <c r="AG1586">
        <v>10</v>
      </c>
      <c r="AH1586">
        <v>0.76</v>
      </c>
      <c r="AI1586">
        <v>72508.5</v>
      </c>
      <c r="AJ1586">
        <v>4.3</v>
      </c>
      <c r="AK1586">
        <v>2.5</v>
      </c>
      <c r="AL1586">
        <v>27</v>
      </c>
      <c r="AM1586">
        <v>15</v>
      </c>
      <c r="AN1586">
        <v>25</v>
      </c>
      <c r="AO1586" t="s">
        <v>190</v>
      </c>
      <c r="AP1586">
        <v>83</v>
      </c>
      <c r="AQ1586">
        <v>-0.7</v>
      </c>
      <c r="AR1586">
        <v>1.2</v>
      </c>
      <c r="AS1586" t="s">
        <v>1008</v>
      </c>
      <c r="AT1586">
        <v>36</v>
      </c>
      <c r="AU1586">
        <v>20</v>
      </c>
      <c r="AV1586">
        <v>18</v>
      </c>
      <c r="AW1586">
        <v>21</v>
      </c>
      <c r="AY1586">
        <v>4</v>
      </c>
      <c r="AZ1586">
        <v>84</v>
      </c>
      <c r="BA1586">
        <v>6.1547619047619051</v>
      </c>
      <c r="BB1586">
        <v>46494</v>
      </c>
      <c r="BC1586">
        <v>77490</v>
      </c>
      <c r="BD1586">
        <v>108486</v>
      </c>
      <c r="BE1586">
        <v>19</v>
      </c>
      <c r="BF1586">
        <v>4</v>
      </c>
      <c r="BG1586">
        <v>84</v>
      </c>
      <c r="BH1586">
        <v>6.1547619047619051</v>
      </c>
      <c r="BI1586">
        <v>46494</v>
      </c>
      <c r="BJ1586">
        <v>77490</v>
      </c>
      <c r="BK1586">
        <v>108486</v>
      </c>
      <c r="BL1586">
        <v>35</v>
      </c>
      <c r="BM1586">
        <v>1</v>
      </c>
      <c r="BN1586">
        <v>8</v>
      </c>
      <c r="BO1586" t="s">
        <v>192</v>
      </c>
      <c r="BP1586">
        <v>0</v>
      </c>
      <c r="BQ1586">
        <v>100</v>
      </c>
      <c r="BR1586">
        <v>0</v>
      </c>
      <c r="BS1586">
        <v>0</v>
      </c>
      <c r="BV1586">
        <v>0</v>
      </c>
      <c r="BW1586">
        <v>0</v>
      </c>
      <c r="BX1586">
        <v>0</v>
      </c>
      <c r="BZ1586" t="s">
        <v>193</v>
      </c>
      <c r="CA1586" t="s">
        <v>194</v>
      </c>
      <c r="CB1586" t="b">
        <v>0</v>
      </c>
    </row>
    <row r="1587" spans="1:80" x14ac:dyDescent="0.3">
      <c r="A1587">
        <v>1586</v>
      </c>
      <c r="B1587" t="s">
        <v>1883</v>
      </c>
      <c r="C1587" t="s">
        <v>179</v>
      </c>
      <c r="D1587" t="s">
        <v>1737</v>
      </c>
      <c r="E1587" t="s">
        <v>1881</v>
      </c>
      <c r="F1587" t="s">
        <v>202</v>
      </c>
      <c r="G1587" t="s">
        <v>1739</v>
      </c>
      <c r="H1587" t="s">
        <v>184</v>
      </c>
      <c r="J1587">
        <v>0</v>
      </c>
      <c r="L1587" t="s">
        <v>197</v>
      </c>
      <c r="M1587" t="s">
        <v>197</v>
      </c>
      <c r="N1587" t="s">
        <v>198</v>
      </c>
      <c r="P1587" t="s">
        <v>459</v>
      </c>
      <c r="Q1587">
        <v>3</v>
      </c>
      <c r="S1587">
        <v>0</v>
      </c>
      <c r="T1587">
        <v>10</v>
      </c>
      <c r="U1587">
        <v>10</v>
      </c>
      <c r="V1587">
        <v>10</v>
      </c>
      <c r="W1587">
        <v>5</v>
      </c>
      <c r="X1587">
        <v>0.76</v>
      </c>
      <c r="Y1587">
        <v>89728.5</v>
      </c>
      <c r="Z1587" t="s">
        <v>189</v>
      </c>
      <c r="AA1587">
        <v>2</v>
      </c>
      <c r="AB1587">
        <v>9</v>
      </c>
      <c r="AC1587">
        <v>80</v>
      </c>
      <c r="AD1587">
        <v>8.8888888888888893</v>
      </c>
      <c r="AE1587">
        <v>12.375</v>
      </c>
      <c r="AF1587">
        <v>12.375</v>
      </c>
      <c r="AG1587">
        <v>10</v>
      </c>
      <c r="AH1587">
        <v>0.76</v>
      </c>
      <c r="AI1587">
        <v>72508.5</v>
      </c>
      <c r="AJ1587">
        <v>4.68</v>
      </c>
      <c r="AK1587">
        <v>2.5</v>
      </c>
      <c r="AL1587">
        <v>24</v>
      </c>
      <c r="AM1587">
        <v>15</v>
      </c>
      <c r="AN1587">
        <v>25</v>
      </c>
      <c r="AO1587" t="s">
        <v>190</v>
      </c>
      <c r="AP1587">
        <v>83</v>
      </c>
      <c r="AQ1587">
        <v>-0.7</v>
      </c>
      <c r="AR1587">
        <v>1.2</v>
      </c>
      <c r="AS1587" t="s">
        <v>1008</v>
      </c>
      <c r="AT1587">
        <v>36</v>
      </c>
      <c r="AU1587">
        <v>20</v>
      </c>
      <c r="AV1587">
        <v>18</v>
      </c>
      <c r="AW1587">
        <v>21</v>
      </c>
      <c r="AY1587">
        <v>4</v>
      </c>
      <c r="AZ1587">
        <v>84</v>
      </c>
      <c r="BA1587">
        <v>6.1547619047619051</v>
      </c>
      <c r="BB1587">
        <v>46494</v>
      </c>
      <c r="BC1587">
        <v>77490</v>
      </c>
      <c r="BD1587">
        <v>108486</v>
      </c>
      <c r="BE1587">
        <v>19</v>
      </c>
      <c r="BF1587">
        <v>4</v>
      </c>
      <c r="BG1587">
        <v>84</v>
      </c>
      <c r="BH1587">
        <v>6.1547619047619051</v>
      </c>
      <c r="BI1587">
        <v>46494</v>
      </c>
      <c r="BJ1587">
        <v>77490</v>
      </c>
      <c r="BK1587">
        <v>108486</v>
      </c>
      <c r="BL1587">
        <v>35</v>
      </c>
      <c r="BM1587">
        <v>1</v>
      </c>
      <c r="BN1587">
        <v>8</v>
      </c>
      <c r="BO1587" t="s">
        <v>192</v>
      </c>
      <c r="BP1587">
        <v>0</v>
      </c>
      <c r="BQ1587">
        <v>0</v>
      </c>
      <c r="BR1587">
        <v>0</v>
      </c>
      <c r="BS1587">
        <v>0</v>
      </c>
      <c r="BV1587">
        <v>0</v>
      </c>
      <c r="BW1587">
        <v>0</v>
      </c>
      <c r="BX1587">
        <v>0</v>
      </c>
      <c r="BZ1587" t="s">
        <v>193</v>
      </c>
      <c r="CA1587" t="s">
        <v>194</v>
      </c>
      <c r="CB1587" t="b">
        <v>0</v>
      </c>
    </row>
    <row r="1588" spans="1:80" x14ac:dyDescent="0.3">
      <c r="A1588">
        <v>1587</v>
      </c>
      <c r="B1588" t="s">
        <v>1884</v>
      </c>
      <c r="C1588" t="s">
        <v>179</v>
      </c>
      <c r="D1588" t="s">
        <v>1737</v>
      </c>
      <c r="E1588" t="s">
        <v>1881</v>
      </c>
      <c r="F1588" t="s">
        <v>204</v>
      </c>
      <c r="G1588" t="s">
        <v>1739</v>
      </c>
      <c r="H1588" t="s">
        <v>184</v>
      </c>
      <c r="J1588">
        <v>0</v>
      </c>
      <c r="K1588" t="s">
        <v>1021</v>
      </c>
      <c r="L1588" t="s">
        <v>186</v>
      </c>
      <c r="M1588" t="s">
        <v>1022</v>
      </c>
      <c r="N1588" t="s">
        <v>20</v>
      </c>
      <c r="O1588">
        <v>301.05968331303274</v>
      </c>
      <c r="P1588" t="s">
        <v>459</v>
      </c>
      <c r="Q1588">
        <v>3</v>
      </c>
      <c r="S1588">
        <v>0</v>
      </c>
      <c r="T1588">
        <v>10</v>
      </c>
      <c r="U1588">
        <v>10</v>
      </c>
      <c r="V1588">
        <v>10</v>
      </c>
      <c r="W1588">
        <v>5</v>
      </c>
      <c r="X1588">
        <v>0.76</v>
      </c>
      <c r="Y1588">
        <v>89728.5</v>
      </c>
      <c r="Z1588" t="s">
        <v>189</v>
      </c>
      <c r="AA1588">
        <v>2</v>
      </c>
      <c r="AB1588">
        <v>9</v>
      </c>
      <c r="AC1588">
        <v>80</v>
      </c>
      <c r="AD1588">
        <v>8.8888888888888893</v>
      </c>
      <c r="AE1588">
        <v>12.375</v>
      </c>
      <c r="AF1588">
        <v>12.375</v>
      </c>
      <c r="AG1588">
        <v>10</v>
      </c>
      <c r="AH1588">
        <v>0.76</v>
      </c>
      <c r="AI1588">
        <v>72508.5</v>
      </c>
      <c r="AJ1588">
        <v>5.0599999999999996</v>
      </c>
      <c r="AK1588">
        <v>2.5</v>
      </c>
      <c r="AL1588">
        <v>23</v>
      </c>
      <c r="AM1588">
        <v>15</v>
      </c>
      <c r="AN1588">
        <v>25</v>
      </c>
      <c r="AO1588" t="s">
        <v>190</v>
      </c>
      <c r="AP1588">
        <v>83</v>
      </c>
      <c r="AQ1588">
        <v>-0.7</v>
      </c>
      <c r="AR1588">
        <v>1.2</v>
      </c>
      <c r="AS1588" t="s">
        <v>1008</v>
      </c>
      <c r="AT1588">
        <v>36</v>
      </c>
      <c r="AU1588">
        <v>20</v>
      </c>
      <c r="AV1588">
        <v>18</v>
      </c>
      <c r="AW1588">
        <v>21</v>
      </c>
      <c r="AY1588">
        <v>4</v>
      </c>
      <c r="AZ1588">
        <v>84</v>
      </c>
      <c r="BA1588">
        <v>6.1547619047619051</v>
      </c>
      <c r="BB1588">
        <v>46494</v>
      </c>
      <c r="BC1588">
        <v>77490</v>
      </c>
      <c r="BD1588">
        <v>108486</v>
      </c>
      <c r="BE1588">
        <v>20</v>
      </c>
      <c r="BF1588">
        <v>4</v>
      </c>
      <c r="BG1588">
        <v>84</v>
      </c>
      <c r="BH1588">
        <v>6.1547619047619051</v>
      </c>
      <c r="BI1588">
        <v>46494</v>
      </c>
      <c r="BJ1588">
        <v>77490</v>
      </c>
      <c r="BK1588">
        <v>108486</v>
      </c>
      <c r="BL1588">
        <v>35</v>
      </c>
      <c r="BM1588">
        <v>1</v>
      </c>
      <c r="BN1588">
        <v>8</v>
      </c>
      <c r="BO1588" t="s">
        <v>192</v>
      </c>
      <c r="BP1588">
        <v>2.4084774665042619</v>
      </c>
      <c r="BQ1588">
        <v>100</v>
      </c>
      <c r="BR1588">
        <v>0</v>
      </c>
      <c r="BS1588">
        <v>0</v>
      </c>
      <c r="BV1588">
        <v>0</v>
      </c>
      <c r="BW1588">
        <v>0</v>
      </c>
      <c r="BX1588">
        <v>0</v>
      </c>
      <c r="BZ1588" t="s">
        <v>193</v>
      </c>
      <c r="CA1588" t="s">
        <v>194</v>
      </c>
      <c r="CB1588" t="b">
        <v>0</v>
      </c>
    </row>
    <row r="1589" spans="1:80" x14ac:dyDescent="0.3">
      <c r="A1589">
        <v>1588</v>
      </c>
      <c r="B1589" t="s">
        <v>1885</v>
      </c>
      <c r="C1589" t="s">
        <v>179</v>
      </c>
      <c r="D1589" t="s">
        <v>1737</v>
      </c>
      <c r="E1589" t="s">
        <v>1881</v>
      </c>
      <c r="F1589" t="s">
        <v>206</v>
      </c>
      <c r="G1589" t="s">
        <v>1739</v>
      </c>
      <c r="H1589" t="s">
        <v>184</v>
      </c>
      <c r="J1589">
        <v>0</v>
      </c>
      <c r="L1589" t="s">
        <v>197</v>
      </c>
      <c r="M1589" t="s">
        <v>197</v>
      </c>
      <c r="N1589" t="s">
        <v>198</v>
      </c>
      <c r="P1589" t="s">
        <v>459</v>
      </c>
      <c r="Q1589">
        <v>3</v>
      </c>
      <c r="S1589">
        <v>0</v>
      </c>
      <c r="T1589">
        <v>10</v>
      </c>
      <c r="U1589">
        <v>10</v>
      </c>
      <c r="V1589">
        <v>10</v>
      </c>
      <c r="W1589">
        <v>5</v>
      </c>
      <c r="X1589">
        <v>0.76</v>
      </c>
      <c r="Y1589">
        <v>89728.5</v>
      </c>
      <c r="Z1589" t="s">
        <v>189</v>
      </c>
      <c r="AA1589">
        <v>2</v>
      </c>
      <c r="AB1589">
        <v>9</v>
      </c>
      <c r="AC1589">
        <v>80</v>
      </c>
      <c r="AD1589">
        <v>8.8888888888888893</v>
      </c>
      <c r="AE1589">
        <v>12.375</v>
      </c>
      <c r="AF1589">
        <v>12.375</v>
      </c>
      <c r="AG1589">
        <v>10</v>
      </c>
      <c r="AH1589">
        <v>0.76</v>
      </c>
      <c r="AI1589">
        <v>72508.5</v>
      </c>
      <c r="AJ1589">
        <v>5.44</v>
      </c>
      <c r="AK1589">
        <v>2.5</v>
      </c>
      <c r="AL1589">
        <v>21</v>
      </c>
      <c r="AM1589">
        <v>15</v>
      </c>
      <c r="AN1589">
        <v>25</v>
      </c>
      <c r="AO1589" t="s">
        <v>190</v>
      </c>
      <c r="AP1589">
        <v>83</v>
      </c>
      <c r="AQ1589">
        <v>-0.7</v>
      </c>
      <c r="AR1589">
        <v>1.2</v>
      </c>
      <c r="AS1589" t="s">
        <v>1008</v>
      </c>
      <c r="AT1589">
        <v>36</v>
      </c>
      <c r="AU1589">
        <v>20</v>
      </c>
      <c r="AV1589">
        <v>18</v>
      </c>
      <c r="AW1589">
        <v>21</v>
      </c>
      <c r="AY1589">
        <v>4</v>
      </c>
      <c r="AZ1589">
        <v>84</v>
      </c>
      <c r="BA1589">
        <v>6.1547619047619051</v>
      </c>
      <c r="BB1589">
        <v>46494</v>
      </c>
      <c r="BC1589">
        <v>77490</v>
      </c>
      <c r="BD1589">
        <v>108486</v>
      </c>
      <c r="BE1589">
        <v>20</v>
      </c>
      <c r="BF1589">
        <v>4</v>
      </c>
      <c r="BG1589">
        <v>84</v>
      </c>
      <c r="BH1589">
        <v>6.1547619047619051</v>
      </c>
      <c r="BI1589">
        <v>46494</v>
      </c>
      <c r="BJ1589">
        <v>77490</v>
      </c>
      <c r="BK1589">
        <v>108486</v>
      </c>
      <c r="BL1589">
        <v>35</v>
      </c>
      <c r="BM1589">
        <v>1</v>
      </c>
      <c r="BN1589">
        <v>8</v>
      </c>
      <c r="BO1589" t="s">
        <v>192</v>
      </c>
      <c r="BP1589">
        <v>0</v>
      </c>
      <c r="BQ1589">
        <v>0</v>
      </c>
      <c r="BR1589">
        <v>0</v>
      </c>
      <c r="BS1589">
        <v>0</v>
      </c>
      <c r="BV1589">
        <v>0</v>
      </c>
      <c r="BW1589">
        <v>0</v>
      </c>
      <c r="BX1589">
        <v>0</v>
      </c>
      <c r="BZ1589" t="s">
        <v>193</v>
      </c>
      <c r="CA1589" t="s">
        <v>194</v>
      </c>
      <c r="CB1589" t="b">
        <v>0</v>
      </c>
    </row>
    <row r="1590" spans="1:80" x14ac:dyDescent="0.3">
      <c r="A1590">
        <v>1589</v>
      </c>
      <c r="B1590" t="s">
        <v>1886</v>
      </c>
      <c r="C1590" t="s">
        <v>179</v>
      </c>
      <c r="D1590" t="s">
        <v>1737</v>
      </c>
      <c r="E1590" t="s">
        <v>1881</v>
      </c>
      <c r="F1590" t="s">
        <v>316</v>
      </c>
      <c r="G1590" t="s">
        <v>1739</v>
      </c>
      <c r="H1590" t="s">
        <v>184</v>
      </c>
      <c r="J1590">
        <v>0</v>
      </c>
      <c r="K1590" t="s">
        <v>1021</v>
      </c>
      <c r="L1590" t="s">
        <v>186</v>
      </c>
      <c r="M1590" t="s">
        <v>1022</v>
      </c>
      <c r="N1590" t="s">
        <v>20</v>
      </c>
      <c r="O1590">
        <v>347.95371498172943</v>
      </c>
      <c r="P1590" t="s">
        <v>459</v>
      </c>
      <c r="Q1590">
        <v>3</v>
      </c>
      <c r="S1590">
        <v>0</v>
      </c>
      <c r="T1590">
        <v>10</v>
      </c>
      <c r="U1590">
        <v>10</v>
      </c>
      <c r="V1590">
        <v>10</v>
      </c>
      <c r="W1590">
        <v>5</v>
      </c>
      <c r="X1590">
        <v>0.76</v>
      </c>
      <c r="Y1590">
        <v>89728.5</v>
      </c>
      <c r="Z1590" t="s">
        <v>189</v>
      </c>
      <c r="AA1590">
        <v>2</v>
      </c>
      <c r="AB1590">
        <v>9</v>
      </c>
      <c r="AC1590">
        <v>80</v>
      </c>
      <c r="AD1590">
        <v>8.8888888888888893</v>
      </c>
      <c r="AE1590">
        <v>12.375</v>
      </c>
      <c r="AF1590">
        <v>12.375</v>
      </c>
      <c r="AG1590">
        <v>10</v>
      </c>
      <c r="AH1590">
        <v>0.76</v>
      </c>
      <c r="AI1590">
        <v>72508.5</v>
      </c>
      <c r="AJ1590">
        <v>5.86</v>
      </c>
      <c r="AK1590">
        <v>2.5</v>
      </c>
      <c r="AL1590">
        <v>20</v>
      </c>
      <c r="AM1590">
        <v>15</v>
      </c>
      <c r="AN1590">
        <v>25</v>
      </c>
      <c r="AO1590" t="s">
        <v>190</v>
      </c>
      <c r="AP1590">
        <v>83</v>
      </c>
      <c r="AQ1590">
        <v>-0.7</v>
      </c>
      <c r="AR1590">
        <v>1.2</v>
      </c>
      <c r="AS1590" t="s">
        <v>1008</v>
      </c>
      <c r="AT1590">
        <v>36</v>
      </c>
      <c r="AU1590">
        <v>20</v>
      </c>
      <c r="AV1590">
        <v>18</v>
      </c>
      <c r="AW1590">
        <v>21</v>
      </c>
      <c r="AY1590">
        <v>4</v>
      </c>
      <c r="AZ1590">
        <v>84</v>
      </c>
      <c r="BA1590">
        <v>6.1547619047619051</v>
      </c>
      <c r="BB1590">
        <v>46494</v>
      </c>
      <c r="BC1590">
        <v>77490</v>
      </c>
      <c r="BD1590">
        <v>108486</v>
      </c>
      <c r="BE1590">
        <v>20</v>
      </c>
      <c r="BF1590">
        <v>4</v>
      </c>
      <c r="BG1590">
        <v>84</v>
      </c>
      <c r="BH1590">
        <v>6.1547619047619051</v>
      </c>
      <c r="BI1590">
        <v>46494</v>
      </c>
      <c r="BJ1590">
        <v>77490</v>
      </c>
      <c r="BK1590">
        <v>108486</v>
      </c>
      <c r="BL1590">
        <v>35</v>
      </c>
      <c r="BM1590">
        <v>1</v>
      </c>
      <c r="BN1590">
        <v>8</v>
      </c>
      <c r="BO1590" t="s">
        <v>192</v>
      </c>
      <c r="BP1590">
        <v>2.7836297198538356</v>
      </c>
      <c r="BQ1590">
        <v>142</v>
      </c>
      <c r="BR1590">
        <v>0</v>
      </c>
      <c r="BS1590">
        <v>0</v>
      </c>
      <c r="BV1590">
        <v>0</v>
      </c>
      <c r="BW1590">
        <v>0</v>
      </c>
      <c r="BX1590">
        <v>0</v>
      </c>
      <c r="BZ1590" t="s">
        <v>193</v>
      </c>
      <c r="CA1590" t="s">
        <v>194</v>
      </c>
      <c r="CB1590" t="b">
        <v>0</v>
      </c>
    </row>
    <row r="1591" spans="1:80" x14ac:dyDescent="0.3">
      <c r="A1591">
        <v>1590</v>
      </c>
      <c r="B1591" t="s">
        <v>1887</v>
      </c>
      <c r="C1591" t="s">
        <v>179</v>
      </c>
      <c r="D1591" t="s">
        <v>1737</v>
      </c>
      <c r="E1591" t="s">
        <v>1881</v>
      </c>
      <c r="F1591" t="s">
        <v>318</v>
      </c>
      <c r="G1591" t="s">
        <v>1739</v>
      </c>
      <c r="H1591" t="s">
        <v>184</v>
      </c>
      <c r="J1591">
        <v>0</v>
      </c>
      <c r="K1591" t="s">
        <v>1021</v>
      </c>
      <c r="L1591" t="s">
        <v>186</v>
      </c>
      <c r="M1591" t="s">
        <v>1022</v>
      </c>
      <c r="N1591" t="s">
        <v>20</v>
      </c>
      <c r="O1591">
        <v>371.40073081607778</v>
      </c>
      <c r="P1591" t="s">
        <v>459</v>
      </c>
      <c r="Q1591">
        <v>3</v>
      </c>
      <c r="S1591">
        <v>0</v>
      </c>
      <c r="T1591">
        <v>10</v>
      </c>
      <c r="U1591">
        <v>10</v>
      </c>
      <c r="V1591">
        <v>10</v>
      </c>
      <c r="W1591">
        <v>5</v>
      </c>
      <c r="X1591">
        <v>0.76</v>
      </c>
      <c r="Y1591">
        <v>89728.5</v>
      </c>
      <c r="Z1591" t="s">
        <v>189</v>
      </c>
      <c r="AA1591">
        <v>2</v>
      </c>
      <c r="AB1591">
        <v>9</v>
      </c>
      <c r="AC1591">
        <v>80</v>
      </c>
      <c r="AD1591">
        <v>8.8888888888888893</v>
      </c>
      <c r="AE1591">
        <v>12.375</v>
      </c>
      <c r="AF1591">
        <v>12.375</v>
      </c>
      <c r="AG1591">
        <v>10</v>
      </c>
      <c r="AH1591">
        <v>0.76</v>
      </c>
      <c r="AI1591">
        <v>72508.5</v>
      </c>
      <c r="AJ1591">
        <v>6.21</v>
      </c>
      <c r="AK1591">
        <v>2.5</v>
      </c>
      <c r="AL1591">
        <v>19</v>
      </c>
      <c r="AM1591">
        <v>15</v>
      </c>
      <c r="AN1591">
        <v>25</v>
      </c>
      <c r="AO1591" t="s">
        <v>190</v>
      </c>
      <c r="AP1591">
        <v>83</v>
      </c>
      <c r="AQ1591">
        <v>-0.7</v>
      </c>
      <c r="AR1591">
        <v>1.2</v>
      </c>
      <c r="AS1591" t="s">
        <v>1008</v>
      </c>
      <c r="AT1591">
        <v>36</v>
      </c>
      <c r="AU1591">
        <v>20</v>
      </c>
      <c r="AV1591">
        <v>18</v>
      </c>
      <c r="AW1591">
        <v>21</v>
      </c>
      <c r="AY1591">
        <v>4</v>
      </c>
      <c r="AZ1591">
        <v>84</v>
      </c>
      <c r="BA1591">
        <v>6.1547619047619051</v>
      </c>
      <c r="BB1591">
        <v>46494</v>
      </c>
      <c r="BC1591">
        <v>77490</v>
      </c>
      <c r="BD1591">
        <v>108486</v>
      </c>
      <c r="BE1591">
        <v>20</v>
      </c>
      <c r="BF1591">
        <v>4</v>
      </c>
      <c r="BG1591">
        <v>84</v>
      </c>
      <c r="BH1591">
        <v>6.1547619047619051</v>
      </c>
      <c r="BI1591">
        <v>46494</v>
      </c>
      <c r="BJ1591">
        <v>77490</v>
      </c>
      <c r="BK1591">
        <v>108486</v>
      </c>
      <c r="BL1591">
        <v>35</v>
      </c>
      <c r="BM1591">
        <v>1</v>
      </c>
      <c r="BN1591">
        <v>8</v>
      </c>
      <c r="BO1591" t="s">
        <v>192</v>
      </c>
      <c r="BP1591">
        <v>2.9712058465286217</v>
      </c>
      <c r="BQ1591">
        <v>138</v>
      </c>
      <c r="BR1591">
        <v>0</v>
      </c>
      <c r="BS1591">
        <v>0</v>
      </c>
      <c r="BV1591">
        <v>0</v>
      </c>
      <c r="BW1591">
        <v>0</v>
      </c>
      <c r="BX1591">
        <v>0</v>
      </c>
      <c r="BZ1591" t="s">
        <v>193</v>
      </c>
      <c r="CA1591" t="s">
        <v>194</v>
      </c>
      <c r="CB1591" t="b">
        <v>0</v>
      </c>
    </row>
    <row r="1592" spans="1:80" x14ac:dyDescent="0.3">
      <c r="A1592">
        <v>1591</v>
      </c>
      <c r="B1592" t="s">
        <v>1888</v>
      </c>
      <c r="C1592" t="s">
        <v>179</v>
      </c>
      <c r="D1592" t="s">
        <v>1737</v>
      </c>
      <c r="E1592" t="s">
        <v>1881</v>
      </c>
      <c r="F1592" t="s">
        <v>320</v>
      </c>
      <c r="G1592" t="s">
        <v>1739</v>
      </c>
      <c r="H1592" t="s">
        <v>184</v>
      </c>
      <c r="J1592">
        <v>0</v>
      </c>
      <c r="L1592" t="s">
        <v>197</v>
      </c>
      <c r="M1592" t="s">
        <v>197</v>
      </c>
      <c r="N1592" t="s">
        <v>198</v>
      </c>
      <c r="P1592" t="s">
        <v>459</v>
      </c>
      <c r="Q1592">
        <v>3</v>
      </c>
      <c r="S1592">
        <v>0</v>
      </c>
      <c r="T1592">
        <v>10</v>
      </c>
      <c r="U1592">
        <v>10</v>
      </c>
      <c r="V1592">
        <v>10</v>
      </c>
      <c r="W1592">
        <v>5</v>
      </c>
      <c r="X1592">
        <v>0.76</v>
      </c>
      <c r="Y1592">
        <v>89728.5</v>
      </c>
      <c r="Z1592" t="s">
        <v>189</v>
      </c>
      <c r="AA1592">
        <v>2</v>
      </c>
      <c r="AB1592">
        <v>9</v>
      </c>
      <c r="AC1592">
        <v>80</v>
      </c>
      <c r="AD1592">
        <v>8.8888888888888893</v>
      </c>
      <c r="AE1592">
        <v>12.375</v>
      </c>
      <c r="AF1592">
        <v>12.375</v>
      </c>
      <c r="AG1592">
        <v>10</v>
      </c>
      <c r="AH1592">
        <v>0.76</v>
      </c>
      <c r="AI1592">
        <v>72508.5</v>
      </c>
      <c r="AJ1592">
        <v>6.59</v>
      </c>
      <c r="AK1592">
        <v>2.5</v>
      </c>
      <c r="AL1592">
        <v>17</v>
      </c>
      <c r="AM1592">
        <v>15</v>
      </c>
      <c r="AN1592">
        <v>25</v>
      </c>
      <c r="AO1592" t="s">
        <v>190</v>
      </c>
      <c r="AP1592">
        <v>83</v>
      </c>
      <c r="AQ1592">
        <v>-0.7</v>
      </c>
      <c r="AR1592">
        <v>1.2</v>
      </c>
      <c r="AS1592" t="s">
        <v>1008</v>
      </c>
      <c r="AT1592">
        <v>36</v>
      </c>
      <c r="AU1592">
        <v>20</v>
      </c>
      <c r="AV1592">
        <v>18</v>
      </c>
      <c r="AW1592">
        <v>21</v>
      </c>
      <c r="AY1592">
        <v>4</v>
      </c>
      <c r="AZ1592">
        <v>84</v>
      </c>
      <c r="BA1592">
        <v>6.1547619047619051</v>
      </c>
      <c r="BB1592">
        <v>46494</v>
      </c>
      <c r="BC1592">
        <v>77490</v>
      </c>
      <c r="BD1592">
        <v>108486</v>
      </c>
      <c r="BE1592">
        <v>20</v>
      </c>
      <c r="BF1592">
        <v>4</v>
      </c>
      <c r="BG1592">
        <v>84</v>
      </c>
      <c r="BH1592">
        <v>6.1547619047619051</v>
      </c>
      <c r="BI1592">
        <v>46494</v>
      </c>
      <c r="BJ1592">
        <v>77490</v>
      </c>
      <c r="BK1592">
        <v>108486</v>
      </c>
      <c r="BL1592">
        <v>35</v>
      </c>
      <c r="BM1592">
        <v>1</v>
      </c>
      <c r="BN1592">
        <v>8</v>
      </c>
      <c r="BO1592" t="s">
        <v>192</v>
      </c>
      <c r="BP1592">
        <v>0</v>
      </c>
      <c r="BQ1592">
        <v>0</v>
      </c>
      <c r="BR1592">
        <v>0</v>
      </c>
      <c r="BS1592">
        <v>0</v>
      </c>
      <c r="BV1592">
        <v>0</v>
      </c>
      <c r="BW1592">
        <v>0</v>
      </c>
      <c r="BX1592">
        <v>0</v>
      </c>
      <c r="BZ1592" t="s">
        <v>193</v>
      </c>
      <c r="CA1592" t="s">
        <v>194</v>
      </c>
      <c r="CB1592" t="b">
        <v>0</v>
      </c>
    </row>
    <row r="1593" spans="1:80" x14ac:dyDescent="0.3">
      <c r="A1593">
        <v>1592</v>
      </c>
      <c r="B1593" t="s">
        <v>1889</v>
      </c>
      <c r="C1593" t="s">
        <v>179</v>
      </c>
      <c r="D1593" t="s">
        <v>1737</v>
      </c>
      <c r="E1593" t="s">
        <v>1881</v>
      </c>
      <c r="F1593" t="s">
        <v>252</v>
      </c>
      <c r="G1593" t="s">
        <v>1739</v>
      </c>
      <c r="H1593" t="s">
        <v>184</v>
      </c>
      <c r="J1593">
        <v>0</v>
      </c>
      <c r="K1593" t="s">
        <v>1021</v>
      </c>
      <c r="L1593" t="s">
        <v>186</v>
      </c>
      <c r="M1593" t="s">
        <v>1022</v>
      </c>
      <c r="N1593" t="s">
        <v>20</v>
      </c>
      <c r="O1593">
        <v>418.29476248477442</v>
      </c>
      <c r="P1593" t="s">
        <v>459</v>
      </c>
      <c r="Q1593">
        <v>3</v>
      </c>
      <c r="S1593">
        <v>0</v>
      </c>
      <c r="T1593">
        <v>10</v>
      </c>
      <c r="U1593">
        <v>10</v>
      </c>
      <c r="V1593">
        <v>10</v>
      </c>
      <c r="W1593">
        <v>5</v>
      </c>
      <c r="X1593">
        <v>0.76</v>
      </c>
      <c r="Y1593">
        <v>89728.5</v>
      </c>
      <c r="Z1593" t="s">
        <v>189</v>
      </c>
      <c r="AA1593">
        <v>2</v>
      </c>
      <c r="AB1593">
        <v>9</v>
      </c>
      <c r="AC1593">
        <v>80</v>
      </c>
      <c r="AD1593">
        <v>8.8888888888888893</v>
      </c>
      <c r="AE1593">
        <v>12.375</v>
      </c>
      <c r="AF1593">
        <v>12.375</v>
      </c>
      <c r="AG1593">
        <v>10</v>
      </c>
      <c r="AH1593">
        <v>0.76</v>
      </c>
      <c r="AI1593">
        <v>72508.5</v>
      </c>
      <c r="AJ1593">
        <v>6.97</v>
      </c>
      <c r="AK1593">
        <v>2.5</v>
      </c>
      <c r="AL1593">
        <v>17</v>
      </c>
      <c r="AM1593">
        <v>15</v>
      </c>
      <c r="AN1593">
        <v>25</v>
      </c>
      <c r="AO1593" t="s">
        <v>190</v>
      </c>
      <c r="AP1593">
        <v>83</v>
      </c>
      <c r="AQ1593">
        <v>-0.7</v>
      </c>
      <c r="AR1593">
        <v>1.2</v>
      </c>
      <c r="AS1593" t="s">
        <v>1008</v>
      </c>
      <c r="AT1593">
        <v>36</v>
      </c>
      <c r="AU1593">
        <v>20</v>
      </c>
      <c r="AV1593">
        <v>18</v>
      </c>
      <c r="AW1593">
        <v>21</v>
      </c>
      <c r="AY1593">
        <v>4</v>
      </c>
      <c r="AZ1593">
        <v>84</v>
      </c>
      <c r="BA1593">
        <v>6.1547619047619051</v>
      </c>
      <c r="BB1593">
        <v>46494</v>
      </c>
      <c r="BC1593">
        <v>77490</v>
      </c>
      <c r="BD1593">
        <v>108486</v>
      </c>
      <c r="BE1593">
        <v>20</v>
      </c>
      <c r="BF1593">
        <v>4</v>
      </c>
      <c r="BG1593">
        <v>84</v>
      </c>
      <c r="BH1593">
        <v>6.1547619047619051</v>
      </c>
      <c r="BI1593">
        <v>46494</v>
      </c>
      <c r="BJ1593">
        <v>77490</v>
      </c>
      <c r="BK1593">
        <v>108486</v>
      </c>
      <c r="BL1593">
        <v>35</v>
      </c>
      <c r="BM1593">
        <v>1</v>
      </c>
      <c r="BN1593">
        <v>8</v>
      </c>
      <c r="BO1593" t="s">
        <v>192</v>
      </c>
      <c r="BP1593">
        <v>3.346358099878195</v>
      </c>
      <c r="BQ1593">
        <v>11</v>
      </c>
      <c r="BR1593">
        <v>0</v>
      </c>
      <c r="BS1593">
        <v>0</v>
      </c>
      <c r="BV1593">
        <v>0</v>
      </c>
      <c r="BW1593">
        <v>0</v>
      </c>
      <c r="BX1593">
        <v>0</v>
      </c>
      <c r="BZ1593" t="s">
        <v>193</v>
      </c>
      <c r="CA1593" t="s">
        <v>194</v>
      </c>
      <c r="CB1593" t="b">
        <v>0</v>
      </c>
    </row>
    <row r="1594" spans="1:80" x14ac:dyDescent="0.3">
      <c r="A1594">
        <v>1593</v>
      </c>
      <c r="B1594" t="s">
        <v>1890</v>
      </c>
      <c r="C1594" t="s">
        <v>179</v>
      </c>
      <c r="D1594" t="s">
        <v>1737</v>
      </c>
      <c r="E1594" t="s">
        <v>1881</v>
      </c>
      <c r="F1594" t="s">
        <v>471</v>
      </c>
      <c r="G1594" t="s">
        <v>1739</v>
      </c>
      <c r="H1594" t="s">
        <v>184</v>
      </c>
      <c r="J1594">
        <v>0</v>
      </c>
      <c r="L1594" t="s">
        <v>197</v>
      </c>
      <c r="M1594" t="s">
        <v>197</v>
      </c>
      <c r="N1594" t="s">
        <v>198</v>
      </c>
      <c r="P1594" t="s">
        <v>459</v>
      </c>
      <c r="Q1594">
        <v>3</v>
      </c>
      <c r="S1594">
        <v>0</v>
      </c>
      <c r="T1594">
        <v>10</v>
      </c>
      <c r="U1594">
        <v>10</v>
      </c>
      <c r="V1594">
        <v>10</v>
      </c>
      <c r="W1594">
        <v>5</v>
      </c>
      <c r="X1594">
        <v>0.76</v>
      </c>
      <c r="Y1594">
        <v>89728.5</v>
      </c>
      <c r="Z1594" t="s">
        <v>189</v>
      </c>
      <c r="AA1594">
        <v>2</v>
      </c>
      <c r="AB1594">
        <v>9</v>
      </c>
      <c r="AC1594">
        <v>80</v>
      </c>
      <c r="AD1594">
        <v>8.8888888888888893</v>
      </c>
      <c r="AE1594">
        <v>12.375</v>
      </c>
      <c r="AF1594">
        <v>12.375</v>
      </c>
      <c r="AG1594">
        <v>10</v>
      </c>
      <c r="AH1594">
        <v>0.76</v>
      </c>
      <c r="AI1594">
        <v>72508.5</v>
      </c>
      <c r="AJ1594">
        <v>7.35</v>
      </c>
      <c r="AK1594">
        <v>2.5</v>
      </c>
      <c r="AL1594">
        <v>16</v>
      </c>
      <c r="AM1594">
        <v>15</v>
      </c>
      <c r="AN1594">
        <v>25</v>
      </c>
      <c r="AO1594" t="s">
        <v>190</v>
      </c>
      <c r="AP1594">
        <v>83</v>
      </c>
      <c r="AQ1594">
        <v>-0.7</v>
      </c>
      <c r="AR1594">
        <v>1.2</v>
      </c>
      <c r="AS1594" t="s">
        <v>1008</v>
      </c>
      <c r="AT1594">
        <v>36</v>
      </c>
      <c r="AU1594">
        <v>20</v>
      </c>
      <c r="AV1594">
        <v>18</v>
      </c>
      <c r="AW1594">
        <v>21</v>
      </c>
      <c r="AY1594">
        <v>4</v>
      </c>
      <c r="AZ1594">
        <v>84</v>
      </c>
      <c r="BA1594">
        <v>6.1547619047619051</v>
      </c>
      <c r="BB1594">
        <v>46494</v>
      </c>
      <c r="BC1594">
        <v>77490</v>
      </c>
      <c r="BD1594">
        <v>108486</v>
      </c>
      <c r="BE1594">
        <v>20</v>
      </c>
      <c r="BF1594">
        <v>4</v>
      </c>
      <c r="BG1594">
        <v>84</v>
      </c>
      <c r="BH1594">
        <v>6.1547619047619051</v>
      </c>
      <c r="BI1594">
        <v>46494</v>
      </c>
      <c r="BJ1594">
        <v>77490</v>
      </c>
      <c r="BK1594">
        <v>108486</v>
      </c>
      <c r="BL1594">
        <v>35</v>
      </c>
      <c r="BM1594">
        <v>1</v>
      </c>
      <c r="BN1594">
        <v>8</v>
      </c>
      <c r="BO1594" t="s">
        <v>192</v>
      </c>
      <c r="BP1594">
        <v>0</v>
      </c>
      <c r="BQ1594">
        <v>0</v>
      </c>
      <c r="BR1594">
        <v>0</v>
      </c>
      <c r="BS1594">
        <v>0</v>
      </c>
      <c r="BV1594">
        <v>0</v>
      </c>
      <c r="BW1594">
        <v>0</v>
      </c>
      <c r="BX1594">
        <v>0</v>
      </c>
      <c r="BZ1594" t="s">
        <v>193</v>
      </c>
      <c r="CA1594" t="s">
        <v>194</v>
      </c>
      <c r="CB1594" t="b">
        <v>0</v>
      </c>
    </row>
    <row r="1595" spans="1:80" x14ac:dyDescent="0.3">
      <c r="A1595">
        <v>1594</v>
      </c>
      <c r="B1595" t="s">
        <v>1891</v>
      </c>
      <c r="C1595" t="s">
        <v>179</v>
      </c>
      <c r="D1595" t="s">
        <v>1737</v>
      </c>
      <c r="E1595" t="s">
        <v>1881</v>
      </c>
      <c r="F1595" t="s">
        <v>473</v>
      </c>
      <c r="G1595" t="s">
        <v>1739</v>
      </c>
      <c r="H1595" t="s">
        <v>184</v>
      </c>
      <c r="J1595">
        <v>0</v>
      </c>
      <c r="K1595" t="s">
        <v>1021</v>
      </c>
      <c r="L1595" t="s">
        <v>186</v>
      </c>
      <c r="M1595" t="s">
        <v>1022</v>
      </c>
      <c r="N1595" t="s">
        <v>20</v>
      </c>
      <c r="O1595">
        <v>465.18879415347106</v>
      </c>
      <c r="P1595" t="s">
        <v>459</v>
      </c>
      <c r="Q1595">
        <v>3</v>
      </c>
      <c r="R1595">
        <v>0</v>
      </c>
      <c r="S1595">
        <v>0</v>
      </c>
      <c r="T1595">
        <v>10</v>
      </c>
      <c r="U1595">
        <v>10</v>
      </c>
      <c r="V1595">
        <v>10</v>
      </c>
      <c r="W1595">
        <v>5</v>
      </c>
      <c r="X1595">
        <v>0.76</v>
      </c>
      <c r="Y1595">
        <v>89728.5</v>
      </c>
      <c r="Z1595" t="s">
        <v>189</v>
      </c>
      <c r="AA1595">
        <v>2</v>
      </c>
      <c r="AB1595">
        <v>9</v>
      </c>
      <c r="AC1595">
        <v>80</v>
      </c>
      <c r="AD1595">
        <v>8.8888888888888893</v>
      </c>
      <c r="AE1595">
        <v>12.375</v>
      </c>
      <c r="AF1595">
        <v>12.375</v>
      </c>
      <c r="AG1595">
        <v>10</v>
      </c>
      <c r="AH1595">
        <v>0.76</v>
      </c>
      <c r="AI1595">
        <v>72508.5</v>
      </c>
      <c r="AJ1595">
        <v>7.73</v>
      </c>
      <c r="AK1595">
        <v>2.5</v>
      </c>
      <c r="AL1595">
        <v>15</v>
      </c>
      <c r="AM1595">
        <v>15</v>
      </c>
      <c r="AN1595">
        <v>25</v>
      </c>
      <c r="AO1595" t="s">
        <v>190</v>
      </c>
      <c r="AP1595">
        <v>83</v>
      </c>
      <c r="AQ1595">
        <v>-0.7</v>
      </c>
      <c r="AR1595">
        <v>1.2</v>
      </c>
      <c r="AS1595" t="s">
        <v>1008</v>
      </c>
      <c r="AT1595">
        <v>36</v>
      </c>
      <c r="AU1595">
        <v>20</v>
      </c>
      <c r="AV1595">
        <v>18</v>
      </c>
      <c r="AW1595">
        <v>21</v>
      </c>
      <c r="AY1595">
        <v>4</v>
      </c>
      <c r="AZ1595">
        <v>84</v>
      </c>
      <c r="BA1595">
        <v>6.1547619047619051</v>
      </c>
      <c r="BB1595">
        <v>46494</v>
      </c>
      <c r="BC1595">
        <v>77490</v>
      </c>
      <c r="BD1595">
        <v>108486</v>
      </c>
      <c r="BE1595">
        <v>20</v>
      </c>
      <c r="BF1595">
        <v>4</v>
      </c>
      <c r="BG1595">
        <v>84</v>
      </c>
      <c r="BH1595">
        <v>6.1547619047619051</v>
      </c>
      <c r="BI1595">
        <v>46494</v>
      </c>
      <c r="BJ1595">
        <v>77490</v>
      </c>
      <c r="BK1595">
        <v>108486</v>
      </c>
      <c r="BL1595">
        <v>35</v>
      </c>
      <c r="BM1595">
        <v>1</v>
      </c>
      <c r="BN1595">
        <v>8</v>
      </c>
      <c r="BO1595" t="s">
        <v>192</v>
      </c>
      <c r="BP1595">
        <v>3.7215103532277678</v>
      </c>
      <c r="BQ1595">
        <v>40</v>
      </c>
      <c r="BR1595">
        <v>0</v>
      </c>
      <c r="BS1595">
        <v>0</v>
      </c>
      <c r="BV1595">
        <v>0</v>
      </c>
      <c r="BW1595">
        <v>0</v>
      </c>
      <c r="BX1595">
        <v>0</v>
      </c>
      <c r="BZ1595" t="s">
        <v>193</v>
      </c>
      <c r="CA1595" t="s">
        <v>194</v>
      </c>
      <c r="CB1595" t="b">
        <v>0</v>
      </c>
    </row>
    <row r="1596" spans="1:80" x14ac:dyDescent="0.3">
      <c r="A1596">
        <v>1595</v>
      </c>
      <c r="B1596" t="s">
        <v>1892</v>
      </c>
      <c r="C1596" t="s">
        <v>179</v>
      </c>
      <c r="D1596" t="s">
        <v>1737</v>
      </c>
      <c r="E1596" t="s">
        <v>1881</v>
      </c>
      <c r="F1596" t="s">
        <v>507</v>
      </c>
      <c r="G1596" t="s">
        <v>1739</v>
      </c>
      <c r="H1596" t="s">
        <v>184</v>
      </c>
      <c r="J1596">
        <v>0</v>
      </c>
      <c r="L1596" t="s">
        <v>197</v>
      </c>
      <c r="M1596" t="s">
        <v>197</v>
      </c>
      <c r="N1596" t="s">
        <v>198</v>
      </c>
      <c r="P1596" t="s">
        <v>459</v>
      </c>
      <c r="Q1596">
        <v>3</v>
      </c>
      <c r="S1596">
        <v>0</v>
      </c>
      <c r="T1596">
        <v>10</v>
      </c>
      <c r="U1596">
        <v>10</v>
      </c>
      <c r="V1596">
        <v>10</v>
      </c>
      <c r="W1596">
        <v>5</v>
      </c>
      <c r="X1596">
        <v>0.76</v>
      </c>
      <c r="Y1596">
        <v>89728.5</v>
      </c>
      <c r="Z1596" t="s">
        <v>189</v>
      </c>
      <c r="AA1596">
        <v>2</v>
      </c>
      <c r="AB1596">
        <v>9</v>
      </c>
      <c r="AC1596">
        <v>80</v>
      </c>
      <c r="AD1596">
        <v>8.8888888888888893</v>
      </c>
      <c r="AE1596">
        <v>12.375</v>
      </c>
      <c r="AF1596">
        <v>12.375</v>
      </c>
      <c r="AG1596">
        <v>10</v>
      </c>
      <c r="AH1596">
        <v>0.76</v>
      </c>
      <c r="AI1596">
        <v>72508.5</v>
      </c>
      <c r="AJ1596">
        <v>8.11</v>
      </c>
      <c r="AK1596">
        <v>2.5</v>
      </c>
      <c r="AL1596">
        <v>14</v>
      </c>
      <c r="AM1596">
        <v>15</v>
      </c>
      <c r="AN1596">
        <v>25</v>
      </c>
      <c r="AO1596" t="s">
        <v>190</v>
      </c>
      <c r="AP1596">
        <v>83</v>
      </c>
      <c r="AQ1596">
        <v>-0.7</v>
      </c>
      <c r="AR1596">
        <v>1.2</v>
      </c>
      <c r="AS1596" t="s">
        <v>1008</v>
      </c>
      <c r="AT1596">
        <v>36</v>
      </c>
      <c r="AU1596">
        <v>20</v>
      </c>
      <c r="AV1596">
        <v>18</v>
      </c>
      <c r="AW1596">
        <v>21</v>
      </c>
      <c r="AY1596">
        <v>4</v>
      </c>
      <c r="AZ1596">
        <v>84</v>
      </c>
      <c r="BA1596">
        <v>6.1547619047619051</v>
      </c>
      <c r="BB1596">
        <v>46494</v>
      </c>
      <c r="BC1596">
        <v>77490</v>
      </c>
      <c r="BD1596">
        <v>108486</v>
      </c>
      <c r="BE1596">
        <v>21</v>
      </c>
      <c r="BF1596">
        <v>4</v>
      </c>
      <c r="BG1596">
        <v>84</v>
      </c>
      <c r="BH1596">
        <v>6.1547619047619051</v>
      </c>
      <c r="BI1596">
        <v>46494</v>
      </c>
      <c r="BJ1596">
        <v>77490</v>
      </c>
      <c r="BK1596">
        <v>108486</v>
      </c>
      <c r="BL1596">
        <v>35</v>
      </c>
      <c r="BM1596">
        <v>1</v>
      </c>
      <c r="BN1596">
        <v>8</v>
      </c>
      <c r="BO1596" t="s">
        <v>192</v>
      </c>
      <c r="BP1596">
        <v>0</v>
      </c>
      <c r="BQ1596">
        <v>0</v>
      </c>
      <c r="BR1596">
        <v>0</v>
      </c>
      <c r="BS1596">
        <v>0</v>
      </c>
      <c r="BV1596">
        <v>0</v>
      </c>
      <c r="BW1596">
        <v>0</v>
      </c>
      <c r="BX1596">
        <v>0</v>
      </c>
      <c r="BZ1596" t="s">
        <v>193</v>
      </c>
      <c r="CA1596" t="s">
        <v>194</v>
      </c>
      <c r="CB1596" t="b">
        <v>0</v>
      </c>
    </row>
    <row r="1597" spans="1:80" x14ac:dyDescent="0.3">
      <c r="A1597">
        <v>1596</v>
      </c>
      <c r="B1597" t="s">
        <v>1893</v>
      </c>
      <c r="C1597" t="s">
        <v>179</v>
      </c>
      <c r="D1597" t="s">
        <v>1737</v>
      </c>
      <c r="E1597" t="s">
        <v>1881</v>
      </c>
      <c r="F1597" t="s">
        <v>509</v>
      </c>
      <c r="G1597" t="s">
        <v>1739</v>
      </c>
      <c r="H1597" t="s">
        <v>184</v>
      </c>
      <c r="J1597">
        <v>0</v>
      </c>
      <c r="L1597" t="s">
        <v>197</v>
      </c>
      <c r="M1597" t="s">
        <v>197</v>
      </c>
      <c r="N1597" t="s">
        <v>198</v>
      </c>
      <c r="P1597" t="s">
        <v>459</v>
      </c>
      <c r="Q1597">
        <v>3</v>
      </c>
      <c r="S1597">
        <v>0</v>
      </c>
      <c r="T1597">
        <v>10</v>
      </c>
      <c r="U1597">
        <v>10</v>
      </c>
      <c r="V1597">
        <v>10</v>
      </c>
      <c r="W1597">
        <v>5</v>
      </c>
      <c r="X1597">
        <v>0.76</v>
      </c>
      <c r="Y1597">
        <v>89728.5</v>
      </c>
      <c r="Z1597" t="s">
        <v>189</v>
      </c>
      <c r="AA1597">
        <v>2</v>
      </c>
      <c r="AB1597">
        <v>9</v>
      </c>
      <c r="AC1597">
        <v>80</v>
      </c>
      <c r="AD1597">
        <v>8.8888888888888893</v>
      </c>
      <c r="AE1597">
        <v>12.375</v>
      </c>
      <c r="AF1597">
        <v>12.375</v>
      </c>
      <c r="AG1597">
        <v>10</v>
      </c>
      <c r="AH1597">
        <v>0.76</v>
      </c>
      <c r="AI1597">
        <v>72508.5</v>
      </c>
      <c r="AJ1597">
        <v>8.49</v>
      </c>
      <c r="AK1597">
        <v>2.5</v>
      </c>
      <c r="AL1597">
        <v>14</v>
      </c>
      <c r="AM1597">
        <v>15</v>
      </c>
      <c r="AN1597">
        <v>25</v>
      </c>
      <c r="AO1597" t="s">
        <v>190</v>
      </c>
      <c r="AP1597">
        <v>83</v>
      </c>
      <c r="AQ1597">
        <v>-0.7</v>
      </c>
      <c r="AR1597">
        <v>1.2</v>
      </c>
      <c r="AS1597" t="s">
        <v>1008</v>
      </c>
      <c r="AT1597">
        <v>36</v>
      </c>
      <c r="AU1597">
        <v>20</v>
      </c>
      <c r="AV1597">
        <v>18</v>
      </c>
      <c r="AW1597">
        <v>21</v>
      </c>
      <c r="AY1597">
        <v>4</v>
      </c>
      <c r="AZ1597">
        <v>84</v>
      </c>
      <c r="BA1597">
        <v>6.1547619047619051</v>
      </c>
      <c r="BB1597">
        <v>46494</v>
      </c>
      <c r="BC1597">
        <v>77490</v>
      </c>
      <c r="BD1597">
        <v>108486</v>
      </c>
      <c r="BE1597">
        <v>21</v>
      </c>
      <c r="BF1597">
        <v>4</v>
      </c>
      <c r="BG1597">
        <v>84</v>
      </c>
      <c r="BH1597">
        <v>6.1547619047619051</v>
      </c>
      <c r="BI1597">
        <v>46494</v>
      </c>
      <c r="BJ1597">
        <v>77490</v>
      </c>
      <c r="BK1597">
        <v>108486</v>
      </c>
      <c r="BL1597">
        <v>35</v>
      </c>
      <c r="BM1597">
        <v>1</v>
      </c>
      <c r="BN1597">
        <v>6</v>
      </c>
      <c r="BO1597" t="s">
        <v>192</v>
      </c>
      <c r="BP1597">
        <v>0</v>
      </c>
      <c r="BQ1597">
        <v>0</v>
      </c>
      <c r="BR1597">
        <v>0</v>
      </c>
      <c r="BS1597">
        <v>0</v>
      </c>
      <c r="BV1597">
        <v>0</v>
      </c>
      <c r="BW1597">
        <v>0</v>
      </c>
      <c r="BX1597">
        <v>0</v>
      </c>
      <c r="BZ1597" t="s">
        <v>193</v>
      </c>
      <c r="CA1597" t="s">
        <v>194</v>
      </c>
      <c r="CB1597" t="b">
        <v>0</v>
      </c>
    </row>
    <row r="1598" spans="1:80" x14ac:dyDescent="0.3">
      <c r="A1598">
        <v>1597</v>
      </c>
      <c r="B1598" t="s">
        <v>1894</v>
      </c>
      <c r="C1598" t="s">
        <v>179</v>
      </c>
      <c r="D1598" t="s">
        <v>1737</v>
      </c>
      <c r="E1598" t="s">
        <v>1881</v>
      </c>
      <c r="F1598" t="s">
        <v>511</v>
      </c>
      <c r="G1598" t="s">
        <v>1739</v>
      </c>
      <c r="H1598" t="s">
        <v>184</v>
      </c>
      <c r="J1598">
        <v>0</v>
      </c>
      <c r="L1598" t="s">
        <v>197</v>
      </c>
      <c r="M1598" t="s">
        <v>197</v>
      </c>
      <c r="N1598" t="s">
        <v>198</v>
      </c>
      <c r="P1598" t="s">
        <v>459</v>
      </c>
      <c r="Q1598">
        <v>3</v>
      </c>
      <c r="S1598">
        <v>0</v>
      </c>
      <c r="T1598">
        <v>10</v>
      </c>
      <c r="U1598">
        <v>10</v>
      </c>
      <c r="V1598">
        <v>10</v>
      </c>
      <c r="W1598">
        <v>5</v>
      </c>
      <c r="X1598">
        <v>0.76</v>
      </c>
      <c r="Y1598">
        <v>89728.5</v>
      </c>
      <c r="Z1598" t="s">
        <v>189</v>
      </c>
      <c r="AA1598">
        <v>2</v>
      </c>
      <c r="AB1598">
        <v>9</v>
      </c>
      <c r="AC1598">
        <v>80</v>
      </c>
      <c r="AD1598">
        <v>8.8888888888888893</v>
      </c>
      <c r="AE1598">
        <v>12.375</v>
      </c>
      <c r="AF1598">
        <v>12.375</v>
      </c>
      <c r="AG1598">
        <v>10</v>
      </c>
      <c r="AH1598">
        <v>0.76</v>
      </c>
      <c r="AI1598">
        <v>72508.5</v>
      </c>
      <c r="AJ1598">
        <v>8.8742999999999999</v>
      </c>
      <c r="AK1598">
        <v>2.5</v>
      </c>
      <c r="AL1598">
        <v>13</v>
      </c>
      <c r="AM1598">
        <v>15</v>
      </c>
      <c r="AN1598">
        <v>25</v>
      </c>
      <c r="AO1598" t="s">
        <v>190</v>
      </c>
      <c r="AP1598">
        <v>83</v>
      </c>
      <c r="AQ1598">
        <v>-0.7</v>
      </c>
      <c r="AR1598">
        <v>1.2</v>
      </c>
      <c r="AS1598" t="s">
        <v>1008</v>
      </c>
      <c r="AT1598">
        <v>36</v>
      </c>
      <c r="AU1598">
        <v>20</v>
      </c>
      <c r="AV1598">
        <v>18</v>
      </c>
      <c r="AW1598">
        <v>21</v>
      </c>
      <c r="AY1598">
        <v>4</v>
      </c>
      <c r="AZ1598">
        <v>84</v>
      </c>
      <c r="BA1598">
        <v>6.1547619047619051</v>
      </c>
      <c r="BB1598">
        <v>46494</v>
      </c>
      <c r="BC1598">
        <v>77490</v>
      </c>
      <c r="BD1598">
        <v>108486</v>
      </c>
      <c r="BE1598">
        <v>21</v>
      </c>
      <c r="BF1598">
        <v>4</v>
      </c>
      <c r="BG1598">
        <v>84</v>
      </c>
      <c r="BH1598">
        <v>6.1547619047619051</v>
      </c>
      <c r="BI1598">
        <v>46494</v>
      </c>
      <c r="BJ1598">
        <v>77490</v>
      </c>
      <c r="BK1598">
        <v>108486</v>
      </c>
      <c r="BL1598">
        <v>35</v>
      </c>
      <c r="BM1598">
        <v>1</v>
      </c>
      <c r="BN1598">
        <v>6</v>
      </c>
      <c r="BO1598" t="s">
        <v>192</v>
      </c>
      <c r="BP1598">
        <v>0</v>
      </c>
      <c r="BQ1598">
        <v>0</v>
      </c>
      <c r="BR1598">
        <v>0</v>
      </c>
      <c r="BS1598">
        <v>0</v>
      </c>
      <c r="BV1598">
        <v>0</v>
      </c>
      <c r="BW1598">
        <v>0</v>
      </c>
      <c r="BX1598">
        <v>0</v>
      </c>
      <c r="BZ1598" t="s">
        <v>193</v>
      </c>
      <c r="CA1598" t="s">
        <v>194</v>
      </c>
      <c r="CB1598" t="b">
        <v>0</v>
      </c>
    </row>
    <row r="1599" spans="1:80" x14ac:dyDescent="0.3">
      <c r="A1599">
        <v>1598</v>
      </c>
      <c r="B1599" t="s">
        <v>1895</v>
      </c>
      <c r="C1599" t="s">
        <v>179</v>
      </c>
      <c r="D1599" t="s">
        <v>1737</v>
      </c>
      <c r="E1599" t="s">
        <v>1881</v>
      </c>
      <c r="F1599" t="s">
        <v>513</v>
      </c>
      <c r="G1599" t="s">
        <v>1739</v>
      </c>
      <c r="H1599" t="s">
        <v>184</v>
      </c>
      <c r="J1599">
        <v>0</v>
      </c>
      <c r="L1599" t="s">
        <v>197</v>
      </c>
      <c r="M1599" t="s">
        <v>197</v>
      </c>
      <c r="N1599" t="s">
        <v>198</v>
      </c>
      <c r="P1599" t="s">
        <v>459</v>
      </c>
      <c r="Q1599">
        <v>3</v>
      </c>
      <c r="S1599">
        <v>0</v>
      </c>
      <c r="T1599">
        <v>10</v>
      </c>
      <c r="U1599">
        <v>10</v>
      </c>
      <c r="V1599">
        <v>10</v>
      </c>
      <c r="W1599">
        <v>5</v>
      </c>
      <c r="X1599">
        <v>0.76</v>
      </c>
      <c r="Y1599">
        <v>89728.5</v>
      </c>
      <c r="Z1599" t="s">
        <v>189</v>
      </c>
      <c r="AA1599">
        <v>2</v>
      </c>
      <c r="AB1599">
        <v>9</v>
      </c>
      <c r="AC1599">
        <v>80</v>
      </c>
      <c r="AD1599">
        <v>8.8888888888888893</v>
      </c>
      <c r="AE1599">
        <v>12.375</v>
      </c>
      <c r="AF1599">
        <v>12.375</v>
      </c>
      <c r="AG1599">
        <v>10</v>
      </c>
      <c r="AH1599">
        <v>0.76</v>
      </c>
      <c r="AI1599">
        <v>72508.5</v>
      </c>
      <c r="AJ1599">
        <v>9.2558000000000007</v>
      </c>
      <c r="AK1599">
        <v>2.5</v>
      </c>
      <c r="AL1599">
        <v>13</v>
      </c>
      <c r="AM1599">
        <v>15</v>
      </c>
      <c r="AN1599">
        <v>25</v>
      </c>
      <c r="AO1599" t="s">
        <v>190</v>
      </c>
      <c r="AP1599">
        <v>83</v>
      </c>
      <c r="AQ1599">
        <v>-0.7</v>
      </c>
      <c r="AR1599">
        <v>1.2</v>
      </c>
      <c r="AS1599" t="s">
        <v>1008</v>
      </c>
      <c r="AT1599">
        <v>36</v>
      </c>
      <c r="AU1599">
        <v>20</v>
      </c>
      <c r="AV1599">
        <v>18</v>
      </c>
      <c r="AW1599">
        <v>21</v>
      </c>
      <c r="AY1599">
        <v>4</v>
      </c>
      <c r="AZ1599">
        <v>84</v>
      </c>
      <c r="BA1599">
        <v>6.1547619047619051</v>
      </c>
      <c r="BB1599">
        <v>46494</v>
      </c>
      <c r="BC1599">
        <v>77490</v>
      </c>
      <c r="BD1599">
        <v>108486</v>
      </c>
      <c r="BE1599">
        <v>21</v>
      </c>
      <c r="BF1599">
        <v>4</v>
      </c>
      <c r="BG1599">
        <v>84</v>
      </c>
      <c r="BH1599">
        <v>6.1547619047619051</v>
      </c>
      <c r="BI1599">
        <v>46494</v>
      </c>
      <c r="BJ1599">
        <v>77490</v>
      </c>
      <c r="BK1599">
        <v>108486</v>
      </c>
      <c r="BL1599">
        <v>35</v>
      </c>
      <c r="BM1599">
        <v>1</v>
      </c>
      <c r="BN1599">
        <v>6</v>
      </c>
      <c r="BO1599" t="s">
        <v>192</v>
      </c>
      <c r="BP1599">
        <v>0</v>
      </c>
      <c r="BQ1599">
        <v>0</v>
      </c>
      <c r="BR1599">
        <v>0</v>
      </c>
      <c r="BS1599">
        <v>0</v>
      </c>
      <c r="BV1599">
        <v>0</v>
      </c>
      <c r="BW1599">
        <v>0</v>
      </c>
      <c r="BX1599">
        <v>0</v>
      </c>
      <c r="BZ1599" t="s">
        <v>193</v>
      </c>
      <c r="CA1599" t="s">
        <v>194</v>
      </c>
      <c r="CB1599" t="b">
        <v>0</v>
      </c>
    </row>
    <row r="1600" spans="1:80" x14ac:dyDescent="0.3">
      <c r="A1600">
        <v>1599</v>
      </c>
      <c r="B1600" t="s">
        <v>1896</v>
      </c>
      <c r="C1600" t="s">
        <v>179</v>
      </c>
      <c r="D1600" t="s">
        <v>1737</v>
      </c>
      <c r="E1600" t="s">
        <v>1881</v>
      </c>
      <c r="F1600" t="s">
        <v>475</v>
      </c>
      <c r="G1600" t="s">
        <v>1739</v>
      </c>
      <c r="H1600" t="s">
        <v>184</v>
      </c>
      <c r="J1600">
        <v>0</v>
      </c>
      <c r="K1600" t="s">
        <v>1021</v>
      </c>
      <c r="L1600" t="s">
        <v>186</v>
      </c>
      <c r="M1600" t="s">
        <v>1022</v>
      </c>
      <c r="N1600" t="s">
        <v>20</v>
      </c>
      <c r="O1600">
        <v>582.42387332521275</v>
      </c>
      <c r="P1600" t="s">
        <v>459</v>
      </c>
      <c r="Q1600">
        <v>3</v>
      </c>
      <c r="S1600">
        <v>0</v>
      </c>
      <c r="T1600">
        <v>10</v>
      </c>
      <c r="U1600">
        <v>10</v>
      </c>
      <c r="V1600">
        <v>10</v>
      </c>
      <c r="W1600">
        <v>5</v>
      </c>
      <c r="X1600">
        <v>0.76</v>
      </c>
      <c r="Y1600">
        <v>89728.5</v>
      </c>
      <c r="Z1600" t="s">
        <v>189</v>
      </c>
      <c r="AA1600">
        <v>2</v>
      </c>
      <c r="AB1600">
        <v>9</v>
      </c>
      <c r="AC1600">
        <v>80</v>
      </c>
      <c r="AD1600">
        <v>8.8888888888888893</v>
      </c>
      <c r="AE1600">
        <v>12.375</v>
      </c>
      <c r="AF1600">
        <v>12.375</v>
      </c>
      <c r="AG1600">
        <v>10</v>
      </c>
      <c r="AH1600">
        <v>0.76</v>
      </c>
      <c r="AI1600">
        <v>72508.5</v>
      </c>
      <c r="AJ1600">
        <v>9.64</v>
      </c>
      <c r="AK1600">
        <v>2.5</v>
      </c>
      <c r="AL1600">
        <v>12</v>
      </c>
      <c r="AM1600">
        <v>15</v>
      </c>
      <c r="AN1600">
        <v>25</v>
      </c>
      <c r="AO1600" t="s">
        <v>190</v>
      </c>
      <c r="AP1600">
        <v>83</v>
      </c>
      <c r="AQ1600">
        <v>-0.7</v>
      </c>
      <c r="AR1600">
        <v>1.2</v>
      </c>
      <c r="AS1600" t="s">
        <v>1008</v>
      </c>
      <c r="AT1600">
        <v>36</v>
      </c>
      <c r="AU1600">
        <v>20</v>
      </c>
      <c r="AV1600">
        <v>18</v>
      </c>
      <c r="AW1600">
        <v>21</v>
      </c>
      <c r="AY1600">
        <v>4</v>
      </c>
      <c r="AZ1600">
        <v>84</v>
      </c>
      <c r="BA1600">
        <v>6.1547619047619051</v>
      </c>
      <c r="BB1600">
        <v>46494</v>
      </c>
      <c r="BC1600">
        <v>77490</v>
      </c>
      <c r="BD1600">
        <v>108486</v>
      </c>
      <c r="BE1600">
        <v>21</v>
      </c>
      <c r="BF1600">
        <v>4</v>
      </c>
      <c r="BG1600">
        <v>84</v>
      </c>
      <c r="BH1600">
        <v>6.1547619047619051</v>
      </c>
      <c r="BI1600">
        <v>46494</v>
      </c>
      <c r="BJ1600">
        <v>77490</v>
      </c>
      <c r="BK1600">
        <v>108486</v>
      </c>
      <c r="BL1600">
        <v>35</v>
      </c>
      <c r="BM1600">
        <v>1</v>
      </c>
      <c r="BN1600">
        <v>6</v>
      </c>
      <c r="BO1600" t="s">
        <v>192</v>
      </c>
      <c r="BP1600">
        <v>3.4945432399512764</v>
      </c>
      <c r="BQ1600">
        <v>50</v>
      </c>
      <c r="BR1600">
        <v>28</v>
      </c>
      <c r="BS1600">
        <v>0.56000000000000005</v>
      </c>
      <c r="BV1600">
        <v>78</v>
      </c>
      <c r="BW1600">
        <v>0</v>
      </c>
      <c r="BX1600">
        <v>0</v>
      </c>
      <c r="BZ1600" t="s">
        <v>193</v>
      </c>
      <c r="CA1600" t="s">
        <v>194</v>
      </c>
      <c r="CB1600" t="b">
        <v>0</v>
      </c>
    </row>
    <row r="1601" spans="1:80" x14ac:dyDescent="0.3">
      <c r="A1601">
        <v>1600</v>
      </c>
      <c r="B1601" t="s">
        <v>1897</v>
      </c>
      <c r="C1601" t="s">
        <v>179</v>
      </c>
      <c r="D1601" t="s">
        <v>1737</v>
      </c>
      <c r="E1601" t="s">
        <v>1881</v>
      </c>
      <c r="F1601" t="s">
        <v>516</v>
      </c>
      <c r="G1601" t="s">
        <v>1739</v>
      </c>
      <c r="H1601" t="s">
        <v>184</v>
      </c>
      <c r="J1601">
        <v>0</v>
      </c>
      <c r="L1601" t="s">
        <v>197</v>
      </c>
      <c r="M1601" t="s">
        <v>197</v>
      </c>
      <c r="N1601" t="s">
        <v>198</v>
      </c>
      <c r="P1601" t="s">
        <v>459</v>
      </c>
      <c r="Q1601">
        <v>3</v>
      </c>
      <c r="S1601">
        <v>0</v>
      </c>
      <c r="T1601">
        <v>10</v>
      </c>
      <c r="U1601">
        <v>10</v>
      </c>
      <c r="V1601">
        <v>10</v>
      </c>
      <c r="W1601">
        <v>5</v>
      </c>
      <c r="X1601">
        <v>0.76</v>
      </c>
      <c r="Y1601">
        <v>89728.5</v>
      </c>
      <c r="Z1601" t="s">
        <v>189</v>
      </c>
      <c r="AA1601">
        <v>2</v>
      </c>
      <c r="AB1601">
        <v>9</v>
      </c>
      <c r="AC1601">
        <v>80</v>
      </c>
      <c r="AD1601">
        <v>8.8888888888888893</v>
      </c>
      <c r="AE1601">
        <v>12.375</v>
      </c>
      <c r="AF1601">
        <v>12.375</v>
      </c>
      <c r="AG1601">
        <v>10</v>
      </c>
      <c r="AH1601">
        <v>0.76</v>
      </c>
      <c r="AI1601">
        <v>72508.5</v>
      </c>
      <c r="AJ1601">
        <v>10.018800000000001</v>
      </c>
      <c r="AK1601">
        <v>2.5</v>
      </c>
      <c r="AL1601">
        <v>12</v>
      </c>
      <c r="AM1601">
        <v>15</v>
      </c>
      <c r="AN1601">
        <v>25</v>
      </c>
      <c r="AO1601" t="s">
        <v>190</v>
      </c>
      <c r="AP1601">
        <v>83</v>
      </c>
      <c r="AQ1601">
        <v>-0.7</v>
      </c>
      <c r="AR1601">
        <v>1.2</v>
      </c>
      <c r="AS1601" t="s">
        <v>1008</v>
      </c>
      <c r="AT1601">
        <v>36</v>
      </c>
      <c r="AU1601">
        <v>20</v>
      </c>
      <c r="AV1601">
        <v>18</v>
      </c>
      <c r="AW1601">
        <v>21</v>
      </c>
      <c r="AY1601">
        <v>4</v>
      </c>
      <c r="AZ1601">
        <v>84</v>
      </c>
      <c r="BA1601">
        <v>6.1547619047619051</v>
      </c>
      <c r="BB1601">
        <v>46494</v>
      </c>
      <c r="BC1601">
        <v>77490</v>
      </c>
      <c r="BD1601">
        <v>108486</v>
      </c>
      <c r="BE1601">
        <v>21</v>
      </c>
      <c r="BF1601">
        <v>4</v>
      </c>
      <c r="BG1601">
        <v>84</v>
      </c>
      <c r="BH1601">
        <v>6.1547619047619051</v>
      </c>
      <c r="BI1601">
        <v>46494</v>
      </c>
      <c r="BJ1601">
        <v>77490</v>
      </c>
      <c r="BK1601">
        <v>108486</v>
      </c>
      <c r="BL1601">
        <v>35</v>
      </c>
      <c r="BM1601">
        <v>1</v>
      </c>
      <c r="BN1601">
        <v>4</v>
      </c>
      <c r="BO1601" t="s">
        <v>192</v>
      </c>
      <c r="BP1601">
        <v>0</v>
      </c>
      <c r="BQ1601">
        <v>0</v>
      </c>
      <c r="BR1601">
        <v>0</v>
      </c>
      <c r="BS1601">
        <v>0</v>
      </c>
      <c r="BV1601">
        <v>0</v>
      </c>
      <c r="BW1601">
        <v>0</v>
      </c>
      <c r="BX1601">
        <v>0</v>
      </c>
      <c r="BZ1601" t="s">
        <v>193</v>
      </c>
      <c r="CA1601" t="s">
        <v>194</v>
      </c>
      <c r="CB1601" t="b">
        <v>0</v>
      </c>
    </row>
    <row r="1602" spans="1:80" x14ac:dyDescent="0.3">
      <c r="A1602">
        <v>1601</v>
      </c>
      <c r="B1602" t="s">
        <v>1898</v>
      </c>
      <c r="C1602" t="s">
        <v>179</v>
      </c>
      <c r="D1602" t="s">
        <v>1737</v>
      </c>
      <c r="E1602" t="s">
        <v>1881</v>
      </c>
      <c r="F1602" t="s">
        <v>518</v>
      </c>
      <c r="G1602" t="s">
        <v>1739</v>
      </c>
      <c r="H1602" t="s">
        <v>184</v>
      </c>
      <c r="J1602">
        <v>0</v>
      </c>
      <c r="L1602" t="s">
        <v>197</v>
      </c>
      <c r="M1602" t="s">
        <v>197</v>
      </c>
      <c r="N1602" t="s">
        <v>198</v>
      </c>
      <c r="P1602" t="s">
        <v>459</v>
      </c>
      <c r="Q1602">
        <v>3</v>
      </c>
      <c r="S1602">
        <v>0</v>
      </c>
      <c r="T1602">
        <v>10</v>
      </c>
      <c r="U1602">
        <v>10</v>
      </c>
      <c r="V1602">
        <v>10</v>
      </c>
      <c r="W1602">
        <v>5</v>
      </c>
      <c r="X1602">
        <v>0.76</v>
      </c>
      <c r="Y1602">
        <v>89728.5</v>
      </c>
      <c r="Z1602" t="s">
        <v>189</v>
      </c>
      <c r="AA1602">
        <v>2</v>
      </c>
      <c r="AB1602">
        <v>9</v>
      </c>
      <c r="AC1602">
        <v>80</v>
      </c>
      <c r="AD1602">
        <v>8.8888888888888893</v>
      </c>
      <c r="AE1602">
        <v>12.375</v>
      </c>
      <c r="AF1602">
        <v>12.375</v>
      </c>
      <c r="AG1602">
        <v>10</v>
      </c>
      <c r="AH1602">
        <v>0.76</v>
      </c>
      <c r="AI1602">
        <v>72508.5</v>
      </c>
      <c r="AJ1602">
        <v>10.4</v>
      </c>
      <c r="AK1602">
        <v>2.5</v>
      </c>
      <c r="AL1602">
        <v>11</v>
      </c>
      <c r="AM1602">
        <v>15</v>
      </c>
      <c r="AN1602">
        <v>25</v>
      </c>
      <c r="AO1602" t="s">
        <v>190</v>
      </c>
      <c r="AP1602">
        <v>83</v>
      </c>
      <c r="AQ1602">
        <v>-0.7</v>
      </c>
      <c r="AR1602">
        <v>1.2</v>
      </c>
      <c r="AS1602" t="s">
        <v>1008</v>
      </c>
      <c r="AT1602">
        <v>36</v>
      </c>
      <c r="AU1602">
        <v>20</v>
      </c>
      <c r="AV1602">
        <v>18</v>
      </c>
      <c r="AW1602">
        <v>21</v>
      </c>
      <c r="AY1602">
        <v>4</v>
      </c>
      <c r="AZ1602">
        <v>84</v>
      </c>
      <c r="BA1602">
        <v>6.1547619047619051</v>
      </c>
      <c r="BB1602">
        <v>46494</v>
      </c>
      <c r="BC1602">
        <v>77490</v>
      </c>
      <c r="BD1602">
        <v>108486</v>
      </c>
      <c r="BE1602">
        <v>22</v>
      </c>
      <c r="BF1602">
        <v>4</v>
      </c>
      <c r="BG1602">
        <v>84</v>
      </c>
      <c r="BH1602">
        <v>6.1547619047619051</v>
      </c>
      <c r="BI1602">
        <v>46494</v>
      </c>
      <c r="BJ1602">
        <v>77490</v>
      </c>
      <c r="BK1602">
        <v>108486</v>
      </c>
      <c r="BL1602">
        <v>35</v>
      </c>
      <c r="BM1602">
        <v>1</v>
      </c>
      <c r="BN1602">
        <v>4</v>
      </c>
      <c r="BO1602" t="s">
        <v>192</v>
      </c>
      <c r="BP1602">
        <v>0</v>
      </c>
      <c r="BQ1602">
        <v>0</v>
      </c>
      <c r="BR1602">
        <v>0</v>
      </c>
      <c r="BS1602">
        <v>0</v>
      </c>
      <c r="BV1602">
        <v>0</v>
      </c>
      <c r="BW1602">
        <v>0</v>
      </c>
      <c r="BX1602">
        <v>0</v>
      </c>
      <c r="BZ1602" t="s">
        <v>193</v>
      </c>
      <c r="CA1602" t="s">
        <v>194</v>
      </c>
      <c r="CB1602" t="b">
        <v>0</v>
      </c>
    </row>
    <row r="1603" spans="1:80" x14ac:dyDescent="0.3">
      <c r="A1603">
        <v>1602</v>
      </c>
      <c r="B1603" t="s">
        <v>1899</v>
      </c>
      <c r="C1603" t="s">
        <v>179</v>
      </c>
      <c r="D1603" t="s">
        <v>1737</v>
      </c>
      <c r="E1603" t="s">
        <v>1881</v>
      </c>
      <c r="F1603" t="s">
        <v>520</v>
      </c>
      <c r="G1603" t="s">
        <v>1739</v>
      </c>
      <c r="H1603" t="s">
        <v>184</v>
      </c>
      <c r="J1603">
        <v>0</v>
      </c>
      <c r="L1603" t="s">
        <v>197</v>
      </c>
      <c r="M1603" t="s">
        <v>197</v>
      </c>
      <c r="N1603" t="s">
        <v>198</v>
      </c>
      <c r="P1603" t="s">
        <v>459</v>
      </c>
      <c r="Q1603">
        <v>3</v>
      </c>
      <c r="S1603">
        <v>0</v>
      </c>
      <c r="T1603">
        <v>10</v>
      </c>
      <c r="U1603">
        <v>10</v>
      </c>
      <c r="V1603">
        <v>10</v>
      </c>
      <c r="W1603">
        <v>5</v>
      </c>
      <c r="X1603">
        <v>0.76</v>
      </c>
      <c r="Y1603">
        <v>89728.5</v>
      </c>
      <c r="Z1603" t="s">
        <v>189</v>
      </c>
      <c r="AA1603">
        <v>2</v>
      </c>
      <c r="AB1603">
        <v>9</v>
      </c>
      <c r="AC1603">
        <v>80</v>
      </c>
      <c r="AD1603">
        <v>8.8888888888888893</v>
      </c>
      <c r="AE1603">
        <v>12.375</v>
      </c>
      <c r="AF1603">
        <v>12.375</v>
      </c>
      <c r="AG1603">
        <v>10</v>
      </c>
      <c r="AH1603">
        <v>0.76</v>
      </c>
      <c r="AI1603">
        <v>72508.5</v>
      </c>
      <c r="AJ1603">
        <v>10.7818</v>
      </c>
      <c r="AK1603">
        <v>2.5</v>
      </c>
      <c r="AL1603">
        <v>11</v>
      </c>
      <c r="AM1603">
        <v>15</v>
      </c>
      <c r="AN1603">
        <v>25</v>
      </c>
      <c r="AO1603" t="s">
        <v>190</v>
      </c>
      <c r="AP1603">
        <v>83</v>
      </c>
      <c r="AQ1603">
        <v>-0.7</v>
      </c>
      <c r="AR1603">
        <v>1.2</v>
      </c>
      <c r="AS1603" t="s">
        <v>1008</v>
      </c>
      <c r="AT1603">
        <v>36</v>
      </c>
      <c r="AU1603">
        <v>20</v>
      </c>
      <c r="AV1603">
        <v>18</v>
      </c>
      <c r="AW1603">
        <v>21</v>
      </c>
      <c r="AY1603">
        <v>4</v>
      </c>
      <c r="AZ1603">
        <v>84</v>
      </c>
      <c r="BA1603">
        <v>6.1547619047619051</v>
      </c>
      <c r="BB1603">
        <v>46494</v>
      </c>
      <c r="BC1603">
        <v>77490</v>
      </c>
      <c r="BD1603">
        <v>108486</v>
      </c>
      <c r="BE1603">
        <v>22</v>
      </c>
      <c r="BF1603">
        <v>4</v>
      </c>
      <c r="BG1603">
        <v>84</v>
      </c>
      <c r="BH1603">
        <v>6.1547619047619051</v>
      </c>
      <c r="BI1603">
        <v>46494</v>
      </c>
      <c r="BJ1603">
        <v>77490</v>
      </c>
      <c r="BK1603">
        <v>108486</v>
      </c>
      <c r="BL1603">
        <v>35</v>
      </c>
      <c r="BM1603">
        <v>1</v>
      </c>
      <c r="BN1603">
        <v>4</v>
      </c>
      <c r="BO1603" t="s">
        <v>192</v>
      </c>
      <c r="BP1603">
        <v>0</v>
      </c>
      <c r="BQ1603">
        <v>0</v>
      </c>
      <c r="BR1603">
        <v>0</v>
      </c>
      <c r="BS1603">
        <v>0</v>
      </c>
      <c r="BV1603">
        <v>0</v>
      </c>
      <c r="BW1603">
        <v>0</v>
      </c>
      <c r="BX1603">
        <v>0</v>
      </c>
      <c r="BZ1603" t="s">
        <v>193</v>
      </c>
      <c r="CA1603" t="s">
        <v>194</v>
      </c>
      <c r="CB1603" t="b">
        <v>0</v>
      </c>
    </row>
    <row r="1604" spans="1:80" x14ac:dyDescent="0.3">
      <c r="A1604">
        <v>1603</v>
      </c>
      <c r="B1604" t="s">
        <v>1900</v>
      </c>
      <c r="C1604" t="s">
        <v>179</v>
      </c>
      <c r="D1604" t="s">
        <v>1737</v>
      </c>
      <c r="E1604" t="s">
        <v>1881</v>
      </c>
      <c r="F1604" t="s">
        <v>522</v>
      </c>
      <c r="G1604" t="s">
        <v>1739</v>
      </c>
      <c r="H1604" t="s">
        <v>184</v>
      </c>
      <c r="J1604">
        <v>0</v>
      </c>
      <c r="L1604" t="s">
        <v>197</v>
      </c>
      <c r="M1604" t="s">
        <v>197</v>
      </c>
      <c r="N1604" t="s">
        <v>198</v>
      </c>
      <c r="P1604" t="s">
        <v>459</v>
      </c>
      <c r="Q1604">
        <v>3</v>
      </c>
      <c r="S1604">
        <v>0</v>
      </c>
      <c r="T1604">
        <v>10</v>
      </c>
      <c r="U1604">
        <v>10</v>
      </c>
      <c r="V1604">
        <v>10</v>
      </c>
      <c r="W1604">
        <v>5</v>
      </c>
      <c r="X1604">
        <v>0.76</v>
      </c>
      <c r="Y1604">
        <v>89728.5</v>
      </c>
      <c r="Z1604" t="s">
        <v>189</v>
      </c>
      <c r="AA1604">
        <v>2</v>
      </c>
      <c r="AB1604">
        <v>9</v>
      </c>
      <c r="AC1604">
        <v>80</v>
      </c>
      <c r="AD1604">
        <v>8.8888888888888893</v>
      </c>
      <c r="AE1604">
        <v>12.375</v>
      </c>
      <c r="AF1604">
        <v>12.375</v>
      </c>
      <c r="AG1604">
        <v>10</v>
      </c>
      <c r="AH1604">
        <v>0.76</v>
      </c>
      <c r="AI1604">
        <v>72508.5</v>
      </c>
      <c r="AJ1604">
        <v>11.1633</v>
      </c>
      <c r="AK1604">
        <v>2.5</v>
      </c>
      <c r="AL1604">
        <v>11</v>
      </c>
      <c r="AM1604">
        <v>15</v>
      </c>
      <c r="AN1604">
        <v>25</v>
      </c>
      <c r="AO1604" t="s">
        <v>190</v>
      </c>
      <c r="AP1604">
        <v>83</v>
      </c>
      <c r="AQ1604">
        <v>-0.7</v>
      </c>
      <c r="AR1604">
        <v>1.2</v>
      </c>
      <c r="AS1604" t="s">
        <v>1008</v>
      </c>
      <c r="AT1604">
        <v>36</v>
      </c>
      <c r="AU1604">
        <v>20</v>
      </c>
      <c r="AV1604">
        <v>18</v>
      </c>
      <c r="AW1604">
        <v>21</v>
      </c>
      <c r="AY1604">
        <v>4</v>
      </c>
      <c r="AZ1604">
        <v>84</v>
      </c>
      <c r="BA1604">
        <v>6.1547619047619051</v>
      </c>
      <c r="BB1604">
        <v>46494</v>
      </c>
      <c r="BC1604">
        <v>77490</v>
      </c>
      <c r="BD1604">
        <v>108486</v>
      </c>
      <c r="BE1604">
        <v>22</v>
      </c>
      <c r="BF1604">
        <v>4</v>
      </c>
      <c r="BG1604">
        <v>84</v>
      </c>
      <c r="BH1604">
        <v>6.1547619047619051</v>
      </c>
      <c r="BI1604">
        <v>46494</v>
      </c>
      <c r="BJ1604">
        <v>77490</v>
      </c>
      <c r="BK1604">
        <v>108486</v>
      </c>
      <c r="BL1604">
        <v>35</v>
      </c>
      <c r="BM1604">
        <v>1</v>
      </c>
      <c r="BN1604">
        <v>4</v>
      </c>
      <c r="BO1604" t="s">
        <v>192</v>
      </c>
      <c r="BP1604">
        <v>0</v>
      </c>
      <c r="BQ1604">
        <v>0</v>
      </c>
      <c r="BR1604">
        <v>0</v>
      </c>
      <c r="BS1604">
        <v>0</v>
      </c>
      <c r="BV1604">
        <v>0</v>
      </c>
      <c r="BW1604">
        <v>0</v>
      </c>
      <c r="BX1604">
        <v>0</v>
      </c>
      <c r="BZ1604" t="s">
        <v>193</v>
      </c>
      <c r="CA1604" t="s">
        <v>194</v>
      </c>
      <c r="CB1604" t="b">
        <v>0</v>
      </c>
    </row>
    <row r="1605" spans="1:80" x14ac:dyDescent="0.3">
      <c r="A1605">
        <v>1604</v>
      </c>
      <c r="B1605" t="s">
        <v>1901</v>
      </c>
      <c r="C1605" t="s">
        <v>179</v>
      </c>
      <c r="D1605" t="s">
        <v>1737</v>
      </c>
      <c r="E1605" t="s">
        <v>1881</v>
      </c>
      <c r="F1605" t="s">
        <v>477</v>
      </c>
      <c r="G1605" t="s">
        <v>1739</v>
      </c>
      <c r="H1605" t="s">
        <v>184</v>
      </c>
      <c r="J1605">
        <v>0</v>
      </c>
      <c r="K1605" t="s">
        <v>1021</v>
      </c>
      <c r="L1605" t="s">
        <v>186</v>
      </c>
      <c r="M1605" t="s">
        <v>1022</v>
      </c>
      <c r="N1605" t="s">
        <v>20</v>
      </c>
      <c r="O1605">
        <v>699.65895249695438</v>
      </c>
      <c r="P1605" t="s">
        <v>459</v>
      </c>
      <c r="Q1605">
        <v>3</v>
      </c>
      <c r="S1605">
        <v>0</v>
      </c>
      <c r="T1605">
        <v>10</v>
      </c>
      <c r="U1605">
        <v>10</v>
      </c>
      <c r="V1605">
        <v>10</v>
      </c>
      <c r="W1605">
        <v>5</v>
      </c>
      <c r="X1605">
        <v>0.76</v>
      </c>
      <c r="Y1605">
        <v>89728.5</v>
      </c>
      <c r="Z1605" t="s">
        <v>189</v>
      </c>
      <c r="AA1605">
        <v>2</v>
      </c>
      <c r="AB1605">
        <v>9</v>
      </c>
      <c r="AC1605">
        <v>80</v>
      </c>
      <c r="AD1605">
        <v>8.8888888888888893</v>
      </c>
      <c r="AE1605">
        <v>12.375</v>
      </c>
      <c r="AF1605">
        <v>12.375</v>
      </c>
      <c r="AG1605">
        <v>10</v>
      </c>
      <c r="AH1605">
        <v>0.76</v>
      </c>
      <c r="AI1605">
        <v>72508.5</v>
      </c>
      <c r="AJ1605">
        <v>11.55</v>
      </c>
      <c r="AK1605">
        <v>2.5</v>
      </c>
      <c r="AL1605">
        <v>10</v>
      </c>
      <c r="AM1605">
        <v>15</v>
      </c>
      <c r="AN1605">
        <v>25</v>
      </c>
      <c r="AO1605" t="s">
        <v>190</v>
      </c>
      <c r="AP1605">
        <v>83</v>
      </c>
      <c r="AQ1605">
        <v>-0.7</v>
      </c>
      <c r="AR1605">
        <v>1.2</v>
      </c>
      <c r="AS1605" t="s">
        <v>1008</v>
      </c>
      <c r="AT1605">
        <v>36</v>
      </c>
      <c r="AU1605">
        <v>20</v>
      </c>
      <c r="AV1605">
        <v>18</v>
      </c>
      <c r="AW1605">
        <v>21</v>
      </c>
      <c r="AY1605">
        <v>4</v>
      </c>
      <c r="AZ1605">
        <v>84</v>
      </c>
      <c r="BA1605">
        <v>6.1547619047619051</v>
      </c>
      <c r="BB1605">
        <v>46494</v>
      </c>
      <c r="BC1605">
        <v>77490</v>
      </c>
      <c r="BD1605">
        <v>108486</v>
      </c>
      <c r="BE1605">
        <v>22</v>
      </c>
      <c r="BF1605">
        <v>4</v>
      </c>
      <c r="BG1605">
        <v>84</v>
      </c>
      <c r="BH1605">
        <v>6.1547619047619051</v>
      </c>
      <c r="BI1605">
        <v>46494</v>
      </c>
      <c r="BJ1605">
        <v>77490</v>
      </c>
      <c r="BK1605">
        <v>108486</v>
      </c>
      <c r="BL1605">
        <v>35</v>
      </c>
      <c r="BM1605">
        <v>1</v>
      </c>
      <c r="BN1605">
        <v>4</v>
      </c>
      <c r="BO1605" t="s">
        <v>192</v>
      </c>
      <c r="BP1605">
        <v>2.7986358099878177</v>
      </c>
      <c r="BQ1605">
        <v>90</v>
      </c>
      <c r="BR1605">
        <v>12</v>
      </c>
      <c r="BS1605">
        <v>0.13333333333333333</v>
      </c>
      <c r="BV1605">
        <v>0</v>
      </c>
      <c r="BW1605">
        <v>0</v>
      </c>
      <c r="BX1605">
        <v>0</v>
      </c>
      <c r="BZ1605" t="s">
        <v>193</v>
      </c>
      <c r="CA1605" t="s">
        <v>194</v>
      </c>
      <c r="CB1605" t="b">
        <v>0</v>
      </c>
    </row>
    <row r="1606" spans="1:80" x14ac:dyDescent="0.3">
      <c r="A1606">
        <v>1605</v>
      </c>
      <c r="B1606" t="s">
        <v>1902</v>
      </c>
      <c r="C1606" t="s">
        <v>179</v>
      </c>
      <c r="D1606" t="s">
        <v>1737</v>
      </c>
      <c r="E1606" t="s">
        <v>1881</v>
      </c>
      <c r="F1606" t="s">
        <v>525</v>
      </c>
      <c r="G1606" t="s">
        <v>1739</v>
      </c>
      <c r="H1606" t="s">
        <v>184</v>
      </c>
      <c r="J1606">
        <v>0</v>
      </c>
      <c r="L1606" t="s">
        <v>197</v>
      </c>
      <c r="M1606" t="s">
        <v>197</v>
      </c>
      <c r="N1606" t="s">
        <v>198</v>
      </c>
      <c r="P1606" t="s">
        <v>459</v>
      </c>
      <c r="Q1606">
        <v>3</v>
      </c>
      <c r="S1606">
        <v>0</v>
      </c>
      <c r="T1606">
        <v>10</v>
      </c>
      <c r="U1606">
        <v>10</v>
      </c>
      <c r="V1606">
        <v>10</v>
      </c>
      <c r="W1606">
        <v>5</v>
      </c>
      <c r="X1606">
        <v>0.76</v>
      </c>
      <c r="Y1606">
        <v>89728.5</v>
      </c>
      <c r="Z1606" t="s">
        <v>189</v>
      </c>
      <c r="AA1606">
        <v>2</v>
      </c>
      <c r="AB1606">
        <v>9</v>
      </c>
      <c r="AC1606">
        <v>80</v>
      </c>
      <c r="AD1606">
        <v>8.8888888888888893</v>
      </c>
      <c r="AE1606">
        <v>12.375</v>
      </c>
      <c r="AF1606">
        <v>12.375</v>
      </c>
      <c r="AG1606">
        <v>10</v>
      </c>
      <c r="AH1606">
        <v>0.76</v>
      </c>
      <c r="AI1606">
        <v>72508.5</v>
      </c>
      <c r="AJ1606">
        <v>11.926299999999999</v>
      </c>
      <c r="AK1606">
        <v>2.5</v>
      </c>
      <c r="AL1606">
        <v>10</v>
      </c>
      <c r="AM1606">
        <v>15</v>
      </c>
      <c r="AN1606">
        <v>25</v>
      </c>
      <c r="AO1606" t="s">
        <v>190</v>
      </c>
      <c r="AP1606">
        <v>83</v>
      </c>
      <c r="AQ1606">
        <v>-0.7</v>
      </c>
      <c r="AR1606">
        <v>1.2</v>
      </c>
      <c r="AS1606" t="s">
        <v>1008</v>
      </c>
      <c r="AT1606">
        <v>36</v>
      </c>
      <c r="AU1606">
        <v>20</v>
      </c>
      <c r="AV1606">
        <v>18</v>
      </c>
      <c r="AW1606">
        <v>21</v>
      </c>
      <c r="AY1606">
        <v>4</v>
      </c>
      <c r="AZ1606">
        <v>84</v>
      </c>
      <c r="BA1606">
        <v>6.1547619047619051</v>
      </c>
      <c r="BB1606">
        <v>46494</v>
      </c>
      <c r="BC1606">
        <v>77490</v>
      </c>
      <c r="BD1606">
        <v>108486</v>
      </c>
      <c r="BE1606">
        <v>22</v>
      </c>
      <c r="BF1606">
        <v>4</v>
      </c>
      <c r="BG1606">
        <v>84</v>
      </c>
      <c r="BH1606">
        <v>6.1547619047619051</v>
      </c>
      <c r="BI1606">
        <v>46494</v>
      </c>
      <c r="BJ1606">
        <v>77490</v>
      </c>
      <c r="BK1606">
        <v>108486</v>
      </c>
      <c r="BL1606">
        <v>35</v>
      </c>
      <c r="BM1606">
        <v>1</v>
      </c>
      <c r="BN1606">
        <v>4</v>
      </c>
      <c r="BO1606" t="s">
        <v>192</v>
      </c>
      <c r="BP1606">
        <v>0</v>
      </c>
      <c r="BQ1606">
        <v>0</v>
      </c>
      <c r="BR1606">
        <v>0</v>
      </c>
      <c r="BS1606">
        <v>0</v>
      </c>
      <c r="BV1606">
        <v>0</v>
      </c>
      <c r="BW1606">
        <v>0</v>
      </c>
      <c r="BX1606">
        <v>0</v>
      </c>
      <c r="BZ1606" t="s">
        <v>193</v>
      </c>
      <c r="CA1606" t="s">
        <v>194</v>
      </c>
      <c r="CB1606" t="b">
        <v>0</v>
      </c>
    </row>
    <row r="1607" spans="1:80" x14ac:dyDescent="0.3">
      <c r="A1607">
        <v>1606</v>
      </c>
      <c r="B1607" t="s">
        <v>1903</v>
      </c>
      <c r="C1607" t="s">
        <v>179</v>
      </c>
      <c r="D1607" t="s">
        <v>1737</v>
      </c>
      <c r="E1607" t="s">
        <v>1881</v>
      </c>
      <c r="F1607" t="s">
        <v>527</v>
      </c>
      <c r="G1607" t="s">
        <v>1739</v>
      </c>
      <c r="H1607" t="s">
        <v>184</v>
      </c>
      <c r="J1607">
        <v>0</v>
      </c>
      <c r="L1607" t="s">
        <v>197</v>
      </c>
      <c r="M1607" t="s">
        <v>197</v>
      </c>
      <c r="N1607" t="s">
        <v>198</v>
      </c>
      <c r="P1607" t="s">
        <v>459</v>
      </c>
      <c r="Q1607">
        <v>3</v>
      </c>
      <c r="S1607">
        <v>0</v>
      </c>
      <c r="T1607">
        <v>10</v>
      </c>
      <c r="U1607">
        <v>10</v>
      </c>
      <c r="V1607">
        <v>10</v>
      </c>
      <c r="W1607">
        <v>5</v>
      </c>
      <c r="X1607">
        <v>0.76</v>
      </c>
      <c r="Y1607">
        <v>89728.5</v>
      </c>
      <c r="Z1607" t="s">
        <v>189</v>
      </c>
      <c r="AA1607">
        <v>2</v>
      </c>
      <c r="AB1607">
        <v>9</v>
      </c>
      <c r="AC1607">
        <v>80</v>
      </c>
      <c r="AD1607">
        <v>8.8888888888888893</v>
      </c>
      <c r="AE1607">
        <v>12.375</v>
      </c>
      <c r="AF1607">
        <v>12.375</v>
      </c>
      <c r="AG1607">
        <v>10</v>
      </c>
      <c r="AH1607">
        <v>0.76</v>
      </c>
      <c r="AI1607">
        <v>72508.5</v>
      </c>
      <c r="AJ1607">
        <v>12.31</v>
      </c>
      <c r="AK1607">
        <v>2.5</v>
      </c>
      <c r="AL1607">
        <v>10</v>
      </c>
      <c r="AM1607">
        <v>15</v>
      </c>
      <c r="AN1607">
        <v>25</v>
      </c>
      <c r="AO1607" t="s">
        <v>190</v>
      </c>
      <c r="AP1607">
        <v>83</v>
      </c>
      <c r="AQ1607">
        <v>-0.7</v>
      </c>
      <c r="AR1607">
        <v>1.2</v>
      </c>
      <c r="AS1607" t="s">
        <v>1008</v>
      </c>
      <c r="AT1607">
        <v>36</v>
      </c>
      <c r="AU1607">
        <v>20</v>
      </c>
      <c r="AV1607">
        <v>18</v>
      </c>
      <c r="AW1607">
        <v>21</v>
      </c>
      <c r="AY1607">
        <v>4</v>
      </c>
      <c r="AZ1607">
        <v>84</v>
      </c>
      <c r="BA1607">
        <v>6.1547619047619051</v>
      </c>
      <c r="BB1607">
        <v>46494</v>
      </c>
      <c r="BC1607">
        <v>77490</v>
      </c>
      <c r="BD1607">
        <v>108486</v>
      </c>
      <c r="BE1607">
        <v>22</v>
      </c>
      <c r="BF1607">
        <v>4</v>
      </c>
      <c r="BG1607">
        <v>84</v>
      </c>
      <c r="BH1607">
        <v>6.1547619047619051</v>
      </c>
      <c r="BI1607">
        <v>46494</v>
      </c>
      <c r="BJ1607">
        <v>77490</v>
      </c>
      <c r="BK1607">
        <v>108486</v>
      </c>
      <c r="BL1607">
        <v>35</v>
      </c>
      <c r="BM1607">
        <v>1</v>
      </c>
      <c r="BN1607">
        <v>4</v>
      </c>
      <c r="BO1607" t="s">
        <v>192</v>
      </c>
      <c r="BP1607">
        <v>0</v>
      </c>
      <c r="BQ1607">
        <v>0</v>
      </c>
      <c r="BR1607">
        <v>0</v>
      </c>
      <c r="BS1607">
        <v>0</v>
      </c>
      <c r="BV1607">
        <v>0</v>
      </c>
      <c r="BW1607">
        <v>0</v>
      </c>
      <c r="BX1607">
        <v>0</v>
      </c>
      <c r="BZ1607" t="s">
        <v>193</v>
      </c>
      <c r="CA1607" t="s">
        <v>194</v>
      </c>
      <c r="CB1607" t="b">
        <v>0</v>
      </c>
    </row>
    <row r="1608" spans="1:80" x14ac:dyDescent="0.3">
      <c r="A1608">
        <v>1607</v>
      </c>
      <c r="B1608" t="s">
        <v>1904</v>
      </c>
      <c r="C1608" t="s">
        <v>179</v>
      </c>
      <c r="D1608" t="s">
        <v>1737</v>
      </c>
      <c r="E1608" t="s">
        <v>1881</v>
      </c>
      <c r="F1608" t="s">
        <v>1005</v>
      </c>
      <c r="G1608" t="s">
        <v>1739</v>
      </c>
      <c r="H1608" t="s">
        <v>184</v>
      </c>
      <c r="J1608">
        <v>0</v>
      </c>
      <c r="L1608" t="s">
        <v>197</v>
      </c>
      <c r="M1608" t="s">
        <v>197</v>
      </c>
      <c r="N1608" t="s">
        <v>198</v>
      </c>
      <c r="P1608" t="s">
        <v>459</v>
      </c>
      <c r="Q1608">
        <v>3</v>
      </c>
      <c r="S1608">
        <v>0</v>
      </c>
      <c r="T1608">
        <v>10</v>
      </c>
      <c r="U1608">
        <v>10</v>
      </c>
      <c r="V1608">
        <v>10</v>
      </c>
      <c r="W1608">
        <v>5</v>
      </c>
      <c r="X1608">
        <v>0.76</v>
      </c>
      <c r="Y1608">
        <v>89728.5</v>
      </c>
      <c r="Z1608" t="s">
        <v>189</v>
      </c>
      <c r="AA1608">
        <v>2</v>
      </c>
      <c r="AB1608">
        <v>9</v>
      </c>
      <c r="AC1608">
        <v>80</v>
      </c>
      <c r="AD1608">
        <v>8.8888888888888893</v>
      </c>
      <c r="AE1608">
        <v>12.375</v>
      </c>
      <c r="AF1608">
        <v>12.375</v>
      </c>
      <c r="AG1608">
        <v>10</v>
      </c>
      <c r="AH1608">
        <v>0.76</v>
      </c>
      <c r="AI1608">
        <v>72508.5</v>
      </c>
      <c r="AJ1608" t="s">
        <v>197</v>
      </c>
      <c r="AK1608">
        <v>2.5</v>
      </c>
      <c r="AL1608">
        <v>0</v>
      </c>
      <c r="AM1608">
        <v>15</v>
      </c>
      <c r="AN1608">
        <v>25</v>
      </c>
      <c r="AO1608" t="s">
        <v>190</v>
      </c>
      <c r="AP1608">
        <v>83</v>
      </c>
      <c r="AQ1608">
        <v>-0.7</v>
      </c>
      <c r="AR1608">
        <v>1.2</v>
      </c>
      <c r="AS1608" t="s">
        <v>1008</v>
      </c>
      <c r="AT1608">
        <v>36</v>
      </c>
      <c r="AU1608">
        <v>20</v>
      </c>
      <c r="AV1608">
        <v>18</v>
      </c>
      <c r="AW1608">
        <v>21</v>
      </c>
      <c r="AY1608">
        <v>4</v>
      </c>
      <c r="AZ1608">
        <v>84</v>
      </c>
      <c r="BA1608">
        <v>6.1547619047619051</v>
      </c>
      <c r="BB1608">
        <v>46494</v>
      </c>
      <c r="BC1608">
        <v>77490</v>
      </c>
      <c r="BD1608">
        <v>108486</v>
      </c>
      <c r="BE1608">
        <v>22</v>
      </c>
      <c r="BF1608">
        <v>4</v>
      </c>
      <c r="BG1608">
        <v>84</v>
      </c>
      <c r="BH1608">
        <v>6.1547619047619051</v>
      </c>
      <c r="BI1608">
        <v>46494</v>
      </c>
      <c r="BJ1608">
        <v>77490</v>
      </c>
      <c r="BK1608">
        <v>108486</v>
      </c>
      <c r="BL1608">
        <v>35</v>
      </c>
      <c r="BM1608">
        <v>1</v>
      </c>
      <c r="BN1608">
        <v>4</v>
      </c>
      <c r="BO1608" t="s">
        <v>192</v>
      </c>
      <c r="BP1608">
        <v>0</v>
      </c>
      <c r="BQ1608">
        <v>0</v>
      </c>
      <c r="BR1608">
        <v>0</v>
      </c>
      <c r="BS1608">
        <v>0</v>
      </c>
      <c r="BV1608">
        <v>0</v>
      </c>
      <c r="BW1608">
        <v>0</v>
      </c>
      <c r="BX1608">
        <v>0</v>
      </c>
      <c r="BZ1608" t="s">
        <v>193</v>
      </c>
      <c r="CA1608" t="s">
        <v>194</v>
      </c>
      <c r="CB1608" t="b">
        <v>0</v>
      </c>
    </row>
    <row r="1609" spans="1:80" x14ac:dyDescent="0.3">
      <c r="A1609">
        <v>1608</v>
      </c>
      <c r="B1609" t="s">
        <v>1905</v>
      </c>
      <c r="C1609" t="s">
        <v>179</v>
      </c>
      <c r="D1609" t="s">
        <v>1737</v>
      </c>
      <c r="E1609" t="s">
        <v>1881</v>
      </c>
      <c r="F1609" t="s">
        <v>196</v>
      </c>
      <c r="G1609" t="s">
        <v>1739</v>
      </c>
      <c r="H1609" t="s">
        <v>184</v>
      </c>
      <c r="J1609">
        <v>0</v>
      </c>
      <c r="L1609" t="s">
        <v>197</v>
      </c>
      <c r="M1609" t="s">
        <v>197</v>
      </c>
      <c r="N1609" t="s">
        <v>198</v>
      </c>
      <c r="P1609" t="s">
        <v>459</v>
      </c>
      <c r="Q1609">
        <v>3</v>
      </c>
      <c r="S1609">
        <v>0</v>
      </c>
      <c r="T1609">
        <v>10</v>
      </c>
      <c r="U1609">
        <v>10</v>
      </c>
      <c r="V1609">
        <v>10</v>
      </c>
      <c r="W1609">
        <v>5</v>
      </c>
      <c r="X1609">
        <v>0.76</v>
      </c>
      <c r="Y1609">
        <v>89728.5</v>
      </c>
      <c r="Z1609" t="s">
        <v>189</v>
      </c>
      <c r="AA1609">
        <v>2</v>
      </c>
      <c r="AB1609">
        <v>9</v>
      </c>
      <c r="AC1609">
        <v>80</v>
      </c>
      <c r="AD1609">
        <v>8.8888888888888893</v>
      </c>
      <c r="AE1609">
        <v>12.375</v>
      </c>
      <c r="AF1609">
        <v>12.375</v>
      </c>
      <c r="AG1609">
        <v>10</v>
      </c>
      <c r="AH1609">
        <v>0.76</v>
      </c>
      <c r="AI1609">
        <v>72508.5</v>
      </c>
      <c r="AJ1609" t="s">
        <v>197</v>
      </c>
      <c r="AK1609">
        <v>2.5</v>
      </c>
      <c r="AL1609">
        <v>0</v>
      </c>
      <c r="AM1609">
        <v>15</v>
      </c>
      <c r="AN1609">
        <v>25</v>
      </c>
      <c r="AO1609" t="s">
        <v>190</v>
      </c>
      <c r="AP1609">
        <v>83</v>
      </c>
      <c r="AQ1609">
        <v>-0.7</v>
      </c>
      <c r="AR1609">
        <v>1.2</v>
      </c>
      <c r="AS1609" t="s">
        <v>1008</v>
      </c>
      <c r="AT1609">
        <v>36</v>
      </c>
      <c r="AU1609">
        <v>20</v>
      </c>
      <c r="AV1609">
        <v>18</v>
      </c>
      <c r="AW1609">
        <v>21</v>
      </c>
      <c r="AY1609">
        <v>4</v>
      </c>
      <c r="AZ1609">
        <v>84</v>
      </c>
      <c r="BA1609">
        <v>6.1547619047619051</v>
      </c>
      <c r="BB1609">
        <v>46494</v>
      </c>
      <c r="BC1609">
        <v>77490</v>
      </c>
      <c r="BD1609">
        <v>108486</v>
      </c>
      <c r="BE1609">
        <v>19</v>
      </c>
      <c r="BF1609">
        <v>4</v>
      </c>
      <c r="BG1609">
        <v>84</v>
      </c>
      <c r="BH1609">
        <v>6.1547619047619051</v>
      </c>
      <c r="BI1609">
        <v>46494</v>
      </c>
      <c r="BJ1609">
        <v>77490</v>
      </c>
      <c r="BK1609">
        <v>108486</v>
      </c>
      <c r="BL1609">
        <v>35</v>
      </c>
      <c r="BM1609">
        <v>1</v>
      </c>
      <c r="BN1609">
        <v>8</v>
      </c>
      <c r="BO1609" t="s">
        <v>192</v>
      </c>
      <c r="BP1609">
        <v>0</v>
      </c>
      <c r="BQ1609">
        <v>0</v>
      </c>
      <c r="BR1609">
        <v>0</v>
      </c>
      <c r="BS1609">
        <v>0</v>
      </c>
      <c r="BV1609">
        <v>0</v>
      </c>
      <c r="BW1609">
        <v>0</v>
      </c>
      <c r="BX1609">
        <v>0</v>
      </c>
      <c r="BZ1609" t="s">
        <v>193</v>
      </c>
      <c r="CA1609" t="s">
        <v>194</v>
      </c>
      <c r="CB1609" t="b">
        <v>0</v>
      </c>
    </row>
    <row r="1610" spans="1:80" x14ac:dyDescent="0.3">
      <c r="A1610">
        <v>1609</v>
      </c>
      <c r="B1610" t="s">
        <v>1906</v>
      </c>
      <c r="C1610" t="s">
        <v>179</v>
      </c>
      <c r="D1610" t="s">
        <v>1737</v>
      </c>
      <c r="E1610" t="s">
        <v>1881</v>
      </c>
      <c r="F1610" t="s">
        <v>200</v>
      </c>
      <c r="G1610" t="s">
        <v>1739</v>
      </c>
      <c r="H1610" t="s">
        <v>184</v>
      </c>
      <c r="J1610">
        <v>0</v>
      </c>
      <c r="L1610" t="s">
        <v>197</v>
      </c>
      <c r="M1610" t="s">
        <v>197</v>
      </c>
      <c r="N1610" t="s">
        <v>198</v>
      </c>
      <c r="P1610" t="s">
        <v>459</v>
      </c>
      <c r="Q1610">
        <v>3</v>
      </c>
      <c r="S1610">
        <v>0</v>
      </c>
      <c r="T1610">
        <v>10</v>
      </c>
      <c r="U1610">
        <v>10</v>
      </c>
      <c r="V1610">
        <v>10</v>
      </c>
      <c r="W1610">
        <v>5</v>
      </c>
      <c r="X1610">
        <v>0.76</v>
      </c>
      <c r="Y1610">
        <v>89728.5</v>
      </c>
      <c r="Z1610" t="s">
        <v>189</v>
      </c>
      <c r="AA1610">
        <v>2</v>
      </c>
      <c r="AB1610">
        <v>9</v>
      </c>
      <c r="AC1610">
        <v>80</v>
      </c>
      <c r="AD1610">
        <v>8.8888888888888893</v>
      </c>
      <c r="AE1610">
        <v>12.375</v>
      </c>
      <c r="AF1610">
        <v>12.375</v>
      </c>
      <c r="AG1610">
        <v>10</v>
      </c>
      <c r="AH1610">
        <v>0.76</v>
      </c>
      <c r="AI1610">
        <v>72508.5</v>
      </c>
      <c r="AJ1610" t="s">
        <v>197</v>
      </c>
      <c r="AK1610">
        <v>2.5</v>
      </c>
      <c r="AL1610">
        <v>0</v>
      </c>
      <c r="AM1610">
        <v>15</v>
      </c>
      <c r="AN1610">
        <v>25</v>
      </c>
      <c r="AO1610" t="s">
        <v>190</v>
      </c>
      <c r="AP1610">
        <v>83</v>
      </c>
      <c r="AQ1610">
        <v>-0.7</v>
      </c>
      <c r="AR1610">
        <v>1.2</v>
      </c>
      <c r="AS1610" t="s">
        <v>1008</v>
      </c>
      <c r="AT1610">
        <v>36</v>
      </c>
      <c r="AU1610">
        <v>20</v>
      </c>
      <c r="AV1610">
        <v>18</v>
      </c>
      <c r="AW1610">
        <v>21</v>
      </c>
      <c r="AY1610">
        <v>4</v>
      </c>
      <c r="AZ1610">
        <v>84</v>
      </c>
      <c r="BA1610">
        <v>6.1547619047619051</v>
      </c>
      <c r="BB1610">
        <v>46494</v>
      </c>
      <c r="BC1610">
        <v>77490</v>
      </c>
      <c r="BD1610">
        <v>108486</v>
      </c>
      <c r="BE1610">
        <v>19</v>
      </c>
      <c r="BF1610">
        <v>4</v>
      </c>
      <c r="BG1610">
        <v>84</v>
      </c>
      <c r="BH1610">
        <v>6.1547619047619051</v>
      </c>
      <c r="BI1610">
        <v>46494</v>
      </c>
      <c r="BJ1610">
        <v>77490</v>
      </c>
      <c r="BK1610">
        <v>108486</v>
      </c>
      <c r="BL1610">
        <v>35</v>
      </c>
      <c r="BM1610">
        <v>1</v>
      </c>
      <c r="BN1610">
        <v>8</v>
      </c>
      <c r="BO1610" t="s">
        <v>192</v>
      </c>
      <c r="BP1610">
        <v>0</v>
      </c>
      <c r="BQ1610">
        <v>0</v>
      </c>
      <c r="BR1610">
        <v>0</v>
      </c>
      <c r="BS1610">
        <v>0</v>
      </c>
      <c r="BV1610">
        <v>0</v>
      </c>
      <c r="BW1610">
        <v>0</v>
      </c>
      <c r="BX1610">
        <v>0</v>
      </c>
      <c r="BZ1610" t="s">
        <v>193</v>
      </c>
      <c r="CA1610" t="s">
        <v>194</v>
      </c>
      <c r="CB1610" t="b">
        <v>0</v>
      </c>
    </row>
    <row r="1611" spans="1:80" x14ac:dyDescent="0.3">
      <c r="A1611">
        <v>1610</v>
      </c>
      <c r="B1611" t="s">
        <v>1907</v>
      </c>
      <c r="C1611" t="s">
        <v>179</v>
      </c>
      <c r="D1611" t="s">
        <v>1737</v>
      </c>
      <c r="E1611" t="s">
        <v>1881</v>
      </c>
      <c r="F1611" t="s">
        <v>202</v>
      </c>
      <c r="G1611" t="s">
        <v>1739</v>
      </c>
      <c r="H1611" t="s">
        <v>184</v>
      </c>
      <c r="J1611">
        <v>0</v>
      </c>
      <c r="L1611" t="s">
        <v>197</v>
      </c>
      <c r="M1611" t="s">
        <v>197</v>
      </c>
      <c r="N1611" t="s">
        <v>198</v>
      </c>
      <c r="P1611" t="s">
        <v>459</v>
      </c>
      <c r="Q1611">
        <v>3</v>
      </c>
      <c r="S1611">
        <v>0</v>
      </c>
      <c r="T1611">
        <v>10</v>
      </c>
      <c r="U1611">
        <v>10</v>
      </c>
      <c r="V1611">
        <v>10</v>
      </c>
      <c r="W1611">
        <v>5</v>
      </c>
      <c r="X1611">
        <v>0.76</v>
      </c>
      <c r="Y1611">
        <v>89728.5</v>
      </c>
      <c r="Z1611" t="s">
        <v>189</v>
      </c>
      <c r="AA1611">
        <v>2</v>
      </c>
      <c r="AB1611">
        <v>9</v>
      </c>
      <c r="AC1611">
        <v>80</v>
      </c>
      <c r="AD1611">
        <v>8.8888888888888893</v>
      </c>
      <c r="AE1611">
        <v>12.375</v>
      </c>
      <c r="AF1611">
        <v>12.375</v>
      </c>
      <c r="AG1611">
        <v>10</v>
      </c>
      <c r="AH1611">
        <v>0.76</v>
      </c>
      <c r="AI1611">
        <v>72508.5</v>
      </c>
      <c r="AJ1611" t="s">
        <v>197</v>
      </c>
      <c r="AK1611">
        <v>2.5</v>
      </c>
      <c r="AL1611">
        <v>0</v>
      </c>
      <c r="AM1611">
        <v>15</v>
      </c>
      <c r="AN1611">
        <v>25</v>
      </c>
      <c r="AO1611" t="s">
        <v>190</v>
      </c>
      <c r="AP1611">
        <v>83</v>
      </c>
      <c r="AQ1611">
        <v>-0.7</v>
      </c>
      <c r="AR1611">
        <v>1.2</v>
      </c>
      <c r="AS1611" t="s">
        <v>1008</v>
      </c>
      <c r="AT1611">
        <v>36</v>
      </c>
      <c r="AU1611">
        <v>20</v>
      </c>
      <c r="AV1611">
        <v>18</v>
      </c>
      <c r="AW1611">
        <v>21</v>
      </c>
      <c r="AY1611">
        <v>4</v>
      </c>
      <c r="AZ1611">
        <v>84</v>
      </c>
      <c r="BA1611">
        <v>6.1547619047619051</v>
      </c>
      <c r="BB1611">
        <v>46494</v>
      </c>
      <c r="BC1611">
        <v>77490</v>
      </c>
      <c r="BD1611">
        <v>108486</v>
      </c>
      <c r="BE1611">
        <v>19</v>
      </c>
      <c r="BF1611">
        <v>4</v>
      </c>
      <c r="BG1611">
        <v>84</v>
      </c>
      <c r="BH1611">
        <v>6.1547619047619051</v>
      </c>
      <c r="BI1611">
        <v>46494</v>
      </c>
      <c r="BJ1611">
        <v>77490</v>
      </c>
      <c r="BK1611">
        <v>108486</v>
      </c>
      <c r="BL1611">
        <v>35</v>
      </c>
      <c r="BM1611">
        <v>1</v>
      </c>
      <c r="BN1611">
        <v>8</v>
      </c>
      <c r="BO1611" t="s">
        <v>192</v>
      </c>
      <c r="BP1611">
        <v>0</v>
      </c>
      <c r="BQ1611">
        <v>0</v>
      </c>
      <c r="BR1611">
        <v>0</v>
      </c>
      <c r="BS1611">
        <v>0</v>
      </c>
      <c r="BV1611">
        <v>0</v>
      </c>
      <c r="BW1611">
        <v>0</v>
      </c>
      <c r="BX1611">
        <v>0</v>
      </c>
      <c r="BZ1611" t="s">
        <v>193</v>
      </c>
      <c r="CA1611" t="s">
        <v>194</v>
      </c>
      <c r="CB1611" t="b">
        <v>0</v>
      </c>
    </row>
    <row r="1612" spans="1:80" x14ac:dyDescent="0.3">
      <c r="A1612">
        <v>1611</v>
      </c>
      <c r="B1612" t="s">
        <v>1908</v>
      </c>
      <c r="C1612" t="s">
        <v>179</v>
      </c>
      <c r="D1612" t="s">
        <v>1737</v>
      </c>
      <c r="E1612" t="s">
        <v>1881</v>
      </c>
      <c r="F1612" t="s">
        <v>204</v>
      </c>
      <c r="G1612" t="s">
        <v>1739</v>
      </c>
      <c r="H1612" t="s">
        <v>184</v>
      </c>
      <c r="J1612">
        <v>0</v>
      </c>
      <c r="L1612" t="s">
        <v>197</v>
      </c>
      <c r="M1612" t="s">
        <v>197</v>
      </c>
      <c r="N1612" t="s">
        <v>198</v>
      </c>
      <c r="P1612" t="s">
        <v>459</v>
      </c>
      <c r="Q1612">
        <v>3</v>
      </c>
      <c r="S1612">
        <v>0</v>
      </c>
      <c r="T1612">
        <v>10</v>
      </c>
      <c r="U1612">
        <v>10</v>
      </c>
      <c r="V1612">
        <v>10</v>
      </c>
      <c r="W1612">
        <v>5</v>
      </c>
      <c r="X1612">
        <v>0.76</v>
      </c>
      <c r="Y1612">
        <v>89728.5</v>
      </c>
      <c r="Z1612" t="s">
        <v>189</v>
      </c>
      <c r="AA1612">
        <v>2</v>
      </c>
      <c r="AB1612">
        <v>9</v>
      </c>
      <c r="AC1612">
        <v>80</v>
      </c>
      <c r="AD1612">
        <v>8.8888888888888893</v>
      </c>
      <c r="AE1612">
        <v>12.375</v>
      </c>
      <c r="AF1612">
        <v>12.375</v>
      </c>
      <c r="AG1612">
        <v>10</v>
      </c>
      <c r="AH1612">
        <v>0.76</v>
      </c>
      <c r="AI1612">
        <v>72508.5</v>
      </c>
      <c r="AJ1612" t="s">
        <v>197</v>
      </c>
      <c r="AK1612">
        <v>2.5</v>
      </c>
      <c r="AL1612">
        <v>0</v>
      </c>
      <c r="AM1612">
        <v>15</v>
      </c>
      <c r="AN1612">
        <v>25</v>
      </c>
      <c r="AO1612" t="s">
        <v>190</v>
      </c>
      <c r="AP1612">
        <v>83</v>
      </c>
      <c r="AQ1612">
        <v>-0.7</v>
      </c>
      <c r="AR1612">
        <v>1.2</v>
      </c>
      <c r="AS1612" t="s">
        <v>1008</v>
      </c>
      <c r="AT1612">
        <v>36</v>
      </c>
      <c r="AU1612">
        <v>20</v>
      </c>
      <c r="AV1612">
        <v>18</v>
      </c>
      <c r="AW1612">
        <v>21</v>
      </c>
      <c r="AY1612">
        <v>4</v>
      </c>
      <c r="AZ1612">
        <v>84</v>
      </c>
      <c r="BA1612">
        <v>6.1547619047619051</v>
      </c>
      <c r="BB1612">
        <v>46494</v>
      </c>
      <c r="BC1612">
        <v>77490</v>
      </c>
      <c r="BD1612">
        <v>108486</v>
      </c>
      <c r="BE1612">
        <v>20</v>
      </c>
      <c r="BF1612">
        <v>4</v>
      </c>
      <c r="BG1612">
        <v>84</v>
      </c>
      <c r="BH1612">
        <v>6.1547619047619051</v>
      </c>
      <c r="BI1612">
        <v>46494</v>
      </c>
      <c r="BJ1612">
        <v>77490</v>
      </c>
      <c r="BK1612">
        <v>108486</v>
      </c>
      <c r="BL1612">
        <v>35</v>
      </c>
      <c r="BM1612">
        <v>1</v>
      </c>
      <c r="BN1612">
        <v>8</v>
      </c>
      <c r="BO1612" t="s">
        <v>192</v>
      </c>
      <c r="BP1612">
        <v>0</v>
      </c>
      <c r="BQ1612">
        <v>0</v>
      </c>
      <c r="BR1612">
        <v>0</v>
      </c>
      <c r="BS1612">
        <v>0</v>
      </c>
      <c r="BV1612">
        <v>0</v>
      </c>
      <c r="BW1612">
        <v>0</v>
      </c>
      <c r="BX1612">
        <v>0</v>
      </c>
      <c r="BZ1612" t="s">
        <v>193</v>
      </c>
      <c r="CA1612" t="s">
        <v>194</v>
      </c>
      <c r="CB1612" t="b">
        <v>0</v>
      </c>
    </row>
    <row r="1613" spans="1:80" x14ac:dyDescent="0.3">
      <c r="A1613">
        <v>1612</v>
      </c>
      <c r="B1613" t="s">
        <v>1909</v>
      </c>
      <c r="C1613" t="s">
        <v>179</v>
      </c>
      <c r="D1613" t="s">
        <v>1737</v>
      </c>
      <c r="E1613" t="s">
        <v>1881</v>
      </c>
      <c r="F1613" t="s">
        <v>206</v>
      </c>
      <c r="G1613" t="s">
        <v>1739</v>
      </c>
      <c r="H1613" t="s">
        <v>184</v>
      </c>
      <c r="J1613">
        <v>0</v>
      </c>
      <c r="L1613" t="s">
        <v>197</v>
      </c>
      <c r="M1613" t="s">
        <v>197</v>
      </c>
      <c r="N1613" t="s">
        <v>198</v>
      </c>
      <c r="P1613" t="s">
        <v>459</v>
      </c>
      <c r="Q1613">
        <v>3</v>
      </c>
      <c r="S1613">
        <v>0</v>
      </c>
      <c r="T1613">
        <v>10</v>
      </c>
      <c r="U1613">
        <v>10</v>
      </c>
      <c r="V1613">
        <v>10</v>
      </c>
      <c r="W1613">
        <v>5</v>
      </c>
      <c r="X1613">
        <v>0.76</v>
      </c>
      <c r="Y1613">
        <v>89728.5</v>
      </c>
      <c r="Z1613" t="s">
        <v>189</v>
      </c>
      <c r="AA1613">
        <v>2</v>
      </c>
      <c r="AB1613">
        <v>9</v>
      </c>
      <c r="AC1613">
        <v>80</v>
      </c>
      <c r="AD1613">
        <v>8.8888888888888893</v>
      </c>
      <c r="AE1613">
        <v>12.375</v>
      </c>
      <c r="AF1613">
        <v>12.375</v>
      </c>
      <c r="AG1613">
        <v>10</v>
      </c>
      <c r="AH1613">
        <v>0.76</v>
      </c>
      <c r="AI1613">
        <v>72508.5</v>
      </c>
      <c r="AJ1613" t="s">
        <v>197</v>
      </c>
      <c r="AK1613">
        <v>2.5</v>
      </c>
      <c r="AL1613">
        <v>0</v>
      </c>
      <c r="AM1613">
        <v>15</v>
      </c>
      <c r="AN1613">
        <v>25</v>
      </c>
      <c r="AO1613" t="s">
        <v>190</v>
      </c>
      <c r="AP1613">
        <v>83</v>
      </c>
      <c r="AQ1613">
        <v>-0.7</v>
      </c>
      <c r="AR1613">
        <v>1.2</v>
      </c>
      <c r="AS1613" t="s">
        <v>1008</v>
      </c>
      <c r="AT1613">
        <v>36</v>
      </c>
      <c r="AU1613">
        <v>20</v>
      </c>
      <c r="AV1613">
        <v>18</v>
      </c>
      <c r="AW1613">
        <v>21</v>
      </c>
      <c r="AY1613">
        <v>4</v>
      </c>
      <c r="AZ1613">
        <v>84</v>
      </c>
      <c r="BA1613">
        <v>6.1547619047619051</v>
      </c>
      <c r="BB1613">
        <v>46494</v>
      </c>
      <c r="BC1613">
        <v>77490</v>
      </c>
      <c r="BD1613">
        <v>108486</v>
      </c>
      <c r="BE1613">
        <v>20</v>
      </c>
      <c r="BF1613">
        <v>4</v>
      </c>
      <c r="BG1613">
        <v>84</v>
      </c>
      <c r="BH1613">
        <v>6.1547619047619051</v>
      </c>
      <c r="BI1613">
        <v>46494</v>
      </c>
      <c r="BJ1613">
        <v>77490</v>
      </c>
      <c r="BK1613">
        <v>108486</v>
      </c>
      <c r="BL1613">
        <v>35</v>
      </c>
      <c r="BM1613">
        <v>1</v>
      </c>
      <c r="BN1613">
        <v>8</v>
      </c>
      <c r="BO1613" t="s">
        <v>192</v>
      </c>
      <c r="BP1613">
        <v>0</v>
      </c>
      <c r="BQ1613">
        <v>0</v>
      </c>
      <c r="BR1613">
        <v>0</v>
      </c>
      <c r="BS1613">
        <v>0</v>
      </c>
      <c r="BV1613">
        <v>0</v>
      </c>
      <c r="BW1613">
        <v>0</v>
      </c>
      <c r="BX1613">
        <v>0</v>
      </c>
      <c r="BZ1613" t="s">
        <v>193</v>
      </c>
      <c r="CA1613" t="s">
        <v>194</v>
      </c>
      <c r="CB1613" t="b">
        <v>0</v>
      </c>
    </row>
    <row r="1614" spans="1:80" x14ac:dyDescent="0.3">
      <c r="A1614">
        <v>1613</v>
      </c>
      <c r="B1614" t="s">
        <v>1910</v>
      </c>
      <c r="C1614" t="s">
        <v>179</v>
      </c>
      <c r="D1614" t="s">
        <v>1737</v>
      </c>
      <c r="E1614" t="s">
        <v>1881</v>
      </c>
      <c r="F1614" t="s">
        <v>316</v>
      </c>
      <c r="G1614" t="s">
        <v>1739</v>
      </c>
      <c r="H1614" t="s">
        <v>184</v>
      </c>
      <c r="J1614">
        <v>0</v>
      </c>
      <c r="L1614" t="s">
        <v>197</v>
      </c>
      <c r="M1614" t="s">
        <v>197</v>
      </c>
      <c r="N1614" t="s">
        <v>198</v>
      </c>
      <c r="P1614" t="s">
        <v>459</v>
      </c>
      <c r="Q1614">
        <v>3</v>
      </c>
      <c r="S1614">
        <v>0</v>
      </c>
      <c r="T1614">
        <v>10</v>
      </c>
      <c r="U1614">
        <v>10</v>
      </c>
      <c r="V1614">
        <v>10</v>
      </c>
      <c r="W1614">
        <v>5</v>
      </c>
      <c r="X1614">
        <v>0.76</v>
      </c>
      <c r="Y1614">
        <v>89728.5</v>
      </c>
      <c r="Z1614" t="s">
        <v>189</v>
      </c>
      <c r="AA1614">
        <v>2</v>
      </c>
      <c r="AB1614">
        <v>9</v>
      </c>
      <c r="AC1614">
        <v>80</v>
      </c>
      <c r="AD1614">
        <v>8.8888888888888893</v>
      </c>
      <c r="AE1614">
        <v>12.375</v>
      </c>
      <c r="AF1614">
        <v>12.375</v>
      </c>
      <c r="AG1614">
        <v>10</v>
      </c>
      <c r="AH1614">
        <v>0.76</v>
      </c>
      <c r="AI1614">
        <v>72508.5</v>
      </c>
      <c r="AJ1614" t="s">
        <v>197</v>
      </c>
      <c r="AK1614">
        <v>2.5</v>
      </c>
      <c r="AL1614">
        <v>0</v>
      </c>
      <c r="AM1614">
        <v>15</v>
      </c>
      <c r="AN1614">
        <v>25</v>
      </c>
      <c r="AO1614" t="s">
        <v>190</v>
      </c>
      <c r="AP1614">
        <v>83</v>
      </c>
      <c r="AQ1614">
        <v>-0.7</v>
      </c>
      <c r="AR1614">
        <v>1.2</v>
      </c>
      <c r="AS1614" t="s">
        <v>1008</v>
      </c>
      <c r="AT1614">
        <v>36</v>
      </c>
      <c r="AU1614">
        <v>20</v>
      </c>
      <c r="AV1614">
        <v>18</v>
      </c>
      <c r="AW1614">
        <v>21</v>
      </c>
      <c r="AY1614">
        <v>4</v>
      </c>
      <c r="AZ1614">
        <v>84</v>
      </c>
      <c r="BA1614">
        <v>6.1547619047619051</v>
      </c>
      <c r="BB1614">
        <v>46494</v>
      </c>
      <c r="BC1614">
        <v>77490</v>
      </c>
      <c r="BD1614">
        <v>108486</v>
      </c>
      <c r="BE1614">
        <v>20</v>
      </c>
      <c r="BF1614">
        <v>4</v>
      </c>
      <c r="BG1614">
        <v>84</v>
      </c>
      <c r="BH1614">
        <v>6.1547619047619051</v>
      </c>
      <c r="BI1614">
        <v>46494</v>
      </c>
      <c r="BJ1614">
        <v>77490</v>
      </c>
      <c r="BK1614">
        <v>108486</v>
      </c>
      <c r="BL1614">
        <v>35</v>
      </c>
      <c r="BM1614">
        <v>1</v>
      </c>
      <c r="BN1614">
        <v>8</v>
      </c>
      <c r="BO1614" t="s">
        <v>192</v>
      </c>
      <c r="BP1614">
        <v>0</v>
      </c>
      <c r="BQ1614">
        <v>0</v>
      </c>
      <c r="BR1614">
        <v>0</v>
      </c>
      <c r="BS1614">
        <v>0</v>
      </c>
      <c r="BV1614">
        <v>0</v>
      </c>
      <c r="BW1614">
        <v>0</v>
      </c>
      <c r="BX1614">
        <v>0</v>
      </c>
      <c r="BZ1614" t="s">
        <v>193</v>
      </c>
      <c r="CA1614" t="s">
        <v>194</v>
      </c>
      <c r="CB1614" t="b">
        <v>0</v>
      </c>
    </row>
    <row r="1615" spans="1:80" x14ac:dyDescent="0.3">
      <c r="A1615">
        <v>1614</v>
      </c>
      <c r="B1615" t="s">
        <v>1911</v>
      </c>
      <c r="C1615" t="s">
        <v>179</v>
      </c>
      <c r="D1615" t="s">
        <v>1737</v>
      </c>
      <c r="E1615" t="s">
        <v>1881</v>
      </c>
      <c r="F1615" t="s">
        <v>318</v>
      </c>
      <c r="G1615" t="s">
        <v>1739</v>
      </c>
      <c r="H1615" t="s">
        <v>184</v>
      </c>
      <c r="J1615">
        <v>0</v>
      </c>
      <c r="L1615" t="s">
        <v>197</v>
      </c>
      <c r="M1615" t="s">
        <v>197</v>
      </c>
      <c r="N1615" t="s">
        <v>198</v>
      </c>
      <c r="P1615" t="s">
        <v>459</v>
      </c>
      <c r="Q1615">
        <v>3</v>
      </c>
      <c r="S1615">
        <v>0</v>
      </c>
      <c r="T1615">
        <v>10</v>
      </c>
      <c r="U1615">
        <v>10</v>
      </c>
      <c r="V1615">
        <v>10</v>
      </c>
      <c r="W1615">
        <v>5</v>
      </c>
      <c r="X1615">
        <v>0.76</v>
      </c>
      <c r="Y1615">
        <v>89728.5</v>
      </c>
      <c r="Z1615" t="s">
        <v>189</v>
      </c>
      <c r="AA1615">
        <v>2</v>
      </c>
      <c r="AB1615">
        <v>9</v>
      </c>
      <c r="AC1615">
        <v>80</v>
      </c>
      <c r="AD1615">
        <v>8.8888888888888893</v>
      </c>
      <c r="AE1615">
        <v>12.375</v>
      </c>
      <c r="AF1615">
        <v>12.375</v>
      </c>
      <c r="AG1615">
        <v>10</v>
      </c>
      <c r="AH1615">
        <v>0.76</v>
      </c>
      <c r="AI1615">
        <v>72508.5</v>
      </c>
      <c r="AJ1615" t="s">
        <v>197</v>
      </c>
      <c r="AK1615">
        <v>2.5</v>
      </c>
      <c r="AL1615">
        <v>0</v>
      </c>
      <c r="AM1615">
        <v>15</v>
      </c>
      <c r="AN1615">
        <v>25</v>
      </c>
      <c r="AO1615" t="s">
        <v>190</v>
      </c>
      <c r="AP1615">
        <v>83</v>
      </c>
      <c r="AQ1615">
        <v>-0.7</v>
      </c>
      <c r="AR1615">
        <v>1.2</v>
      </c>
      <c r="AS1615" t="s">
        <v>1008</v>
      </c>
      <c r="AT1615">
        <v>36</v>
      </c>
      <c r="AU1615">
        <v>20</v>
      </c>
      <c r="AV1615">
        <v>18</v>
      </c>
      <c r="AW1615">
        <v>21</v>
      </c>
      <c r="AY1615">
        <v>4</v>
      </c>
      <c r="AZ1615">
        <v>84</v>
      </c>
      <c r="BA1615">
        <v>6.1547619047619051</v>
      </c>
      <c r="BB1615">
        <v>46494</v>
      </c>
      <c r="BC1615">
        <v>77490</v>
      </c>
      <c r="BD1615">
        <v>108486</v>
      </c>
      <c r="BE1615">
        <v>20</v>
      </c>
      <c r="BF1615">
        <v>4</v>
      </c>
      <c r="BG1615">
        <v>84</v>
      </c>
      <c r="BH1615">
        <v>6.1547619047619051</v>
      </c>
      <c r="BI1615">
        <v>46494</v>
      </c>
      <c r="BJ1615">
        <v>77490</v>
      </c>
      <c r="BK1615">
        <v>108486</v>
      </c>
      <c r="BL1615">
        <v>35</v>
      </c>
      <c r="BM1615">
        <v>1</v>
      </c>
      <c r="BN1615">
        <v>8</v>
      </c>
      <c r="BO1615" t="s">
        <v>192</v>
      </c>
      <c r="BP1615">
        <v>0</v>
      </c>
      <c r="BQ1615">
        <v>0</v>
      </c>
      <c r="BR1615">
        <v>0</v>
      </c>
      <c r="BS1615">
        <v>0</v>
      </c>
      <c r="BV1615">
        <v>0</v>
      </c>
      <c r="BW1615">
        <v>0</v>
      </c>
      <c r="BX1615">
        <v>0</v>
      </c>
      <c r="BZ1615" t="s">
        <v>193</v>
      </c>
      <c r="CA1615" t="s">
        <v>194</v>
      </c>
      <c r="CB1615" t="b">
        <v>0</v>
      </c>
    </row>
    <row r="1616" spans="1:80" x14ac:dyDescent="0.3">
      <c r="A1616">
        <v>1615</v>
      </c>
      <c r="B1616" t="s">
        <v>1912</v>
      </c>
      <c r="C1616" t="s">
        <v>179</v>
      </c>
      <c r="D1616" t="s">
        <v>1737</v>
      </c>
      <c r="E1616" t="s">
        <v>1881</v>
      </c>
      <c r="F1616" t="s">
        <v>320</v>
      </c>
      <c r="G1616" t="s">
        <v>1739</v>
      </c>
      <c r="H1616" t="s">
        <v>184</v>
      </c>
      <c r="J1616">
        <v>0</v>
      </c>
      <c r="L1616" t="s">
        <v>197</v>
      </c>
      <c r="M1616" t="s">
        <v>197</v>
      </c>
      <c r="N1616" t="s">
        <v>198</v>
      </c>
      <c r="P1616" t="s">
        <v>459</v>
      </c>
      <c r="Q1616">
        <v>3</v>
      </c>
      <c r="S1616">
        <v>0</v>
      </c>
      <c r="T1616">
        <v>10</v>
      </c>
      <c r="U1616">
        <v>10</v>
      </c>
      <c r="V1616">
        <v>10</v>
      </c>
      <c r="W1616">
        <v>5</v>
      </c>
      <c r="X1616">
        <v>0.76</v>
      </c>
      <c r="Y1616">
        <v>89728.5</v>
      </c>
      <c r="Z1616" t="s">
        <v>189</v>
      </c>
      <c r="AA1616">
        <v>2</v>
      </c>
      <c r="AB1616">
        <v>9</v>
      </c>
      <c r="AC1616">
        <v>80</v>
      </c>
      <c r="AD1616">
        <v>8.8888888888888893</v>
      </c>
      <c r="AE1616">
        <v>12.375</v>
      </c>
      <c r="AF1616">
        <v>12.375</v>
      </c>
      <c r="AG1616">
        <v>10</v>
      </c>
      <c r="AH1616">
        <v>0.76</v>
      </c>
      <c r="AI1616">
        <v>72508.5</v>
      </c>
      <c r="AJ1616" t="s">
        <v>197</v>
      </c>
      <c r="AK1616">
        <v>2.5</v>
      </c>
      <c r="AL1616">
        <v>0</v>
      </c>
      <c r="AM1616">
        <v>15</v>
      </c>
      <c r="AN1616">
        <v>25</v>
      </c>
      <c r="AO1616" t="s">
        <v>190</v>
      </c>
      <c r="AP1616">
        <v>83</v>
      </c>
      <c r="AQ1616">
        <v>-0.7</v>
      </c>
      <c r="AR1616">
        <v>1.2</v>
      </c>
      <c r="AS1616" t="s">
        <v>1008</v>
      </c>
      <c r="AT1616">
        <v>36</v>
      </c>
      <c r="AU1616">
        <v>20</v>
      </c>
      <c r="AV1616">
        <v>18</v>
      </c>
      <c r="AW1616">
        <v>21</v>
      </c>
      <c r="AY1616">
        <v>4</v>
      </c>
      <c r="AZ1616">
        <v>84</v>
      </c>
      <c r="BA1616">
        <v>6.1547619047619051</v>
      </c>
      <c r="BB1616">
        <v>46494</v>
      </c>
      <c r="BC1616">
        <v>77490</v>
      </c>
      <c r="BD1616">
        <v>108486</v>
      </c>
      <c r="BE1616">
        <v>20</v>
      </c>
      <c r="BF1616">
        <v>4</v>
      </c>
      <c r="BG1616">
        <v>84</v>
      </c>
      <c r="BH1616">
        <v>6.1547619047619051</v>
      </c>
      <c r="BI1616">
        <v>46494</v>
      </c>
      <c r="BJ1616">
        <v>77490</v>
      </c>
      <c r="BK1616">
        <v>108486</v>
      </c>
      <c r="BL1616">
        <v>35</v>
      </c>
      <c r="BM1616">
        <v>1</v>
      </c>
      <c r="BN1616">
        <v>8</v>
      </c>
      <c r="BO1616" t="s">
        <v>192</v>
      </c>
      <c r="BP1616">
        <v>0</v>
      </c>
      <c r="BQ1616">
        <v>0</v>
      </c>
      <c r="BR1616">
        <v>0</v>
      </c>
      <c r="BS1616">
        <v>0</v>
      </c>
      <c r="BV1616">
        <v>0</v>
      </c>
      <c r="BW1616">
        <v>0</v>
      </c>
      <c r="BX1616">
        <v>0</v>
      </c>
      <c r="BZ1616" t="s">
        <v>193</v>
      </c>
      <c r="CA1616" t="s">
        <v>194</v>
      </c>
      <c r="CB1616" t="b">
        <v>0</v>
      </c>
    </row>
    <row r="1617" spans="1:80" x14ac:dyDescent="0.3">
      <c r="A1617">
        <v>1616</v>
      </c>
      <c r="B1617" t="s">
        <v>1913</v>
      </c>
      <c r="C1617" t="s">
        <v>179</v>
      </c>
      <c r="D1617" t="s">
        <v>1737</v>
      </c>
      <c r="E1617" t="s">
        <v>1881</v>
      </c>
      <c r="F1617" t="s">
        <v>252</v>
      </c>
      <c r="G1617" t="s">
        <v>1739</v>
      </c>
      <c r="H1617" t="s">
        <v>184</v>
      </c>
      <c r="J1617">
        <v>0</v>
      </c>
      <c r="L1617" t="s">
        <v>197</v>
      </c>
      <c r="M1617" t="s">
        <v>197</v>
      </c>
      <c r="N1617" t="s">
        <v>198</v>
      </c>
      <c r="P1617" t="s">
        <v>459</v>
      </c>
      <c r="Q1617">
        <v>3</v>
      </c>
      <c r="S1617">
        <v>0</v>
      </c>
      <c r="T1617">
        <v>10</v>
      </c>
      <c r="U1617">
        <v>10</v>
      </c>
      <c r="V1617">
        <v>10</v>
      </c>
      <c r="W1617">
        <v>5</v>
      </c>
      <c r="X1617">
        <v>0.76</v>
      </c>
      <c r="Y1617">
        <v>89728.5</v>
      </c>
      <c r="Z1617" t="s">
        <v>189</v>
      </c>
      <c r="AA1617">
        <v>2</v>
      </c>
      <c r="AB1617">
        <v>9</v>
      </c>
      <c r="AC1617">
        <v>80</v>
      </c>
      <c r="AD1617">
        <v>8.8888888888888893</v>
      </c>
      <c r="AE1617">
        <v>12.375</v>
      </c>
      <c r="AF1617">
        <v>12.375</v>
      </c>
      <c r="AG1617">
        <v>10</v>
      </c>
      <c r="AH1617">
        <v>0.76</v>
      </c>
      <c r="AI1617">
        <v>72508.5</v>
      </c>
      <c r="AJ1617" t="s">
        <v>197</v>
      </c>
      <c r="AK1617">
        <v>2.5</v>
      </c>
      <c r="AL1617">
        <v>0</v>
      </c>
      <c r="AM1617">
        <v>15</v>
      </c>
      <c r="AN1617">
        <v>25</v>
      </c>
      <c r="AO1617" t="s">
        <v>190</v>
      </c>
      <c r="AP1617">
        <v>83</v>
      </c>
      <c r="AQ1617">
        <v>-0.7</v>
      </c>
      <c r="AR1617">
        <v>1.2</v>
      </c>
      <c r="AS1617" t="s">
        <v>1008</v>
      </c>
      <c r="AT1617">
        <v>36</v>
      </c>
      <c r="AU1617">
        <v>20</v>
      </c>
      <c r="AV1617">
        <v>18</v>
      </c>
      <c r="AW1617">
        <v>21</v>
      </c>
      <c r="AY1617">
        <v>4</v>
      </c>
      <c r="AZ1617">
        <v>84</v>
      </c>
      <c r="BA1617">
        <v>6.1547619047619051</v>
      </c>
      <c r="BB1617">
        <v>46494</v>
      </c>
      <c r="BC1617">
        <v>77490</v>
      </c>
      <c r="BD1617">
        <v>108486</v>
      </c>
      <c r="BE1617">
        <v>20</v>
      </c>
      <c r="BF1617">
        <v>4</v>
      </c>
      <c r="BG1617">
        <v>84</v>
      </c>
      <c r="BH1617">
        <v>6.1547619047619051</v>
      </c>
      <c r="BI1617">
        <v>46494</v>
      </c>
      <c r="BJ1617">
        <v>77490</v>
      </c>
      <c r="BK1617">
        <v>108486</v>
      </c>
      <c r="BL1617">
        <v>35</v>
      </c>
      <c r="BM1617">
        <v>1</v>
      </c>
      <c r="BN1617">
        <v>8</v>
      </c>
      <c r="BO1617" t="s">
        <v>192</v>
      </c>
      <c r="BP1617">
        <v>0</v>
      </c>
      <c r="BQ1617">
        <v>0</v>
      </c>
      <c r="BR1617">
        <v>0</v>
      </c>
      <c r="BS1617">
        <v>0</v>
      </c>
      <c r="BV1617">
        <v>0</v>
      </c>
      <c r="BW1617">
        <v>0</v>
      </c>
      <c r="BX1617">
        <v>0</v>
      </c>
      <c r="BZ1617" t="s">
        <v>193</v>
      </c>
      <c r="CA1617" t="s">
        <v>194</v>
      </c>
      <c r="CB1617" t="b">
        <v>0</v>
      </c>
    </row>
    <row r="1618" spans="1:80" x14ac:dyDescent="0.3">
      <c r="A1618">
        <v>1617</v>
      </c>
      <c r="B1618" t="s">
        <v>1914</v>
      </c>
      <c r="C1618" t="s">
        <v>179</v>
      </c>
      <c r="D1618" t="s">
        <v>1737</v>
      </c>
      <c r="E1618" t="s">
        <v>1881</v>
      </c>
      <c r="F1618" t="s">
        <v>471</v>
      </c>
      <c r="G1618" t="s">
        <v>1739</v>
      </c>
      <c r="H1618" t="s">
        <v>184</v>
      </c>
      <c r="J1618">
        <v>0</v>
      </c>
      <c r="L1618" t="s">
        <v>197</v>
      </c>
      <c r="M1618" t="s">
        <v>197</v>
      </c>
      <c r="N1618" t="s">
        <v>198</v>
      </c>
      <c r="P1618" t="s">
        <v>459</v>
      </c>
      <c r="Q1618">
        <v>3</v>
      </c>
      <c r="S1618">
        <v>0</v>
      </c>
      <c r="T1618">
        <v>10</v>
      </c>
      <c r="U1618">
        <v>10</v>
      </c>
      <c r="V1618">
        <v>10</v>
      </c>
      <c r="W1618">
        <v>5</v>
      </c>
      <c r="X1618">
        <v>0.76</v>
      </c>
      <c r="Y1618">
        <v>89728.5</v>
      </c>
      <c r="Z1618" t="s">
        <v>189</v>
      </c>
      <c r="AA1618">
        <v>2</v>
      </c>
      <c r="AB1618">
        <v>9</v>
      </c>
      <c r="AC1618">
        <v>80</v>
      </c>
      <c r="AD1618">
        <v>8.8888888888888893</v>
      </c>
      <c r="AE1618">
        <v>12.375</v>
      </c>
      <c r="AF1618">
        <v>12.375</v>
      </c>
      <c r="AG1618">
        <v>10</v>
      </c>
      <c r="AH1618">
        <v>0.76</v>
      </c>
      <c r="AI1618">
        <v>72508.5</v>
      </c>
      <c r="AJ1618" t="s">
        <v>197</v>
      </c>
      <c r="AK1618">
        <v>2.5</v>
      </c>
      <c r="AL1618">
        <v>0</v>
      </c>
      <c r="AM1618">
        <v>15</v>
      </c>
      <c r="AN1618">
        <v>25</v>
      </c>
      <c r="AO1618" t="s">
        <v>190</v>
      </c>
      <c r="AP1618">
        <v>83</v>
      </c>
      <c r="AQ1618">
        <v>-0.7</v>
      </c>
      <c r="AR1618">
        <v>1.2</v>
      </c>
      <c r="AS1618" t="s">
        <v>1008</v>
      </c>
      <c r="AT1618">
        <v>36</v>
      </c>
      <c r="AU1618">
        <v>20</v>
      </c>
      <c r="AV1618">
        <v>18</v>
      </c>
      <c r="AW1618">
        <v>21</v>
      </c>
      <c r="AY1618">
        <v>4</v>
      </c>
      <c r="AZ1618">
        <v>84</v>
      </c>
      <c r="BA1618">
        <v>6.1547619047619051</v>
      </c>
      <c r="BB1618">
        <v>46494</v>
      </c>
      <c r="BC1618">
        <v>77490</v>
      </c>
      <c r="BD1618">
        <v>108486</v>
      </c>
      <c r="BE1618">
        <v>20</v>
      </c>
      <c r="BF1618">
        <v>4</v>
      </c>
      <c r="BG1618">
        <v>84</v>
      </c>
      <c r="BH1618">
        <v>6.1547619047619051</v>
      </c>
      <c r="BI1618">
        <v>46494</v>
      </c>
      <c r="BJ1618">
        <v>77490</v>
      </c>
      <c r="BK1618">
        <v>108486</v>
      </c>
      <c r="BL1618">
        <v>35</v>
      </c>
      <c r="BM1618">
        <v>1</v>
      </c>
      <c r="BN1618">
        <v>8</v>
      </c>
      <c r="BO1618" t="s">
        <v>192</v>
      </c>
      <c r="BP1618">
        <v>0</v>
      </c>
      <c r="BQ1618">
        <v>0</v>
      </c>
      <c r="BR1618">
        <v>0</v>
      </c>
      <c r="BS1618">
        <v>0</v>
      </c>
      <c r="BV1618">
        <v>0</v>
      </c>
      <c r="BW1618">
        <v>0</v>
      </c>
      <c r="BX1618">
        <v>0</v>
      </c>
      <c r="BZ1618" t="s">
        <v>193</v>
      </c>
      <c r="CA1618" t="s">
        <v>194</v>
      </c>
      <c r="CB1618" t="b">
        <v>0</v>
      </c>
    </row>
    <row r="1619" spans="1:80" x14ac:dyDescent="0.3">
      <c r="A1619">
        <v>1618</v>
      </c>
      <c r="B1619" t="s">
        <v>1915</v>
      </c>
      <c r="C1619" t="s">
        <v>179</v>
      </c>
      <c r="D1619" t="s">
        <v>1737</v>
      </c>
      <c r="E1619" t="s">
        <v>1881</v>
      </c>
      <c r="F1619" t="s">
        <v>473</v>
      </c>
      <c r="G1619" t="s">
        <v>1739</v>
      </c>
      <c r="H1619" t="s">
        <v>184</v>
      </c>
      <c r="J1619">
        <v>0</v>
      </c>
      <c r="L1619" t="s">
        <v>197</v>
      </c>
      <c r="M1619" t="s">
        <v>197</v>
      </c>
      <c r="N1619" t="s">
        <v>198</v>
      </c>
      <c r="P1619" t="s">
        <v>459</v>
      </c>
      <c r="Q1619">
        <v>3</v>
      </c>
      <c r="S1619">
        <v>0</v>
      </c>
      <c r="T1619">
        <v>10</v>
      </c>
      <c r="U1619">
        <v>10</v>
      </c>
      <c r="V1619">
        <v>10</v>
      </c>
      <c r="W1619">
        <v>5</v>
      </c>
      <c r="X1619">
        <v>0.76</v>
      </c>
      <c r="Y1619">
        <v>89728.5</v>
      </c>
      <c r="Z1619" t="s">
        <v>189</v>
      </c>
      <c r="AA1619">
        <v>2</v>
      </c>
      <c r="AB1619">
        <v>9</v>
      </c>
      <c r="AC1619">
        <v>80</v>
      </c>
      <c r="AD1619">
        <v>8.8888888888888893</v>
      </c>
      <c r="AE1619">
        <v>12.375</v>
      </c>
      <c r="AF1619">
        <v>12.375</v>
      </c>
      <c r="AG1619">
        <v>10</v>
      </c>
      <c r="AH1619">
        <v>0.76</v>
      </c>
      <c r="AI1619">
        <v>72508.5</v>
      </c>
      <c r="AJ1619" t="s">
        <v>197</v>
      </c>
      <c r="AK1619">
        <v>2.5</v>
      </c>
      <c r="AL1619">
        <v>0</v>
      </c>
      <c r="AM1619">
        <v>15</v>
      </c>
      <c r="AN1619">
        <v>25</v>
      </c>
      <c r="AO1619" t="s">
        <v>190</v>
      </c>
      <c r="AP1619">
        <v>83</v>
      </c>
      <c r="AQ1619">
        <v>-0.7</v>
      </c>
      <c r="AR1619">
        <v>1.2</v>
      </c>
      <c r="AS1619" t="s">
        <v>1008</v>
      </c>
      <c r="AT1619">
        <v>36</v>
      </c>
      <c r="AU1619">
        <v>20</v>
      </c>
      <c r="AV1619">
        <v>18</v>
      </c>
      <c r="AW1619">
        <v>21</v>
      </c>
      <c r="AY1619">
        <v>4</v>
      </c>
      <c r="AZ1619">
        <v>84</v>
      </c>
      <c r="BA1619">
        <v>6.1547619047619051</v>
      </c>
      <c r="BB1619">
        <v>46494</v>
      </c>
      <c r="BC1619">
        <v>77490</v>
      </c>
      <c r="BD1619">
        <v>108486</v>
      </c>
      <c r="BE1619">
        <v>20</v>
      </c>
      <c r="BF1619">
        <v>4</v>
      </c>
      <c r="BG1619">
        <v>84</v>
      </c>
      <c r="BH1619">
        <v>6.1547619047619051</v>
      </c>
      <c r="BI1619">
        <v>46494</v>
      </c>
      <c r="BJ1619">
        <v>77490</v>
      </c>
      <c r="BK1619">
        <v>108486</v>
      </c>
      <c r="BL1619">
        <v>35</v>
      </c>
      <c r="BM1619">
        <v>1</v>
      </c>
      <c r="BN1619">
        <v>8</v>
      </c>
      <c r="BO1619" t="s">
        <v>192</v>
      </c>
      <c r="BP1619">
        <v>0</v>
      </c>
      <c r="BQ1619">
        <v>0</v>
      </c>
      <c r="BR1619">
        <v>0</v>
      </c>
      <c r="BS1619">
        <v>0</v>
      </c>
      <c r="BV1619">
        <v>0</v>
      </c>
      <c r="BW1619">
        <v>0</v>
      </c>
      <c r="BX1619">
        <v>0</v>
      </c>
      <c r="BZ1619" t="s">
        <v>193</v>
      </c>
      <c r="CA1619" t="s">
        <v>194</v>
      </c>
      <c r="CB1619" t="b">
        <v>0</v>
      </c>
    </row>
    <row r="1620" spans="1:80" x14ac:dyDescent="0.3">
      <c r="A1620">
        <v>1619</v>
      </c>
      <c r="B1620" t="s">
        <v>1916</v>
      </c>
      <c r="C1620" t="s">
        <v>179</v>
      </c>
      <c r="D1620" t="s">
        <v>1737</v>
      </c>
      <c r="E1620" t="s">
        <v>1881</v>
      </c>
      <c r="F1620" t="s">
        <v>507</v>
      </c>
      <c r="G1620" t="s">
        <v>1739</v>
      </c>
      <c r="H1620" t="s">
        <v>184</v>
      </c>
      <c r="J1620">
        <v>0</v>
      </c>
      <c r="L1620" t="s">
        <v>197</v>
      </c>
      <c r="M1620" t="s">
        <v>197</v>
      </c>
      <c r="N1620" t="s">
        <v>198</v>
      </c>
      <c r="P1620" t="s">
        <v>459</v>
      </c>
      <c r="Q1620">
        <v>3</v>
      </c>
      <c r="S1620">
        <v>0</v>
      </c>
      <c r="T1620">
        <v>10</v>
      </c>
      <c r="U1620">
        <v>10</v>
      </c>
      <c r="V1620">
        <v>10</v>
      </c>
      <c r="W1620">
        <v>5</v>
      </c>
      <c r="X1620">
        <v>0.76</v>
      </c>
      <c r="Y1620">
        <v>89728.5</v>
      </c>
      <c r="Z1620" t="s">
        <v>189</v>
      </c>
      <c r="AA1620">
        <v>2</v>
      </c>
      <c r="AB1620">
        <v>9</v>
      </c>
      <c r="AC1620">
        <v>80</v>
      </c>
      <c r="AD1620">
        <v>8.8888888888888893</v>
      </c>
      <c r="AE1620">
        <v>12.375</v>
      </c>
      <c r="AF1620">
        <v>12.375</v>
      </c>
      <c r="AG1620">
        <v>10</v>
      </c>
      <c r="AH1620">
        <v>0.76</v>
      </c>
      <c r="AI1620">
        <v>72508.5</v>
      </c>
      <c r="AJ1620" t="s">
        <v>197</v>
      </c>
      <c r="AK1620">
        <v>2.5</v>
      </c>
      <c r="AL1620">
        <v>0</v>
      </c>
      <c r="AM1620">
        <v>15</v>
      </c>
      <c r="AN1620">
        <v>25</v>
      </c>
      <c r="AO1620" t="s">
        <v>190</v>
      </c>
      <c r="AP1620">
        <v>83</v>
      </c>
      <c r="AQ1620">
        <v>-0.7</v>
      </c>
      <c r="AR1620">
        <v>1.2</v>
      </c>
      <c r="AS1620" t="s">
        <v>1008</v>
      </c>
      <c r="AT1620">
        <v>36</v>
      </c>
      <c r="AU1620">
        <v>20</v>
      </c>
      <c r="AV1620">
        <v>18</v>
      </c>
      <c r="AW1620">
        <v>21</v>
      </c>
      <c r="AY1620">
        <v>4</v>
      </c>
      <c r="AZ1620">
        <v>84</v>
      </c>
      <c r="BA1620">
        <v>6.1547619047619051</v>
      </c>
      <c r="BB1620">
        <v>46494</v>
      </c>
      <c r="BC1620">
        <v>77490</v>
      </c>
      <c r="BD1620">
        <v>108486</v>
      </c>
      <c r="BE1620">
        <v>21</v>
      </c>
      <c r="BF1620">
        <v>4</v>
      </c>
      <c r="BG1620">
        <v>84</v>
      </c>
      <c r="BH1620">
        <v>6.1547619047619051</v>
      </c>
      <c r="BI1620">
        <v>46494</v>
      </c>
      <c r="BJ1620">
        <v>77490</v>
      </c>
      <c r="BK1620">
        <v>108486</v>
      </c>
      <c r="BL1620">
        <v>35</v>
      </c>
      <c r="BM1620">
        <v>1</v>
      </c>
      <c r="BN1620">
        <v>8</v>
      </c>
      <c r="BO1620" t="s">
        <v>192</v>
      </c>
      <c r="BP1620">
        <v>0</v>
      </c>
      <c r="BQ1620">
        <v>0</v>
      </c>
      <c r="BR1620">
        <v>0</v>
      </c>
      <c r="BS1620">
        <v>0</v>
      </c>
      <c r="BV1620">
        <v>0</v>
      </c>
      <c r="BW1620">
        <v>0</v>
      </c>
      <c r="BX1620">
        <v>0</v>
      </c>
      <c r="BZ1620" t="s">
        <v>193</v>
      </c>
      <c r="CA1620" t="s">
        <v>194</v>
      </c>
      <c r="CB1620" t="b">
        <v>0</v>
      </c>
    </row>
    <row r="1621" spans="1:80" x14ac:dyDescent="0.3">
      <c r="A1621">
        <v>1620</v>
      </c>
      <c r="B1621" t="s">
        <v>1917</v>
      </c>
      <c r="C1621" t="s">
        <v>179</v>
      </c>
      <c r="D1621" t="s">
        <v>1737</v>
      </c>
      <c r="E1621" t="s">
        <v>1881</v>
      </c>
      <c r="F1621" t="s">
        <v>509</v>
      </c>
      <c r="G1621" t="s">
        <v>1739</v>
      </c>
      <c r="H1621" t="s">
        <v>184</v>
      </c>
      <c r="J1621">
        <v>0</v>
      </c>
      <c r="L1621" t="s">
        <v>197</v>
      </c>
      <c r="M1621" t="s">
        <v>197</v>
      </c>
      <c r="N1621" t="s">
        <v>198</v>
      </c>
      <c r="P1621" t="s">
        <v>459</v>
      </c>
      <c r="Q1621">
        <v>3</v>
      </c>
      <c r="S1621">
        <v>0</v>
      </c>
      <c r="T1621">
        <v>10</v>
      </c>
      <c r="U1621">
        <v>10</v>
      </c>
      <c r="V1621">
        <v>10</v>
      </c>
      <c r="W1621">
        <v>5</v>
      </c>
      <c r="X1621">
        <v>0.76</v>
      </c>
      <c r="Y1621">
        <v>89728.5</v>
      </c>
      <c r="Z1621" t="s">
        <v>189</v>
      </c>
      <c r="AA1621">
        <v>2</v>
      </c>
      <c r="AB1621">
        <v>9</v>
      </c>
      <c r="AC1621">
        <v>80</v>
      </c>
      <c r="AD1621">
        <v>8.8888888888888893</v>
      </c>
      <c r="AE1621">
        <v>12.375</v>
      </c>
      <c r="AF1621">
        <v>12.375</v>
      </c>
      <c r="AG1621">
        <v>10</v>
      </c>
      <c r="AH1621">
        <v>0.76</v>
      </c>
      <c r="AI1621">
        <v>72508.5</v>
      </c>
      <c r="AJ1621" t="s">
        <v>197</v>
      </c>
      <c r="AK1621">
        <v>2.5</v>
      </c>
      <c r="AL1621">
        <v>0</v>
      </c>
      <c r="AM1621">
        <v>15</v>
      </c>
      <c r="AN1621">
        <v>25</v>
      </c>
      <c r="AO1621" t="s">
        <v>190</v>
      </c>
      <c r="AP1621">
        <v>83</v>
      </c>
      <c r="AQ1621">
        <v>-0.7</v>
      </c>
      <c r="AR1621">
        <v>1.2</v>
      </c>
      <c r="AS1621" t="s">
        <v>1008</v>
      </c>
      <c r="AT1621">
        <v>36</v>
      </c>
      <c r="AU1621">
        <v>20</v>
      </c>
      <c r="AV1621">
        <v>18</v>
      </c>
      <c r="AW1621">
        <v>21</v>
      </c>
      <c r="AY1621">
        <v>4</v>
      </c>
      <c r="AZ1621">
        <v>84</v>
      </c>
      <c r="BA1621">
        <v>6.1547619047619051</v>
      </c>
      <c r="BB1621">
        <v>46494</v>
      </c>
      <c r="BC1621">
        <v>77490</v>
      </c>
      <c r="BD1621">
        <v>108486</v>
      </c>
      <c r="BE1621">
        <v>21</v>
      </c>
      <c r="BF1621">
        <v>4</v>
      </c>
      <c r="BG1621">
        <v>84</v>
      </c>
      <c r="BH1621">
        <v>6.1547619047619051</v>
      </c>
      <c r="BI1621">
        <v>46494</v>
      </c>
      <c r="BJ1621">
        <v>77490</v>
      </c>
      <c r="BK1621">
        <v>108486</v>
      </c>
      <c r="BL1621">
        <v>35</v>
      </c>
      <c r="BM1621">
        <v>1</v>
      </c>
      <c r="BN1621">
        <v>6</v>
      </c>
      <c r="BO1621" t="s">
        <v>192</v>
      </c>
      <c r="BP1621">
        <v>0</v>
      </c>
      <c r="BQ1621">
        <v>0</v>
      </c>
      <c r="BR1621">
        <v>0</v>
      </c>
      <c r="BS1621">
        <v>0</v>
      </c>
      <c r="BV1621">
        <v>0</v>
      </c>
      <c r="BW1621">
        <v>0</v>
      </c>
      <c r="BX1621">
        <v>0</v>
      </c>
      <c r="BZ1621" t="s">
        <v>193</v>
      </c>
      <c r="CA1621" t="s">
        <v>194</v>
      </c>
      <c r="CB1621" t="b">
        <v>0</v>
      </c>
    </row>
    <row r="1622" spans="1:80" x14ac:dyDescent="0.3">
      <c r="A1622">
        <v>1621</v>
      </c>
      <c r="B1622" t="s">
        <v>1918</v>
      </c>
      <c r="C1622" t="s">
        <v>179</v>
      </c>
      <c r="D1622" t="s">
        <v>1737</v>
      </c>
      <c r="E1622" t="s">
        <v>1881</v>
      </c>
      <c r="F1622" t="s">
        <v>511</v>
      </c>
      <c r="G1622" t="s">
        <v>1739</v>
      </c>
      <c r="H1622" t="s">
        <v>184</v>
      </c>
      <c r="J1622">
        <v>0</v>
      </c>
      <c r="L1622" t="s">
        <v>197</v>
      </c>
      <c r="M1622" t="s">
        <v>197</v>
      </c>
      <c r="N1622" t="s">
        <v>198</v>
      </c>
      <c r="P1622" t="s">
        <v>459</v>
      </c>
      <c r="Q1622">
        <v>3</v>
      </c>
      <c r="S1622">
        <v>0</v>
      </c>
      <c r="T1622">
        <v>10</v>
      </c>
      <c r="U1622">
        <v>10</v>
      </c>
      <c r="V1622">
        <v>10</v>
      </c>
      <c r="W1622">
        <v>5</v>
      </c>
      <c r="X1622">
        <v>0.76</v>
      </c>
      <c r="Y1622">
        <v>89728.5</v>
      </c>
      <c r="Z1622" t="s">
        <v>189</v>
      </c>
      <c r="AA1622">
        <v>2</v>
      </c>
      <c r="AB1622">
        <v>9</v>
      </c>
      <c r="AC1622">
        <v>80</v>
      </c>
      <c r="AD1622">
        <v>8.8888888888888893</v>
      </c>
      <c r="AE1622">
        <v>12.375</v>
      </c>
      <c r="AF1622">
        <v>12.375</v>
      </c>
      <c r="AG1622">
        <v>10</v>
      </c>
      <c r="AH1622">
        <v>0.76</v>
      </c>
      <c r="AI1622">
        <v>72508.5</v>
      </c>
      <c r="AJ1622" t="s">
        <v>197</v>
      </c>
      <c r="AK1622">
        <v>2.5</v>
      </c>
      <c r="AL1622">
        <v>0</v>
      </c>
      <c r="AM1622">
        <v>15</v>
      </c>
      <c r="AN1622">
        <v>25</v>
      </c>
      <c r="AO1622" t="s">
        <v>190</v>
      </c>
      <c r="AP1622">
        <v>83</v>
      </c>
      <c r="AQ1622">
        <v>-0.7</v>
      </c>
      <c r="AR1622">
        <v>1.2</v>
      </c>
      <c r="AS1622" t="s">
        <v>1008</v>
      </c>
      <c r="AT1622">
        <v>36</v>
      </c>
      <c r="AU1622">
        <v>20</v>
      </c>
      <c r="AV1622">
        <v>18</v>
      </c>
      <c r="AW1622">
        <v>21</v>
      </c>
      <c r="AY1622">
        <v>4</v>
      </c>
      <c r="AZ1622">
        <v>84</v>
      </c>
      <c r="BA1622">
        <v>6.1547619047619051</v>
      </c>
      <c r="BB1622">
        <v>46494</v>
      </c>
      <c r="BC1622">
        <v>77490</v>
      </c>
      <c r="BD1622">
        <v>108486</v>
      </c>
      <c r="BE1622">
        <v>21</v>
      </c>
      <c r="BF1622">
        <v>4</v>
      </c>
      <c r="BG1622">
        <v>84</v>
      </c>
      <c r="BH1622">
        <v>6.1547619047619051</v>
      </c>
      <c r="BI1622">
        <v>46494</v>
      </c>
      <c r="BJ1622">
        <v>77490</v>
      </c>
      <c r="BK1622">
        <v>108486</v>
      </c>
      <c r="BL1622">
        <v>35</v>
      </c>
      <c r="BM1622">
        <v>1</v>
      </c>
      <c r="BN1622">
        <v>6</v>
      </c>
      <c r="BO1622" t="s">
        <v>192</v>
      </c>
      <c r="BP1622">
        <v>0</v>
      </c>
      <c r="BQ1622">
        <v>0</v>
      </c>
      <c r="BR1622">
        <v>0</v>
      </c>
      <c r="BS1622">
        <v>0</v>
      </c>
      <c r="BV1622">
        <v>0</v>
      </c>
      <c r="BW1622">
        <v>0</v>
      </c>
      <c r="BX1622">
        <v>0</v>
      </c>
      <c r="BZ1622" t="s">
        <v>193</v>
      </c>
      <c r="CA1622" t="s">
        <v>194</v>
      </c>
      <c r="CB1622" t="b">
        <v>0</v>
      </c>
    </row>
    <row r="1623" spans="1:80" x14ac:dyDescent="0.3">
      <c r="A1623">
        <v>1622</v>
      </c>
      <c r="B1623" t="s">
        <v>1919</v>
      </c>
      <c r="C1623" t="s">
        <v>179</v>
      </c>
      <c r="D1623" t="s">
        <v>1737</v>
      </c>
      <c r="E1623" t="s">
        <v>1881</v>
      </c>
      <c r="F1623" t="s">
        <v>513</v>
      </c>
      <c r="G1623" t="s">
        <v>1739</v>
      </c>
      <c r="H1623" t="s">
        <v>184</v>
      </c>
      <c r="J1623">
        <v>0</v>
      </c>
      <c r="L1623" t="s">
        <v>197</v>
      </c>
      <c r="M1623" t="s">
        <v>197</v>
      </c>
      <c r="N1623" t="s">
        <v>198</v>
      </c>
      <c r="P1623" t="s">
        <v>459</v>
      </c>
      <c r="Q1623">
        <v>3</v>
      </c>
      <c r="S1623">
        <v>0</v>
      </c>
      <c r="T1623">
        <v>10</v>
      </c>
      <c r="U1623">
        <v>10</v>
      </c>
      <c r="V1623">
        <v>10</v>
      </c>
      <c r="W1623">
        <v>5</v>
      </c>
      <c r="X1623">
        <v>0.76</v>
      </c>
      <c r="Y1623">
        <v>89728.5</v>
      </c>
      <c r="Z1623" t="s">
        <v>189</v>
      </c>
      <c r="AA1623">
        <v>2</v>
      </c>
      <c r="AB1623">
        <v>9</v>
      </c>
      <c r="AC1623">
        <v>80</v>
      </c>
      <c r="AD1623">
        <v>8.8888888888888893</v>
      </c>
      <c r="AE1623">
        <v>12.375</v>
      </c>
      <c r="AF1623">
        <v>12.375</v>
      </c>
      <c r="AG1623">
        <v>10</v>
      </c>
      <c r="AH1623">
        <v>0.76</v>
      </c>
      <c r="AI1623">
        <v>72508.5</v>
      </c>
      <c r="AJ1623" t="s">
        <v>197</v>
      </c>
      <c r="AK1623">
        <v>2.5</v>
      </c>
      <c r="AL1623">
        <v>0</v>
      </c>
      <c r="AM1623">
        <v>15</v>
      </c>
      <c r="AN1623">
        <v>25</v>
      </c>
      <c r="AO1623" t="s">
        <v>190</v>
      </c>
      <c r="AP1623">
        <v>83</v>
      </c>
      <c r="AQ1623">
        <v>-0.7</v>
      </c>
      <c r="AR1623">
        <v>1.2</v>
      </c>
      <c r="AS1623" t="s">
        <v>1008</v>
      </c>
      <c r="AT1623">
        <v>36</v>
      </c>
      <c r="AU1623">
        <v>20</v>
      </c>
      <c r="AV1623">
        <v>18</v>
      </c>
      <c r="AW1623">
        <v>21</v>
      </c>
      <c r="AY1623">
        <v>4</v>
      </c>
      <c r="AZ1623">
        <v>84</v>
      </c>
      <c r="BA1623">
        <v>6.1547619047619051</v>
      </c>
      <c r="BB1623">
        <v>46494</v>
      </c>
      <c r="BC1623">
        <v>77490</v>
      </c>
      <c r="BD1623">
        <v>108486</v>
      </c>
      <c r="BE1623">
        <v>21</v>
      </c>
      <c r="BF1623">
        <v>4</v>
      </c>
      <c r="BG1623">
        <v>84</v>
      </c>
      <c r="BH1623">
        <v>6.1547619047619051</v>
      </c>
      <c r="BI1623">
        <v>46494</v>
      </c>
      <c r="BJ1623">
        <v>77490</v>
      </c>
      <c r="BK1623">
        <v>108486</v>
      </c>
      <c r="BL1623">
        <v>35</v>
      </c>
      <c r="BM1623">
        <v>1</v>
      </c>
      <c r="BN1623">
        <v>6</v>
      </c>
      <c r="BO1623" t="s">
        <v>192</v>
      </c>
      <c r="BP1623">
        <v>0</v>
      </c>
      <c r="BQ1623">
        <v>0</v>
      </c>
      <c r="BR1623">
        <v>0</v>
      </c>
      <c r="BS1623">
        <v>0</v>
      </c>
      <c r="BV1623">
        <v>0</v>
      </c>
      <c r="BW1623">
        <v>0</v>
      </c>
      <c r="BX1623">
        <v>0</v>
      </c>
      <c r="BZ1623" t="s">
        <v>193</v>
      </c>
      <c r="CA1623" t="s">
        <v>194</v>
      </c>
      <c r="CB1623" t="b">
        <v>0</v>
      </c>
    </row>
    <row r="1624" spans="1:80" x14ac:dyDescent="0.3">
      <c r="A1624">
        <v>1623</v>
      </c>
      <c r="B1624" t="s">
        <v>1920</v>
      </c>
      <c r="C1624" t="s">
        <v>179</v>
      </c>
      <c r="D1624" t="s">
        <v>1737</v>
      </c>
      <c r="E1624" t="s">
        <v>1881</v>
      </c>
      <c r="F1624" t="s">
        <v>475</v>
      </c>
      <c r="G1624" t="s">
        <v>1739</v>
      </c>
      <c r="H1624" t="s">
        <v>184</v>
      </c>
      <c r="J1624">
        <v>0</v>
      </c>
      <c r="L1624" t="s">
        <v>197</v>
      </c>
      <c r="M1624" t="s">
        <v>197</v>
      </c>
      <c r="N1624" t="s">
        <v>198</v>
      </c>
      <c r="P1624" t="s">
        <v>459</v>
      </c>
      <c r="Q1624">
        <v>3</v>
      </c>
      <c r="S1624">
        <v>0</v>
      </c>
      <c r="T1624">
        <v>10</v>
      </c>
      <c r="U1624">
        <v>10</v>
      </c>
      <c r="V1624">
        <v>10</v>
      </c>
      <c r="W1624">
        <v>5</v>
      </c>
      <c r="X1624">
        <v>0.76</v>
      </c>
      <c r="Y1624">
        <v>89728.5</v>
      </c>
      <c r="Z1624" t="s">
        <v>189</v>
      </c>
      <c r="AA1624">
        <v>2</v>
      </c>
      <c r="AB1624">
        <v>9</v>
      </c>
      <c r="AC1624">
        <v>80</v>
      </c>
      <c r="AD1624">
        <v>8.8888888888888893</v>
      </c>
      <c r="AE1624">
        <v>12.375</v>
      </c>
      <c r="AF1624">
        <v>12.375</v>
      </c>
      <c r="AG1624">
        <v>10</v>
      </c>
      <c r="AH1624">
        <v>0.76</v>
      </c>
      <c r="AI1624">
        <v>72508.5</v>
      </c>
      <c r="AJ1624" t="s">
        <v>197</v>
      </c>
      <c r="AK1624">
        <v>2.5</v>
      </c>
      <c r="AL1624">
        <v>0</v>
      </c>
      <c r="AM1624">
        <v>15</v>
      </c>
      <c r="AN1624">
        <v>25</v>
      </c>
      <c r="AO1624" t="s">
        <v>190</v>
      </c>
      <c r="AP1624">
        <v>83</v>
      </c>
      <c r="AQ1624">
        <v>-0.7</v>
      </c>
      <c r="AR1624">
        <v>1.2</v>
      </c>
      <c r="AS1624" t="s">
        <v>1008</v>
      </c>
      <c r="AT1624">
        <v>36</v>
      </c>
      <c r="AU1624">
        <v>20</v>
      </c>
      <c r="AV1624">
        <v>18</v>
      </c>
      <c r="AW1624">
        <v>21</v>
      </c>
      <c r="AY1624">
        <v>4</v>
      </c>
      <c r="AZ1624">
        <v>84</v>
      </c>
      <c r="BA1624">
        <v>6.1547619047619051</v>
      </c>
      <c r="BB1624">
        <v>46494</v>
      </c>
      <c r="BC1624">
        <v>77490</v>
      </c>
      <c r="BD1624">
        <v>108486</v>
      </c>
      <c r="BE1624">
        <v>21</v>
      </c>
      <c r="BF1624">
        <v>4</v>
      </c>
      <c r="BG1624">
        <v>84</v>
      </c>
      <c r="BH1624">
        <v>6.1547619047619051</v>
      </c>
      <c r="BI1624">
        <v>46494</v>
      </c>
      <c r="BJ1624">
        <v>77490</v>
      </c>
      <c r="BK1624">
        <v>108486</v>
      </c>
      <c r="BL1624">
        <v>35</v>
      </c>
      <c r="BM1624">
        <v>1</v>
      </c>
      <c r="BN1624">
        <v>4</v>
      </c>
      <c r="BO1624" t="s">
        <v>192</v>
      </c>
      <c r="BP1624">
        <v>0</v>
      </c>
      <c r="BQ1624">
        <v>0</v>
      </c>
      <c r="BR1624">
        <v>0</v>
      </c>
      <c r="BS1624">
        <v>0</v>
      </c>
      <c r="BV1624">
        <v>0</v>
      </c>
      <c r="BW1624">
        <v>0</v>
      </c>
      <c r="BX1624">
        <v>0</v>
      </c>
      <c r="BZ1624" t="s">
        <v>193</v>
      </c>
      <c r="CA1624" t="s">
        <v>194</v>
      </c>
      <c r="CB1624" t="b">
        <v>0</v>
      </c>
    </row>
    <row r="1625" spans="1:80" x14ac:dyDescent="0.3">
      <c r="A1625">
        <v>1624</v>
      </c>
      <c r="B1625" t="s">
        <v>1921</v>
      </c>
      <c r="C1625" t="s">
        <v>179</v>
      </c>
      <c r="D1625" t="s">
        <v>1737</v>
      </c>
      <c r="E1625" t="s">
        <v>1881</v>
      </c>
      <c r="F1625" t="s">
        <v>516</v>
      </c>
      <c r="G1625" t="s">
        <v>1739</v>
      </c>
      <c r="H1625" t="s">
        <v>184</v>
      </c>
      <c r="J1625">
        <v>0</v>
      </c>
      <c r="L1625" t="s">
        <v>197</v>
      </c>
      <c r="M1625" t="s">
        <v>197</v>
      </c>
      <c r="N1625" t="s">
        <v>198</v>
      </c>
      <c r="P1625" t="s">
        <v>459</v>
      </c>
      <c r="Q1625">
        <v>3</v>
      </c>
      <c r="S1625">
        <v>0</v>
      </c>
      <c r="T1625">
        <v>10</v>
      </c>
      <c r="U1625">
        <v>10</v>
      </c>
      <c r="V1625">
        <v>10</v>
      </c>
      <c r="W1625">
        <v>5</v>
      </c>
      <c r="X1625">
        <v>0.76</v>
      </c>
      <c r="Y1625">
        <v>89728.5</v>
      </c>
      <c r="Z1625" t="s">
        <v>189</v>
      </c>
      <c r="AA1625">
        <v>2</v>
      </c>
      <c r="AB1625">
        <v>9</v>
      </c>
      <c r="AC1625">
        <v>80</v>
      </c>
      <c r="AD1625">
        <v>8.8888888888888893</v>
      </c>
      <c r="AE1625">
        <v>12.375</v>
      </c>
      <c r="AF1625">
        <v>12.375</v>
      </c>
      <c r="AG1625">
        <v>10</v>
      </c>
      <c r="AH1625">
        <v>0.76</v>
      </c>
      <c r="AI1625">
        <v>72508.5</v>
      </c>
      <c r="AJ1625" t="s">
        <v>197</v>
      </c>
      <c r="AK1625">
        <v>2.5</v>
      </c>
      <c r="AL1625">
        <v>0</v>
      </c>
      <c r="AM1625">
        <v>15</v>
      </c>
      <c r="AN1625">
        <v>25</v>
      </c>
      <c r="AO1625" t="s">
        <v>190</v>
      </c>
      <c r="AP1625">
        <v>83</v>
      </c>
      <c r="AQ1625">
        <v>-0.7</v>
      </c>
      <c r="AR1625">
        <v>1.2</v>
      </c>
      <c r="AS1625" t="s">
        <v>1008</v>
      </c>
      <c r="AT1625">
        <v>36</v>
      </c>
      <c r="AU1625">
        <v>20</v>
      </c>
      <c r="AV1625">
        <v>18</v>
      </c>
      <c r="AW1625">
        <v>21</v>
      </c>
      <c r="AY1625">
        <v>4</v>
      </c>
      <c r="AZ1625">
        <v>84</v>
      </c>
      <c r="BA1625">
        <v>6.1547619047619051</v>
      </c>
      <c r="BB1625">
        <v>46494</v>
      </c>
      <c r="BC1625">
        <v>77490</v>
      </c>
      <c r="BD1625">
        <v>108486</v>
      </c>
      <c r="BE1625">
        <v>21</v>
      </c>
      <c r="BF1625">
        <v>4</v>
      </c>
      <c r="BG1625">
        <v>84</v>
      </c>
      <c r="BH1625">
        <v>6.1547619047619051</v>
      </c>
      <c r="BI1625">
        <v>46494</v>
      </c>
      <c r="BJ1625">
        <v>77490</v>
      </c>
      <c r="BK1625">
        <v>108486</v>
      </c>
      <c r="BL1625">
        <v>35</v>
      </c>
      <c r="BM1625">
        <v>1</v>
      </c>
      <c r="BN1625">
        <v>4</v>
      </c>
      <c r="BO1625" t="s">
        <v>192</v>
      </c>
      <c r="BP1625">
        <v>0</v>
      </c>
      <c r="BQ1625">
        <v>0</v>
      </c>
      <c r="BR1625">
        <v>0</v>
      </c>
      <c r="BS1625">
        <v>0</v>
      </c>
      <c r="BV1625">
        <v>0</v>
      </c>
      <c r="BW1625">
        <v>0</v>
      </c>
      <c r="BX1625">
        <v>0</v>
      </c>
      <c r="BZ1625" t="s">
        <v>193</v>
      </c>
      <c r="CA1625" t="s">
        <v>194</v>
      </c>
      <c r="CB1625" t="b">
        <v>0</v>
      </c>
    </row>
    <row r="1626" spans="1:80" x14ac:dyDescent="0.3">
      <c r="A1626">
        <v>1625</v>
      </c>
      <c r="B1626" t="s">
        <v>1922</v>
      </c>
      <c r="C1626" t="s">
        <v>179</v>
      </c>
      <c r="D1626" t="s">
        <v>1737</v>
      </c>
      <c r="E1626" t="s">
        <v>1881</v>
      </c>
      <c r="F1626" t="s">
        <v>518</v>
      </c>
      <c r="G1626" t="s">
        <v>1739</v>
      </c>
      <c r="H1626" t="s">
        <v>184</v>
      </c>
      <c r="J1626">
        <v>0</v>
      </c>
      <c r="L1626" t="s">
        <v>197</v>
      </c>
      <c r="M1626" t="s">
        <v>197</v>
      </c>
      <c r="N1626" t="s">
        <v>198</v>
      </c>
      <c r="P1626" t="s">
        <v>459</v>
      </c>
      <c r="Q1626">
        <v>3</v>
      </c>
      <c r="S1626">
        <v>0</v>
      </c>
      <c r="T1626">
        <v>10</v>
      </c>
      <c r="U1626">
        <v>10</v>
      </c>
      <c r="V1626">
        <v>10</v>
      </c>
      <c r="W1626">
        <v>5</v>
      </c>
      <c r="X1626">
        <v>0.76</v>
      </c>
      <c r="Y1626">
        <v>89728.5</v>
      </c>
      <c r="Z1626" t="s">
        <v>189</v>
      </c>
      <c r="AA1626">
        <v>2</v>
      </c>
      <c r="AB1626">
        <v>9</v>
      </c>
      <c r="AC1626">
        <v>80</v>
      </c>
      <c r="AD1626">
        <v>8.8888888888888893</v>
      </c>
      <c r="AE1626">
        <v>12.375</v>
      </c>
      <c r="AF1626">
        <v>12.375</v>
      </c>
      <c r="AG1626">
        <v>10</v>
      </c>
      <c r="AH1626">
        <v>0.76</v>
      </c>
      <c r="AI1626">
        <v>72508.5</v>
      </c>
      <c r="AJ1626" t="s">
        <v>197</v>
      </c>
      <c r="AK1626">
        <v>2.5</v>
      </c>
      <c r="AL1626">
        <v>0</v>
      </c>
      <c r="AM1626">
        <v>15</v>
      </c>
      <c r="AN1626">
        <v>25</v>
      </c>
      <c r="AO1626" t="s">
        <v>190</v>
      </c>
      <c r="AP1626">
        <v>83</v>
      </c>
      <c r="AQ1626">
        <v>-0.7</v>
      </c>
      <c r="AR1626">
        <v>1.2</v>
      </c>
      <c r="AS1626" t="s">
        <v>1008</v>
      </c>
      <c r="AT1626">
        <v>36</v>
      </c>
      <c r="AU1626">
        <v>20</v>
      </c>
      <c r="AV1626">
        <v>18</v>
      </c>
      <c r="AW1626">
        <v>21</v>
      </c>
      <c r="AY1626">
        <v>4</v>
      </c>
      <c r="AZ1626">
        <v>84</v>
      </c>
      <c r="BA1626">
        <v>6.1547619047619051</v>
      </c>
      <c r="BB1626">
        <v>46494</v>
      </c>
      <c r="BC1626">
        <v>77490</v>
      </c>
      <c r="BD1626">
        <v>108486</v>
      </c>
      <c r="BE1626">
        <v>22</v>
      </c>
      <c r="BF1626">
        <v>4</v>
      </c>
      <c r="BG1626">
        <v>84</v>
      </c>
      <c r="BH1626">
        <v>6.1547619047619051</v>
      </c>
      <c r="BI1626">
        <v>46494</v>
      </c>
      <c r="BJ1626">
        <v>77490</v>
      </c>
      <c r="BK1626">
        <v>108486</v>
      </c>
      <c r="BL1626">
        <v>35</v>
      </c>
      <c r="BM1626">
        <v>1</v>
      </c>
      <c r="BN1626">
        <v>4</v>
      </c>
      <c r="BO1626" t="s">
        <v>192</v>
      </c>
      <c r="BP1626">
        <v>0</v>
      </c>
      <c r="BQ1626">
        <v>0</v>
      </c>
      <c r="BR1626">
        <v>0</v>
      </c>
      <c r="BS1626">
        <v>0</v>
      </c>
      <c r="BV1626">
        <v>0</v>
      </c>
      <c r="BW1626">
        <v>0</v>
      </c>
      <c r="BX1626">
        <v>0</v>
      </c>
      <c r="BZ1626" t="s">
        <v>193</v>
      </c>
      <c r="CA1626" t="s">
        <v>194</v>
      </c>
      <c r="CB1626" t="b">
        <v>0</v>
      </c>
    </row>
    <row r="1627" spans="1:80" x14ac:dyDescent="0.3">
      <c r="A1627">
        <v>1626</v>
      </c>
      <c r="B1627" t="s">
        <v>1923</v>
      </c>
      <c r="C1627" t="s">
        <v>179</v>
      </c>
      <c r="D1627" t="s">
        <v>1737</v>
      </c>
      <c r="E1627" t="s">
        <v>1881</v>
      </c>
      <c r="F1627" t="s">
        <v>520</v>
      </c>
      <c r="G1627" t="s">
        <v>1739</v>
      </c>
      <c r="H1627" t="s">
        <v>184</v>
      </c>
      <c r="J1627">
        <v>0</v>
      </c>
      <c r="L1627" t="s">
        <v>197</v>
      </c>
      <c r="M1627" t="s">
        <v>197</v>
      </c>
      <c r="N1627" t="s">
        <v>198</v>
      </c>
      <c r="P1627" t="s">
        <v>459</v>
      </c>
      <c r="Q1627">
        <v>3</v>
      </c>
      <c r="S1627">
        <v>0</v>
      </c>
      <c r="T1627">
        <v>10</v>
      </c>
      <c r="U1627">
        <v>10</v>
      </c>
      <c r="V1627">
        <v>10</v>
      </c>
      <c r="W1627">
        <v>5</v>
      </c>
      <c r="X1627">
        <v>0.76</v>
      </c>
      <c r="Y1627">
        <v>89728.5</v>
      </c>
      <c r="Z1627" t="s">
        <v>189</v>
      </c>
      <c r="AA1627">
        <v>2</v>
      </c>
      <c r="AB1627">
        <v>9</v>
      </c>
      <c r="AC1627">
        <v>80</v>
      </c>
      <c r="AD1627">
        <v>8.8888888888888893</v>
      </c>
      <c r="AE1627">
        <v>12.375</v>
      </c>
      <c r="AF1627">
        <v>12.375</v>
      </c>
      <c r="AG1627">
        <v>10</v>
      </c>
      <c r="AH1627">
        <v>0.76</v>
      </c>
      <c r="AI1627">
        <v>72508.5</v>
      </c>
      <c r="AJ1627" t="s">
        <v>197</v>
      </c>
      <c r="AK1627">
        <v>2.5</v>
      </c>
      <c r="AL1627">
        <v>0</v>
      </c>
      <c r="AM1627">
        <v>15</v>
      </c>
      <c r="AN1627">
        <v>25</v>
      </c>
      <c r="AO1627" t="s">
        <v>190</v>
      </c>
      <c r="AP1627">
        <v>83</v>
      </c>
      <c r="AQ1627">
        <v>-0.7</v>
      </c>
      <c r="AR1627">
        <v>1.2</v>
      </c>
      <c r="AS1627" t="s">
        <v>1008</v>
      </c>
      <c r="AT1627">
        <v>36</v>
      </c>
      <c r="AU1627">
        <v>20</v>
      </c>
      <c r="AV1627">
        <v>18</v>
      </c>
      <c r="AW1627">
        <v>21</v>
      </c>
      <c r="AY1627">
        <v>4</v>
      </c>
      <c r="AZ1627">
        <v>84</v>
      </c>
      <c r="BA1627">
        <v>6.1547619047619051</v>
      </c>
      <c r="BB1627">
        <v>46494</v>
      </c>
      <c r="BC1627">
        <v>77490</v>
      </c>
      <c r="BD1627">
        <v>108486</v>
      </c>
      <c r="BE1627">
        <v>22</v>
      </c>
      <c r="BF1627">
        <v>4</v>
      </c>
      <c r="BG1627">
        <v>84</v>
      </c>
      <c r="BH1627">
        <v>6.1547619047619051</v>
      </c>
      <c r="BI1627">
        <v>46494</v>
      </c>
      <c r="BJ1627">
        <v>77490</v>
      </c>
      <c r="BK1627">
        <v>108486</v>
      </c>
      <c r="BL1627">
        <v>35</v>
      </c>
      <c r="BM1627">
        <v>1</v>
      </c>
      <c r="BN1627">
        <v>4</v>
      </c>
      <c r="BO1627" t="s">
        <v>192</v>
      </c>
      <c r="BP1627">
        <v>0</v>
      </c>
      <c r="BQ1627">
        <v>0</v>
      </c>
      <c r="BR1627">
        <v>0</v>
      </c>
      <c r="BS1627">
        <v>0</v>
      </c>
      <c r="BV1627">
        <v>0</v>
      </c>
      <c r="BW1627">
        <v>0</v>
      </c>
      <c r="BX1627">
        <v>0</v>
      </c>
      <c r="BZ1627" t="s">
        <v>193</v>
      </c>
      <c r="CA1627" t="s">
        <v>194</v>
      </c>
      <c r="CB1627" t="b">
        <v>0</v>
      </c>
    </row>
    <row r="1628" spans="1:80" x14ac:dyDescent="0.3">
      <c r="A1628">
        <v>1627</v>
      </c>
      <c r="B1628" t="s">
        <v>1924</v>
      </c>
      <c r="C1628" t="s">
        <v>179</v>
      </c>
      <c r="D1628" t="s">
        <v>1737</v>
      </c>
      <c r="E1628" t="s">
        <v>1881</v>
      </c>
      <c r="F1628" t="s">
        <v>522</v>
      </c>
      <c r="G1628" t="s">
        <v>1739</v>
      </c>
      <c r="H1628" t="s">
        <v>184</v>
      </c>
      <c r="J1628">
        <v>0</v>
      </c>
      <c r="L1628" t="s">
        <v>197</v>
      </c>
      <c r="M1628" t="s">
        <v>197</v>
      </c>
      <c r="N1628" t="s">
        <v>198</v>
      </c>
      <c r="P1628" t="s">
        <v>459</v>
      </c>
      <c r="Q1628">
        <v>3</v>
      </c>
      <c r="S1628">
        <v>0</v>
      </c>
      <c r="T1628">
        <v>10</v>
      </c>
      <c r="U1628">
        <v>10</v>
      </c>
      <c r="V1628">
        <v>10</v>
      </c>
      <c r="W1628">
        <v>5</v>
      </c>
      <c r="X1628">
        <v>0.76</v>
      </c>
      <c r="Y1628">
        <v>89728.5</v>
      </c>
      <c r="Z1628" t="s">
        <v>189</v>
      </c>
      <c r="AA1628">
        <v>2</v>
      </c>
      <c r="AB1628">
        <v>9</v>
      </c>
      <c r="AC1628">
        <v>80</v>
      </c>
      <c r="AD1628">
        <v>8.8888888888888893</v>
      </c>
      <c r="AE1628">
        <v>12.375</v>
      </c>
      <c r="AF1628">
        <v>12.375</v>
      </c>
      <c r="AG1628">
        <v>10</v>
      </c>
      <c r="AH1628">
        <v>0.76</v>
      </c>
      <c r="AI1628">
        <v>72508.5</v>
      </c>
      <c r="AJ1628" t="s">
        <v>197</v>
      </c>
      <c r="AK1628">
        <v>2.5</v>
      </c>
      <c r="AL1628">
        <v>0</v>
      </c>
      <c r="AM1628">
        <v>15</v>
      </c>
      <c r="AN1628">
        <v>25</v>
      </c>
      <c r="AO1628" t="s">
        <v>190</v>
      </c>
      <c r="AP1628">
        <v>83</v>
      </c>
      <c r="AQ1628">
        <v>-0.7</v>
      </c>
      <c r="AR1628">
        <v>1.2</v>
      </c>
      <c r="AS1628" t="s">
        <v>1008</v>
      </c>
      <c r="AT1628">
        <v>36</v>
      </c>
      <c r="AU1628">
        <v>20</v>
      </c>
      <c r="AV1628">
        <v>18</v>
      </c>
      <c r="AW1628">
        <v>21</v>
      </c>
      <c r="AY1628">
        <v>4</v>
      </c>
      <c r="AZ1628">
        <v>84</v>
      </c>
      <c r="BA1628">
        <v>6.1547619047619051</v>
      </c>
      <c r="BB1628">
        <v>46494</v>
      </c>
      <c r="BC1628">
        <v>77490</v>
      </c>
      <c r="BD1628">
        <v>108486</v>
      </c>
      <c r="BE1628">
        <v>22</v>
      </c>
      <c r="BF1628">
        <v>4</v>
      </c>
      <c r="BG1628">
        <v>84</v>
      </c>
      <c r="BH1628">
        <v>6.1547619047619051</v>
      </c>
      <c r="BI1628">
        <v>46494</v>
      </c>
      <c r="BJ1628">
        <v>77490</v>
      </c>
      <c r="BK1628">
        <v>108486</v>
      </c>
      <c r="BL1628">
        <v>35</v>
      </c>
      <c r="BM1628">
        <v>1</v>
      </c>
      <c r="BN1628">
        <v>4</v>
      </c>
      <c r="BO1628" t="s">
        <v>192</v>
      </c>
      <c r="BP1628">
        <v>0</v>
      </c>
      <c r="BQ1628">
        <v>0</v>
      </c>
      <c r="BR1628">
        <v>0</v>
      </c>
      <c r="BS1628">
        <v>0</v>
      </c>
      <c r="BV1628">
        <v>0</v>
      </c>
      <c r="BW1628">
        <v>0</v>
      </c>
      <c r="BX1628">
        <v>0</v>
      </c>
      <c r="BZ1628" t="s">
        <v>193</v>
      </c>
      <c r="CA1628" t="s">
        <v>194</v>
      </c>
      <c r="CB1628" t="b">
        <v>0</v>
      </c>
    </row>
    <row r="1629" spans="1:80" x14ac:dyDescent="0.3">
      <c r="A1629">
        <v>1628</v>
      </c>
      <c r="B1629" t="s">
        <v>1925</v>
      </c>
      <c r="C1629" t="s">
        <v>179</v>
      </c>
      <c r="D1629" t="s">
        <v>1737</v>
      </c>
      <c r="E1629" t="s">
        <v>1881</v>
      </c>
      <c r="F1629" t="s">
        <v>477</v>
      </c>
      <c r="G1629" t="s">
        <v>1739</v>
      </c>
      <c r="H1629" t="s">
        <v>184</v>
      </c>
      <c r="J1629">
        <v>0</v>
      </c>
      <c r="L1629" t="s">
        <v>197</v>
      </c>
      <c r="M1629" t="s">
        <v>197</v>
      </c>
      <c r="N1629" t="s">
        <v>198</v>
      </c>
      <c r="P1629" t="s">
        <v>459</v>
      </c>
      <c r="Q1629">
        <v>3</v>
      </c>
      <c r="S1629">
        <v>0</v>
      </c>
      <c r="T1629">
        <v>10</v>
      </c>
      <c r="U1629">
        <v>10</v>
      </c>
      <c r="V1629">
        <v>10</v>
      </c>
      <c r="W1629">
        <v>5</v>
      </c>
      <c r="X1629">
        <v>0.76</v>
      </c>
      <c r="Y1629">
        <v>89728.5</v>
      </c>
      <c r="Z1629" t="s">
        <v>189</v>
      </c>
      <c r="AA1629">
        <v>2</v>
      </c>
      <c r="AB1629">
        <v>9</v>
      </c>
      <c r="AC1629">
        <v>80</v>
      </c>
      <c r="AD1629">
        <v>8.8888888888888893</v>
      </c>
      <c r="AE1629">
        <v>12.375</v>
      </c>
      <c r="AF1629">
        <v>12.375</v>
      </c>
      <c r="AG1629">
        <v>10</v>
      </c>
      <c r="AH1629">
        <v>0.76</v>
      </c>
      <c r="AI1629">
        <v>72508.5</v>
      </c>
      <c r="AJ1629" t="s">
        <v>197</v>
      </c>
      <c r="AK1629">
        <v>2.5</v>
      </c>
      <c r="AL1629">
        <v>0</v>
      </c>
      <c r="AM1629">
        <v>15</v>
      </c>
      <c r="AN1629">
        <v>25</v>
      </c>
      <c r="AO1629" t="s">
        <v>190</v>
      </c>
      <c r="AP1629">
        <v>83</v>
      </c>
      <c r="AQ1629">
        <v>-0.7</v>
      </c>
      <c r="AR1629">
        <v>1.2</v>
      </c>
      <c r="AS1629" t="s">
        <v>1008</v>
      </c>
      <c r="AT1629">
        <v>36</v>
      </c>
      <c r="AU1629">
        <v>20</v>
      </c>
      <c r="AV1629">
        <v>18</v>
      </c>
      <c r="AW1629">
        <v>21</v>
      </c>
      <c r="AY1629">
        <v>4</v>
      </c>
      <c r="AZ1629">
        <v>84</v>
      </c>
      <c r="BA1629">
        <v>6.1547619047619051</v>
      </c>
      <c r="BB1629">
        <v>46494</v>
      </c>
      <c r="BC1629">
        <v>77490</v>
      </c>
      <c r="BD1629">
        <v>108486</v>
      </c>
      <c r="BE1629">
        <v>22</v>
      </c>
      <c r="BF1629">
        <v>4</v>
      </c>
      <c r="BG1629">
        <v>84</v>
      </c>
      <c r="BH1629">
        <v>6.1547619047619051</v>
      </c>
      <c r="BI1629">
        <v>46494</v>
      </c>
      <c r="BJ1629">
        <v>77490</v>
      </c>
      <c r="BK1629">
        <v>108486</v>
      </c>
      <c r="BL1629">
        <v>35</v>
      </c>
      <c r="BM1629">
        <v>1</v>
      </c>
      <c r="BN1629">
        <v>4</v>
      </c>
      <c r="BO1629" t="s">
        <v>192</v>
      </c>
      <c r="BP1629">
        <v>0</v>
      </c>
      <c r="BQ1629">
        <v>0</v>
      </c>
      <c r="BR1629">
        <v>0</v>
      </c>
      <c r="BS1629">
        <v>0</v>
      </c>
      <c r="BV1629">
        <v>0</v>
      </c>
      <c r="BW1629">
        <v>0</v>
      </c>
      <c r="BX1629">
        <v>0</v>
      </c>
      <c r="BZ1629" t="s">
        <v>193</v>
      </c>
      <c r="CA1629" t="s">
        <v>194</v>
      </c>
      <c r="CB1629" t="b">
        <v>0</v>
      </c>
    </row>
    <row r="1630" spans="1:80" x14ac:dyDescent="0.3">
      <c r="A1630">
        <v>1629</v>
      </c>
      <c r="B1630" t="s">
        <v>1926</v>
      </c>
      <c r="C1630" t="s">
        <v>179</v>
      </c>
      <c r="D1630" t="s">
        <v>1737</v>
      </c>
      <c r="E1630" t="s">
        <v>1927</v>
      </c>
      <c r="F1630" t="s">
        <v>316</v>
      </c>
      <c r="G1630" t="s">
        <v>1739</v>
      </c>
      <c r="H1630" t="s">
        <v>184</v>
      </c>
      <c r="J1630">
        <v>0</v>
      </c>
      <c r="L1630" t="s">
        <v>197</v>
      </c>
      <c r="M1630" t="s">
        <v>197</v>
      </c>
      <c r="N1630" t="s">
        <v>198</v>
      </c>
      <c r="P1630" t="s">
        <v>459</v>
      </c>
      <c r="Q1630">
        <v>3</v>
      </c>
      <c r="S1630">
        <v>0</v>
      </c>
      <c r="T1630">
        <v>10</v>
      </c>
      <c r="U1630">
        <v>10</v>
      </c>
      <c r="V1630">
        <v>10</v>
      </c>
      <c r="W1630">
        <v>5</v>
      </c>
      <c r="X1630">
        <v>0.76</v>
      </c>
      <c r="Y1630">
        <v>89728.5</v>
      </c>
      <c r="Z1630" t="s">
        <v>189</v>
      </c>
      <c r="AA1630">
        <v>2</v>
      </c>
      <c r="AB1630">
        <v>6</v>
      </c>
      <c r="AC1630">
        <v>80</v>
      </c>
      <c r="AD1630">
        <v>13.333333333333334</v>
      </c>
      <c r="AE1630">
        <v>12.375</v>
      </c>
      <c r="AF1630">
        <v>13.333333333333334</v>
      </c>
      <c r="AG1630">
        <v>10</v>
      </c>
      <c r="AH1630">
        <v>0.76</v>
      </c>
      <c r="AI1630">
        <v>67301.5</v>
      </c>
      <c r="AJ1630">
        <v>7.9</v>
      </c>
      <c r="AK1630">
        <v>2.5</v>
      </c>
      <c r="AL1630">
        <v>15</v>
      </c>
      <c r="AM1630">
        <v>15</v>
      </c>
      <c r="AN1630">
        <v>25</v>
      </c>
      <c r="AO1630" t="s">
        <v>190</v>
      </c>
      <c r="AP1630">
        <v>83</v>
      </c>
      <c r="AQ1630">
        <v>-0.7</v>
      </c>
      <c r="AR1630">
        <v>1.2</v>
      </c>
      <c r="AS1630" t="s">
        <v>1183</v>
      </c>
      <c r="AT1630">
        <v>27</v>
      </c>
      <c r="AU1630">
        <v>20</v>
      </c>
      <c r="AV1630">
        <v>20</v>
      </c>
      <c r="AW1630">
        <v>11</v>
      </c>
      <c r="AY1630">
        <v>3</v>
      </c>
      <c r="AZ1630">
        <v>33</v>
      </c>
      <c r="BA1630">
        <v>15.666666666666666</v>
      </c>
      <c r="BB1630">
        <v>18265.5</v>
      </c>
      <c r="BC1630">
        <v>30442.5</v>
      </c>
      <c r="BD1630">
        <v>42619.5</v>
      </c>
      <c r="BE1630">
        <v>23</v>
      </c>
      <c r="BF1630">
        <v>4</v>
      </c>
      <c r="BG1630">
        <v>44</v>
      </c>
      <c r="BH1630">
        <v>11.75</v>
      </c>
      <c r="BI1630">
        <v>18265.5</v>
      </c>
      <c r="BJ1630">
        <v>30442.5</v>
      </c>
      <c r="BK1630">
        <v>42619.5</v>
      </c>
      <c r="BL1630">
        <v>40</v>
      </c>
      <c r="BM1630">
        <v>1</v>
      </c>
      <c r="BN1630">
        <v>6</v>
      </c>
      <c r="BO1630" t="s">
        <v>192</v>
      </c>
      <c r="BP1630">
        <v>0</v>
      </c>
      <c r="BQ1630">
        <v>159</v>
      </c>
      <c r="BR1630">
        <v>0</v>
      </c>
      <c r="BS1630">
        <v>0</v>
      </c>
      <c r="BV1630">
        <v>0</v>
      </c>
      <c r="BW1630">
        <v>0</v>
      </c>
      <c r="BX1630">
        <v>0</v>
      </c>
      <c r="BZ1630" t="s">
        <v>193</v>
      </c>
      <c r="CA1630" t="s">
        <v>194</v>
      </c>
      <c r="CB1630" t="b">
        <v>0</v>
      </c>
    </row>
    <row r="1631" spans="1:80" x14ac:dyDescent="0.3">
      <c r="A1631">
        <v>1630</v>
      </c>
      <c r="B1631" t="s">
        <v>1928</v>
      </c>
      <c r="C1631" t="s">
        <v>179</v>
      </c>
      <c r="D1631" t="s">
        <v>1737</v>
      </c>
      <c r="E1631" t="s">
        <v>1927</v>
      </c>
      <c r="F1631" t="s">
        <v>473</v>
      </c>
      <c r="G1631" t="s">
        <v>1739</v>
      </c>
      <c r="H1631" t="s">
        <v>184</v>
      </c>
      <c r="J1631">
        <v>0</v>
      </c>
      <c r="L1631" t="s">
        <v>197</v>
      </c>
      <c r="M1631" t="s">
        <v>197</v>
      </c>
      <c r="N1631" t="s">
        <v>198</v>
      </c>
      <c r="P1631" t="s">
        <v>188</v>
      </c>
      <c r="Q1631">
        <v>2</v>
      </c>
      <c r="R1631">
        <v>6</v>
      </c>
      <c r="S1631">
        <v>40</v>
      </c>
      <c r="T1631">
        <v>6.666666666666667</v>
      </c>
      <c r="U1631">
        <v>7.5</v>
      </c>
      <c r="V1631">
        <v>7.5</v>
      </c>
      <c r="W1631">
        <v>5</v>
      </c>
      <c r="X1631">
        <v>0.76</v>
      </c>
      <c r="Y1631">
        <v>119638</v>
      </c>
      <c r="Z1631" t="s">
        <v>189</v>
      </c>
      <c r="AA1631">
        <v>2</v>
      </c>
      <c r="AB1631">
        <v>14</v>
      </c>
      <c r="AC1631">
        <v>80</v>
      </c>
      <c r="AD1631">
        <v>5.7142857142857144</v>
      </c>
      <c r="AE1631">
        <v>12.375</v>
      </c>
      <c r="AF1631">
        <v>12.375</v>
      </c>
      <c r="AG1631">
        <v>10</v>
      </c>
      <c r="AH1631">
        <v>0.76</v>
      </c>
      <c r="AI1631">
        <v>72508.5</v>
      </c>
      <c r="AJ1631">
        <v>10.26</v>
      </c>
      <c r="AK1631">
        <v>2.5</v>
      </c>
      <c r="AL1631">
        <v>11</v>
      </c>
      <c r="AM1631">
        <v>15</v>
      </c>
      <c r="AN1631">
        <v>25</v>
      </c>
      <c r="AO1631" t="s">
        <v>190</v>
      </c>
      <c r="AP1631">
        <v>83</v>
      </c>
      <c r="AQ1631">
        <v>-0.7</v>
      </c>
      <c r="AR1631">
        <v>1.2</v>
      </c>
      <c r="AS1631" t="s">
        <v>1183</v>
      </c>
      <c r="AT1631">
        <v>27</v>
      </c>
      <c r="AU1631">
        <v>20</v>
      </c>
      <c r="AV1631">
        <v>20</v>
      </c>
      <c r="AW1631">
        <v>11</v>
      </c>
      <c r="AY1631">
        <v>3</v>
      </c>
      <c r="AZ1631">
        <v>33</v>
      </c>
      <c r="BA1631">
        <v>15.666666666666666</v>
      </c>
      <c r="BB1631">
        <v>18265.5</v>
      </c>
      <c r="BC1631">
        <v>30442.5</v>
      </c>
      <c r="BD1631">
        <v>42619.5</v>
      </c>
      <c r="BE1631">
        <v>23</v>
      </c>
      <c r="BF1631">
        <v>4</v>
      </c>
      <c r="BG1631">
        <v>44</v>
      </c>
      <c r="BH1631">
        <v>11.75</v>
      </c>
      <c r="BI1631">
        <v>18265.5</v>
      </c>
      <c r="BJ1631">
        <v>30442.5</v>
      </c>
      <c r="BK1631">
        <v>42619.5</v>
      </c>
      <c r="BL1631">
        <v>40</v>
      </c>
      <c r="BM1631">
        <v>1</v>
      </c>
      <c r="BN1631">
        <v>6</v>
      </c>
      <c r="BO1631" t="s">
        <v>192</v>
      </c>
      <c r="BP1631">
        <v>0</v>
      </c>
      <c r="BQ1631">
        <v>84</v>
      </c>
      <c r="BR1631">
        <v>0</v>
      </c>
      <c r="BS1631">
        <v>0</v>
      </c>
      <c r="BV1631">
        <v>0</v>
      </c>
      <c r="BW1631">
        <v>0</v>
      </c>
      <c r="BX1631">
        <v>0</v>
      </c>
      <c r="BZ1631" t="s">
        <v>193</v>
      </c>
      <c r="CA1631" t="s">
        <v>194</v>
      </c>
      <c r="CB1631" t="b">
        <v>0</v>
      </c>
    </row>
    <row r="1632" spans="1:80" x14ac:dyDescent="0.3">
      <c r="A1632">
        <v>1631</v>
      </c>
      <c r="B1632" t="s">
        <v>3920</v>
      </c>
      <c r="C1632" t="s">
        <v>179</v>
      </c>
      <c r="D1632" t="s">
        <v>1930</v>
      </c>
      <c r="E1632" t="s">
        <v>1950</v>
      </c>
      <c r="F1632" t="s">
        <v>200</v>
      </c>
      <c r="G1632" t="s">
        <v>1930</v>
      </c>
      <c r="H1632" t="s">
        <v>184</v>
      </c>
      <c r="J1632">
        <v>0</v>
      </c>
      <c r="L1632" t="s">
        <v>197</v>
      </c>
      <c r="M1632" t="s">
        <v>197</v>
      </c>
      <c r="N1632" t="s">
        <v>198</v>
      </c>
      <c r="P1632" t="s">
        <v>459</v>
      </c>
      <c r="Q1632">
        <v>3</v>
      </c>
      <c r="S1632">
        <v>0</v>
      </c>
      <c r="T1632">
        <v>10</v>
      </c>
      <c r="U1632">
        <v>10</v>
      </c>
      <c r="V1632">
        <v>10</v>
      </c>
      <c r="W1632">
        <v>5</v>
      </c>
      <c r="X1632">
        <v>0.76</v>
      </c>
      <c r="Y1632">
        <v>89728.5</v>
      </c>
      <c r="AA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L1632">
        <v>0</v>
      </c>
      <c r="AP1632" t="s">
        <v>197</v>
      </c>
      <c r="AQ1632" t="s">
        <v>197</v>
      </c>
      <c r="AR1632" t="s">
        <v>197</v>
      </c>
      <c r="AS1632" t="s">
        <v>460</v>
      </c>
      <c r="AT1632">
        <v>40</v>
      </c>
      <c r="AU1632">
        <v>16</v>
      </c>
      <c r="AV1632">
        <v>15</v>
      </c>
      <c r="AW1632">
        <v>44</v>
      </c>
      <c r="AY1632">
        <v>5</v>
      </c>
      <c r="AZ1632">
        <v>220</v>
      </c>
      <c r="BA1632">
        <v>2.35</v>
      </c>
      <c r="BB1632">
        <v>108240</v>
      </c>
      <c r="BC1632">
        <v>180400</v>
      </c>
      <c r="BD1632">
        <v>252560</v>
      </c>
      <c r="BE1632">
        <v>7</v>
      </c>
      <c r="BF1632">
        <v>4</v>
      </c>
      <c r="BG1632">
        <v>176</v>
      </c>
      <c r="BH1632">
        <v>2.9375</v>
      </c>
      <c r="BI1632">
        <v>108240</v>
      </c>
      <c r="BJ1632">
        <v>180400</v>
      </c>
      <c r="BK1632">
        <v>252560</v>
      </c>
      <c r="BL1632">
        <v>25</v>
      </c>
      <c r="BM1632">
        <v>1</v>
      </c>
      <c r="BP1632">
        <v>0</v>
      </c>
      <c r="BS1632">
        <v>0</v>
      </c>
      <c r="BV1632">
        <v>0</v>
      </c>
      <c r="BW1632">
        <v>0</v>
      </c>
      <c r="BX1632">
        <v>0</v>
      </c>
      <c r="BZ1632" t="s">
        <v>193</v>
      </c>
      <c r="CA1632" t="s">
        <v>194</v>
      </c>
      <c r="CB1632" t="b">
        <v>0</v>
      </c>
    </row>
    <row r="1633" spans="1:80" x14ac:dyDescent="0.3">
      <c r="A1633">
        <v>1632</v>
      </c>
      <c r="B1633" t="s">
        <v>1929</v>
      </c>
      <c r="C1633" t="s">
        <v>179</v>
      </c>
      <c r="D1633" t="s">
        <v>1930</v>
      </c>
      <c r="E1633" t="s">
        <v>1931</v>
      </c>
      <c r="F1633" t="s">
        <v>196</v>
      </c>
      <c r="G1633" t="s">
        <v>1930</v>
      </c>
      <c r="H1633" t="s">
        <v>184</v>
      </c>
      <c r="J1633">
        <v>0</v>
      </c>
      <c r="K1633" t="s">
        <v>330</v>
      </c>
      <c r="L1633" t="s">
        <v>186</v>
      </c>
      <c r="M1633" t="s">
        <v>187</v>
      </c>
      <c r="N1633" t="s">
        <v>20</v>
      </c>
      <c r="O1633">
        <v>102.8609696969697</v>
      </c>
      <c r="P1633" t="s">
        <v>188</v>
      </c>
      <c r="Q1633">
        <v>2</v>
      </c>
      <c r="R1633">
        <v>14</v>
      </c>
      <c r="S1633">
        <v>40</v>
      </c>
      <c r="T1633">
        <v>2.8571428571428572</v>
      </c>
      <c r="U1633">
        <v>7.5</v>
      </c>
      <c r="V1633">
        <v>7.5</v>
      </c>
      <c r="W1633">
        <v>5</v>
      </c>
      <c r="X1633">
        <v>0.76</v>
      </c>
      <c r="Y1633">
        <v>119638</v>
      </c>
      <c r="Z1633" t="s">
        <v>189</v>
      </c>
      <c r="AA1633">
        <v>2</v>
      </c>
      <c r="AB1633">
        <v>14</v>
      </c>
      <c r="AC1633">
        <v>80</v>
      </c>
      <c r="AD1633">
        <v>5.7142857142857144</v>
      </c>
      <c r="AE1633">
        <v>12.375</v>
      </c>
      <c r="AF1633">
        <v>12.375</v>
      </c>
      <c r="AG1633">
        <v>10</v>
      </c>
      <c r="AH1633">
        <v>0.76</v>
      </c>
      <c r="AI1633">
        <v>72508.5</v>
      </c>
      <c r="AJ1633">
        <v>1.6475280000000001</v>
      </c>
      <c r="AK1633">
        <v>2.5</v>
      </c>
      <c r="AL1633">
        <v>68</v>
      </c>
      <c r="AM1633">
        <v>15</v>
      </c>
      <c r="AN1633">
        <v>25</v>
      </c>
      <c r="AO1633" t="s">
        <v>190</v>
      </c>
      <c r="AP1633">
        <v>83</v>
      </c>
      <c r="AQ1633">
        <v>-0.7</v>
      </c>
      <c r="AR1633">
        <v>1.2</v>
      </c>
      <c r="AS1633" t="s">
        <v>308</v>
      </c>
      <c r="AT1633">
        <v>26</v>
      </c>
      <c r="AU1633">
        <v>16</v>
      </c>
      <c r="AV1633">
        <v>15</v>
      </c>
      <c r="AW1633">
        <v>48</v>
      </c>
      <c r="AY1633">
        <v>6</v>
      </c>
      <c r="AZ1633">
        <v>288</v>
      </c>
      <c r="BA1633">
        <v>1.7951388888888888</v>
      </c>
      <c r="BB1633">
        <v>76752</v>
      </c>
      <c r="BC1633">
        <v>127920</v>
      </c>
      <c r="BD1633">
        <v>179088</v>
      </c>
      <c r="BE1633">
        <v>3</v>
      </c>
      <c r="BF1633">
        <v>5</v>
      </c>
      <c r="BG1633">
        <v>240</v>
      </c>
      <c r="BH1633">
        <v>2.1541666666666668</v>
      </c>
      <c r="BI1633">
        <v>76752</v>
      </c>
      <c r="BJ1633">
        <v>127920</v>
      </c>
      <c r="BK1633">
        <v>179088</v>
      </c>
      <c r="BL1633">
        <v>25</v>
      </c>
      <c r="BM1633">
        <v>1</v>
      </c>
      <c r="BN1633">
        <v>50</v>
      </c>
      <c r="BO1633" t="s">
        <v>192</v>
      </c>
      <c r="BP1633">
        <v>5.1430484848484852</v>
      </c>
      <c r="BQ1633">
        <v>0</v>
      </c>
      <c r="BR1633">
        <v>0</v>
      </c>
      <c r="BS1633">
        <v>0</v>
      </c>
      <c r="BV1633">
        <v>0</v>
      </c>
      <c r="BW1633">
        <v>0</v>
      </c>
      <c r="BX1633">
        <v>0</v>
      </c>
      <c r="BZ1633" t="s">
        <v>193</v>
      </c>
      <c r="CA1633" t="s">
        <v>194</v>
      </c>
      <c r="CB1633" t="b">
        <v>0</v>
      </c>
    </row>
    <row r="1634" spans="1:80" x14ac:dyDescent="0.3">
      <c r="A1634">
        <v>1633</v>
      </c>
      <c r="B1634" t="s">
        <v>1932</v>
      </c>
      <c r="C1634" t="s">
        <v>179</v>
      </c>
      <c r="D1634" t="s">
        <v>1930</v>
      </c>
      <c r="E1634" t="s">
        <v>1931</v>
      </c>
      <c r="F1634" t="s">
        <v>200</v>
      </c>
      <c r="G1634" t="s">
        <v>1930</v>
      </c>
      <c r="H1634" t="s">
        <v>184</v>
      </c>
      <c r="J1634">
        <v>0</v>
      </c>
      <c r="K1634" t="s">
        <v>330</v>
      </c>
      <c r="L1634" t="s">
        <v>186</v>
      </c>
      <c r="M1634" t="s">
        <v>187</v>
      </c>
      <c r="N1634" t="s">
        <v>20</v>
      </c>
      <c r="O1634">
        <v>112.04498484848484</v>
      </c>
      <c r="P1634" t="s">
        <v>188</v>
      </c>
      <c r="Q1634">
        <v>2</v>
      </c>
      <c r="R1634">
        <v>14</v>
      </c>
      <c r="S1634">
        <v>40</v>
      </c>
      <c r="T1634">
        <v>2.8571428571428572</v>
      </c>
      <c r="U1634">
        <v>7.5</v>
      </c>
      <c r="V1634">
        <v>7.5</v>
      </c>
      <c r="W1634">
        <v>5</v>
      </c>
      <c r="X1634">
        <v>0.76</v>
      </c>
      <c r="Y1634">
        <v>119638</v>
      </c>
      <c r="Z1634" t="s">
        <v>189</v>
      </c>
      <c r="AA1634">
        <v>2</v>
      </c>
      <c r="AB1634">
        <v>14</v>
      </c>
      <c r="AC1634">
        <v>80</v>
      </c>
      <c r="AD1634">
        <v>5.7142857142857144</v>
      </c>
      <c r="AE1634">
        <v>12.375</v>
      </c>
      <c r="AF1634">
        <v>12.375</v>
      </c>
      <c r="AG1634">
        <v>10</v>
      </c>
      <c r="AH1634">
        <v>0.76</v>
      </c>
      <c r="AI1634">
        <v>72508.5</v>
      </c>
      <c r="AJ1634">
        <v>1.78</v>
      </c>
      <c r="AK1634">
        <v>2.5</v>
      </c>
      <c r="AL1634">
        <v>63</v>
      </c>
      <c r="AM1634">
        <v>15</v>
      </c>
      <c r="AN1634">
        <v>25</v>
      </c>
      <c r="AO1634" t="s">
        <v>190</v>
      </c>
      <c r="AP1634">
        <v>83</v>
      </c>
      <c r="AQ1634">
        <v>-0.7</v>
      </c>
      <c r="AR1634">
        <v>1.2</v>
      </c>
      <c r="AS1634" t="s">
        <v>308</v>
      </c>
      <c r="AT1634">
        <v>26</v>
      </c>
      <c r="AU1634">
        <v>16</v>
      </c>
      <c r="AV1634">
        <v>15</v>
      </c>
      <c r="AW1634">
        <v>48</v>
      </c>
      <c r="AY1634">
        <v>6</v>
      </c>
      <c r="AZ1634">
        <v>288</v>
      </c>
      <c r="BA1634">
        <v>1.7951388888888888</v>
      </c>
      <c r="BB1634">
        <v>76752</v>
      </c>
      <c r="BC1634">
        <v>127920</v>
      </c>
      <c r="BD1634">
        <v>179088</v>
      </c>
      <c r="BE1634">
        <v>3</v>
      </c>
      <c r="BF1634">
        <v>5</v>
      </c>
      <c r="BG1634">
        <v>240</v>
      </c>
      <c r="BH1634">
        <v>2.1541666666666668</v>
      </c>
      <c r="BI1634">
        <v>76752</v>
      </c>
      <c r="BJ1634">
        <v>127920</v>
      </c>
      <c r="BK1634">
        <v>179088</v>
      </c>
      <c r="BL1634">
        <v>25</v>
      </c>
      <c r="BM1634">
        <v>1</v>
      </c>
      <c r="BN1634">
        <v>50</v>
      </c>
      <c r="BO1634" t="s">
        <v>192</v>
      </c>
      <c r="BP1634">
        <v>5.602249242424242</v>
      </c>
      <c r="BQ1634">
        <v>0</v>
      </c>
      <c r="BR1634">
        <v>33</v>
      </c>
      <c r="BS1634">
        <v>0</v>
      </c>
      <c r="BV1634">
        <v>0</v>
      </c>
      <c r="BW1634">
        <v>0</v>
      </c>
      <c r="BX1634">
        <v>0</v>
      </c>
      <c r="BZ1634" t="s">
        <v>193</v>
      </c>
      <c r="CA1634" t="s">
        <v>194</v>
      </c>
      <c r="CB1634" t="b">
        <v>0</v>
      </c>
    </row>
    <row r="1635" spans="1:80" x14ac:dyDescent="0.3">
      <c r="A1635">
        <v>1634</v>
      </c>
      <c r="B1635" t="s">
        <v>1933</v>
      </c>
      <c r="C1635" t="s">
        <v>179</v>
      </c>
      <c r="D1635" t="s">
        <v>1930</v>
      </c>
      <c r="E1635" t="s">
        <v>1931</v>
      </c>
      <c r="F1635" t="s">
        <v>202</v>
      </c>
      <c r="G1635" t="s">
        <v>1930</v>
      </c>
      <c r="H1635" t="s">
        <v>184</v>
      </c>
      <c r="J1635">
        <v>0</v>
      </c>
      <c r="K1635" t="s">
        <v>330</v>
      </c>
      <c r="L1635" t="s">
        <v>186</v>
      </c>
      <c r="M1635" t="s">
        <v>187</v>
      </c>
      <c r="N1635" t="s">
        <v>20</v>
      </c>
      <c r="O1635">
        <v>121.229</v>
      </c>
      <c r="P1635" t="s">
        <v>188</v>
      </c>
      <c r="Q1635">
        <v>2</v>
      </c>
      <c r="R1635">
        <v>14</v>
      </c>
      <c r="S1635">
        <v>40</v>
      </c>
      <c r="T1635">
        <v>2.8571428571428572</v>
      </c>
      <c r="U1635">
        <v>7.5</v>
      </c>
      <c r="V1635">
        <v>7.5</v>
      </c>
      <c r="W1635">
        <v>5</v>
      </c>
      <c r="X1635">
        <v>0.76</v>
      </c>
      <c r="Y1635">
        <v>119638</v>
      </c>
      <c r="Z1635" t="s">
        <v>189</v>
      </c>
      <c r="AA1635">
        <v>2</v>
      </c>
      <c r="AB1635">
        <v>14</v>
      </c>
      <c r="AC1635">
        <v>80</v>
      </c>
      <c r="AD1635">
        <v>5.7142857142857144</v>
      </c>
      <c r="AE1635">
        <v>12.375</v>
      </c>
      <c r="AF1635">
        <v>12.375</v>
      </c>
      <c r="AG1635">
        <v>10</v>
      </c>
      <c r="AH1635">
        <v>0.76</v>
      </c>
      <c r="AI1635">
        <v>72508.5</v>
      </c>
      <c r="AJ1635">
        <v>1.91</v>
      </c>
      <c r="AK1635">
        <v>2.5</v>
      </c>
      <c r="AL1635">
        <v>59</v>
      </c>
      <c r="AM1635">
        <v>15</v>
      </c>
      <c r="AN1635">
        <v>25</v>
      </c>
      <c r="AO1635" t="s">
        <v>190</v>
      </c>
      <c r="AP1635">
        <v>83</v>
      </c>
      <c r="AQ1635">
        <v>-0.7</v>
      </c>
      <c r="AR1635">
        <v>1.2</v>
      </c>
      <c r="AS1635" t="s">
        <v>308</v>
      </c>
      <c r="AT1635">
        <v>26</v>
      </c>
      <c r="AU1635">
        <v>16</v>
      </c>
      <c r="AV1635">
        <v>15</v>
      </c>
      <c r="AW1635">
        <v>48</v>
      </c>
      <c r="AY1635">
        <v>6</v>
      </c>
      <c r="AZ1635">
        <v>288</v>
      </c>
      <c r="BA1635">
        <v>1.7951388888888888</v>
      </c>
      <c r="BB1635">
        <v>76752</v>
      </c>
      <c r="BC1635">
        <v>127920</v>
      </c>
      <c r="BD1635">
        <v>179088</v>
      </c>
      <c r="BE1635">
        <v>3</v>
      </c>
      <c r="BF1635">
        <v>5</v>
      </c>
      <c r="BG1635">
        <v>240</v>
      </c>
      <c r="BH1635">
        <v>2.1541666666666668</v>
      </c>
      <c r="BI1635">
        <v>76752</v>
      </c>
      <c r="BJ1635">
        <v>127920</v>
      </c>
      <c r="BK1635">
        <v>179088</v>
      </c>
      <c r="BL1635">
        <v>25</v>
      </c>
      <c r="BM1635">
        <v>1</v>
      </c>
      <c r="BN1635">
        <v>50</v>
      </c>
      <c r="BO1635" t="s">
        <v>192</v>
      </c>
      <c r="BP1635">
        <v>6.0614499999999998</v>
      </c>
      <c r="BQ1635">
        <v>0</v>
      </c>
      <c r="BR1635">
        <v>248</v>
      </c>
      <c r="BS1635">
        <v>0</v>
      </c>
      <c r="BV1635">
        <v>0</v>
      </c>
      <c r="BW1635">
        <v>0</v>
      </c>
      <c r="BX1635">
        <v>0</v>
      </c>
      <c r="BZ1635" t="s">
        <v>193</v>
      </c>
      <c r="CA1635" t="s">
        <v>194</v>
      </c>
      <c r="CB1635" t="b">
        <v>0</v>
      </c>
    </row>
    <row r="1636" spans="1:80" x14ac:dyDescent="0.3">
      <c r="A1636">
        <v>1635</v>
      </c>
      <c r="B1636" t="s">
        <v>1934</v>
      </c>
      <c r="C1636" t="s">
        <v>179</v>
      </c>
      <c r="D1636" t="s">
        <v>1930</v>
      </c>
      <c r="E1636" t="s">
        <v>1931</v>
      </c>
      <c r="F1636" t="s">
        <v>196</v>
      </c>
      <c r="G1636" t="s">
        <v>1930</v>
      </c>
      <c r="H1636" t="s">
        <v>184</v>
      </c>
      <c r="J1636">
        <v>0</v>
      </c>
      <c r="K1636" t="s">
        <v>330</v>
      </c>
      <c r="L1636" t="s">
        <v>186</v>
      </c>
      <c r="M1636" t="s">
        <v>187</v>
      </c>
      <c r="N1636" t="s">
        <v>20</v>
      </c>
      <c r="O1636">
        <v>102.8609696969697</v>
      </c>
      <c r="P1636" t="s">
        <v>188</v>
      </c>
      <c r="Q1636">
        <v>2</v>
      </c>
      <c r="R1636">
        <v>14</v>
      </c>
      <c r="S1636">
        <v>40</v>
      </c>
      <c r="T1636">
        <v>2.8571428571428572</v>
      </c>
      <c r="U1636">
        <v>7.5</v>
      </c>
      <c r="V1636">
        <v>7.5</v>
      </c>
      <c r="W1636">
        <v>5</v>
      </c>
      <c r="X1636">
        <v>0.76</v>
      </c>
      <c r="Y1636">
        <v>119638</v>
      </c>
      <c r="Z1636" t="s">
        <v>189</v>
      </c>
      <c r="AA1636">
        <v>2</v>
      </c>
      <c r="AB1636">
        <v>14</v>
      </c>
      <c r="AC1636">
        <v>80</v>
      </c>
      <c r="AD1636">
        <v>5.7142857142857144</v>
      </c>
      <c r="AE1636">
        <v>12.375</v>
      </c>
      <c r="AF1636">
        <v>12.375</v>
      </c>
      <c r="AG1636">
        <v>10</v>
      </c>
      <c r="AH1636">
        <v>0.76</v>
      </c>
      <c r="AI1636">
        <v>72508.5</v>
      </c>
      <c r="AJ1636">
        <v>1.6763749999999999</v>
      </c>
      <c r="AK1636">
        <v>2.5</v>
      </c>
      <c r="AL1636">
        <v>67</v>
      </c>
      <c r="AM1636">
        <v>15</v>
      </c>
      <c r="AN1636">
        <v>25</v>
      </c>
      <c r="AO1636" t="s">
        <v>190</v>
      </c>
      <c r="AP1636">
        <v>83</v>
      </c>
      <c r="AQ1636">
        <v>-0.7</v>
      </c>
      <c r="AR1636">
        <v>1.2</v>
      </c>
      <c r="AS1636" t="s">
        <v>308</v>
      </c>
      <c r="AT1636">
        <v>26</v>
      </c>
      <c r="AU1636">
        <v>16</v>
      </c>
      <c r="AV1636">
        <v>15</v>
      </c>
      <c r="AW1636">
        <v>48</v>
      </c>
      <c r="AY1636">
        <v>6</v>
      </c>
      <c r="AZ1636">
        <v>288</v>
      </c>
      <c r="BA1636">
        <v>1.7951388888888888</v>
      </c>
      <c r="BB1636">
        <v>76752</v>
      </c>
      <c r="BC1636">
        <v>127920</v>
      </c>
      <c r="BD1636">
        <v>179088</v>
      </c>
      <c r="BE1636">
        <v>3</v>
      </c>
      <c r="BF1636">
        <v>5</v>
      </c>
      <c r="BG1636">
        <v>240</v>
      </c>
      <c r="BH1636">
        <v>2.1541666666666668</v>
      </c>
      <c r="BI1636">
        <v>76752</v>
      </c>
      <c r="BJ1636">
        <v>127920</v>
      </c>
      <c r="BK1636">
        <v>179088</v>
      </c>
      <c r="BL1636">
        <v>25</v>
      </c>
      <c r="BM1636">
        <v>1</v>
      </c>
      <c r="BN1636">
        <v>50</v>
      </c>
      <c r="BO1636" t="s">
        <v>192</v>
      </c>
      <c r="BP1636">
        <v>5.1430484848484852</v>
      </c>
      <c r="BQ1636">
        <v>0</v>
      </c>
      <c r="BR1636">
        <v>4</v>
      </c>
      <c r="BS1636">
        <v>0</v>
      </c>
      <c r="BV1636">
        <v>0</v>
      </c>
      <c r="BW1636">
        <v>0</v>
      </c>
      <c r="BX1636">
        <v>0</v>
      </c>
      <c r="BZ1636" t="s">
        <v>193</v>
      </c>
      <c r="CA1636" t="s">
        <v>194</v>
      </c>
      <c r="CB1636" t="b">
        <v>0</v>
      </c>
    </row>
    <row r="1637" spans="1:80" x14ac:dyDescent="0.3">
      <c r="A1637">
        <v>1636</v>
      </c>
      <c r="B1637" t="s">
        <v>1935</v>
      </c>
      <c r="C1637" t="s">
        <v>179</v>
      </c>
      <c r="D1637" t="s">
        <v>1930</v>
      </c>
      <c r="E1637" t="s">
        <v>1931</v>
      </c>
      <c r="F1637" t="s">
        <v>200</v>
      </c>
      <c r="G1637" t="s">
        <v>1930</v>
      </c>
      <c r="H1637" t="s">
        <v>184</v>
      </c>
      <c r="J1637">
        <v>0</v>
      </c>
      <c r="K1637" t="s">
        <v>330</v>
      </c>
      <c r="L1637" t="s">
        <v>186</v>
      </c>
      <c r="M1637" t="s">
        <v>187</v>
      </c>
      <c r="N1637" t="s">
        <v>20</v>
      </c>
      <c r="O1637">
        <v>112.04498484848484</v>
      </c>
      <c r="P1637" t="s">
        <v>188</v>
      </c>
      <c r="Q1637">
        <v>2</v>
      </c>
      <c r="R1637">
        <v>14</v>
      </c>
      <c r="S1637">
        <v>40</v>
      </c>
      <c r="T1637">
        <v>2.8571428571428572</v>
      </c>
      <c r="U1637">
        <v>7.5</v>
      </c>
      <c r="V1637">
        <v>7.5</v>
      </c>
      <c r="W1637">
        <v>5</v>
      </c>
      <c r="X1637">
        <v>0.76</v>
      </c>
      <c r="Y1637">
        <v>119638</v>
      </c>
      <c r="Z1637" t="s">
        <v>189</v>
      </c>
      <c r="AA1637">
        <v>2</v>
      </c>
      <c r="AB1637">
        <v>14</v>
      </c>
      <c r="AC1637">
        <v>80</v>
      </c>
      <c r="AD1637">
        <v>5.7142857142857144</v>
      </c>
      <c r="AE1637">
        <v>12.375</v>
      </c>
      <c r="AF1637">
        <v>12.375</v>
      </c>
      <c r="AG1637">
        <v>10</v>
      </c>
      <c r="AH1637">
        <v>0.76</v>
      </c>
      <c r="AI1637">
        <v>72508.5</v>
      </c>
      <c r="AJ1637">
        <v>1.809993</v>
      </c>
      <c r="AK1637">
        <v>2.5</v>
      </c>
      <c r="AL1637">
        <v>62</v>
      </c>
      <c r="AM1637">
        <v>15</v>
      </c>
      <c r="AN1637">
        <v>25</v>
      </c>
      <c r="AO1637" t="s">
        <v>190</v>
      </c>
      <c r="AP1637">
        <v>83</v>
      </c>
      <c r="AQ1637">
        <v>-0.7</v>
      </c>
      <c r="AR1637">
        <v>1.2</v>
      </c>
      <c r="AS1637" t="s">
        <v>308</v>
      </c>
      <c r="AT1637">
        <v>26</v>
      </c>
      <c r="AU1637">
        <v>16</v>
      </c>
      <c r="AV1637">
        <v>15</v>
      </c>
      <c r="AW1637">
        <v>48</v>
      </c>
      <c r="AY1637">
        <v>6</v>
      </c>
      <c r="AZ1637">
        <v>288</v>
      </c>
      <c r="BA1637">
        <v>1.7951388888888888</v>
      </c>
      <c r="BB1637">
        <v>76752</v>
      </c>
      <c r="BC1637">
        <v>127920</v>
      </c>
      <c r="BD1637">
        <v>179088</v>
      </c>
      <c r="BE1637">
        <v>3</v>
      </c>
      <c r="BF1637">
        <v>5</v>
      </c>
      <c r="BG1637">
        <v>240</v>
      </c>
      <c r="BH1637">
        <v>2.1541666666666668</v>
      </c>
      <c r="BI1637">
        <v>76752</v>
      </c>
      <c r="BJ1637">
        <v>127920</v>
      </c>
      <c r="BK1637">
        <v>179088</v>
      </c>
      <c r="BL1637">
        <v>25</v>
      </c>
      <c r="BM1637">
        <v>1</v>
      </c>
      <c r="BN1637">
        <v>50</v>
      </c>
      <c r="BO1637" t="s">
        <v>192</v>
      </c>
      <c r="BP1637">
        <v>5.602249242424242</v>
      </c>
      <c r="BQ1637">
        <v>0</v>
      </c>
      <c r="BR1637">
        <v>1</v>
      </c>
      <c r="BS1637">
        <v>0</v>
      </c>
      <c r="BV1637">
        <v>0</v>
      </c>
      <c r="BW1637">
        <v>0</v>
      </c>
      <c r="BX1637">
        <v>0</v>
      </c>
      <c r="BZ1637" t="s">
        <v>193</v>
      </c>
      <c r="CA1637" t="s">
        <v>194</v>
      </c>
      <c r="CB1637" t="b">
        <v>0</v>
      </c>
    </row>
    <row r="1638" spans="1:80" x14ac:dyDescent="0.3">
      <c r="A1638">
        <v>1637</v>
      </c>
      <c r="B1638" t="s">
        <v>1936</v>
      </c>
      <c r="C1638" t="s">
        <v>179</v>
      </c>
      <c r="D1638" t="s">
        <v>1930</v>
      </c>
      <c r="E1638" t="s">
        <v>1931</v>
      </c>
      <c r="F1638" t="s">
        <v>202</v>
      </c>
      <c r="G1638" t="s">
        <v>1930</v>
      </c>
      <c r="H1638" t="s">
        <v>184</v>
      </c>
      <c r="J1638">
        <v>0</v>
      </c>
      <c r="K1638" t="s">
        <v>330</v>
      </c>
      <c r="L1638" t="s">
        <v>186</v>
      </c>
      <c r="M1638" t="s">
        <v>187</v>
      </c>
      <c r="N1638" t="s">
        <v>20</v>
      </c>
      <c r="O1638">
        <v>121.229</v>
      </c>
      <c r="P1638" t="s">
        <v>188</v>
      </c>
      <c r="Q1638">
        <v>2</v>
      </c>
      <c r="R1638">
        <v>14</v>
      </c>
      <c r="S1638">
        <v>40</v>
      </c>
      <c r="T1638">
        <v>2.8571428571428572</v>
      </c>
      <c r="U1638">
        <v>7.5</v>
      </c>
      <c r="V1638">
        <v>7.5</v>
      </c>
      <c r="W1638">
        <v>5</v>
      </c>
      <c r="X1638">
        <v>0.76</v>
      </c>
      <c r="Y1638">
        <v>119638</v>
      </c>
      <c r="Z1638" t="s">
        <v>189</v>
      </c>
      <c r="AA1638">
        <v>2</v>
      </c>
      <c r="AB1638">
        <v>14</v>
      </c>
      <c r="AC1638">
        <v>80</v>
      </c>
      <c r="AD1638">
        <v>5.7142857142857144</v>
      </c>
      <c r="AE1638">
        <v>12.375</v>
      </c>
      <c r="AF1638">
        <v>12.375</v>
      </c>
      <c r="AG1638">
        <v>10</v>
      </c>
      <c r="AH1638">
        <v>0.76</v>
      </c>
      <c r="AI1638">
        <v>72508.5</v>
      </c>
      <c r="AJ1638">
        <v>1.943611</v>
      </c>
      <c r="AK1638">
        <v>2.5</v>
      </c>
      <c r="AL1638">
        <v>58</v>
      </c>
      <c r="AM1638">
        <v>15</v>
      </c>
      <c r="AN1638">
        <v>25</v>
      </c>
      <c r="AO1638" t="s">
        <v>190</v>
      </c>
      <c r="AP1638">
        <v>83</v>
      </c>
      <c r="AQ1638">
        <v>-0.7</v>
      </c>
      <c r="AR1638">
        <v>1.2</v>
      </c>
      <c r="AS1638" t="s">
        <v>308</v>
      </c>
      <c r="AT1638">
        <v>26</v>
      </c>
      <c r="AU1638">
        <v>16</v>
      </c>
      <c r="AV1638">
        <v>15</v>
      </c>
      <c r="AW1638">
        <v>48</v>
      </c>
      <c r="AY1638">
        <v>6</v>
      </c>
      <c r="AZ1638">
        <v>288</v>
      </c>
      <c r="BA1638">
        <v>1.7951388888888888</v>
      </c>
      <c r="BB1638">
        <v>76752</v>
      </c>
      <c r="BC1638">
        <v>127920</v>
      </c>
      <c r="BD1638">
        <v>179088</v>
      </c>
      <c r="BE1638">
        <v>3</v>
      </c>
      <c r="BF1638">
        <v>5</v>
      </c>
      <c r="BG1638">
        <v>240</v>
      </c>
      <c r="BH1638">
        <v>2.1541666666666668</v>
      </c>
      <c r="BI1638">
        <v>76752</v>
      </c>
      <c r="BJ1638">
        <v>127920</v>
      </c>
      <c r="BK1638">
        <v>179088</v>
      </c>
      <c r="BL1638">
        <v>25</v>
      </c>
      <c r="BM1638">
        <v>1</v>
      </c>
      <c r="BN1638">
        <v>50</v>
      </c>
      <c r="BO1638" t="s">
        <v>192</v>
      </c>
      <c r="BP1638">
        <v>6.0614499999999998</v>
      </c>
      <c r="BQ1638">
        <v>0</v>
      </c>
      <c r="BR1638">
        <v>4</v>
      </c>
      <c r="BS1638">
        <v>0</v>
      </c>
      <c r="BV1638">
        <v>0</v>
      </c>
      <c r="BW1638">
        <v>0</v>
      </c>
      <c r="BX1638">
        <v>0</v>
      </c>
      <c r="BZ1638" t="s">
        <v>193</v>
      </c>
      <c r="CA1638" t="s">
        <v>194</v>
      </c>
      <c r="CB1638" t="b">
        <v>0</v>
      </c>
    </row>
    <row r="1639" spans="1:80" x14ac:dyDescent="0.3">
      <c r="A1639">
        <v>1638</v>
      </c>
      <c r="B1639" t="s">
        <v>1937</v>
      </c>
      <c r="C1639" t="s">
        <v>179</v>
      </c>
      <c r="D1639" t="s">
        <v>1930</v>
      </c>
      <c r="E1639" t="s">
        <v>1931</v>
      </c>
      <c r="F1639" t="s">
        <v>196</v>
      </c>
      <c r="G1639" t="s">
        <v>1930</v>
      </c>
      <c r="H1639" t="s">
        <v>184</v>
      </c>
      <c r="J1639">
        <v>0</v>
      </c>
      <c r="K1639" t="s">
        <v>330</v>
      </c>
      <c r="L1639" t="s">
        <v>186</v>
      </c>
      <c r="M1639" t="s">
        <v>187</v>
      </c>
      <c r="N1639" t="s">
        <v>20</v>
      </c>
      <c r="O1639">
        <v>102.8609696969697</v>
      </c>
      <c r="P1639" t="s">
        <v>188</v>
      </c>
      <c r="Q1639">
        <v>2</v>
      </c>
      <c r="R1639">
        <v>14</v>
      </c>
      <c r="S1639">
        <v>40</v>
      </c>
      <c r="T1639">
        <v>2.8571428571428572</v>
      </c>
      <c r="U1639">
        <v>7.5</v>
      </c>
      <c r="V1639">
        <v>7.5</v>
      </c>
      <c r="W1639">
        <v>5</v>
      </c>
      <c r="X1639">
        <v>0.76</v>
      </c>
      <c r="Y1639">
        <v>119638</v>
      </c>
      <c r="Z1639" t="s">
        <v>189</v>
      </c>
      <c r="AA1639">
        <v>2</v>
      </c>
      <c r="AB1639">
        <v>14</v>
      </c>
      <c r="AC1639">
        <v>80</v>
      </c>
      <c r="AD1639">
        <v>5.7142857142857144</v>
      </c>
      <c r="AE1639">
        <v>12.375</v>
      </c>
      <c r="AF1639">
        <v>12.375</v>
      </c>
      <c r="AG1639">
        <v>10</v>
      </c>
      <c r="AH1639">
        <v>0.76</v>
      </c>
      <c r="AI1639">
        <v>72508.5</v>
      </c>
      <c r="AJ1639">
        <v>1.6475280000000001</v>
      </c>
      <c r="AK1639">
        <v>2.5</v>
      </c>
      <c r="AL1639">
        <v>68</v>
      </c>
      <c r="AM1639">
        <v>15</v>
      </c>
      <c r="AN1639">
        <v>25</v>
      </c>
      <c r="AO1639" t="s">
        <v>190</v>
      </c>
      <c r="AP1639">
        <v>83</v>
      </c>
      <c r="AQ1639">
        <v>-0.7</v>
      </c>
      <c r="AR1639">
        <v>1.2</v>
      </c>
      <c r="AS1639" t="s">
        <v>308</v>
      </c>
      <c r="AT1639">
        <v>26</v>
      </c>
      <c r="AU1639">
        <v>16</v>
      </c>
      <c r="AV1639">
        <v>15</v>
      </c>
      <c r="AW1639">
        <v>48</v>
      </c>
      <c r="AY1639">
        <v>6</v>
      </c>
      <c r="AZ1639">
        <v>288</v>
      </c>
      <c r="BA1639">
        <v>1.7951388888888888</v>
      </c>
      <c r="BB1639">
        <v>76752</v>
      </c>
      <c r="BC1639">
        <v>127920</v>
      </c>
      <c r="BD1639">
        <v>179088</v>
      </c>
      <c r="BE1639">
        <v>3</v>
      </c>
      <c r="BF1639">
        <v>5</v>
      </c>
      <c r="BG1639">
        <v>240</v>
      </c>
      <c r="BH1639">
        <v>2.1541666666666668</v>
      </c>
      <c r="BI1639">
        <v>76752</v>
      </c>
      <c r="BJ1639">
        <v>127920</v>
      </c>
      <c r="BK1639">
        <v>179088</v>
      </c>
      <c r="BL1639">
        <v>25</v>
      </c>
      <c r="BM1639">
        <v>1</v>
      </c>
      <c r="BN1639">
        <v>50</v>
      </c>
      <c r="BO1639" t="s">
        <v>192</v>
      </c>
      <c r="BP1639">
        <v>5.1430484848484852</v>
      </c>
      <c r="BQ1639">
        <v>0</v>
      </c>
      <c r="BR1639">
        <v>0</v>
      </c>
      <c r="BS1639">
        <v>0</v>
      </c>
      <c r="BV1639">
        <v>0</v>
      </c>
      <c r="BW1639">
        <v>0</v>
      </c>
      <c r="BX1639">
        <v>0</v>
      </c>
      <c r="BZ1639" t="s">
        <v>193</v>
      </c>
      <c r="CA1639" t="s">
        <v>194</v>
      </c>
      <c r="CB1639" t="b">
        <v>0</v>
      </c>
    </row>
    <row r="1640" spans="1:80" x14ac:dyDescent="0.3">
      <c r="A1640">
        <v>1639</v>
      </c>
      <c r="B1640" t="s">
        <v>1938</v>
      </c>
      <c r="C1640" t="s">
        <v>179</v>
      </c>
      <c r="D1640" t="s">
        <v>1930</v>
      </c>
      <c r="E1640" t="s">
        <v>1931</v>
      </c>
      <c r="F1640" t="s">
        <v>200</v>
      </c>
      <c r="G1640" t="s">
        <v>1930</v>
      </c>
      <c r="H1640" t="s">
        <v>184</v>
      </c>
      <c r="J1640">
        <v>0</v>
      </c>
      <c r="K1640" t="s">
        <v>330</v>
      </c>
      <c r="L1640" t="s">
        <v>186</v>
      </c>
      <c r="M1640" t="s">
        <v>187</v>
      </c>
      <c r="N1640" t="s">
        <v>20</v>
      </c>
      <c r="O1640">
        <v>112.04498484848484</v>
      </c>
      <c r="P1640" t="s">
        <v>188</v>
      </c>
      <c r="Q1640">
        <v>2</v>
      </c>
      <c r="R1640">
        <v>14</v>
      </c>
      <c r="S1640">
        <v>40</v>
      </c>
      <c r="T1640">
        <v>2.8571428571428572</v>
      </c>
      <c r="U1640">
        <v>7.5</v>
      </c>
      <c r="V1640">
        <v>7.5</v>
      </c>
      <c r="W1640">
        <v>5</v>
      </c>
      <c r="X1640">
        <v>0.76</v>
      </c>
      <c r="Y1640">
        <v>119638</v>
      </c>
      <c r="Z1640" t="s">
        <v>189</v>
      </c>
      <c r="AA1640">
        <v>2</v>
      </c>
      <c r="AB1640">
        <v>14</v>
      </c>
      <c r="AC1640">
        <v>80</v>
      </c>
      <c r="AD1640">
        <v>5.7142857142857144</v>
      </c>
      <c r="AE1640">
        <v>12.375</v>
      </c>
      <c r="AF1640">
        <v>12.375</v>
      </c>
      <c r="AG1640">
        <v>10</v>
      </c>
      <c r="AH1640">
        <v>0.76</v>
      </c>
      <c r="AI1640">
        <v>72508.5</v>
      </c>
      <c r="AJ1640">
        <v>1.7811459999999999</v>
      </c>
      <c r="AK1640">
        <v>2.5</v>
      </c>
      <c r="AL1640">
        <v>63</v>
      </c>
      <c r="AM1640">
        <v>15</v>
      </c>
      <c r="AN1640">
        <v>25</v>
      </c>
      <c r="AO1640" t="s">
        <v>190</v>
      </c>
      <c r="AP1640">
        <v>83</v>
      </c>
      <c r="AQ1640">
        <v>-0.7</v>
      </c>
      <c r="AR1640">
        <v>1.2</v>
      </c>
      <c r="AS1640" t="s">
        <v>308</v>
      </c>
      <c r="AT1640">
        <v>26</v>
      </c>
      <c r="AU1640">
        <v>16</v>
      </c>
      <c r="AV1640">
        <v>15</v>
      </c>
      <c r="AW1640">
        <v>48</v>
      </c>
      <c r="AY1640">
        <v>6</v>
      </c>
      <c r="AZ1640">
        <v>288</v>
      </c>
      <c r="BA1640">
        <v>1.7951388888888888</v>
      </c>
      <c r="BB1640">
        <v>76752</v>
      </c>
      <c r="BC1640">
        <v>127920</v>
      </c>
      <c r="BD1640">
        <v>179088</v>
      </c>
      <c r="BE1640">
        <v>3</v>
      </c>
      <c r="BF1640">
        <v>5</v>
      </c>
      <c r="BG1640">
        <v>240</v>
      </c>
      <c r="BH1640">
        <v>2.1541666666666668</v>
      </c>
      <c r="BI1640">
        <v>76752</v>
      </c>
      <c r="BJ1640">
        <v>127920</v>
      </c>
      <c r="BK1640">
        <v>179088</v>
      </c>
      <c r="BL1640">
        <v>25</v>
      </c>
      <c r="BM1640">
        <v>1</v>
      </c>
      <c r="BN1640">
        <v>50</v>
      </c>
      <c r="BO1640" t="s">
        <v>192</v>
      </c>
      <c r="BP1640">
        <v>5.602249242424242</v>
      </c>
      <c r="BQ1640">
        <v>0</v>
      </c>
      <c r="BR1640">
        <v>0</v>
      </c>
      <c r="BS1640">
        <v>0</v>
      </c>
      <c r="BV1640">
        <v>0</v>
      </c>
      <c r="BW1640">
        <v>0</v>
      </c>
      <c r="BX1640">
        <v>0</v>
      </c>
      <c r="BZ1640" t="s">
        <v>193</v>
      </c>
      <c r="CA1640" t="s">
        <v>194</v>
      </c>
      <c r="CB1640" t="b">
        <v>0</v>
      </c>
    </row>
    <row r="1641" spans="1:80" x14ac:dyDescent="0.3">
      <c r="A1641">
        <v>1640</v>
      </c>
      <c r="B1641" t="s">
        <v>1939</v>
      </c>
      <c r="C1641" t="s">
        <v>179</v>
      </c>
      <c r="D1641" t="s">
        <v>1930</v>
      </c>
      <c r="E1641" t="s">
        <v>1931</v>
      </c>
      <c r="F1641" t="s">
        <v>202</v>
      </c>
      <c r="G1641" t="s">
        <v>1930</v>
      </c>
      <c r="H1641" t="s">
        <v>184</v>
      </c>
      <c r="J1641">
        <v>0</v>
      </c>
      <c r="K1641" t="s">
        <v>330</v>
      </c>
      <c r="L1641" t="s">
        <v>186</v>
      </c>
      <c r="M1641" t="s">
        <v>187</v>
      </c>
      <c r="N1641" t="s">
        <v>20</v>
      </c>
      <c r="O1641">
        <v>121.229</v>
      </c>
      <c r="P1641" t="s">
        <v>188</v>
      </c>
      <c r="Q1641">
        <v>2</v>
      </c>
      <c r="R1641">
        <v>14</v>
      </c>
      <c r="S1641">
        <v>40</v>
      </c>
      <c r="T1641">
        <v>2.8571428571428572</v>
      </c>
      <c r="U1641">
        <v>7.5</v>
      </c>
      <c r="V1641">
        <v>7.5</v>
      </c>
      <c r="W1641">
        <v>5</v>
      </c>
      <c r="X1641">
        <v>0.76</v>
      </c>
      <c r="Y1641">
        <v>119638</v>
      </c>
      <c r="Z1641" t="s">
        <v>189</v>
      </c>
      <c r="AA1641">
        <v>2</v>
      </c>
      <c r="AB1641">
        <v>14</v>
      </c>
      <c r="AC1641">
        <v>80</v>
      </c>
      <c r="AD1641">
        <v>5.7142857142857144</v>
      </c>
      <c r="AE1641">
        <v>12.375</v>
      </c>
      <c r="AF1641">
        <v>12.375</v>
      </c>
      <c r="AG1641">
        <v>10</v>
      </c>
      <c r="AH1641">
        <v>0.76</v>
      </c>
      <c r="AI1641">
        <v>72508.5</v>
      </c>
      <c r="AJ1641">
        <v>1.91</v>
      </c>
      <c r="AK1641">
        <v>2.5</v>
      </c>
      <c r="AL1641">
        <v>59</v>
      </c>
      <c r="AM1641">
        <v>15</v>
      </c>
      <c r="AN1641">
        <v>25</v>
      </c>
      <c r="AO1641" t="s">
        <v>190</v>
      </c>
      <c r="AP1641">
        <v>83</v>
      </c>
      <c r="AQ1641">
        <v>-0.7</v>
      </c>
      <c r="AR1641">
        <v>1.2</v>
      </c>
      <c r="AS1641" t="s">
        <v>308</v>
      </c>
      <c r="AT1641">
        <v>26</v>
      </c>
      <c r="AU1641">
        <v>16</v>
      </c>
      <c r="AV1641">
        <v>15</v>
      </c>
      <c r="AW1641">
        <v>48</v>
      </c>
      <c r="AY1641">
        <v>6</v>
      </c>
      <c r="AZ1641">
        <v>288</v>
      </c>
      <c r="BA1641">
        <v>1.7951388888888888</v>
      </c>
      <c r="BB1641">
        <v>76752</v>
      </c>
      <c r="BC1641">
        <v>127920</v>
      </c>
      <c r="BD1641">
        <v>179088</v>
      </c>
      <c r="BE1641">
        <v>3</v>
      </c>
      <c r="BF1641">
        <v>5</v>
      </c>
      <c r="BG1641">
        <v>240</v>
      </c>
      <c r="BH1641">
        <v>2.1541666666666668</v>
      </c>
      <c r="BI1641">
        <v>76752</v>
      </c>
      <c r="BJ1641">
        <v>127920</v>
      </c>
      <c r="BK1641">
        <v>179088</v>
      </c>
      <c r="BL1641">
        <v>25</v>
      </c>
      <c r="BM1641">
        <v>1</v>
      </c>
      <c r="BN1641">
        <v>50</v>
      </c>
      <c r="BO1641" t="s">
        <v>192</v>
      </c>
      <c r="BP1641">
        <v>6.0614499999999998</v>
      </c>
      <c r="BQ1641">
        <v>0</v>
      </c>
      <c r="BR1641">
        <v>0</v>
      </c>
      <c r="BS1641">
        <v>0</v>
      </c>
      <c r="BV1641">
        <v>0</v>
      </c>
      <c r="BW1641">
        <v>0</v>
      </c>
      <c r="BX1641">
        <v>0</v>
      </c>
      <c r="BZ1641" t="s">
        <v>193</v>
      </c>
      <c r="CA1641" t="s">
        <v>194</v>
      </c>
      <c r="CB1641" t="b">
        <v>0</v>
      </c>
    </row>
    <row r="1642" spans="1:80" x14ac:dyDescent="0.3">
      <c r="A1642">
        <v>1641</v>
      </c>
      <c r="B1642" t="s">
        <v>1940</v>
      </c>
      <c r="C1642" t="s">
        <v>179</v>
      </c>
      <c r="D1642" t="s">
        <v>1930</v>
      </c>
      <c r="E1642" t="s">
        <v>1931</v>
      </c>
      <c r="F1642" t="s">
        <v>196</v>
      </c>
      <c r="G1642" t="s">
        <v>1930</v>
      </c>
      <c r="H1642" t="s">
        <v>184</v>
      </c>
      <c r="J1642">
        <v>0</v>
      </c>
      <c r="K1642" t="s">
        <v>330</v>
      </c>
      <c r="L1642" t="s">
        <v>186</v>
      </c>
      <c r="M1642" t="s">
        <v>187</v>
      </c>
      <c r="N1642" t="s">
        <v>20</v>
      </c>
      <c r="O1642">
        <v>102.8609696969697</v>
      </c>
      <c r="P1642" t="s">
        <v>188</v>
      </c>
      <c r="Q1642">
        <v>2</v>
      </c>
      <c r="R1642">
        <v>14</v>
      </c>
      <c r="S1642">
        <v>40</v>
      </c>
      <c r="T1642">
        <v>2.8571428571428572</v>
      </c>
      <c r="U1642">
        <v>7.5</v>
      </c>
      <c r="V1642">
        <v>7.5</v>
      </c>
      <c r="W1642">
        <v>5</v>
      </c>
      <c r="X1642">
        <v>0.76</v>
      </c>
      <c r="Y1642">
        <v>119638</v>
      </c>
      <c r="Z1642" t="s">
        <v>189</v>
      </c>
      <c r="AA1642">
        <v>2</v>
      </c>
      <c r="AB1642">
        <v>14</v>
      </c>
      <c r="AC1642">
        <v>80</v>
      </c>
      <c r="AD1642">
        <v>5.7142857142857144</v>
      </c>
      <c r="AE1642">
        <v>12.375</v>
      </c>
      <c r="AF1642">
        <v>12.375</v>
      </c>
      <c r="AG1642">
        <v>10</v>
      </c>
      <c r="AH1642">
        <v>0.76</v>
      </c>
      <c r="AI1642">
        <v>72508.5</v>
      </c>
      <c r="AJ1642">
        <v>1.6615009999999999</v>
      </c>
      <c r="AK1642">
        <v>2.5</v>
      </c>
      <c r="AL1642">
        <v>68</v>
      </c>
      <c r="AM1642">
        <v>15</v>
      </c>
      <c r="AN1642">
        <v>25</v>
      </c>
      <c r="AO1642" t="s">
        <v>190</v>
      </c>
      <c r="AP1642">
        <v>83</v>
      </c>
      <c r="AQ1642">
        <v>-0.7</v>
      </c>
      <c r="AR1642">
        <v>1.2</v>
      </c>
      <c r="AS1642" t="s">
        <v>308</v>
      </c>
      <c r="AT1642">
        <v>26</v>
      </c>
      <c r="AU1642">
        <v>16</v>
      </c>
      <c r="AV1642">
        <v>15</v>
      </c>
      <c r="AW1642">
        <v>48</v>
      </c>
      <c r="AY1642">
        <v>6</v>
      </c>
      <c r="AZ1642">
        <v>288</v>
      </c>
      <c r="BA1642">
        <v>1.7951388888888888</v>
      </c>
      <c r="BB1642">
        <v>76752</v>
      </c>
      <c r="BC1642">
        <v>127920</v>
      </c>
      <c r="BD1642">
        <v>179088</v>
      </c>
      <c r="BE1642">
        <v>3</v>
      </c>
      <c r="BF1642">
        <v>5</v>
      </c>
      <c r="BG1642">
        <v>240</v>
      </c>
      <c r="BH1642">
        <v>2.1541666666666668</v>
      </c>
      <c r="BI1642">
        <v>76752</v>
      </c>
      <c r="BJ1642">
        <v>127920</v>
      </c>
      <c r="BK1642">
        <v>179088</v>
      </c>
      <c r="BL1642">
        <v>25</v>
      </c>
      <c r="BM1642">
        <v>1</v>
      </c>
      <c r="BN1642">
        <v>50</v>
      </c>
      <c r="BO1642" t="s">
        <v>192</v>
      </c>
      <c r="BP1642">
        <v>5.1430484848484852</v>
      </c>
      <c r="BQ1642">
        <v>0</v>
      </c>
      <c r="BR1642">
        <v>0</v>
      </c>
      <c r="BS1642">
        <v>0</v>
      </c>
      <c r="BV1642">
        <v>0</v>
      </c>
      <c r="BW1642">
        <v>0</v>
      </c>
      <c r="BX1642">
        <v>0</v>
      </c>
      <c r="BZ1642" t="s">
        <v>193</v>
      </c>
      <c r="CA1642" t="s">
        <v>194</v>
      </c>
      <c r="CB1642" t="b">
        <v>0</v>
      </c>
    </row>
    <row r="1643" spans="1:80" x14ac:dyDescent="0.3">
      <c r="A1643">
        <v>1642</v>
      </c>
      <c r="B1643" t="s">
        <v>1941</v>
      </c>
      <c r="C1643" t="s">
        <v>179</v>
      </c>
      <c r="D1643" t="s">
        <v>1930</v>
      </c>
      <c r="E1643" t="s">
        <v>1931</v>
      </c>
      <c r="F1643" t="s">
        <v>200</v>
      </c>
      <c r="G1643" t="s">
        <v>1930</v>
      </c>
      <c r="H1643" t="s">
        <v>184</v>
      </c>
      <c r="J1643">
        <v>0</v>
      </c>
      <c r="K1643" t="s">
        <v>330</v>
      </c>
      <c r="L1643" t="s">
        <v>186</v>
      </c>
      <c r="M1643" t="s">
        <v>187</v>
      </c>
      <c r="N1643" t="s">
        <v>20</v>
      </c>
      <c r="O1643">
        <v>112.04498484848484</v>
      </c>
      <c r="P1643" t="s">
        <v>188</v>
      </c>
      <c r="Q1643">
        <v>2</v>
      </c>
      <c r="R1643">
        <v>14</v>
      </c>
      <c r="S1643">
        <v>40</v>
      </c>
      <c r="T1643">
        <v>2.8571428571428572</v>
      </c>
      <c r="U1643">
        <v>7.5</v>
      </c>
      <c r="V1643">
        <v>7.5</v>
      </c>
      <c r="W1643">
        <v>5</v>
      </c>
      <c r="X1643">
        <v>0.76</v>
      </c>
      <c r="Y1643">
        <v>119638</v>
      </c>
      <c r="Z1643" t="s">
        <v>189</v>
      </c>
      <c r="AA1643">
        <v>2</v>
      </c>
      <c r="AB1643">
        <v>14</v>
      </c>
      <c r="AC1643">
        <v>80</v>
      </c>
      <c r="AD1643">
        <v>5.7142857142857144</v>
      </c>
      <c r="AE1643">
        <v>12.375</v>
      </c>
      <c r="AF1643">
        <v>12.375</v>
      </c>
      <c r="AG1643">
        <v>10</v>
      </c>
      <c r="AH1643">
        <v>0.76</v>
      </c>
      <c r="AI1643">
        <v>72508.5</v>
      </c>
      <c r="AJ1643">
        <v>1.7951189999999999</v>
      </c>
      <c r="AK1643">
        <v>2.5</v>
      </c>
      <c r="AL1643">
        <v>63</v>
      </c>
      <c r="AM1643">
        <v>15</v>
      </c>
      <c r="AN1643">
        <v>25</v>
      </c>
      <c r="AO1643" t="s">
        <v>190</v>
      </c>
      <c r="AP1643">
        <v>83</v>
      </c>
      <c r="AQ1643">
        <v>-0.7</v>
      </c>
      <c r="AR1643">
        <v>1.2</v>
      </c>
      <c r="AS1643" t="s">
        <v>308</v>
      </c>
      <c r="AT1643">
        <v>26</v>
      </c>
      <c r="AU1643">
        <v>16</v>
      </c>
      <c r="AV1643">
        <v>15</v>
      </c>
      <c r="AW1643">
        <v>48</v>
      </c>
      <c r="AY1643">
        <v>6</v>
      </c>
      <c r="AZ1643">
        <v>288</v>
      </c>
      <c r="BA1643">
        <v>1.7951388888888888</v>
      </c>
      <c r="BB1643">
        <v>76752</v>
      </c>
      <c r="BC1643">
        <v>127920</v>
      </c>
      <c r="BD1643">
        <v>179088</v>
      </c>
      <c r="BE1643">
        <v>3</v>
      </c>
      <c r="BF1643">
        <v>5</v>
      </c>
      <c r="BG1643">
        <v>240</v>
      </c>
      <c r="BH1643">
        <v>2.1541666666666668</v>
      </c>
      <c r="BI1643">
        <v>76752</v>
      </c>
      <c r="BJ1643">
        <v>127920</v>
      </c>
      <c r="BK1643">
        <v>179088</v>
      </c>
      <c r="BL1643">
        <v>25</v>
      </c>
      <c r="BM1643">
        <v>1</v>
      </c>
      <c r="BN1643">
        <v>50</v>
      </c>
      <c r="BO1643" t="s">
        <v>192</v>
      </c>
      <c r="BP1643">
        <v>5.602249242424242</v>
      </c>
      <c r="BQ1643">
        <v>0</v>
      </c>
      <c r="BR1643">
        <v>60</v>
      </c>
      <c r="BS1643">
        <v>0</v>
      </c>
      <c r="BV1643">
        <v>0</v>
      </c>
      <c r="BW1643">
        <v>0</v>
      </c>
      <c r="BX1643">
        <v>0</v>
      </c>
      <c r="BZ1643" t="s">
        <v>193</v>
      </c>
      <c r="CA1643" t="s">
        <v>194</v>
      </c>
      <c r="CB1643" t="b">
        <v>0</v>
      </c>
    </row>
    <row r="1644" spans="1:80" x14ac:dyDescent="0.3">
      <c r="A1644">
        <v>1643</v>
      </c>
      <c r="B1644" t="s">
        <v>1942</v>
      </c>
      <c r="C1644" t="s">
        <v>179</v>
      </c>
      <c r="D1644" t="s">
        <v>1930</v>
      </c>
      <c r="E1644" t="s">
        <v>1931</v>
      </c>
      <c r="F1644" t="s">
        <v>202</v>
      </c>
      <c r="G1644" t="s">
        <v>1930</v>
      </c>
      <c r="H1644" t="s">
        <v>184</v>
      </c>
      <c r="J1644">
        <v>0</v>
      </c>
      <c r="K1644" t="s">
        <v>330</v>
      </c>
      <c r="L1644" t="s">
        <v>186</v>
      </c>
      <c r="M1644" t="s">
        <v>187</v>
      </c>
      <c r="N1644" t="s">
        <v>20</v>
      </c>
      <c r="O1644">
        <v>121.229</v>
      </c>
      <c r="P1644" t="s">
        <v>188</v>
      </c>
      <c r="Q1644">
        <v>2</v>
      </c>
      <c r="R1644">
        <v>14</v>
      </c>
      <c r="S1644">
        <v>40</v>
      </c>
      <c r="T1644">
        <v>2.8571428571428572</v>
      </c>
      <c r="U1644">
        <v>7.5</v>
      </c>
      <c r="V1644">
        <v>7.5</v>
      </c>
      <c r="W1644">
        <v>5</v>
      </c>
      <c r="X1644">
        <v>0.76</v>
      </c>
      <c r="Y1644">
        <v>119638</v>
      </c>
      <c r="Z1644" t="s">
        <v>189</v>
      </c>
      <c r="AA1644">
        <v>2</v>
      </c>
      <c r="AB1644">
        <v>14</v>
      </c>
      <c r="AC1644">
        <v>80</v>
      </c>
      <c r="AD1644">
        <v>5.7142857142857144</v>
      </c>
      <c r="AE1644">
        <v>12.375</v>
      </c>
      <c r="AF1644">
        <v>12.375</v>
      </c>
      <c r="AG1644">
        <v>10</v>
      </c>
      <c r="AH1644">
        <v>0.76</v>
      </c>
      <c r="AI1644">
        <v>72508.5</v>
      </c>
      <c r="AJ1644">
        <v>1.9287369999999999</v>
      </c>
      <c r="AK1644">
        <v>2.5</v>
      </c>
      <c r="AL1644">
        <v>59</v>
      </c>
      <c r="AM1644">
        <v>15</v>
      </c>
      <c r="AN1644">
        <v>25</v>
      </c>
      <c r="AO1644" t="s">
        <v>190</v>
      </c>
      <c r="AP1644">
        <v>83</v>
      </c>
      <c r="AQ1644">
        <v>-0.7</v>
      </c>
      <c r="AR1644">
        <v>1.2</v>
      </c>
      <c r="AS1644" t="s">
        <v>308</v>
      </c>
      <c r="AT1644">
        <v>26</v>
      </c>
      <c r="AU1644">
        <v>16</v>
      </c>
      <c r="AV1644">
        <v>15</v>
      </c>
      <c r="AW1644">
        <v>48</v>
      </c>
      <c r="AY1644">
        <v>6</v>
      </c>
      <c r="AZ1644">
        <v>288</v>
      </c>
      <c r="BA1644">
        <v>1.7951388888888888</v>
      </c>
      <c r="BB1644">
        <v>76752</v>
      </c>
      <c r="BC1644">
        <v>127920</v>
      </c>
      <c r="BD1644">
        <v>179088</v>
      </c>
      <c r="BE1644">
        <v>3</v>
      </c>
      <c r="BF1644">
        <v>5</v>
      </c>
      <c r="BG1644">
        <v>240</v>
      </c>
      <c r="BH1644">
        <v>2.1541666666666668</v>
      </c>
      <c r="BI1644">
        <v>76752</v>
      </c>
      <c r="BJ1644">
        <v>127920</v>
      </c>
      <c r="BK1644">
        <v>179088</v>
      </c>
      <c r="BL1644">
        <v>25</v>
      </c>
      <c r="BM1644">
        <v>1</v>
      </c>
      <c r="BN1644">
        <v>50</v>
      </c>
      <c r="BO1644" t="s">
        <v>192</v>
      </c>
      <c r="BP1644">
        <v>6.0614499999999998</v>
      </c>
      <c r="BQ1644">
        <v>0</v>
      </c>
      <c r="BR1644">
        <v>0</v>
      </c>
      <c r="BS1644">
        <v>0</v>
      </c>
      <c r="BV1644">
        <v>0</v>
      </c>
      <c r="BW1644">
        <v>0</v>
      </c>
      <c r="BX1644">
        <v>0</v>
      </c>
      <c r="BZ1644" t="s">
        <v>193</v>
      </c>
      <c r="CA1644" t="s">
        <v>194</v>
      </c>
      <c r="CB1644" t="b">
        <v>0</v>
      </c>
    </row>
    <row r="1645" spans="1:80" x14ac:dyDescent="0.3">
      <c r="A1645">
        <v>1644</v>
      </c>
      <c r="B1645" t="s">
        <v>1943</v>
      </c>
      <c r="C1645" t="s">
        <v>179</v>
      </c>
      <c r="D1645" t="s">
        <v>1930</v>
      </c>
      <c r="E1645" t="s">
        <v>1931</v>
      </c>
      <c r="F1645" t="s">
        <v>196</v>
      </c>
      <c r="G1645" t="s">
        <v>1930</v>
      </c>
      <c r="H1645" t="s">
        <v>184</v>
      </c>
      <c r="J1645">
        <v>0</v>
      </c>
      <c r="K1645" t="s">
        <v>330</v>
      </c>
      <c r="L1645" t="s">
        <v>186</v>
      </c>
      <c r="M1645" t="s">
        <v>187</v>
      </c>
      <c r="N1645" t="s">
        <v>20</v>
      </c>
      <c r="O1645">
        <v>102.8609696969697</v>
      </c>
      <c r="P1645" t="s">
        <v>188</v>
      </c>
      <c r="Q1645">
        <v>2</v>
      </c>
      <c r="R1645">
        <v>14</v>
      </c>
      <c r="S1645">
        <v>40</v>
      </c>
      <c r="T1645">
        <v>2.8571428571428572</v>
      </c>
      <c r="U1645">
        <v>7.5</v>
      </c>
      <c r="V1645">
        <v>7.5</v>
      </c>
      <c r="W1645">
        <v>5</v>
      </c>
      <c r="X1645">
        <v>0.76</v>
      </c>
      <c r="Y1645">
        <v>119638</v>
      </c>
      <c r="Z1645" t="s">
        <v>189</v>
      </c>
      <c r="AA1645">
        <v>2</v>
      </c>
      <c r="AB1645">
        <v>14</v>
      </c>
      <c r="AC1645">
        <v>80</v>
      </c>
      <c r="AD1645">
        <v>5.7142857142857144</v>
      </c>
      <c r="AE1645">
        <v>12.375</v>
      </c>
      <c r="AF1645">
        <v>12.375</v>
      </c>
      <c r="AG1645">
        <v>10</v>
      </c>
      <c r="AH1645">
        <v>0.76</v>
      </c>
      <c r="AI1645">
        <v>72508.5</v>
      </c>
      <c r="AJ1645">
        <v>1.6475280000000001</v>
      </c>
      <c r="AK1645">
        <v>2.5</v>
      </c>
      <c r="AL1645">
        <v>68</v>
      </c>
      <c r="AM1645">
        <v>15</v>
      </c>
      <c r="AN1645">
        <v>25</v>
      </c>
      <c r="AO1645" t="s">
        <v>190</v>
      </c>
      <c r="AP1645">
        <v>83</v>
      </c>
      <c r="AQ1645">
        <v>-0.7</v>
      </c>
      <c r="AR1645">
        <v>1.2</v>
      </c>
      <c r="AS1645" t="s">
        <v>308</v>
      </c>
      <c r="AT1645">
        <v>26</v>
      </c>
      <c r="AU1645">
        <v>16</v>
      </c>
      <c r="AV1645">
        <v>15</v>
      </c>
      <c r="AW1645">
        <v>48</v>
      </c>
      <c r="AY1645">
        <v>6</v>
      </c>
      <c r="AZ1645">
        <v>288</v>
      </c>
      <c r="BA1645">
        <v>1.7951388888888888</v>
      </c>
      <c r="BB1645">
        <v>76752</v>
      </c>
      <c r="BC1645">
        <v>127920</v>
      </c>
      <c r="BD1645">
        <v>179088</v>
      </c>
      <c r="BE1645">
        <v>3</v>
      </c>
      <c r="BF1645">
        <v>5</v>
      </c>
      <c r="BG1645">
        <v>240</v>
      </c>
      <c r="BH1645">
        <v>2.1541666666666668</v>
      </c>
      <c r="BI1645">
        <v>76752</v>
      </c>
      <c r="BJ1645">
        <v>127920</v>
      </c>
      <c r="BK1645">
        <v>179088</v>
      </c>
      <c r="BL1645">
        <v>25</v>
      </c>
      <c r="BM1645">
        <v>1</v>
      </c>
      <c r="BN1645">
        <v>50</v>
      </c>
      <c r="BO1645" t="s">
        <v>192</v>
      </c>
      <c r="BP1645">
        <v>5.1430484848484852</v>
      </c>
      <c r="BQ1645">
        <v>0</v>
      </c>
      <c r="BR1645">
        <v>0</v>
      </c>
      <c r="BS1645">
        <v>0</v>
      </c>
      <c r="BV1645">
        <v>0</v>
      </c>
      <c r="BW1645">
        <v>0</v>
      </c>
      <c r="BX1645">
        <v>0</v>
      </c>
      <c r="BZ1645" t="s">
        <v>193</v>
      </c>
      <c r="CA1645" t="s">
        <v>194</v>
      </c>
      <c r="CB1645" t="b">
        <v>0</v>
      </c>
    </row>
    <row r="1646" spans="1:80" x14ac:dyDescent="0.3">
      <c r="A1646">
        <v>1645</v>
      </c>
      <c r="B1646" t="s">
        <v>1944</v>
      </c>
      <c r="C1646" t="s">
        <v>179</v>
      </c>
      <c r="D1646" t="s">
        <v>1930</v>
      </c>
      <c r="E1646" t="s">
        <v>1931</v>
      </c>
      <c r="F1646" t="s">
        <v>200</v>
      </c>
      <c r="G1646" t="s">
        <v>1930</v>
      </c>
      <c r="H1646" t="s">
        <v>184</v>
      </c>
      <c r="J1646">
        <v>0</v>
      </c>
      <c r="K1646" t="s">
        <v>330</v>
      </c>
      <c r="L1646" t="s">
        <v>186</v>
      </c>
      <c r="M1646" t="s">
        <v>187</v>
      </c>
      <c r="N1646" t="s">
        <v>20</v>
      </c>
      <c r="O1646">
        <v>112.04498484848484</v>
      </c>
      <c r="P1646" t="s">
        <v>188</v>
      </c>
      <c r="Q1646">
        <v>2</v>
      </c>
      <c r="R1646">
        <v>14</v>
      </c>
      <c r="S1646">
        <v>40</v>
      </c>
      <c r="T1646">
        <v>2.8571428571428572</v>
      </c>
      <c r="U1646">
        <v>7.5</v>
      </c>
      <c r="V1646">
        <v>7.5</v>
      </c>
      <c r="W1646">
        <v>5</v>
      </c>
      <c r="X1646">
        <v>0.76</v>
      </c>
      <c r="Y1646">
        <v>119638</v>
      </c>
      <c r="Z1646" t="s">
        <v>189</v>
      </c>
      <c r="AA1646">
        <v>2</v>
      </c>
      <c r="AB1646">
        <v>14</v>
      </c>
      <c r="AC1646">
        <v>80</v>
      </c>
      <c r="AD1646">
        <v>5.7142857142857144</v>
      </c>
      <c r="AE1646">
        <v>12.375</v>
      </c>
      <c r="AF1646">
        <v>12.375</v>
      </c>
      <c r="AG1646">
        <v>10</v>
      </c>
      <c r="AH1646">
        <v>0.76</v>
      </c>
      <c r="AI1646">
        <v>72508.5</v>
      </c>
      <c r="AJ1646">
        <v>1.7811459999999999</v>
      </c>
      <c r="AK1646">
        <v>2.5</v>
      </c>
      <c r="AL1646">
        <v>63</v>
      </c>
      <c r="AM1646">
        <v>15</v>
      </c>
      <c r="AN1646">
        <v>25</v>
      </c>
      <c r="AO1646" t="s">
        <v>190</v>
      </c>
      <c r="AP1646">
        <v>83</v>
      </c>
      <c r="AQ1646">
        <v>-0.7</v>
      </c>
      <c r="AR1646">
        <v>1.2</v>
      </c>
      <c r="AS1646" t="s">
        <v>308</v>
      </c>
      <c r="AT1646">
        <v>26</v>
      </c>
      <c r="AU1646">
        <v>16</v>
      </c>
      <c r="AV1646">
        <v>15</v>
      </c>
      <c r="AW1646">
        <v>48</v>
      </c>
      <c r="AY1646">
        <v>6</v>
      </c>
      <c r="AZ1646">
        <v>288</v>
      </c>
      <c r="BA1646">
        <v>1.7951388888888888</v>
      </c>
      <c r="BB1646">
        <v>76752</v>
      </c>
      <c r="BC1646">
        <v>127920</v>
      </c>
      <c r="BD1646">
        <v>179088</v>
      </c>
      <c r="BE1646">
        <v>3</v>
      </c>
      <c r="BF1646">
        <v>5</v>
      </c>
      <c r="BG1646">
        <v>240</v>
      </c>
      <c r="BH1646">
        <v>2.1541666666666668</v>
      </c>
      <c r="BI1646">
        <v>76752</v>
      </c>
      <c r="BJ1646">
        <v>127920</v>
      </c>
      <c r="BK1646">
        <v>179088</v>
      </c>
      <c r="BL1646">
        <v>25</v>
      </c>
      <c r="BM1646">
        <v>1</v>
      </c>
      <c r="BN1646">
        <v>50</v>
      </c>
      <c r="BO1646" t="s">
        <v>192</v>
      </c>
      <c r="BP1646">
        <v>5.602249242424242</v>
      </c>
      <c r="BQ1646">
        <v>0</v>
      </c>
      <c r="BR1646">
        <v>0</v>
      </c>
      <c r="BS1646">
        <v>0</v>
      </c>
      <c r="BV1646">
        <v>0</v>
      </c>
      <c r="BW1646">
        <v>0</v>
      </c>
      <c r="BX1646">
        <v>0</v>
      </c>
      <c r="BZ1646" t="s">
        <v>193</v>
      </c>
      <c r="CA1646" t="s">
        <v>194</v>
      </c>
      <c r="CB1646" t="b">
        <v>0</v>
      </c>
    </row>
    <row r="1647" spans="1:80" x14ac:dyDescent="0.3">
      <c r="A1647">
        <v>1646</v>
      </c>
      <c r="B1647" t="s">
        <v>1945</v>
      </c>
      <c r="C1647" t="s">
        <v>179</v>
      </c>
      <c r="D1647" t="s">
        <v>1930</v>
      </c>
      <c r="E1647" t="s">
        <v>1931</v>
      </c>
      <c r="F1647" t="s">
        <v>202</v>
      </c>
      <c r="G1647" t="s">
        <v>1930</v>
      </c>
      <c r="H1647" t="s">
        <v>184</v>
      </c>
      <c r="J1647">
        <v>0</v>
      </c>
      <c r="K1647" t="s">
        <v>330</v>
      </c>
      <c r="L1647" t="s">
        <v>186</v>
      </c>
      <c r="M1647" t="s">
        <v>187</v>
      </c>
      <c r="N1647" t="s">
        <v>20</v>
      </c>
      <c r="O1647">
        <v>121.229</v>
      </c>
      <c r="P1647" t="s">
        <v>188</v>
      </c>
      <c r="Q1647">
        <v>2</v>
      </c>
      <c r="R1647">
        <v>14</v>
      </c>
      <c r="S1647">
        <v>40</v>
      </c>
      <c r="T1647">
        <v>2.8571428571428572</v>
      </c>
      <c r="U1647">
        <v>7.5</v>
      </c>
      <c r="V1647">
        <v>7.5</v>
      </c>
      <c r="W1647">
        <v>5</v>
      </c>
      <c r="X1647">
        <v>0.76</v>
      </c>
      <c r="Y1647">
        <v>119638</v>
      </c>
      <c r="Z1647" t="s">
        <v>189</v>
      </c>
      <c r="AA1647">
        <v>2</v>
      </c>
      <c r="AB1647">
        <v>14</v>
      </c>
      <c r="AC1647">
        <v>80</v>
      </c>
      <c r="AD1647">
        <v>5.7142857142857144</v>
      </c>
      <c r="AE1647">
        <v>12.375</v>
      </c>
      <c r="AF1647">
        <v>12.375</v>
      </c>
      <c r="AG1647">
        <v>10</v>
      </c>
      <c r="AH1647">
        <v>0.76</v>
      </c>
      <c r="AI1647">
        <v>72508.5</v>
      </c>
      <c r="AJ1647">
        <v>1.9147639999999999</v>
      </c>
      <c r="AK1647">
        <v>2.5</v>
      </c>
      <c r="AL1647">
        <v>59</v>
      </c>
      <c r="AM1647">
        <v>15</v>
      </c>
      <c r="AN1647">
        <v>25</v>
      </c>
      <c r="AO1647" t="s">
        <v>190</v>
      </c>
      <c r="AP1647">
        <v>83</v>
      </c>
      <c r="AQ1647">
        <v>-0.7</v>
      </c>
      <c r="AR1647">
        <v>1.2</v>
      </c>
      <c r="AS1647" t="s">
        <v>308</v>
      </c>
      <c r="AT1647">
        <v>26</v>
      </c>
      <c r="AU1647">
        <v>16</v>
      </c>
      <c r="AV1647">
        <v>15</v>
      </c>
      <c r="AW1647">
        <v>48</v>
      </c>
      <c r="AY1647">
        <v>6</v>
      </c>
      <c r="AZ1647">
        <v>288</v>
      </c>
      <c r="BA1647">
        <v>1.7951388888888888</v>
      </c>
      <c r="BB1647">
        <v>76752</v>
      </c>
      <c r="BC1647">
        <v>127920</v>
      </c>
      <c r="BD1647">
        <v>179088</v>
      </c>
      <c r="BE1647">
        <v>3</v>
      </c>
      <c r="BF1647">
        <v>5</v>
      </c>
      <c r="BG1647">
        <v>240</v>
      </c>
      <c r="BH1647">
        <v>2.1541666666666668</v>
      </c>
      <c r="BI1647">
        <v>76752</v>
      </c>
      <c r="BJ1647">
        <v>127920</v>
      </c>
      <c r="BK1647">
        <v>179088</v>
      </c>
      <c r="BL1647">
        <v>25</v>
      </c>
      <c r="BM1647">
        <v>1</v>
      </c>
      <c r="BN1647">
        <v>50</v>
      </c>
      <c r="BO1647" t="s">
        <v>192</v>
      </c>
      <c r="BP1647">
        <v>6.0614499999999998</v>
      </c>
      <c r="BQ1647">
        <v>0</v>
      </c>
      <c r="BR1647">
        <v>0</v>
      </c>
      <c r="BS1647">
        <v>0</v>
      </c>
      <c r="BV1647">
        <v>0</v>
      </c>
      <c r="BW1647">
        <v>0</v>
      </c>
      <c r="BX1647">
        <v>0</v>
      </c>
      <c r="BZ1647" t="s">
        <v>193</v>
      </c>
      <c r="CA1647" t="s">
        <v>194</v>
      </c>
      <c r="CB1647" t="b">
        <v>0</v>
      </c>
    </row>
    <row r="1648" spans="1:80" x14ac:dyDescent="0.3">
      <c r="A1648">
        <v>1647</v>
      </c>
      <c r="B1648" t="s">
        <v>1946</v>
      </c>
      <c r="C1648" t="s">
        <v>179</v>
      </c>
      <c r="D1648" t="s">
        <v>1930</v>
      </c>
      <c r="E1648" t="s">
        <v>1931</v>
      </c>
      <c r="F1648" t="s">
        <v>196</v>
      </c>
      <c r="G1648" t="s">
        <v>1930</v>
      </c>
      <c r="H1648" t="s">
        <v>184</v>
      </c>
      <c r="J1648">
        <v>0</v>
      </c>
      <c r="K1648" t="s">
        <v>330</v>
      </c>
      <c r="L1648" t="s">
        <v>186</v>
      </c>
      <c r="M1648" t="s">
        <v>187</v>
      </c>
      <c r="N1648" t="s">
        <v>20</v>
      </c>
      <c r="O1648">
        <v>102.8609696969697</v>
      </c>
      <c r="P1648" t="s">
        <v>188</v>
      </c>
      <c r="Q1648">
        <v>2</v>
      </c>
      <c r="R1648">
        <v>14</v>
      </c>
      <c r="S1648">
        <v>40</v>
      </c>
      <c r="T1648">
        <v>2.8571428571428572</v>
      </c>
      <c r="U1648">
        <v>7.5</v>
      </c>
      <c r="V1648">
        <v>7.5</v>
      </c>
      <c r="W1648">
        <v>5</v>
      </c>
      <c r="X1648">
        <v>0.76</v>
      </c>
      <c r="Y1648">
        <v>119638</v>
      </c>
      <c r="Z1648" t="s">
        <v>189</v>
      </c>
      <c r="AA1648">
        <v>2</v>
      </c>
      <c r="AB1648">
        <v>14</v>
      </c>
      <c r="AC1648">
        <v>80</v>
      </c>
      <c r="AD1648">
        <v>5.7142857142857144</v>
      </c>
      <c r="AE1648">
        <v>12.375</v>
      </c>
      <c r="AF1648">
        <v>12.375</v>
      </c>
      <c r="AG1648">
        <v>10</v>
      </c>
      <c r="AH1648">
        <v>0.76</v>
      </c>
      <c r="AI1648">
        <v>72508.5</v>
      </c>
      <c r="AJ1648">
        <v>1.6615009999999999</v>
      </c>
      <c r="AK1648">
        <v>2.5</v>
      </c>
      <c r="AL1648">
        <v>68</v>
      </c>
      <c r="AM1648">
        <v>15</v>
      </c>
      <c r="AN1648">
        <v>25</v>
      </c>
      <c r="AO1648" t="s">
        <v>190</v>
      </c>
      <c r="AP1648">
        <v>83</v>
      </c>
      <c r="AQ1648">
        <v>-0.7</v>
      </c>
      <c r="AR1648">
        <v>1.2</v>
      </c>
      <c r="AS1648" t="s">
        <v>308</v>
      </c>
      <c r="AT1648">
        <v>26</v>
      </c>
      <c r="AU1648">
        <v>16</v>
      </c>
      <c r="AV1648">
        <v>15</v>
      </c>
      <c r="AW1648">
        <v>48</v>
      </c>
      <c r="AY1648">
        <v>6</v>
      </c>
      <c r="AZ1648">
        <v>288</v>
      </c>
      <c r="BA1648">
        <v>1.7951388888888888</v>
      </c>
      <c r="BB1648">
        <v>76752</v>
      </c>
      <c r="BC1648">
        <v>127920</v>
      </c>
      <c r="BD1648">
        <v>179088</v>
      </c>
      <c r="BE1648">
        <v>3</v>
      </c>
      <c r="BF1648">
        <v>5</v>
      </c>
      <c r="BG1648">
        <v>240</v>
      </c>
      <c r="BH1648">
        <v>2.1541666666666668</v>
      </c>
      <c r="BI1648">
        <v>76752</v>
      </c>
      <c r="BJ1648">
        <v>127920</v>
      </c>
      <c r="BK1648">
        <v>179088</v>
      </c>
      <c r="BL1648">
        <v>25</v>
      </c>
      <c r="BM1648">
        <v>1</v>
      </c>
      <c r="BN1648">
        <v>50</v>
      </c>
      <c r="BO1648" t="s">
        <v>192</v>
      </c>
      <c r="BP1648">
        <v>5.1430484848484852</v>
      </c>
      <c r="BQ1648">
        <v>0</v>
      </c>
      <c r="BR1648">
        <v>0</v>
      </c>
      <c r="BS1648">
        <v>0</v>
      </c>
      <c r="BV1648">
        <v>0</v>
      </c>
      <c r="BW1648">
        <v>0</v>
      </c>
      <c r="BX1648">
        <v>0</v>
      </c>
      <c r="BZ1648" t="s">
        <v>193</v>
      </c>
      <c r="CA1648" t="s">
        <v>194</v>
      </c>
      <c r="CB1648" t="b">
        <v>0</v>
      </c>
    </row>
    <row r="1649" spans="1:80" x14ac:dyDescent="0.3">
      <c r="A1649">
        <v>1648</v>
      </c>
      <c r="B1649" t="s">
        <v>1947</v>
      </c>
      <c r="C1649" t="s">
        <v>179</v>
      </c>
      <c r="D1649" t="s">
        <v>1930</v>
      </c>
      <c r="E1649" t="s">
        <v>1931</v>
      </c>
      <c r="F1649" t="s">
        <v>200</v>
      </c>
      <c r="G1649" t="s">
        <v>1930</v>
      </c>
      <c r="H1649" t="s">
        <v>184</v>
      </c>
      <c r="J1649">
        <v>0</v>
      </c>
      <c r="K1649" t="s">
        <v>330</v>
      </c>
      <c r="L1649" t="s">
        <v>186</v>
      </c>
      <c r="M1649" t="s">
        <v>187</v>
      </c>
      <c r="N1649" t="s">
        <v>20</v>
      </c>
      <c r="O1649">
        <v>112.04498484848484</v>
      </c>
      <c r="P1649" t="s">
        <v>188</v>
      </c>
      <c r="Q1649">
        <v>2</v>
      </c>
      <c r="R1649">
        <v>14</v>
      </c>
      <c r="S1649">
        <v>40</v>
      </c>
      <c r="T1649">
        <v>2.8571428571428572</v>
      </c>
      <c r="U1649">
        <v>7.5</v>
      </c>
      <c r="V1649">
        <v>7.5</v>
      </c>
      <c r="W1649">
        <v>5</v>
      </c>
      <c r="X1649">
        <v>0.76</v>
      </c>
      <c r="Y1649">
        <v>119638</v>
      </c>
      <c r="Z1649" t="s">
        <v>189</v>
      </c>
      <c r="AA1649">
        <v>2</v>
      </c>
      <c r="AB1649">
        <v>14</v>
      </c>
      <c r="AC1649">
        <v>80</v>
      </c>
      <c r="AD1649">
        <v>5.7142857142857144</v>
      </c>
      <c r="AE1649">
        <v>12.375</v>
      </c>
      <c r="AF1649">
        <v>12.375</v>
      </c>
      <c r="AG1649">
        <v>10</v>
      </c>
      <c r="AH1649">
        <v>0.76</v>
      </c>
      <c r="AI1649">
        <v>72508.5</v>
      </c>
      <c r="AJ1649">
        <v>1.7951189999999999</v>
      </c>
      <c r="AK1649">
        <v>2.5</v>
      </c>
      <c r="AL1649">
        <v>63</v>
      </c>
      <c r="AM1649">
        <v>15</v>
      </c>
      <c r="AN1649">
        <v>25</v>
      </c>
      <c r="AO1649" t="s">
        <v>190</v>
      </c>
      <c r="AP1649">
        <v>83</v>
      </c>
      <c r="AQ1649">
        <v>-0.7</v>
      </c>
      <c r="AR1649">
        <v>1.2</v>
      </c>
      <c r="AS1649" t="s">
        <v>308</v>
      </c>
      <c r="AT1649">
        <v>26</v>
      </c>
      <c r="AU1649">
        <v>16</v>
      </c>
      <c r="AV1649">
        <v>15</v>
      </c>
      <c r="AW1649">
        <v>48</v>
      </c>
      <c r="AY1649">
        <v>6</v>
      </c>
      <c r="AZ1649">
        <v>288</v>
      </c>
      <c r="BA1649">
        <v>1.7951388888888888</v>
      </c>
      <c r="BB1649">
        <v>76752</v>
      </c>
      <c r="BC1649">
        <v>127920</v>
      </c>
      <c r="BD1649">
        <v>179088</v>
      </c>
      <c r="BE1649">
        <v>3</v>
      </c>
      <c r="BF1649">
        <v>5</v>
      </c>
      <c r="BG1649">
        <v>240</v>
      </c>
      <c r="BH1649">
        <v>2.1541666666666668</v>
      </c>
      <c r="BI1649">
        <v>76752</v>
      </c>
      <c r="BJ1649">
        <v>127920</v>
      </c>
      <c r="BK1649">
        <v>179088</v>
      </c>
      <c r="BL1649">
        <v>25</v>
      </c>
      <c r="BM1649">
        <v>1</v>
      </c>
      <c r="BN1649">
        <v>50</v>
      </c>
      <c r="BO1649" t="s">
        <v>192</v>
      </c>
      <c r="BP1649">
        <v>5.602249242424242</v>
      </c>
      <c r="BQ1649">
        <v>0</v>
      </c>
      <c r="BR1649">
        <v>0</v>
      </c>
      <c r="BS1649">
        <v>0</v>
      </c>
      <c r="BV1649">
        <v>0</v>
      </c>
      <c r="BW1649">
        <v>0</v>
      </c>
      <c r="BX1649">
        <v>0</v>
      </c>
      <c r="BZ1649" t="s">
        <v>193</v>
      </c>
      <c r="CA1649" t="s">
        <v>194</v>
      </c>
      <c r="CB1649" t="b">
        <v>0</v>
      </c>
    </row>
    <row r="1650" spans="1:80" x14ac:dyDescent="0.3">
      <c r="A1650">
        <v>1649</v>
      </c>
      <c r="B1650" t="s">
        <v>1948</v>
      </c>
      <c r="C1650" t="s">
        <v>179</v>
      </c>
      <c r="D1650" t="s">
        <v>1930</v>
      </c>
      <c r="E1650" t="s">
        <v>1931</v>
      </c>
      <c r="F1650" t="s">
        <v>202</v>
      </c>
      <c r="G1650" t="s">
        <v>1930</v>
      </c>
      <c r="H1650" t="s">
        <v>184</v>
      </c>
      <c r="J1650">
        <v>0</v>
      </c>
      <c r="K1650" t="s">
        <v>330</v>
      </c>
      <c r="L1650" t="s">
        <v>186</v>
      </c>
      <c r="M1650" t="s">
        <v>187</v>
      </c>
      <c r="N1650" t="s">
        <v>20</v>
      </c>
      <c r="O1650">
        <v>121.229</v>
      </c>
      <c r="P1650" t="s">
        <v>188</v>
      </c>
      <c r="Q1650">
        <v>2</v>
      </c>
      <c r="R1650">
        <v>14</v>
      </c>
      <c r="S1650">
        <v>40</v>
      </c>
      <c r="T1650">
        <v>2.8571428571428572</v>
      </c>
      <c r="U1650">
        <v>7.5</v>
      </c>
      <c r="V1650">
        <v>7.5</v>
      </c>
      <c r="W1650">
        <v>5</v>
      </c>
      <c r="X1650">
        <v>0.76</v>
      </c>
      <c r="Y1650">
        <v>119638</v>
      </c>
      <c r="Z1650" t="s">
        <v>189</v>
      </c>
      <c r="AA1650">
        <v>2</v>
      </c>
      <c r="AB1650">
        <v>14</v>
      </c>
      <c r="AC1650">
        <v>80</v>
      </c>
      <c r="AD1650">
        <v>5.7142857142857144</v>
      </c>
      <c r="AE1650">
        <v>12.375</v>
      </c>
      <c r="AF1650">
        <v>12.375</v>
      </c>
      <c r="AG1650">
        <v>10</v>
      </c>
      <c r="AH1650">
        <v>0.76</v>
      </c>
      <c r="AI1650">
        <v>72508.5</v>
      </c>
      <c r="AJ1650">
        <v>1.9287369999999999</v>
      </c>
      <c r="AK1650">
        <v>2.5</v>
      </c>
      <c r="AL1650">
        <v>59</v>
      </c>
      <c r="AM1650">
        <v>15</v>
      </c>
      <c r="AN1650">
        <v>25</v>
      </c>
      <c r="AO1650" t="s">
        <v>190</v>
      </c>
      <c r="AP1650">
        <v>83</v>
      </c>
      <c r="AQ1650">
        <v>-0.7</v>
      </c>
      <c r="AR1650">
        <v>1.2</v>
      </c>
      <c r="AS1650" t="s">
        <v>308</v>
      </c>
      <c r="AT1650">
        <v>26</v>
      </c>
      <c r="AU1650">
        <v>16</v>
      </c>
      <c r="AV1650">
        <v>15</v>
      </c>
      <c r="AW1650">
        <v>48</v>
      </c>
      <c r="AY1650">
        <v>6</v>
      </c>
      <c r="AZ1650">
        <v>288</v>
      </c>
      <c r="BA1650">
        <v>1.7951388888888888</v>
      </c>
      <c r="BB1650">
        <v>76752</v>
      </c>
      <c r="BC1650">
        <v>127920</v>
      </c>
      <c r="BD1650">
        <v>179088</v>
      </c>
      <c r="BE1650">
        <v>3</v>
      </c>
      <c r="BF1650">
        <v>5</v>
      </c>
      <c r="BG1650">
        <v>240</v>
      </c>
      <c r="BH1650">
        <v>2.1541666666666668</v>
      </c>
      <c r="BI1650">
        <v>76752</v>
      </c>
      <c r="BJ1650">
        <v>127920</v>
      </c>
      <c r="BK1650">
        <v>179088</v>
      </c>
      <c r="BL1650">
        <v>25</v>
      </c>
      <c r="BM1650">
        <v>1</v>
      </c>
      <c r="BN1650">
        <v>50</v>
      </c>
      <c r="BO1650" t="s">
        <v>192</v>
      </c>
      <c r="BP1650">
        <v>6.0614499999999998</v>
      </c>
      <c r="BQ1650">
        <v>0</v>
      </c>
      <c r="BR1650">
        <v>0</v>
      </c>
      <c r="BS1650">
        <v>0</v>
      </c>
      <c r="BV1650">
        <v>0</v>
      </c>
      <c r="BW1650">
        <v>0</v>
      </c>
      <c r="BX1650">
        <v>0</v>
      </c>
      <c r="BZ1650" t="s">
        <v>193</v>
      </c>
      <c r="CA1650" t="s">
        <v>194</v>
      </c>
      <c r="CB1650" t="b">
        <v>0</v>
      </c>
    </row>
    <row r="1651" spans="1:80" x14ac:dyDescent="0.3">
      <c r="A1651">
        <v>1650</v>
      </c>
      <c r="B1651" t="s">
        <v>1949</v>
      </c>
      <c r="C1651" t="s">
        <v>179</v>
      </c>
      <c r="D1651" t="s">
        <v>1930</v>
      </c>
      <c r="E1651" t="s">
        <v>1950</v>
      </c>
      <c r="F1651" t="s">
        <v>206</v>
      </c>
      <c r="G1651" t="s">
        <v>1930</v>
      </c>
      <c r="H1651" t="s">
        <v>184</v>
      </c>
      <c r="J1651">
        <v>0</v>
      </c>
      <c r="K1651" t="s">
        <v>463</v>
      </c>
      <c r="L1651" t="s">
        <v>186</v>
      </c>
      <c r="M1651" t="s">
        <v>187</v>
      </c>
      <c r="N1651" t="s">
        <v>20</v>
      </c>
      <c r="O1651">
        <v>185.72399999999999</v>
      </c>
      <c r="P1651" t="s">
        <v>459</v>
      </c>
      <c r="Q1651">
        <v>3</v>
      </c>
      <c r="S1651">
        <v>0</v>
      </c>
      <c r="T1651">
        <v>10</v>
      </c>
      <c r="U1651">
        <v>10</v>
      </c>
      <c r="V1651">
        <v>10</v>
      </c>
      <c r="W1651">
        <v>5</v>
      </c>
      <c r="X1651">
        <v>0.76</v>
      </c>
      <c r="Y1651">
        <v>89728.5</v>
      </c>
      <c r="Z1651" t="s">
        <v>189</v>
      </c>
      <c r="AA1651">
        <v>2</v>
      </c>
      <c r="AB1651">
        <v>14</v>
      </c>
      <c r="AC1651">
        <v>80</v>
      </c>
      <c r="AD1651">
        <v>5.7142857142857144</v>
      </c>
      <c r="AE1651">
        <v>12.375</v>
      </c>
      <c r="AF1651">
        <v>12.375</v>
      </c>
      <c r="AG1651">
        <v>10</v>
      </c>
      <c r="AH1651">
        <v>0.76</v>
      </c>
      <c r="AI1651">
        <v>72508.5</v>
      </c>
      <c r="AJ1651">
        <v>3.74078</v>
      </c>
      <c r="AK1651">
        <v>2.5</v>
      </c>
      <c r="AL1651">
        <v>30</v>
      </c>
      <c r="AM1651">
        <v>15</v>
      </c>
      <c r="AN1651">
        <v>25</v>
      </c>
      <c r="AO1651" t="s">
        <v>190</v>
      </c>
      <c r="AP1651">
        <v>83</v>
      </c>
      <c r="AQ1651">
        <v>-0.7</v>
      </c>
      <c r="AR1651">
        <v>1.2</v>
      </c>
      <c r="AS1651" t="s">
        <v>460</v>
      </c>
      <c r="AT1651">
        <v>40</v>
      </c>
      <c r="AU1651">
        <v>16</v>
      </c>
      <c r="AV1651">
        <v>15</v>
      </c>
      <c r="AW1651">
        <v>44</v>
      </c>
      <c r="AY1651">
        <v>5</v>
      </c>
      <c r="AZ1651">
        <v>220</v>
      </c>
      <c r="BA1651">
        <v>2.35</v>
      </c>
      <c r="BB1651">
        <v>108240</v>
      </c>
      <c r="BC1651">
        <v>180400</v>
      </c>
      <c r="BD1651">
        <v>252560</v>
      </c>
      <c r="BE1651">
        <v>8</v>
      </c>
      <c r="BF1651">
        <v>4</v>
      </c>
      <c r="BG1651">
        <v>176</v>
      </c>
      <c r="BH1651">
        <v>2.9375</v>
      </c>
      <c r="BI1651">
        <v>108240</v>
      </c>
      <c r="BJ1651">
        <v>180400</v>
      </c>
      <c r="BK1651">
        <v>252560</v>
      </c>
      <c r="BL1651">
        <v>25</v>
      </c>
      <c r="BM1651">
        <v>1</v>
      </c>
      <c r="BN1651">
        <v>32</v>
      </c>
      <c r="BO1651" t="s">
        <v>192</v>
      </c>
      <c r="BP1651">
        <v>5.943168</v>
      </c>
      <c r="BQ1651">
        <v>0</v>
      </c>
      <c r="BR1651">
        <v>0</v>
      </c>
      <c r="BS1651">
        <v>0</v>
      </c>
      <c r="BV1651">
        <v>0</v>
      </c>
      <c r="BW1651">
        <v>0</v>
      </c>
      <c r="BX1651">
        <v>0</v>
      </c>
      <c r="BZ1651" t="s">
        <v>193</v>
      </c>
      <c r="CA1651" t="s">
        <v>194</v>
      </c>
      <c r="CB1651" t="b">
        <v>0</v>
      </c>
    </row>
    <row r="1652" spans="1:80" x14ac:dyDescent="0.3">
      <c r="A1652">
        <v>1651</v>
      </c>
      <c r="B1652" t="s">
        <v>1951</v>
      </c>
      <c r="C1652" t="s">
        <v>179</v>
      </c>
      <c r="D1652" t="s">
        <v>1930</v>
      </c>
      <c r="E1652" t="s">
        <v>1950</v>
      </c>
      <c r="F1652" t="s">
        <v>318</v>
      </c>
      <c r="G1652" t="s">
        <v>1930</v>
      </c>
      <c r="H1652" t="s">
        <v>184</v>
      </c>
      <c r="J1652">
        <v>0</v>
      </c>
      <c r="K1652" t="s">
        <v>463</v>
      </c>
      <c r="L1652" t="s">
        <v>186</v>
      </c>
      <c r="M1652" t="s">
        <v>187</v>
      </c>
      <c r="N1652" t="s">
        <v>20</v>
      </c>
      <c r="O1652">
        <v>208.82400000000001</v>
      </c>
      <c r="P1652" t="s">
        <v>459</v>
      </c>
      <c r="Q1652">
        <v>3</v>
      </c>
      <c r="S1652">
        <v>0</v>
      </c>
      <c r="T1652">
        <v>10</v>
      </c>
      <c r="U1652">
        <v>10</v>
      </c>
      <c r="V1652">
        <v>10</v>
      </c>
      <c r="W1652">
        <v>5</v>
      </c>
      <c r="X1652">
        <v>0.76</v>
      </c>
      <c r="Y1652">
        <v>89728.5</v>
      </c>
      <c r="Z1652" t="s">
        <v>189</v>
      </c>
      <c r="AA1652">
        <v>2</v>
      </c>
      <c r="AB1652">
        <v>14</v>
      </c>
      <c r="AC1652">
        <v>80</v>
      </c>
      <c r="AD1652">
        <v>5.7142857142857144</v>
      </c>
      <c r="AE1652">
        <v>12.375</v>
      </c>
      <c r="AF1652">
        <v>12.375</v>
      </c>
      <c r="AG1652">
        <v>10</v>
      </c>
      <c r="AH1652">
        <v>0.76</v>
      </c>
      <c r="AI1652">
        <v>72508.5</v>
      </c>
      <c r="AJ1652">
        <v>4.1632360000000004</v>
      </c>
      <c r="AK1652">
        <v>2.5</v>
      </c>
      <c r="AL1652">
        <v>27</v>
      </c>
      <c r="AM1652">
        <v>15</v>
      </c>
      <c r="AN1652">
        <v>25</v>
      </c>
      <c r="AO1652" t="s">
        <v>190</v>
      </c>
      <c r="AP1652">
        <v>83</v>
      </c>
      <c r="AQ1652">
        <v>-0.7</v>
      </c>
      <c r="AR1652">
        <v>1.2</v>
      </c>
      <c r="AS1652" t="s">
        <v>460</v>
      </c>
      <c r="AT1652">
        <v>40</v>
      </c>
      <c r="AU1652">
        <v>16</v>
      </c>
      <c r="AV1652">
        <v>15</v>
      </c>
      <c r="AW1652">
        <v>44</v>
      </c>
      <c r="AY1652">
        <v>5</v>
      </c>
      <c r="AZ1652">
        <v>220</v>
      </c>
      <c r="BA1652">
        <v>2.35</v>
      </c>
      <c r="BB1652">
        <v>108240</v>
      </c>
      <c r="BC1652">
        <v>180400</v>
      </c>
      <c r="BD1652">
        <v>252560</v>
      </c>
      <c r="BE1652">
        <v>8</v>
      </c>
      <c r="BF1652">
        <v>4</v>
      </c>
      <c r="BG1652">
        <v>176</v>
      </c>
      <c r="BH1652">
        <v>2.9375</v>
      </c>
      <c r="BI1652">
        <v>108240</v>
      </c>
      <c r="BJ1652">
        <v>180400</v>
      </c>
      <c r="BK1652">
        <v>252560</v>
      </c>
      <c r="BL1652">
        <v>25</v>
      </c>
      <c r="BM1652">
        <v>1</v>
      </c>
      <c r="BN1652">
        <v>32</v>
      </c>
      <c r="BO1652" t="s">
        <v>192</v>
      </c>
      <c r="BP1652">
        <v>6.6823680000000003</v>
      </c>
      <c r="BQ1652">
        <v>0</v>
      </c>
      <c r="BR1652">
        <v>0</v>
      </c>
      <c r="BS1652">
        <v>0</v>
      </c>
      <c r="BV1652">
        <v>0</v>
      </c>
      <c r="BW1652">
        <v>0</v>
      </c>
      <c r="BX1652">
        <v>0</v>
      </c>
      <c r="BZ1652" t="s">
        <v>193</v>
      </c>
      <c r="CA1652" t="s">
        <v>194</v>
      </c>
      <c r="CB1652" t="b">
        <v>0</v>
      </c>
    </row>
    <row r="1653" spans="1:80" x14ac:dyDescent="0.3">
      <c r="A1653">
        <v>1652</v>
      </c>
      <c r="B1653" t="s">
        <v>1952</v>
      </c>
      <c r="C1653" t="s">
        <v>179</v>
      </c>
      <c r="D1653" t="s">
        <v>1930</v>
      </c>
      <c r="E1653" t="s">
        <v>1950</v>
      </c>
      <c r="F1653" t="s">
        <v>196</v>
      </c>
      <c r="G1653" t="s">
        <v>1930</v>
      </c>
      <c r="H1653" t="s">
        <v>184</v>
      </c>
      <c r="J1653">
        <v>0</v>
      </c>
      <c r="K1653" t="s">
        <v>463</v>
      </c>
      <c r="L1653" t="s">
        <v>186</v>
      </c>
      <c r="M1653" t="s">
        <v>187</v>
      </c>
      <c r="N1653" t="s">
        <v>20</v>
      </c>
      <c r="O1653">
        <v>139.524</v>
      </c>
      <c r="P1653" t="s">
        <v>459</v>
      </c>
      <c r="Q1653">
        <v>3</v>
      </c>
      <c r="S1653">
        <v>0</v>
      </c>
      <c r="T1653">
        <v>10</v>
      </c>
      <c r="U1653">
        <v>10</v>
      </c>
      <c r="V1653">
        <v>10</v>
      </c>
      <c r="W1653">
        <v>5</v>
      </c>
      <c r="X1653">
        <v>0.76</v>
      </c>
      <c r="Y1653">
        <v>89728.5</v>
      </c>
      <c r="Z1653" t="s">
        <v>189</v>
      </c>
      <c r="AA1653">
        <v>2</v>
      </c>
      <c r="AB1653">
        <v>14</v>
      </c>
      <c r="AC1653">
        <v>80</v>
      </c>
      <c r="AD1653">
        <v>5.7142857142857144</v>
      </c>
      <c r="AE1653">
        <v>12.375</v>
      </c>
      <c r="AF1653">
        <v>12.375</v>
      </c>
      <c r="AG1653">
        <v>10</v>
      </c>
      <c r="AH1653">
        <v>0.76</v>
      </c>
      <c r="AI1653">
        <v>72508.5</v>
      </c>
      <c r="AJ1653">
        <v>2.6840570000000001</v>
      </c>
      <c r="AK1653">
        <v>2.5</v>
      </c>
      <c r="AL1653">
        <v>42</v>
      </c>
      <c r="AM1653">
        <v>15</v>
      </c>
      <c r="AN1653">
        <v>25</v>
      </c>
      <c r="AO1653" t="s">
        <v>190</v>
      </c>
      <c r="AP1653">
        <v>83</v>
      </c>
      <c r="AQ1653">
        <v>-0.7</v>
      </c>
      <c r="AR1653">
        <v>1.2</v>
      </c>
      <c r="AS1653" t="s">
        <v>460</v>
      </c>
      <c r="AT1653">
        <v>40</v>
      </c>
      <c r="AU1653">
        <v>16</v>
      </c>
      <c r="AV1653">
        <v>15</v>
      </c>
      <c r="AW1653">
        <v>44</v>
      </c>
      <c r="AY1653">
        <v>5</v>
      </c>
      <c r="AZ1653">
        <v>220</v>
      </c>
      <c r="BA1653">
        <v>2.35</v>
      </c>
      <c r="BB1653">
        <v>108240</v>
      </c>
      <c r="BC1653">
        <v>180400</v>
      </c>
      <c r="BD1653">
        <v>252560</v>
      </c>
      <c r="BE1653">
        <v>7</v>
      </c>
      <c r="BF1653">
        <v>4</v>
      </c>
      <c r="BG1653">
        <v>176</v>
      </c>
      <c r="BH1653">
        <v>2.9375</v>
      </c>
      <c r="BI1653">
        <v>108240</v>
      </c>
      <c r="BJ1653">
        <v>180400</v>
      </c>
      <c r="BK1653">
        <v>252560</v>
      </c>
      <c r="BL1653">
        <v>25</v>
      </c>
      <c r="BM1653">
        <v>1</v>
      </c>
      <c r="BN1653">
        <v>32</v>
      </c>
      <c r="BO1653" t="s">
        <v>192</v>
      </c>
      <c r="BP1653">
        <v>4.4647680000000003</v>
      </c>
      <c r="BQ1653">
        <v>0</v>
      </c>
      <c r="BR1653">
        <v>0</v>
      </c>
      <c r="BS1653">
        <v>0</v>
      </c>
      <c r="BV1653">
        <v>0</v>
      </c>
      <c r="BW1653">
        <v>0</v>
      </c>
      <c r="BX1653">
        <v>0</v>
      </c>
      <c r="BZ1653" t="s">
        <v>193</v>
      </c>
      <c r="CA1653" t="s">
        <v>194</v>
      </c>
      <c r="CB1653" t="b">
        <v>0</v>
      </c>
    </row>
    <row r="1654" spans="1:80" x14ac:dyDescent="0.3">
      <c r="A1654">
        <v>1653</v>
      </c>
      <c r="B1654" t="s">
        <v>1953</v>
      </c>
      <c r="C1654" t="s">
        <v>179</v>
      </c>
      <c r="D1654" t="s">
        <v>1930</v>
      </c>
      <c r="E1654" t="s">
        <v>1950</v>
      </c>
      <c r="F1654" t="s">
        <v>200</v>
      </c>
      <c r="G1654" t="s">
        <v>1930</v>
      </c>
      <c r="H1654" t="s">
        <v>184</v>
      </c>
      <c r="J1654">
        <v>0</v>
      </c>
      <c r="K1654" t="s">
        <v>463</v>
      </c>
      <c r="L1654" t="s">
        <v>186</v>
      </c>
      <c r="M1654" t="s">
        <v>187</v>
      </c>
      <c r="N1654" t="s">
        <v>20</v>
      </c>
      <c r="O1654">
        <v>151.07400000000001</v>
      </c>
      <c r="P1654" t="s">
        <v>459</v>
      </c>
      <c r="Q1654">
        <v>3</v>
      </c>
      <c r="S1654">
        <v>0</v>
      </c>
      <c r="T1654">
        <v>10</v>
      </c>
      <c r="U1654">
        <v>10</v>
      </c>
      <c r="V1654">
        <v>10</v>
      </c>
      <c r="W1654">
        <v>5</v>
      </c>
      <c r="X1654">
        <v>0.76</v>
      </c>
      <c r="Y1654">
        <v>89728.5</v>
      </c>
      <c r="Z1654" t="s">
        <v>189</v>
      </c>
      <c r="AA1654">
        <v>2</v>
      </c>
      <c r="AB1654">
        <v>14</v>
      </c>
      <c r="AC1654">
        <v>80</v>
      </c>
      <c r="AD1654">
        <v>5.7142857142857144</v>
      </c>
      <c r="AE1654">
        <v>12.375</v>
      </c>
      <c r="AF1654">
        <v>12.375</v>
      </c>
      <c r="AG1654">
        <v>10</v>
      </c>
      <c r="AH1654">
        <v>0.76</v>
      </c>
      <c r="AI1654">
        <v>72508.5</v>
      </c>
      <c r="AJ1654">
        <v>2.895286</v>
      </c>
      <c r="AK1654">
        <v>2.5</v>
      </c>
      <c r="AL1654">
        <v>39</v>
      </c>
      <c r="AM1654">
        <v>15</v>
      </c>
      <c r="AN1654">
        <v>25</v>
      </c>
      <c r="AO1654" t="s">
        <v>190</v>
      </c>
      <c r="AP1654">
        <v>83</v>
      </c>
      <c r="AQ1654">
        <v>-0.7</v>
      </c>
      <c r="AR1654">
        <v>1.2</v>
      </c>
      <c r="AS1654" t="s">
        <v>460</v>
      </c>
      <c r="AT1654">
        <v>40</v>
      </c>
      <c r="AU1654">
        <v>16</v>
      </c>
      <c r="AV1654">
        <v>15</v>
      </c>
      <c r="AW1654">
        <v>44</v>
      </c>
      <c r="AY1654">
        <v>5</v>
      </c>
      <c r="AZ1654">
        <v>220</v>
      </c>
      <c r="BA1654">
        <v>2.35</v>
      </c>
      <c r="BB1654">
        <v>108240</v>
      </c>
      <c r="BC1654">
        <v>180400</v>
      </c>
      <c r="BD1654">
        <v>252560</v>
      </c>
      <c r="BE1654">
        <v>7</v>
      </c>
      <c r="BF1654">
        <v>4</v>
      </c>
      <c r="BG1654">
        <v>176</v>
      </c>
      <c r="BH1654">
        <v>2.9375</v>
      </c>
      <c r="BI1654">
        <v>108240</v>
      </c>
      <c r="BJ1654">
        <v>180400</v>
      </c>
      <c r="BK1654">
        <v>252560</v>
      </c>
      <c r="BL1654">
        <v>25</v>
      </c>
      <c r="BM1654">
        <v>1</v>
      </c>
      <c r="BN1654">
        <v>32</v>
      </c>
      <c r="BO1654" t="s">
        <v>192</v>
      </c>
      <c r="BP1654">
        <v>4.8343680000000004</v>
      </c>
      <c r="BQ1654">
        <v>0</v>
      </c>
      <c r="BR1654">
        <v>202</v>
      </c>
      <c r="BS1654">
        <v>0</v>
      </c>
      <c r="BV1654">
        <v>0</v>
      </c>
      <c r="BW1654">
        <v>0</v>
      </c>
      <c r="BX1654">
        <v>0</v>
      </c>
      <c r="BZ1654" t="s">
        <v>193</v>
      </c>
      <c r="CA1654" t="s">
        <v>194</v>
      </c>
      <c r="CB1654" t="b">
        <v>0</v>
      </c>
    </row>
    <row r="1655" spans="1:80" x14ac:dyDescent="0.3">
      <c r="A1655">
        <v>1654</v>
      </c>
      <c r="B1655" t="s">
        <v>1954</v>
      </c>
      <c r="C1655" t="s">
        <v>179</v>
      </c>
      <c r="D1655" t="s">
        <v>1930</v>
      </c>
      <c r="E1655" t="s">
        <v>1950</v>
      </c>
      <c r="F1655" t="s">
        <v>202</v>
      </c>
      <c r="G1655" t="s">
        <v>1930</v>
      </c>
      <c r="H1655" t="s">
        <v>184</v>
      </c>
      <c r="J1655">
        <v>0</v>
      </c>
      <c r="K1655" t="s">
        <v>463</v>
      </c>
      <c r="L1655" t="s">
        <v>186</v>
      </c>
      <c r="M1655" t="s">
        <v>187</v>
      </c>
      <c r="N1655" t="s">
        <v>20</v>
      </c>
      <c r="O1655">
        <v>162.62400000000002</v>
      </c>
      <c r="P1655" t="s">
        <v>459</v>
      </c>
      <c r="Q1655">
        <v>3</v>
      </c>
      <c r="S1655">
        <v>0</v>
      </c>
      <c r="T1655">
        <v>10</v>
      </c>
      <c r="U1655">
        <v>10</v>
      </c>
      <c r="V1655">
        <v>10</v>
      </c>
      <c r="W1655">
        <v>5</v>
      </c>
      <c r="X1655">
        <v>0.76</v>
      </c>
      <c r="Y1655">
        <v>89728.5</v>
      </c>
      <c r="Z1655" t="s">
        <v>189</v>
      </c>
      <c r="AA1655">
        <v>2</v>
      </c>
      <c r="AB1655">
        <v>14</v>
      </c>
      <c r="AC1655">
        <v>80</v>
      </c>
      <c r="AD1655">
        <v>5.7142857142857144</v>
      </c>
      <c r="AE1655">
        <v>12.375</v>
      </c>
      <c r="AF1655">
        <v>12.375</v>
      </c>
      <c r="AG1655">
        <v>10</v>
      </c>
      <c r="AH1655">
        <v>0.76</v>
      </c>
      <c r="AI1655">
        <v>72508.5</v>
      </c>
      <c r="AJ1655">
        <v>3.1065150000000004</v>
      </c>
      <c r="AK1655">
        <v>2.5</v>
      </c>
      <c r="AL1655">
        <v>37</v>
      </c>
      <c r="AM1655">
        <v>15</v>
      </c>
      <c r="AN1655">
        <v>25</v>
      </c>
      <c r="AO1655" t="s">
        <v>190</v>
      </c>
      <c r="AP1655">
        <v>83</v>
      </c>
      <c r="AQ1655">
        <v>-0.7</v>
      </c>
      <c r="AR1655">
        <v>1.2</v>
      </c>
      <c r="AS1655" t="s">
        <v>460</v>
      </c>
      <c r="AT1655">
        <v>40</v>
      </c>
      <c r="AU1655">
        <v>16</v>
      </c>
      <c r="AV1655">
        <v>15</v>
      </c>
      <c r="AW1655">
        <v>44</v>
      </c>
      <c r="AY1655">
        <v>5</v>
      </c>
      <c r="AZ1655">
        <v>220</v>
      </c>
      <c r="BA1655">
        <v>2.35</v>
      </c>
      <c r="BB1655">
        <v>108240</v>
      </c>
      <c r="BC1655">
        <v>180400</v>
      </c>
      <c r="BD1655">
        <v>252560</v>
      </c>
      <c r="BE1655">
        <v>7</v>
      </c>
      <c r="BF1655">
        <v>4</v>
      </c>
      <c r="BG1655">
        <v>176</v>
      </c>
      <c r="BH1655">
        <v>2.9375</v>
      </c>
      <c r="BI1655">
        <v>108240</v>
      </c>
      <c r="BJ1655">
        <v>180400</v>
      </c>
      <c r="BK1655">
        <v>252560</v>
      </c>
      <c r="BL1655">
        <v>25</v>
      </c>
      <c r="BM1655">
        <v>1</v>
      </c>
      <c r="BN1655">
        <v>32</v>
      </c>
      <c r="BO1655" t="s">
        <v>192</v>
      </c>
      <c r="BP1655">
        <v>5.2039680000000006</v>
      </c>
      <c r="BQ1655">
        <v>0</v>
      </c>
      <c r="BR1655">
        <v>115</v>
      </c>
      <c r="BS1655">
        <v>0</v>
      </c>
      <c r="BV1655">
        <v>0</v>
      </c>
      <c r="BW1655">
        <v>0</v>
      </c>
      <c r="BX1655">
        <v>0</v>
      </c>
      <c r="BZ1655" t="s">
        <v>193</v>
      </c>
      <c r="CA1655" t="s">
        <v>194</v>
      </c>
      <c r="CB1655" t="b">
        <v>0</v>
      </c>
    </row>
    <row r="1656" spans="1:80" x14ac:dyDescent="0.3">
      <c r="A1656">
        <v>1655</v>
      </c>
      <c r="B1656" t="s">
        <v>1955</v>
      </c>
      <c r="C1656" t="s">
        <v>179</v>
      </c>
      <c r="D1656" t="s">
        <v>1930</v>
      </c>
      <c r="E1656" t="s">
        <v>1950</v>
      </c>
      <c r="F1656" t="s">
        <v>196</v>
      </c>
      <c r="G1656" t="s">
        <v>1930</v>
      </c>
      <c r="H1656" t="s">
        <v>184</v>
      </c>
      <c r="J1656">
        <v>0</v>
      </c>
      <c r="K1656" t="s">
        <v>463</v>
      </c>
      <c r="L1656" t="s">
        <v>186</v>
      </c>
      <c r="M1656" t="s">
        <v>187</v>
      </c>
      <c r="N1656" t="s">
        <v>20</v>
      </c>
      <c r="O1656">
        <v>139.524</v>
      </c>
      <c r="P1656" t="s">
        <v>459</v>
      </c>
      <c r="Q1656">
        <v>3</v>
      </c>
      <c r="S1656">
        <v>0</v>
      </c>
      <c r="T1656">
        <v>10</v>
      </c>
      <c r="U1656">
        <v>10</v>
      </c>
      <c r="V1656">
        <v>10</v>
      </c>
      <c r="W1656">
        <v>5</v>
      </c>
      <c r="X1656">
        <v>0.76</v>
      </c>
      <c r="Y1656">
        <v>89728.5</v>
      </c>
      <c r="Z1656" t="s">
        <v>189</v>
      </c>
      <c r="AA1656">
        <v>2</v>
      </c>
      <c r="AB1656">
        <v>14</v>
      </c>
      <c r="AC1656">
        <v>80</v>
      </c>
      <c r="AD1656">
        <v>5.7142857142857144</v>
      </c>
      <c r="AE1656">
        <v>12.375</v>
      </c>
      <c r="AF1656">
        <v>12.375</v>
      </c>
      <c r="AG1656">
        <v>10</v>
      </c>
      <c r="AH1656">
        <v>0.76</v>
      </c>
      <c r="AI1656">
        <v>72508.5</v>
      </c>
      <c r="AJ1656">
        <v>2.7455400000000001</v>
      </c>
      <c r="AK1656">
        <v>2.5</v>
      </c>
      <c r="AL1656">
        <v>41</v>
      </c>
      <c r="AM1656">
        <v>15</v>
      </c>
      <c r="AN1656">
        <v>25</v>
      </c>
      <c r="AO1656" t="s">
        <v>190</v>
      </c>
      <c r="AP1656">
        <v>83</v>
      </c>
      <c r="AQ1656">
        <v>-0.7</v>
      </c>
      <c r="AR1656">
        <v>1.2</v>
      </c>
      <c r="AS1656" t="s">
        <v>460</v>
      </c>
      <c r="AT1656">
        <v>40</v>
      </c>
      <c r="AU1656">
        <v>16</v>
      </c>
      <c r="AV1656">
        <v>15</v>
      </c>
      <c r="AW1656">
        <v>44</v>
      </c>
      <c r="AY1656">
        <v>5</v>
      </c>
      <c r="AZ1656">
        <v>220</v>
      </c>
      <c r="BA1656">
        <v>2.35</v>
      </c>
      <c r="BB1656">
        <v>108240</v>
      </c>
      <c r="BC1656">
        <v>180400</v>
      </c>
      <c r="BD1656">
        <v>252560</v>
      </c>
      <c r="BE1656">
        <v>7</v>
      </c>
      <c r="BF1656">
        <v>4</v>
      </c>
      <c r="BG1656">
        <v>176</v>
      </c>
      <c r="BH1656">
        <v>2.9375</v>
      </c>
      <c r="BI1656">
        <v>108240</v>
      </c>
      <c r="BJ1656">
        <v>180400</v>
      </c>
      <c r="BK1656">
        <v>252560</v>
      </c>
      <c r="BL1656">
        <v>25</v>
      </c>
      <c r="BM1656">
        <v>1</v>
      </c>
      <c r="BN1656">
        <v>32</v>
      </c>
      <c r="BO1656" t="s">
        <v>192</v>
      </c>
      <c r="BP1656">
        <v>4.4647680000000003</v>
      </c>
      <c r="BQ1656">
        <v>0</v>
      </c>
      <c r="BR1656">
        <v>3</v>
      </c>
      <c r="BS1656">
        <v>0</v>
      </c>
      <c r="BV1656">
        <v>0</v>
      </c>
      <c r="BW1656">
        <v>0</v>
      </c>
      <c r="BX1656">
        <v>0</v>
      </c>
      <c r="BZ1656" t="s">
        <v>193</v>
      </c>
      <c r="CA1656" t="s">
        <v>194</v>
      </c>
      <c r="CB1656" t="b">
        <v>0</v>
      </c>
    </row>
    <row r="1657" spans="1:80" x14ac:dyDescent="0.3">
      <c r="A1657">
        <v>1656</v>
      </c>
      <c r="B1657" t="s">
        <v>1956</v>
      </c>
      <c r="C1657" t="s">
        <v>179</v>
      </c>
      <c r="D1657" t="s">
        <v>1930</v>
      </c>
      <c r="E1657" t="s">
        <v>1950</v>
      </c>
      <c r="F1657" t="s">
        <v>200</v>
      </c>
      <c r="G1657" t="s">
        <v>1930</v>
      </c>
      <c r="H1657" t="s">
        <v>184</v>
      </c>
      <c r="J1657">
        <v>0</v>
      </c>
      <c r="K1657" t="s">
        <v>463</v>
      </c>
      <c r="L1657" t="s">
        <v>186</v>
      </c>
      <c r="M1657" t="s">
        <v>187</v>
      </c>
      <c r="N1657" t="s">
        <v>20</v>
      </c>
      <c r="O1657">
        <v>151.07400000000001</v>
      </c>
      <c r="P1657" t="s">
        <v>459</v>
      </c>
      <c r="Q1657">
        <v>3</v>
      </c>
      <c r="S1657">
        <v>0</v>
      </c>
      <c r="T1657">
        <v>10</v>
      </c>
      <c r="U1657">
        <v>10</v>
      </c>
      <c r="V1657">
        <v>10</v>
      </c>
      <c r="W1657">
        <v>5</v>
      </c>
      <c r="X1657">
        <v>0.76</v>
      </c>
      <c r="Y1657">
        <v>89728.5</v>
      </c>
      <c r="Z1657" t="s">
        <v>189</v>
      </c>
      <c r="AA1657">
        <v>2</v>
      </c>
      <c r="AB1657">
        <v>14</v>
      </c>
      <c r="AC1657">
        <v>80</v>
      </c>
      <c r="AD1657">
        <v>5.7142857142857144</v>
      </c>
      <c r="AE1657">
        <v>12.375</v>
      </c>
      <c r="AF1657">
        <v>12.375</v>
      </c>
      <c r="AG1657">
        <v>10</v>
      </c>
      <c r="AH1657">
        <v>0.76</v>
      </c>
      <c r="AI1657">
        <v>72508.5</v>
      </c>
      <c r="AJ1657">
        <v>2.956769</v>
      </c>
      <c r="AK1657">
        <v>2.5</v>
      </c>
      <c r="AL1657">
        <v>38</v>
      </c>
      <c r="AM1657">
        <v>15</v>
      </c>
      <c r="AN1657">
        <v>25</v>
      </c>
      <c r="AO1657" t="s">
        <v>190</v>
      </c>
      <c r="AP1657">
        <v>83</v>
      </c>
      <c r="AQ1657">
        <v>-0.7</v>
      </c>
      <c r="AR1657">
        <v>1.2</v>
      </c>
      <c r="AS1657" t="s">
        <v>460</v>
      </c>
      <c r="AT1657">
        <v>40</v>
      </c>
      <c r="AU1657">
        <v>16</v>
      </c>
      <c r="AV1657">
        <v>15</v>
      </c>
      <c r="AW1657">
        <v>44</v>
      </c>
      <c r="AY1657">
        <v>5</v>
      </c>
      <c r="AZ1657">
        <v>220</v>
      </c>
      <c r="BA1657">
        <v>2.35</v>
      </c>
      <c r="BB1657">
        <v>108240</v>
      </c>
      <c r="BC1657">
        <v>180400</v>
      </c>
      <c r="BD1657">
        <v>252560</v>
      </c>
      <c r="BE1657">
        <v>7</v>
      </c>
      <c r="BF1657">
        <v>4</v>
      </c>
      <c r="BG1657">
        <v>176</v>
      </c>
      <c r="BH1657">
        <v>2.9375</v>
      </c>
      <c r="BI1657">
        <v>108240</v>
      </c>
      <c r="BJ1657">
        <v>180400</v>
      </c>
      <c r="BK1657">
        <v>252560</v>
      </c>
      <c r="BL1657">
        <v>25</v>
      </c>
      <c r="BM1657">
        <v>1</v>
      </c>
      <c r="BN1657">
        <v>32</v>
      </c>
      <c r="BO1657" t="s">
        <v>192</v>
      </c>
      <c r="BP1657">
        <v>4.8343680000000004</v>
      </c>
      <c r="BQ1657">
        <v>0</v>
      </c>
      <c r="BR1657">
        <v>4</v>
      </c>
      <c r="BS1657">
        <v>0</v>
      </c>
      <c r="BV1657">
        <v>0</v>
      </c>
      <c r="BW1657">
        <v>0</v>
      </c>
      <c r="BX1657">
        <v>0</v>
      </c>
      <c r="BZ1657" t="s">
        <v>193</v>
      </c>
      <c r="CA1657" t="s">
        <v>194</v>
      </c>
      <c r="CB1657" t="b">
        <v>0</v>
      </c>
    </row>
    <row r="1658" spans="1:80" x14ac:dyDescent="0.3">
      <c r="A1658">
        <v>1657</v>
      </c>
      <c r="B1658" t="s">
        <v>1957</v>
      </c>
      <c r="C1658" t="s">
        <v>179</v>
      </c>
      <c r="D1658" t="s">
        <v>1930</v>
      </c>
      <c r="E1658" t="s">
        <v>1950</v>
      </c>
      <c r="F1658" t="s">
        <v>202</v>
      </c>
      <c r="G1658" t="s">
        <v>1930</v>
      </c>
      <c r="H1658" t="s">
        <v>184</v>
      </c>
      <c r="J1658">
        <v>0</v>
      </c>
      <c r="K1658" t="s">
        <v>463</v>
      </c>
      <c r="L1658" t="s">
        <v>186</v>
      </c>
      <c r="M1658" t="s">
        <v>187</v>
      </c>
      <c r="N1658" t="s">
        <v>20</v>
      </c>
      <c r="O1658">
        <v>162.62400000000002</v>
      </c>
      <c r="P1658" t="s">
        <v>459</v>
      </c>
      <c r="Q1658">
        <v>3</v>
      </c>
      <c r="S1658">
        <v>0</v>
      </c>
      <c r="T1658">
        <v>10</v>
      </c>
      <c r="U1658">
        <v>10</v>
      </c>
      <c r="V1658">
        <v>10</v>
      </c>
      <c r="W1658">
        <v>5</v>
      </c>
      <c r="X1658">
        <v>0.76</v>
      </c>
      <c r="Y1658">
        <v>89728.5</v>
      </c>
      <c r="Z1658" t="s">
        <v>189</v>
      </c>
      <c r="AA1658">
        <v>2</v>
      </c>
      <c r="AB1658">
        <v>14</v>
      </c>
      <c r="AC1658">
        <v>80</v>
      </c>
      <c r="AD1658">
        <v>5.7142857142857144</v>
      </c>
      <c r="AE1658">
        <v>12.375</v>
      </c>
      <c r="AF1658">
        <v>12.375</v>
      </c>
      <c r="AG1658">
        <v>10</v>
      </c>
      <c r="AH1658">
        <v>0.76</v>
      </c>
      <c r="AI1658">
        <v>72508.5</v>
      </c>
      <c r="AJ1658">
        <v>3.1679979999999999</v>
      </c>
      <c r="AK1658">
        <v>2.5</v>
      </c>
      <c r="AL1658">
        <v>36</v>
      </c>
      <c r="AM1658">
        <v>15</v>
      </c>
      <c r="AN1658">
        <v>25</v>
      </c>
      <c r="AO1658" t="s">
        <v>190</v>
      </c>
      <c r="AP1658">
        <v>83</v>
      </c>
      <c r="AQ1658">
        <v>-0.7</v>
      </c>
      <c r="AR1658">
        <v>1.2</v>
      </c>
      <c r="AS1658" t="s">
        <v>460</v>
      </c>
      <c r="AT1658">
        <v>40</v>
      </c>
      <c r="AU1658">
        <v>16</v>
      </c>
      <c r="AV1658">
        <v>15</v>
      </c>
      <c r="AW1658">
        <v>44</v>
      </c>
      <c r="AY1658">
        <v>5</v>
      </c>
      <c r="AZ1658">
        <v>220</v>
      </c>
      <c r="BA1658">
        <v>2.35</v>
      </c>
      <c r="BB1658">
        <v>108240</v>
      </c>
      <c r="BC1658">
        <v>180400</v>
      </c>
      <c r="BD1658">
        <v>252560</v>
      </c>
      <c r="BE1658">
        <v>7</v>
      </c>
      <c r="BF1658">
        <v>4</v>
      </c>
      <c r="BG1658">
        <v>176</v>
      </c>
      <c r="BH1658">
        <v>2.9375</v>
      </c>
      <c r="BI1658">
        <v>108240</v>
      </c>
      <c r="BJ1658">
        <v>180400</v>
      </c>
      <c r="BK1658">
        <v>252560</v>
      </c>
      <c r="BL1658">
        <v>25</v>
      </c>
      <c r="BM1658">
        <v>1</v>
      </c>
      <c r="BN1658">
        <v>32</v>
      </c>
      <c r="BO1658" t="s">
        <v>192</v>
      </c>
      <c r="BP1658">
        <v>5.2039680000000006</v>
      </c>
      <c r="BQ1658">
        <v>0</v>
      </c>
      <c r="BR1658">
        <v>37</v>
      </c>
      <c r="BS1658">
        <v>0</v>
      </c>
      <c r="BV1658">
        <v>0</v>
      </c>
      <c r="BW1658">
        <v>0</v>
      </c>
      <c r="BX1658">
        <v>0</v>
      </c>
      <c r="BZ1658" t="s">
        <v>193</v>
      </c>
      <c r="CA1658" t="s">
        <v>194</v>
      </c>
      <c r="CB1658" t="b">
        <v>0</v>
      </c>
    </row>
    <row r="1659" spans="1:80" x14ac:dyDescent="0.3">
      <c r="A1659">
        <v>1658</v>
      </c>
      <c r="B1659" t="s">
        <v>1958</v>
      </c>
      <c r="C1659" t="s">
        <v>179</v>
      </c>
      <c r="D1659" t="s">
        <v>1930</v>
      </c>
      <c r="E1659" t="s">
        <v>1950</v>
      </c>
      <c r="F1659" t="s">
        <v>206</v>
      </c>
      <c r="G1659" t="s">
        <v>1930</v>
      </c>
      <c r="H1659" t="s">
        <v>184</v>
      </c>
      <c r="J1659">
        <v>0</v>
      </c>
      <c r="K1659" t="s">
        <v>463</v>
      </c>
      <c r="L1659" t="s">
        <v>186</v>
      </c>
      <c r="M1659" t="s">
        <v>187</v>
      </c>
      <c r="N1659" t="s">
        <v>20</v>
      </c>
      <c r="O1659">
        <v>185.72399999999999</v>
      </c>
      <c r="P1659" t="s">
        <v>459</v>
      </c>
      <c r="Q1659">
        <v>3</v>
      </c>
      <c r="S1659">
        <v>0</v>
      </c>
      <c r="T1659">
        <v>10</v>
      </c>
      <c r="U1659">
        <v>10</v>
      </c>
      <c r="V1659">
        <v>10</v>
      </c>
      <c r="W1659">
        <v>5</v>
      </c>
      <c r="X1659">
        <v>0.76</v>
      </c>
      <c r="Y1659">
        <v>89728.5</v>
      </c>
      <c r="Z1659" t="s">
        <v>189</v>
      </c>
      <c r="AA1659">
        <v>2</v>
      </c>
      <c r="AB1659">
        <v>14</v>
      </c>
      <c r="AC1659">
        <v>80</v>
      </c>
      <c r="AD1659">
        <v>5.7142857142857144</v>
      </c>
      <c r="AE1659">
        <v>12.375</v>
      </c>
      <c r="AF1659">
        <v>12.375</v>
      </c>
      <c r="AG1659">
        <v>10</v>
      </c>
      <c r="AH1659">
        <v>0.76</v>
      </c>
      <c r="AI1659">
        <v>72508.5</v>
      </c>
      <c r="AJ1659">
        <v>3.7980749999999999</v>
      </c>
      <c r="AK1659">
        <v>2.5</v>
      </c>
      <c r="AL1659">
        <v>30</v>
      </c>
      <c r="AM1659">
        <v>15</v>
      </c>
      <c r="AN1659">
        <v>25</v>
      </c>
      <c r="AO1659" t="s">
        <v>190</v>
      </c>
      <c r="AP1659">
        <v>83</v>
      </c>
      <c r="AQ1659">
        <v>-0.7</v>
      </c>
      <c r="AR1659">
        <v>1.2</v>
      </c>
      <c r="AS1659" t="s">
        <v>460</v>
      </c>
      <c r="AT1659">
        <v>40</v>
      </c>
      <c r="AU1659">
        <v>16</v>
      </c>
      <c r="AV1659">
        <v>15</v>
      </c>
      <c r="AW1659">
        <v>44</v>
      </c>
      <c r="AY1659">
        <v>5</v>
      </c>
      <c r="AZ1659">
        <v>220</v>
      </c>
      <c r="BA1659">
        <v>2.35</v>
      </c>
      <c r="BB1659">
        <v>108240</v>
      </c>
      <c r="BC1659">
        <v>180400</v>
      </c>
      <c r="BD1659">
        <v>252560</v>
      </c>
      <c r="BE1659">
        <v>8</v>
      </c>
      <c r="BF1659">
        <v>4</v>
      </c>
      <c r="BG1659">
        <v>176</v>
      </c>
      <c r="BH1659">
        <v>2.9375</v>
      </c>
      <c r="BI1659">
        <v>108240</v>
      </c>
      <c r="BJ1659">
        <v>180400</v>
      </c>
      <c r="BK1659">
        <v>252560</v>
      </c>
      <c r="BL1659">
        <v>25</v>
      </c>
      <c r="BM1659">
        <v>1</v>
      </c>
      <c r="BN1659">
        <v>32</v>
      </c>
      <c r="BO1659" t="s">
        <v>192</v>
      </c>
      <c r="BP1659">
        <v>5.943168</v>
      </c>
      <c r="BQ1659">
        <v>0</v>
      </c>
      <c r="BR1659">
        <v>0</v>
      </c>
      <c r="BS1659">
        <v>0</v>
      </c>
      <c r="BV1659">
        <v>0</v>
      </c>
      <c r="BW1659">
        <v>0</v>
      </c>
      <c r="BX1659">
        <v>0</v>
      </c>
      <c r="BZ1659" t="s">
        <v>193</v>
      </c>
      <c r="CA1659" t="s">
        <v>194</v>
      </c>
      <c r="CB1659" t="b">
        <v>0</v>
      </c>
    </row>
    <row r="1660" spans="1:80" x14ac:dyDescent="0.3">
      <c r="A1660">
        <v>1659</v>
      </c>
      <c r="B1660" t="s">
        <v>1959</v>
      </c>
      <c r="C1660" t="s">
        <v>179</v>
      </c>
      <c r="D1660" t="s">
        <v>1930</v>
      </c>
      <c r="E1660" t="s">
        <v>1950</v>
      </c>
      <c r="F1660" t="s">
        <v>318</v>
      </c>
      <c r="G1660" t="s">
        <v>1930</v>
      </c>
      <c r="H1660" t="s">
        <v>184</v>
      </c>
      <c r="J1660">
        <v>0</v>
      </c>
      <c r="K1660" t="s">
        <v>463</v>
      </c>
      <c r="L1660" t="s">
        <v>186</v>
      </c>
      <c r="M1660" t="s">
        <v>187</v>
      </c>
      <c r="N1660" t="s">
        <v>20</v>
      </c>
      <c r="O1660">
        <v>208.82400000000001</v>
      </c>
      <c r="P1660" t="s">
        <v>459</v>
      </c>
      <c r="Q1660">
        <v>3</v>
      </c>
      <c r="S1660">
        <v>0</v>
      </c>
      <c r="T1660">
        <v>10</v>
      </c>
      <c r="U1660">
        <v>10</v>
      </c>
      <c r="V1660">
        <v>10</v>
      </c>
      <c r="W1660">
        <v>5</v>
      </c>
      <c r="X1660">
        <v>0.76</v>
      </c>
      <c r="Y1660">
        <v>89728.5</v>
      </c>
      <c r="Z1660" t="s">
        <v>189</v>
      </c>
      <c r="AA1660">
        <v>2</v>
      </c>
      <c r="AB1660">
        <v>14</v>
      </c>
      <c r="AC1660">
        <v>80</v>
      </c>
      <c r="AD1660">
        <v>5.7142857142857144</v>
      </c>
      <c r="AE1660">
        <v>12.375</v>
      </c>
      <c r="AF1660">
        <v>12.375</v>
      </c>
      <c r="AG1660">
        <v>10</v>
      </c>
      <c r="AH1660">
        <v>0.76</v>
      </c>
      <c r="AI1660">
        <v>72508.5</v>
      </c>
      <c r="AJ1660">
        <v>4.2205539999999999</v>
      </c>
      <c r="AK1660">
        <v>2.5</v>
      </c>
      <c r="AL1660">
        <v>27</v>
      </c>
      <c r="AM1660">
        <v>15</v>
      </c>
      <c r="AN1660">
        <v>25</v>
      </c>
      <c r="AO1660" t="s">
        <v>190</v>
      </c>
      <c r="AP1660">
        <v>83</v>
      </c>
      <c r="AQ1660">
        <v>-0.7</v>
      </c>
      <c r="AR1660">
        <v>1.2</v>
      </c>
      <c r="AS1660" t="s">
        <v>460</v>
      </c>
      <c r="AT1660">
        <v>40</v>
      </c>
      <c r="AU1660">
        <v>16</v>
      </c>
      <c r="AV1660">
        <v>15</v>
      </c>
      <c r="AW1660">
        <v>44</v>
      </c>
      <c r="AY1660">
        <v>5</v>
      </c>
      <c r="AZ1660">
        <v>220</v>
      </c>
      <c r="BA1660">
        <v>2.35</v>
      </c>
      <c r="BB1660">
        <v>108240</v>
      </c>
      <c r="BC1660">
        <v>180400</v>
      </c>
      <c r="BD1660">
        <v>252560</v>
      </c>
      <c r="BE1660">
        <v>8</v>
      </c>
      <c r="BF1660">
        <v>4</v>
      </c>
      <c r="BG1660">
        <v>176</v>
      </c>
      <c r="BH1660">
        <v>2.9375</v>
      </c>
      <c r="BI1660">
        <v>108240</v>
      </c>
      <c r="BJ1660">
        <v>180400</v>
      </c>
      <c r="BK1660">
        <v>252560</v>
      </c>
      <c r="BL1660">
        <v>25</v>
      </c>
      <c r="BM1660">
        <v>1</v>
      </c>
      <c r="BN1660">
        <v>32</v>
      </c>
      <c r="BO1660" t="s">
        <v>192</v>
      </c>
      <c r="BP1660">
        <v>6.6823680000000003</v>
      </c>
      <c r="BQ1660">
        <v>0</v>
      </c>
      <c r="BR1660">
        <v>0</v>
      </c>
      <c r="BS1660">
        <v>0</v>
      </c>
      <c r="BV1660">
        <v>0</v>
      </c>
      <c r="BW1660">
        <v>0</v>
      </c>
      <c r="BX1660">
        <v>0</v>
      </c>
      <c r="BZ1660" t="s">
        <v>193</v>
      </c>
      <c r="CA1660" t="s">
        <v>194</v>
      </c>
      <c r="CB1660" t="b">
        <v>0</v>
      </c>
    </row>
    <row r="1661" spans="1:80" x14ac:dyDescent="0.3">
      <c r="A1661">
        <v>1660</v>
      </c>
      <c r="B1661" t="s">
        <v>1960</v>
      </c>
      <c r="C1661" t="s">
        <v>179</v>
      </c>
      <c r="D1661" t="s">
        <v>1930</v>
      </c>
      <c r="E1661" t="s">
        <v>1950</v>
      </c>
      <c r="F1661" t="s">
        <v>196</v>
      </c>
      <c r="G1661" t="s">
        <v>1930</v>
      </c>
      <c r="H1661" t="s">
        <v>184</v>
      </c>
      <c r="J1661">
        <v>0</v>
      </c>
      <c r="K1661" t="s">
        <v>463</v>
      </c>
      <c r="L1661" t="s">
        <v>186</v>
      </c>
      <c r="M1661" t="s">
        <v>187</v>
      </c>
      <c r="N1661" t="s">
        <v>20</v>
      </c>
      <c r="O1661">
        <v>139.524</v>
      </c>
      <c r="P1661" t="s">
        <v>459</v>
      </c>
      <c r="Q1661">
        <v>3</v>
      </c>
      <c r="S1661">
        <v>0</v>
      </c>
      <c r="T1661">
        <v>10</v>
      </c>
      <c r="U1661">
        <v>10</v>
      </c>
      <c r="V1661">
        <v>10</v>
      </c>
      <c r="W1661">
        <v>5</v>
      </c>
      <c r="X1661">
        <v>0.76</v>
      </c>
      <c r="Y1661">
        <v>89728.5</v>
      </c>
      <c r="Z1661" t="s">
        <v>189</v>
      </c>
      <c r="AA1661">
        <v>2</v>
      </c>
      <c r="AB1661">
        <v>14</v>
      </c>
      <c r="AC1661">
        <v>80</v>
      </c>
      <c r="AD1661">
        <v>5.7142857142857144</v>
      </c>
      <c r="AE1661">
        <v>12.375</v>
      </c>
      <c r="AF1661">
        <v>12.375</v>
      </c>
      <c r="AG1661">
        <v>10</v>
      </c>
      <c r="AH1661">
        <v>0.76</v>
      </c>
      <c r="AI1661">
        <v>72508.5</v>
      </c>
      <c r="AJ1661">
        <v>2.6840570000000001</v>
      </c>
      <c r="AK1661">
        <v>2.6840570000000001</v>
      </c>
      <c r="AL1661">
        <v>39</v>
      </c>
      <c r="AM1661">
        <v>15</v>
      </c>
      <c r="AN1661">
        <v>25</v>
      </c>
      <c r="AO1661" t="s">
        <v>190</v>
      </c>
      <c r="AP1661">
        <v>83</v>
      </c>
      <c r="AQ1661">
        <v>-0.7</v>
      </c>
      <c r="AR1661">
        <v>1.2</v>
      </c>
      <c r="AS1661" t="s">
        <v>460</v>
      </c>
      <c r="AT1661">
        <v>40</v>
      </c>
      <c r="AU1661">
        <v>16</v>
      </c>
      <c r="AV1661">
        <v>15</v>
      </c>
      <c r="AW1661">
        <v>44</v>
      </c>
      <c r="AY1661">
        <v>5</v>
      </c>
      <c r="AZ1661">
        <v>220</v>
      </c>
      <c r="BA1661">
        <v>2.35</v>
      </c>
      <c r="BB1661">
        <v>108240</v>
      </c>
      <c r="BC1661">
        <v>180400</v>
      </c>
      <c r="BD1661">
        <v>252560</v>
      </c>
      <c r="BE1661">
        <v>7</v>
      </c>
      <c r="BF1661">
        <v>4</v>
      </c>
      <c r="BG1661">
        <v>176</v>
      </c>
      <c r="BH1661">
        <v>2.9375</v>
      </c>
      <c r="BI1661">
        <v>108240</v>
      </c>
      <c r="BJ1661">
        <v>180400</v>
      </c>
      <c r="BK1661">
        <v>252560</v>
      </c>
      <c r="BL1661">
        <v>25</v>
      </c>
      <c r="BM1661">
        <v>1</v>
      </c>
      <c r="BN1661">
        <v>32</v>
      </c>
      <c r="BO1661" t="s">
        <v>192</v>
      </c>
      <c r="BP1661">
        <v>4.4647680000000003</v>
      </c>
      <c r="BQ1661">
        <v>0</v>
      </c>
      <c r="BR1661">
        <v>0</v>
      </c>
      <c r="BS1661">
        <v>0</v>
      </c>
      <c r="BV1661">
        <v>0</v>
      </c>
      <c r="BW1661">
        <v>0</v>
      </c>
      <c r="BX1661">
        <v>0</v>
      </c>
      <c r="BZ1661" t="s">
        <v>193</v>
      </c>
      <c r="CA1661" t="s">
        <v>194</v>
      </c>
      <c r="CB1661" t="b">
        <v>0</v>
      </c>
    </row>
    <row r="1662" spans="1:80" x14ac:dyDescent="0.3">
      <c r="A1662">
        <v>1661</v>
      </c>
      <c r="B1662" t="s">
        <v>1961</v>
      </c>
      <c r="C1662" t="s">
        <v>179</v>
      </c>
      <c r="D1662" t="s">
        <v>1930</v>
      </c>
      <c r="E1662" t="s">
        <v>1950</v>
      </c>
      <c r="F1662" t="s">
        <v>200</v>
      </c>
      <c r="G1662" t="s">
        <v>1930</v>
      </c>
      <c r="H1662" t="s">
        <v>184</v>
      </c>
      <c r="J1662">
        <v>0</v>
      </c>
      <c r="K1662" t="s">
        <v>463</v>
      </c>
      <c r="L1662" t="s">
        <v>186</v>
      </c>
      <c r="M1662" t="s">
        <v>187</v>
      </c>
      <c r="N1662" t="s">
        <v>20</v>
      </c>
      <c r="O1662">
        <v>151.07400000000001</v>
      </c>
      <c r="P1662" t="s">
        <v>459</v>
      </c>
      <c r="Q1662">
        <v>3</v>
      </c>
      <c r="S1662">
        <v>0</v>
      </c>
      <c r="T1662">
        <v>10</v>
      </c>
      <c r="U1662">
        <v>10</v>
      </c>
      <c r="V1662">
        <v>10</v>
      </c>
      <c r="W1662">
        <v>5</v>
      </c>
      <c r="X1662">
        <v>0.76</v>
      </c>
      <c r="Y1662">
        <v>89728.5</v>
      </c>
      <c r="Z1662" t="s">
        <v>189</v>
      </c>
      <c r="AA1662">
        <v>2</v>
      </c>
      <c r="AB1662">
        <v>14</v>
      </c>
      <c r="AC1662">
        <v>80</v>
      </c>
      <c r="AD1662">
        <v>5.7142857142857144</v>
      </c>
      <c r="AE1662">
        <v>12.375</v>
      </c>
      <c r="AF1662">
        <v>12.375</v>
      </c>
      <c r="AG1662">
        <v>10</v>
      </c>
      <c r="AH1662">
        <v>0.76</v>
      </c>
      <c r="AI1662">
        <v>72508.5</v>
      </c>
      <c r="AJ1662">
        <v>2.895286</v>
      </c>
      <c r="AK1662">
        <v>2.5</v>
      </c>
      <c r="AL1662">
        <v>39</v>
      </c>
      <c r="AM1662">
        <v>15</v>
      </c>
      <c r="AN1662">
        <v>25</v>
      </c>
      <c r="AO1662" t="s">
        <v>190</v>
      </c>
      <c r="AP1662">
        <v>83</v>
      </c>
      <c r="AQ1662">
        <v>-0.7</v>
      </c>
      <c r="AR1662">
        <v>1.2</v>
      </c>
      <c r="AS1662" t="s">
        <v>460</v>
      </c>
      <c r="AT1662">
        <v>40</v>
      </c>
      <c r="AU1662">
        <v>16</v>
      </c>
      <c r="AV1662">
        <v>15</v>
      </c>
      <c r="AW1662">
        <v>44</v>
      </c>
      <c r="AY1662">
        <v>5</v>
      </c>
      <c r="AZ1662">
        <v>220</v>
      </c>
      <c r="BA1662">
        <v>2.35</v>
      </c>
      <c r="BB1662">
        <v>108240</v>
      </c>
      <c r="BC1662">
        <v>180400</v>
      </c>
      <c r="BD1662">
        <v>252560</v>
      </c>
      <c r="BE1662">
        <v>7</v>
      </c>
      <c r="BF1662">
        <v>4</v>
      </c>
      <c r="BG1662">
        <v>176</v>
      </c>
      <c r="BH1662">
        <v>2.9375</v>
      </c>
      <c r="BI1662">
        <v>108240</v>
      </c>
      <c r="BJ1662">
        <v>180400</v>
      </c>
      <c r="BK1662">
        <v>252560</v>
      </c>
      <c r="BL1662">
        <v>25</v>
      </c>
      <c r="BM1662">
        <v>1</v>
      </c>
      <c r="BN1662">
        <v>32</v>
      </c>
      <c r="BO1662" t="s">
        <v>192</v>
      </c>
      <c r="BP1662">
        <v>4.8343680000000004</v>
      </c>
      <c r="BQ1662">
        <v>0</v>
      </c>
      <c r="BR1662">
        <v>0</v>
      </c>
      <c r="BS1662">
        <v>0</v>
      </c>
      <c r="BV1662">
        <v>0</v>
      </c>
      <c r="BW1662">
        <v>0</v>
      </c>
      <c r="BX1662">
        <v>0</v>
      </c>
      <c r="BZ1662" t="s">
        <v>193</v>
      </c>
      <c r="CA1662" t="s">
        <v>194</v>
      </c>
      <c r="CB1662" t="b">
        <v>0</v>
      </c>
    </row>
    <row r="1663" spans="1:80" x14ac:dyDescent="0.3">
      <c r="A1663">
        <v>1662</v>
      </c>
      <c r="B1663" t="s">
        <v>1962</v>
      </c>
      <c r="C1663" t="s">
        <v>179</v>
      </c>
      <c r="D1663" t="s">
        <v>1930</v>
      </c>
      <c r="E1663" t="s">
        <v>1950</v>
      </c>
      <c r="F1663" t="s">
        <v>202</v>
      </c>
      <c r="G1663" t="s">
        <v>1930</v>
      </c>
      <c r="H1663" t="s">
        <v>184</v>
      </c>
      <c r="J1663">
        <v>0</v>
      </c>
      <c r="K1663" t="s">
        <v>463</v>
      </c>
      <c r="L1663" t="s">
        <v>186</v>
      </c>
      <c r="M1663" t="s">
        <v>187</v>
      </c>
      <c r="N1663" t="s">
        <v>20</v>
      </c>
      <c r="O1663">
        <v>162.62400000000002</v>
      </c>
      <c r="P1663" t="s">
        <v>459</v>
      </c>
      <c r="Q1663">
        <v>3</v>
      </c>
      <c r="S1663">
        <v>0</v>
      </c>
      <c r="T1663">
        <v>10</v>
      </c>
      <c r="U1663">
        <v>10</v>
      </c>
      <c r="V1663">
        <v>10</v>
      </c>
      <c r="W1663">
        <v>5</v>
      </c>
      <c r="X1663">
        <v>0.76</v>
      </c>
      <c r="Y1663">
        <v>89728.5</v>
      </c>
      <c r="Z1663" t="s">
        <v>189</v>
      </c>
      <c r="AA1663">
        <v>2</v>
      </c>
      <c r="AB1663">
        <v>14</v>
      </c>
      <c r="AC1663">
        <v>80</v>
      </c>
      <c r="AD1663">
        <v>5.7142857142857144</v>
      </c>
      <c r="AE1663">
        <v>12.375</v>
      </c>
      <c r="AF1663">
        <v>12.375</v>
      </c>
      <c r="AG1663">
        <v>10</v>
      </c>
      <c r="AH1663">
        <v>0.76</v>
      </c>
      <c r="AI1663">
        <v>72508.5</v>
      </c>
      <c r="AJ1663">
        <v>3.1065150000000004</v>
      </c>
      <c r="AK1663">
        <v>2.5</v>
      </c>
      <c r="AL1663">
        <v>37</v>
      </c>
      <c r="AM1663">
        <v>15</v>
      </c>
      <c r="AN1663">
        <v>25</v>
      </c>
      <c r="AO1663" t="s">
        <v>190</v>
      </c>
      <c r="AP1663">
        <v>83</v>
      </c>
      <c r="AQ1663">
        <v>-0.7</v>
      </c>
      <c r="AR1663">
        <v>1.2</v>
      </c>
      <c r="AS1663" t="s">
        <v>460</v>
      </c>
      <c r="AT1663">
        <v>40</v>
      </c>
      <c r="AU1663">
        <v>16</v>
      </c>
      <c r="AV1663">
        <v>15</v>
      </c>
      <c r="AW1663">
        <v>44</v>
      </c>
      <c r="AY1663">
        <v>5</v>
      </c>
      <c r="AZ1663">
        <v>220</v>
      </c>
      <c r="BA1663">
        <v>2.35</v>
      </c>
      <c r="BB1663">
        <v>108240</v>
      </c>
      <c r="BC1663">
        <v>180400</v>
      </c>
      <c r="BD1663">
        <v>252560</v>
      </c>
      <c r="BE1663">
        <v>7</v>
      </c>
      <c r="BF1663">
        <v>4</v>
      </c>
      <c r="BG1663">
        <v>176</v>
      </c>
      <c r="BH1663">
        <v>2.9375</v>
      </c>
      <c r="BI1663">
        <v>108240</v>
      </c>
      <c r="BJ1663">
        <v>180400</v>
      </c>
      <c r="BK1663">
        <v>252560</v>
      </c>
      <c r="BL1663">
        <v>25</v>
      </c>
      <c r="BM1663">
        <v>1</v>
      </c>
      <c r="BN1663">
        <v>32</v>
      </c>
      <c r="BO1663" t="s">
        <v>192</v>
      </c>
      <c r="BP1663">
        <v>5.2039680000000006</v>
      </c>
      <c r="BQ1663">
        <v>0</v>
      </c>
      <c r="BR1663">
        <v>493</v>
      </c>
      <c r="BS1663">
        <v>0</v>
      </c>
      <c r="BV1663">
        <v>0</v>
      </c>
      <c r="BW1663">
        <v>0</v>
      </c>
      <c r="BX1663">
        <v>0</v>
      </c>
      <c r="BZ1663" t="s">
        <v>193</v>
      </c>
      <c r="CA1663" t="s">
        <v>194</v>
      </c>
      <c r="CB1663" t="b">
        <v>0</v>
      </c>
    </row>
    <row r="1664" spans="1:80" x14ac:dyDescent="0.3">
      <c r="A1664">
        <v>1663</v>
      </c>
      <c r="B1664" t="s">
        <v>1963</v>
      </c>
      <c r="C1664" t="s">
        <v>179</v>
      </c>
      <c r="D1664" t="s">
        <v>1930</v>
      </c>
      <c r="E1664" t="s">
        <v>1950</v>
      </c>
      <c r="F1664" t="s">
        <v>196</v>
      </c>
      <c r="G1664" t="s">
        <v>1930</v>
      </c>
      <c r="H1664" t="s">
        <v>184</v>
      </c>
      <c r="J1664">
        <v>0</v>
      </c>
      <c r="K1664" t="s">
        <v>463</v>
      </c>
      <c r="L1664" t="s">
        <v>186</v>
      </c>
      <c r="M1664" t="s">
        <v>187</v>
      </c>
      <c r="N1664" t="s">
        <v>20</v>
      </c>
      <c r="O1664">
        <v>139.524</v>
      </c>
      <c r="P1664" t="s">
        <v>459</v>
      </c>
      <c r="Q1664">
        <v>3</v>
      </c>
      <c r="S1664">
        <v>0</v>
      </c>
      <c r="T1664">
        <v>10</v>
      </c>
      <c r="U1664">
        <v>10</v>
      </c>
      <c r="V1664">
        <v>10</v>
      </c>
      <c r="W1664">
        <v>5</v>
      </c>
      <c r="X1664">
        <v>0.76</v>
      </c>
      <c r="Y1664">
        <v>89728.5</v>
      </c>
      <c r="Z1664" t="s">
        <v>189</v>
      </c>
      <c r="AA1664">
        <v>2</v>
      </c>
      <c r="AB1664">
        <v>14</v>
      </c>
      <c r="AC1664">
        <v>80</v>
      </c>
      <c r="AD1664">
        <v>5.7142857142857144</v>
      </c>
      <c r="AE1664">
        <v>12.375</v>
      </c>
      <c r="AF1664">
        <v>12.375</v>
      </c>
      <c r="AG1664">
        <v>10</v>
      </c>
      <c r="AH1664">
        <v>0.76</v>
      </c>
      <c r="AI1664">
        <v>72508.5</v>
      </c>
      <c r="AJ1664">
        <v>2.7490700000000001</v>
      </c>
      <c r="AK1664">
        <v>2.5</v>
      </c>
      <c r="AL1664">
        <v>41</v>
      </c>
      <c r="AM1664">
        <v>15</v>
      </c>
      <c r="AN1664">
        <v>25</v>
      </c>
      <c r="AO1664" t="s">
        <v>190</v>
      </c>
      <c r="AP1664">
        <v>83</v>
      </c>
      <c r="AQ1664">
        <v>-0.7</v>
      </c>
      <c r="AR1664">
        <v>1.2</v>
      </c>
      <c r="AS1664" t="s">
        <v>460</v>
      </c>
      <c r="AT1664">
        <v>40</v>
      </c>
      <c r="AU1664">
        <v>16</v>
      </c>
      <c r="AV1664">
        <v>15</v>
      </c>
      <c r="AW1664">
        <v>44</v>
      </c>
      <c r="AY1664">
        <v>5</v>
      </c>
      <c r="AZ1664">
        <v>220</v>
      </c>
      <c r="BA1664">
        <v>2.35</v>
      </c>
      <c r="BB1664">
        <v>108240</v>
      </c>
      <c r="BC1664">
        <v>180400</v>
      </c>
      <c r="BD1664">
        <v>252560</v>
      </c>
      <c r="BE1664">
        <v>7</v>
      </c>
      <c r="BF1664">
        <v>4</v>
      </c>
      <c r="BG1664">
        <v>176</v>
      </c>
      <c r="BH1664">
        <v>2.9375</v>
      </c>
      <c r="BI1664">
        <v>108240</v>
      </c>
      <c r="BJ1664">
        <v>180400</v>
      </c>
      <c r="BK1664">
        <v>252560</v>
      </c>
      <c r="BL1664">
        <v>25</v>
      </c>
      <c r="BM1664">
        <v>1</v>
      </c>
      <c r="BN1664">
        <v>32</v>
      </c>
      <c r="BO1664" t="s">
        <v>192</v>
      </c>
      <c r="BP1664">
        <v>4.4647680000000003</v>
      </c>
      <c r="BQ1664">
        <v>0</v>
      </c>
      <c r="BR1664">
        <v>196</v>
      </c>
      <c r="BS1664">
        <v>0</v>
      </c>
      <c r="BV1664">
        <v>0</v>
      </c>
      <c r="BW1664">
        <v>0</v>
      </c>
      <c r="BX1664">
        <v>0</v>
      </c>
      <c r="BZ1664" t="s">
        <v>193</v>
      </c>
      <c r="CA1664" t="s">
        <v>194</v>
      </c>
      <c r="CB1664" t="b">
        <v>0</v>
      </c>
    </row>
    <row r="1665" spans="1:80" x14ac:dyDescent="0.3">
      <c r="A1665">
        <v>1664</v>
      </c>
      <c r="B1665" t="s">
        <v>1964</v>
      </c>
      <c r="C1665" t="s">
        <v>179</v>
      </c>
      <c r="D1665" t="s">
        <v>1930</v>
      </c>
      <c r="E1665" t="s">
        <v>1950</v>
      </c>
      <c r="F1665" t="s">
        <v>200</v>
      </c>
      <c r="G1665" t="s">
        <v>1930</v>
      </c>
      <c r="H1665" t="s">
        <v>184</v>
      </c>
      <c r="J1665">
        <v>0</v>
      </c>
      <c r="K1665" t="s">
        <v>463</v>
      </c>
      <c r="L1665" t="s">
        <v>186</v>
      </c>
      <c r="M1665" t="s">
        <v>187</v>
      </c>
      <c r="N1665" t="s">
        <v>20</v>
      </c>
      <c r="O1665">
        <v>151.07400000000001</v>
      </c>
      <c r="P1665" t="s">
        <v>459</v>
      </c>
      <c r="Q1665">
        <v>3</v>
      </c>
      <c r="S1665">
        <v>0</v>
      </c>
      <c r="T1665">
        <v>10</v>
      </c>
      <c r="U1665">
        <v>10</v>
      </c>
      <c r="V1665">
        <v>10</v>
      </c>
      <c r="W1665">
        <v>5</v>
      </c>
      <c r="X1665">
        <v>0.76</v>
      </c>
      <c r="Y1665">
        <v>89728.5</v>
      </c>
      <c r="Z1665" t="s">
        <v>189</v>
      </c>
      <c r="AA1665">
        <v>2</v>
      </c>
      <c r="AB1665">
        <v>14</v>
      </c>
      <c r="AC1665">
        <v>80</v>
      </c>
      <c r="AD1665">
        <v>5.7142857142857144</v>
      </c>
      <c r="AE1665">
        <v>12.375</v>
      </c>
      <c r="AF1665">
        <v>12.375</v>
      </c>
      <c r="AG1665">
        <v>10</v>
      </c>
      <c r="AH1665">
        <v>0.76</v>
      </c>
      <c r="AI1665">
        <v>72508.5</v>
      </c>
      <c r="AJ1665">
        <v>2.960299</v>
      </c>
      <c r="AK1665">
        <v>2.5</v>
      </c>
      <c r="AL1665">
        <v>38</v>
      </c>
      <c r="AM1665">
        <v>15</v>
      </c>
      <c r="AN1665">
        <v>25</v>
      </c>
      <c r="AO1665" t="s">
        <v>190</v>
      </c>
      <c r="AP1665">
        <v>83</v>
      </c>
      <c r="AQ1665">
        <v>-0.7</v>
      </c>
      <c r="AR1665">
        <v>1.2</v>
      </c>
      <c r="AS1665" t="s">
        <v>460</v>
      </c>
      <c r="AT1665">
        <v>40</v>
      </c>
      <c r="AU1665">
        <v>16</v>
      </c>
      <c r="AV1665">
        <v>15</v>
      </c>
      <c r="AW1665">
        <v>44</v>
      </c>
      <c r="AY1665">
        <v>5</v>
      </c>
      <c r="AZ1665">
        <v>220</v>
      </c>
      <c r="BA1665">
        <v>2.35</v>
      </c>
      <c r="BB1665">
        <v>108240</v>
      </c>
      <c r="BC1665">
        <v>180400</v>
      </c>
      <c r="BD1665">
        <v>252560</v>
      </c>
      <c r="BE1665">
        <v>7</v>
      </c>
      <c r="BF1665">
        <v>4</v>
      </c>
      <c r="BG1665">
        <v>176</v>
      </c>
      <c r="BH1665">
        <v>2.9375</v>
      </c>
      <c r="BI1665">
        <v>108240</v>
      </c>
      <c r="BJ1665">
        <v>180400</v>
      </c>
      <c r="BK1665">
        <v>252560</v>
      </c>
      <c r="BL1665">
        <v>25</v>
      </c>
      <c r="BM1665">
        <v>1</v>
      </c>
      <c r="BN1665">
        <v>32</v>
      </c>
      <c r="BO1665" t="s">
        <v>192</v>
      </c>
      <c r="BP1665">
        <v>4.8343680000000004</v>
      </c>
      <c r="BQ1665">
        <v>0</v>
      </c>
      <c r="BR1665">
        <v>38</v>
      </c>
      <c r="BS1665">
        <v>0</v>
      </c>
      <c r="BV1665">
        <v>0</v>
      </c>
      <c r="BW1665">
        <v>0</v>
      </c>
      <c r="BX1665">
        <v>0</v>
      </c>
      <c r="BZ1665" t="s">
        <v>193</v>
      </c>
      <c r="CA1665" t="s">
        <v>194</v>
      </c>
      <c r="CB1665" t="b">
        <v>0</v>
      </c>
    </row>
    <row r="1666" spans="1:80" x14ac:dyDescent="0.3">
      <c r="A1666">
        <v>1665</v>
      </c>
      <c r="B1666" t="s">
        <v>1965</v>
      </c>
      <c r="C1666" t="s">
        <v>179</v>
      </c>
      <c r="D1666" t="s">
        <v>1930</v>
      </c>
      <c r="E1666" t="s">
        <v>1950</v>
      </c>
      <c r="F1666" t="s">
        <v>202</v>
      </c>
      <c r="G1666" t="s">
        <v>1930</v>
      </c>
      <c r="H1666" t="s">
        <v>184</v>
      </c>
      <c r="J1666">
        <v>0</v>
      </c>
      <c r="K1666" t="s">
        <v>463</v>
      </c>
      <c r="L1666" t="s">
        <v>186</v>
      </c>
      <c r="M1666" t="s">
        <v>187</v>
      </c>
      <c r="N1666" t="s">
        <v>20</v>
      </c>
      <c r="O1666">
        <v>162.62400000000002</v>
      </c>
      <c r="P1666" t="s">
        <v>459</v>
      </c>
      <c r="Q1666">
        <v>3</v>
      </c>
      <c r="S1666">
        <v>0</v>
      </c>
      <c r="T1666">
        <v>10</v>
      </c>
      <c r="U1666">
        <v>10</v>
      </c>
      <c r="V1666">
        <v>10</v>
      </c>
      <c r="W1666">
        <v>5</v>
      </c>
      <c r="X1666">
        <v>0.76</v>
      </c>
      <c r="Y1666">
        <v>89728.5</v>
      </c>
      <c r="Z1666" t="s">
        <v>189</v>
      </c>
      <c r="AA1666">
        <v>2</v>
      </c>
      <c r="AB1666">
        <v>14</v>
      </c>
      <c r="AC1666">
        <v>80</v>
      </c>
      <c r="AD1666">
        <v>5.7142857142857144</v>
      </c>
      <c r="AE1666">
        <v>12.375</v>
      </c>
      <c r="AF1666">
        <v>12.375</v>
      </c>
      <c r="AG1666">
        <v>10</v>
      </c>
      <c r="AH1666">
        <v>0.76</v>
      </c>
      <c r="AI1666">
        <v>72508.5</v>
      </c>
      <c r="AJ1666">
        <v>3.1715279999999999</v>
      </c>
      <c r="AK1666">
        <v>2.5</v>
      </c>
      <c r="AL1666">
        <v>36</v>
      </c>
      <c r="AM1666">
        <v>15</v>
      </c>
      <c r="AN1666">
        <v>25</v>
      </c>
      <c r="AO1666" t="s">
        <v>190</v>
      </c>
      <c r="AP1666">
        <v>83</v>
      </c>
      <c r="AQ1666">
        <v>-0.7</v>
      </c>
      <c r="AR1666">
        <v>1.2</v>
      </c>
      <c r="AS1666" t="s">
        <v>460</v>
      </c>
      <c r="AT1666">
        <v>40</v>
      </c>
      <c r="AU1666">
        <v>16</v>
      </c>
      <c r="AV1666">
        <v>15</v>
      </c>
      <c r="AW1666">
        <v>44</v>
      </c>
      <c r="AY1666">
        <v>5</v>
      </c>
      <c r="AZ1666">
        <v>220</v>
      </c>
      <c r="BA1666">
        <v>2.35</v>
      </c>
      <c r="BB1666">
        <v>108240</v>
      </c>
      <c r="BC1666">
        <v>180400</v>
      </c>
      <c r="BD1666">
        <v>252560</v>
      </c>
      <c r="BE1666">
        <v>7</v>
      </c>
      <c r="BF1666">
        <v>4</v>
      </c>
      <c r="BG1666">
        <v>176</v>
      </c>
      <c r="BH1666">
        <v>2.9375</v>
      </c>
      <c r="BI1666">
        <v>108240</v>
      </c>
      <c r="BJ1666">
        <v>180400</v>
      </c>
      <c r="BK1666">
        <v>252560</v>
      </c>
      <c r="BL1666">
        <v>25</v>
      </c>
      <c r="BM1666">
        <v>1</v>
      </c>
      <c r="BN1666">
        <v>32</v>
      </c>
      <c r="BO1666" t="s">
        <v>192</v>
      </c>
      <c r="BP1666">
        <v>5.2039680000000006</v>
      </c>
      <c r="BQ1666">
        <v>0</v>
      </c>
      <c r="BR1666">
        <v>1</v>
      </c>
      <c r="BS1666">
        <v>0</v>
      </c>
      <c r="BV1666">
        <v>0</v>
      </c>
      <c r="BW1666">
        <v>0</v>
      </c>
      <c r="BX1666">
        <v>0</v>
      </c>
      <c r="BZ1666" t="s">
        <v>193</v>
      </c>
      <c r="CA1666" t="s">
        <v>194</v>
      </c>
      <c r="CB1666" t="b">
        <v>0</v>
      </c>
    </row>
    <row r="1667" spans="1:80" x14ac:dyDescent="0.3">
      <c r="A1667">
        <v>1666</v>
      </c>
      <c r="B1667" t="s">
        <v>1966</v>
      </c>
      <c r="C1667" t="s">
        <v>179</v>
      </c>
      <c r="D1667" t="s">
        <v>1930</v>
      </c>
      <c r="E1667" t="s">
        <v>1950</v>
      </c>
      <c r="F1667" t="s">
        <v>196</v>
      </c>
      <c r="G1667" t="s">
        <v>1930</v>
      </c>
      <c r="H1667" t="s">
        <v>184</v>
      </c>
      <c r="J1667">
        <v>0</v>
      </c>
      <c r="K1667" t="s">
        <v>463</v>
      </c>
      <c r="L1667" t="s">
        <v>186</v>
      </c>
      <c r="M1667" t="s">
        <v>187</v>
      </c>
      <c r="N1667" t="s">
        <v>20</v>
      </c>
      <c r="O1667">
        <v>139.524</v>
      </c>
      <c r="P1667" t="s">
        <v>459</v>
      </c>
      <c r="Q1667">
        <v>3</v>
      </c>
      <c r="S1667">
        <v>0</v>
      </c>
      <c r="T1667">
        <v>10</v>
      </c>
      <c r="U1667">
        <v>10</v>
      </c>
      <c r="V1667">
        <v>10</v>
      </c>
      <c r="W1667">
        <v>5</v>
      </c>
      <c r="X1667">
        <v>0.76</v>
      </c>
      <c r="Y1667">
        <v>89728.5</v>
      </c>
      <c r="Z1667" t="s">
        <v>189</v>
      </c>
      <c r="AA1667">
        <v>2</v>
      </c>
      <c r="AB1667">
        <v>14</v>
      </c>
      <c r="AC1667">
        <v>80</v>
      </c>
      <c r="AD1667">
        <v>5.7142857142857144</v>
      </c>
      <c r="AE1667">
        <v>12.375</v>
      </c>
      <c r="AF1667">
        <v>12.375</v>
      </c>
      <c r="AG1667">
        <v>10</v>
      </c>
      <c r="AH1667">
        <v>0.76</v>
      </c>
      <c r="AI1667">
        <v>72508.5</v>
      </c>
      <c r="AJ1667">
        <v>2.6840570000000001</v>
      </c>
      <c r="AK1667">
        <v>2.5</v>
      </c>
      <c r="AL1667">
        <v>42</v>
      </c>
      <c r="AM1667">
        <v>15</v>
      </c>
      <c r="AN1667">
        <v>25</v>
      </c>
      <c r="AO1667" t="s">
        <v>190</v>
      </c>
      <c r="AP1667">
        <v>83</v>
      </c>
      <c r="AQ1667">
        <v>-0.7</v>
      </c>
      <c r="AR1667">
        <v>1.2</v>
      </c>
      <c r="AS1667" t="s">
        <v>460</v>
      </c>
      <c r="AT1667">
        <v>40</v>
      </c>
      <c r="AU1667">
        <v>16</v>
      </c>
      <c r="AV1667">
        <v>15</v>
      </c>
      <c r="AW1667">
        <v>44</v>
      </c>
      <c r="AY1667">
        <v>5</v>
      </c>
      <c r="AZ1667">
        <v>220</v>
      </c>
      <c r="BA1667">
        <v>2.35</v>
      </c>
      <c r="BB1667">
        <v>108240</v>
      </c>
      <c r="BC1667">
        <v>180400</v>
      </c>
      <c r="BD1667">
        <v>252560</v>
      </c>
      <c r="BE1667">
        <v>7</v>
      </c>
      <c r="BF1667">
        <v>4</v>
      </c>
      <c r="BG1667">
        <v>176</v>
      </c>
      <c r="BH1667">
        <v>2.9375</v>
      </c>
      <c r="BI1667">
        <v>108240</v>
      </c>
      <c r="BJ1667">
        <v>180400</v>
      </c>
      <c r="BK1667">
        <v>252560</v>
      </c>
      <c r="BL1667">
        <v>25</v>
      </c>
      <c r="BM1667">
        <v>1</v>
      </c>
      <c r="BN1667">
        <v>32</v>
      </c>
      <c r="BO1667" t="s">
        <v>192</v>
      </c>
      <c r="BP1667">
        <v>4.4647680000000003</v>
      </c>
      <c r="BQ1667">
        <v>0</v>
      </c>
      <c r="BR1667">
        <v>0</v>
      </c>
      <c r="BS1667">
        <v>0</v>
      </c>
      <c r="BV1667">
        <v>0</v>
      </c>
      <c r="BW1667">
        <v>0</v>
      </c>
      <c r="BX1667">
        <v>0</v>
      </c>
      <c r="BZ1667" t="s">
        <v>193</v>
      </c>
      <c r="CA1667" t="s">
        <v>194</v>
      </c>
      <c r="CB1667" t="b">
        <v>0</v>
      </c>
    </row>
    <row r="1668" spans="1:80" x14ac:dyDescent="0.3">
      <c r="A1668">
        <v>1667</v>
      </c>
      <c r="B1668" t="s">
        <v>1967</v>
      </c>
      <c r="C1668" t="s">
        <v>179</v>
      </c>
      <c r="D1668" t="s">
        <v>1930</v>
      </c>
      <c r="E1668" t="s">
        <v>1950</v>
      </c>
      <c r="F1668" t="s">
        <v>200</v>
      </c>
      <c r="G1668" t="s">
        <v>1930</v>
      </c>
      <c r="H1668" t="s">
        <v>184</v>
      </c>
      <c r="J1668">
        <v>0</v>
      </c>
      <c r="K1668" t="s">
        <v>463</v>
      </c>
      <c r="L1668" t="s">
        <v>186</v>
      </c>
      <c r="M1668" t="s">
        <v>187</v>
      </c>
      <c r="N1668" t="s">
        <v>20</v>
      </c>
      <c r="O1668">
        <v>151.07400000000001</v>
      </c>
      <c r="P1668" t="s">
        <v>459</v>
      </c>
      <c r="Q1668">
        <v>3</v>
      </c>
      <c r="S1668">
        <v>0</v>
      </c>
      <c r="T1668">
        <v>10</v>
      </c>
      <c r="U1668">
        <v>10</v>
      </c>
      <c r="V1668">
        <v>10</v>
      </c>
      <c r="W1668">
        <v>5</v>
      </c>
      <c r="X1668">
        <v>0.76</v>
      </c>
      <c r="Y1668">
        <v>89728.5</v>
      </c>
      <c r="Z1668" t="s">
        <v>189</v>
      </c>
      <c r="AA1668">
        <v>2</v>
      </c>
      <c r="AB1668">
        <v>14</v>
      </c>
      <c r="AC1668">
        <v>80</v>
      </c>
      <c r="AD1668">
        <v>5.7142857142857144</v>
      </c>
      <c r="AE1668">
        <v>12.375</v>
      </c>
      <c r="AF1668">
        <v>12.375</v>
      </c>
      <c r="AG1668">
        <v>10</v>
      </c>
      <c r="AH1668">
        <v>0.76</v>
      </c>
      <c r="AI1668">
        <v>72508.5</v>
      </c>
      <c r="AJ1668">
        <v>2.895286</v>
      </c>
      <c r="AK1668">
        <v>2.5</v>
      </c>
      <c r="AL1668">
        <v>39</v>
      </c>
      <c r="AM1668">
        <v>15</v>
      </c>
      <c r="AN1668">
        <v>25</v>
      </c>
      <c r="AO1668" t="s">
        <v>190</v>
      </c>
      <c r="AP1668">
        <v>83</v>
      </c>
      <c r="AQ1668">
        <v>-0.7</v>
      </c>
      <c r="AR1668">
        <v>1.2</v>
      </c>
      <c r="AS1668" t="s">
        <v>460</v>
      </c>
      <c r="AT1668">
        <v>40</v>
      </c>
      <c r="AU1668">
        <v>16</v>
      </c>
      <c r="AV1668">
        <v>15</v>
      </c>
      <c r="AW1668">
        <v>44</v>
      </c>
      <c r="AY1668">
        <v>5</v>
      </c>
      <c r="AZ1668">
        <v>220</v>
      </c>
      <c r="BA1668">
        <v>2.35</v>
      </c>
      <c r="BB1668">
        <v>108240</v>
      </c>
      <c r="BC1668">
        <v>180400</v>
      </c>
      <c r="BD1668">
        <v>252560</v>
      </c>
      <c r="BE1668">
        <v>7</v>
      </c>
      <c r="BF1668">
        <v>4</v>
      </c>
      <c r="BG1668">
        <v>176</v>
      </c>
      <c r="BH1668">
        <v>2.9375</v>
      </c>
      <c r="BI1668">
        <v>108240</v>
      </c>
      <c r="BJ1668">
        <v>180400</v>
      </c>
      <c r="BK1668">
        <v>252560</v>
      </c>
      <c r="BL1668">
        <v>25</v>
      </c>
      <c r="BM1668">
        <v>1</v>
      </c>
      <c r="BN1668">
        <v>32</v>
      </c>
      <c r="BO1668" t="s">
        <v>192</v>
      </c>
      <c r="BP1668">
        <v>4.8343680000000004</v>
      </c>
      <c r="BQ1668">
        <v>0</v>
      </c>
      <c r="BR1668">
        <v>0</v>
      </c>
      <c r="BS1668">
        <v>0</v>
      </c>
      <c r="BV1668">
        <v>0</v>
      </c>
      <c r="BW1668">
        <v>0</v>
      </c>
      <c r="BX1668">
        <v>0</v>
      </c>
      <c r="BZ1668" t="s">
        <v>193</v>
      </c>
      <c r="CA1668" t="s">
        <v>194</v>
      </c>
      <c r="CB1668" t="b">
        <v>0</v>
      </c>
    </row>
    <row r="1669" spans="1:80" x14ac:dyDescent="0.3">
      <c r="A1669">
        <v>1668</v>
      </c>
      <c r="B1669" t="s">
        <v>1968</v>
      </c>
      <c r="C1669" t="s">
        <v>179</v>
      </c>
      <c r="D1669" t="s">
        <v>1930</v>
      </c>
      <c r="E1669" t="s">
        <v>1950</v>
      </c>
      <c r="F1669" t="s">
        <v>202</v>
      </c>
      <c r="G1669" t="s">
        <v>1930</v>
      </c>
      <c r="H1669" t="s">
        <v>184</v>
      </c>
      <c r="J1669">
        <v>0</v>
      </c>
      <c r="K1669" t="s">
        <v>463</v>
      </c>
      <c r="L1669" t="s">
        <v>186</v>
      </c>
      <c r="M1669" t="s">
        <v>187</v>
      </c>
      <c r="N1669" t="s">
        <v>20</v>
      </c>
      <c r="O1669">
        <v>162.62400000000002</v>
      </c>
      <c r="P1669" t="s">
        <v>459</v>
      </c>
      <c r="Q1669">
        <v>3</v>
      </c>
      <c r="S1669">
        <v>0</v>
      </c>
      <c r="T1669">
        <v>10</v>
      </c>
      <c r="U1669">
        <v>10</v>
      </c>
      <c r="V1669">
        <v>10</v>
      </c>
      <c r="W1669">
        <v>5</v>
      </c>
      <c r="X1669">
        <v>0.76</v>
      </c>
      <c r="Y1669">
        <v>89728.5</v>
      </c>
      <c r="Z1669" t="s">
        <v>189</v>
      </c>
      <c r="AA1669">
        <v>2</v>
      </c>
      <c r="AB1669">
        <v>14</v>
      </c>
      <c r="AC1669">
        <v>80</v>
      </c>
      <c r="AD1669">
        <v>5.7142857142857144</v>
      </c>
      <c r="AE1669">
        <v>12.375</v>
      </c>
      <c r="AF1669">
        <v>12.375</v>
      </c>
      <c r="AG1669">
        <v>10</v>
      </c>
      <c r="AH1669">
        <v>0.76</v>
      </c>
      <c r="AI1669">
        <v>72508.5</v>
      </c>
      <c r="AJ1669">
        <v>3.1065150000000004</v>
      </c>
      <c r="AK1669">
        <v>2.5</v>
      </c>
      <c r="AL1669">
        <v>37</v>
      </c>
      <c r="AM1669">
        <v>15</v>
      </c>
      <c r="AN1669">
        <v>25</v>
      </c>
      <c r="AO1669" t="s">
        <v>190</v>
      </c>
      <c r="AP1669">
        <v>83</v>
      </c>
      <c r="AQ1669">
        <v>-0.7</v>
      </c>
      <c r="AR1669">
        <v>1.2</v>
      </c>
      <c r="AS1669" t="s">
        <v>460</v>
      </c>
      <c r="AT1669">
        <v>40</v>
      </c>
      <c r="AU1669">
        <v>16</v>
      </c>
      <c r="AV1669">
        <v>15</v>
      </c>
      <c r="AW1669">
        <v>44</v>
      </c>
      <c r="AY1669">
        <v>5</v>
      </c>
      <c r="AZ1669">
        <v>220</v>
      </c>
      <c r="BA1669">
        <v>2.35</v>
      </c>
      <c r="BB1669">
        <v>108240</v>
      </c>
      <c r="BC1669">
        <v>180400</v>
      </c>
      <c r="BD1669">
        <v>252560</v>
      </c>
      <c r="BE1669">
        <v>7</v>
      </c>
      <c r="BF1669">
        <v>4</v>
      </c>
      <c r="BG1669">
        <v>176</v>
      </c>
      <c r="BH1669">
        <v>2.9375</v>
      </c>
      <c r="BI1669">
        <v>108240</v>
      </c>
      <c r="BJ1669">
        <v>180400</v>
      </c>
      <c r="BK1669">
        <v>252560</v>
      </c>
      <c r="BL1669">
        <v>25</v>
      </c>
      <c r="BM1669">
        <v>1</v>
      </c>
      <c r="BN1669">
        <v>32</v>
      </c>
      <c r="BO1669" t="s">
        <v>192</v>
      </c>
      <c r="BP1669">
        <v>5.2039680000000006</v>
      </c>
      <c r="BQ1669">
        <v>0</v>
      </c>
      <c r="BR1669">
        <v>0</v>
      </c>
      <c r="BS1669">
        <v>0</v>
      </c>
      <c r="BV1669">
        <v>0</v>
      </c>
      <c r="BW1669">
        <v>0</v>
      </c>
      <c r="BX1669">
        <v>0</v>
      </c>
      <c r="BZ1669" t="s">
        <v>193</v>
      </c>
      <c r="CA1669" t="s">
        <v>194</v>
      </c>
      <c r="CB1669" t="b">
        <v>0</v>
      </c>
    </row>
    <row r="1670" spans="1:80" x14ac:dyDescent="0.3">
      <c r="A1670">
        <v>1669</v>
      </c>
      <c r="B1670" t="s">
        <v>1969</v>
      </c>
      <c r="C1670" t="s">
        <v>179</v>
      </c>
      <c r="D1670" t="s">
        <v>1930</v>
      </c>
      <c r="E1670" t="s">
        <v>1950</v>
      </c>
      <c r="F1670" t="s">
        <v>196</v>
      </c>
      <c r="G1670" t="s">
        <v>1930</v>
      </c>
      <c r="H1670" t="s">
        <v>184</v>
      </c>
      <c r="J1670">
        <v>0</v>
      </c>
      <c r="K1670" t="s">
        <v>463</v>
      </c>
      <c r="L1670" t="s">
        <v>186</v>
      </c>
      <c r="M1670" t="s">
        <v>187</v>
      </c>
      <c r="N1670" t="s">
        <v>20</v>
      </c>
      <c r="O1670">
        <v>139.524</v>
      </c>
      <c r="P1670" t="s">
        <v>459</v>
      </c>
      <c r="Q1670">
        <v>3</v>
      </c>
      <c r="S1670">
        <v>0</v>
      </c>
      <c r="T1670">
        <v>10</v>
      </c>
      <c r="U1670">
        <v>10</v>
      </c>
      <c r="V1670">
        <v>10</v>
      </c>
      <c r="W1670">
        <v>5</v>
      </c>
      <c r="X1670">
        <v>0.76</v>
      </c>
      <c r="Y1670">
        <v>89728.5</v>
      </c>
      <c r="Z1670" t="s">
        <v>189</v>
      </c>
      <c r="AA1670">
        <v>2</v>
      </c>
      <c r="AB1670">
        <v>14</v>
      </c>
      <c r="AC1670">
        <v>80</v>
      </c>
      <c r="AD1670">
        <v>5.7142857142857144</v>
      </c>
      <c r="AE1670">
        <v>12.375</v>
      </c>
      <c r="AF1670">
        <v>12.375</v>
      </c>
      <c r="AG1670">
        <v>10</v>
      </c>
      <c r="AH1670">
        <v>0.76</v>
      </c>
      <c r="AI1670">
        <v>72508.5</v>
      </c>
      <c r="AJ1670">
        <v>2.7490700000000001</v>
      </c>
      <c r="AK1670">
        <v>2.5</v>
      </c>
      <c r="AL1670">
        <v>41</v>
      </c>
      <c r="AM1670">
        <v>15</v>
      </c>
      <c r="AN1670">
        <v>25</v>
      </c>
      <c r="AO1670" t="s">
        <v>190</v>
      </c>
      <c r="AP1670">
        <v>83</v>
      </c>
      <c r="AQ1670">
        <v>-0.7</v>
      </c>
      <c r="AR1670">
        <v>1.2</v>
      </c>
      <c r="AS1670" t="s">
        <v>460</v>
      </c>
      <c r="AT1670">
        <v>40</v>
      </c>
      <c r="AU1670">
        <v>16</v>
      </c>
      <c r="AV1670">
        <v>15</v>
      </c>
      <c r="AW1670">
        <v>44</v>
      </c>
      <c r="AY1670">
        <v>5</v>
      </c>
      <c r="AZ1670">
        <v>220</v>
      </c>
      <c r="BA1670">
        <v>2.35</v>
      </c>
      <c r="BB1670">
        <v>108240</v>
      </c>
      <c r="BC1670">
        <v>180400</v>
      </c>
      <c r="BD1670">
        <v>252560</v>
      </c>
      <c r="BE1670">
        <v>7</v>
      </c>
      <c r="BF1670">
        <v>4</v>
      </c>
      <c r="BG1670">
        <v>176</v>
      </c>
      <c r="BH1670">
        <v>2.9375</v>
      </c>
      <c r="BI1670">
        <v>108240</v>
      </c>
      <c r="BJ1670">
        <v>180400</v>
      </c>
      <c r="BK1670">
        <v>252560</v>
      </c>
      <c r="BL1670">
        <v>25</v>
      </c>
      <c r="BM1670">
        <v>1</v>
      </c>
      <c r="BN1670">
        <v>32</v>
      </c>
      <c r="BO1670" t="s">
        <v>192</v>
      </c>
      <c r="BP1670">
        <v>4.4647680000000003</v>
      </c>
      <c r="BQ1670">
        <v>0</v>
      </c>
      <c r="BR1670">
        <v>0</v>
      </c>
      <c r="BS1670">
        <v>0</v>
      </c>
      <c r="BV1670">
        <v>0</v>
      </c>
      <c r="BW1670">
        <v>0</v>
      </c>
      <c r="BX1670">
        <v>0</v>
      </c>
      <c r="BZ1670" t="s">
        <v>193</v>
      </c>
      <c r="CA1670" t="s">
        <v>194</v>
      </c>
      <c r="CB1670" t="b">
        <v>0</v>
      </c>
    </row>
    <row r="1671" spans="1:80" x14ac:dyDescent="0.3">
      <c r="A1671">
        <v>1670</v>
      </c>
      <c r="B1671" t="s">
        <v>1970</v>
      </c>
      <c r="C1671" t="s">
        <v>179</v>
      </c>
      <c r="D1671" t="s">
        <v>1930</v>
      </c>
      <c r="E1671" t="s">
        <v>1950</v>
      </c>
      <c r="F1671" t="s">
        <v>200</v>
      </c>
      <c r="G1671" t="s">
        <v>1930</v>
      </c>
      <c r="H1671" t="s">
        <v>184</v>
      </c>
      <c r="J1671">
        <v>0</v>
      </c>
      <c r="K1671" t="s">
        <v>463</v>
      </c>
      <c r="L1671" t="s">
        <v>186</v>
      </c>
      <c r="M1671" t="s">
        <v>187</v>
      </c>
      <c r="N1671" t="s">
        <v>20</v>
      </c>
      <c r="O1671">
        <v>151.07400000000001</v>
      </c>
      <c r="P1671" t="s">
        <v>459</v>
      </c>
      <c r="Q1671">
        <v>3</v>
      </c>
      <c r="S1671">
        <v>0</v>
      </c>
      <c r="T1671">
        <v>10</v>
      </c>
      <c r="U1671">
        <v>10</v>
      </c>
      <c r="V1671">
        <v>10</v>
      </c>
      <c r="W1671">
        <v>5</v>
      </c>
      <c r="X1671">
        <v>0.76</v>
      </c>
      <c r="Y1671">
        <v>89728.5</v>
      </c>
      <c r="Z1671" t="s">
        <v>189</v>
      </c>
      <c r="AA1671">
        <v>2</v>
      </c>
      <c r="AB1671">
        <v>14</v>
      </c>
      <c r="AC1671">
        <v>80</v>
      </c>
      <c r="AD1671">
        <v>5.7142857142857144</v>
      </c>
      <c r="AE1671">
        <v>12.375</v>
      </c>
      <c r="AF1671">
        <v>12.375</v>
      </c>
      <c r="AG1671">
        <v>10</v>
      </c>
      <c r="AH1671">
        <v>0.76</v>
      </c>
      <c r="AI1671">
        <v>72508.5</v>
      </c>
      <c r="AJ1671">
        <v>2.960299</v>
      </c>
      <c r="AK1671">
        <v>2.5</v>
      </c>
      <c r="AL1671">
        <v>38</v>
      </c>
      <c r="AM1671">
        <v>15</v>
      </c>
      <c r="AN1671">
        <v>25</v>
      </c>
      <c r="AO1671" t="s">
        <v>190</v>
      </c>
      <c r="AP1671">
        <v>83</v>
      </c>
      <c r="AQ1671">
        <v>-0.7</v>
      </c>
      <c r="AR1671">
        <v>1.2</v>
      </c>
      <c r="AS1671" t="s">
        <v>460</v>
      </c>
      <c r="AT1671">
        <v>40</v>
      </c>
      <c r="AU1671">
        <v>16</v>
      </c>
      <c r="AV1671">
        <v>15</v>
      </c>
      <c r="AW1671">
        <v>44</v>
      </c>
      <c r="AY1671">
        <v>5</v>
      </c>
      <c r="AZ1671">
        <v>220</v>
      </c>
      <c r="BA1671">
        <v>2.35</v>
      </c>
      <c r="BB1671">
        <v>108240</v>
      </c>
      <c r="BC1671">
        <v>180400</v>
      </c>
      <c r="BD1671">
        <v>252560</v>
      </c>
      <c r="BE1671">
        <v>7</v>
      </c>
      <c r="BF1671">
        <v>4</v>
      </c>
      <c r="BG1671">
        <v>176</v>
      </c>
      <c r="BH1671">
        <v>2.9375</v>
      </c>
      <c r="BI1671">
        <v>108240</v>
      </c>
      <c r="BJ1671">
        <v>180400</v>
      </c>
      <c r="BK1671">
        <v>252560</v>
      </c>
      <c r="BL1671">
        <v>25</v>
      </c>
      <c r="BM1671">
        <v>1</v>
      </c>
      <c r="BN1671">
        <v>32</v>
      </c>
      <c r="BO1671" t="s">
        <v>192</v>
      </c>
      <c r="BP1671">
        <v>4.8343680000000004</v>
      </c>
      <c r="BQ1671">
        <v>0</v>
      </c>
      <c r="BR1671">
        <v>0</v>
      </c>
      <c r="BS1671">
        <v>0</v>
      </c>
      <c r="BV1671">
        <v>0</v>
      </c>
      <c r="BW1671">
        <v>0</v>
      </c>
      <c r="BX1671">
        <v>0</v>
      </c>
      <c r="BZ1671" t="s">
        <v>193</v>
      </c>
      <c r="CA1671" t="s">
        <v>194</v>
      </c>
      <c r="CB1671" t="b">
        <v>0</v>
      </c>
    </row>
    <row r="1672" spans="1:80" x14ac:dyDescent="0.3">
      <c r="A1672">
        <v>1671</v>
      </c>
      <c r="B1672" t="s">
        <v>1971</v>
      </c>
      <c r="C1672" t="s">
        <v>179</v>
      </c>
      <c r="D1672" t="s">
        <v>1930</v>
      </c>
      <c r="E1672" t="s">
        <v>1950</v>
      </c>
      <c r="F1672" t="s">
        <v>202</v>
      </c>
      <c r="G1672" t="s">
        <v>1930</v>
      </c>
      <c r="H1672" t="s">
        <v>184</v>
      </c>
      <c r="J1672">
        <v>0</v>
      </c>
      <c r="K1672" t="s">
        <v>463</v>
      </c>
      <c r="L1672" t="s">
        <v>186</v>
      </c>
      <c r="M1672" t="s">
        <v>187</v>
      </c>
      <c r="N1672" t="s">
        <v>20</v>
      </c>
      <c r="O1672">
        <v>162.62400000000002</v>
      </c>
      <c r="P1672" t="s">
        <v>459</v>
      </c>
      <c r="Q1672">
        <v>3</v>
      </c>
      <c r="S1672">
        <v>0</v>
      </c>
      <c r="T1672">
        <v>10</v>
      </c>
      <c r="U1672">
        <v>10</v>
      </c>
      <c r="V1672">
        <v>10</v>
      </c>
      <c r="W1672">
        <v>5</v>
      </c>
      <c r="X1672">
        <v>0.76</v>
      </c>
      <c r="Y1672">
        <v>89728.5</v>
      </c>
      <c r="Z1672" t="s">
        <v>189</v>
      </c>
      <c r="AA1672">
        <v>2</v>
      </c>
      <c r="AB1672">
        <v>14</v>
      </c>
      <c r="AC1672">
        <v>80</v>
      </c>
      <c r="AD1672">
        <v>5.7142857142857144</v>
      </c>
      <c r="AE1672">
        <v>12.375</v>
      </c>
      <c r="AF1672">
        <v>12.375</v>
      </c>
      <c r="AG1672">
        <v>10</v>
      </c>
      <c r="AH1672">
        <v>0.76</v>
      </c>
      <c r="AI1672">
        <v>72508.5</v>
      </c>
      <c r="AJ1672">
        <v>3.1715279999999999</v>
      </c>
      <c r="AK1672">
        <v>2.5</v>
      </c>
      <c r="AL1672">
        <v>36</v>
      </c>
      <c r="AM1672">
        <v>15</v>
      </c>
      <c r="AN1672">
        <v>25</v>
      </c>
      <c r="AO1672" t="s">
        <v>190</v>
      </c>
      <c r="AP1672">
        <v>83</v>
      </c>
      <c r="AQ1672">
        <v>-0.7</v>
      </c>
      <c r="AR1672">
        <v>1.2</v>
      </c>
      <c r="AS1672" t="s">
        <v>460</v>
      </c>
      <c r="AT1672">
        <v>40</v>
      </c>
      <c r="AU1672">
        <v>16</v>
      </c>
      <c r="AV1672">
        <v>15</v>
      </c>
      <c r="AW1672">
        <v>44</v>
      </c>
      <c r="AY1672">
        <v>5</v>
      </c>
      <c r="AZ1672">
        <v>220</v>
      </c>
      <c r="BA1672">
        <v>2.35</v>
      </c>
      <c r="BB1672">
        <v>108240</v>
      </c>
      <c r="BC1672">
        <v>180400</v>
      </c>
      <c r="BD1672">
        <v>252560</v>
      </c>
      <c r="BE1672">
        <v>7</v>
      </c>
      <c r="BF1672">
        <v>4</v>
      </c>
      <c r="BG1672">
        <v>176</v>
      </c>
      <c r="BH1672">
        <v>2.9375</v>
      </c>
      <c r="BI1672">
        <v>108240</v>
      </c>
      <c r="BJ1672">
        <v>180400</v>
      </c>
      <c r="BK1672">
        <v>252560</v>
      </c>
      <c r="BL1672">
        <v>25</v>
      </c>
      <c r="BM1672">
        <v>1</v>
      </c>
      <c r="BN1672">
        <v>32</v>
      </c>
      <c r="BO1672" t="s">
        <v>192</v>
      </c>
      <c r="BP1672">
        <v>5.2039680000000006</v>
      </c>
      <c r="BQ1672">
        <v>0</v>
      </c>
      <c r="BR1672">
        <v>0</v>
      </c>
      <c r="BS1672">
        <v>0</v>
      </c>
      <c r="BV1672">
        <v>0</v>
      </c>
      <c r="BW1672">
        <v>0</v>
      </c>
      <c r="BX1672">
        <v>0</v>
      </c>
      <c r="BZ1672" t="s">
        <v>193</v>
      </c>
      <c r="CA1672" t="s">
        <v>194</v>
      </c>
      <c r="CB1672" t="b">
        <v>0</v>
      </c>
    </row>
    <row r="1673" spans="1:80" x14ac:dyDescent="0.3">
      <c r="A1673">
        <v>1672</v>
      </c>
      <c r="B1673" t="s">
        <v>1972</v>
      </c>
      <c r="C1673" t="s">
        <v>179</v>
      </c>
      <c r="D1673" t="s">
        <v>1930</v>
      </c>
      <c r="E1673" t="s">
        <v>1973</v>
      </c>
      <c r="F1673" t="s">
        <v>318</v>
      </c>
      <c r="G1673" t="s">
        <v>1930</v>
      </c>
      <c r="H1673" t="s">
        <v>184</v>
      </c>
      <c r="J1673">
        <v>0</v>
      </c>
      <c r="K1673" t="s">
        <v>652</v>
      </c>
      <c r="L1673" t="s">
        <v>186</v>
      </c>
      <c r="M1673" t="s">
        <v>653</v>
      </c>
      <c r="N1673" t="s">
        <v>20</v>
      </c>
      <c r="O1673">
        <v>263.07</v>
      </c>
      <c r="P1673" t="s">
        <v>459</v>
      </c>
      <c r="Q1673">
        <v>3</v>
      </c>
      <c r="S1673">
        <v>0</v>
      </c>
      <c r="T1673">
        <v>10</v>
      </c>
      <c r="U1673">
        <v>10</v>
      </c>
      <c r="V1673">
        <v>10</v>
      </c>
      <c r="W1673">
        <v>5</v>
      </c>
      <c r="X1673">
        <v>0.76</v>
      </c>
      <c r="Y1673">
        <v>89728.5</v>
      </c>
      <c r="Z1673" t="s">
        <v>189</v>
      </c>
      <c r="AA1673">
        <v>2</v>
      </c>
      <c r="AB1673">
        <v>14</v>
      </c>
      <c r="AC1673">
        <v>80</v>
      </c>
      <c r="AD1673">
        <v>5.7142857142857144</v>
      </c>
      <c r="AE1673">
        <v>12.375</v>
      </c>
      <c r="AF1673">
        <v>12.375</v>
      </c>
      <c r="AG1673">
        <v>10</v>
      </c>
      <c r="AH1673">
        <v>0.76</v>
      </c>
      <c r="AI1673">
        <v>72508.5</v>
      </c>
      <c r="AJ1673">
        <v>5.0121580000000003</v>
      </c>
      <c r="AK1673">
        <v>2.5</v>
      </c>
      <c r="AL1673">
        <v>23</v>
      </c>
      <c r="AM1673">
        <v>15</v>
      </c>
      <c r="AN1673">
        <v>25</v>
      </c>
      <c r="AO1673" t="s">
        <v>190</v>
      </c>
      <c r="AP1673">
        <v>83</v>
      </c>
      <c r="AQ1673">
        <v>-0.7</v>
      </c>
      <c r="AR1673">
        <v>1.2</v>
      </c>
      <c r="AS1673" t="s">
        <v>650</v>
      </c>
      <c r="AT1673">
        <v>41</v>
      </c>
      <c r="AU1673">
        <v>18</v>
      </c>
      <c r="AV1673">
        <v>16</v>
      </c>
      <c r="AW1673">
        <v>36</v>
      </c>
      <c r="AY1673">
        <v>5</v>
      </c>
      <c r="AZ1673">
        <v>180</v>
      </c>
      <c r="BA1673">
        <v>2.8722222222222222</v>
      </c>
      <c r="BB1673">
        <v>90774</v>
      </c>
      <c r="BC1673">
        <v>151290</v>
      </c>
      <c r="BD1673">
        <v>211806</v>
      </c>
      <c r="BE1673">
        <v>12</v>
      </c>
      <c r="BF1673">
        <v>4</v>
      </c>
      <c r="BG1673">
        <v>144</v>
      </c>
      <c r="BH1673">
        <v>3.5902777777777777</v>
      </c>
      <c r="BI1673">
        <v>90774</v>
      </c>
      <c r="BJ1673">
        <v>151290</v>
      </c>
      <c r="BK1673">
        <v>211806</v>
      </c>
      <c r="BL1673">
        <v>25</v>
      </c>
      <c r="BM1673">
        <v>1</v>
      </c>
      <c r="BN1673">
        <v>24</v>
      </c>
      <c r="BO1673" t="s">
        <v>192</v>
      </c>
      <c r="BP1673">
        <v>6.3136800000000006</v>
      </c>
      <c r="BQ1673">
        <v>0</v>
      </c>
      <c r="BR1673">
        <v>0</v>
      </c>
      <c r="BS1673">
        <v>0</v>
      </c>
      <c r="BV1673">
        <v>0</v>
      </c>
      <c r="BW1673">
        <v>0</v>
      </c>
      <c r="BX1673">
        <v>0</v>
      </c>
      <c r="BZ1673" t="s">
        <v>193</v>
      </c>
      <c r="CA1673" t="s">
        <v>194</v>
      </c>
      <c r="CB1673" t="b">
        <v>0</v>
      </c>
    </row>
    <row r="1674" spans="1:80" x14ac:dyDescent="0.3">
      <c r="A1674">
        <v>1673</v>
      </c>
      <c r="B1674" t="s">
        <v>1974</v>
      </c>
      <c r="C1674" t="s">
        <v>179</v>
      </c>
      <c r="D1674" t="s">
        <v>1930</v>
      </c>
      <c r="E1674" t="s">
        <v>1973</v>
      </c>
      <c r="F1674" t="s">
        <v>252</v>
      </c>
      <c r="G1674" t="s">
        <v>1930</v>
      </c>
      <c r="H1674" t="s">
        <v>184</v>
      </c>
      <c r="J1674">
        <v>0</v>
      </c>
      <c r="K1674" t="s">
        <v>652</v>
      </c>
      <c r="L1674" t="s">
        <v>186</v>
      </c>
      <c r="M1674" t="s">
        <v>653</v>
      </c>
      <c r="N1674" t="s">
        <v>20</v>
      </c>
      <c r="O1674">
        <v>290.82</v>
      </c>
      <c r="P1674" t="s">
        <v>459</v>
      </c>
      <c r="Q1674">
        <v>3</v>
      </c>
      <c r="S1674">
        <v>0</v>
      </c>
      <c r="T1674">
        <v>10</v>
      </c>
      <c r="U1674">
        <v>10</v>
      </c>
      <c r="V1674">
        <v>10</v>
      </c>
      <c r="W1674">
        <v>5</v>
      </c>
      <c r="X1674">
        <v>0.76</v>
      </c>
      <c r="Y1674">
        <v>89728.5</v>
      </c>
      <c r="Z1674" t="s">
        <v>189</v>
      </c>
      <c r="AA1674">
        <v>2</v>
      </c>
      <c r="AB1674">
        <v>14</v>
      </c>
      <c r="AC1674">
        <v>80</v>
      </c>
      <c r="AD1674">
        <v>5.7142857142857144</v>
      </c>
      <c r="AE1674">
        <v>12.375</v>
      </c>
      <c r="AF1674">
        <v>12.375</v>
      </c>
      <c r="AG1674">
        <v>10</v>
      </c>
      <c r="AH1674">
        <v>0.76</v>
      </c>
      <c r="AI1674">
        <v>72508.5</v>
      </c>
      <c r="AJ1674">
        <v>5.4892500000000002</v>
      </c>
      <c r="AK1674">
        <v>2.5</v>
      </c>
      <c r="AL1674">
        <v>21</v>
      </c>
      <c r="AM1674">
        <v>15</v>
      </c>
      <c r="AN1674">
        <v>25</v>
      </c>
      <c r="AO1674" t="s">
        <v>190</v>
      </c>
      <c r="AP1674">
        <v>83</v>
      </c>
      <c r="AQ1674">
        <v>-0.7</v>
      </c>
      <c r="AR1674">
        <v>1.2</v>
      </c>
      <c r="AS1674" t="s">
        <v>650</v>
      </c>
      <c r="AT1674">
        <v>41</v>
      </c>
      <c r="AU1674">
        <v>18</v>
      </c>
      <c r="AV1674">
        <v>16</v>
      </c>
      <c r="AW1674">
        <v>36</v>
      </c>
      <c r="AY1674">
        <v>5</v>
      </c>
      <c r="AZ1674">
        <v>180</v>
      </c>
      <c r="BA1674">
        <v>2.8722222222222222</v>
      </c>
      <c r="BB1674">
        <v>90774</v>
      </c>
      <c r="BC1674">
        <v>151290</v>
      </c>
      <c r="BD1674">
        <v>211806</v>
      </c>
      <c r="BE1674">
        <v>12</v>
      </c>
      <c r="BF1674">
        <v>4</v>
      </c>
      <c r="BG1674">
        <v>144</v>
      </c>
      <c r="BH1674">
        <v>3.5902777777777777</v>
      </c>
      <c r="BI1674">
        <v>90774</v>
      </c>
      <c r="BJ1674">
        <v>151290</v>
      </c>
      <c r="BK1674">
        <v>211806</v>
      </c>
      <c r="BL1674">
        <v>25</v>
      </c>
      <c r="BM1674">
        <v>1</v>
      </c>
      <c r="BN1674">
        <v>14</v>
      </c>
      <c r="BO1674" t="s">
        <v>192</v>
      </c>
      <c r="BP1674">
        <v>4.0714800000000002</v>
      </c>
      <c r="BQ1674">
        <v>0</v>
      </c>
      <c r="BR1674">
        <v>0</v>
      </c>
      <c r="BS1674">
        <v>0</v>
      </c>
      <c r="BV1674">
        <v>0</v>
      </c>
      <c r="BW1674">
        <v>0</v>
      </c>
      <c r="BX1674">
        <v>0</v>
      </c>
      <c r="BZ1674" t="s">
        <v>193</v>
      </c>
      <c r="CA1674" t="s">
        <v>194</v>
      </c>
      <c r="CB1674" t="b">
        <v>0</v>
      </c>
    </row>
    <row r="1675" spans="1:80" x14ac:dyDescent="0.3">
      <c r="A1675">
        <v>1674</v>
      </c>
      <c r="B1675" t="s">
        <v>1975</v>
      </c>
      <c r="C1675" t="s">
        <v>179</v>
      </c>
      <c r="D1675" t="s">
        <v>1930</v>
      </c>
      <c r="E1675" t="s">
        <v>1973</v>
      </c>
      <c r="F1675" t="s">
        <v>202</v>
      </c>
      <c r="G1675" t="s">
        <v>1930</v>
      </c>
      <c r="H1675" t="s">
        <v>184</v>
      </c>
      <c r="J1675">
        <v>0</v>
      </c>
      <c r="K1675" t="s">
        <v>652</v>
      </c>
      <c r="L1675" t="s">
        <v>186</v>
      </c>
      <c r="M1675" t="s">
        <v>653</v>
      </c>
      <c r="N1675" t="s">
        <v>20</v>
      </c>
      <c r="O1675">
        <v>207.57</v>
      </c>
      <c r="P1675" t="s">
        <v>459</v>
      </c>
      <c r="Q1675">
        <v>3</v>
      </c>
      <c r="S1675">
        <v>0</v>
      </c>
      <c r="T1675">
        <v>10</v>
      </c>
      <c r="U1675">
        <v>10</v>
      </c>
      <c r="V1675">
        <v>10</v>
      </c>
      <c r="W1675">
        <v>5</v>
      </c>
      <c r="X1675">
        <v>0.76</v>
      </c>
      <c r="Y1675">
        <v>89728.5</v>
      </c>
      <c r="Z1675" t="s">
        <v>189</v>
      </c>
      <c r="AA1675">
        <v>2</v>
      </c>
      <c r="AB1675">
        <v>14</v>
      </c>
      <c r="AC1675">
        <v>80</v>
      </c>
      <c r="AD1675">
        <v>5.7142857142857144</v>
      </c>
      <c r="AE1675">
        <v>12.375</v>
      </c>
      <c r="AF1675">
        <v>12.375</v>
      </c>
      <c r="AG1675">
        <v>10</v>
      </c>
      <c r="AH1675">
        <v>0.76</v>
      </c>
      <c r="AI1675">
        <v>72508.5</v>
      </c>
      <c r="AJ1675">
        <v>3.74</v>
      </c>
      <c r="AK1675">
        <v>2.5</v>
      </c>
      <c r="AL1675">
        <v>30</v>
      </c>
      <c r="AM1675">
        <v>15</v>
      </c>
      <c r="AN1675">
        <v>25</v>
      </c>
      <c r="AO1675" t="s">
        <v>190</v>
      </c>
      <c r="AP1675">
        <v>83</v>
      </c>
      <c r="AQ1675">
        <v>-0.7</v>
      </c>
      <c r="AR1675">
        <v>1.2</v>
      </c>
      <c r="AS1675" t="s">
        <v>650</v>
      </c>
      <c r="AT1675">
        <v>41</v>
      </c>
      <c r="AU1675">
        <v>18</v>
      </c>
      <c r="AV1675">
        <v>16</v>
      </c>
      <c r="AW1675">
        <v>36</v>
      </c>
      <c r="AY1675">
        <v>5</v>
      </c>
      <c r="AZ1675">
        <v>180</v>
      </c>
      <c r="BA1675">
        <v>2.8722222222222222</v>
      </c>
      <c r="BB1675">
        <v>90774</v>
      </c>
      <c r="BC1675">
        <v>151290</v>
      </c>
      <c r="BD1675">
        <v>211806</v>
      </c>
      <c r="BE1675">
        <v>11</v>
      </c>
      <c r="BF1675">
        <v>4</v>
      </c>
      <c r="BG1675">
        <v>144</v>
      </c>
      <c r="BH1675">
        <v>3.5902777777777777</v>
      </c>
      <c r="BI1675">
        <v>90774</v>
      </c>
      <c r="BJ1675">
        <v>151290</v>
      </c>
      <c r="BK1675">
        <v>211806</v>
      </c>
      <c r="BL1675">
        <v>25</v>
      </c>
      <c r="BM1675">
        <v>1</v>
      </c>
      <c r="BN1675">
        <v>24</v>
      </c>
      <c r="BO1675" t="s">
        <v>192</v>
      </c>
      <c r="BP1675">
        <v>4.9816799999999999</v>
      </c>
      <c r="BQ1675">
        <v>0</v>
      </c>
      <c r="BR1675">
        <v>483</v>
      </c>
      <c r="BS1675">
        <v>0</v>
      </c>
      <c r="BV1675">
        <v>0</v>
      </c>
      <c r="BW1675">
        <v>0</v>
      </c>
      <c r="BX1675">
        <v>0</v>
      </c>
      <c r="BZ1675" t="s">
        <v>193</v>
      </c>
      <c r="CA1675" t="s">
        <v>194</v>
      </c>
      <c r="CB1675" t="b">
        <v>0</v>
      </c>
    </row>
    <row r="1676" spans="1:80" x14ac:dyDescent="0.3">
      <c r="A1676">
        <v>1675</v>
      </c>
      <c r="B1676" t="s">
        <v>1976</v>
      </c>
      <c r="C1676" t="s">
        <v>179</v>
      </c>
      <c r="D1676" t="s">
        <v>1930</v>
      </c>
      <c r="E1676" t="s">
        <v>1973</v>
      </c>
      <c r="F1676" t="s">
        <v>204</v>
      </c>
      <c r="G1676" t="s">
        <v>1930</v>
      </c>
      <c r="H1676" t="s">
        <v>184</v>
      </c>
      <c r="J1676">
        <v>0</v>
      </c>
      <c r="K1676" t="s">
        <v>652</v>
      </c>
      <c r="L1676" t="s">
        <v>186</v>
      </c>
      <c r="M1676" t="s">
        <v>653</v>
      </c>
      <c r="N1676" t="s">
        <v>20</v>
      </c>
      <c r="O1676">
        <v>221.44499999999999</v>
      </c>
      <c r="P1676" t="s">
        <v>459</v>
      </c>
      <c r="Q1676">
        <v>3</v>
      </c>
      <c r="S1676">
        <v>0</v>
      </c>
      <c r="T1676">
        <v>10</v>
      </c>
      <c r="U1676">
        <v>10</v>
      </c>
      <c r="V1676">
        <v>10</v>
      </c>
      <c r="W1676">
        <v>5</v>
      </c>
      <c r="X1676">
        <v>0.76</v>
      </c>
      <c r="Y1676">
        <v>89728.5</v>
      </c>
      <c r="Z1676" t="s">
        <v>189</v>
      </c>
      <c r="AA1676">
        <v>2</v>
      </c>
      <c r="AB1676">
        <v>14</v>
      </c>
      <c r="AC1676">
        <v>80</v>
      </c>
      <c r="AD1676">
        <v>5.7142857142857144</v>
      </c>
      <c r="AE1676">
        <v>12.375</v>
      </c>
      <c r="AF1676">
        <v>12.375</v>
      </c>
      <c r="AG1676">
        <v>10</v>
      </c>
      <c r="AH1676">
        <v>0.76</v>
      </c>
      <c r="AI1676">
        <v>72508.5</v>
      </c>
      <c r="AJ1676">
        <v>3.9740489999999999</v>
      </c>
      <c r="AK1676">
        <v>2.5</v>
      </c>
      <c r="AL1676">
        <v>29</v>
      </c>
      <c r="AM1676">
        <v>15</v>
      </c>
      <c r="AN1676">
        <v>25</v>
      </c>
      <c r="AO1676" t="s">
        <v>190</v>
      </c>
      <c r="AP1676">
        <v>83</v>
      </c>
      <c r="AQ1676">
        <v>-0.7</v>
      </c>
      <c r="AR1676">
        <v>1.2</v>
      </c>
      <c r="AS1676" t="s">
        <v>650</v>
      </c>
      <c r="AT1676">
        <v>41</v>
      </c>
      <c r="AU1676">
        <v>18</v>
      </c>
      <c r="AV1676">
        <v>16</v>
      </c>
      <c r="AW1676">
        <v>36</v>
      </c>
      <c r="AY1676">
        <v>5</v>
      </c>
      <c r="AZ1676">
        <v>180</v>
      </c>
      <c r="BA1676">
        <v>2.8722222222222222</v>
      </c>
      <c r="BB1676">
        <v>90774</v>
      </c>
      <c r="BC1676">
        <v>151290</v>
      </c>
      <c r="BD1676">
        <v>211806</v>
      </c>
      <c r="BE1676">
        <v>11</v>
      </c>
      <c r="BF1676">
        <v>4</v>
      </c>
      <c r="BG1676">
        <v>144</v>
      </c>
      <c r="BH1676">
        <v>3.5902777777777777</v>
      </c>
      <c r="BI1676">
        <v>90774</v>
      </c>
      <c r="BJ1676">
        <v>151290</v>
      </c>
      <c r="BK1676">
        <v>211806</v>
      </c>
      <c r="BL1676">
        <v>25</v>
      </c>
      <c r="BM1676">
        <v>1</v>
      </c>
      <c r="BN1676">
        <v>24</v>
      </c>
      <c r="BO1676" t="s">
        <v>192</v>
      </c>
      <c r="BP1676">
        <v>5.3146800000000001</v>
      </c>
      <c r="BQ1676">
        <v>0</v>
      </c>
      <c r="BR1676">
        <v>103</v>
      </c>
      <c r="BS1676">
        <v>0</v>
      </c>
      <c r="BV1676">
        <v>0</v>
      </c>
      <c r="BW1676">
        <v>0</v>
      </c>
      <c r="BX1676">
        <v>0</v>
      </c>
      <c r="BZ1676" t="s">
        <v>193</v>
      </c>
      <c r="CA1676" t="s">
        <v>194</v>
      </c>
      <c r="CB1676" t="b">
        <v>0</v>
      </c>
    </row>
    <row r="1677" spans="1:80" x14ac:dyDescent="0.3">
      <c r="A1677">
        <v>1676</v>
      </c>
      <c r="B1677" t="s">
        <v>1977</v>
      </c>
      <c r="C1677" t="s">
        <v>179</v>
      </c>
      <c r="D1677" t="s">
        <v>1930</v>
      </c>
      <c r="E1677" t="s">
        <v>1973</v>
      </c>
      <c r="F1677" t="s">
        <v>206</v>
      </c>
      <c r="G1677" t="s">
        <v>1930</v>
      </c>
      <c r="H1677" t="s">
        <v>184</v>
      </c>
      <c r="J1677">
        <v>0</v>
      </c>
      <c r="K1677" t="s">
        <v>652</v>
      </c>
      <c r="L1677" t="s">
        <v>186</v>
      </c>
      <c r="M1677" t="s">
        <v>653</v>
      </c>
      <c r="N1677" t="s">
        <v>20</v>
      </c>
      <c r="O1677">
        <v>235.32</v>
      </c>
      <c r="P1677" t="s">
        <v>459</v>
      </c>
      <c r="Q1677">
        <v>3</v>
      </c>
      <c r="S1677">
        <v>0</v>
      </c>
      <c r="T1677">
        <v>10</v>
      </c>
      <c r="U1677">
        <v>10</v>
      </c>
      <c r="V1677">
        <v>10</v>
      </c>
      <c r="W1677">
        <v>5</v>
      </c>
      <c r="X1677">
        <v>0.76</v>
      </c>
      <c r="Y1677">
        <v>89728.5</v>
      </c>
      <c r="Z1677" t="s">
        <v>189</v>
      </c>
      <c r="AA1677">
        <v>2</v>
      </c>
      <c r="AB1677">
        <v>14</v>
      </c>
      <c r="AC1677">
        <v>80</v>
      </c>
      <c r="AD1677">
        <v>5.7142857142857144</v>
      </c>
      <c r="AE1677">
        <v>12.375</v>
      </c>
      <c r="AF1677">
        <v>12.375</v>
      </c>
      <c r="AG1677">
        <v>10</v>
      </c>
      <c r="AH1677">
        <v>0.76</v>
      </c>
      <c r="AI1677">
        <v>72508.5</v>
      </c>
      <c r="AJ1677">
        <v>4.2125949999999994</v>
      </c>
      <c r="AK1677">
        <v>2.5</v>
      </c>
      <c r="AL1677">
        <v>27</v>
      </c>
      <c r="AM1677">
        <v>15</v>
      </c>
      <c r="AN1677">
        <v>25</v>
      </c>
      <c r="AO1677" t="s">
        <v>190</v>
      </c>
      <c r="AP1677">
        <v>83</v>
      </c>
      <c r="AQ1677">
        <v>-0.7</v>
      </c>
      <c r="AR1677">
        <v>1.2</v>
      </c>
      <c r="AS1677" t="s">
        <v>650</v>
      </c>
      <c r="AT1677">
        <v>41</v>
      </c>
      <c r="AU1677">
        <v>18</v>
      </c>
      <c r="AV1677">
        <v>16</v>
      </c>
      <c r="AW1677">
        <v>36</v>
      </c>
      <c r="AY1677">
        <v>5</v>
      </c>
      <c r="AZ1677">
        <v>180</v>
      </c>
      <c r="BA1677">
        <v>2.8722222222222222</v>
      </c>
      <c r="BB1677">
        <v>90774</v>
      </c>
      <c r="BC1677">
        <v>151290</v>
      </c>
      <c r="BD1677">
        <v>211806</v>
      </c>
      <c r="BE1677">
        <v>12</v>
      </c>
      <c r="BF1677">
        <v>4</v>
      </c>
      <c r="BG1677">
        <v>144</v>
      </c>
      <c r="BH1677">
        <v>3.5902777777777777</v>
      </c>
      <c r="BI1677">
        <v>90774</v>
      </c>
      <c r="BJ1677">
        <v>151290</v>
      </c>
      <c r="BK1677">
        <v>211806</v>
      </c>
      <c r="BL1677">
        <v>25</v>
      </c>
      <c r="BM1677">
        <v>1</v>
      </c>
      <c r="BN1677">
        <v>24</v>
      </c>
      <c r="BO1677" t="s">
        <v>192</v>
      </c>
      <c r="BP1677">
        <v>5.6476800000000003</v>
      </c>
      <c r="BQ1677">
        <v>0</v>
      </c>
      <c r="BR1677">
        <v>81</v>
      </c>
      <c r="BS1677">
        <v>0</v>
      </c>
      <c r="BV1677">
        <v>0</v>
      </c>
      <c r="BW1677">
        <v>0</v>
      </c>
      <c r="BX1677">
        <v>0</v>
      </c>
      <c r="BZ1677" t="s">
        <v>193</v>
      </c>
      <c r="CA1677" t="s">
        <v>194</v>
      </c>
      <c r="CB1677" t="b">
        <v>0</v>
      </c>
    </row>
    <row r="1678" spans="1:80" x14ac:dyDescent="0.3">
      <c r="A1678">
        <v>1677</v>
      </c>
      <c r="B1678" t="s">
        <v>1978</v>
      </c>
      <c r="C1678" t="s">
        <v>179</v>
      </c>
      <c r="D1678" t="s">
        <v>1930</v>
      </c>
      <c r="E1678" t="s">
        <v>1973</v>
      </c>
      <c r="F1678" t="s">
        <v>202</v>
      </c>
      <c r="G1678" t="s">
        <v>1930</v>
      </c>
      <c r="H1678" t="s">
        <v>184</v>
      </c>
      <c r="J1678">
        <v>0</v>
      </c>
      <c r="K1678" t="s">
        <v>652</v>
      </c>
      <c r="L1678" t="s">
        <v>186</v>
      </c>
      <c r="M1678" t="s">
        <v>653</v>
      </c>
      <c r="N1678" t="s">
        <v>20</v>
      </c>
      <c r="O1678">
        <v>207.57</v>
      </c>
      <c r="P1678" t="s">
        <v>459</v>
      </c>
      <c r="Q1678">
        <v>3</v>
      </c>
      <c r="S1678">
        <v>0</v>
      </c>
      <c r="T1678">
        <v>10</v>
      </c>
      <c r="U1678">
        <v>10</v>
      </c>
      <c r="V1678">
        <v>10</v>
      </c>
      <c r="W1678">
        <v>5</v>
      </c>
      <c r="X1678">
        <v>0.76</v>
      </c>
      <c r="Y1678">
        <v>89728.5</v>
      </c>
      <c r="Z1678" t="s">
        <v>189</v>
      </c>
      <c r="AA1678">
        <v>2</v>
      </c>
      <c r="AB1678">
        <v>14</v>
      </c>
      <c r="AC1678">
        <v>80</v>
      </c>
      <c r="AD1678">
        <v>5.7142857142857144</v>
      </c>
      <c r="AE1678">
        <v>12.375</v>
      </c>
      <c r="AF1678">
        <v>12.375</v>
      </c>
      <c r="AG1678">
        <v>10</v>
      </c>
      <c r="AH1678">
        <v>0.76</v>
      </c>
      <c r="AI1678">
        <v>72508.5</v>
      </c>
      <c r="AJ1678">
        <v>3.7969849999999998</v>
      </c>
      <c r="AK1678">
        <v>2.5</v>
      </c>
      <c r="AL1678">
        <v>30</v>
      </c>
      <c r="AM1678">
        <v>15</v>
      </c>
      <c r="AN1678">
        <v>25</v>
      </c>
      <c r="AO1678" t="s">
        <v>190</v>
      </c>
      <c r="AP1678">
        <v>83</v>
      </c>
      <c r="AQ1678">
        <v>-0.7</v>
      </c>
      <c r="AR1678">
        <v>1.2</v>
      </c>
      <c r="AS1678" t="s">
        <v>650</v>
      </c>
      <c r="AT1678">
        <v>41</v>
      </c>
      <c r="AU1678">
        <v>18</v>
      </c>
      <c r="AV1678">
        <v>16</v>
      </c>
      <c r="AW1678">
        <v>36</v>
      </c>
      <c r="AY1678">
        <v>5</v>
      </c>
      <c r="AZ1678">
        <v>180</v>
      </c>
      <c r="BA1678">
        <v>2.8722222222222222</v>
      </c>
      <c r="BB1678">
        <v>90774</v>
      </c>
      <c r="BC1678">
        <v>151290</v>
      </c>
      <c r="BD1678">
        <v>211806</v>
      </c>
      <c r="BE1678">
        <v>11</v>
      </c>
      <c r="BF1678">
        <v>4</v>
      </c>
      <c r="BG1678">
        <v>144</v>
      </c>
      <c r="BH1678">
        <v>3.5902777777777777</v>
      </c>
      <c r="BI1678">
        <v>90774</v>
      </c>
      <c r="BJ1678">
        <v>151290</v>
      </c>
      <c r="BK1678">
        <v>211806</v>
      </c>
      <c r="BL1678">
        <v>25</v>
      </c>
      <c r="BM1678">
        <v>1</v>
      </c>
      <c r="BN1678">
        <v>24</v>
      </c>
      <c r="BO1678" t="s">
        <v>192</v>
      </c>
      <c r="BP1678">
        <v>4.9816799999999999</v>
      </c>
      <c r="BQ1678">
        <v>0</v>
      </c>
      <c r="BR1678">
        <v>364</v>
      </c>
      <c r="BS1678">
        <v>0</v>
      </c>
      <c r="BV1678">
        <v>0</v>
      </c>
      <c r="BW1678">
        <v>0</v>
      </c>
      <c r="BX1678">
        <v>0</v>
      </c>
      <c r="BZ1678" t="s">
        <v>193</v>
      </c>
      <c r="CA1678" t="s">
        <v>194</v>
      </c>
      <c r="CB1678" t="b">
        <v>0</v>
      </c>
    </row>
    <row r="1679" spans="1:80" x14ac:dyDescent="0.3">
      <c r="A1679">
        <v>1678</v>
      </c>
      <c r="B1679" t="s">
        <v>1979</v>
      </c>
      <c r="C1679" t="s">
        <v>179</v>
      </c>
      <c r="D1679" t="s">
        <v>1930</v>
      </c>
      <c r="E1679" t="s">
        <v>1973</v>
      </c>
      <c r="F1679" t="s">
        <v>204</v>
      </c>
      <c r="G1679" t="s">
        <v>1930</v>
      </c>
      <c r="H1679" t="s">
        <v>184</v>
      </c>
      <c r="J1679">
        <v>0</v>
      </c>
      <c r="K1679" t="s">
        <v>652</v>
      </c>
      <c r="L1679" t="s">
        <v>186</v>
      </c>
      <c r="M1679" t="s">
        <v>653</v>
      </c>
      <c r="N1679" t="s">
        <v>20</v>
      </c>
      <c r="O1679">
        <v>221.44499999999999</v>
      </c>
      <c r="P1679" t="s">
        <v>459</v>
      </c>
      <c r="Q1679">
        <v>3</v>
      </c>
      <c r="S1679">
        <v>0</v>
      </c>
      <c r="T1679">
        <v>10</v>
      </c>
      <c r="U1679">
        <v>10</v>
      </c>
      <c r="V1679">
        <v>10</v>
      </c>
      <c r="W1679">
        <v>5</v>
      </c>
      <c r="X1679">
        <v>0.76</v>
      </c>
      <c r="Y1679">
        <v>89728.5</v>
      </c>
      <c r="Z1679" t="s">
        <v>189</v>
      </c>
      <c r="AA1679">
        <v>2</v>
      </c>
      <c r="AB1679">
        <v>14</v>
      </c>
      <c r="AC1679">
        <v>80</v>
      </c>
      <c r="AD1679">
        <v>5.7142857142857144</v>
      </c>
      <c r="AE1679">
        <v>12.375</v>
      </c>
      <c r="AF1679">
        <v>12.375</v>
      </c>
      <c r="AG1679">
        <v>10</v>
      </c>
      <c r="AH1679">
        <v>0.76</v>
      </c>
      <c r="AI1679">
        <v>72508.5</v>
      </c>
      <c r="AJ1679">
        <v>4.0355309999999998</v>
      </c>
      <c r="AK1679">
        <v>2.5</v>
      </c>
      <c r="AL1679">
        <v>28</v>
      </c>
      <c r="AM1679">
        <v>15</v>
      </c>
      <c r="AN1679">
        <v>25</v>
      </c>
      <c r="AO1679" t="s">
        <v>190</v>
      </c>
      <c r="AP1679">
        <v>83</v>
      </c>
      <c r="AQ1679">
        <v>-0.7</v>
      </c>
      <c r="AR1679">
        <v>1.2</v>
      </c>
      <c r="AS1679" t="s">
        <v>650</v>
      </c>
      <c r="AT1679">
        <v>41</v>
      </c>
      <c r="AU1679">
        <v>18</v>
      </c>
      <c r="AV1679">
        <v>16</v>
      </c>
      <c r="AW1679">
        <v>36</v>
      </c>
      <c r="AY1679">
        <v>5</v>
      </c>
      <c r="AZ1679">
        <v>180</v>
      </c>
      <c r="BA1679">
        <v>2.8722222222222222</v>
      </c>
      <c r="BB1679">
        <v>90774</v>
      </c>
      <c r="BC1679">
        <v>151290</v>
      </c>
      <c r="BD1679">
        <v>211806</v>
      </c>
      <c r="BE1679">
        <v>11</v>
      </c>
      <c r="BF1679">
        <v>4</v>
      </c>
      <c r="BG1679">
        <v>144</v>
      </c>
      <c r="BH1679">
        <v>3.5902777777777777</v>
      </c>
      <c r="BI1679">
        <v>90774</v>
      </c>
      <c r="BJ1679">
        <v>151290</v>
      </c>
      <c r="BK1679">
        <v>211806</v>
      </c>
      <c r="BL1679">
        <v>25</v>
      </c>
      <c r="BM1679">
        <v>1</v>
      </c>
      <c r="BN1679">
        <v>24</v>
      </c>
      <c r="BO1679" t="s">
        <v>192</v>
      </c>
      <c r="BP1679">
        <v>5.3146800000000001</v>
      </c>
      <c r="BQ1679">
        <v>0</v>
      </c>
      <c r="BR1679">
        <v>57</v>
      </c>
      <c r="BS1679">
        <v>0</v>
      </c>
      <c r="BV1679">
        <v>0</v>
      </c>
      <c r="BW1679">
        <v>0</v>
      </c>
      <c r="BX1679">
        <v>0</v>
      </c>
      <c r="BZ1679" t="s">
        <v>193</v>
      </c>
      <c r="CA1679" t="s">
        <v>194</v>
      </c>
      <c r="CB1679" t="b">
        <v>0</v>
      </c>
    </row>
    <row r="1680" spans="1:80" x14ac:dyDescent="0.3">
      <c r="A1680">
        <v>1679</v>
      </c>
      <c r="B1680" t="s">
        <v>1980</v>
      </c>
      <c r="C1680" t="s">
        <v>179</v>
      </c>
      <c r="D1680" t="s">
        <v>1930</v>
      </c>
      <c r="E1680" t="s">
        <v>1973</v>
      </c>
      <c r="F1680" t="s">
        <v>206</v>
      </c>
      <c r="G1680" t="s">
        <v>1930</v>
      </c>
      <c r="H1680" t="s">
        <v>184</v>
      </c>
      <c r="J1680">
        <v>0</v>
      </c>
      <c r="K1680" t="s">
        <v>652</v>
      </c>
      <c r="L1680" t="s">
        <v>186</v>
      </c>
      <c r="M1680" t="s">
        <v>653</v>
      </c>
      <c r="N1680" t="s">
        <v>20</v>
      </c>
      <c r="O1680">
        <v>235.32</v>
      </c>
      <c r="P1680" t="s">
        <v>459</v>
      </c>
      <c r="Q1680">
        <v>3</v>
      </c>
      <c r="S1680">
        <v>0</v>
      </c>
      <c r="T1680">
        <v>10</v>
      </c>
      <c r="U1680">
        <v>10</v>
      </c>
      <c r="V1680">
        <v>10</v>
      </c>
      <c r="W1680">
        <v>5</v>
      </c>
      <c r="X1680">
        <v>0.76</v>
      </c>
      <c r="Y1680">
        <v>89728.5</v>
      </c>
      <c r="Z1680" t="s">
        <v>189</v>
      </c>
      <c r="AA1680">
        <v>2</v>
      </c>
      <c r="AB1680">
        <v>14</v>
      </c>
      <c r="AC1680">
        <v>80</v>
      </c>
      <c r="AD1680">
        <v>5.7142857142857144</v>
      </c>
      <c r="AE1680">
        <v>12.375</v>
      </c>
      <c r="AF1680">
        <v>12.375</v>
      </c>
      <c r="AG1680">
        <v>10</v>
      </c>
      <c r="AH1680">
        <v>0.76</v>
      </c>
      <c r="AI1680">
        <v>72508.5</v>
      </c>
      <c r="AJ1680">
        <v>4.2740769999999992</v>
      </c>
      <c r="AK1680">
        <v>2.5</v>
      </c>
      <c r="AL1680">
        <v>27</v>
      </c>
      <c r="AM1680">
        <v>15</v>
      </c>
      <c r="AN1680">
        <v>25</v>
      </c>
      <c r="AO1680" t="s">
        <v>190</v>
      </c>
      <c r="AP1680">
        <v>83</v>
      </c>
      <c r="AQ1680">
        <v>-0.7</v>
      </c>
      <c r="AR1680">
        <v>1.2</v>
      </c>
      <c r="AS1680" t="s">
        <v>650</v>
      </c>
      <c r="AT1680">
        <v>41</v>
      </c>
      <c r="AU1680">
        <v>18</v>
      </c>
      <c r="AV1680">
        <v>16</v>
      </c>
      <c r="AW1680">
        <v>36</v>
      </c>
      <c r="AY1680">
        <v>5</v>
      </c>
      <c r="AZ1680">
        <v>180</v>
      </c>
      <c r="BA1680">
        <v>2.8722222222222222</v>
      </c>
      <c r="BB1680">
        <v>90774</v>
      </c>
      <c r="BC1680">
        <v>151290</v>
      </c>
      <c r="BD1680">
        <v>211806</v>
      </c>
      <c r="BE1680">
        <v>12</v>
      </c>
      <c r="BF1680">
        <v>4</v>
      </c>
      <c r="BG1680">
        <v>144</v>
      </c>
      <c r="BH1680">
        <v>3.5902777777777777</v>
      </c>
      <c r="BI1680">
        <v>90774</v>
      </c>
      <c r="BJ1680">
        <v>151290</v>
      </c>
      <c r="BK1680">
        <v>211806</v>
      </c>
      <c r="BL1680">
        <v>25</v>
      </c>
      <c r="BM1680">
        <v>1</v>
      </c>
      <c r="BN1680">
        <v>24</v>
      </c>
      <c r="BO1680" t="s">
        <v>192</v>
      </c>
      <c r="BP1680">
        <v>5.6476800000000003</v>
      </c>
      <c r="BQ1680">
        <v>0</v>
      </c>
      <c r="BR1680">
        <v>272</v>
      </c>
      <c r="BS1680">
        <v>0</v>
      </c>
      <c r="BV1680">
        <v>0</v>
      </c>
      <c r="BW1680">
        <v>0</v>
      </c>
      <c r="BX1680">
        <v>0</v>
      </c>
      <c r="BZ1680" t="s">
        <v>193</v>
      </c>
      <c r="CA1680" t="s">
        <v>194</v>
      </c>
      <c r="CB1680" t="b">
        <v>0</v>
      </c>
    </row>
    <row r="1681" spans="1:80" x14ac:dyDescent="0.3">
      <c r="A1681">
        <v>1680</v>
      </c>
      <c r="B1681" t="s">
        <v>1981</v>
      </c>
      <c r="C1681" t="s">
        <v>179</v>
      </c>
      <c r="D1681" t="s">
        <v>1930</v>
      </c>
      <c r="E1681" t="s">
        <v>1973</v>
      </c>
      <c r="F1681" t="s">
        <v>318</v>
      </c>
      <c r="G1681" t="s">
        <v>1930</v>
      </c>
      <c r="H1681" t="s">
        <v>184</v>
      </c>
      <c r="J1681">
        <v>0</v>
      </c>
      <c r="K1681" t="s">
        <v>652</v>
      </c>
      <c r="L1681" t="s">
        <v>186</v>
      </c>
      <c r="M1681" t="s">
        <v>653</v>
      </c>
      <c r="N1681" t="s">
        <v>20</v>
      </c>
      <c r="O1681">
        <v>263.07</v>
      </c>
      <c r="P1681" t="s">
        <v>459</v>
      </c>
      <c r="Q1681">
        <v>3</v>
      </c>
      <c r="S1681">
        <v>0</v>
      </c>
      <c r="T1681">
        <v>10</v>
      </c>
      <c r="U1681">
        <v>10</v>
      </c>
      <c r="V1681">
        <v>10</v>
      </c>
      <c r="W1681">
        <v>5</v>
      </c>
      <c r="X1681">
        <v>0.76</v>
      </c>
      <c r="Y1681">
        <v>89728.5</v>
      </c>
      <c r="Z1681" t="s">
        <v>189</v>
      </c>
      <c r="AA1681">
        <v>2</v>
      </c>
      <c r="AB1681">
        <v>14</v>
      </c>
      <c r="AC1681">
        <v>80</v>
      </c>
      <c r="AD1681">
        <v>5.7142857142857144</v>
      </c>
      <c r="AE1681">
        <v>12.375</v>
      </c>
      <c r="AF1681">
        <v>12.375</v>
      </c>
      <c r="AG1681">
        <v>10</v>
      </c>
      <c r="AH1681">
        <v>0.76</v>
      </c>
      <c r="AI1681">
        <v>72508.5</v>
      </c>
      <c r="AJ1681">
        <v>5.0733620000000004</v>
      </c>
      <c r="AK1681">
        <v>2.5</v>
      </c>
      <c r="AL1681">
        <v>23</v>
      </c>
      <c r="AM1681">
        <v>15</v>
      </c>
      <c r="AN1681">
        <v>25</v>
      </c>
      <c r="AO1681" t="s">
        <v>190</v>
      </c>
      <c r="AP1681">
        <v>83</v>
      </c>
      <c r="AQ1681">
        <v>-0.7</v>
      </c>
      <c r="AR1681">
        <v>1.2</v>
      </c>
      <c r="AS1681" t="s">
        <v>650</v>
      </c>
      <c r="AT1681">
        <v>41</v>
      </c>
      <c r="AU1681">
        <v>18</v>
      </c>
      <c r="AV1681">
        <v>16</v>
      </c>
      <c r="AW1681">
        <v>36</v>
      </c>
      <c r="AY1681">
        <v>5</v>
      </c>
      <c r="AZ1681">
        <v>180</v>
      </c>
      <c r="BA1681">
        <v>2.8722222222222222</v>
      </c>
      <c r="BB1681">
        <v>90774</v>
      </c>
      <c r="BC1681">
        <v>151290</v>
      </c>
      <c r="BD1681">
        <v>211806</v>
      </c>
      <c r="BE1681">
        <v>12</v>
      </c>
      <c r="BF1681">
        <v>4</v>
      </c>
      <c r="BG1681">
        <v>144</v>
      </c>
      <c r="BH1681">
        <v>3.5902777777777777</v>
      </c>
      <c r="BI1681">
        <v>90774</v>
      </c>
      <c r="BJ1681">
        <v>151290</v>
      </c>
      <c r="BK1681">
        <v>211806</v>
      </c>
      <c r="BL1681">
        <v>25</v>
      </c>
      <c r="BM1681">
        <v>1</v>
      </c>
      <c r="BN1681">
        <v>24</v>
      </c>
      <c r="BO1681" t="s">
        <v>192</v>
      </c>
      <c r="BP1681">
        <v>6.3136800000000006</v>
      </c>
      <c r="BQ1681">
        <v>0</v>
      </c>
      <c r="BR1681">
        <v>0</v>
      </c>
      <c r="BS1681">
        <v>0</v>
      </c>
      <c r="BV1681">
        <v>0</v>
      </c>
      <c r="BW1681">
        <v>0</v>
      </c>
      <c r="BX1681">
        <v>0</v>
      </c>
      <c r="BZ1681" t="s">
        <v>193</v>
      </c>
      <c r="CA1681" t="s">
        <v>194</v>
      </c>
      <c r="CB1681" t="b">
        <v>0</v>
      </c>
    </row>
    <row r="1682" spans="1:80" x14ac:dyDescent="0.3">
      <c r="A1682">
        <v>1681</v>
      </c>
      <c r="B1682" t="s">
        <v>1982</v>
      </c>
      <c r="C1682" t="s">
        <v>179</v>
      </c>
      <c r="D1682" t="s">
        <v>1930</v>
      </c>
      <c r="E1682" t="s">
        <v>1973</v>
      </c>
      <c r="F1682" t="s">
        <v>252</v>
      </c>
      <c r="G1682" t="s">
        <v>1930</v>
      </c>
      <c r="H1682" t="s">
        <v>184</v>
      </c>
      <c r="J1682">
        <v>0</v>
      </c>
      <c r="K1682" t="s">
        <v>652</v>
      </c>
      <c r="L1682" t="s">
        <v>186</v>
      </c>
      <c r="M1682" t="s">
        <v>653</v>
      </c>
      <c r="N1682" t="s">
        <v>20</v>
      </c>
      <c r="O1682">
        <v>290.82</v>
      </c>
      <c r="P1682" t="s">
        <v>459</v>
      </c>
      <c r="Q1682">
        <v>3</v>
      </c>
      <c r="S1682">
        <v>0</v>
      </c>
      <c r="T1682">
        <v>10</v>
      </c>
      <c r="U1682">
        <v>10</v>
      </c>
      <c r="V1682">
        <v>10</v>
      </c>
      <c r="W1682">
        <v>5</v>
      </c>
      <c r="X1682">
        <v>0.76</v>
      </c>
      <c r="Y1682">
        <v>89728.5</v>
      </c>
      <c r="Z1682" t="s">
        <v>189</v>
      </c>
      <c r="AA1682">
        <v>2</v>
      </c>
      <c r="AB1682">
        <v>14</v>
      </c>
      <c r="AC1682">
        <v>80</v>
      </c>
      <c r="AD1682">
        <v>5.7142857142857144</v>
      </c>
      <c r="AE1682">
        <v>12.375</v>
      </c>
      <c r="AF1682">
        <v>12.375</v>
      </c>
      <c r="AG1682">
        <v>10</v>
      </c>
      <c r="AH1682">
        <v>0.76</v>
      </c>
      <c r="AI1682">
        <v>72508.5</v>
      </c>
      <c r="AJ1682">
        <v>5.5276420000000002</v>
      </c>
      <c r="AK1682">
        <v>2.5</v>
      </c>
      <c r="AL1682">
        <v>21</v>
      </c>
      <c r="AM1682">
        <v>15</v>
      </c>
      <c r="AN1682">
        <v>25</v>
      </c>
      <c r="AO1682" t="s">
        <v>190</v>
      </c>
      <c r="AP1682">
        <v>83</v>
      </c>
      <c r="AQ1682">
        <v>-0.7</v>
      </c>
      <c r="AR1682">
        <v>1.2</v>
      </c>
      <c r="AS1682" t="s">
        <v>650</v>
      </c>
      <c r="AT1682">
        <v>41</v>
      </c>
      <c r="AU1682">
        <v>18</v>
      </c>
      <c r="AV1682">
        <v>16</v>
      </c>
      <c r="AW1682">
        <v>36</v>
      </c>
      <c r="AY1682">
        <v>5</v>
      </c>
      <c r="AZ1682">
        <v>180</v>
      </c>
      <c r="BA1682">
        <v>2.8722222222222222</v>
      </c>
      <c r="BB1682">
        <v>90774</v>
      </c>
      <c r="BC1682">
        <v>151290</v>
      </c>
      <c r="BD1682">
        <v>211806</v>
      </c>
      <c r="BE1682">
        <v>12</v>
      </c>
      <c r="BF1682">
        <v>4</v>
      </c>
      <c r="BG1682">
        <v>144</v>
      </c>
      <c r="BH1682">
        <v>3.5902777777777777</v>
      </c>
      <c r="BI1682">
        <v>90774</v>
      </c>
      <c r="BJ1682">
        <v>151290</v>
      </c>
      <c r="BK1682">
        <v>211806</v>
      </c>
      <c r="BL1682">
        <v>25</v>
      </c>
      <c r="BM1682">
        <v>1</v>
      </c>
      <c r="BN1682">
        <v>14</v>
      </c>
      <c r="BO1682" t="s">
        <v>192</v>
      </c>
      <c r="BP1682">
        <v>4.0714800000000002</v>
      </c>
      <c r="BQ1682">
        <v>0</v>
      </c>
      <c r="BR1682">
        <v>0</v>
      </c>
      <c r="BS1682">
        <v>0</v>
      </c>
      <c r="BV1682">
        <v>0</v>
      </c>
      <c r="BW1682">
        <v>0</v>
      </c>
      <c r="BX1682">
        <v>0</v>
      </c>
      <c r="BZ1682" t="s">
        <v>193</v>
      </c>
      <c r="CA1682" t="s">
        <v>194</v>
      </c>
      <c r="CB1682" t="b">
        <v>0</v>
      </c>
    </row>
    <row r="1683" spans="1:80" x14ac:dyDescent="0.3">
      <c r="A1683">
        <v>1682</v>
      </c>
      <c r="B1683" t="s">
        <v>1983</v>
      </c>
      <c r="C1683" t="s">
        <v>179</v>
      </c>
      <c r="D1683" t="s">
        <v>1930</v>
      </c>
      <c r="E1683" t="s">
        <v>1973</v>
      </c>
      <c r="F1683" t="s">
        <v>202</v>
      </c>
      <c r="G1683" t="s">
        <v>1930</v>
      </c>
      <c r="H1683" t="s">
        <v>184</v>
      </c>
      <c r="J1683">
        <v>0</v>
      </c>
      <c r="K1683" t="s">
        <v>652</v>
      </c>
      <c r="L1683" t="s">
        <v>186</v>
      </c>
      <c r="M1683" t="s">
        <v>653</v>
      </c>
      <c r="N1683" t="s">
        <v>20</v>
      </c>
      <c r="O1683">
        <v>207.57</v>
      </c>
      <c r="P1683" t="s">
        <v>459</v>
      </c>
      <c r="Q1683">
        <v>3</v>
      </c>
      <c r="S1683">
        <v>0</v>
      </c>
      <c r="T1683">
        <v>10</v>
      </c>
      <c r="U1683">
        <v>10</v>
      </c>
      <c r="V1683">
        <v>10</v>
      </c>
      <c r="W1683">
        <v>5</v>
      </c>
      <c r="X1683">
        <v>0.76</v>
      </c>
      <c r="Y1683">
        <v>89728.5</v>
      </c>
      <c r="Z1683" t="s">
        <v>189</v>
      </c>
      <c r="AA1683">
        <v>2</v>
      </c>
      <c r="AB1683">
        <v>14</v>
      </c>
      <c r="AC1683">
        <v>80</v>
      </c>
      <c r="AD1683">
        <v>5.7142857142857144</v>
      </c>
      <c r="AE1683">
        <v>12.375</v>
      </c>
      <c r="AF1683">
        <v>12.375</v>
      </c>
      <c r="AG1683">
        <v>10</v>
      </c>
      <c r="AH1683">
        <v>0.76</v>
      </c>
      <c r="AI1683">
        <v>72508.5</v>
      </c>
      <c r="AJ1683">
        <v>3.735503</v>
      </c>
      <c r="AK1683">
        <v>2.5</v>
      </c>
      <c r="AL1683">
        <v>30</v>
      </c>
      <c r="AM1683">
        <v>15</v>
      </c>
      <c r="AN1683">
        <v>25</v>
      </c>
      <c r="AO1683" t="s">
        <v>190</v>
      </c>
      <c r="AP1683">
        <v>83</v>
      </c>
      <c r="AQ1683">
        <v>-0.7</v>
      </c>
      <c r="AR1683">
        <v>1.2</v>
      </c>
      <c r="AS1683" t="s">
        <v>650</v>
      </c>
      <c r="AT1683">
        <v>41</v>
      </c>
      <c r="AU1683">
        <v>18</v>
      </c>
      <c r="AV1683">
        <v>16</v>
      </c>
      <c r="AW1683">
        <v>36</v>
      </c>
      <c r="AY1683">
        <v>5</v>
      </c>
      <c r="AZ1683">
        <v>180</v>
      </c>
      <c r="BA1683">
        <v>2.8722222222222222</v>
      </c>
      <c r="BB1683">
        <v>90774</v>
      </c>
      <c r="BC1683">
        <v>151290</v>
      </c>
      <c r="BD1683">
        <v>211806</v>
      </c>
      <c r="BE1683">
        <v>11</v>
      </c>
      <c r="BF1683">
        <v>4</v>
      </c>
      <c r="BG1683">
        <v>144</v>
      </c>
      <c r="BH1683">
        <v>3.5902777777777777</v>
      </c>
      <c r="BI1683">
        <v>90774</v>
      </c>
      <c r="BJ1683">
        <v>151290</v>
      </c>
      <c r="BK1683">
        <v>211806</v>
      </c>
      <c r="BL1683">
        <v>25</v>
      </c>
      <c r="BM1683">
        <v>1</v>
      </c>
      <c r="BN1683">
        <v>24</v>
      </c>
      <c r="BO1683" t="s">
        <v>192</v>
      </c>
      <c r="BP1683">
        <v>4.9816799999999999</v>
      </c>
      <c r="BQ1683">
        <v>0</v>
      </c>
      <c r="BR1683">
        <v>0</v>
      </c>
      <c r="BS1683">
        <v>0</v>
      </c>
      <c r="BV1683">
        <v>0</v>
      </c>
      <c r="BW1683">
        <v>0</v>
      </c>
      <c r="BX1683">
        <v>0</v>
      </c>
      <c r="BZ1683" t="s">
        <v>193</v>
      </c>
      <c r="CA1683" t="s">
        <v>194</v>
      </c>
      <c r="CB1683" t="b">
        <v>0</v>
      </c>
    </row>
    <row r="1684" spans="1:80" x14ac:dyDescent="0.3">
      <c r="A1684">
        <v>1683</v>
      </c>
      <c r="B1684" t="s">
        <v>1984</v>
      </c>
      <c r="C1684" t="s">
        <v>179</v>
      </c>
      <c r="D1684" t="s">
        <v>1930</v>
      </c>
      <c r="E1684" t="s">
        <v>1973</v>
      </c>
      <c r="F1684" t="s">
        <v>204</v>
      </c>
      <c r="G1684" t="s">
        <v>1930</v>
      </c>
      <c r="H1684" t="s">
        <v>184</v>
      </c>
      <c r="J1684">
        <v>0</v>
      </c>
      <c r="K1684" t="s">
        <v>652</v>
      </c>
      <c r="L1684" t="s">
        <v>186</v>
      </c>
      <c r="M1684" t="s">
        <v>653</v>
      </c>
      <c r="N1684" t="s">
        <v>20</v>
      </c>
      <c r="O1684">
        <v>221.44499999999999</v>
      </c>
      <c r="P1684" t="s">
        <v>459</v>
      </c>
      <c r="Q1684">
        <v>3</v>
      </c>
      <c r="S1684">
        <v>0</v>
      </c>
      <c r="T1684">
        <v>10</v>
      </c>
      <c r="U1684">
        <v>10</v>
      </c>
      <c r="V1684">
        <v>10</v>
      </c>
      <c r="W1684">
        <v>5</v>
      </c>
      <c r="X1684">
        <v>0.76</v>
      </c>
      <c r="Y1684">
        <v>89728.5</v>
      </c>
      <c r="Z1684" t="s">
        <v>189</v>
      </c>
      <c r="AA1684">
        <v>2</v>
      </c>
      <c r="AB1684">
        <v>14</v>
      </c>
      <c r="AC1684">
        <v>80</v>
      </c>
      <c r="AD1684">
        <v>5.7142857142857144</v>
      </c>
      <c r="AE1684">
        <v>12.375</v>
      </c>
      <c r="AF1684">
        <v>12.375</v>
      </c>
      <c r="AG1684">
        <v>10</v>
      </c>
      <c r="AH1684">
        <v>0.76</v>
      </c>
      <c r="AI1684">
        <v>72508.5</v>
      </c>
      <c r="AJ1684">
        <v>3.9740489999999999</v>
      </c>
      <c r="AK1684">
        <v>2.5</v>
      </c>
      <c r="AL1684">
        <v>29</v>
      </c>
      <c r="AM1684">
        <v>15</v>
      </c>
      <c r="AN1684">
        <v>25</v>
      </c>
      <c r="AO1684" t="s">
        <v>190</v>
      </c>
      <c r="AP1684">
        <v>83</v>
      </c>
      <c r="AQ1684">
        <v>-0.7</v>
      </c>
      <c r="AR1684">
        <v>1.2</v>
      </c>
      <c r="AS1684" t="s">
        <v>650</v>
      </c>
      <c r="AT1684">
        <v>41</v>
      </c>
      <c r="AU1684">
        <v>18</v>
      </c>
      <c r="AV1684">
        <v>16</v>
      </c>
      <c r="AW1684">
        <v>36</v>
      </c>
      <c r="AY1684">
        <v>5</v>
      </c>
      <c r="AZ1684">
        <v>180</v>
      </c>
      <c r="BA1684">
        <v>2.8722222222222222</v>
      </c>
      <c r="BB1684">
        <v>90774</v>
      </c>
      <c r="BC1684">
        <v>151290</v>
      </c>
      <c r="BD1684">
        <v>211806</v>
      </c>
      <c r="BE1684">
        <v>11</v>
      </c>
      <c r="BF1684">
        <v>4</v>
      </c>
      <c r="BG1684">
        <v>144</v>
      </c>
      <c r="BH1684">
        <v>3.5902777777777777</v>
      </c>
      <c r="BI1684">
        <v>90774</v>
      </c>
      <c r="BJ1684">
        <v>151290</v>
      </c>
      <c r="BK1684">
        <v>211806</v>
      </c>
      <c r="BL1684">
        <v>25</v>
      </c>
      <c r="BM1684">
        <v>1</v>
      </c>
      <c r="BN1684">
        <v>24</v>
      </c>
      <c r="BO1684" t="s">
        <v>192</v>
      </c>
      <c r="BP1684">
        <v>5.3146800000000001</v>
      </c>
      <c r="BQ1684">
        <v>0</v>
      </c>
      <c r="BR1684">
        <v>10</v>
      </c>
      <c r="BS1684">
        <v>0</v>
      </c>
      <c r="BV1684">
        <v>0</v>
      </c>
      <c r="BW1684">
        <v>0</v>
      </c>
      <c r="BX1684">
        <v>0</v>
      </c>
      <c r="BZ1684" t="s">
        <v>193</v>
      </c>
      <c r="CA1684" t="s">
        <v>194</v>
      </c>
      <c r="CB1684" t="b">
        <v>0</v>
      </c>
    </row>
    <row r="1685" spans="1:80" x14ac:dyDescent="0.3">
      <c r="A1685">
        <v>1684</v>
      </c>
      <c r="B1685" t="s">
        <v>1985</v>
      </c>
      <c r="C1685" t="s">
        <v>179</v>
      </c>
      <c r="D1685" t="s">
        <v>1930</v>
      </c>
      <c r="E1685" t="s">
        <v>1973</v>
      </c>
      <c r="F1685" t="s">
        <v>206</v>
      </c>
      <c r="G1685" t="s">
        <v>1930</v>
      </c>
      <c r="H1685" t="s">
        <v>184</v>
      </c>
      <c r="J1685">
        <v>0</v>
      </c>
      <c r="K1685" t="s">
        <v>652</v>
      </c>
      <c r="L1685" t="s">
        <v>186</v>
      </c>
      <c r="M1685" t="s">
        <v>653</v>
      </c>
      <c r="N1685" t="s">
        <v>20</v>
      </c>
      <c r="O1685">
        <v>235.32</v>
      </c>
      <c r="P1685" t="s">
        <v>459</v>
      </c>
      <c r="Q1685">
        <v>3</v>
      </c>
      <c r="S1685">
        <v>0</v>
      </c>
      <c r="T1685">
        <v>10</v>
      </c>
      <c r="U1685">
        <v>10</v>
      </c>
      <c r="V1685">
        <v>10</v>
      </c>
      <c r="W1685">
        <v>5</v>
      </c>
      <c r="X1685">
        <v>0.76</v>
      </c>
      <c r="Y1685">
        <v>89728.5</v>
      </c>
      <c r="Z1685" t="s">
        <v>189</v>
      </c>
      <c r="AA1685">
        <v>2</v>
      </c>
      <c r="AB1685">
        <v>14</v>
      </c>
      <c r="AC1685">
        <v>80</v>
      </c>
      <c r="AD1685">
        <v>5.7142857142857144</v>
      </c>
      <c r="AE1685">
        <v>12.375</v>
      </c>
      <c r="AF1685">
        <v>12.375</v>
      </c>
      <c r="AG1685">
        <v>10</v>
      </c>
      <c r="AH1685">
        <v>0.76</v>
      </c>
      <c r="AI1685">
        <v>72508.5</v>
      </c>
      <c r="AJ1685">
        <v>4.2125949999999994</v>
      </c>
      <c r="AK1685">
        <v>2.5</v>
      </c>
      <c r="AL1685">
        <v>27</v>
      </c>
      <c r="AM1685">
        <v>15</v>
      </c>
      <c r="AN1685">
        <v>25</v>
      </c>
      <c r="AO1685" t="s">
        <v>190</v>
      </c>
      <c r="AP1685">
        <v>83</v>
      </c>
      <c r="AQ1685">
        <v>-0.7</v>
      </c>
      <c r="AR1685">
        <v>1.2</v>
      </c>
      <c r="AS1685" t="s">
        <v>650</v>
      </c>
      <c r="AT1685">
        <v>41</v>
      </c>
      <c r="AU1685">
        <v>18</v>
      </c>
      <c r="AV1685">
        <v>16</v>
      </c>
      <c r="AW1685">
        <v>36</v>
      </c>
      <c r="AY1685">
        <v>5</v>
      </c>
      <c r="AZ1685">
        <v>180</v>
      </c>
      <c r="BA1685">
        <v>2.8722222222222222</v>
      </c>
      <c r="BB1685">
        <v>90774</v>
      </c>
      <c r="BC1685">
        <v>151290</v>
      </c>
      <c r="BD1685">
        <v>211806</v>
      </c>
      <c r="BE1685">
        <v>12</v>
      </c>
      <c r="BF1685">
        <v>4</v>
      </c>
      <c r="BG1685">
        <v>144</v>
      </c>
      <c r="BH1685">
        <v>3.5902777777777777</v>
      </c>
      <c r="BI1685">
        <v>90774</v>
      </c>
      <c r="BJ1685">
        <v>151290</v>
      </c>
      <c r="BK1685">
        <v>211806</v>
      </c>
      <c r="BL1685">
        <v>25</v>
      </c>
      <c r="BM1685">
        <v>1</v>
      </c>
      <c r="BN1685">
        <v>24</v>
      </c>
      <c r="BO1685" t="s">
        <v>192</v>
      </c>
      <c r="BP1685">
        <v>5.6476800000000003</v>
      </c>
      <c r="BQ1685">
        <v>0</v>
      </c>
      <c r="BR1685">
        <v>200</v>
      </c>
      <c r="BS1685">
        <v>0</v>
      </c>
      <c r="BV1685">
        <v>0</v>
      </c>
      <c r="BW1685">
        <v>0</v>
      </c>
      <c r="BX1685">
        <v>0</v>
      </c>
      <c r="BZ1685" t="s">
        <v>193</v>
      </c>
      <c r="CA1685" t="s">
        <v>194</v>
      </c>
      <c r="CB1685" t="b">
        <v>0</v>
      </c>
    </row>
    <row r="1686" spans="1:80" x14ac:dyDescent="0.3">
      <c r="A1686">
        <v>1685</v>
      </c>
      <c r="B1686" t="s">
        <v>1986</v>
      </c>
      <c r="C1686" t="s">
        <v>179</v>
      </c>
      <c r="D1686" t="s">
        <v>1930</v>
      </c>
      <c r="E1686" t="s">
        <v>1973</v>
      </c>
      <c r="F1686" t="s">
        <v>202</v>
      </c>
      <c r="G1686" t="s">
        <v>1930</v>
      </c>
      <c r="H1686" t="s">
        <v>184</v>
      </c>
      <c r="J1686">
        <v>0</v>
      </c>
      <c r="K1686" t="s">
        <v>652</v>
      </c>
      <c r="L1686" t="s">
        <v>186</v>
      </c>
      <c r="M1686" t="s">
        <v>653</v>
      </c>
      <c r="N1686" t="s">
        <v>20</v>
      </c>
      <c r="O1686">
        <v>207.57</v>
      </c>
      <c r="P1686" t="s">
        <v>459</v>
      </c>
      <c r="Q1686">
        <v>3</v>
      </c>
      <c r="S1686">
        <v>0</v>
      </c>
      <c r="T1686">
        <v>10</v>
      </c>
      <c r="U1686">
        <v>10</v>
      </c>
      <c r="V1686">
        <v>10</v>
      </c>
      <c r="W1686">
        <v>5</v>
      </c>
      <c r="X1686">
        <v>0.76</v>
      </c>
      <c r="Y1686">
        <v>89728.5</v>
      </c>
      <c r="Z1686" t="s">
        <v>189</v>
      </c>
      <c r="AA1686">
        <v>2</v>
      </c>
      <c r="AB1686">
        <v>14</v>
      </c>
      <c r="AC1686">
        <v>80</v>
      </c>
      <c r="AD1686">
        <v>5.7142857142857144</v>
      </c>
      <c r="AE1686">
        <v>12.375</v>
      </c>
      <c r="AF1686">
        <v>12.375</v>
      </c>
      <c r="AG1686">
        <v>10</v>
      </c>
      <c r="AH1686">
        <v>0.76</v>
      </c>
      <c r="AI1686">
        <v>72508.5</v>
      </c>
      <c r="AJ1686">
        <v>3.800176</v>
      </c>
      <c r="AK1686">
        <v>2.5</v>
      </c>
      <c r="AL1686">
        <v>30</v>
      </c>
      <c r="AM1686">
        <v>15</v>
      </c>
      <c r="AN1686">
        <v>25</v>
      </c>
      <c r="AO1686" t="s">
        <v>190</v>
      </c>
      <c r="AP1686">
        <v>83</v>
      </c>
      <c r="AQ1686">
        <v>-0.7</v>
      </c>
      <c r="AR1686">
        <v>1.2</v>
      </c>
      <c r="AS1686" t="s">
        <v>650</v>
      </c>
      <c r="AT1686">
        <v>41</v>
      </c>
      <c r="AU1686">
        <v>18</v>
      </c>
      <c r="AV1686">
        <v>16</v>
      </c>
      <c r="AW1686">
        <v>36</v>
      </c>
      <c r="AY1686">
        <v>5</v>
      </c>
      <c r="AZ1686">
        <v>180</v>
      </c>
      <c r="BA1686">
        <v>2.8722222222222222</v>
      </c>
      <c r="BB1686">
        <v>90774</v>
      </c>
      <c r="BC1686">
        <v>151290</v>
      </c>
      <c r="BD1686">
        <v>211806</v>
      </c>
      <c r="BE1686">
        <v>11</v>
      </c>
      <c r="BF1686">
        <v>4</v>
      </c>
      <c r="BG1686">
        <v>144</v>
      </c>
      <c r="BH1686">
        <v>3.5902777777777777</v>
      </c>
      <c r="BI1686">
        <v>90774</v>
      </c>
      <c r="BJ1686">
        <v>151290</v>
      </c>
      <c r="BK1686">
        <v>211806</v>
      </c>
      <c r="BL1686">
        <v>25</v>
      </c>
      <c r="BM1686">
        <v>1</v>
      </c>
      <c r="BN1686">
        <v>24</v>
      </c>
      <c r="BO1686" t="s">
        <v>192</v>
      </c>
      <c r="BP1686">
        <v>4.9816799999999999</v>
      </c>
      <c r="BQ1686">
        <v>0</v>
      </c>
      <c r="BR1686">
        <v>286</v>
      </c>
      <c r="BS1686">
        <v>0</v>
      </c>
      <c r="BV1686">
        <v>0</v>
      </c>
      <c r="BW1686">
        <v>0</v>
      </c>
      <c r="BX1686">
        <v>0</v>
      </c>
      <c r="BZ1686" t="s">
        <v>193</v>
      </c>
      <c r="CA1686" t="s">
        <v>194</v>
      </c>
      <c r="CB1686" t="b">
        <v>0</v>
      </c>
    </row>
    <row r="1687" spans="1:80" x14ac:dyDescent="0.3">
      <c r="A1687">
        <v>1686</v>
      </c>
      <c r="B1687" t="s">
        <v>1987</v>
      </c>
      <c r="C1687" t="s">
        <v>179</v>
      </c>
      <c r="D1687" t="s">
        <v>1930</v>
      </c>
      <c r="E1687" t="s">
        <v>1973</v>
      </c>
      <c r="F1687" t="s">
        <v>204</v>
      </c>
      <c r="G1687" t="s">
        <v>1930</v>
      </c>
      <c r="H1687" t="s">
        <v>184</v>
      </c>
      <c r="J1687">
        <v>0</v>
      </c>
      <c r="K1687" t="s">
        <v>652</v>
      </c>
      <c r="L1687" t="s">
        <v>186</v>
      </c>
      <c r="M1687" t="s">
        <v>653</v>
      </c>
      <c r="N1687" t="s">
        <v>20</v>
      </c>
      <c r="O1687">
        <v>221.44499999999999</v>
      </c>
      <c r="P1687" t="s">
        <v>459</v>
      </c>
      <c r="Q1687">
        <v>3</v>
      </c>
      <c r="S1687">
        <v>0</v>
      </c>
      <c r="T1687">
        <v>10</v>
      </c>
      <c r="U1687">
        <v>10</v>
      </c>
      <c r="V1687">
        <v>10</v>
      </c>
      <c r="W1687">
        <v>5</v>
      </c>
      <c r="X1687">
        <v>0.76</v>
      </c>
      <c r="Y1687">
        <v>89728.5</v>
      </c>
      <c r="Z1687" t="s">
        <v>189</v>
      </c>
      <c r="AA1687">
        <v>2</v>
      </c>
      <c r="AB1687">
        <v>14</v>
      </c>
      <c r="AC1687">
        <v>80</v>
      </c>
      <c r="AD1687">
        <v>5.7142857142857144</v>
      </c>
      <c r="AE1687">
        <v>12.375</v>
      </c>
      <c r="AF1687">
        <v>12.375</v>
      </c>
      <c r="AG1687">
        <v>10</v>
      </c>
      <c r="AH1687">
        <v>0.76</v>
      </c>
      <c r="AI1687">
        <v>72508.5</v>
      </c>
      <c r="AJ1687">
        <v>4.0387219999999999</v>
      </c>
      <c r="AK1687">
        <v>2.5</v>
      </c>
      <c r="AL1687">
        <v>28</v>
      </c>
      <c r="AM1687">
        <v>15</v>
      </c>
      <c r="AN1687">
        <v>25</v>
      </c>
      <c r="AO1687" t="s">
        <v>190</v>
      </c>
      <c r="AP1687">
        <v>83</v>
      </c>
      <c r="AQ1687">
        <v>-0.7</v>
      </c>
      <c r="AR1687">
        <v>1.2</v>
      </c>
      <c r="AS1687" t="s">
        <v>650</v>
      </c>
      <c r="AT1687">
        <v>41</v>
      </c>
      <c r="AU1687">
        <v>18</v>
      </c>
      <c r="AV1687">
        <v>16</v>
      </c>
      <c r="AW1687">
        <v>36</v>
      </c>
      <c r="AY1687">
        <v>5</v>
      </c>
      <c r="AZ1687">
        <v>180</v>
      </c>
      <c r="BA1687">
        <v>2.8722222222222222</v>
      </c>
      <c r="BB1687">
        <v>90774</v>
      </c>
      <c r="BC1687">
        <v>151290</v>
      </c>
      <c r="BD1687">
        <v>211806</v>
      </c>
      <c r="BE1687">
        <v>11</v>
      </c>
      <c r="BF1687">
        <v>4</v>
      </c>
      <c r="BG1687">
        <v>144</v>
      </c>
      <c r="BH1687">
        <v>3.5902777777777777</v>
      </c>
      <c r="BI1687">
        <v>90774</v>
      </c>
      <c r="BJ1687">
        <v>151290</v>
      </c>
      <c r="BK1687">
        <v>211806</v>
      </c>
      <c r="BL1687">
        <v>25</v>
      </c>
      <c r="BM1687">
        <v>1</v>
      </c>
      <c r="BN1687">
        <v>24</v>
      </c>
      <c r="BO1687" t="s">
        <v>192</v>
      </c>
      <c r="BP1687">
        <v>5.3146800000000001</v>
      </c>
      <c r="BQ1687">
        <v>0</v>
      </c>
      <c r="BR1687">
        <v>20</v>
      </c>
      <c r="BS1687">
        <v>0</v>
      </c>
      <c r="BV1687">
        <v>0</v>
      </c>
      <c r="BW1687">
        <v>0</v>
      </c>
      <c r="BX1687">
        <v>0</v>
      </c>
      <c r="BZ1687" t="s">
        <v>193</v>
      </c>
      <c r="CA1687" t="s">
        <v>194</v>
      </c>
      <c r="CB1687" t="b">
        <v>0</v>
      </c>
    </row>
    <row r="1688" spans="1:80" x14ac:dyDescent="0.3">
      <c r="A1688">
        <v>1687</v>
      </c>
      <c r="B1688" t="s">
        <v>1988</v>
      </c>
      <c r="C1688" t="s">
        <v>179</v>
      </c>
      <c r="D1688" t="s">
        <v>1930</v>
      </c>
      <c r="E1688" t="s">
        <v>1973</v>
      </c>
      <c r="F1688" t="s">
        <v>206</v>
      </c>
      <c r="G1688" t="s">
        <v>1930</v>
      </c>
      <c r="H1688" t="s">
        <v>184</v>
      </c>
      <c r="J1688">
        <v>0</v>
      </c>
      <c r="K1688" t="s">
        <v>652</v>
      </c>
      <c r="L1688" t="s">
        <v>186</v>
      </c>
      <c r="M1688" t="s">
        <v>653</v>
      </c>
      <c r="N1688" t="s">
        <v>20</v>
      </c>
      <c r="O1688">
        <v>235.32</v>
      </c>
      <c r="P1688" t="s">
        <v>459</v>
      </c>
      <c r="Q1688">
        <v>3</v>
      </c>
      <c r="S1688">
        <v>0</v>
      </c>
      <c r="T1688">
        <v>10</v>
      </c>
      <c r="U1688">
        <v>10</v>
      </c>
      <c r="V1688">
        <v>10</v>
      </c>
      <c r="W1688">
        <v>5</v>
      </c>
      <c r="X1688">
        <v>0.76</v>
      </c>
      <c r="Y1688">
        <v>89728.5</v>
      </c>
      <c r="Z1688" t="s">
        <v>189</v>
      </c>
      <c r="AA1688">
        <v>2</v>
      </c>
      <c r="AB1688">
        <v>14</v>
      </c>
      <c r="AC1688">
        <v>80</v>
      </c>
      <c r="AD1688">
        <v>5.7142857142857144</v>
      </c>
      <c r="AE1688">
        <v>12.375</v>
      </c>
      <c r="AF1688">
        <v>12.375</v>
      </c>
      <c r="AG1688">
        <v>10</v>
      </c>
      <c r="AH1688">
        <v>0.76</v>
      </c>
      <c r="AI1688">
        <v>72508.5</v>
      </c>
      <c r="AJ1688">
        <v>4.2772680000000003</v>
      </c>
      <c r="AK1688">
        <v>2.5</v>
      </c>
      <c r="AL1688">
        <v>27</v>
      </c>
      <c r="AM1688">
        <v>15</v>
      </c>
      <c r="AN1688">
        <v>25</v>
      </c>
      <c r="AO1688" t="s">
        <v>190</v>
      </c>
      <c r="AP1688">
        <v>83</v>
      </c>
      <c r="AQ1688">
        <v>-0.7</v>
      </c>
      <c r="AR1688">
        <v>1.2</v>
      </c>
      <c r="AS1688" t="s">
        <v>650</v>
      </c>
      <c r="AT1688">
        <v>41</v>
      </c>
      <c r="AU1688">
        <v>18</v>
      </c>
      <c r="AV1688">
        <v>16</v>
      </c>
      <c r="AW1688">
        <v>36</v>
      </c>
      <c r="AY1688">
        <v>5</v>
      </c>
      <c r="AZ1688">
        <v>180</v>
      </c>
      <c r="BA1688">
        <v>2.8722222222222222</v>
      </c>
      <c r="BB1688">
        <v>90774</v>
      </c>
      <c r="BC1688">
        <v>151290</v>
      </c>
      <c r="BD1688">
        <v>211806</v>
      </c>
      <c r="BE1688">
        <v>12</v>
      </c>
      <c r="BF1688">
        <v>4</v>
      </c>
      <c r="BG1688">
        <v>144</v>
      </c>
      <c r="BH1688">
        <v>3.5902777777777777</v>
      </c>
      <c r="BI1688">
        <v>90774</v>
      </c>
      <c r="BJ1688">
        <v>151290</v>
      </c>
      <c r="BK1688">
        <v>211806</v>
      </c>
      <c r="BL1688">
        <v>25</v>
      </c>
      <c r="BM1688">
        <v>1</v>
      </c>
      <c r="BN1688">
        <v>24</v>
      </c>
      <c r="BO1688" t="s">
        <v>192</v>
      </c>
      <c r="BP1688">
        <v>5.6476800000000003</v>
      </c>
      <c r="BQ1688">
        <v>0</v>
      </c>
      <c r="BR1688">
        <v>795</v>
      </c>
      <c r="BS1688">
        <v>0</v>
      </c>
      <c r="BV1688">
        <v>0</v>
      </c>
      <c r="BW1688">
        <v>0</v>
      </c>
      <c r="BX1688">
        <v>0</v>
      </c>
      <c r="BZ1688" t="s">
        <v>193</v>
      </c>
      <c r="CA1688" t="s">
        <v>194</v>
      </c>
      <c r="CB1688" t="b">
        <v>0</v>
      </c>
    </row>
    <row r="1689" spans="1:80" x14ac:dyDescent="0.3">
      <c r="A1689">
        <v>1688</v>
      </c>
      <c r="B1689" t="s">
        <v>1989</v>
      </c>
      <c r="C1689" t="s">
        <v>179</v>
      </c>
      <c r="D1689" t="s">
        <v>1930</v>
      </c>
      <c r="E1689" t="s">
        <v>1973</v>
      </c>
      <c r="F1689" t="s">
        <v>202</v>
      </c>
      <c r="G1689" t="s">
        <v>1930</v>
      </c>
      <c r="H1689" t="s">
        <v>184</v>
      </c>
      <c r="J1689">
        <v>0</v>
      </c>
      <c r="K1689" t="s">
        <v>652</v>
      </c>
      <c r="L1689" t="s">
        <v>186</v>
      </c>
      <c r="M1689" t="s">
        <v>653</v>
      </c>
      <c r="N1689" t="s">
        <v>20</v>
      </c>
      <c r="O1689">
        <v>207.57</v>
      </c>
      <c r="P1689" t="s">
        <v>459</v>
      </c>
      <c r="Q1689">
        <v>3</v>
      </c>
      <c r="S1689">
        <v>0</v>
      </c>
      <c r="T1689">
        <v>10</v>
      </c>
      <c r="U1689">
        <v>10</v>
      </c>
      <c r="V1689">
        <v>10</v>
      </c>
      <c r="W1689">
        <v>5</v>
      </c>
      <c r="X1689">
        <v>0.76</v>
      </c>
      <c r="Y1689">
        <v>89728.5</v>
      </c>
      <c r="Z1689" t="s">
        <v>189</v>
      </c>
      <c r="AA1689">
        <v>2</v>
      </c>
      <c r="AB1689">
        <v>14</v>
      </c>
      <c r="AC1689">
        <v>80</v>
      </c>
      <c r="AD1689">
        <v>5.7142857142857144</v>
      </c>
      <c r="AE1689">
        <v>12.375</v>
      </c>
      <c r="AF1689">
        <v>12.375</v>
      </c>
      <c r="AG1689">
        <v>10</v>
      </c>
      <c r="AH1689">
        <v>0.76</v>
      </c>
      <c r="AI1689">
        <v>72508.5</v>
      </c>
      <c r="AJ1689">
        <v>3.735503</v>
      </c>
      <c r="AK1689">
        <v>2.5</v>
      </c>
      <c r="AL1689">
        <v>30</v>
      </c>
      <c r="AM1689">
        <v>15</v>
      </c>
      <c r="AN1689">
        <v>25</v>
      </c>
      <c r="AO1689" t="s">
        <v>190</v>
      </c>
      <c r="AP1689">
        <v>83</v>
      </c>
      <c r="AQ1689">
        <v>-0.7</v>
      </c>
      <c r="AR1689">
        <v>1.2</v>
      </c>
      <c r="AS1689" t="s">
        <v>650</v>
      </c>
      <c r="AT1689">
        <v>41</v>
      </c>
      <c r="AU1689">
        <v>18</v>
      </c>
      <c r="AV1689">
        <v>16</v>
      </c>
      <c r="AW1689">
        <v>36</v>
      </c>
      <c r="AY1689">
        <v>5</v>
      </c>
      <c r="AZ1689">
        <v>180</v>
      </c>
      <c r="BA1689">
        <v>2.8722222222222222</v>
      </c>
      <c r="BB1689">
        <v>90774</v>
      </c>
      <c r="BC1689">
        <v>151290</v>
      </c>
      <c r="BD1689">
        <v>211806</v>
      </c>
      <c r="BE1689">
        <v>11</v>
      </c>
      <c r="BF1689">
        <v>4</v>
      </c>
      <c r="BG1689">
        <v>144</v>
      </c>
      <c r="BH1689">
        <v>3.5902777777777777</v>
      </c>
      <c r="BI1689">
        <v>90774</v>
      </c>
      <c r="BJ1689">
        <v>151290</v>
      </c>
      <c r="BK1689">
        <v>211806</v>
      </c>
      <c r="BL1689">
        <v>25</v>
      </c>
      <c r="BM1689">
        <v>1</v>
      </c>
      <c r="BN1689">
        <v>24</v>
      </c>
      <c r="BO1689" t="s">
        <v>192</v>
      </c>
      <c r="BP1689">
        <v>4.9816799999999999</v>
      </c>
      <c r="BQ1689">
        <v>0</v>
      </c>
      <c r="BR1689">
        <v>0</v>
      </c>
      <c r="BS1689">
        <v>0</v>
      </c>
      <c r="BV1689">
        <v>0</v>
      </c>
      <c r="BW1689">
        <v>0</v>
      </c>
      <c r="BX1689">
        <v>0</v>
      </c>
      <c r="BZ1689" t="s">
        <v>193</v>
      </c>
      <c r="CA1689" t="s">
        <v>194</v>
      </c>
      <c r="CB1689" t="b">
        <v>0</v>
      </c>
    </row>
    <row r="1690" spans="1:80" x14ac:dyDescent="0.3">
      <c r="A1690">
        <v>1689</v>
      </c>
      <c r="B1690" t="s">
        <v>1990</v>
      </c>
      <c r="C1690" t="s">
        <v>179</v>
      </c>
      <c r="D1690" t="s">
        <v>1930</v>
      </c>
      <c r="E1690" t="s">
        <v>1973</v>
      </c>
      <c r="F1690" t="s">
        <v>204</v>
      </c>
      <c r="G1690" t="s">
        <v>1930</v>
      </c>
      <c r="H1690" t="s">
        <v>184</v>
      </c>
      <c r="J1690">
        <v>0</v>
      </c>
      <c r="K1690" t="s">
        <v>652</v>
      </c>
      <c r="L1690" t="s">
        <v>186</v>
      </c>
      <c r="M1690" t="s">
        <v>653</v>
      </c>
      <c r="N1690" t="s">
        <v>20</v>
      </c>
      <c r="O1690">
        <v>221.44499999999999</v>
      </c>
      <c r="P1690" t="s">
        <v>459</v>
      </c>
      <c r="Q1690">
        <v>3</v>
      </c>
      <c r="S1690">
        <v>0</v>
      </c>
      <c r="T1690">
        <v>10</v>
      </c>
      <c r="U1690">
        <v>10</v>
      </c>
      <c r="V1690">
        <v>10</v>
      </c>
      <c r="W1690">
        <v>5</v>
      </c>
      <c r="X1690">
        <v>0.76</v>
      </c>
      <c r="Y1690">
        <v>89728.5</v>
      </c>
      <c r="Z1690" t="s">
        <v>189</v>
      </c>
      <c r="AA1690">
        <v>2</v>
      </c>
      <c r="AB1690">
        <v>14</v>
      </c>
      <c r="AC1690">
        <v>80</v>
      </c>
      <c r="AD1690">
        <v>5.7142857142857144</v>
      </c>
      <c r="AE1690">
        <v>12.375</v>
      </c>
      <c r="AF1690">
        <v>12.375</v>
      </c>
      <c r="AG1690">
        <v>10</v>
      </c>
      <c r="AH1690">
        <v>0.76</v>
      </c>
      <c r="AI1690">
        <v>72508.5</v>
      </c>
      <c r="AJ1690">
        <v>3.9740489999999999</v>
      </c>
      <c r="AK1690">
        <v>2.5</v>
      </c>
      <c r="AL1690">
        <v>29</v>
      </c>
      <c r="AM1690">
        <v>15</v>
      </c>
      <c r="AN1690">
        <v>25</v>
      </c>
      <c r="AO1690" t="s">
        <v>190</v>
      </c>
      <c r="AP1690">
        <v>83</v>
      </c>
      <c r="AQ1690">
        <v>-0.7</v>
      </c>
      <c r="AR1690">
        <v>1.2</v>
      </c>
      <c r="AS1690" t="s">
        <v>650</v>
      </c>
      <c r="AT1690">
        <v>41</v>
      </c>
      <c r="AU1690">
        <v>18</v>
      </c>
      <c r="AV1690">
        <v>16</v>
      </c>
      <c r="AW1690">
        <v>36</v>
      </c>
      <c r="AY1690">
        <v>5</v>
      </c>
      <c r="AZ1690">
        <v>180</v>
      </c>
      <c r="BA1690">
        <v>2.8722222222222222</v>
      </c>
      <c r="BB1690">
        <v>90774</v>
      </c>
      <c r="BC1690">
        <v>151290</v>
      </c>
      <c r="BD1690">
        <v>211806</v>
      </c>
      <c r="BE1690">
        <v>11</v>
      </c>
      <c r="BF1690">
        <v>4</v>
      </c>
      <c r="BG1690">
        <v>144</v>
      </c>
      <c r="BH1690">
        <v>3.5902777777777777</v>
      </c>
      <c r="BI1690">
        <v>90774</v>
      </c>
      <c r="BJ1690">
        <v>151290</v>
      </c>
      <c r="BK1690">
        <v>211806</v>
      </c>
      <c r="BL1690">
        <v>25</v>
      </c>
      <c r="BM1690">
        <v>1</v>
      </c>
      <c r="BN1690">
        <v>24</v>
      </c>
      <c r="BO1690" t="s">
        <v>192</v>
      </c>
      <c r="BP1690">
        <v>5.3146800000000001</v>
      </c>
      <c r="BQ1690">
        <v>0</v>
      </c>
      <c r="BR1690">
        <v>0</v>
      </c>
      <c r="BS1690">
        <v>0</v>
      </c>
      <c r="BV1690">
        <v>0</v>
      </c>
      <c r="BW1690">
        <v>0</v>
      </c>
      <c r="BX1690">
        <v>0</v>
      </c>
      <c r="BZ1690" t="s">
        <v>193</v>
      </c>
      <c r="CA1690" t="s">
        <v>194</v>
      </c>
      <c r="CB1690" t="b">
        <v>0</v>
      </c>
    </row>
    <row r="1691" spans="1:80" x14ac:dyDescent="0.3">
      <c r="A1691">
        <v>1690</v>
      </c>
      <c r="B1691" t="s">
        <v>1991</v>
      </c>
      <c r="C1691" t="s">
        <v>179</v>
      </c>
      <c r="D1691" t="s">
        <v>1930</v>
      </c>
      <c r="E1691" t="s">
        <v>1973</v>
      </c>
      <c r="F1691" t="s">
        <v>206</v>
      </c>
      <c r="G1691" t="s">
        <v>1930</v>
      </c>
      <c r="H1691" t="s">
        <v>184</v>
      </c>
      <c r="J1691">
        <v>0</v>
      </c>
      <c r="K1691" t="s">
        <v>652</v>
      </c>
      <c r="L1691" t="s">
        <v>186</v>
      </c>
      <c r="M1691" t="s">
        <v>653</v>
      </c>
      <c r="N1691" t="s">
        <v>20</v>
      </c>
      <c r="O1691">
        <v>235.32</v>
      </c>
      <c r="P1691" t="s">
        <v>459</v>
      </c>
      <c r="Q1691">
        <v>3</v>
      </c>
      <c r="S1691">
        <v>0</v>
      </c>
      <c r="T1691">
        <v>10</v>
      </c>
      <c r="U1691">
        <v>10</v>
      </c>
      <c r="V1691">
        <v>10</v>
      </c>
      <c r="W1691">
        <v>5</v>
      </c>
      <c r="X1691">
        <v>0.76</v>
      </c>
      <c r="Y1691">
        <v>89728.5</v>
      </c>
      <c r="Z1691" t="s">
        <v>189</v>
      </c>
      <c r="AA1691">
        <v>2</v>
      </c>
      <c r="AB1691">
        <v>14</v>
      </c>
      <c r="AC1691">
        <v>80</v>
      </c>
      <c r="AD1691">
        <v>5.7142857142857144</v>
      </c>
      <c r="AE1691">
        <v>12.375</v>
      </c>
      <c r="AF1691">
        <v>12.375</v>
      </c>
      <c r="AG1691">
        <v>10</v>
      </c>
      <c r="AH1691">
        <v>0.76</v>
      </c>
      <c r="AI1691">
        <v>72508.5</v>
      </c>
      <c r="AJ1691">
        <v>4.2125949999999994</v>
      </c>
      <c r="AK1691">
        <v>2.5</v>
      </c>
      <c r="AL1691">
        <v>27</v>
      </c>
      <c r="AM1691">
        <v>15</v>
      </c>
      <c r="AN1691">
        <v>25</v>
      </c>
      <c r="AO1691" t="s">
        <v>190</v>
      </c>
      <c r="AP1691">
        <v>83</v>
      </c>
      <c r="AQ1691">
        <v>-0.7</v>
      </c>
      <c r="AR1691">
        <v>1.2</v>
      </c>
      <c r="AS1691" t="s">
        <v>650</v>
      </c>
      <c r="AT1691">
        <v>41</v>
      </c>
      <c r="AU1691">
        <v>18</v>
      </c>
      <c r="AV1691">
        <v>16</v>
      </c>
      <c r="AW1691">
        <v>36</v>
      </c>
      <c r="AY1691">
        <v>5</v>
      </c>
      <c r="AZ1691">
        <v>180</v>
      </c>
      <c r="BA1691">
        <v>2.8722222222222222</v>
      </c>
      <c r="BB1691">
        <v>90774</v>
      </c>
      <c r="BC1691">
        <v>151290</v>
      </c>
      <c r="BD1691">
        <v>211806</v>
      </c>
      <c r="BE1691">
        <v>12</v>
      </c>
      <c r="BF1691">
        <v>4</v>
      </c>
      <c r="BG1691">
        <v>144</v>
      </c>
      <c r="BH1691">
        <v>3.5902777777777777</v>
      </c>
      <c r="BI1691">
        <v>90774</v>
      </c>
      <c r="BJ1691">
        <v>151290</v>
      </c>
      <c r="BK1691">
        <v>211806</v>
      </c>
      <c r="BL1691">
        <v>25</v>
      </c>
      <c r="BM1691">
        <v>1</v>
      </c>
      <c r="BN1691">
        <v>24</v>
      </c>
      <c r="BO1691" t="s">
        <v>192</v>
      </c>
      <c r="BP1691">
        <v>5.6476800000000003</v>
      </c>
      <c r="BQ1691">
        <v>0</v>
      </c>
      <c r="BR1691">
        <v>0</v>
      </c>
      <c r="BS1691">
        <v>0</v>
      </c>
      <c r="BV1691">
        <v>0</v>
      </c>
      <c r="BW1691">
        <v>0</v>
      </c>
      <c r="BX1691">
        <v>0</v>
      </c>
      <c r="BZ1691" t="s">
        <v>193</v>
      </c>
      <c r="CA1691" t="s">
        <v>194</v>
      </c>
      <c r="CB1691" t="b">
        <v>0</v>
      </c>
    </row>
    <row r="1692" spans="1:80" x14ac:dyDescent="0.3">
      <c r="A1692">
        <v>1691</v>
      </c>
      <c r="B1692" t="s">
        <v>1992</v>
      </c>
      <c r="C1692" t="s">
        <v>179</v>
      </c>
      <c r="D1692" t="s">
        <v>1930</v>
      </c>
      <c r="E1692" t="s">
        <v>1973</v>
      </c>
      <c r="F1692" t="s">
        <v>202</v>
      </c>
      <c r="G1692" t="s">
        <v>1930</v>
      </c>
      <c r="H1692" t="s">
        <v>184</v>
      </c>
      <c r="J1692">
        <v>0</v>
      </c>
      <c r="K1692" t="s">
        <v>652</v>
      </c>
      <c r="L1692" t="s">
        <v>186</v>
      </c>
      <c r="M1692" t="s">
        <v>653</v>
      </c>
      <c r="N1692" t="s">
        <v>20</v>
      </c>
      <c r="O1692">
        <v>207.57</v>
      </c>
      <c r="P1692" t="s">
        <v>459</v>
      </c>
      <c r="Q1692">
        <v>3</v>
      </c>
      <c r="S1692">
        <v>0</v>
      </c>
      <c r="T1692">
        <v>10</v>
      </c>
      <c r="U1692">
        <v>10</v>
      </c>
      <c r="V1692">
        <v>10</v>
      </c>
      <c r="W1692">
        <v>5</v>
      </c>
      <c r="X1692">
        <v>0.76</v>
      </c>
      <c r="Y1692">
        <v>89728.5</v>
      </c>
      <c r="Z1692" t="s">
        <v>189</v>
      </c>
      <c r="AA1692">
        <v>2</v>
      </c>
      <c r="AB1692">
        <v>14</v>
      </c>
      <c r="AC1692">
        <v>80</v>
      </c>
      <c r="AD1692">
        <v>5.7142857142857144</v>
      </c>
      <c r="AE1692">
        <v>12.375</v>
      </c>
      <c r="AF1692">
        <v>12.375</v>
      </c>
      <c r="AG1692">
        <v>10</v>
      </c>
      <c r="AH1692">
        <v>0.76</v>
      </c>
      <c r="AI1692">
        <v>72508.5</v>
      </c>
      <c r="AJ1692">
        <v>3.800176</v>
      </c>
      <c r="AK1692">
        <v>2.5</v>
      </c>
      <c r="AL1692">
        <v>30</v>
      </c>
      <c r="AM1692">
        <v>15</v>
      </c>
      <c r="AN1692">
        <v>25</v>
      </c>
      <c r="AO1692" t="s">
        <v>190</v>
      </c>
      <c r="AP1692">
        <v>83</v>
      </c>
      <c r="AQ1692">
        <v>-0.7</v>
      </c>
      <c r="AR1692">
        <v>1.2</v>
      </c>
      <c r="AS1692" t="s">
        <v>650</v>
      </c>
      <c r="AT1692">
        <v>41</v>
      </c>
      <c r="AU1692">
        <v>18</v>
      </c>
      <c r="AV1692">
        <v>16</v>
      </c>
      <c r="AW1692">
        <v>36</v>
      </c>
      <c r="AY1692">
        <v>5</v>
      </c>
      <c r="AZ1692">
        <v>180</v>
      </c>
      <c r="BA1692">
        <v>2.8722222222222222</v>
      </c>
      <c r="BB1692">
        <v>90774</v>
      </c>
      <c r="BC1692">
        <v>151290</v>
      </c>
      <c r="BD1692">
        <v>211806</v>
      </c>
      <c r="BE1692">
        <v>11</v>
      </c>
      <c r="BF1692">
        <v>4</v>
      </c>
      <c r="BG1692">
        <v>144</v>
      </c>
      <c r="BH1692">
        <v>3.5902777777777777</v>
      </c>
      <c r="BI1692">
        <v>90774</v>
      </c>
      <c r="BJ1692">
        <v>151290</v>
      </c>
      <c r="BK1692">
        <v>211806</v>
      </c>
      <c r="BL1692">
        <v>25</v>
      </c>
      <c r="BM1692">
        <v>1</v>
      </c>
      <c r="BN1692">
        <v>24</v>
      </c>
      <c r="BO1692" t="s">
        <v>192</v>
      </c>
      <c r="BP1692">
        <v>4.9816799999999999</v>
      </c>
      <c r="BQ1692">
        <v>0</v>
      </c>
      <c r="BR1692">
        <v>0</v>
      </c>
      <c r="BS1692">
        <v>0</v>
      </c>
      <c r="BV1692">
        <v>0</v>
      </c>
      <c r="BW1692">
        <v>0</v>
      </c>
      <c r="BX1692">
        <v>0</v>
      </c>
      <c r="BZ1692" t="s">
        <v>193</v>
      </c>
      <c r="CA1692" t="s">
        <v>194</v>
      </c>
      <c r="CB1692" t="b">
        <v>0</v>
      </c>
    </row>
    <row r="1693" spans="1:80" x14ac:dyDescent="0.3">
      <c r="A1693">
        <v>1692</v>
      </c>
      <c r="B1693" t="s">
        <v>1993</v>
      </c>
      <c r="C1693" t="s">
        <v>179</v>
      </c>
      <c r="D1693" t="s">
        <v>1930</v>
      </c>
      <c r="E1693" t="s">
        <v>1973</v>
      </c>
      <c r="F1693" t="s">
        <v>204</v>
      </c>
      <c r="G1693" t="s">
        <v>1930</v>
      </c>
      <c r="H1693" t="s">
        <v>184</v>
      </c>
      <c r="J1693">
        <v>0</v>
      </c>
      <c r="K1693" t="s">
        <v>652</v>
      </c>
      <c r="L1693" t="s">
        <v>186</v>
      </c>
      <c r="M1693" t="s">
        <v>653</v>
      </c>
      <c r="N1693" t="s">
        <v>20</v>
      </c>
      <c r="O1693">
        <v>221.44499999999999</v>
      </c>
      <c r="P1693" t="s">
        <v>459</v>
      </c>
      <c r="Q1693">
        <v>3</v>
      </c>
      <c r="S1693">
        <v>0</v>
      </c>
      <c r="T1693">
        <v>10</v>
      </c>
      <c r="U1693">
        <v>10</v>
      </c>
      <c r="V1693">
        <v>10</v>
      </c>
      <c r="W1693">
        <v>5</v>
      </c>
      <c r="X1693">
        <v>0.76</v>
      </c>
      <c r="Y1693">
        <v>89728.5</v>
      </c>
      <c r="Z1693" t="s">
        <v>189</v>
      </c>
      <c r="AA1693">
        <v>2</v>
      </c>
      <c r="AB1693">
        <v>14</v>
      </c>
      <c r="AC1693">
        <v>80</v>
      </c>
      <c r="AD1693">
        <v>5.7142857142857144</v>
      </c>
      <c r="AE1693">
        <v>12.375</v>
      </c>
      <c r="AF1693">
        <v>12.375</v>
      </c>
      <c r="AG1693">
        <v>10</v>
      </c>
      <c r="AH1693">
        <v>0.76</v>
      </c>
      <c r="AI1693">
        <v>72508.5</v>
      </c>
      <c r="AJ1693">
        <v>4.0387219999999999</v>
      </c>
      <c r="AK1693">
        <v>2.5</v>
      </c>
      <c r="AL1693">
        <v>28</v>
      </c>
      <c r="AM1693">
        <v>15</v>
      </c>
      <c r="AN1693">
        <v>25</v>
      </c>
      <c r="AO1693" t="s">
        <v>190</v>
      </c>
      <c r="AP1693">
        <v>83</v>
      </c>
      <c r="AQ1693">
        <v>-0.7</v>
      </c>
      <c r="AR1693">
        <v>1.2</v>
      </c>
      <c r="AS1693" t="s">
        <v>650</v>
      </c>
      <c r="AT1693">
        <v>41</v>
      </c>
      <c r="AU1693">
        <v>18</v>
      </c>
      <c r="AV1693">
        <v>16</v>
      </c>
      <c r="AW1693">
        <v>36</v>
      </c>
      <c r="AY1693">
        <v>5</v>
      </c>
      <c r="AZ1693">
        <v>180</v>
      </c>
      <c r="BA1693">
        <v>2.8722222222222222</v>
      </c>
      <c r="BB1693">
        <v>90774</v>
      </c>
      <c r="BC1693">
        <v>151290</v>
      </c>
      <c r="BD1693">
        <v>211806</v>
      </c>
      <c r="BE1693">
        <v>11</v>
      </c>
      <c r="BF1693">
        <v>4</v>
      </c>
      <c r="BG1693">
        <v>144</v>
      </c>
      <c r="BH1693">
        <v>3.5902777777777777</v>
      </c>
      <c r="BI1693">
        <v>90774</v>
      </c>
      <c r="BJ1693">
        <v>151290</v>
      </c>
      <c r="BK1693">
        <v>211806</v>
      </c>
      <c r="BL1693">
        <v>25</v>
      </c>
      <c r="BM1693">
        <v>1</v>
      </c>
      <c r="BN1693">
        <v>24</v>
      </c>
      <c r="BO1693" t="s">
        <v>192</v>
      </c>
      <c r="BP1693">
        <v>5.3146800000000001</v>
      </c>
      <c r="BQ1693">
        <v>0</v>
      </c>
      <c r="BR1693">
        <v>0</v>
      </c>
      <c r="BS1693">
        <v>0</v>
      </c>
      <c r="BV1693">
        <v>0</v>
      </c>
      <c r="BW1693">
        <v>0</v>
      </c>
      <c r="BX1693">
        <v>0</v>
      </c>
      <c r="BZ1693" t="s">
        <v>193</v>
      </c>
      <c r="CA1693" t="s">
        <v>194</v>
      </c>
      <c r="CB1693" t="b">
        <v>0</v>
      </c>
    </row>
    <row r="1694" spans="1:80" x14ac:dyDescent="0.3">
      <c r="A1694">
        <v>1693</v>
      </c>
      <c r="B1694" t="s">
        <v>1994</v>
      </c>
      <c r="C1694" t="s">
        <v>179</v>
      </c>
      <c r="D1694" t="s">
        <v>1930</v>
      </c>
      <c r="E1694" t="s">
        <v>1973</v>
      </c>
      <c r="F1694" t="s">
        <v>206</v>
      </c>
      <c r="G1694" t="s">
        <v>1930</v>
      </c>
      <c r="H1694" t="s">
        <v>184</v>
      </c>
      <c r="J1694">
        <v>0</v>
      </c>
      <c r="K1694" t="s">
        <v>652</v>
      </c>
      <c r="L1694" t="s">
        <v>186</v>
      </c>
      <c r="M1694" t="s">
        <v>653</v>
      </c>
      <c r="N1694" t="s">
        <v>20</v>
      </c>
      <c r="O1694">
        <v>235.32</v>
      </c>
      <c r="P1694" t="s">
        <v>459</v>
      </c>
      <c r="Q1694">
        <v>3</v>
      </c>
      <c r="S1694">
        <v>0</v>
      </c>
      <c r="T1694">
        <v>10</v>
      </c>
      <c r="U1694">
        <v>10</v>
      </c>
      <c r="V1694">
        <v>10</v>
      </c>
      <c r="W1694">
        <v>5</v>
      </c>
      <c r="X1694">
        <v>0.76</v>
      </c>
      <c r="Y1694">
        <v>89728.5</v>
      </c>
      <c r="Z1694" t="s">
        <v>189</v>
      </c>
      <c r="AA1694">
        <v>2</v>
      </c>
      <c r="AB1694">
        <v>14</v>
      </c>
      <c r="AC1694">
        <v>80</v>
      </c>
      <c r="AD1694">
        <v>5.7142857142857144</v>
      </c>
      <c r="AE1694">
        <v>12.375</v>
      </c>
      <c r="AF1694">
        <v>12.375</v>
      </c>
      <c r="AG1694">
        <v>10</v>
      </c>
      <c r="AH1694">
        <v>0.76</v>
      </c>
      <c r="AI1694">
        <v>72508.5</v>
      </c>
      <c r="AJ1694">
        <v>4.2772680000000003</v>
      </c>
      <c r="AK1694">
        <v>2.5</v>
      </c>
      <c r="AL1694">
        <v>27</v>
      </c>
      <c r="AM1694">
        <v>15</v>
      </c>
      <c r="AN1694">
        <v>25</v>
      </c>
      <c r="AO1694" t="s">
        <v>190</v>
      </c>
      <c r="AP1694">
        <v>83</v>
      </c>
      <c r="AQ1694">
        <v>-0.7</v>
      </c>
      <c r="AR1694">
        <v>1.2</v>
      </c>
      <c r="AS1694" t="s">
        <v>650</v>
      </c>
      <c r="AT1694">
        <v>41</v>
      </c>
      <c r="AU1694">
        <v>18</v>
      </c>
      <c r="AV1694">
        <v>16</v>
      </c>
      <c r="AW1694">
        <v>36</v>
      </c>
      <c r="AY1694">
        <v>5</v>
      </c>
      <c r="AZ1694">
        <v>180</v>
      </c>
      <c r="BA1694">
        <v>2.8722222222222222</v>
      </c>
      <c r="BB1694">
        <v>90774</v>
      </c>
      <c r="BC1694">
        <v>151290</v>
      </c>
      <c r="BD1694">
        <v>211806</v>
      </c>
      <c r="BE1694">
        <v>12</v>
      </c>
      <c r="BF1694">
        <v>4</v>
      </c>
      <c r="BG1694">
        <v>144</v>
      </c>
      <c r="BH1694">
        <v>3.5902777777777777</v>
      </c>
      <c r="BI1694">
        <v>90774</v>
      </c>
      <c r="BJ1694">
        <v>151290</v>
      </c>
      <c r="BK1694">
        <v>211806</v>
      </c>
      <c r="BL1694">
        <v>25</v>
      </c>
      <c r="BM1694">
        <v>1</v>
      </c>
      <c r="BN1694">
        <v>24</v>
      </c>
      <c r="BO1694" t="s">
        <v>192</v>
      </c>
      <c r="BP1694">
        <v>5.6476800000000003</v>
      </c>
      <c r="BQ1694">
        <v>0</v>
      </c>
      <c r="BR1694">
        <v>0</v>
      </c>
      <c r="BS1694">
        <v>0</v>
      </c>
      <c r="BV1694">
        <v>0</v>
      </c>
      <c r="BW1694">
        <v>0</v>
      </c>
      <c r="BX1694">
        <v>0</v>
      </c>
      <c r="BZ1694" t="s">
        <v>193</v>
      </c>
      <c r="CA1694" t="s">
        <v>194</v>
      </c>
      <c r="CB1694" t="b">
        <v>0</v>
      </c>
    </row>
    <row r="1695" spans="1:80" x14ac:dyDescent="0.3">
      <c r="A1695">
        <v>1694</v>
      </c>
      <c r="B1695" t="s">
        <v>1995</v>
      </c>
      <c r="C1695" t="s">
        <v>179</v>
      </c>
      <c r="D1695" t="s">
        <v>1930</v>
      </c>
      <c r="E1695" t="s">
        <v>1996</v>
      </c>
      <c r="F1695" t="s">
        <v>318</v>
      </c>
      <c r="G1695" t="s">
        <v>1930</v>
      </c>
      <c r="H1695" t="s">
        <v>184</v>
      </c>
      <c r="J1695">
        <v>0</v>
      </c>
      <c r="K1695" t="s">
        <v>839</v>
      </c>
      <c r="L1695" t="s">
        <v>186</v>
      </c>
      <c r="M1695" t="s">
        <v>653</v>
      </c>
      <c r="N1695" t="s">
        <v>20</v>
      </c>
      <c r="O1695">
        <v>403.83890000000002</v>
      </c>
      <c r="P1695" t="s">
        <v>459</v>
      </c>
      <c r="Q1695">
        <v>3</v>
      </c>
      <c r="S1695">
        <v>0</v>
      </c>
      <c r="T1695">
        <v>10</v>
      </c>
      <c r="U1695">
        <v>10</v>
      </c>
      <c r="V1695">
        <v>10</v>
      </c>
      <c r="W1695">
        <v>5</v>
      </c>
      <c r="X1695">
        <v>0.76</v>
      </c>
      <c r="Y1695">
        <v>89728.5</v>
      </c>
      <c r="Z1695" t="s">
        <v>189</v>
      </c>
      <c r="AA1695">
        <v>2</v>
      </c>
      <c r="AB1695">
        <v>14</v>
      </c>
      <c r="AC1695">
        <v>80</v>
      </c>
      <c r="AD1695">
        <v>5.7142857142857144</v>
      </c>
      <c r="AE1695">
        <v>12.375</v>
      </c>
      <c r="AF1695">
        <v>12.375</v>
      </c>
      <c r="AG1695">
        <v>10</v>
      </c>
      <c r="AH1695">
        <v>0.76</v>
      </c>
      <c r="AI1695">
        <v>72508.5</v>
      </c>
      <c r="AJ1695">
        <v>6.3390209999999998</v>
      </c>
      <c r="AK1695">
        <v>2.5</v>
      </c>
      <c r="AL1695">
        <v>18</v>
      </c>
      <c r="AM1695">
        <v>15</v>
      </c>
      <c r="AN1695">
        <v>25</v>
      </c>
      <c r="AO1695" t="s">
        <v>190</v>
      </c>
      <c r="AP1695">
        <v>83</v>
      </c>
      <c r="AQ1695">
        <v>-0.7</v>
      </c>
      <c r="AR1695">
        <v>1.2</v>
      </c>
      <c r="AS1695" t="s">
        <v>834</v>
      </c>
      <c r="AT1695">
        <v>36</v>
      </c>
      <c r="AU1695">
        <v>18</v>
      </c>
      <c r="AV1695">
        <v>16</v>
      </c>
      <c r="AW1695">
        <v>24</v>
      </c>
      <c r="AY1695">
        <v>5</v>
      </c>
      <c r="AZ1695">
        <v>120</v>
      </c>
      <c r="BA1695">
        <v>4.3083333333333336</v>
      </c>
      <c r="BB1695">
        <v>53136</v>
      </c>
      <c r="BC1695">
        <v>88560</v>
      </c>
      <c r="BD1695">
        <v>123984</v>
      </c>
      <c r="BE1695">
        <v>16</v>
      </c>
      <c r="BF1695">
        <v>4</v>
      </c>
      <c r="BG1695">
        <v>96</v>
      </c>
      <c r="BH1695">
        <v>5.385416666666667</v>
      </c>
      <c r="BI1695">
        <v>53136</v>
      </c>
      <c r="BJ1695">
        <v>88560</v>
      </c>
      <c r="BK1695">
        <v>123984</v>
      </c>
      <c r="BL1695">
        <v>30</v>
      </c>
      <c r="BM1695">
        <v>1</v>
      </c>
      <c r="BN1695">
        <v>15</v>
      </c>
      <c r="BO1695" t="s">
        <v>192</v>
      </c>
      <c r="BP1695">
        <v>6.0575834999999998</v>
      </c>
      <c r="BQ1695">
        <v>0</v>
      </c>
      <c r="BR1695">
        <v>0</v>
      </c>
      <c r="BS1695">
        <v>0</v>
      </c>
      <c r="BV1695">
        <v>0</v>
      </c>
      <c r="BW1695">
        <v>0</v>
      </c>
      <c r="BX1695">
        <v>0</v>
      </c>
      <c r="BZ1695" t="s">
        <v>193</v>
      </c>
      <c r="CA1695" t="s">
        <v>194</v>
      </c>
      <c r="CB1695" t="b">
        <v>0</v>
      </c>
    </row>
    <row r="1696" spans="1:80" x14ac:dyDescent="0.3">
      <c r="A1696">
        <v>1695</v>
      </c>
      <c r="B1696" t="s">
        <v>1997</v>
      </c>
      <c r="C1696" t="s">
        <v>179</v>
      </c>
      <c r="D1696" t="s">
        <v>1930</v>
      </c>
      <c r="E1696" t="s">
        <v>1996</v>
      </c>
      <c r="F1696" t="s">
        <v>252</v>
      </c>
      <c r="G1696" t="s">
        <v>1930</v>
      </c>
      <c r="H1696" t="s">
        <v>184</v>
      </c>
      <c r="J1696">
        <v>0</v>
      </c>
      <c r="K1696" t="s">
        <v>839</v>
      </c>
      <c r="L1696" t="s">
        <v>186</v>
      </c>
      <c r="M1696" t="s">
        <v>653</v>
      </c>
      <c r="N1696" t="s">
        <v>20</v>
      </c>
      <c r="O1696">
        <v>445.4289</v>
      </c>
      <c r="P1696" t="s">
        <v>459</v>
      </c>
      <c r="Q1696">
        <v>3</v>
      </c>
      <c r="S1696">
        <v>0</v>
      </c>
      <c r="T1696">
        <v>10</v>
      </c>
      <c r="U1696">
        <v>10</v>
      </c>
      <c r="V1696">
        <v>10</v>
      </c>
      <c r="W1696">
        <v>5</v>
      </c>
      <c r="X1696">
        <v>0.76</v>
      </c>
      <c r="Y1696">
        <v>89728.5</v>
      </c>
      <c r="Z1696" t="s">
        <v>189</v>
      </c>
      <c r="AA1696">
        <v>2</v>
      </c>
      <c r="AB1696">
        <v>14</v>
      </c>
      <c r="AC1696">
        <v>80</v>
      </c>
      <c r="AD1696">
        <v>5.7142857142857144</v>
      </c>
      <c r="AE1696">
        <v>12.375</v>
      </c>
      <c r="AF1696">
        <v>12.375</v>
      </c>
      <c r="AG1696">
        <v>10</v>
      </c>
      <c r="AH1696">
        <v>0.76</v>
      </c>
      <c r="AI1696">
        <v>72508.5</v>
      </c>
      <c r="AJ1696">
        <v>6.9164479999999999</v>
      </c>
      <c r="AK1696">
        <v>2.5</v>
      </c>
      <c r="AL1696">
        <v>17</v>
      </c>
      <c r="AM1696">
        <v>15</v>
      </c>
      <c r="AN1696">
        <v>25</v>
      </c>
      <c r="AO1696" t="s">
        <v>190</v>
      </c>
      <c r="AP1696">
        <v>83</v>
      </c>
      <c r="AQ1696">
        <v>-0.7</v>
      </c>
      <c r="AR1696">
        <v>1.2</v>
      </c>
      <c r="AS1696" t="s">
        <v>834</v>
      </c>
      <c r="AT1696">
        <v>36</v>
      </c>
      <c r="AU1696">
        <v>18</v>
      </c>
      <c r="AV1696">
        <v>16</v>
      </c>
      <c r="AW1696">
        <v>24</v>
      </c>
      <c r="AY1696">
        <v>5</v>
      </c>
      <c r="AZ1696">
        <v>120</v>
      </c>
      <c r="BA1696">
        <v>4.3083333333333336</v>
      </c>
      <c r="BB1696">
        <v>53136</v>
      </c>
      <c r="BC1696">
        <v>88560</v>
      </c>
      <c r="BD1696">
        <v>123984</v>
      </c>
      <c r="BE1696">
        <v>16</v>
      </c>
      <c r="BF1696">
        <v>4</v>
      </c>
      <c r="BG1696">
        <v>96</v>
      </c>
      <c r="BH1696">
        <v>5.385416666666667</v>
      </c>
      <c r="BI1696">
        <v>53136</v>
      </c>
      <c r="BJ1696">
        <v>88560</v>
      </c>
      <c r="BK1696">
        <v>123984</v>
      </c>
      <c r="BL1696">
        <v>30</v>
      </c>
      <c r="BM1696">
        <v>1</v>
      </c>
      <c r="BN1696">
        <v>10</v>
      </c>
      <c r="BO1696" t="s">
        <v>192</v>
      </c>
      <c r="BP1696">
        <v>4.4542890000000002</v>
      </c>
      <c r="BQ1696">
        <v>0</v>
      </c>
      <c r="BR1696">
        <v>0</v>
      </c>
      <c r="BS1696">
        <v>0</v>
      </c>
      <c r="BV1696">
        <v>0</v>
      </c>
      <c r="BW1696">
        <v>0</v>
      </c>
      <c r="BX1696">
        <v>0</v>
      </c>
      <c r="BZ1696" t="s">
        <v>193</v>
      </c>
      <c r="CA1696" t="s">
        <v>194</v>
      </c>
      <c r="CB1696" t="b">
        <v>0</v>
      </c>
    </row>
    <row r="1697" spans="1:80" x14ac:dyDescent="0.3">
      <c r="A1697">
        <v>1696</v>
      </c>
      <c r="B1697" t="s">
        <v>1998</v>
      </c>
      <c r="C1697" t="s">
        <v>179</v>
      </c>
      <c r="D1697" t="s">
        <v>1930</v>
      </c>
      <c r="E1697" t="s">
        <v>1996</v>
      </c>
      <c r="F1697" t="s">
        <v>202</v>
      </c>
      <c r="G1697" t="s">
        <v>1930</v>
      </c>
      <c r="H1697" t="s">
        <v>184</v>
      </c>
      <c r="J1697">
        <v>0</v>
      </c>
      <c r="K1697" t="s">
        <v>839</v>
      </c>
      <c r="L1697" t="s">
        <v>186</v>
      </c>
      <c r="M1697" t="s">
        <v>653</v>
      </c>
      <c r="N1697" t="s">
        <v>20</v>
      </c>
      <c r="O1697">
        <v>320.65889999999996</v>
      </c>
      <c r="P1697" t="s">
        <v>459</v>
      </c>
      <c r="Q1697">
        <v>3</v>
      </c>
      <c r="S1697">
        <v>0</v>
      </c>
      <c r="T1697">
        <v>10</v>
      </c>
      <c r="U1697">
        <v>10</v>
      </c>
      <c r="V1697">
        <v>10</v>
      </c>
      <c r="W1697">
        <v>5</v>
      </c>
      <c r="X1697">
        <v>0.76</v>
      </c>
      <c r="Y1697">
        <v>89728.5</v>
      </c>
      <c r="Z1697" t="s">
        <v>189</v>
      </c>
      <c r="AA1697">
        <v>2</v>
      </c>
      <c r="AB1697">
        <v>14</v>
      </c>
      <c r="AC1697">
        <v>80</v>
      </c>
      <c r="AD1697">
        <v>5.7142857142857144</v>
      </c>
      <c r="AE1697">
        <v>12.375</v>
      </c>
      <c r="AF1697">
        <v>12.375</v>
      </c>
      <c r="AG1697">
        <v>10</v>
      </c>
      <c r="AH1697">
        <v>0.76</v>
      </c>
      <c r="AI1697">
        <v>72508.5</v>
      </c>
      <c r="AJ1697">
        <v>4.6788110000000005</v>
      </c>
      <c r="AK1697">
        <v>2.5</v>
      </c>
      <c r="AL1697">
        <v>24</v>
      </c>
      <c r="AM1697">
        <v>15</v>
      </c>
      <c r="AN1697">
        <v>25</v>
      </c>
      <c r="AO1697" t="s">
        <v>190</v>
      </c>
      <c r="AP1697">
        <v>83</v>
      </c>
      <c r="AQ1697">
        <v>-0.7</v>
      </c>
      <c r="AR1697">
        <v>1.2</v>
      </c>
      <c r="AS1697" t="s">
        <v>834</v>
      </c>
      <c r="AT1697">
        <v>36</v>
      </c>
      <c r="AU1697">
        <v>18</v>
      </c>
      <c r="AV1697">
        <v>16</v>
      </c>
      <c r="AW1697">
        <v>24</v>
      </c>
      <c r="AY1697">
        <v>5</v>
      </c>
      <c r="AZ1697">
        <v>120</v>
      </c>
      <c r="BA1697">
        <v>4.3083333333333336</v>
      </c>
      <c r="BB1697">
        <v>53136</v>
      </c>
      <c r="BC1697">
        <v>88560</v>
      </c>
      <c r="BD1697">
        <v>123984</v>
      </c>
      <c r="BE1697">
        <v>15</v>
      </c>
      <c r="BF1697">
        <v>4</v>
      </c>
      <c r="BG1697">
        <v>96</v>
      </c>
      <c r="BH1697">
        <v>5.385416666666667</v>
      </c>
      <c r="BI1697">
        <v>53136</v>
      </c>
      <c r="BJ1697">
        <v>88560</v>
      </c>
      <c r="BK1697">
        <v>123984</v>
      </c>
      <c r="BL1697">
        <v>30</v>
      </c>
      <c r="BM1697">
        <v>1</v>
      </c>
      <c r="BN1697">
        <v>15</v>
      </c>
      <c r="BO1697" t="s">
        <v>192</v>
      </c>
      <c r="BP1697">
        <v>4.8098834999999989</v>
      </c>
      <c r="BQ1697">
        <v>0</v>
      </c>
      <c r="BR1697">
        <v>5</v>
      </c>
      <c r="BS1697">
        <v>0</v>
      </c>
      <c r="BV1697">
        <v>0</v>
      </c>
      <c r="BW1697">
        <v>0</v>
      </c>
      <c r="BX1697">
        <v>0</v>
      </c>
      <c r="BZ1697" t="s">
        <v>193</v>
      </c>
      <c r="CA1697" t="s">
        <v>194</v>
      </c>
      <c r="CB1697" t="b">
        <v>0</v>
      </c>
    </row>
    <row r="1698" spans="1:80" x14ac:dyDescent="0.3">
      <c r="A1698">
        <v>1697</v>
      </c>
      <c r="B1698" t="s">
        <v>1999</v>
      </c>
      <c r="C1698" t="s">
        <v>179</v>
      </c>
      <c r="D1698" t="s">
        <v>1930</v>
      </c>
      <c r="E1698" t="s">
        <v>1996</v>
      </c>
      <c r="F1698" t="s">
        <v>204</v>
      </c>
      <c r="G1698" t="s">
        <v>1930</v>
      </c>
      <c r="H1698" t="s">
        <v>184</v>
      </c>
      <c r="J1698">
        <v>0</v>
      </c>
      <c r="K1698" t="s">
        <v>839</v>
      </c>
      <c r="L1698" t="s">
        <v>186</v>
      </c>
      <c r="M1698" t="s">
        <v>653</v>
      </c>
      <c r="N1698" t="s">
        <v>20</v>
      </c>
      <c r="O1698">
        <v>341.45389999999998</v>
      </c>
      <c r="P1698" t="s">
        <v>459</v>
      </c>
      <c r="Q1698">
        <v>3</v>
      </c>
      <c r="S1698">
        <v>0</v>
      </c>
      <c r="T1698">
        <v>10</v>
      </c>
      <c r="U1698">
        <v>10</v>
      </c>
      <c r="V1698">
        <v>10</v>
      </c>
      <c r="W1698">
        <v>5</v>
      </c>
      <c r="X1698">
        <v>0.76</v>
      </c>
      <c r="Y1698">
        <v>89728.5</v>
      </c>
      <c r="Z1698" t="s">
        <v>189</v>
      </c>
      <c r="AA1698">
        <v>2</v>
      </c>
      <c r="AB1698">
        <v>14</v>
      </c>
      <c r="AC1698">
        <v>80</v>
      </c>
      <c r="AD1698">
        <v>5.7142857142857144</v>
      </c>
      <c r="AE1698">
        <v>12.375</v>
      </c>
      <c r="AF1698">
        <v>12.375</v>
      </c>
      <c r="AG1698">
        <v>10</v>
      </c>
      <c r="AH1698">
        <v>0.76</v>
      </c>
      <c r="AI1698">
        <v>72508.5</v>
      </c>
      <c r="AJ1698">
        <v>4.9675250000000002</v>
      </c>
      <c r="AK1698">
        <v>2.5</v>
      </c>
      <c r="AL1698">
        <v>23</v>
      </c>
      <c r="AM1698">
        <v>15</v>
      </c>
      <c r="AN1698">
        <v>25</v>
      </c>
      <c r="AO1698" t="s">
        <v>190</v>
      </c>
      <c r="AP1698">
        <v>83</v>
      </c>
      <c r="AQ1698">
        <v>-0.7</v>
      </c>
      <c r="AR1698">
        <v>1.2</v>
      </c>
      <c r="AS1698" t="s">
        <v>834</v>
      </c>
      <c r="AT1698">
        <v>36</v>
      </c>
      <c r="AU1698">
        <v>18</v>
      </c>
      <c r="AV1698">
        <v>16</v>
      </c>
      <c r="AW1698">
        <v>24</v>
      </c>
      <c r="AY1698">
        <v>5</v>
      </c>
      <c r="AZ1698">
        <v>120</v>
      </c>
      <c r="BA1698">
        <v>4.3083333333333336</v>
      </c>
      <c r="BB1698">
        <v>53136</v>
      </c>
      <c r="BC1698">
        <v>88560</v>
      </c>
      <c r="BD1698">
        <v>123984</v>
      </c>
      <c r="BE1698">
        <v>16</v>
      </c>
      <c r="BF1698">
        <v>4</v>
      </c>
      <c r="BG1698">
        <v>96</v>
      </c>
      <c r="BH1698">
        <v>5.385416666666667</v>
      </c>
      <c r="BI1698">
        <v>53136</v>
      </c>
      <c r="BJ1698">
        <v>88560</v>
      </c>
      <c r="BK1698">
        <v>123984</v>
      </c>
      <c r="BL1698">
        <v>30</v>
      </c>
      <c r="BM1698">
        <v>1</v>
      </c>
      <c r="BN1698">
        <v>15</v>
      </c>
      <c r="BO1698" t="s">
        <v>192</v>
      </c>
      <c r="BP1698">
        <v>5.1218084999999993</v>
      </c>
      <c r="BQ1698">
        <v>0</v>
      </c>
      <c r="BR1698">
        <v>64</v>
      </c>
      <c r="BS1698">
        <v>0</v>
      </c>
      <c r="BV1698">
        <v>0</v>
      </c>
      <c r="BW1698">
        <v>0</v>
      </c>
      <c r="BX1698">
        <v>0</v>
      </c>
      <c r="BZ1698" t="s">
        <v>193</v>
      </c>
      <c r="CA1698" t="s">
        <v>194</v>
      </c>
      <c r="CB1698" t="b">
        <v>0</v>
      </c>
    </row>
    <row r="1699" spans="1:80" x14ac:dyDescent="0.3">
      <c r="A1699">
        <v>1698</v>
      </c>
      <c r="B1699" t="s">
        <v>2000</v>
      </c>
      <c r="C1699" t="s">
        <v>179</v>
      </c>
      <c r="D1699" t="s">
        <v>1930</v>
      </c>
      <c r="E1699" t="s">
        <v>1996</v>
      </c>
      <c r="F1699" t="s">
        <v>206</v>
      </c>
      <c r="G1699" t="s">
        <v>1930</v>
      </c>
      <c r="H1699" t="s">
        <v>184</v>
      </c>
      <c r="J1699">
        <v>0</v>
      </c>
      <c r="K1699" t="s">
        <v>839</v>
      </c>
      <c r="L1699" t="s">
        <v>186</v>
      </c>
      <c r="M1699" t="s">
        <v>653</v>
      </c>
      <c r="N1699" t="s">
        <v>20</v>
      </c>
      <c r="O1699">
        <v>362.24889999999999</v>
      </c>
      <c r="P1699" t="s">
        <v>459</v>
      </c>
      <c r="Q1699">
        <v>3</v>
      </c>
      <c r="S1699">
        <v>0</v>
      </c>
      <c r="T1699">
        <v>10</v>
      </c>
      <c r="U1699">
        <v>10</v>
      </c>
      <c r="V1699">
        <v>10</v>
      </c>
      <c r="W1699">
        <v>5</v>
      </c>
      <c r="X1699">
        <v>0.76</v>
      </c>
      <c r="Y1699">
        <v>89728.5</v>
      </c>
      <c r="Z1699" t="s">
        <v>189</v>
      </c>
      <c r="AA1699">
        <v>2</v>
      </c>
      <c r="AB1699">
        <v>14</v>
      </c>
      <c r="AC1699">
        <v>80</v>
      </c>
      <c r="AD1699">
        <v>5.7142857142857144</v>
      </c>
      <c r="AE1699">
        <v>12.375</v>
      </c>
      <c r="AF1699">
        <v>12.375</v>
      </c>
      <c r="AG1699">
        <v>10</v>
      </c>
      <c r="AH1699">
        <v>0.76</v>
      </c>
      <c r="AI1699">
        <v>72508.5</v>
      </c>
      <c r="AJ1699">
        <v>5.2562379999999997</v>
      </c>
      <c r="AK1699">
        <v>2.5</v>
      </c>
      <c r="AL1699">
        <v>22</v>
      </c>
      <c r="AM1699">
        <v>15</v>
      </c>
      <c r="AN1699">
        <v>25</v>
      </c>
      <c r="AO1699" t="s">
        <v>190</v>
      </c>
      <c r="AP1699">
        <v>83</v>
      </c>
      <c r="AQ1699">
        <v>-0.7</v>
      </c>
      <c r="AR1699">
        <v>1.2</v>
      </c>
      <c r="AS1699" t="s">
        <v>834</v>
      </c>
      <c r="AT1699">
        <v>36</v>
      </c>
      <c r="AU1699">
        <v>18</v>
      </c>
      <c r="AV1699">
        <v>16</v>
      </c>
      <c r="AW1699">
        <v>24</v>
      </c>
      <c r="AY1699">
        <v>5</v>
      </c>
      <c r="AZ1699">
        <v>120</v>
      </c>
      <c r="BA1699">
        <v>4.3083333333333336</v>
      </c>
      <c r="BB1699">
        <v>53136</v>
      </c>
      <c r="BC1699">
        <v>88560</v>
      </c>
      <c r="BD1699">
        <v>123984</v>
      </c>
      <c r="BE1699">
        <v>16</v>
      </c>
      <c r="BF1699">
        <v>4</v>
      </c>
      <c r="BG1699">
        <v>96</v>
      </c>
      <c r="BH1699">
        <v>5.385416666666667</v>
      </c>
      <c r="BI1699">
        <v>53136</v>
      </c>
      <c r="BJ1699">
        <v>88560</v>
      </c>
      <c r="BK1699">
        <v>123984</v>
      </c>
      <c r="BL1699">
        <v>30</v>
      </c>
      <c r="BM1699">
        <v>1</v>
      </c>
      <c r="BN1699">
        <v>15</v>
      </c>
      <c r="BO1699" t="s">
        <v>192</v>
      </c>
      <c r="BP1699">
        <v>5.4337335000000007</v>
      </c>
      <c r="BQ1699">
        <v>0</v>
      </c>
      <c r="BR1699">
        <v>494</v>
      </c>
      <c r="BS1699">
        <v>0</v>
      </c>
      <c r="BV1699">
        <v>0</v>
      </c>
      <c r="BW1699">
        <v>0</v>
      </c>
      <c r="BX1699">
        <v>0</v>
      </c>
      <c r="BZ1699" t="s">
        <v>193</v>
      </c>
      <c r="CA1699" t="s">
        <v>194</v>
      </c>
      <c r="CB1699" t="b">
        <v>0</v>
      </c>
    </row>
    <row r="1700" spans="1:80" x14ac:dyDescent="0.3">
      <c r="A1700">
        <v>1699</v>
      </c>
      <c r="B1700" t="s">
        <v>2001</v>
      </c>
      <c r="C1700" t="s">
        <v>179</v>
      </c>
      <c r="D1700" t="s">
        <v>1930</v>
      </c>
      <c r="E1700" t="s">
        <v>1996</v>
      </c>
      <c r="F1700" t="s">
        <v>202</v>
      </c>
      <c r="G1700" t="s">
        <v>1930</v>
      </c>
      <c r="H1700" t="s">
        <v>184</v>
      </c>
      <c r="J1700">
        <v>0</v>
      </c>
      <c r="K1700" t="s">
        <v>839</v>
      </c>
      <c r="L1700" t="s">
        <v>186</v>
      </c>
      <c r="M1700" t="s">
        <v>653</v>
      </c>
      <c r="N1700" t="s">
        <v>20</v>
      </c>
      <c r="O1700">
        <v>320.65889999999996</v>
      </c>
      <c r="P1700" t="s">
        <v>459</v>
      </c>
      <c r="Q1700">
        <v>3</v>
      </c>
      <c r="S1700">
        <v>0</v>
      </c>
      <c r="T1700">
        <v>10</v>
      </c>
      <c r="U1700">
        <v>10</v>
      </c>
      <c r="V1700">
        <v>10</v>
      </c>
      <c r="W1700">
        <v>5</v>
      </c>
      <c r="X1700">
        <v>0.76</v>
      </c>
      <c r="Y1700">
        <v>89728.5</v>
      </c>
      <c r="Z1700" t="s">
        <v>189</v>
      </c>
      <c r="AA1700">
        <v>2</v>
      </c>
      <c r="AB1700">
        <v>14</v>
      </c>
      <c r="AC1700">
        <v>80</v>
      </c>
      <c r="AD1700">
        <v>5.7142857142857144</v>
      </c>
      <c r="AE1700">
        <v>12.375</v>
      </c>
      <c r="AF1700">
        <v>12.375</v>
      </c>
      <c r="AG1700">
        <v>10</v>
      </c>
      <c r="AH1700">
        <v>0.76</v>
      </c>
      <c r="AI1700">
        <v>72508.5</v>
      </c>
      <c r="AJ1700">
        <v>4.7718769999999999</v>
      </c>
      <c r="AK1700">
        <v>2.5</v>
      </c>
      <c r="AL1700">
        <v>24</v>
      </c>
      <c r="AM1700">
        <v>15</v>
      </c>
      <c r="AN1700">
        <v>25</v>
      </c>
      <c r="AO1700" t="s">
        <v>190</v>
      </c>
      <c r="AP1700">
        <v>83</v>
      </c>
      <c r="AQ1700">
        <v>-0.7</v>
      </c>
      <c r="AR1700">
        <v>1.2</v>
      </c>
      <c r="AS1700" t="s">
        <v>834</v>
      </c>
      <c r="AT1700">
        <v>36</v>
      </c>
      <c r="AU1700">
        <v>18</v>
      </c>
      <c r="AV1700">
        <v>16</v>
      </c>
      <c r="AW1700">
        <v>24</v>
      </c>
      <c r="AY1700">
        <v>5</v>
      </c>
      <c r="AZ1700">
        <v>120</v>
      </c>
      <c r="BA1700">
        <v>4.3083333333333336</v>
      </c>
      <c r="BB1700">
        <v>53136</v>
      </c>
      <c r="BC1700">
        <v>88560</v>
      </c>
      <c r="BD1700">
        <v>123984</v>
      </c>
      <c r="BE1700">
        <v>15</v>
      </c>
      <c r="BF1700">
        <v>4</v>
      </c>
      <c r="BG1700">
        <v>96</v>
      </c>
      <c r="BH1700">
        <v>5.385416666666667</v>
      </c>
      <c r="BI1700">
        <v>53136</v>
      </c>
      <c r="BJ1700">
        <v>88560</v>
      </c>
      <c r="BK1700">
        <v>123984</v>
      </c>
      <c r="BL1700">
        <v>30</v>
      </c>
      <c r="BM1700">
        <v>1</v>
      </c>
      <c r="BN1700">
        <v>15</v>
      </c>
      <c r="BO1700" t="s">
        <v>192</v>
      </c>
      <c r="BP1700">
        <v>4.8098834999999989</v>
      </c>
      <c r="BQ1700">
        <v>0</v>
      </c>
      <c r="BR1700">
        <v>229</v>
      </c>
      <c r="BS1700">
        <v>0</v>
      </c>
      <c r="BV1700">
        <v>0</v>
      </c>
      <c r="BW1700">
        <v>0</v>
      </c>
      <c r="BX1700">
        <v>0</v>
      </c>
      <c r="BZ1700" t="s">
        <v>193</v>
      </c>
      <c r="CA1700" t="s">
        <v>194</v>
      </c>
      <c r="CB1700" t="b">
        <v>0</v>
      </c>
    </row>
    <row r="1701" spans="1:80" x14ac:dyDescent="0.3">
      <c r="A1701">
        <v>1700</v>
      </c>
      <c r="B1701" t="s">
        <v>2002</v>
      </c>
      <c r="C1701" t="s">
        <v>179</v>
      </c>
      <c r="D1701" t="s">
        <v>1930</v>
      </c>
      <c r="E1701" t="s">
        <v>1996</v>
      </c>
      <c r="F1701" t="s">
        <v>204</v>
      </c>
      <c r="G1701" t="s">
        <v>1930</v>
      </c>
      <c r="H1701" t="s">
        <v>184</v>
      </c>
      <c r="J1701">
        <v>0</v>
      </c>
      <c r="K1701" t="s">
        <v>839</v>
      </c>
      <c r="L1701" t="s">
        <v>186</v>
      </c>
      <c r="M1701" t="s">
        <v>653</v>
      </c>
      <c r="N1701" t="s">
        <v>20</v>
      </c>
      <c r="O1701">
        <v>341.45389999999998</v>
      </c>
      <c r="P1701" t="s">
        <v>459</v>
      </c>
      <c r="Q1701">
        <v>3</v>
      </c>
      <c r="S1701">
        <v>0</v>
      </c>
      <c r="T1701">
        <v>10</v>
      </c>
      <c r="U1701">
        <v>10</v>
      </c>
      <c r="V1701">
        <v>10</v>
      </c>
      <c r="W1701">
        <v>5</v>
      </c>
      <c r="X1701">
        <v>0.76</v>
      </c>
      <c r="Y1701">
        <v>89728.5</v>
      </c>
      <c r="Z1701" t="s">
        <v>189</v>
      </c>
      <c r="AA1701">
        <v>2</v>
      </c>
      <c r="AB1701">
        <v>14</v>
      </c>
      <c r="AC1701">
        <v>80</v>
      </c>
      <c r="AD1701">
        <v>5.7142857142857144</v>
      </c>
      <c r="AE1701">
        <v>12.375</v>
      </c>
      <c r="AF1701">
        <v>12.375</v>
      </c>
      <c r="AG1701">
        <v>10</v>
      </c>
      <c r="AH1701">
        <v>0.76</v>
      </c>
      <c r="AI1701">
        <v>72508.5</v>
      </c>
      <c r="AJ1701">
        <v>5.0605900000000004</v>
      </c>
      <c r="AK1701">
        <v>2.5</v>
      </c>
      <c r="AL1701">
        <v>23</v>
      </c>
      <c r="AM1701">
        <v>15</v>
      </c>
      <c r="AN1701">
        <v>25</v>
      </c>
      <c r="AO1701" t="s">
        <v>190</v>
      </c>
      <c r="AP1701">
        <v>83</v>
      </c>
      <c r="AQ1701">
        <v>-0.7</v>
      </c>
      <c r="AR1701">
        <v>1.2</v>
      </c>
      <c r="AS1701" t="s">
        <v>834</v>
      </c>
      <c r="AT1701">
        <v>36</v>
      </c>
      <c r="AU1701">
        <v>18</v>
      </c>
      <c r="AV1701">
        <v>16</v>
      </c>
      <c r="AW1701">
        <v>24</v>
      </c>
      <c r="AY1701">
        <v>5</v>
      </c>
      <c r="AZ1701">
        <v>120</v>
      </c>
      <c r="BA1701">
        <v>4.3083333333333336</v>
      </c>
      <c r="BB1701">
        <v>53136</v>
      </c>
      <c r="BC1701">
        <v>88560</v>
      </c>
      <c r="BD1701">
        <v>123984</v>
      </c>
      <c r="BE1701">
        <v>16</v>
      </c>
      <c r="BF1701">
        <v>4</v>
      </c>
      <c r="BG1701">
        <v>96</v>
      </c>
      <c r="BH1701">
        <v>5.385416666666667</v>
      </c>
      <c r="BI1701">
        <v>53136</v>
      </c>
      <c r="BJ1701">
        <v>88560</v>
      </c>
      <c r="BK1701">
        <v>123984</v>
      </c>
      <c r="BL1701">
        <v>30</v>
      </c>
      <c r="BM1701">
        <v>1</v>
      </c>
      <c r="BN1701">
        <v>15</v>
      </c>
      <c r="BO1701" t="s">
        <v>192</v>
      </c>
      <c r="BP1701">
        <v>5.1218084999999993</v>
      </c>
      <c r="BQ1701">
        <v>0</v>
      </c>
      <c r="BR1701">
        <v>11</v>
      </c>
      <c r="BS1701">
        <v>0</v>
      </c>
      <c r="BV1701">
        <v>0</v>
      </c>
      <c r="BW1701">
        <v>0</v>
      </c>
      <c r="BX1701">
        <v>0</v>
      </c>
      <c r="BZ1701" t="s">
        <v>193</v>
      </c>
      <c r="CA1701" t="s">
        <v>194</v>
      </c>
      <c r="CB1701" t="b">
        <v>0</v>
      </c>
    </row>
    <row r="1702" spans="1:80" x14ac:dyDescent="0.3">
      <c r="A1702">
        <v>1701</v>
      </c>
      <c r="B1702" t="s">
        <v>2003</v>
      </c>
      <c r="C1702" t="s">
        <v>179</v>
      </c>
      <c r="D1702" t="s">
        <v>1930</v>
      </c>
      <c r="E1702" t="s">
        <v>1996</v>
      </c>
      <c r="F1702" t="s">
        <v>206</v>
      </c>
      <c r="G1702" t="s">
        <v>1930</v>
      </c>
      <c r="H1702" t="s">
        <v>184</v>
      </c>
      <c r="J1702">
        <v>0</v>
      </c>
      <c r="K1702" t="s">
        <v>839</v>
      </c>
      <c r="L1702" t="s">
        <v>186</v>
      </c>
      <c r="M1702" t="s">
        <v>653</v>
      </c>
      <c r="N1702" t="s">
        <v>20</v>
      </c>
      <c r="O1702">
        <v>362.24889999999999</v>
      </c>
      <c r="P1702" t="s">
        <v>459</v>
      </c>
      <c r="Q1702">
        <v>3</v>
      </c>
      <c r="S1702">
        <v>0</v>
      </c>
      <c r="T1702">
        <v>10</v>
      </c>
      <c r="U1702">
        <v>10</v>
      </c>
      <c r="V1702">
        <v>10</v>
      </c>
      <c r="W1702">
        <v>5</v>
      </c>
      <c r="X1702">
        <v>0.76</v>
      </c>
      <c r="Y1702">
        <v>89728.5</v>
      </c>
      <c r="Z1702" t="s">
        <v>189</v>
      </c>
      <c r="AA1702">
        <v>2</v>
      </c>
      <c r="AB1702">
        <v>14</v>
      </c>
      <c r="AC1702">
        <v>80</v>
      </c>
      <c r="AD1702">
        <v>5.7142857142857144</v>
      </c>
      <c r="AE1702">
        <v>12.375</v>
      </c>
      <c r="AF1702">
        <v>12.375</v>
      </c>
      <c r="AG1702">
        <v>10</v>
      </c>
      <c r="AH1702">
        <v>0.76</v>
      </c>
      <c r="AI1702">
        <v>72508.5</v>
      </c>
      <c r="AJ1702">
        <v>5.3493040000000001</v>
      </c>
      <c r="AK1702">
        <v>2.5</v>
      </c>
      <c r="AL1702">
        <v>21</v>
      </c>
      <c r="AM1702">
        <v>15</v>
      </c>
      <c r="AN1702">
        <v>25</v>
      </c>
      <c r="AO1702" t="s">
        <v>190</v>
      </c>
      <c r="AP1702">
        <v>83</v>
      </c>
      <c r="AQ1702">
        <v>-0.7</v>
      </c>
      <c r="AR1702">
        <v>1.2</v>
      </c>
      <c r="AS1702" t="s">
        <v>834</v>
      </c>
      <c r="AT1702">
        <v>36</v>
      </c>
      <c r="AU1702">
        <v>18</v>
      </c>
      <c r="AV1702">
        <v>16</v>
      </c>
      <c r="AW1702">
        <v>24</v>
      </c>
      <c r="AY1702">
        <v>5</v>
      </c>
      <c r="AZ1702">
        <v>120</v>
      </c>
      <c r="BA1702">
        <v>4.3083333333333336</v>
      </c>
      <c r="BB1702">
        <v>53136</v>
      </c>
      <c r="BC1702">
        <v>88560</v>
      </c>
      <c r="BD1702">
        <v>123984</v>
      </c>
      <c r="BE1702">
        <v>16</v>
      </c>
      <c r="BF1702">
        <v>4</v>
      </c>
      <c r="BG1702">
        <v>96</v>
      </c>
      <c r="BH1702">
        <v>5.385416666666667</v>
      </c>
      <c r="BI1702">
        <v>53136</v>
      </c>
      <c r="BJ1702">
        <v>88560</v>
      </c>
      <c r="BK1702">
        <v>123984</v>
      </c>
      <c r="BL1702">
        <v>30</v>
      </c>
      <c r="BM1702">
        <v>1</v>
      </c>
      <c r="BN1702">
        <v>15</v>
      </c>
      <c r="BO1702" t="s">
        <v>192</v>
      </c>
      <c r="BP1702">
        <v>5.4337335000000007</v>
      </c>
      <c r="BQ1702">
        <v>0</v>
      </c>
      <c r="BR1702">
        <v>417</v>
      </c>
      <c r="BS1702">
        <v>0</v>
      </c>
      <c r="BV1702">
        <v>0</v>
      </c>
      <c r="BW1702">
        <v>0</v>
      </c>
      <c r="BX1702">
        <v>0</v>
      </c>
      <c r="BZ1702" t="s">
        <v>193</v>
      </c>
      <c r="CA1702" t="s">
        <v>194</v>
      </c>
      <c r="CB1702" t="b">
        <v>0</v>
      </c>
    </row>
    <row r="1703" spans="1:80" x14ac:dyDescent="0.3">
      <c r="A1703">
        <v>1702</v>
      </c>
      <c r="B1703" t="s">
        <v>2004</v>
      </c>
      <c r="C1703" t="s">
        <v>179</v>
      </c>
      <c r="D1703" t="s">
        <v>1930</v>
      </c>
      <c r="E1703" t="s">
        <v>1996</v>
      </c>
      <c r="F1703" t="s">
        <v>318</v>
      </c>
      <c r="G1703" t="s">
        <v>1930</v>
      </c>
      <c r="H1703" t="s">
        <v>184</v>
      </c>
      <c r="J1703">
        <v>0</v>
      </c>
      <c r="K1703" t="s">
        <v>839</v>
      </c>
      <c r="L1703" t="s">
        <v>186</v>
      </c>
      <c r="M1703" t="s">
        <v>653</v>
      </c>
      <c r="N1703" t="s">
        <v>20</v>
      </c>
      <c r="O1703">
        <v>403.83890000000002</v>
      </c>
      <c r="P1703" t="s">
        <v>459</v>
      </c>
      <c r="Q1703">
        <v>3</v>
      </c>
      <c r="S1703">
        <v>0</v>
      </c>
      <c r="T1703">
        <v>10</v>
      </c>
      <c r="U1703">
        <v>10</v>
      </c>
      <c r="V1703">
        <v>10</v>
      </c>
      <c r="W1703">
        <v>5</v>
      </c>
      <c r="X1703">
        <v>0.76</v>
      </c>
      <c r="Y1703">
        <v>89728.5</v>
      </c>
      <c r="Z1703" t="s">
        <v>189</v>
      </c>
      <c r="AA1703">
        <v>2</v>
      </c>
      <c r="AB1703">
        <v>14</v>
      </c>
      <c r="AC1703">
        <v>80</v>
      </c>
      <c r="AD1703">
        <v>5.7142857142857144</v>
      </c>
      <c r="AE1703">
        <v>12.375</v>
      </c>
      <c r="AF1703">
        <v>12.375</v>
      </c>
      <c r="AG1703">
        <v>10</v>
      </c>
      <c r="AH1703">
        <v>0.76</v>
      </c>
      <c r="AI1703">
        <v>72508.5</v>
      </c>
      <c r="AJ1703">
        <v>6.4265629999999998</v>
      </c>
      <c r="AK1703">
        <v>2.5</v>
      </c>
      <c r="AL1703">
        <v>18</v>
      </c>
      <c r="AM1703">
        <v>15</v>
      </c>
      <c r="AN1703">
        <v>25</v>
      </c>
      <c r="AO1703" t="s">
        <v>190</v>
      </c>
      <c r="AP1703">
        <v>83</v>
      </c>
      <c r="AQ1703">
        <v>-0.7</v>
      </c>
      <c r="AR1703">
        <v>1.2</v>
      </c>
      <c r="AS1703" t="s">
        <v>834</v>
      </c>
      <c r="AT1703">
        <v>36</v>
      </c>
      <c r="AU1703">
        <v>18</v>
      </c>
      <c r="AV1703">
        <v>16</v>
      </c>
      <c r="AW1703">
        <v>24</v>
      </c>
      <c r="AY1703">
        <v>5</v>
      </c>
      <c r="AZ1703">
        <v>120</v>
      </c>
      <c r="BA1703">
        <v>4.3083333333333336</v>
      </c>
      <c r="BB1703">
        <v>53136</v>
      </c>
      <c r="BC1703">
        <v>88560</v>
      </c>
      <c r="BD1703">
        <v>123984</v>
      </c>
      <c r="BE1703">
        <v>16</v>
      </c>
      <c r="BF1703">
        <v>4</v>
      </c>
      <c r="BG1703">
        <v>96</v>
      </c>
      <c r="BH1703">
        <v>5.385416666666667</v>
      </c>
      <c r="BI1703">
        <v>53136</v>
      </c>
      <c r="BJ1703">
        <v>88560</v>
      </c>
      <c r="BK1703">
        <v>123984</v>
      </c>
      <c r="BL1703">
        <v>30</v>
      </c>
      <c r="BM1703">
        <v>1</v>
      </c>
      <c r="BN1703">
        <v>15</v>
      </c>
      <c r="BO1703" t="s">
        <v>192</v>
      </c>
      <c r="BP1703">
        <v>6.0575834999999998</v>
      </c>
      <c r="BQ1703">
        <v>0</v>
      </c>
      <c r="BR1703">
        <v>0</v>
      </c>
      <c r="BS1703">
        <v>0</v>
      </c>
      <c r="BV1703">
        <v>0</v>
      </c>
      <c r="BW1703">
        <v>0</v>
      </c>
      <c r="BX1703">
        <v>0</v>
      </c>
      <c r="BZ1703" t="s">
        <v>193</v>
      </c>
      <c r="CA1703" t="s">
        <v>194</v>
      </c>
      <c r="CB1703" t="b">
        <v>0</v>
      </c>
    </row>
    <row r="1704" spans="1:80" x14ac:dyDescent="0.3">
      <c r="A1704">
        <v>1703</v>
      </c>
      <c r="B1704" t="s">
        <v>2005</v>
      </c>
      <c r="C1704" t="s">
        <v>179</v>
      </c>
      <c r="D1704" t="s">
        <v>1930</v>
      </c>
      <c r="E1704" t="s">
        <v>1996</v>
      </c>
      <c r="F1704" t="s">
        <v>252</v>
      </c>
      <c r="G1704" t="s">
        <v>1930</v>
      </c>
      <c r="H1704" t="s">
        <v>184</v>
      </c>
      <c r="J1704">
        <v>0</v>
      </c>
      <c r="K1704" t="s">
        <v>839</v>
      </c>
      <c r="L1704" t="s">
        <v>186</v>
      </c>
      <c r="M1704" t="s">
        <v>653</v>
      </c>
      <c r="N1704" t="s">
        <v>20</v>
      </c>
      <c r="O1704">
        <v>445.4289</v>
      </c>
      <c r="P1704" t="s">
        <v>459</v>
      </c>
      <c r="Q1704">
        <v>3</v>
      </c>
      <c r="S1704">
        <v>0</v>
      </c>
      <c r="T1704">
        <v>10</v>
      </c>
      <c r="U1704">
        <v>10</v>
      </c>
      <c r="V1704">
        <v>10</v>
      </c>
      <c r="W1704">
        <v>5</v>
      </c>
      <c r="X1704">
        <v>0.76</v>
      </c>
      <c r="Y1704">
        <v>89728.5</v>
      </c>
      <c r="Z1704" t="s">
        <v>189</v>
      </c>
      <c r="AA1704">
        <v>2</v>
      </c>
      <c r="AB1704">
        <v>14</v>
      </c>
      <c r="AC1704">
        <v>80</v>
      </c>
      <c r="AD1704">
        <v>5.7142857142857144</v>
      </c>
      <c r="AE1704">
        <v>12.375</v>
      </c>
      <c r="AF1704">
        <v>12.375</v>
      </c>
      <c r="AG1704">
        <v>10</v>
      </c>
      <c r="AH1704">
        <v>0.76</v>
      </c>
      <c r="AI1704">
        <v>72508.5</v>
      </c>
      <c r="AJ1704">
        <v>7.003989999999999</v>
      </c>
      <c r="AK1704">
        <v>2.5</v>
      </c>
      <c r="AL1704">
        <v>16</v>
      </c>
      <c r="AM1704">
        <v>15</v>
      </c>
      <c r="AN1704">
        <v>25</v>
      </c>
      <c r="AO1704" t="s">
        <v>190</v>
      </c>
      <c r="AP1704">
        <v>83</v>
      </c>
      <c r="AQ1704">
        <v>-0.7</v>
      </c>
      <c r="AR1704">
        <v>1.2</v>
      </c>
      <c r="AS1704" t="s">
        <v>834</v>
      </c>
      <c r="AT1704">
        <v>36</v>
      </c>
      <c r="AU1704">
        <v>18</v>
      </c>
      <c r="AV1704">
        <v>16</v>
      </c>
      <c r="AW1704">
        <v>24</v>
      </c>
      <c r="AY1704">
        <v>5</v>
      </c>
      <c r="AZ1704">
        <v>120</v>
      </c>
      <c r="BA1704">
        <v>4.3083333333333336</v>
      </c>
      <c r="BB1704">
        <v>53136</v>
      </c>
      <c r="BC1704">
        <v>88560</v>
      </c>
      <c r="BD1704">
        <v>123984</v>
      </c>
      <c r="BE1704">
        <v>16</v>
      </c>
      <c r="BF1704">
        <v>4</v>
      </c>
      <c r="BG1704">
        <v>96</v>
      </c>
      <c r="BH1704">
        <v>5.385416666666667</v>
      </c>
      <c r="BI1704">
        <v>53136</v>
      </c>
      <c r="BJ1704">
        <v>88560</v>
      </c>
      <c r="BK1704">
        <v>123984</v>
      </c>
      <c r="BL1704">
        <v>30</v>
      </c>
      <c r="BM1704">
        <v>1</v>
      </c>
      <c r="BN1704">
        <v>10</v>
      </c>
      <c r="BO1704" t="s">
        <v>192</v>
      </c>
      <c r="BP1704">
        <v>4.4542890000000002</v>
      </c>
      <c r="BQ1704">
        <v>0</v>
      </c>
      <c r="BR1704">
        <v>0</v>
      </c>
      <c r="BS1704">
        <v>0</v>
      </c>
      <c r="BV1704">
        <v>0</v>
      </c>
      <c r="BW1704">
        <v>0</v>
      </c>
      <c r="BX1704">
        <v>0</v>
      </c>
      <c r="BZ1704" t="s">
        <v>193</v>
      </c>
      <c r="CA1704" t="s">
        <v>194</v>
      </c>
      <c r="CB1704" t="b">
        <v>0</v>
      </c>
    </row>
    <row r="1705" spans="1:80" x14ac:dyDescent="0.3">
      <c r="A1705">
        <v>1704</v>
      </c>
      <c r="B1705" t="s">
        <v>2006</v>
      </c>
      <c r="C1705" t="s">
        <v>179</v>
      </c>
      <c r="D1705" t="s">
        <v>1930</v>
      </c>
      <c r="E1705" t="s">
        <v>1996</v>
      </c>
      <c r="F1705" t="s">
        <v>202</v>
      </c>
      <c r="G1705" t="s">
        <v>1930</v>
      </c>
      <c r="H1705" t="s">
        <v>184</v>
      </c>
      <c r="J1705">
        <v>0</v>
      </c>
      <c r="K1705" t="s">
        <v>839</v>
      </c>
      <c r="L1705" t="s">
        <v>186</v>
      </c>
      <c r="M1705" t="s">
        <v>653</v>
      </c>
      <c r="N1705" t="s">
        <v>20</v>
      </c>
      <c r="O1705">
        <v>320.65889999999996</v>
      </c>
      <c r="P1705" t="s">
        <v>459</v>
      </c>
      <c r="Q1705">
        <v>3</v>
      </c>
      <c r="S1705">
        <v>0</v>
      </c>
      <c r="T1705">
        <v>10</v>
      </c>
      <c r="U1705">
        <v>10</v>
      </c>
      <c r="V1705">
        <v>10</v>
      </c>
      <c r="W1705">
        <v>5</v>
      </c>
      <c r="X1705">
        <v>0.76</v>
      </c>
      <c r="Y1705">
        <v>89728.5</v>
      </c>
      <c r="Z1705" t="s">
        <v>189</v>
      </c>
      <c r="AA1705">
        <v>2</v>
      </c>
      <c r="AB1705">
        <v>14</v>
      </c>
      <c r="AC1705">
        <v>80</v>
      </c>
      <c r="AD1705">
        <v>5.7142857142857144</v>
      </c>
      <c r="AE1705">
        <v>12.375</v>
      </c>
      <c r="AF1705">
        <v>12.375</v>
      </c>
      <c r="AG1705">
        <v>10</v>
      </c>
      <c r="AH1705">
        <v>0.76</v>
      </c>
      <c r="AI1705">
        <v>72508.5</v>
      </c>
      <c r="AJ1705">
        <v>4.6788110000000005</v>
      </c>
      <c r="AK1705">
        <v>2.5</v>
      </c>
      <c r="AL1705">
        <v>24</v>
      </c>
      <c r="AM1705">
        <v>15</v>
      </c>
      <c r="AN1705">
        <v>25</v>
      </c>
      <c r="AO1705" t="s">
        <v>190</v>
      </c>
      <c r="AP1705">
        <v>83</v>
      </c>
      <c r="AQ1705">
        <v>-0.7</v>
      </c>
      <c r="AR1705">
        <v>1.2</v>
      </c>
      <c r="AS1705" t="s">
        <v>834</v>
      </c>
      <c r="AT1705">
        <v>36</v>
      </c>
      <c r="AU1705">
        <v>18</v>
      </c>
      <c r="AV1705">
        <v>16</v>
      </c>
      <c r="AW1705">
        <v>24</v>
      </c>
      <c r="AY1705">
        <v>5</v>
      </c>
      <c r="AZ1705">
        <v>120</v>
      </c>
      <c r="BA1705">
        <v>4.3083333333333336</v>
      </c>
      <c r="BB1705">
        <v>53136</v>
      </c>
      <c r="BC1705">
        <v>88560</v>
      </c>
      <c r="BD1705">
        <v>123984</v>
      </c>
      <c r="BE1705">
        <v>15</v>
      </c>
      <c r="BF1705">
        <v>4</v>
      </c>
      <c r="BG1705">
        <v>96</v>
      </c>
      <c r="BH1705">
        <v>5.385416666666667</v>
      </c>
      <c r="BI1705">
        <v>53136</v>
      </c>
      <c r="BJ1705">
        <v>88560</v>
      </c>
      <c r="BK1705">
        <v>123984</v>
      </c>
      <c r="BL1705">
        <v>30</v>
      </c>
      <c r="BM1705">
        <v>1</v>
      </c>
      <c r="BN1705">
        <v>15</v>
      </c>
      <c r="BO1705" t="s">
        <v>192</v>
      </c>
      <c r="BP1705">
        <v>4.8098834999999989</v>
      </c>
      <c r="BQ1705">
        <v>0</v>
      </c>
      <c r="BR1705">
        <v>0</v>
      </c>
      <c r="BS1705">
        <v>0</v>
      </c>
      <c r="BV1705">
        <v>0</v>
      </c>
      <c r="BW1705">
        <v>0</v>
      </c>
      <c r="BX1705">
        <v>0</v>
      </c>
      <c r="BZ1705" t="s">
        <v>193</v>
      </c>
      <c r="CA1705" t="s">
        <v>194</v>
      </c>
      <c r="CB1705" t="b">
        <v>0</v>
      </c>
    </row>
    <row r="1706" spans="1:80" x14ac:dyDescent="0.3">
      <c r="A1706">
        <v>1705</v>
      </c>
      <c r="B1706" t="s">
        <v>2007</v>
      </c>
      <c r="C1706" t="s">
        <v>179</v>
      </c>
      <c r="D1706" t="s">
        <v>1930</v>
      </c>
      <c r="E1706" t="s">
        <v>1996</v>
      </c>
      <c r="F1706" t="s">
        <v>204</v>
      </c>
      <c r="G1706" t="s">
        <v>1930</v>
      </c>
      <c r="H1706" t="s">
        <v>184</v>
      </c>
      <c r="J1706">
        <v>0</v>
      </c>
      <c r="K1706" t="s">
        <v>839</v>
      </c>
      <c r="L1706" t="s">
        <v>186</v>
      </c>
      <c r="M1706" t="s">
        <v>653</v>
      </c>
      <c r="N1706" t="s">
        <v>20</v>
      </c>
      <c r="O1706">
        <v>341.45389999999998</v>
      </c>
      <c r="P1706" t="s">
        <v>459</v>
      </c>
      <c r="Q1706">
        <v>3</v>
      </c>
      <c r="S1706">
        <v>0</v>
      </c>
      <c r="T1706">
        <v>10</v>
      </c>
      <c r="U1706">
        <v>10</v>
      </c>
      <c r="V1706">
        <v>10</v>
      </c>
      <c r="W1706">
        <v>5</v>
      </c>
      <c r="X1706">
        <v>0.76</v>
      </c>
      <c r="Y1706">
        <v>89728.5</v>
      </c>
      <c r="Z1706" t="s">
        <v>189</v>
      </c>
      <c r="AA1706">
        <v>2</v>
      </c>
      <c r="AB1706">
        <v>14</v>
      </c>
      <c r="AC1706">
        <v>80</v>
      </c>
      <c r="AD1706">
        <v>5.7142857142857144</v>
      </c>
      <c r="AE1706">
        <v>12.375</v>
      </c>
      <c r="AF1706">
        <v>12.375</v>
      </c>
      <c r="AG1706">
        <v>10</v>
      </c>
      <c r="AH1706">
        <v>0.76</v>
      </c>
      <c r="AI1706">
        <v>72508.5</v>
      </c>
      <c r="AJ1706">
        <v>4.9675250000000002</v>
      </c>
      <c r="AK1706">
        <v>2.5</v>
      </c>
      <c r="AL1706">
        <v>23</v>
      </c>
      <c r="AM1706">
        <v>15</v>
      </c>
      <c r="AN1706">
        <v>25</v>
      </c>
      <c r="AO1706" t="s">
        <v>190</v>
      </c>
      <c r="AP1706">
        <v>83</v>
      </c>
      <c r="AQ1706">
        <v>-0.7</v>
      </c>
      <c r="AR1706">
        <v>1.2</v>
      </c>
      <c r="AS1706" t="s">
        <v>834</v>
      </c>
      <c r="AT1706">
        <v>36</v>
      </c>
      <c r="AU1706">
        <v>18</v>
      </c>
      <c r="AV1706">
        <v>16</v>
      </c>
      <c r="AW1706">
        <v>24</v>
      </c>
      <c r="AY1706">
        <v>5</v>
      </c>
      <c r="AZ1706">
        <v>120</v>
      </c>
      <c r="BA1706">
        <v>4.3083333333333336</v>
      </c>
      <c r="BB1706">
        <v>53136</v>
      </c>
      <c r="BC1706">
        <v>88560</v>
      </c>
      <c r="BD1706">
        <v>123984</v>
      </c>
      <c r="BE1706">
        <v>16</v>
      </c>
      <c r="BF1706">
        <v>4</v>
      </c>
      <c r="BG1706">
        <v>96</v>
      </c>
      <c r="BH1706">
        <v>5.385416666666667</v>
      </c>
      <c r="BI1706">
        <v>53136</v>
      </c>
      <c r="BJ1706">
        <v>88560</v>
      </c>
      <c r="BK1706">
        <v>123984</v>
      </c>
      <c r="BL1706">
        <v>30</v>
      </c>
      <c r="BM1706">
        <v>1</v>
      </c>
      <c r="BN1706">
        <v>15</v>
      </c>
      <c r="BO1706" t="s">
        <v>192</v>
      </c>
      <c r="BP1706">
        <v>5.1218084999999993</v>
      </c>
      <c r="BQ1706">
        <v>0</v>
      </c>
      <c r="BR1706">
        <v>0</v>
      </c>
      <c r="BS1706">
        <v>0</v>
      </c>
      <c r="BV1706">
        <v>0</v>
      </c>
      <c r="BW1706">
        <v>0</v>
      </c>
      <c r="BX1706">
        <v>0</v>
      </c>
      <c r="BZ1706" t="s">
        <v>193</v>
      </c>
      <c r="CA1706" t="s">
        <v>194</v>
      </c>
      <c r="CB1706" t="b">
        <v>0</v>
      </c>
    </row>
    <row r="1707" spans="1:80" x14ac:dyDescent="0.3">
      <c r="A1707">
        <v>1706</v>
      </c>
      <c r="B1707" t="s">
        <v>2008</v>
      </c>
      <c r="C1707" t="s">
        <v>179</v>
      </c>
      <c r="D1707" t="s">
        <v>1930</v>
      </c>
      <c r="E1707" t="s">
        <v>1996</v>
      </c>
      <c r="F1707" t="s">
        <v>206</v>
      </c>
      <c r="G1707" t="s">
        <v>1930</v>
      </c>
      <c r="H1707" t="s">
        <v>184</v>
      </c>
      <c r="J1707">
        <v>0</v>
      </c>
      <c r="K1707" t="s">
        <v>839</v>
      </c>
      <c r="L1707" t="s">
        <v>186</v>
      </c>
      <c r="M1707" t="s">
        <v>653</v>
      </c>
      <c r="N1707" t="s">
        <v>20</v>
      </c>
      <c r="O1707">
        <v>362.24889999999999</v>
      </c>
      <c r="P1707" t="s">
        <v>459</v>
      </c>
      <c r="Q1707">
        <v>3</v>
      </c>
      <c r="S1707">
        <v>0</v>
      </c>
      <c r="T1707">
        <v>10</v>
      </c>
      <c r="U1707">
        <v>10</v>
      </c>
      <c r="V1707">
        <v>10</v>
      </c>
      <c r="W1707">
        <v>5</v>
      </c>
      <c r="X1707">
        <v>0.76</v>
      </c>
      <c r="Y1707">
        <v>89728.5</v>
      </c>
      <c r="Z1707" t="s">
        <v>189</v>
      </c>
      <c r="AA1707">
        <v>2</v>
      </c>
      <c r="AB1707">
        <v>14</v>
      </c>
      <c r="AC1707">
        <v>80</v>
      </c>
      <c r="AD1707">
        <v>5.7142857142857144</v>
      </c>
      <c r="AE1707">
        <v>12.375</v>
      </c>
      <c r="AF1707">
        <v>12.375</v>
      </c>
      <c r="AG1707">
        <v>10</v>
      </c>
      <c r="AH1707">
        <v>0.76</v>
      </c>
      <c r="AI1707">
        <v>72508.5</v>
      </c>
      <c r="AJ1707">
        <v>5.2562379999999997</v>
      </c>
      <c r="AK1707">
        <v>2.5</v>
      </c>
      <c r="AL1707">
        <v>22</v>
      </c>
      <c r="AM1707">
        <v>15</v>
      </c>
      <c r="AN1707">
        <v>25</v>
      </c>
      <c r="AO1707" t="s">
        <v>190</v>
      </c>
      <c r="AP1707">
        <v>83</v>
      </c>
      <c r="AQ1707">
        <v>-0.7</v>
      </c>
      <c r="AR1707">
        <v>1.2</v>
      </c>
      <c r="AS1707" t="s">
        <v>834</v>
      </c>
      <c r="AT1707">
        <v>36</v>
      </c>
      <c r="AU1707">
        <v>18</v>
      </c>
      <c r="AV1707">
        <v>16</v>
      </c>
      <c r="AW1707">
        <v>24</v>
      </c>
      <c r="AY1707">
        <v>5</v>
      </c>
      <c r="AZ1707">
        <v>120</v>
      </c>
      <c r="BA1707">
        <v>4.3083333333333336</v>
      </c>
      <c r="BB1707">
        <v>53136</v>
      </c>
      <c r="BC1707">
        <v>88560</v>
      </c>
      <c r="BD1707">
        <v>123984</v>
      </c>
      <c r="BE1707">
        <v>16</v>
      </c>
      <c r="BF1707">
        <v>4</v>
      </c>
      <c r="BG1707">
        <v>96</v>
      </c>
      <c r="BH1707">
        <v>5.385416666666667</v>
      </c>
      <c r="BI1707">
        <v>53136</v>
      </c>
      <c r="BJ1707">
        <v>88560</v>
      </c>
      <c r="BK1707">
        <v>123984</v>
      </c>
      <c r="BL1707">
        <v>30</v>
      </c>
      <c r="BM1707">
        <v>1</v>
      </c>
      <c r="BN1707">
        <v>15</v>
      </c>
      <c r="BO1707" t="s">
        <v>192</v>
      </c>
      <c r="BP1707">
        <v>5.4337335000000007</v>
      </c>
      <c r="BQ1707">
        <v>0</v>
      </c>
      <c r="BR1707">
        <v>120</v>
      </c>
      <c r="BS1707">
        <v>0</v>
      </c>
      <c r="BV1707">
        <v>0</v>
      </c>
      <c r="BW1707">
        <v>0</v>
      </c>
      <c r="BX1707">
        <v>0</v>
      </c>
      <c r="BZ1707" t="s">
        <v>193</v>
      </c>
      <c r="CA1707" t="s">
        <v>194</v>
      </c>
      <c r="CB1707" t="b">
        <v>0</v>
      </c>
    </row>
    <row r="1708" spans="1:80" x14ac:dyDescent="0.3">
      <c r="A1708">
        <v>1707</v>
      </c>
      <c r="B1708" t="s">
        <v>2009</v>
      </c>
      <c r="C1708" t="s">
        <v>179</v>
      </c>
      <c r="D1708" t="s">
        <v>1930</v>
      </c>
      <c r="E1708" t="s">
        <v>1996</v>
      </c>
      <c r="F1708" t="s">
        <v>202</v>
      </c>
      <c r="G1708" t="s">
        <v>1930</v>
      </c>
      <c r="H1708" t="s">
        <v>184</v>
      </c>
      <c r="J1708">
        <v>0</v>
      </c>
      <c r="K1708" t="s">
        <v>839</v>
      </c>
      <c r="L1708" t="s">
        <v>186</v>
      </c>
      <c r="M1708" t="s">
        <v>653</v>
      </c>
      <c r="N1708" t="s">
        <v>20</v>
      </c>
      <c r="O1708">
        <v>320.65889999999996</v>
      </c>
      <c r="P1708" t="s">
        <v>459</v>
      </c>
      <c r="Q1708">
        <v>3</v>
      </c>
      <c r="S1708">
        <v>0</v>
      </c>
      <c r="T1708">
        <v>10</v>
      </c>
      <c r="U1708">
        <v>10</v>
      </c>
      <c r="V1708">
        <v>10</v>
      </c>
      <c r="W1708">
        <v>5</v>
      </c>
      <c r="X1708">
        <v>0.76</v>
      </c>
      <c r="Y1708">
        <v>89728.5</v>
      </c>
      <c r="Z1708" t="s">
        <v>189</v>
      </c>
      <c r="AA1708">
        <v>2</v>
      </c>
      <c r="AB1708">
        <v>14</v>
      </c>
      <c r="AC1708">
        <v>80</v>
      </c>
      <c r="AD1708">
        <v>5.7142857142857144</v>
      </c>
      <c r="AE1708">
        <v>12.375</v>
      </c>
      <c r="AF1708">
        <v>12.375</v>
      </c>
      <c r="AG1708">
        <v>10</v>
      </c>
      <c r="AH1708">
        <v>0.76</v>
      </c>
      <c r="AI1708">
        <v>72508.5</v>
      </c>
      <c r="AJ1708">
        <v>4.7718769999999999</v>
      </c>
      <c r="AK1708">
        <v>2.5</v>
      </c>
      <c r="AL1708">
        <v>24</v>
      </c>
      <c r="AM1708">
        <v>15</v>
      </c>
      <c r="AN1708">
        <v>25</v>
      </c>
      <c r="AO1708" t="s">
        <v>190</v>
      </c>
      <c r="AP1708">
        <v>83</v>
      </c>
      <c r="AQ1708">
        <v>-0.7</v>
      </c>
      <c r="AR1708">
        <v>1.2</v>
      </c>
      <c r="AS1708" t="s">
        <v>834</v>
      </c>
      <c r="AT1708">
        <v>36</v>
      </c>
      <c r="AU1708">
        <v>18</v>
      </c>
      <c r="AV1708">
        <v>16</v>
      </c>
      <c r="AW1708">
        <v>24</v>
      </c>
      <c r="AY1708">
        <v>5</v>
      </c>
      <c r="AZ1708">
        <v>120</v>
      </c>
      <c r="BA1708">
        <v>4.3083333333333336</v>
      </c>
      <c r="BB1708">
        <v>53136</v>
      </c>
      <c r="BC1708">
        <v>88560</v>
      </c>
      <c r="BD1708">
        <v>123984</v>
      </c>
      <c r="BE1708">
        <v>15</v>
      </c>
      <c r="BF1708">
        <v>4</v>
      </c>
      <c r="BG1708">
        <v>96</v>
      </c>
      <c r="BH1708">
        <v>5.385416666666667</v>
      </c>
      <c r="BI1708">
        <v>53136</v>
      </c>
      <c r="BJ1708">
        <v>88560</v>
      </c>
      <c r="BK1708">
        <v>123984</v>
      </c>
      <c r="BL1708">
        <v>30</v>
      </c>
      <c r="BM1708">
        <v>1</v>
      </c>
      <c r="BN1708">
        <v>15</v>
      </c>
      <c r="BO1708" t="s">
        <v>192</v>
      </c>
      <c r="BP1708">
        <v>4.8098834999999989</v>
      </c>
      <c r="BQ1708">
        <v>0</v>
      </c>
      <c r="BR1708">
        <v>60</v>
      </c>
      <c r="BS1708">
        <v>0</v>
      </c>
      <c r="BV1708">
        <v>0</v>
      </c>
      <c r="BW1708">
        <v>0</v>
      </c>
      <c r="BX1708">
        <v>0</v>
      </c>
      <c r="BZ1708" t="s">
        <v>193</v>
      </c>
      <c r="CA1708" t="s">
        <v>194</v>
      </c>
      <c r="CB1708" t="b">
        <v>0</v>
      </c>
    </row>
    <row r="1709" spans="1:80" x14ac:dyDescent="0.3">
      <c r="A1709">
        <v>1708</v>
      </c>
      <c r="B1709" t="s">
        <v>2010</v>
      </c>
      <c r="C1709" t="s">
        <v>179</v>
      </c>
      <c r="D1709" t="s">
        <v>1930</v>
      </c>
      <c r="E1709" t="s">
        <v>1996</v>
      </c>
      <c r="F1709" t="s">
        <v>204</v>
      </c>
      <c r="G1709" t="s">
        <v>1930</v>
      </c>
      <c r="H1709" t="s">
        <v>184</v>
      </c>
      <c r="J1709">
        <v>0</v>
      </c>
      <c r="K1709" t="s">
        <v>839</v>
      </c>
      <c r="L1709" t="s">
        <v>186</v>
      </c>
      <c r="M1709" t="s">
        <v>653</v>
      </c>
      <c r="N1709" t="s">
        <v>20</v>
      </c>
      <c r="O1709">
        <v>341.45389999999998</v>
      </c>
      <c r="P1709" t="s">
        <v>459</v>
      </c>
      <c r="Q1709">
        <v>3</v>
      </c>
      <c r="S1709">
        <v>0</v>
      </c>
      <c r="T1709">
        <v>10</v>
      </c>
      <c r="U1709">
        <v>10</v>
      </c>
      <c r="V1709">
        <v>10</v>
      </c>
      <c r="W1709">
        <v>5</v>
      </c>
      <c r="X1709">
        <v>0.76</v>
      </c>
      <c r="Y1709">
        <v>89728.5</v>
      </c>
      <c r="Z1709" t="s">
        <v>189</v>
      </c>
      <c r="AA1709">
        <v>2</v>
      </c>
      <c r="AB1709">
        <v>14</v>
      </c>
      <c r="AC1709">
        <v>80</v>
      </c>
      <c r="AD1709">
        <v>5.7142857142857144</v>
      </c>
      <c r="AE1709">
        <v>12.375</v>
      </c>
      <c r="AF1709">
        <v>12.375</v>
      </c>
      <c r="AG1709">
        <v>10</v>
      </c>
      <c r="AH1709">
        <v>0.76</v>
      </c>
      <c r="AI1709">
        <v>72508.5</v>
      </c>
      <c r="AJ1709">
        <v>5.0605900000000004</v>
      </c>
      <c r="AK1709">
        <v>2.5</v>
      </c>
      <c r="AL1709">
        <v>23</v>
      </c>
      <c r="AM1709">
        <v>15</v>
      </c>
      <c r="AN1709">
        <v>25</v>
      </c>
      <c r="AO1709" t="s">
        <v>190</v>
      </c>
      <c r="AP1709">
        <v>83</v>
      </c>
      <c r="AQ1709">
        <v>-0.7</v>
      </c>
      <c r="AR1709">
        <v>1.2</v>
      </c>
      <c r="AS1709" t="s">
        <v>834</v>
      </c>
      <c r="AT1709">
        <v>36</v>
      </c>
      <c r="AU1709">
        <v>18</v>
      </c>
      <c r="AV1709">
        <v>16</v>
      </c>
      <c r="AW1709">
        <v>24</v>
      </c>
      <c r="AY1709">
        <v>5</v>
      </c>
      <c r="AZ1709">
        <v>120</v>
      </c>
      <c r="BA1709">
        <v>4.3083333333333336</v>
      </c>
      <c r="BB1709">
        <v>53136</v>
      </c>
      <c r="BC1709">
        <v>88560</v>
      </c>
      <c r="BD1709">
        <v>123984</v>
      </c>
      <c r="BE1709">
        <v>16</v>
      </c>
      <c r="BF1709">
        <v>4</v>
      </c>
      <c r="BG1709">
        <v>96</v>
      </c>
      <c r="BH1709">
        <v>5.385416666666667</v>
      </c>
      <c r="BI1709">
        <v>53136</v>
      </c>
      <c r="BJ1709">
        <v>88560</v>
      </c>
      <c r="BK1709">
        <v>123984</v>
      </c>
      <c r="BL1709">
        <v>30</v>
      </c>
      <c r="BM1709">
        <v>1</v>
      </c>
      <c r="BN1709">
        <v>15</v>
      </c>
      <c r="BO1709" t="s">
        <v>192</v>
      </c>
      <c r="BP1709">
        <v>5.1218084999999993</v>
      </c>
      <c r="BQ1709">
        <v>0</v>
      </c>
      <c r="BR1709">
        <v>0</v>
      </c>
      <c r="BS1709">
        <v>0</v>
      </c>
      <c r="BV1709">
        <v>0</v>
      </c>
      <c r="BW1709">
        <v>0</v>
      </c>
      <c r="BX1709">
        <v>0</v>
      </c>
      <c r="BZ1709" t="s">
        <v>193</v>
      </c>
      <c r="CA1709" t="s">
        <v>194</v>
      </c>
      <c r="CB1709" t="b">
        <v>0</v>
      </c>
    </row>
    <row r="1710" spans="1:80" x14ac:dyDescent="0.3">
      <c r="A1710">
        <v>1709</v>
      </c>
      <c r="B1710" t="s">
        <v>2011</v>
      </c>
      <c r="C1710" t="s">
        <v>179</v>
      </c>
      <c r="D1710" t="s">
        <v>1930</v>
      </c>
      <c r="E1710" t="s">
        <v>1996</v>
      </c>
      <c r="F1710" t="s">
        <v>206</v>
      </c>
      <c r="G1710" t="s">
        <v>1930</v>
      </c>
      <c r="H1710" t="s">
        <v>184</v>
      </c>
      <c r="J1710">
        <v>0</v>
      </c>
      <c r="K1710" t="s">
        <v>839</v>
      </c>
      <c r="L1710" t="s">
        <v>186</v>
      </c>
      <c r="M1710" t="s">
        <v>653</v>
      </c>
      <c r="N1710" t="s">
        <v>20</v>
      </c>
      <c r="O1710">
        <v>362.24889999999999</v>
      </c>
      <c r="P1710" t="s">
        <v>459</v>
      </c>
      <c r="Q1710">
        <v>3</v>
      </c>
      <c r="S1710">
        <v>0</v>
      </c>
      <c r="T1710">
        <v>10</v>
      </c>
      <c r="U1710">
        <v>10</v>
      </c>
      <c r="V1710">
        <v>10</v>
      </c>
      <c r="W1710">
        <v>5</v>
      </c>
      <c r="X1710">
        <v>0.76</v>
      </c>
      <c r="Y1710">
        <v>89728.5</v>
      </c>
      <c r="Z1710" t="s">
        <v>189</v>
      </c>
      <c r="AA1710">
        <v>2</v>
      </c>
      <c r="AB1710">
        <v>14</v>
      </c>
      <c r="AC1710">
        <v>80</v>
      </c>
      <c r="AD1710">
        <v>5.7142857142857144</v>
      </c>
      <c r="AE1710">
        <v>12.375</v>
      </c>
      <c r="AF1710">
        <v>12.375</v>
      </c>
      <c r="AG1710">
        <v>10</v>
      </c>
      <c r="AH1710">
        <v>0.76</v>
      </c>
      <c r="AI1710">
        <v>72508.5</v>
      </c>
      <c r="AJ1710">
        <v>5.3493040000000001</v>
      </c>
      <c r="AK1710">
        <v>2.5</v>
      </c>
      <c r="AL1710">
        <v>21</v>
      </c>
      <c r="AM1710">
        <v>15</v>
      </c>
      <c r="AN1710">
        <v>25</v>
      </c>
      <c r="AO1710" t="s">
        <v>190</v>
      </c>
      <c r="AP1710">
        <v>83</v>
      </c>
      <c r="AQ1710">
        <v>-0.7</v>
      </c>
      <c r="AR1710">
        <v>1.2</v>
      </c>
      <c r="AS1710" t="s">
        <v>834</v>
      </c>
      <c r="AT1710">
        <v>36</v>
      </c>
      <c r="AU1710">
        <v>18</v>
      </c>
      <c r="AV1710">
        <v>16</v>
      </c>
      <c r="AW1710">
        <v>24</v>
      </c>
      <c r="AY1710">
        <v>5</v>
      </c>
      <c r="AZ1710">
        <v>120</v>
      </c>
      <c r="BA1710">
        <v>4.3083333333333336</v>
      </c>
      <c r="BB1710">
        <v>53136</v>
      </c>
      <c r="BC1710">
        <v>88560</v>
      </c>
      <c r="BD1710">
        <v>123984</v>
      </c>
      <c r="BE1710">
        <v>16</v>
      </c>
      <c r="BF1710">
        <v>4</v>
      </c>
      <c r="BG1710">
        <v>96</v>
      </c>
      <c r="BH1710">
        <v>5.385416666666667</v>
      </c>
      <c r="BI1710">
        <v>53136</v>
      </c>
      <c r="BJ1710">
        <v>88560</v>
      </c>
      <c r="BK1710">
        <v>123984</v>
      </c>
      <c r="BL1710">
        <v>30</v>
      </c>
      <c r="BM1710">
        <v>1</v>
      </c>
      <c r="BN1710">
        <v>15</v>
      </c>
      <c r="BO1710" t="s">
        <v>192</v>
      </c>
      <c r="BP1710">
        <v>5.4337335000000007</v>
      </c>
      <c r="BQ1710">
        <v>0</v>
      </c>
      <c r="BR1710">
        <v>250</v>
      </c>
      <c r="BS1710">
        <v>0</v>
      </c>
      <c r="BV1710">
        <v>0</v>
      </c>
      <c r="BW1710">
        <v>0</v>
      </c>
      <c r="BX1710">
        <v>0</v>
      </c>
      <c r="BZ1710" t="s">
        <v>193</v>
      </c>
      <c r="CA1710" t="s">
        <v>194</v>
      </c>
      <c r="CB1710" t="b">
        <v>0</v>
      </c>
    </row>
    <row r="1711" spans="1:80" x14ac:dyDescent="0.3">
      <c r="A1711">
        <v>1710</v>
      </c>
      <c r="B1711" t="s">
        <v>2012</v>
      </c>
      <c r="C1711" t="s">
        <v>179</v>
      </c>
      <c r="D1711" t="s">
        <v>1930</v>
      </c>
      <c r="E1711" t="s">
        <v>1996</v>
      </c>
      <c r="F1711" t="s">
        <v>202</v>
      </c>
      <c r="G1711" t="s">
        <v>1930</v>
      </c>
      <c r="H1711" t="s">
        <v>184</v>
      </c>
      <c r="J1711">
        <v>0</v>
      </c>
      <c r="K1711" t="s">
        <v>839</v>
      </c>
      <c r="L1711" t="s">
        <v>186</v>
      </c>
      <c r="M1711" t="s">
        <v>653</v>
      </c>
      <c r="N1711" t="s">
        <v>20</v>
      </c>
      <c r="O1711">
        <v>320.65889999999996</v>
      </c>
      <c r="P1711" t="s">
        <v>459</v>
      </c>
      <c r="Q1711">
        <v>3</v>
      </c>
      <c r="S1711">
        <v>0</v>
      </c>
      <c r="T1711">
        <v>10</v>
      </c>
      <c r="U1711">
        <v>10</v>
      </c>
      <c r="V1711">
        <v>10</v>
      </c>
      <c r="W1711">
        <v>5</v>
      </c>
      <c r="X1711">
        <v>0.76</v>
      </c>
      <c r="Y1711">
        <v>89728.5</v>
      </c>
      <c r="Z1711" t="s">
        <v>189</v>
      </c>
      <c r="AA1711">
        <v>2</v>
      </c>
      <c r="AB1711">
        <v>14</v>
      </c>
      <c r="AC1711">
        <v>80</v>
      </c>
      <c r="AD1711">
        <v>5.7142857142857144</v>
      </c>
      <c r="AE1711">
        <v>12.375</v>
      </c>
      <c r="AF1711">
        <v>12.375</v>
      </c>
      <c r="AG1711">
        <v>10</v>
      </c>
      <c r="AH1711">
        <v>0.76</v>
      </c>
      <c r="AI1711">
        <v>72508.5</v>
      </c>
      <c r="AJ1711">
        <v>4.6788110000000005</v>
      </c>
      <c r="AK1711">
        <v>2.5</v>
      </c>
      <c r="AL1711">
        <v>24</v>
      </c>
      <c r="AM1711">
        <v>15</v>
      </c>
      <c r="AN1711">
        <v>25</v>
      </c>
      <c r="AO1711" t="s">
        <v>190</v>
      </c>
      <c r="AP1711">
        <v>83</v>
      </c>
      <c r="AQ1711">
        <v>-0.7</v>
      </c>
      <c r="AR1711">
        <v>1.2</v>
      </c>
      <c r="AS1711" t="s">
        <v>834</v>
      </c>
      <c r="AT1711">
        <v>36</v>
      </c>
      <c r="AU1711">
        <v>18</v>
      </c>
      <c r="AV1711">
        <v>16</v>
      </c>
      <c r="AW1711">
        <v>24</v>
      </c>
      <c r="AY1711">
        <v>5</v>
      </c>
      <c r="AZ1711">
        <v>120</v>
      </c>
      <c r="BA1711">
        <v>4.3083333333333336</v>
      </c>
      <c r="BB1711">
        <v>53136</v>
      </c>
      <c r="BC1711">
        <v>88560</v>
      </c>
      <c r="BD1711">
        <v>123984</v>
      </c>
      <c r="BE1711">
        <v>15</v>
      </c>
      <c r="BF1711">
        <v>4</v>
      </c>
      <c r="BG1711">
        <v>96</v>
      </c>
      <c r="BH1711">
        <v>5.385416666666667</v>
      </c>
      <c r="BI1711">
        <v>53136</v>
      </c>
      <c r="BJ1711">
        <v>88560</v>
      </c>
      <c r="BK1711">
        <v>123984</v>
      </c>
      <c r="BL1711">
        <v>30</v>
      </c>
      <c r="BM1711">
        <v>1</v>
      </c>
      <c r="BN1711">
        <v>15</v>
      </c>
      <c r="BO1711" t="s">
        <v>192</v>
      </c>
      <c r="BP1711">
        <v>4.8098834999999989</v>
      </c>
      <c r="BQ1711">
        <v>0</v>
      </c>
      <c r="BR1711">
        <v>0</v>
      </c>
      <c r="BS1711">
        <v>0</v>
      </c>
      <c r="BV1711">
        <v>0</v>
      </c>
      <c r="BW1711">
        <v>0</v>
      </c>
      <c r="BX1711">
        <v>0</v>
      </c>
      <c r="BZ1711" t="s">
        <v>193</v>
      </c>
      <c r="CA1711" t="s">
        <v>194</v>
      </c>
      <c r="CB1711" t="b">
        <v>0</v>
      </c>
    </row>
    <row r="1712" spans="1:80" x14ac:dyDescent="0.3">
      <c r="A1712">
        <v>1711</v>
      </c>
      <c r="B1712" t="s">
        <v>2013</v>
      </c>
      <c r="C1712" t="s">
        <v>179</v>
      </c>
      <c r="D1712" t="s">
        <v>1930</v>
      </c>
      <c r="E1712" t="s">
        <v>1996</v>
      </c>
      <c r="F1712" t="s">
        <v>204</v>
      </c>
      <c r="G1712" t="s">
        <v>1930</v>
      </c>
      <c r="H1712" t="s">
        <v>184</v>
      </c>
      <c r="J1712">
        <v>0</v>
      </c>
      <c r="K1712" t="s">
        <v>839</v>
      </c>
      <c r="L1712" t="s">
        <v>186</v>
      </c>
      <c r="M1712" t="s">
        <v>653</v>
      </c>
      <c r="N1712" t="s">
        <v>20</v>
      </c>
      <c r="O1712">
        <v>341.45389999999998</v>
      </c>
      <c r="P1712" t="s">
        <v>459</v>
      </c>
      <c r="Q1712">
        <v>3</v>
      </c>
      <c r="S1712">
        <v>0</v>
      </c>
      <c r="T1712">
        <v>10</v>
      </c>
      <c r="U1712">
        <v>10</v>
      </c>
      <c r="V1712">
        <v>10</v>
      </c>
      <c r="W1712">
        <v>5</v>
      </c>
      <c r="X1712">
        <v>0.76</v>
      </c>
      <c r="Y1712">
        <v>89728.5</v>
      </c>
      <c r="Z1712" t="s">
        <v>189</v>
      </c>
      <c r="AA1712">
        <v>2</v>
      </c>
      <c r="AB1712">
        <v>14</v>
      </c>
      <c r="AC1712">
        <v>80</v>
      </c>
      <c r="AD1712">
        <v>5.7142857142857144</v>
      </c>
      <c r="AE1712">
        <v>12.375</v>
      </c>
      <c r="AF1712">
        <v>12.375</v>
      </c>
      <c r="AG1712">
        <v>10</v>
      </c>
      <c r="AH1712">
        <v>0.76</v>
      </c>
      <c r="AI1712">
        <v>72508.5</v>
      </c>
      <c r="AJ1712">
        <v>4.9675250000000002</v>
      </c>
      <c r="AK1712">
        <v>2.5</v>
      </c>
      <c r="AL1712">
        <v>23</v>
      </c>
      <c r="AM1712">
        <v>15</v>
      </c>
      <c r="AN1712">
        <v>25</v>
      </c>
      <c r="AO1712" t="s">
        <v>190</v>
      </c>
      <c r="AP1712">
        <v>83</v>
      </c>
      <c r="AQ1712">
        <v>-0.7</v>
      </c>
      <c r="AR1712">
        <v>1.2</v>
      </c>
      <c r="AS1712" t="s">
        <v>834</v>
      </c>
      <c r="AT1712">
        <v>36</v>
      </c>
      <c r="AU1712">
        <v>18</v>
      </c>
      <c r="AV1712">
        <v>16</v>
      </c>
      <c r="AW1712">
        <v>24</v>
      </c>
      <c r="AY1712">
        <v>5</v>
      </c>
      <c r="AZ1712">
        <v>120</v>
      </c>
      <c r="BA1712">
        <v>4.3083333333333336</v>
      </c>
      <c r="BB1712">
        <v>53136</v>
      </c>
      <c r="BC1712">
        <v>88560</v>
      </c>
      <c r="BD1712">
        <v>123984</v>
      </c>
      <c r="BE1712">
        <v>16</v>
      </c>
      <c r="BF1712">
        <v>4</v>
      </c>
      <c r="BG1712">
        <v>96</v>
      </c>
      <c r="BH1712">
        <v>5.385416666666667</v>
      </c>
      <c r="BI1712">
        <v>53136</v>
      </c>
      <c r="BJ1712">
        <v>88560</v>
      </c>
      <c r="BK1712">
        <v>123984</v>
      </c>
      <c r="BL1712">
        <v>30</v>
      </c>
      <c r="BM1712">
        <v>1</v>
      </c>
      <c r="BN1712">
        <v>15</v>
      </c>
      <c r="BO1712" t="s">
        <v>192</v>
      </c>
      <c r="BP1712">
        <v>5.1218084999999993</v>
      </c>
      <c r="BQ1712">
        <v>0</v>
      </c>
      <c r="BR1712">
        <v>0</v>
      </c>
      <c r="BS1712">
        <v>0</v>
      </c>
      <c r="BV1712">
        <v>0</v>
      </c>
      <c r="BW1712">
        <v>0</v>
      </c>
      <c r="BX1712">
        <v>0</v>
      </c>
      <c r="BZ1712" t="s">
        <v>193</v>
      </c>
      <c r="CA1712" t="s">
        <v>194</v>
      </c>
      <c r="CB1712" t="b">
        <v>0</v>
      </c>
    </row>
    <row r="1713" spans="1:80" x14ac:dyDescent="0.3">
      <c r="A1713">
        <v>1712</v>
      </c>
      <c r="B1713" t="s">
        <v>2014</v>
      </c>
      <c r="C1713" t="s">
        <v>179</v>
      </c>
      <c r="D1713" t="s">
        <v>1930</v>
      </c>
      <c r="E1713" t="s">
        <v>1996</v>
      </c>
      <c r="F1713" t="s">
        <v>206</v>
      </c>
      <c r="G1713" t="s">
        <v>1930</v>
      </c>
      <c r="H1713" t="s">
        <v>184</v>
      </c>
      <c r="J1713">
        <v>0</v>
      </c>
      <c r="K1713" t="s">
        <v>839</v>
      </c>
      <c r="L1713" t="s">
        <v>186</v>
      </c>
      <c r="M1713" t="s">
        <v>653</v>
      </c>
      <c r="N1713" t="s">
        <v>20</v>
      </c>
      <c r="O1713">
        <v>362.24889999999999</v>
      </c>
      <c r="P1713" t="s">
        <v>459</v>
      </c>
      <c r="Q1713">
        <v>3</v>
      </c>
      <c r="S1713">
        <v>0</v>
      </c>
      <c r="T1713">
        <v>10</v>
      </c>
      <c r="U1713">
        <v>10</v>
      </c>
      <c r="V1713">
        <v>10</v>
      </c>
      <c r="W1713">
        <v>5</v>
      </c>
      <c r="X1713">
        <v>0.76</v>
      </c>
      <c r="Y1713">
        <v>89728.5</v>
      </c>
      <c r="Z1713" t="s">
        <v>189</v>
      </c>
      <c r="AA1713">
        <v>2</v>
      </c>
      <c r="AB1713">
        <v>14</v>
      </c>
      <c r="AC1713">
        <v>80</v>
      </c>
      <c r="AD1713">
        <v>5.7142857142857144</v>
      </c>
      <c r="AE1713">
        <v>12.375</v>
      </c>
      <c r="AF1713">
        <v>12.375</v>
      </c>
      <c r="AG1713">
        <v>10</v>
      </c>
      <c r="AH1713">
        <v>0.76</v>
      </c>
      <c r="AI1713">
        <v>72508.5</v>
      </c>
      <c r="AJ1713">
        <v>5.2562379999999997</v>
      </c>
      <c r="AK1713">
        <v>2.5</v>
      </c>
      <c r="AL1713">
        <v>22</v>
      </c>
      <c r="AM1713">
        <v>15</v>
      </c>
      <c r="AN1713">
        <v>25</v>
      </c>
      <c r="AO1713" t="s">
        <v>190</v>
      </c>
      <c r="AP1713">
        <v>83</v>
      </c>
      <c r="AQ1713">
        <v>-0.7</v>
      </c>
      <c r="AR1713">
        <v>1.2</v>
      </c>
      <c r="AS1713" t="s">
        <v>834</v>
      </c>
      <c r="AT1713">
        <v>36</v>
      </c>
      <c r="AU1713">
        <v>18</v>
      </c>
      <c r="AV1713">
        <v>16</v>
      </c>
      <c r="AW1713">
        <v>24</v>
      </c>
      <c r="AY1713">
        <v>5</v>
      </c>
      <c r="AZ1713">
        <v>120</v>
      </c>
      <c r="BA1713">
        <v>4.3083333333333336</v>
      </c>
      <c r="BB1713">
        <v>53136</v>
      </c>
      <c r="BC1713">
        <v>88560</v>
      </c>
      <c r="BD1713">
        <v>123984</v>
      </c>
      <c r="BE1713">
        <v>16</v>
      </c>
      <c r="BF1713">
        <v>4</v>
      </c>
      <c r="BG1713">
        <v>96</v>
      </c>
      <c r="BH1713">
        <v>5.385416666666667</v>
      </c>
      <c r="BI1713">
        <v>53136</v>
      </c>
      <c r="BJ1713">
        <v>88560</v>
      </c>
      <c r="BK1713">
        <v>123984</v>
      </c>
      <c r="BL1713">
        <v>30</v>
      </c>
      <c r="BM1713">
        <v>1</v>
      </c>
      <c r="BN1713">
        <v>15</v>
      </c>
      <c r="BO1713" t="s">
        <v>192</v>
      </c>
      <c r="BP1713">
        <v>5.4337335000000007</v>
      </c>
      <c r="BQ1713">
        <v>0</v>
      </c>
      <c r="BR1713">
        <v>0</v>
      </c>
      <c r="BS1713">
        <v>0</v>
      </c>
      <c r="BV1713">
        <v>0</v>
      </c>
      <c r="BW1713">
        <v>0</v>
      </c>
      <c r="BX1713">
        <v>0</v>
      </c>
      <c r="BZ1713" t="s">
        <v>193</v>
      </c>
      <c r="CA1713" t="s">
        <v>194</v>
      </c>
      <c r="CB1713" t="b">
        <v>0</v>
      </c>
    </row>
    <row r="1714" spans="1:80" x14ac:dyDescent="0.3">
      <c r="A1714">
        <v>1713</v>
      </c>
      <c r="B1714" t="s">
        <v>2015</v>
      </c>
      <c r="C1714" t="s">
        <v>179</v>
      </c>
      <c r="D1714" t="s">
        <v>1930</v>
      </c>
      <c r="E1714" t="s">
        <v>1996</v>
      </c>
      <c r="F1714" t="s">
        <v>202</v>
      </c>
      <c r="G1714" t="s">
        <v>1930</v>
      </c>
      <c r="H1714" t="s">
        <v>184</v>
      </c>
      <c r="J1714">
        <v>0</v>
      </c>
      <c r="K1714" t="s">
        <v>839</v>
      </c>
      <c r="L1714" t="s">
        <v>186</v>
      </c>
      <c r="M1714" t="s">
        <v>653</v>
      </c>
      <c r="N1714" t="s">
        <v>20</v>
      </c>
      <c r="O1714">
        <v>320.65889999999996</v>
      </c>
      <c r="P1714" t="s">
        <v>459</v>
      </c>
      <c r="Q1714">
        <v>3</v>
      </c>
      <c r="S1714">
        <v>0</v>
      </c>
      <c r="T1714">
        <v>10</v>
      </c>
      <c r="U1714">
        <v>10</v>
      </c>
      <c r="V1714">
        <v>10</v>
      </c>
      <c r="W1714">
        <v>5</v>
      </c>
      <c r="X1714">
        <v>0.76</v>
      </c>
      <c r="Y1714">
        <v>89728.5</v>
      </c>
      <c r="Z1714" t="s">
        <v>189</v>
      </c>
      <c r="AA1714">
        <v>2</v>
      </c>
      <c r="AB1714">
        <v>14</v>
      </c>
      <c r="AC1714">
        <v>80</v>
      </c>
      <c r="AD1714">
        <v>5.7142857142857144</v>
      </c>
      <c r="AE1714">
        <v>12.375</v>
      </c>
      <c r="AF1714">
        <v>12.375</v>
      </c>
      <c r="AG1714">
        <v>10</v>
      </c>
      <c r="AH1714">
        <v>0.76</v>
      </c>
      <c r="AI1714">
        <v>72508.5</v>
      </c>
      <c r="AJ1714">
        <v>4.7718769999999999</v>
      </c>
      <c r="AK1714">
        <v>2.5</v>
      </c>
      <c r="AL1714">
        <v>24</v>
      </c>
      <c r="AM1714">
        <v>15</v>
      </c>
      <c r="AN1714">
        <v>25</v>
      </c>
      <c r="AO1714" t="s">
        <v>190</v>
      </c>
      <c r="AP1714">
        <v>83</v>
      </c>
      <c r="AQ1714">
        <v>-0.7</v>
      </c>
      <c r="AR1714">
        <v>1.2</v>
      </c>
      <c r="AS1714" t="s">
        <v>834</v>
      </c>
      <c r="AT1714">
        <v>36</v>
      </c>
      <c r="AU1714">
        <v>18</v>
      </c>
      <c r="AV1714">
        <v>16</v>
      </c>
      <c r="AW1714">
        <v>24</v>
      </c>
      <c r="AY1714">
        <v>5</v>
      </c>
      <c r="AZ1714">
        <v>120</v>
      </c>
      <c r="BA1714">
        <v>4.3083333333333336</v>
      </c>
      <c r="BB1714">
        <v>53136</v>
      </c>
      <c r="BC1714">
        <v>88560</v>
      </c>
      <c r="BD1714">
        <v>123984</v>
      </c>
      <c r="BE1714">
        <v>15</v>
      </c>
      <c r="BF1714">
        <v>4</v>
      </c>
      <c r="BG1714">
        <v>96</v>
      </c>
      <c r="BH1714">
        <v>5.385416666666667</v>
      </c>
      <c r="BI1714">
        <v>53136</v>
      </c>
      <c r="BJ1714">
        <v>88560</v>
      </c>
      <c r="BK1714">
        <v>123984</v>
      </c>
      <c r="BL1714">
        <v>30</v>
      </c>
      <c r="BM1714">
        <v>1</v>
      </c>
      <c r="BN1714">
        <v>15</v>
      </c>
      <c r="BO1714" t="s">
        <v>192</v>
      </c>
      <c r="BP1714">
        <v>4.8098834999999989</v>
      </c>
      <c r="BQ1714">
        <v>0</v>
      </c>
      <c r="BR1714">
        <v>0</v>
      </c>
      <c r="BS1714">
        <v>0</v>
      </c>
      <c r="BV1714">
        <v>0</v>
      </c>
      <c r="BW1714">
        <v>0</v>
      </c>
      <c r="BX1714">
        <v>0</v>
      </c>
      <c r="BZ1714" t="s">
        <v>193</v>
      </c>
      <c r="CA1714" t="s">
        <v>194</v>
      </c>
      <c r="CB1714" t="b">
        <v>0</v>
      </c>
    </row>
    <row r="1715" spans="1:80" x14ac:dyDescent="0.3">
      <c r="A1715">
        <v>1714</v>
      </c>
      <c r="B1715" t="s">
        <v>2016</v>
      </c>
      <c r="C1715" t="s">
        <v>179</v>
      </c>
      <c r="D1715" t="s">
        <v>1930</v>
      </c>
      <c r="E1715" t="s">
        <v>1996</v>
      </c>
      <c r="F1715" t="s">
        <v>204</v>
      </c>
      <c r="G1715" t="s">
        <v>1930</v>
      </c>
      <c r="H1715" t="s">
        <v>184</v>
      </c>
      <c r="J1715">
        <v>0</v>
      </c>
      <c r="K1715" t="s">
        <v>839</v>
      </c>
      <c r="L1715" t="s">
        <v>186</v>
      </c>
      <c r="M1715" t="s">
        <v>653</v>
      </c>
      <c r="N1715" t="s">
        <v>20</v>
      </c>
      <c r="O1715">
        <v>341.45389999999998</v>
      </c>
      <c r="P1715" t="s">
        <v>459</v>
      </c>
      <c r="Q1715">
        <v>3</v>
      </c>
      <c r="S1715">
        <v>0</v>
      </c>
      <c r="T1715">
        <v>10</v>
      </c>
      <c r="U1715">
        <v>10</v>
      </c>
      <c r="V1715">
        <v>10</v>
      </c>
      <c r="W1715">
        <v>5</v>
      </c>
      <c r="X1715">
        <v>0.76</v>
      </c>
      <c r="Y1715">
        <v>89728.5</v>
      </c>
      <c r="Z1715" t="s">
        <v>189</v>
      </c>
      <c r="AA1715">
        <v>2</v>
      </c>
      <c r="AB1715">
        <v>14</v>
      </c>
      <c r="AC1715">
        <v>80</v>
      </c>
      <c r="AD1715">
        <v>5.7142857142857144</v>
      </c>
      <c r="AE1715">
        <v>12.375</v>
      </c>
      <c r="AF1715">
        <v>12.375</v>
      </c>
      <c r="AG1715">
        <v>10</v>
      </c>
      <c r="AH1715">
        <v>0.76</v>
      </c>
      <c r="AI1715">
        <v>72508.5</v>
      </c>
      <c r="AJ1715">
        <v>5.0605900000000004</v>
      </c>
      <c r="AK1715">
        <v>2.5</v>
      </c>
      <c r="AL1715">
        <v>23</v>
      </c>
      <c r="AM1715">
        <v>15</v>
      </c>
      <c r="AN1715">
        <v>25</v>
      </c>
      <c r="AO1715" t="s">
        <v>190</v>
      </c>
      <c r="AP1715">
        <v>83</v>
      </c>
      <c r="AQ1715">
        <v>-0.7</v>
      </c>
      <c r="AR1715">
        <v>1.2</v>
      </c>
      <c r="AS1715" t="s">
        <v>834</v>
      </c>
      <c r="AT1715">
        <v>36</v>
      </c>
      <c r="AU1715">
        <v>18</v>
      </c>
      <c r="AV1715">
        <v>16</v>
      </c>
      <c r="AW1715">
        <v>24</v>
      </c>
      <c r="AY1715">
        <v>5</v>
      </c>
      <c r="AZ1715">
        <v>120</v>
      </c>
      <c r="BA1715">
        <v>4.3083333333333336</v>
      </c>
      <c r="BB1715">
        <v>53136</v>
      </c>
      <c r="BC1715">
        <v>88560</v>
      </c>
      <c r="BD1715">
        <v>123984</v>
      </c>
      <c r="BE1715">
        <v>16</v>
      </c>
      <c r="BF1715">
        <v>4</v>
      </c>
      <c r="BG1715">
        <v>96</v>
      </c>
      <c r="BH1715">
        <v>5.385416666666667</v>
      </c>
      <c r="BI1715">
        <v>53136</v>
      </c>
      <c r="BJ1715">
        <v>88560</v>
      </c>
      <c r="BK1715">
        <v>123984</v>
      </c>
      <c r="BL1715">
        <v>30</v>
      </c>
      <c r="BM1715">
        <v>1</v>
      </c>
      <c r="BN1715">
        <v>15</v>
      </c>
      <c r="BO1715" t="s">
        <v>192</v>
      </c>
      <c r="BP1715">
        <v>5.1218084999999993</v>
      </c>
      <c r="BQ1715">
        <v>0</v>
      </c>
      <c r="BR1715">
        <v>0</v>
      </c>
      <c r="BS1715">
        <v>0</v>
      </c>
      <c r="BV1715">
        <v>0</v>
      </c>
      <c r="BW1715">
        <v>0</v>
      </c>
      <c r="BX1715">
        <v>0</v>
      </c>
      <c r="BZ1715" t="s">
        <v>193</v>
      </c>
      <c r="CA1715" t="s">
        <v>194</v>
      </c>
      <c r="CB1715" t="b">
        <v>0</v>
      </c>
    </row>
    <row r="1716" spans="1:80" x14ac:dyDescent="0.3">
      <c r="A1716">
        <v>1715</v>
      </c>
      <c r="B1716" t="s">
        <v>2017</v>
      </c>
      <c r="C1716" t="s">
        <v>179</v>
      </c>
      <c r="D1716" t="s">
        <v>1930</v>
      </c>
      <c r="E1716" t="s">
        <v>1996</v>
      </c>
      <c r="F1716" t="s">
        <v>206</v>
      </c>
      <c r="G1716" t="s">
        <v>1930</v>
      </c>
      <c r="H1716" t="s">
        <v>184</v>
      </c>
      <c r="J1716">
        <v>0</v>
      </c>
      <c r="K1716" t="s">
        <v>839</v>
      </c>
      <c r="L1716" t="s">
        <v>186</v>
      </c>
      <c r="M1716" t="s">
        <v>653</v>
      </c>
      <c r="N1716" t="s">
        <v>20</v>
      </c>
      <c r="O1716">
        <v>362.24889999999999</v>
      </c>
      <c r="P1716" t="s">
        <v>459</v>
      </c>
      <c r="Q1716">
        <v>3</v>
      </c>
      <c r="S1716">
        <v>0</v>
      </c>
      <c r="T1716">
        <v>10</v>
      </c>
      <c r="U1716">
        <v>10</v>
      </c>
      <c r="V1716">
        <v>10</v>
      </c>
      <c r="W1716">
        <v>5</v>
      </c>
      <c r="X1716">
        <v>0.76</v>
      </c>
      <c r="Y1716">
        <v>89728.5</v>
      </c>
      <c r="Z1716" t="s">
        <v>189</v>
      </c>
      <c r="AA1716">
        <v>2</v>
      </c>
      <c r="AB1716">
        <v>14</v>
      </c>
      <c r="AC1716">
        <v>80</v>
      </c>
      <c r="AD1716">
        <v>5.7142857142857144</v>
      </c>
      <c r="AE1716">
        <v>12.375</v>
      </c>
      <c r="AF1716">
        <v>12.375</v>
      </c>
      <c r="AG1716">
        <v>10</v>
      </c>
      <c r="AH1716">
        <v>0.76</v>
      </c>
      <c r="AI1716">
        <v>72508.5</v>
      </c>
      <c r="AJ1716">
        <v>5.3493040000000001</v>
      </c>
      <c r="AK1716">
        <v>2.5</v>
      </c>
      <c r="AL1716">
        <v>21</v>
      </c>
      <c r="AM1716">
        <v>15</v>
      </c>
      <c r="AN1716">
        <v>25</v>
      </c>
      <c r="AO1716" t="s">
        <v>190</v>
      </c>
      <c r="AP1716">
        <v>83</v>
      </c>
      <c r="AQ1716">
        <v>-0.7</v>
      </c>
      <c r="AR1716">
        <v>1.2</v>
      </c>
      <c r="AS1716" t="s">
        <v>834</v>
      </c>
      <c r="AT1716">
        <v>36</v>
      </c>
      <c r="AU1716">
        <v>18</v>
      </c>
      <c r="AV1716">
        <v>16</v>
      </c>
      <c r="AW1716">
        <v>24</v>
      </c>
      <c r="AY1716">
        <v>5</v>
      </c>
      <c r="AZ1716">
        <v>120</v>
      </c>
      <c r="BA1716">
        <v>4.3083333333333336</v>
      </c>
      <c r="BB1716">
        <v>53136</v>
      </c>
      <c r="BC1716">
        <v>88560</v>
      </c>
      <c r="BD1716">
        <v>123984</v>
      </c>
      <c r="BE1716">
        <v>16</v>
      </c>
      <c r="BF1716">
        <v>4</v>
      </c>
      <c r="BG1716">
        <v>96</v>
      </c>
      <c r="BH1716">
        <v>5.385416666666667</v>
      </c>
      <c r="BI1716">
        <v>53136</v>
      </c>
      <c r="BJ1716">
        <v>88560</v>
      </c>
      <c r="BK1716">
        <v>123984</v>
      </c>
      <c r="BL1716">
        <v>30</v>
      </c>
      <c r="BM1716">
        <v>1</v>
      </c>
      <c r="BN1716">
        <v>15</v>
      </c>
      <c r="BO1716" t="s">
        <v>192</v>
      </c>
      <c r="BP1716">
        <v>5.4337335000000007</v>
      </c>
      <c r="BQ1716">
        <v>0</v>
      </c>
      <c r="BR1716">
        <v>0</v>
      </c>
      <c r="BS1716">
        <v>0</v>
      </c>
      <c r="BV1716">
        <v>0</v>
      </c>
      <c r="BW1716">
        <v>0</v>
      </c>
      <c r="BX1716">
        <v>0</v>
      </c>
      <c r="BZ1716" t="s">
        <v>193</v>
      </c>
      <c r="CA1716" t="s">
        <v>194</v>
      </c>
      <c r="CB1716" t="b">
        <v>0</v>
      </c>
    </row>
    <row r="1717" spans="1:80" x14ac:dyDescent="0.3">
      <c r="A1717">
        <v>1716</v>
      </c>
      <c r="B1717" t="s">
        <v>2018</v>
      </c>
      <c r="C1717" t="s">
        <v>179</v>
      </c>
      <c r="D1717" t="s">
        <v>2019</v>
      </c>
      <c r="E1717" t="s">
        <v>2020</v>
      </c>
      <c r="F1717" t="s">
        <v>2021</v>
      </c>
      <c r="G1717" t="s">
        <v>2019</v>
      </c>
      <c r="H1717" t="s">
        <v>184</v>
      </c>
      <c r="J1717">
        <v>0</v>
      </c>
      <c r="L1717" t="s">
        <v>197</v>
      </c>
      <c r="M1717" t="s">
        <v>197</v>
      </c>
      <c r="N1717" t="s">
        <v>198</v>
      </c>
      <c r="Q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AA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0.93169999999999997</v>
      </c>
      <c r="AK1717">
        <v>2</v>
      </c>
      <c r="AL1717">
        <v>151</v>
      </c>
      <c r="AM1717">
        <v>4</v>
      </c>
      <c r="AN1717">
        <v>22</v>
      </c>
      <c r="AO1717" t="s">
        <v>190</v>
      </c>
      <c r="AP1717">
        <v>87</v>
      </c>
      <c r="AQ1717">
        <v>-0.7</v>
      </c>
      <c r="AR1717">
        <v>1.2</v>
      </c>
      <c r="AS1717" t="s">
        <v>2022</v>
      </c>
      <c r="AT1717">
        <v>26</v>
      </c>
      <c r="AU1717">
        <v>15</v>
      </c>
      <c r="AV1717">
        <v>15</v>
      </c>
      <c r="AW1717">
        <v>24</v>
      </c>
      <c r="AZ1717">
        <v>0</v>
      </c>
      <c r="BA1717">
        <v>0</v>
      </c>
      <c r="BB1717">
        <v>38376</v>
      </c>
      <c r="BC1717">
        <v>63960</v>
      </c>
      <c r="BD1717">
        <v>89544</v>
      </c>
      <c r="BE1717">
        <v>26</v>
      </c>
      <c r="BF1717">
        <v>6</v>
      </c>
      <c r="BG1717">
        <v>144</v>
      </c>
      <c r="BH1717">
        <v>3.5902777777777777</v>
      </c>
      <c r="BI1717">
        <v>38376</v>
      </c>
      <c r="BJ1717">
        <v>63960</v>
      </c>
      <c r="BK1717">
        <v>89544</v>
      </c>
      <c r="BL1717">
        <v>30</v>
      </c>
      <c r="BM1717">
        <v>1</v>
      </c>
      <c r="BN1717">
        <v>77</v>
      </c>
      <c r="BO1717" t="s">
        <v>192</v>
      </c>
      <c r="BP1717">
        <v>0</v>
      </c>
      <c r="BQ1717">
        <v>0</v>
      </c>
      <c r="BR1717">
        <v>0</v>
      </c>
      <c r="BS1717">
        <v>0</v>
      </c>
      <c r="BV1717">
        <v>0</v>
      </c>
      <c r="BW1717">
        <v>0</v>
      </c>
      <c r="BX1717">
        <v>0</v>
      </c>
      <c r="BZ1717" t="s">
        <v>193</v>
      </c>
      <c r="CA1717" t="s">
        <v>194</v>
      </c>
      <c r="CB1717" t="b">
        <v>0</v>
      </c>
    </row>
    <row r="1718" spans="1:80" x14ac:dyDescent="0.3">
      <c r="A1718">
        <v>1717</v>
      </c>
      <c r="B1718" t="s">
        <v>2023</v>
      </c>
      <c r="C1718" t="s">
        <v>179</v>
      </c>
      <c r="D1718" t="s">
        <v>2019</v>
      </c>
      <c r="E1718" t="s">
        <v>2020</v>
      </c>
      <c r="F1718" t="s">
        <v>2024</v>
      </c>
      <c r="G1718" t="s">
        <v>2019</v>
      </c>
      <c r="H1718" t="s">
        <v>184</v>
      </c>
      <c r="J1718">
        <v>0</v>
      </c>
      <c r="K1718" t="s">
        <v>2025</v>
      </c>
      <c r="L1718" t="s">
        <v>186</v>
      </c>
      <c r="M1718" t="s">
        <v>187</v>
      </c>
      <c r="N1718" t="s">
        <v>20</v>
      </c>
      <c r="O1718">
        <v>157</v>
      </c>
      <c r="Q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AA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3.66</v>
      </c>
      <c r="AK1718">
        <v>2</v>
      </c>
      <c r="AL1718">
        <v>39</v>
      </c>
      <c r="AM1718">
        <v>4</v>
      </c>
      <c r="AN1718">
        <v>22</v>
      </c>
      <c r="AO1718" t="s">
        <v>190</v>
      </c>
      <c r="AP1718">
        <v>87</v>
      </c>
      <c r="AQ1718">
        <v>-0.7</v>
      </c>
      <c r="AR1718">
        <v>1.2</v>
      </c>
      <c r="AS1718" t="s">
        <v>2022</v>
      </c>
      <c r="AT1718">
        <v>26</v>
      </c>
      <c r="AU1718">
        <v>15</v>
      </c>
      <c r="AV1718">
        <v>15</v>
      </c>
      <c r="AW1718">
        <v>24</v>
      </c>
      <c r="AZ1718">
        <v>0</v>
      </c>
      <c r="BA1718">
        <v>0</v>
      </c>
      <c r="BB1718">
        <v>38376</v>
      </c>
      <c r="BC1718">
        <v>63960</v>
      </c>
      <c r="BD1718">
        <v>89544</v>
      </c>
      <c r="BE1718">
        <v>26</v>
      </c>
      <c r="BF1718">
        <v>6</v>
      </c>
      <c r="BG1718">
        <v>144</v>
      </c>
      <c r="BH1718">
        <v>3.5902777777777777</v>
      </c>
      <c r="BI1718">
        <v>38376</v>
      </c>
      <c r="BJ1718">
        <v>63960</v>
      </c>
      <c r="BK1718">
        <v>89544</v>
      </c>
      <c r="BL1718">
        <v>30</v>
      </c>
      <c r="BM1718">
        <v>1</v>
      </c>
      <c r="BN1718">
        <v>33</v>
      </c>
      <c r="BO1718" t="s">
        <v>192</v>
      </c>
      <c r="BP1718">
        <v>5.181</v>
      </c>
      <c r="BQ1718">
        <v>0</v>
      </c>
      <c r="BR1718">
        <v>1644</v>
      </c>
      <c r="BS1718">
        <v>0</v>
      </c>
      <c r="BV1718">
        <v>0</v>
      </c>
      <c r="BW1718">
        <v>0</v>
      </c>
      <c r="BX1718">
        <v>0</v>
      </c>
      <c r="BZ1718" t="s">
        <v>193</v>
      </c>
      <c r="CA1718" t="s">
        <v>194</v>
      </c>
      <c r="CB1718" t="b">
        <v>0</v>
      </c>
    </row>
    <row r="1719" spans="1:80" x14ac:dyDescent="0.3">
      <c r="A1719">
        <v>1718</v>
      </c>
      <c r="B1719" t="s">
        <v>2026</v>
      </c>
      <c r="C1719" t="s">
        <v>179</v>
      </c>
      <c r="D1719" t="s">
        <v>2019</v>
      </c>
      <c r="E1719" t="s">
        <v>2020</v>
      </c>
      <c r="F1719" t="s">
        <v>2027</v>
      </c>
      <c r="G1719" t="s">
        <v>2019</v>
      </c>
      <c r="H1719" t="s">
        <v>184</v>
      </c>
      <c r="J1719">
        <v>0</v>
      </c>
      <c r="K1719" t="s">
        <v>2025</v>
      </c>
      <c r="L1719" t="s">
        <v>186</v>
      </c>
      <c r="M1719" t="s">
        <v>187</v>
      </c>
      <c r="N1719" t="s">
        <v>20</v>
      </c>
      <c r="O1719">
        <v>171</v>
      </c>
      <c r="Q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AA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3.9632000000000009</v>
      </c>
      <c r="AK1719">
        <v>2</v>
      </c>
      <c r="AL1719">
        <v>36</v>
      </c>
      <c r="AM1719">
        <v>4</v>
      </c>
      <c r="AN1719">
        <v>22</v>
      </c>
      <c r="AO1719" t="s">
        <v>190</v>
      </c>
      <c r="AP1719">
        <v>87</v>
      </c>
      <c r="AQ1719">
        <v>-0.7</v>
      </c>
      <c r="AR1719">
        <v>1.2</v>
      </c>
      <c r="AS1719" t="s">
        <v>2022</v>
      </c>
      <c r="AT1719">
        <v>26</v>
      </c>
      <c r="AU1719">
        <v>15</v>
      </c>
      <c r="AV1719">
        <v>15</v>
      </c>
      <c r="AW1719">
        <v>24</v>
      </c>
      <c r="AZ1719">
        <v>0</v>
      </c>
      <c r="BA1719">
        <v>0</v>
      </c>
      <c r="BB1719">
        <v>38376</v>
      </c>
      <c r="BC1719">
        <v>63960</v>
      </c>
      <c r="BD1719">
        <v>89544</v>
      </c>
      <c r="BE1719">
        <v>26</v>
      </c>
      <c r="BF1719">
        <v>6</v>
      </c>
      <c r="BG1719">
        <v>144</v>
      </c>
      <c r="BH1719">
        <v>3.5902777777777777</v>
      </c>
      <c r="BI1719">
        <v>38376</v>
      </c>
      <c r="BJ1719">
        <v>63960</v>
      </c>
      <c r="BK1719">
        <v>89544</v>
      </c>
      <c r="BL1719">
        <v>30</v>
      </c>
      <c r="BM1719">
        <v>1</v>
      </c>
      <c r="BN1719">
        <v>22</v>
      </c>
      <c r="BO1719" t="s">
        <v>192</v>
      </c>
      <c r="BP1719">
        <v>3.762</v>
      </c>
      <c r="BQ1719">
        <v>0</v>
      </c>
      <c r="BR1719">
        <v>0</v>
      </c>
      <c r="BS1719">
        <v>0</v>
      </c>
      <c r="BV1719">
        <v>0</v>
      </c>
      <c r="BW1719">
        <v>0</v>
      </c>
      <c r="BX1719">
        <v>0</v>
      </c>
      <c r="BZ1719" t="s">
        <v>193</v>
      </c>
      <c r="CA1719" t="s">
        <v>194</v>
      </c>
      <c r="CB1719" t="b">
        <v>0</v>
      </c>
    </row>
    <row r="1720" spans="1:80" x14ac:dyDescent="0.3">
      <c r="A1720">
        <v>1719</v>
      </c>
      <c r="B1720" t="s">
        <v>2028</v>
      </c>
      <c r="C1720" t="s">
        <v>179</v>
      </c>
      <c r="D1720" t="s">
        <v>2019</v>
      </c>
      <c r="E1720" t="s">
        <v>2020</v>
      </c>
      <c r="F1720" t="s">
        <v>2029</v>
      </c>
      <c r="G1720" t="s">
        <v>2019</v>
      </c>
      <c r="H1720" t="s">
        <v>184</v>
      </c>
      <c r="J1720">
        <v>0</v>
      </c>
      <c r="K1720" t="s">
        <v>2025</v>
      </c>
      <c r="L1720" t="s">
        <v>186</v>
      </c>
      <c r="M1720" t="s">
        <v>187</v>
      </c>
      <c r="N1720" t="s">
        <v>20</v>
      </c>
      <c r="O1720">
        <v>184.5</v>
      </c>
      <c r="Q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AA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4.3</v>
      </c>
      <c r="AK1720">
        <v>2</v>
      </c>
      <c r="AL1720">
        <v>33</v>
      </c>
      <c r="AM1720">
        <v>4</v>
      </c>
      <c r="AN1720">
        <v>22</v>
      </c>
      <c r="AO1720" t="s">
        <v>190</v>
      </c>
      <c r="AP1720">
        <v>87</v>
      </c>
      <c r="AQ1720">
        <v>-0.7</v>
      </c>
      <c r="AR1720">
        <v>1.2</v>
      </c>
      <c r="AS1720" t="s">
        <v>2022</v>
      </c>
      <c r="AT1720">
        <v>26</v>
      </c>
      <c r="AU1720">
        <v>15</v>
      </c>
      <c r="AV1720">
        <v>15</v>
      </c>
      <c r="AW1720">
        <v>24</v>
      </c>
      <c r="AZ1720">
        <v>0</v>
      </c>
      <c r="BA1720">
        <v>0</v>
      </c>
      <c r="BB1720">
        <v>38376</v>
      </c>
      <c r="BC1720">
        <v>63960</v>
      </c>
      <c r="BD1720">
        <v>89544</v>
      </c>
      <c r="BE1720">
        <v>26</v>
      </c>
      <c r="BF1720">
        <v>6</v>
      </c>
      <c r="BG1720">
        <v>144</v>
      </c>
      <c r="BH1720">
        <v>3.5902777777777777</v>
      </c>
      <c r="BI1720">
        <v>38376</v>
      </c>
      <c r="BJ1720">
        <v>63960</v>
      </c>
      <c r="BK1720">
        <v>89544</v>
      </c>
      <c r="BL1720">
        <v>30</v>
      </c>
      <c r="BM1720">
        <v>1</v>
      </c>
      <c r="BN1720">
        <v>22</v>
      </c>
      <c r="BO1720" t="s">
        <v>192</v>
      </c>
      <c r="BP1720">
        <v>4.0590000000000002</v>
      </c>
      <c r="BQ1720">
        <v>0</v>
      </c>
      <c r="BR1720">
        <v>272</v>
      </c>
      <c r="BS1720">
        <v>0</v>
      </c>
      <c r="BV1720">
        <v>0</v>
      </c>
      <c r="BW1720">
        <v>0</v>
      </c>
      <c r="BX1720">
        <v>0</v>
      </c>
      <c r="BZ1720" t="s">
        <v>193</v>
      </c>
      <c r="CA1720" t="s">
        <v>194</v>
      </c>
      <c r="CB1720" t="b">
        <v>0</v>
      </c>
    </row>
    <row r="1721" spans="1:80" x14ac:dyDescent="0.3">
      <c r="A1721">
        <v>1720</v>
      </c>
      <c r="B1721" t="s">
        <v>2030</v>
      </c>
      <c r="C1721" t="s">
        <v>179</v>
      </c>
      <c r="D1721" t="s">
        <v>2019</v>
      </c>
      <c r="E1721" t="s">
        <v>2020</v>
      </c>
      <c r="F1721" t="s">
        <v>2031</v>
      </c>
      <c r="G1721" t="s">
        <v>2019</v>
      </c>
      <c r="H1721" t="s">
        <v>184</v>
      </c>
      <c r="J1721">
        <v>0</v>
      </c>
      <c r="L1721" t="s">
        <v>197</v>
      </c>
      <c r="M1721" t="s">
        <v>197</v>
      </c>
      <c r="N1721" t="s">
        <v>198</v>
      </c>
      <c r="Q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AA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4.5696000000000012</v>
      </c>
      <c r="AK1721">
        <v>2</v>
      </c>
      <c r="AL1721">
        <v>31</v>
      </c>
      <c r="AM1721">
        <v>4</v>
      </c>
      <c r="AN1721">
        <v>22</v>
      </c>
      <c r="AO1721" t="s">
        <v>190</v>
      </c>
      <c r="AP1721">
        <v>87</v>
      </c>
      <c r="AQ1721">
        <v>-0.7</v>
      </c>
      <c r="AR1721">
        <v>1.2</v>
      </c>
      <c r="AS1721" t="s">
        <v>2022</v>
      </c>
      <c r="AT1721">
        <v>26</v>
      </c>
      <c r="AU1721">
        <v>15</v>
      </c>
      <c r="AV1721">
        <v>15</v>
      </c>
      <c r="AW1721">
        <v>24</v>
      </c>
      <c r="AZ1721">
        <v>0</v>
      </c>
      <c r="BA1721">
        <v>0</v>
      </c>
      <c r="BB1721">
        <v>38376</v>
      </c>
      <c r="BC1721">
        <v>63960</v>
      </c>
      <c r="BD1721">
        <v>89544</v>
      </c>
      <c r="BE1721">
        <v>26</v>
      </c>
      <c r="BF1721">
        <v>6</v>
      </c>
      <c r="BG1721">
        <v>144</v>
      </c>
      <c r="BH1721">
        <v>3.5902777777777777</v>
      </c>
      <c r="BI1721">
        <v>38376</v>
      </c>
      <c r="BJ1721">
        <v>63960</v>
      </c>
      <c r="BK1721">
        <v>89544</v>
      </c>
      <c r="BL1721">
        <v>30</v>
      </c>
      <c r="BM1721">
        <v>1</v>
      </c>
      <c r="BN1721">
        <v>22</v>
      </c>
      <c r="BO1721" t="s">
        <v>192</v>
      </c>
      <c r="BP1721">
        <v>0</v>
      </c>
      <c r="BQ1721">
        <v>0</v>
      </c>
      <c r="BR1721">
        <v>0</v>
      </c>
      <c r="BS1721">
        <v>0</v>
      </c>
      <c r="BV1721">
        <v>0</v>
      </c>
      <c r="BW1721">
        <v>0</v>
      </c>
      <c r="BX1721">
        <v>0</v>
      </c>
      <c r="BZ1721" t="s">
        <v>193</v>
      </c>
      <c r="CA1721" t="s">
        <v>194</v>
      </c>
      <c r="CB1721" t="b">
        <v>0</v>
      </c>
    </row>
    <row r="1722" spans="1:80" x14ac:dyDescent="0.3">
      <c r="A1722">
        <v>1721</v>
      </c>
      <c r="B1722" t="s">
        <v>2032</v>
      </c>
      <c r="C1722" t="s">
        <v>179</v>
      </c>
      <c r="D1722" t="s">
        <v>2019</v>
      </c>
      <c r="E1722" t="s">
        <v>2020</v>
      </c>
      <c r="F1722" t="s">
        <v>2033</v>
      </c>
      <c r="G1722" t="s">
        <v>2019</v>
      </c>
      <c r="H1722" t="s">
        <v>184</v>
      </c>
      <c r="J1722">
        <v>0</v>
      </c>
      <c r="L1722" t="s">
        <v>197</v>
      </c>
      <c r="M1722" t="s">
        <v>197</v>
      </c>
      <c r="N1722" t="s">
        <v>198</v>
      </c>
      <c r="Q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AA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4.8728000000000016</v>
      </c>
      <c r="AK1722">
        <v>2</v>
      </c>
      <c r="AL1722">
        <v>29</v>
      </c>
      <c r="AM1722">
        <v>4</v>
      </c>
      <c r="AN1722">
        <v>22</v>
      </c>
      <c r="AO1722" t="s">
        <v>190</v>
      </c>
      <c r="AP1722">
        <v>87</v>
      </c>
      <c r="AQ1722">
        <v>-0.7</v>
      </c>
      <c r="AR1722">
        <v>1.2</v>
      </c>
      <c r="AS1722" t="s">
        <v>2022</v>
      </c>
      <c r="AT1722">
        <v>26</v>
      </c>
      <c r="AU1722">
        <v>15</v>
      </c>
      <c r="AV1722">
        <v>15</v>
      </c>
      <c r="AW1722">
        <v>24</v>
      </c>
      <c r="AZ1722">
        <v>0</v>
      </c>
      <c r="BA1722">
        <v>0</v>
      </c>
      <c r="BB1722">
        <v>38376</v>
      </c>
      <c r="BC1722">
        <v>63960</v>
      </c>
      <c r="BD1722">
        <v>89544</v>
      </c>
      <c r="BE1722">
        <v>26</v>
      </c>
      <c r="BF1722">
        <v>6</v>
      </c>
      <c r="BG1722">
        <v>144</v>
      </c>
      <c r="BH1722">
        <v>3.5902777777777777</v>
      </c>
      <c r="BI1722">
        <v>38376</v>
      </c>
      <c r="BJ1722">
        <v>63960</v>
      </c>
      <c r="BK1722">
        <v>89544</v>
      </c>
      <c r="BL1722">
        <v>30</v>
      </c>
      <c r="BM1722">
        <v>1</v>
      </c>
      <c r="BN1722">
        <v>22</v>
      </c>
      <c r="BO1722" t="s">
        <v>192</v>
      </c>
      <c r="BP1722">
        <v>0</v>
      </c>
      <c r="BQ1722">
        <v>0</v>
      </c>
      <c r="BR1722">
        <v>0</v>
      </c>
      <c r="BS1722">
        <v>0</v>
      </c>
      <c r="BV1722">
        <v>0</v>
      </c>
      <c r="BW1722">
        <v>0</v>
      </c>
      <c r="BX1722">
        <v>0</v>
      </c>
      <c r="BZ1722" t="s">
        <v>193</v>
      </c>
      <c r="CA1722" t="s">
        <v>194</v>
      </c>
      <c r="CB1722" t="b">
        <v>0</v>
      </c>
    </row>
    <row r="1723" spans="1:80" x14ac:dyDescent="0.3">
      <c r="A1723">
        <v>1722</v>
      </c>
      <c r="B1723" t="s">
        <v>2034</v>
      </c>
      <c r="C1723" t="s">
        <v>179</v>
      </c>
      <c r="D1723" t="s">
        <v>2019</v>
      </c>
      <c r="E1723" t="s">
        <v>2020</v>
      </c>
      <c r="F1723" t="s">
        <v>2035</v>
      </c>
      <c r="G1723" t="s">
        <v>2019</v>
      </c>
      <c r="H1723" t="s">
        <v>184</v>
      </c>
      <c r="J1723">
        <v>0</v>
      </c>
      <c r="L1723" t="s">
        <v>197</v>
      </c>
      <c r="M1723" t="s">
        <v>197</v>
      </c>
      <c r="N1723" t="s">
        <v>198</v>
      </c>
      <c r="Q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AA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5.1760000000000019</v>
      </c>
      <c r="AK1723">
        <v>2</v>
      </c>
      <c r="AL1723">
        <v>28</v>
      </c>
      <c r="AM1723">
        <v>4</v>
      </c>
      <c r="AN1723">
        <v>22</v>
      </c>
      <c r="AO1723" t="s">
        <v>190</v>
      </c>
      <c r="AP1723">
        <v>87</v>
      </c>
      <c r="AQ1723">
        <v>-0.7</v>
      </c>
      <c r="AR1723">
        <v>1.2</v>
      </c>
      <c r="AS1723" t="s">
        <v>2022</v>
      </c>
      <c r="AT1723">
        <v>26</v>
      </c>
      <c r="AU1723">
        <v>15</v>
      </c>
      <c r="AV1723">
        <v>15</v>
      </c>
      <c r="AW1723">
        <v>24</v>
      </c>
      <c r="AZ1723">
        <v>0</v>
      </c>
      <c r="BA1723">
        <v>0</v>
      </c>
      <c r="BB1723">
        <v>38376</v>
      </c>
      <c r="BC1723">
        <v>63960</v>
      </c>
      <c r="BD1723">
        <v>89544</v>
      </c>
      <c r="BE1723">
        <v>26</v>
      </c>
      <c r="BF1723">
        <v>6</v>
      </c>
      <c r="BG1723">
        <v>144</v>
      </c>
      <c r="BH1723">
        <v>3.5902777777777777</v>
      </c>
      <c r="BI1723">
        <v>38376</v>
      </c>
      <c r="BJ1723">
        <v>63960</v>
      </c>
      <c r="BK1723">
        <v>89544</v>
      </c>
      <c r="BL1723">
        <v>30</v>
      </c>
      <c r="BM1723">
        <v>1</v>
      </c>
      <c r="BN1723">
        <v>22</v>
      </c>
      <c r="BO1723" t="s">
        <v>192</v>
      </c>
      <c r="BP1723">
        <v>0</v>
      </c>
      <c r="BQ1723">
        <v>0</v>
      </c>
      <c r="BR1723">
        <v>0</v>
      </c>
      <c r="BS1723">
        <v>0</v>
      </c>
      <c r="BV1723">
        <v>0</v>
      </c>
      <c r="BW1723">
        <v>0</v>
      </c>
      <c r="BX1723">
        <v>0</v>
      </c>
      <c r="BZ1723" t="s">
        <v>193</v>
      </c>
      <c r="CA1723" t="s">
        <v>194</v>
      </c>
      <c r="CB1723" t="b">
        <v>0</v>
      </c>
    </row>
    <row r="1724" spans="1:80" x14ac:dyDescent="0.3">
      <c r="A1724">
        <v>1723</v>
      </c>
      <c r="B1724" t="s">
        <v>2036</v>
      </c>
      <c r="C1724" t="s">
        <v>179</v>
      </c>
      <c r="D1724" t="s">
        <v>2019</v>
      </c>
      <c r="E1724" t="s">
        <v>2020</v>
      </c>
      <c r="F1724" t="s">
        <v>2037</v>
      </c>
      <c r="G1724" t="s">
        <v>2019</v>
      </c>
      <c r="H1724" t="s">
        <v>184</v>
      </c>
      <c r="J1724">
        <v>0</v>
      </c>
      <c r="L1724" t="s">
        <v>197</v>
      </c>
      <c r="M1724" t="s">
        <v>197</v>
      </c>
      <c r="N1724" t="s">
        <v>198</v>
      </c>
      <c r="Q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AA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5.4792000000000023</v>
      </c>
      <c r="AK1724">
        <v>2</v>
      </c>
      <c r="AL1724">
        <v>26</v>
      </c>
      <c r="AM1724">
        <v>4</v>
      </c>
      <c r="AN1724">
        <v>22</v>
      </c>
      <c r="AO1724" t="s">
        <v>190</v>
      </c>
      <c r="AP1724">
        <v>87</v>
      </c>
      <c r="AQ1724">
        <v>-0.7</v>
      </c>
      <c r="AR1724">
        <v>1.2</v>
      </c>
      <c r="AS1724" t="s">
        <v>2022</v>
      </c>
      <c r="AT1724">
        <v>26</v>
      </c>
      <c r="AU1724">
        <v>15</v>
      </c>
      <c r="AV1724">
        <v>15</v>
      </c>
      <c r="AW1724">
        <v>24</v>
      </c>
      <c r="AZ1724">
        <v>0</v>
      </c>
      <c r="BA1724">
        <v>0</v>
      </c>
      <c r="BB1724">
        <v>38376</v>
      </c>
      <c r="BC1724">
        <v>63960</v>
      </c>
      <c r="BD1724">
        <v>89544</v>
      </c>
      <c r="BE1724">
        <v>26</v>
      </c>
      <c r="BF1724">
        <v>6</v>
      </c>
      <c r="BG1724">
        <v>144</v>
      </c>
      <c r="BH1724">
        <v>3.5902777777777777</v>
      </c>
      <c r="BI1724">
        <v>38376</v>
      </c>
      <c r="BJ1724">
        <v>63960</v>
      </c>
      <c r="BK1724">
        <v>89544</v>
      </c>
      <c r="BL1724">
        <v>30</v>
      </c>
      <c r="BM1724">
        <v>1</v>
      </c>
      <c r="BN1724">
        <v>22</v>
      </c>
      <c r="BO1724" t="s">
        <v>192</v>
      </c>
      <c r="BP1724">
        <v>0</v>
      </c>
      <c r="BQ1724">
        <v>0</v>
      </c>
      <c r="BR1724">
        <v>0</v>
      </c>
      <c r="BS1724">
        <v>0</v>
      </c>
      <c r="BV1724">
        <v>0</v>
      </c>
      <c r="BW1724">
        <v>0</v>
      </c>
      <c r="BX1724">
        <v>0</v>
      </c>
      <c r="BZ1724" t="s">
        <v>193</v>
      </c>
      <c r="CA1724" t="s">
        <v>194</v>
      </c>
      <c r="CB1724" t="b">
        <v>0</v>
      </c>
    </row>
    <row r="1725" spans="1:80" x14ac:dyDescent="0.3">
      <c r="A1725">
        <v>1724</v>
      </c>
      <c r="B1725" t="s">
        <v>2038</v>
      </c>
      <c r="C1725" t="s">
        <v>179</v>
      </c>
      <c r="D1725" t="s">
        <v>2019</v>
      </c>
      <c r="E1725" t="s">
        <v>2020</v>
      </c>
      <c r="F1725" t="s">
        <v>2039</v>
      </c>
      <c r="G1725" t="s">
        <v>2019</v>
      </c>
      <c r="H1725" t="s">
        <v>184</v>
      </c>
      <c r="J1725">
        <v>0</v>
      </c>
      <c r="L1725" t="s">
        <v>197</v>
      </c>
      <c r="M1725" t="s">
        <v>197</v>
      </c>
      <c r="N1725" t="s">
        <v>198</v>
      </c>
      <c r="Q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AA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5.7824000000000026</v>
      </c>
      <c r="AK1725">
        <v>2</v>
      </c>
      <c r="AL1725">
        <v>25</v>
      </c>
      <c r="AM1725">
        <v>4</v>
      </c>
      <c r="AN1725">
        <v>22</v>
      </c>
      <c r="AO1725" t="s">
        <v>190</v>
      </c>
      <c r="AP1725">
        <v>87</v>
      </c>
      <c r="AQ1725">
        <v>-0.7</v>
      </c>
      <c r="AR1725">
        <v>1.2</v>
      </c>
      <c r="AS1725" t="s">
        <v>2022</v>
      </c>
      <c r="AT1725">
        <v>26</v>
      </c>
      <c r="AU1725">
        <v>15</v>
      </c>
      <c r="AV1725">
        <v>15</v>
      </c>
      <c r="AW1725">
        <v>24</v>
      </c>
      <c r="AZ1725">
        <v>0</v>
      </c>
      <c r="BA1725">
        <v>0</v>
      </c>
      <c r="BB1725">
        <v>38376</v>
      </c>
      <c r="BC1725">
        <v>63960</v>
      </c>
      <c r="BD1725">
        <v>89544</v>
      </c>
      <c r="BE1725">
        <v>26</v>
      </c>
      <c r="BF1725">
        <v>6</v>
      </c>
      <c r="BG1725">
        <v>144</v>
      </c>
      <c r="BH1725">
        <v>3.5902777777777777</v>
      </c>
      <c r="BI1725">
        <v>38376</v>
      </c>
      <c r="BJ1725">
        <v>63960</v>
      </c>
      <c r="BK1725">
        <v>89544</v>
      </c>
      <c r="BL1725">
        <v>30</v>
      </c>
      <c r="BM1725">
        <v>1</v>
      </c>
      <c r="BN1725">
        <v>18</v>
      </c>
      <c r="BO1725" t="s">
        <v>192</v>
      </c>
      <c r="BP1725">
        <v>0</v>
      </c>
      <c r="BQ1725">
        <v>0</v>
      </c>
      <c r="BR1725">
        <v>0</v>
      </c>
      <c r="BS1725">
        <v>0</v>
      </c>
      <c r="BV1725">
        <v>0</v>
      </c>
      <c r="BW1725">
        <v>0</v>
      </c>
      <c r="BX1725">
        <v>0</v>
      </c>
      <c r="BZ1725" t="s">
        <v>193</v>
      </c>
      <c r="CA1725" t="s">
        <v>194</v>
      </c>
      <c r="CB1725" t="b">
        <v>0</v>
      </c>
    </row>
    <row r="1726" spans="1:80" x14ac:dyDescent="0.3">
      <c r="A1726">
        <v>1725</v>
      </c>
      <c r="B1726" t="s">
        <v>2040</v>
      </c>
      <c r="C1726" t="s">
        <v>179</v>
      </c>
      <c r="D1726" t="s">
        <v>2019</v>
      </c>
      <c r="E1726" t="s">
        <v>2020</v>
      </c>
      <c r="F1726" t="s">
        <v>2041</v>
      </c>
      <c r="G1726" t="s">
        <v>2019</v>
      </c>
      <c r="H1726" t="s">
        <v>184</v>
      </c>
      <c r="J1726">
        <v>0</v>
      </c>
      <c r="L1726" t="s">
        <v>197</v>
      </c>
      <c r="M1726" t="s">
        <v>197</v>
      </c>
      <c r="N1726" t="s">
        <v>198</v>
      </c>
      <c r="Q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AA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6.085600000000003</v>
      </c>
      <c r="AK1726">
        <v>2</v>
      </c>
      <c r="AL1726">
        <v>24</v>
      </c>
      <c r="AM1726">
        <v>4</v>
      </c>
      <c r="AN1726">
        <v>22</v>
      </c>
      <c r="AO1726" t="s">
        <v>190</v>
      </c>
      <c r="AP1726">
        <v>87</v>
      </c>
      <c r="AQ1726">
        <v>-0.7</v>
      </c>
      <c r="AR1726">
        <v>1.2</v>
      </c>
      <c r="AS1726" t="s">
        <v>2022</v>
      </c>
      <c r="AT1726">
        <v>26</v>
      </c>
      <c r="AU1726">
        <v>15</v>
      </c>
      <c r="AV1726">
        <v>15</v>
      </c>
      <c r="AW1726">
        <v>24</v>
      </c>
      <c r="AZ1726">
        <v>0</v>
      </c>
      <c r="BA1726">
        <v>0</v>
      </c>
      <c r="BB1726">
        <v>38376</v>
      </c>
      <c r="BC1726">
        <v>63960</v>
      </c>
      <c r="BD1726">
        <v>89544</v>
      </c>
      <c r="BE1726">
        <v>26</v>
      </c>
      <c r="BF1726">
        <v>6</v>
      </c>
      <c r="BG1726">
        <v>144</v>
      </c>
      <c r="BH1726">
        <v>3.5902777777777777</v>
      </c>
      <c r="BI1726">
        <v>38376</v>
      </c>
      <c r="BJ1726">
        <v>63960</v>
      </c>
      <c r="BK1726">
        <v>89544</v>
      </c>
      <c r="BL1726">
        <v>30</v>
      </c>
      <c r="BM1726">
        <v>1</v>
      </c>
      <c r="BN1726">
        <v>18</v>
      </c>
      <c r="BO1726" t="s">
        <v>192</v>
      </c>
      <c r="BP1726">
        <v>0</v>
      </c>
      <c r="BQ1726">
        <v>0</v>
      </c>
      <c r="BR1726">
        <v>0</v>
      </c>
      <c r="BS1726">
        <v>0</v>
      </c>
      <c r="BV1726">
        <v>0</v>
      </c>
      <c r="BW1726">
        <v>0</v>
      </c>
      <c r="BX1726">
        <v>0</v>
      </c>
      <c r="BZ1726" t="s">
        <v>193</v>
      </c>
      <c r="CA1726" t="s">
        <v>194</v>
      </c>
      <c r="CB1726" t="b">
        <v>0</v>
      </c>
    </row>
    <row r="1727" spans="1:80" x14ac:dyDescent="0.3">
      <c r="A1727">
        <v>1726</v>
      </c>
      <c r="B1727" t="s">
        <v>2042</v>
      </c>
      <c r="C1727" t="s">
        <v>179</v>
      </c>
      <c r="D1727" t="s">
        <v>2019</v>
      </c>
      <c r="E1727" t="s">
        <v>2020</v>
      </c>
      <c r="F1727" t="s">
        <v>2043</v>
      </c>
      <c r="G1727" t="s">
        <v>2019</v>
      </c>
      <c r="H1727" t="s">
        <v>184</v>
      </c>
      <c r="J1727">
        <v>0</v>
      </c>
      <c r="L1727" t="s">
        <v>197</v>
      </c>
      <c r="M1727" t="s">
        <v>197</v>
      </c>
      <c r="N1727" t="s">
        <v>198</v>
      </c>
      <c r="Q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AA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6.3888000000000034</v>
      </c>
      <c r="AK1727">
        <v>2</v>
      </c>
      <c r="AL1727">
        <v>22</v>
      </c>
      <c r="AM1727">
        <v>4</v>
      </c>
      <c r="AN1727">
        <v>22</v>
      </c>
      <c r="AO1727" t="s">
        <v>190</v>
      </c>
      <c r="AP1727">
        <v>87</v>
      </c>
      <c r="AQ1727">
        <v>-0.7</v>
      </c>
      <c r="AR1727">
        <v>1.2</v>
      </c>
      <c r="AS1727" t="s">
        <v>2022</v>
      </c>
      <c r="AT1727">
        <v>26</v>
      </c>
      <c r="AU1727">
        <v>15</v>
      </c>
      <c r="AV1727">
        <v>15</v>
      </c>
      <c r="AW1727">
        <v>24</v>
      </c>
      <c r="AZ1727">
        <v>0</v>
      </c>
      <c r="BA1727">
        <v>0</v>
      </c>
      <c r="BB1727">
        <v>38376</v>
      </c>
      <c r="BC1727">
        <v>63960</v>
      </c>
      <c r="BD1727">
        <v>89544</v>
      </c>
      <c r="BE1727">
        <v>26</v>
      </c>
      <c r="BF1727">
        <v>6</v>
      </c>
      <c r="BG1727">
        <v>144</v>
      </c>
      <c r="BH1727">
        <v>3.5902777777777777</v>
      </c>
      <c r="BI1727">
        <v>38376</v>
      </c>
      <c r="BJ1727">
        <v>63960</v>
      </c>
      <c r="BK1727">
        <v>89544</v>
      </c>
      <c r="BL1727">
        <v>30</v>
      </c>
      <c r="BM1727">
        <v>1</v>
      </c>
      <c r="BN1727">
        <v>11</v>
      </c>
      <c r="BO1727" t="s">
        <v>192</v>
      </c>
      <c r="BP1727">
        <v>0</v>
      </c>
      <c r="BQ1727">
        <v>0</v>
      </c>
      <c r="BR1727">
        <v>0</v>
      </c>
      <c r="BS1727">
        <v>0</v>
      </c>
      <c r="BV1727">
        <v>0</v>
      </c>
      <c r="BW1727">
        <v>0</v>
      </c>
      <c r="BX1727">
        <v>0</v>
      </c>
      <c r="BZ1727" t="s">
        <v>193</v>
      </c>
      <c r="CA1727" t="s">
        <v>194</v>
      </c>
      <c r="CB1727" t="b">
        <v>0</v>
      </c>
    </row>
    <row r="1728" spans="1:80" x14ac:dyDescent="0.3">
      <c r="A1728">
        <v>1727</v>
      </c>
      <c r="B1728" t="s">
        <v>2044</v>
      </c>
      <c r="C1728" t="s">
        <v>179</v>
      </c>
      <c r="D1728" t="s">
        <v>2019</v>
      </c>
      <c r="E1728" t="s">
        <v>2020</v>
      </c>
      <c r="F1728" t="s">
        <v>2045</v>
      </c>
      <c r="G1728" t="s">
        <v>2019</v>
      </c>
      <c r="H1728" t="s">
        <v>184</v>
      </c>
      <c r="J1728">
        <v>0</v>
      </c>
      <c r="K1728" t="s">
        <v>2025</v>
      </c>
      <c r="L1728" t="s">
        <v>186</v>
      </c>
      <c r="M1728" t="s">
        <v>187</v>
      </c>
      <c r="N1728" t="s">
        <v>20</v>
      </c>
      <c r="O1728">
        <v>50</v>
      </c>
      <c r="Q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AA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1.2</v>
      </c>
      <c r="AK1728">
        <v>2</v>
      </c>
      <c r="AL1728">
        <v>117</v>
      </c>
      <c r="AM1728">
        <v>4</v>
      </c>
      <c r="AN1728">
        <v>22</v>
      </c>
      <c r="AO1728" t="s">
        <v>190</v>
      </c>
      <c r="AP1728">
        <v>87</v>
      </c>
      <c r="AQ1728">
        <v>-0.7</v>
      </c>
      <c r="AR1728">
        <v>1.2</v>
      </c>
      <c r="AS1728" t="s">
        <v>2022</v>
      </c>
      <c r="AT1728">
        <v>26</v>
      </c>
      <c r="AU1728">
        <v>15</v>
      </c>
      <c r="AV1728">
        <v>15</v>
      </c>
      <c r="AW1728">
        <v>24</v>
      </c>
      <c r="AZ1728">
        <v>0</v>
      </c>
      <c r="BA1728">
        <v>0</v>
      </c>
      <c r="BB1728">
        <v>38376</v>
      </c>
      <c r="BC1728">
        <v>63960</v>
      </c>
      <c r="BD1728">
        <v>89544</v>
      </c>
      <c r="BE1728">
        <v>26</v>
      </c>
      <c r="BF1728">
        <v>6</v>
      </c>
      <c r="BG1728">
        <v>144</v>
      </c>
      <c r="BH1728">
        <v>3.5902777777777777</v>
      </c>
      <c r="BI1728">
        <v>38376</v>
      </c>
      <c r="BJ1728">
        <v>63960</v>
      </c>
      <c r="BK1728">
        <v>89544</v>
      </c>
      <c r="BL1728">
        <v>30</v>
      </c>
      <c r="BM1728">
        <v>1</v>
      </c>
      <c r="BN1728">
        <v>77</v>
      </c>
      <c r="BO1728" t="s">
        <v>192</v>
      </c>
      <c r="BP1728">
        <v>3.85</v>
      </c>
      <c r="BQ1728">
        <v>0</v>
      </c>
      <c r="BR1728">
        <v>203</v>
      </c>
      <c r="BS1728">
        <v>0</v>
      </c>
      <c r="BV1728">
        <v>0</v>
      </c>
      <c r="BW1728">
        <v>0</v>
      </c>
      <c r="BX1728">
        <v>0</v>
      </c>
      <c r="BZ1728" t="s">
        <v>193</v>
      </c>
      <c r="CA1728" t="s">
        <v>194</v>
      </c>
      <c r="CB1728" t="b">
        <v>0</v>
      </c>
    </row>
    <row r="1729" spans="1:80" x14ac:dyDescent="0.3">
      <c r="A1729">
        <v>1728</v>
      </c>
      <c r="B1729" t="s">
        <v>2046</v>
      </c>
      <c r="C1729" t="s">
        <v>179</v>
      </c>
      <c r="D1729" t="s">
        <v>2019</v>
      </c>
      <c r="E1729" t="s">
        <v>2020</v>
      </c>
      <c r="F1729" t="s">
        <v>2047</v>
      </c>
      <c r="G1729" t="s">
        <v>2019</v>
      </c>
      <c r="H1729" t="s">
        <v>184</v>
      </c>
      <c r="J1729">
        <v>0</v>
      </c>
      <c r="L1729" t="s">
        <v>197</v>
      </c>
      <c r="M1729" t="s">
        <v>197</v>
      </c>
      <c r="N1729" t="s">
        <v>198</v>
      </c>
      <c r="Q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AA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6.6920000000000037</v>
      </c>
      <c r="AK1729">
        <v>2</v>
      </c>
      <c r="AL1729">
        <v>21</v>
      </c>
      <c r="AM1729">
        <v>4</v>
      </c>
      <c r="AN1729">
        <v>22</v>
      </c>
      <c r="AO1729" t="s">
        <v>190</v>
      </c>
      <c r="AP1729">
        <v>87</v>
      </c>
      <c r="AQ1729">
        <v>-0.7</v>
      </c>
      <c r="AR1729">
        <v>1.2</v>
      </c>
      <c r="AS1729" t="s">
        <v>2022</v>
      </c>
      <c r="AT1729">
        <v>26</v>
      </c>
      <c r="AU1729">
        <v>15</v>
      </c>
      <c r="AV1729">
        <v>15</v>
      </c>
      <c r="AW1729">
        <v>24</v>
      </c>
      <c r="AZ1729">
        <v>0</v>
      </c>
      <c r="BA1729">
        <v>0</v>
      </c>
      <c r="BB1729">
        <v>38376</v>
      </c>
      <c r="BC1729">
        <v>63960</v>
      </c>
      <c r="BD1729">
        <v>89544</v>
      </c>
      <c r="BE1729">
        <v>26</v>
      </c>
      <c r="BF1729">
        <v>6</v>
      </c>
      <c r="BG1729">
        <v>144</v>
      </c>
      <c r="BH1729">
        <v>3.5902777777777777</v>
      </c>
      <c r="BI1729">
        <v>38376</v>
      </c>
      <c r="BJ1729">
        <v>63960</v>
      </c>
      <c r="BK1729">
        <v>89544</v>
      </c>
      <c r="BL1729">
        <v>30</v>
      </c>
      <c r="BM1729">
        <v>1</v>
      </c>
      <c r="BN1729">
        <v>11</v>
      </c>
      <c r="BO1729" t="s">
        <v>192</v>
      </c>
      <c r="BP1729">
        <v>0</v>
      </c>
      <c r="BQ1729">
        <v>0</v>
      </c>
      <c r="BR1729">
        <v>0</v>
      </c>
      <c r="BS1729">
        <v>0</v>
      </c>
      <c r="BV1729">
        <v>0</v>
      </c>
      <c r="BW1729">
        <v>0</v>
      </c>
      <c r="BX1729">
        <v>0</v>
      </c>
      <c r="BZ1729" t="s">
        <v>193</v>
      </c>
      <c r="CA1729" t="s">
        <v>194</v>
      </c>
      <c r="CB1729" t="b">
        <v>0</v>
      </c>
    </row>
    <row r="1730" spans="1:80" x14ac:dyDescent="0.3">
      <c r="A1730">
        <v>1729</v>
      </c>
      <c r="B1730" t="s">
        <v>2048</v>
      </c>
      <c r="C1730" t="s">
        <v>179</v>
      </c>
      <c r="D1730" t="s">
        <v>2019</v>
      </c>
      <c r="E1730" t="s">
        <v>2020</v>
      </c>
      <c r="F1730" t="s">
        <v>2049</v>
      </c>
      <c r="G1730" t="s">
        <v>2019</v>
      </c>
      <c r="H1730" t="s">
        <v>184</v>
      </c>
      <c r="J1730">
        <v>0</v>
      </c>
      <c r="L1730" t="s">
        <v>197</v>
      </c>
      <c r="M1730" t="s">
        <v>197</v>
      </c>
      <c r="N1730" t="s">
        <v>198</v>
      </c>
      <c r="Q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AA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6.9952000000000041</v>
      </c>
      <c r="AK1730">
        <v>2</v>
      </c>
      <c r="AL1730">
        <v>21</v>
      </c>
      <c r="AM1730">
        <v>4</v>
      </c>
      <c r="AN1730">
        <v>22</v>
      </c>
      <c r="AO1730" t="s">
        <v>190</v>
      </c>
      <c r="AP1730">
        <v>87</v>
      </c>
      <c r="AQ1730">
        <v>-0.7</v>
      </c>
      <c r="AR1730">
        <v>1.2</v>
      </c>
      <c r="AS1730" t="s">
        <v>2022</v>
      </c>
      <c r="AT1730">
        <v>26</v>
      </c>
      <c r="AU1730">
        <v>15</v>
      </c>
      <c r="AV1730">
        <v>15</v>
      </c>
      <c r="AW1730">
        <v>24</v>
      </c>
      <c r="AZ1730">
        <v>0</v>
      </c>
      <c r="BA1730">
        <v>0</v>
      </c>
      <c r="BB1730">
        <v>38376</v>
      </c>
      <c r="BC1730">
        <v>63960</v>
      </c>
      <c r="BD1730">
        <v>89544</v>
      </c>
      <c r="BE1730">
        <v>26</v>
      </c>
      <c r="BF1730">
        <v>6</v>
      </c>
      <c r="BG1730">
        <v>144</v>
      </c>
      <c r="BH1730">
        <v>3.5902777777777777</v>
      </c>
      <c r="BI1730">
        <v>38376</v>
      </c>
      <c r="BJ1730">
        <v>63960</v>
      </c>
      <c r="BK1730">
        <v>89544</v>
      </c>
      <c r="BL1730">
        <v>30</v>
      </c>
      <c r="BM1730">
        <v>1</v>
      </c>
      <c r="BN1730">
        <v>11</v>
      </c>
      <c r="BO1730" t="s">
        <v>192</v>
      </c>
      <c r="BP1730">
        <v>0</v>
      </c>
      <c r="BQ1730">
        <v>0</v>
      </c>
      <c r="BR1730">
        <v>0</v>
      </c>
      <c r="BS1730">
        <v>0</v>
      </c>
      <c r="BV1730">
        <v>0</v>
      </c>
      <c r="BW1730">
        <v>0</v>
      </c>
      <c r="BX1730">
        <v>0</v>
      </c>
      <c r="BZ1730" t="s">
        <v>193</v>
      </c>
      <c r="CA1730" t="s">
        <v>194</v>
      </c>
      <c r="CB1730" t="b">
        <v>0</v>
      </c>
    </row>
    <row r="1731" spans="1:80" x14ac:dyDescent="0.3">
      <c r="A1731">
        <v>1730</v>
      </c>
      <c r="B1731" t="s">
        <v>2050</v>
      </c>
      <c r="C1731" t="s">
        <v>179</v>
      </c>
      <c r="D1731" t="s">
        <v>2019</v>
      </c>
      <c r="E1731" t="s">
        <v>2020</v>
      </c>
      <c r="F1731" t="s">
        <v>2051</v>
      </c>
      <c r="G1731" t="s">
        <v>2019</v>
      </c>
      <c r="H1731" t="s">
        <v>184</v>
      </c>
      <c r="J1731">
        <v>0</v>
      </c>
      <c r="L1731" t="s">
        <v>197</v>
      </c>
      <c r="M1731" t="s">
        <v>197</v>
      </c>
      <c r="N1731" t="s">
        <v>198</v>
      </c>
      <c r="Q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AA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7.2984000000000044</v>
      </c>
      <c r="AK1731">
        <v>2</v>
      </c>
      <c r="AL1731">
        <v>20</v>
      </c>
      <c r="AM1731">
        <v>4</v>
      </c>
      <c r="AN1731">
        <v>22</v>
      </c>
      <c r="AO1731" t="s">
        <v>190</v>
      </c>
      <c r="AP1731">
        <v>87</v>
      </c>
      <c r="AQ1731">
        <v>-0.7</v>
      </c>
      <c r="AR1731">
        <v>1.2</v>
      </c>
      <c r="AS1731" t="s">
        <v>2022</v>
      </c>
      <c r="AT1731">
        <v>26</v>
      </c>
      <c r="AU1731">
        <v>15</v>
      </c>
      <c r="AV1731">
        <v>15</v>
      </c>
      <c r="AW1731">
        <v>24</v>
      </c>
      <c r="AZ1731">
        <v>0</v>
      </c>
      <c r="BA1731">
        <v>0</v>
      </c>
      <c r="BB1731">
        <v>38376</v>
      </c>
      <c r="BC1731">
        <v>63960</v>
      </c>
      <c r="BD1731">
        <v>89544</v>
      </c>
      <c r="BE1731">
        <v>26</v>
      </c>
      <c r="BF1731">
        <v>6</v>
      </c>
      <c r="BG1731">
        <v>144</v>
      </c>
      <c r="BH1731">
        <v>3.5902777777777777</v>
      </c>
      <c r="BI1731">
        <v>38376</v>
      </c>
      <c r="BJ1731">
        <v>63960</v>
      </c>
      <c r="BK1731">
        <v>89544</v>
      </c>
      <c r="BL1731">
        <v>30</v>
      </c>
      <c r="BM1731">
        <v>1</v>
      </c>
      <c r="BN1731">
        <v>11</v>
      </c>
      <c r="BO1731" t="s">
        <v>192</v>
      </c>
      <c r="BP1731">
        <v>0</v>
      </c>
      <c r="BQ1731">
        <v>0</v>
      </c>
      <c r="BR1731">
        <v>0</v>
      </c>
      <c r="BS1731">
        <v>0</v>
      </c>
      <c r="BV1731">
        <v>0</v>
      </c>
      <c r="BW1731">
        <v>0</v>
      </c>
      <c r="BX1731">
        <v>0</v>
      </c>
      <c r="BZ1731" t="s">
        <v>193</v>
      </c>
      <c r="CA1731" t="s">
        <v>194</v>
      </c>
      <c r="CB1731" t="b">
        <v>0</v>
      </c>
    </row>
    <row r="1732" spans="1:80" x14ac:dyDescent="0.3">
      <c r="A1732">
        <v>1731</v>
      </c>
      <c r="B1732" t="s">
        <v>2052</v>
      </c>
      <c r="C1732" t="s">
        <v>179</v>
      </c>
      <c r="D1732" t="s">
        <v>2019</v>
      </c>
      <c r="E1732" t="s">
        <v>2020</v>
      </c>
      <c r="F1732" t="s">
        <v>2053</v>
      </c>
      <c r="G1732" t="s">
        <v>2019</v>
      </c>
      <c r="H1732" t="s">
        <v>184</v>
      </c>
      <c r="J1732">
        <v>0</v>
      </c>
      <c r="L1732" t="s">
        <v>197</v>
      </c>
      <c r="M1732" t="s">
        <v>197</v>
      </c>
      <c r="N1732" t="s">
        <v>198</v>
      </c>
      <c r="Q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AA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7.6016000000000048</v>
      </c>
      <c r="AK1732">
        <v>2</v>
      </c>
      <c r="AL1732">
        <v>19</v>
      </c>
      <c r="AM1732">
        <v>4</v>
      </c>
      <c r="AN1732">
        <v>22</v>
      </c>
      <c r="AO1732" t="s">
        <v>190</v>
      </c>
      <c r="AP1732">
        <v>87</v>
      </c>
      <c r="AQ1732">
        <v>-0.7</v>
      </c>
      <c r="AR1732">
        <v>1.2</v>
      </c>
      <c r="AS1732" t="s">
        <v>2022</v>
      </c>
      <c r="AT1732">
        <v>26</v>
      </c>
      <c r="AU1732">
        <v>15</v>
      </c>
      <c r="AV1732">
        <v>15</v>
      </c>
      <c r="AW1732">
        <v>24</v>
      </c>
      <c r="AZ1732">
        <v>0</v>
      </c>
      <c r="BA1732">
        <v>0</v>
      </c>
      <c r="BB1732">
        <v>38376</v>
      </c>
      <c r="BC1732">
        <v>63960</v>
      </c>
      <c r="BD1732">
        <v>89544</v>
      </c>
      <c r="BE1732">
        <v>26</v>
      </c>
      <c r="BF1732">
        <v>6</v>
      </c>
      <c r="BG1732">
        <v>144</v>
      </c>
      <c r="BH1732">
        <v>3.5902777777777777</v>
      </c>
      <c r="BI1732">
        <v>38376</v>
      </c>
      <c r="BJ1732">
        <v>63960</v>
      </c>
      <c r="BK1732">
        <v>89544</v>
      </c>
      <c r="BL1732">
        <v>30</v>
      </c>
      <c r="BM1732">
        <v>1</v>
      </c>
      <c r="BN1732">
        <v>11</v>
      </c>
      <c r="BO1732" t="s">
        <v>192</v>
      </c>
      <c r="BP1732">
        <v>0</v>
      </c>
      <c r="BQ1732">
        <v>0</v>
      </c>
      <c r="BR1732">
        <v>0</v>
      </c>
      <c r="BS1732">
        <v>0</v>
      </c>
      <c r="BV1732">
        <v>0</v>
      </c>
      <c r="BW1732">
        <v>0</v>
      </c>
      <c r="BX1732">
        <v>0</v>
      </c>
      <c r="BZ1732" t="s">
        <v>193</v>
      </c>
      <c r="CA1732" t="s">
        <v>194</v>
      </c>
      <c r="CB1732" t="b">
        <v>0</v>
      </c>
    </row>
    <row r="1733" spans="1:80" x14ac:dyDescent="0.3">
      <c r="A1733">
        <v>1732</v>
      </c>
      <c r="B1733" t="s">
        <v>2054</v>
      </c>
      <c r="C1733" t="s">
        <v>179</v>
      </c>
      <c r="D1733" t="s">
        <v>2019</v>
      </c>
      <c r="E1733" t="s">
        <v>2020</v>
      </c>
      <c r="F1733" t="s">
        <v>2055</v>
      </c>
      <c r="G1733" t="s">
        <v>2019</v>
      </c>
      <c r="H1733" t="s">
        <v>184</v>
      </c>
      <c r="J1733">
        <v>0</v>
      </c>
      <c r="L1733" t="s">
        <v>197</v>
      </c>
      <c r="M1733" t="s">
        <v>197</v>
      </c>
      <c r="N1733" t="s">
        <v>198</v>
      </c>
      <c r="Q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AA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7.9038000000000004</v>
      </c>
      <c r="AK1733">
        <v>2</v>
      </c>
      <c r="AL1733">
        <v>18</v>
      </c>
      <c r="AM1733">
        <v>4</v>
      </c>
      <c r="AN1733">
        <v>22</v>
      </c>
      <c r="AO1733" t="s">
        <v>190</v>
      </c>
      <c r="AP1733">
        <v>87</v>
      </c>
      <c r="AQ1733">
        <v>-0.7</v>
      </c>
      <c r="AR1733">
        <v>1.2</v>
      </c>
      <c r="AS1733" t="s">
        <v>2022</v>
      </c>
      <c r="AT1733">
        <v>26</v>
      </c>
      <c r="AU1733">
        <v>15</v>
      </c>
      <c r="AV1733">
        <v>15</v>
      </c>
      <c r="AW1733">
        <v>24</v>
      </c>
      <c r="AZ1733">
        <v>0</v>
      </c>
      <c r="BA1733">
        <v>0</v>
      </c>
      <c r="BB1733">
        <v>38376</v>
      </c>
      <c r="BC1733">
        <v>63960</v>
      </c>
      <c r="BD1733">
        <v>89544</v>
      </c>
      <c r="BE1733">
        <v>26</v>
      </c>
      <c r="BF1733">
        <v>6</v>
      </c>
      <c r="BG1733">
        <v>144</v>
      </c>
      <c r="BH1733">
        <v>3.5902777777777777</v>
      </c>
      <c r="BI1733">
        <v>38376</v>
      </c>
      <c r="BJ1733">
        <v>63960</v>
      </c>
      <c r="BK1733">
        <v>89544</v>
      </c>
      <c r="BL1733">
        <v>30</v>
      </c>
      <c r="BM1733">
        <v>1</v>
      </c>
      <c r="BN1733">
        <v>11</v>
      </c>
      <c r="BO1733" t="s">
        <v>192</v>
      </c>
      <c r="BP1733">
        <v>0</v>
      </c>
      <c r="BQ1733">
        <v>0</v>
      </c>
      <c r="BR1733">
        <v>0</v>
      </c>
      <c r="BS1733">
        <v>0</v>
      </c>
      <c r="BV1733">
        <v>0</v>
      </c>
      <c r="BW1733">
        <v>0</v>
      </c>
      <c r="BX1733">
        <v>0</v>
      </c>
      <c r="BZ1733" t="s">
        <v>193</v>
      </c>
      <c r="CA1733" t="s">
        <v>194</v>
      </c>
      <c r="CB1733" t="b">
        <v>0</v>
      </c>
    </row>
    <row r="1734" spans="1:80" x14ac:dyDescent="0.3">
      <c r="A1734">
        <v>1733</v>
      </c>
      <c r="B1734" t="s">
        <v>2056</v>
      </c>
      <c r="C1734" t="s">
        <v>179</v>
      </c>
      <c r="D1734" t="s">
        <v>2019</v>
      </c>
      <c r="E1734" t="s">
        <v>2020</v>
      </c>
      <c r="F1734" t="s">
        <v>2057</v>
      </c>
      <c r="G1734" t="s">
        <v>2019</v>
      </c>
      <c r="H1734" t="s">
        <v>184</v>
      </c>
      <c r="J1734">
        <v>0</v>
      </c>
      <c r="K1734" t="s">
        <v>2025</v>
      </c>
      <c r="L1734" t="s">
        <v>186</v>
      </c>
      <c r="M1734" t="s">
        <v>187</v>
      </c>
      <c r="N1734" t="s">
        <v>20</v>
      </c>
      <c r="O1734">
        <v>63.5</v>
      </c>
      <c r="Q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AA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1.538</v>
      </c>
      <c r="AK1734">
        <v>2</v>
      </c>
      <c r="AL1734">
        <v>92</v>
      </c>
      <c r="AM1734">
        <v>4</v>
      </c>
      <c r="AN1734">
        <v>22</v>
      </c>
      <c r="AO1734" t="s">
        <v>190</v>
      </c>
      <c r="AP1734">
        <v>87</v>
      </c>
      <c r="AQ1734">
        <v>-0.7</v>
      </c>
      <c r="AR1734">
        <v>1.2</v>
      </c>
      <c r="AS1734" t="s">
        <v>2022</v>
      </c>
      <c r="AT1734">
        <v>26</v>
      </c>
      <c r="AU1734">
        <v>15</v>
      </c>
      <c r="AV1734">
        <v>15</v>
      </c>
      <c r="AW1734">
        <v>24</v>
      </c>
      <c r="AZ1734">
        <v>0</v>
      </c>
      <c r="BA1734">
        <v>0</v>
      </c>
      <c r="BB1734">
        <v>38376</v>
      </c>
      <c r="BC1734">
        <v>63960</v>
      </c>
      <c r="BD1734">
        <v>89544</v>
      </c>
      <c r="BE1734">
        <v>26</v>
      </c>
      <c r="BF1734">
        <v>6</v>
      </c>
      <c r="BG1734">
        <v>144</v>
      </c>
      <c r="BH1734">
        <v>3.5902777777777777</v>
      </c>
      <c r="BI1734">
        <v>38376</v>
      </c>
      <c r="BJ1734">
        <v>63960</v>
      </c>
      <c r="BK1734">
        <v>89544</v>
      </c>
      <c r="BL1734">
        <v>30</v>
      </c>
      <c r="BM1734">
        <v>1</v>
      </c>
      <c r="BN1734">
        <v>77</v>
      </c>
      <c r="BO1734" t="s">
        <v>192</v>
      </c>
      <c r="BP1734">
        <v>4.8895</v>
      </c>
      <c r="BQ1734">
        <v>0</v>
      </c>
      <c r="BR1734">
        <v>699</v>
      </c>
      <c r="BS1734">
        <v>0</v>
      </c>
      <c r="BV1734">
        <v>0</v>
      </c>
      <c r="BW1734">
        <v>0</v>
      </c>
      <c r="BX1734">
        <v>0</v>
      </c>
      <c r="BZ1734" t="s">
        <v>193</v>
      </c>
      <c r="CA1734" t="s">
        <v>194</v>
      </c>
      <c r="CB1734" t="b">
        <v>0</v>
      </c>
    </row>
    <row r="1735" spans="1:80" x14ac:dyDescent="0.3">
      <c r="A1735">
        <v>1734</v>
      </c>
      <c r="B1735" t="s">
        <v>2058</v>
      </c>
      <c r="C1735" t="s">
        <v>179</v>
      </c>
      <c r="D1735" t="s">
        <v>2019</v>
      </c>
      <c r="E1735" t="s">
        <v>2020</v>
      </c>
      <c r="F1735" t="s">
        <v>2059</v>
      </c>
      <c r="G1735" t="s">
        <v>2019</v>
      </c>
      <c r="H1735" t="s">
        <v>184</v>
      </c>
      <c r="J1735">
        <v>0</v>
      </c>
      <c r="K1735" t="s">
        <v>2025</v>
      </c>
      <c r="L1735" t="s">
        <v>186</v>
      </c>
      <c r="M1735" t="s">
        <v>187</v>
      </c>
      <c r="N1735" t="s">
        <v>20</v>
      </c>
      <c r="O1735">
        <v>77</v>
      </c>
      <c r="Q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AA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1.8</v>
      </c>
      <c r="AK1735">
        <v>2</v>
      </c>
      <c r="AL1735">
        <v>78</v>
      </c>
      <c r="AM1735">
        <v>4</v>
      </c>
      <c r="AN1735">
        <v>22</v>
      </c>
      <c r="AO1735" t="s">
        <v>190</v>
      </c>
      <c r="AP1735">
        <v>87</v>
      </c>
      <c r="AQ1735">
        <v>-0.7</v>
      </c>
      <c r="AR1735">
        <v>1.2</v>
      </c>
      <c r="AS1735" t="s">
        <v>2022</v>
      </c>
      <c r="AT1735">
        <v>26</v>
      </c>
      <c r="AU1735">
        <v>15</v>
      </c>
      <c r="AV1735">
        <v>15</v>
      </c>
      <c r="AW1735">
        <v>24</v>
      </c>
      <c r="AZ1735">
        <v>0</v>
      </c>
      <c r="BA1735">
        <v>0</v>
      </c>
      <c r="BB1735">
        <v>38376</v>
      </c>
      <c r="BC1735">
        <v>63960</v>
      </c>
      <c r="BD1735">
        <v>89544</v>
      </c>
      <c r="BE1735">
        <v>26</v>
      </c>
      <c r="BF1735">
        <v>6</v>
      </c>
      <c r="BG1735">
        <v>144</v>
      </c>
      <c r="BH1735">
        <v>3.5902777777777777</v>
      </c>
      <c r="BI1735">
        <v>38376</v>
      </c>
      <c r="BJ1735">
        <v>63960</v>
      </c>
      <c r="BK1735">
        <v>89544</v>
      </c>
      <c r="BL1735">
        <v>30</v>
      </c>
      <c r="BM1735">
        <v>1</v>
      </c>
      <c r="BN1735">
        <v>77</v>
      </c>
      <c r="BO1735" t="s">
        <v>192</v>
      </c>
      <c r="BP1735">
        <v>5.9290000000000003</v>
      </c>
      <c r="BQ1735">
        <v>0</v>
      </c>
      <c r="BR1735">
        <v>9</v>
      </c>
      <c r="BS1735">
        <v>0</v>
      </c>
      <c r="BV1735">
        <v>0</v>
      </c>
      <c r="BW1735">
        <v>0</v>
      </c>
      <c r="BX1735">
        <v>0</v>
      </c>
      <c r="BZ1735" t="s">
        <v>193</v>
      </c>
      <c r="CA1735" t="s">
        <v>194</v>
      </c>
      <c r="CB1735" t="b">
        <v>0</v>
      </c>
    </row>
    <row r="1736" spans="1:80" x14ac:dyDescent="0.3">
      <c r="A1736">
        <v>1735</v>
      </c>
      <c r="B1736" t="s">
        <v>2060</v>
      </c>
      <c r="C1736" t="s">
        <v>179</v>
      </c>
      <c r="D1736" t="s">
        <v>2019</v>
      </c>
      <c r="E1736" t="s">
        <v>2020</v>
      </c>
      <c r="F1736" t="s">
        <v>2061</v>
      </c>
      <c r="G1736" t="s">
        <v>2019</v>
      </c>
      <c r="H1736" t="s">
        <v>184</v>
      </c>
      <c r="J1736">
        <v>0</v>
      </c>
      <c r="K1736" t="s">
        <v>2025</v>
      </c>
      <c r="L1736" t="s">
        <v>186</v>
      </c>
      <c r="M1736" t="s">
        <v>187</v>
      </c>
      <c r="N1736" t="s">
        <v>20</v>
      </c>
      <c r="O1736">
        <v>90.5</v>
      </c>
      <c r="Q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AA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2.1</v>
      </c>
      <c r="AK1736">
        <v>2</v>
      </c>
      <c r="AL1736">
        <v>67</v>
      </c>
      <c r="AM1736">
        <v>4</v>
      </c>
      <c r="AN1736">
        <v>22</v>
      </c>
      <c r="AO1736" t="s">
        <v>190</v>
      </c>
      <c r="AP1736">
        <v>87</v>
      </c>
      <c r="AQ1736">
        <v>-0.7</v>
      </c>
      <c r="AR1736">
        <v>1.2</v>
      </c>
      <c r="AS1736" t="s">
        <v>2022</v>
      </c>
      <c r="AT1736">
        <v>26</v>
      </c>
      <c r="AU1736">
        <v>15</v>
      </c>
      <c r="AV1736">
        <v>15</v>
      </c>
      <c r="AW1736">
        <v>24</v>
      </c>
      <c r="AZ1736">
        <v>0</v>
      </c>
      <c r="BA1736">
        <v>0</v>
      </c>
      <c r="BB1736">
        <v>38376</v>
      </c>
      <c r="BC1736">
        <v>63960</v>
      </c>
      <c r="BD1736">
        <v>89544</v>
      </c>
      <c r="BE1736">
        <v>26</v>
      </c>
      <c r="BF1736">
        <v>6</v>
      </c>
      <c r="BG1736">
        <v>144</v>
      </c>
      <c r="BH1736">
        <v>3.5902777777777777</v>
      </c>
      <c r="BI1736">
        <v>38376</v>
      </c>
      <c r="BJ1736">
        <v>63960</v>
      </c>
      <c r="BK1736">
        <v>89544</v>
      </c>
      <c r="BL1736">
        <v>30</v>
      </c>
      <c r="BM1736">
        <v>1</v>
      </c>
      <c r="BN1736">
        <v>77</v>
      </c>
      <c r="BO1736" t="s">
        <v>192</v>
      </c>
      <c r="BP1736">
        <v>6.9684999999999997</v>
      </c>
      <c r="BQ1736">
        <v>0</v>
      </c>
      <c r="BR1736">
        <v>1043</v>
      </c>
      <c r="BS1736">
        <v>0</v>
      </c>
      <c r="BV1736">
        <v>0</v>
      </c>
      <c r="BW1736">
        <v>0</v>
      </c>
      <c r="BX1736">
        <v>0</v>
      </c>
      <c r="BZ1736" t="s">
        <v>193</v>
      </c>
      <c r="CA1736" t="s">
        <v>194</v>
      </c>
      <c r="CB1736" t="b">
        <v>0</v>
      </c>
    </row>
    <row r="1737" spans="1:80" x14ac:dyDescent="0.3">
      <c r="A1737">
        <v>1736</v>
      </c>
      <c r="B1737" t="s">
        <v>2062</v>
      </c>
      <c r="C1737" t="s">
        <v>179</v>
      </c>
      <c r="D1737" t="s">
        <v>2019</v>
      </c>
      <c r="E1737" t="s">
        <v>2020</v>
      </c>
      <c r="F1737" t="s">
        <v>2063</v>
      </c>
      <c r="G1737" t="s">
        <v>2019</v>
      </c>
      <c r="H1737" t="s">
        <v>184</v>
      </c>
      <c r="J1737">
        <v>0</v>
      </c>
      <c r="K1737" t="s">
        <v>2025</v>
      </c>
      <c r="L1737" t="s">
        <v>186</v>
      </c>
      <c r="M1737" t="s">
        <v>187</v>
      </c>
      <c r="N1737" t="s">
        <v>20</v>
      </c>
      <c r="O1737">
        <v>103</v>
      </c>
      <c r="Q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AA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2.4474</v>
      </c>
      <c r="AK1737">
        <v>2</v>
      </c>
      <c r="AL1737">
        <v>58</v>
      </c>
      <c r="AM1737">
        <v>4</v>
      </c>
      <c r="AN1737">
        <v>22</v>
      </c>
      <c r="AO1737" t="s">
        <v>190</v>
      </c>
      <c r="AP1737">
        <v>87</v>
      </c>
      <c r="AQ1737">
        <v>-0.7</v>
      </c>
      <c r="AR1737">
        <v>1.2</v>
      </c>
      <c r="AS1737" t="s">
        <v>2022</v>
      </c>
      <c r="AT1737">
        <v>26</v>
      </c>
      <c r="AU1737">
        <v>15</v>
      </c>
      <c r="AV1737">
        <v>15</v>
      </c>
      <c r="AW1737">
        <v>24</v>
      </c>
      <c r="AZ1737">
        <v>0</v>
      </c>
      <c r="BA1737">
        <v>0</v>
      </c>
      <c r="BB1737">
        <v>38376</v>
      </c>
      <c r="BC1737">
        <v>63960</v>
      </c>
      <c r="BD1737">
        <v>89544</v>
      </c>
      <c r="BE1737">
        <v>26</v>
      </c>
      <c r="BF1737">
        <v>6</v>
      </c>
      <c r="BG1737">
        <v>144</v>
      </c>
      <c r="BH1737">
        <v>3.5902777777777777</v>
      </c>
      <c r="BI1737">
        <v>38376</v>
      </c>
      <c r="BJ1737">
        <v>63960</v>
      </c>
      <c r="BK1737">
        <v>89544</v>
      </c>
      <c r="BL1737">
        <v>30</v>
      </c>
      <c r="BM1737">
        <v>1</v>
      </c>
      <c r="BN1737">
        <v>77</v>
      </c>
      <c r="BO1737" t="s">
        <v>192</v>
      </c>
      <c r="BP1737">
        <v>7.931</v>
      </c>
      <c r="BQ1737">
        <v>0</v>
      </c>
      <c r="BR1737">
        <v>1</v>
      </c>
      <c r="BS1737">
        <v>0</v>
      </c>
      <c r="BV1737">
        <v>0</v>
      </c>
      <c r="BW1737">
        <v>0</v>
      </c>
      <c r="BX1737">
        <v>0</v>
      </c>
      <c r="BZ1737" t="s">
        <v>193</v>
      </c>
      <c r="CA1737" t="s">
        <v>194</v>
      </c>
      <c r="CB1737" t="b">
        <v>0</v>
      </c>
    </row>
    <row r="1738" spans="1:80" x14ac:dyDescent="0.3">
      <c r="A1738">
        <v>1737</v>
      </c>
      <c r="B1738" t="s">
        <v>2064</v>
      </c>
      <c r="C1738" t="s">
        <v>179</v>
      </c>
      <c r="D1738" t="s">
        <v>2019</v>
      </c>
      <c r="E1738" t="s">
        <v>2020</v>
      </c>
      <c r="F1738" t="s">
        <v>2065</v>
      </c>
      <c r="G1738" t="s">
        <v>2019</v>
      </c>
      <c r="H1738" t="s">
        <v>184</v>
      </c>
      <c r="J1738">
        <v>0</v>
      </c>
      <c r="K1738" t="s">
        <v>2025</v>
      </c>
      <c r="L1738" t="s">
        <v>186</v>
      </c>
      <c r="M1738" t="s">
        <v>187</v>
      </c>
      <c r="N1738" t="s">
        <v>20</v>
      </c>
      <c r="O1738">
        <v>117.5</v>
      </c>
      <c r="Q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AA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2.7505999999999999</v>
      </c>
      <c r="AK1738">
        <v>2</v>
      </c>
      <c r="AL1738">
        <v>51</v>
      </c>
      <c r="AM1738">
        <v>4</v>
      </c>
      <c r="AN1738">
        <v>22</v>
      </c>
      <c r="AO1738" t="s">
        <v>190</v>
      </c>
      <c r="AP1738">
        <v>87</v>
      </c>
      <c r="AQ1738">
        <v>-0.7</v>
      </c>
      <c r="AR1738">
        <v>1.2</v>
      </c>
      <c r="AS1738" t="s">
        <v>2022</v>
      </c>
      <c r="AT1738">
        <v>26</v>
      </c>
      <c r="AU1738">
        <v>15</v>
      </c>
      <c r="AV1738">
        <v>15</v>
      </c>
      <c r="AW1738">
        <v>24</v>
      </c>
      <c r="AZ1738">
        <v>0</v>
      </c>
      <c r="BA1738">
        <v>0</v>
      </c>
      <c r="BB1738">
        <v>38376</v>
      </c>
      <c r="BC1738">
        <v>63960</v>
      </c>
      <c r="BD1738">
        <v>89544</v>
      </c>
      <c r="BE1738">
        <v>26</v>
      </c>
      <c r="BF1738">
        <v>6</v>
      </c>
      <c r="BG1738">
        <v>144</v>
      </c>
      <c r="BH1738">
        <v>3.5902777777777777</v>
      </c>
      <c r="BI1738">
        <v>38376</v>
      </c>
      <c r="BJ1738">
        <v>63960</v>
      </c>
      <c r="BK1738">
        <v>89544</v>
      </c>
      <c r="BL1738">
        <v>30</v>
      </c>
      <c r="BM1738">
        <v>1</v>
      </c>
      <c r="BN1738">
        <v>77</v>
      </c>
      <c r="BO1738" t="s">
        <v>192</v>
      </c>
      <c r="BP1738">
        <v>9.0474999999999994</v>
      </c>
      <c r="BQ1738">
        <v>0</v>
      </c>
      <c r="BR1738">
        <v>0</v>
      </c>
      <c r="BS1738">
        <v>0</v>
      </c>
      <c r="BV1738">
        <v>0</v>
      </c>
      <c r="BW1738">
        <v>0</v>
      </c>
      <c r="BX1738">
        <v>0</v>
      </c>
      <c r="BZ1738" t="s">
        <v>193</v>
      </c>
      <c r="CA1738" t="s">
        <v>194</v>
      </c>
      <c r="CB1738" t="b">
        <v>0</v>
      </c>
    </row>
    <row r="1739" spans="1:80" x14ac:dyDescent="0.3">
      <c r="A1739">
        <v>1738</v>
      </c>
      <c r="B1739" t="s">
        <v>2066</v>
      </c>
      <c r="C1739" t="s">
        <v>179</v>
      </c>
      <c r="D1739" t="s">
        <v>2019</v>
      </c>
      <c r="E1739" t="s">
        <v>2020</v>
      </c>
      <c r="F1739" t="s">
        <v>2067</v>
      </c>
      <c r="G1739" t="s">
        <v>2019</v>
      </c>
      <c r="H1739" t="s">
        <v>184</v>
      </c>
      <c r="J1739">
        <v>0</v>
      </c>
      <c r="K1739" t="s">
        <v>2025</v>
      </c>
      <c r="L1739" t="s">
        <v>186</v>
      </c>
      <c r="M1739" t="s">
        <v>187</v>
      </c>
      <c r="N1739" t="s">
        <v>20</v>
      </c>
      <c r="O1739">
        <v>130</v>
      </c>
      <c r="Q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AA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3.0537000000000001</v>
      </c>
      <c r="AK1739">
        <v>2</v>
      </c>
      <c r="AL1739">
        <v>46</v>
      </c>
      <c r="AM1739">
        <v>4</v>
      </c>
      <c r="AN1739">
        <v>22</v>
      </c>
      <c r="AO1739" t="s">
        <v>190</v>
      </c>
      <c r="AP1739">
        <v>87</v>
      </c>
      <c r="AQ1739">
        <v>-0.7</v>
      </c>
      <c r="AR1739">
        <v>1.2</v>
      </c>
      <c r="AS1739" t="s">
        <v>2022</v>
      </c>
      <c r="AT1739">
        <v>26</v>
      </c>
      <c r="AU1739">
        <v>15</v>
      </c>
      <c r="AV1739">
        <v>15</v>
      </c>
      <c r="AW1739">
        <v>24</v>
      </c>
      <c r="AZ1739">
        <v>0</v>
      </c>
      <c r="BA1739">
        <v>0</v>
      </c>
      <c r="BB1739">
        <v>38376</v>
      </c>
      <c r="BC1739">
        <v>63960</v>
      </c>
      <c r="BD1739">
        <v>89544</v>
      </c>
      <c r="BE1739">
        <v>26</v>
      </c>
      <c r="BF1739">
        <v>6</v>
      </c>
      <c r="BG1739">
        <v>144</v>
      </c>
      <c r="BH1739">
        <v>3.5902777777777777</v>
      </c>
      <c r="BI1739">
        <v>38376</v>
      </c>
      <c r="BJ1739">
        <v>63960</v>
      </c>
      <c r="BK1739">
        <v>89544</v>
      </c>
      <c r="BL1739">
        <v>30</v>
      </c>
      <c r="BM1739">
        <v>1</v>
      </c>
      <c r="BN1739">
        <v>36</v>
      </c>
      <c r="BO1739" t="s">
        <v>192</v>
      </c>
      <c r="BP1739">
        <v>4.68</v>
      </c>
      <c r="BQ1739">
        <v>0</v>
      </c>
      <c r="BR1739">
        <v>0</v>
      </c>
      <c r="BS1739">
        <v>0</v>
      </c>
      <c r="BV1739">
        <v>0</v>
      </c>
      <c r="BW1739">
        <v>0</v>
      </c>
      <c r="BX1739">
        <v>0</v>
      </c>
      <c r="BZ1739" t="s">
        <v>193</v>
      </c>
      <c r="CA1739" t="s">
        <v>194</v>
      </c>
      <c r="CB1739" t="b">
        <v>0</v>
      </c>
    </row>
    <row r="1740" spans="1:80" x14ac:dyDescent="0.3">
      <c r="A1740">
        <v>1739</v>
      </c>
      <c r="B1740" t="s">
        <v>2068</v>
      </c>
      <c r="C1740" t="s">
        <v>179</v>
      </c>
      <c r="D1740" t="s">
        <v>2019</v>
      </c>
      <c r="E1740" t="s">
        <v>2020</v>
      </c>
      <c r="F1740" t="s">
        <v>2069</v>
      </c>
      <c r="G1740" t="s">
        <v>2019</v>
      </c>
      <c r="H1740" t="s">
        <v>184</v>
      </c>
      <c r="J1740">
        <v>0</v>
      </c>
      <c r="K1740" t="s">
        <v>2025</v>
      </c>
      <c r="L1740" t="s">
        <v>186</v>
      </c>
      <c r="M1740" t="s">
        <v>187</v>
      </c>
      <c r="N1740" t="s">
        <v>20</v>
      </c>
      <c r="O1740">
        <v>145</v>
      </c>
      <c r="Q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AA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3.3567999999999998</v>
      </c>
      <c r="AK1740">
        <v>2</v>
      </c>
      <c r="AL1740">
        <v>42</v>
      </c>
      <c r="AM1740">
        <v>4</v>
      </c>
      <c r="AN1740">
        <v>22</v>
      </c>
      <c r="AO1740" t="s">
        <v>190</v>
      </c>
      <c r="AP1740">
        <v>87</v>
      </c>
      <c r="AQ1740">
        <v>-0.7</v>
      </c>
      <c r="AR1740">
        <v>1.2</v>
      </c>
      <c r="AS1740" t="s">
        <v>2022</v>
      </c>
      <c r="AT1740">
        <v>26</v>
      </c>
      <c r="AU1740">
        <v>15</v>
      </c>
      <c r="AV1740">
        <v>15</v>
      </c>
      <c r="AW1740">
        <v>24</v>
      </c>
      <c r="AZ1740">
        <v>0</v>
      </c>
      <c r="BA1740">
        <v>0</v>
      </c>
      <c r="BB1740">
        <v>38376</v>
      </c>
      <c r="BC1740">
        <v>63960</v>
      </c>
      <c r="BD1740">
        <v>89544</v>
      </c>
      <c r="BE1740">
        <v>26</v>
      </c>
      <c r="BF1740">
        <v>6</v>
      </c>
      <c r="BG1740">
        <v>144</v>
      </c>
      <c r="BH1740">
        <v>3.5902777777777777</v>
      </c>
      <c r="BI1740">
        <v>38376</v>
      </c>
      <c r="BJ1740">
        <v>63960</v>
      </c>
      <c r="BK1740">
        <v>89544</v>
      </c>
      <c r="BL1740">
        <v>30</v>
      </c>
      <c r="BM1740">
        <v>1</v>
      </c>
      <c r="BN1740">
        <v>33</v>
      </c>
      <c r="BO1740" t="s">
        <v>192</v>
      </c>
      <c r="BP1740">
        <v>4.7850000000000001</v>
      </c>
      <c r="BQ1740">
        <v>0</v>
      </c>
      <c r="BR1740">
        <v>0</v>
      </c>
      <c r="BS1740">
        <v>0</v>
      </c>
      <c r="BV1740">
        <v>0</v>
      </c>
      <c r="BW1740">
        <v>0</v>
      </c>
      <c r="BX1740">
        <v>0</v>
      </c>
      <c r="BZ1740" t="s">
        <v>193</v>
      </c>
      <c r="CA1740" t="s">
        <v>194</v>
      </c>
      <c r="CB1740" t="b">
        <v>0</v>
      </c>
    </row>
    <row r="1741" spans="1:80" x14ac:dyDescent="0.3">
      <c r="A1741">
        <v>1740</v>
      </c>
      <c r="B1741" t="s">
        <v>2070</v>
      </c>
      <c r="C1741" t="s">
        <v>179</v>
      </c>
      <c r="D1741" t="s">
        <v>2019</v>
      </c>
      <c r="E1741" t="s">
        <v>2071</v>
      </c>
      <c r="F1741" t="s">
        <v>2072</v>
      </c>
      <c r="G1741" t="s">
        <v>2019</v>
      </c>
      <c r="H1741" t="s">
        <v>184</v>
      </c>
      <c r="J1741">
        <v>0</v>
      </c>
      <c r="L1741" t="s">
        <v>197</v>
      </c>
      <c r="M1741" t="s">
        <v>197</v>
      </c>
      <c r="N1741" t="s">
        <v>198</v>
      </c>
      <c r="Q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AA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0.93169999999999997</v>
      </c>
      <c r="AK1741">
        <v>2</v>
      </c>
      <c r="AL1741">
        <v>151</v>
      </c>
      <c r="AM1741">
        <v>4</v>
      </c>
      <c r="AN1741">
        <v>22</v>
      </c>
      <c r="AO1741" t="s">
        <v>190</v>
      </c>
      <c r="AP1741">
        <v>87</v>
      </c>
      <c r="AQ1741">
        <v>-0.7</v>
      </c>
      <c r="AR1741">
        <v>1.2</v>
      </c>
      <c r="AS1741" t="s">
        <v>2022</v>
      </c>
      <c r="AT1741">
        <v>26</v>
      </c>
      <c r="AU1741">
        <v>15</v>
      </c>
      <c r="AV1741">
        <v>15</v>
      </c>
      <c r="AW1741">
        <v>24</v>
      </c>
      <c r="AZ1741">
        <v>0</v>
      </c>
      <c r="BA1741">
        <v>0</v>
      </c>
      <c r="BB1741">
        <v>38376</v>
      </c>
      <c r="BC1741">
        <v>63960</v>
      </c>
      <c r="BD1741">
        <v>89544</v>
      </c>
      <c r="BE1741">
        <v>27</v>
      </c>
      <c r="BF1741">
        <v>6</v>
      </c>
      <c r="BG1741">
        <v>144</v>
      </c>
      <c r="BH1741">
        <v>3.5902777777777777</v>
      </c>
      <c r="BI1741">
        <v>38376</v>
      </c>
      <c r="BJ1741">
        <v>63960</v>
      </c>
      <c r="BK1741">
        <v>89544</v>
      </c>
      <c r="BL1741">
        <v>30</v>
      </c>
      <c r="BM1741">
        <v>1</v>
      </c>
      <c r="BN1741">
        <v>77</v>
      </c>
      <c r="BO1741" t="s">
        <v>192</v>
      </c>
      <c r="BP1741">
        <v>0</v>
      </c>
      <c r="BR1741">
        <v>0</v>
      </c>
      <c r="BS1741">
        <v>0</v>
      </c>
      <c r="BV1741">
        <v>0</v>
      </c>
      <c r="BW1741">
        <v>0</v>
      </c>
      <c r="BX1741">
        <v>0</v>
      </c>
      <c r="BZ1741" t="s">
        <v>193</v>
      </c>
      <c r="CA1741" t="s">
        <v>194</v>
      </c>
      <c r="CB1741" t="b">
        <v>0</v>
      </c>
    </row>
    <row r="1742" spans="1:80" x14ac:dyDescent="0.3">
      <c r="A1742">
        <v>1741</v>
      </c>
      <c r="B1742" t="s">
        <v>2073</v>
      </c>
      <c r="C1742" t="s">
        <v>179</v>
      </c>
      <c r="D1742" t="s">
        <v>2019</v>
      </c>
      <c r="E1742" t="s">
        <v>2071</v>
      </c>
      <c r="F1742" t="s">
        <v>2024</v>
      </c>
      <c r="G1742" t="s">
        <v>2019</v>
      </c>
      <c r="H1742" t="s">
        <v>184</v>
      </c>
      <c r="J1742">
        <v>0</v>
      </c>
      <c r="L1742" t="s">
        <v>197</v>
      </c>
      <c r="M1742" t="s">
        <v>197</v>
      </c>
      <c r="N1742" t="s">
        <v>198</v>
      </c>
      <c r="Q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AA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3.66</v>
      </c>
      <c r="AK1742">
        <v>2</v>
      </c>
      <c r="AL1742">
        <v>39</v>
      </c>
      <c r="AM1742">
        <v>4</v>
      </c>
      <c r="AN1742">
        <v>22</v>
      </c>
      <c r="AO1742" t="s">
        <v>190</v>
      </c>
      <c r="AP1742">
        <v>87</v>
      </c>
      <c r="AQ1742">
        <v>-0.7</v>
      </c>
      <c r="AR1742">
        <v>1.2</v>
      </c>
      <c r="AS1742" t="s">
        <v>2022</v>
      </c>
      <c r="AT1742">
        <v>26</v>
      </c>
      <c r="AU1742">
        <v>15</v>
      </c>
      <c r="AV1742">
        <v>15</v>
      </c>
      <c r="AW1742">
        <v>24</v>
      </c>
      <c r="AZ1742">
        <v>0</v>
      </c>
      <c r="BA1742">
        <v>0</v>
      </c>
      <c r="BB1742">
        <v>38376</v>
      </c>
      <c r="BC1742">
        <v>63960</v>
      </c>
      <c r="BD1742">
        <v>89544</v>
      </c>
      <c r="BE1742">
        <v>27</v>
      </c>
      <c r="BF1742">
        <v>6</v>
      </c>
      <c r="BG1742">
        <v>144</v>
      </c>
      <c r="BH1742">
        <v>3.5902777777777777</v>
      </c>
      <c r="BI1742">
        <v>38376</v>
      </c>
      <c r="BJ1742">
        <v>63960</v>
      </c>
      <c r="BK1742">
        <v>89544</v>
      </c>
      <c r="BL1742">
        <v>30</v>
      </c>
      <c r="BM1742">
        <v>1</v>
      </c>
      <c r="BN1742">
        <v>33</v>
      </c>
      <c r="BO1742" t="s">
        <v>192</v>
      </c>
      <c r="BP1742">
        <v>0</v>
      </c>
      <c r="BR1742">
        <v>0</v>
      </c>
      <c r="BS1742">
        <v>0</v>
      </c>
      <c r="BV1742">
        <v>0</v>
      </c>
      <c r="BW1742">
        <v>0</v>
      </c>
      <c r="BX1742">
        <v>0</v>
      </c>
      <c r="BZ1742" t="s">
        <v>193</v>
      </c>
      <c r="CA1742" t="s">
        <v>194</v>
      </c>
      <c r="CB1742" t="b">
        <v>0</v>
      </c>
    </row>
    <row r="1743" spans="1:80" x14ac:dyDescent="0.3">
      <c r="A1743">
        <v>1742</v>
      </c>
      <c r="B1743" t="s">
        <v>2074</v>
      </c>
      <c r="C1743" t="s">
        <v>179</v>
      </c>
      <c r="D1743" t="s">
        <v>2019</v>
      </c>
      <c r="E1743" t="s">
        <v>2071</v>
      </c>
      <c r="F1743" t="s">
        <v>2027</v>
      </c>
      <c r="G1743" t="s">
        <v>2019</v>
      </c>
      <c r="H1743" t="s">
        <v>184</v>
      </c>
      <c r="J1743">
        <v>0</v>
      </c>
      <c r="L1743" t="s">
        <v>197</v>
      </c>
      <c r="M1743" t="s">
        <v>197</v>
      </c>
      <c r="N1743" t="s">
        <v>198</v>
      </c>
      <c r="Q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AA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3.9632000000000009</v>
      </c>
      <c r="AK1743">
        <v>2</v>
      </c>
      <c r="AL1743">
        <v>36</v>
      </c>
      <c r="AM1743">
        <v>4</v>
      </c>
      <c r="AN1743">
        <v>22</v>
      </c>
      <c r="AO1743" t="s">
        <v>190</v>
      </c>
      <c r="AP1743">
        <v>87</v>
      </c>
      <c r="AQ1743">
        <v>-0.7</v>
      </c>
      <c r="AR1743">
        <v>1.2</v>
      </c>
      <c r="AS1743" t="s">
        <v>2022</v>
      </c>
      <c r="AT1743">
        <v>26</v>
      </c>
      <c r="AU1743">
        <v>15</v>
      </c>
      <c r="AV1743">
        <v>15</v>
      </c>
      <c r="AW1743">
        <v>24</v>
      </c>
      <c r="AZ1743">
        <v>0</v>
      </c>
      <c r="BA1743">
        <v>0</v>
      </c>
      <c r="BB1743">
        <v>38376</v>
      </c>
      <c r="BC1743">
        <v>63960</v>
      </c>
      <c r="BD1743">
        <v>89544</v>
      </c>
      <c r="BE1743">
        <v>27</v>
      </c>
      <c r="BF1743">
        <v>6</v>
      </c>
      <c r="BG1743">
        <v>144</v>
      </c>
      <c r="BH1743">
        <v>3.5902777777777777</v>
      </c>
      <c r="BI1743">
        <v>38376</v>
      </c>
      <c r="BJ1743">
        <v>63960</v>
      </c>
      <c r="BK1743">
        <v>89544</v>
      </c>
      <c r="BL1743">
        <v>30</v>
      </c>
      <c r="BM1743">
        <v>1</v>
      </c>
      <c r="BN1743">
        <v>22</v>
      </c>
      <c r="BO1743" t="s">
        <v>192</v>
      </c>
      <c r="BP1743">
        <v>0</v>
      </c>
      <c r="BR1743">
        <v>0</v>
      </c>
      <c r="BS1743">
        <v>0</v>
      </c>
      <c r="BV1743">
        <v>0</v>
      </c>
      <c r="BW1743">
        <v>0</v>
      </c>
      <c r="BX1743">
        <v>0</v>
      </c>
      <c r="BZ1743" t="s">
        <v>193</v>
      </c>
      <c r="CA1743" t="s">
        <v>194</v>
      </c>
      <c r="CB1743" t="b">
        <v>0</v>
      </c>
    </row>
    <row r="1744" spans="1:80" x14ac:dyDescent="0.3">
      <c r="A1744">
        <v>1743</v>
      </c>
      <c r="B1744" t="s">
        <v>2075</v>
      </c>
      <c r="C1744" t="s">
        <v>179</v>
      </c>
      <c r="D1744" t="s">
        <v>2019</v>
      </c>
      <c r="E1744" t="s">
        <v>2071</v>
      </c>
      <c r="F1744" t="s">
        <v>2029</v>
      </c>
      <c r="G1744" t="s">
        <v>2019</v>
      </c>
      <c r="H1744" t="s">
        <v>184</v>
      </c>
      <c r="J1744">
        <v>0</v>
      </c>
      <c r="L1744" t="s">
        <v>197</v>
      </c>
      <c r="M1744" t="s">
        <v>197</v>
      </c>
      <c r="N1744" t="s">
        <v>198</v>
      </c>
      <c r="Q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AA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4.3</v>
      </c>
      <c r="AK1744">
        <v>2</v>
      </c>
      <c r="AL1744">
        <v>33</v>
      </c>
      <c r="AM1744">
        <v>4</v>
      </c>
      <c r="AN1744">
        <v>22</v>
      </c>
      <c r="AO1744" t="s">
        <v>190</v>
      </c>
      <c r="AP1744">
        <v>87</v>
      </c>
      <c r="AQ1744">
        <v>-0.7</v>
      </c>
      <c r="AR1744">
        <v>1.2</v>
      </c>
      <c r="AS1744" t="s">
        <v>2022</v>
      </c>
      <c r="AT1744">
        <v>26</v>
      </c>
      <c r="AU1744">
        <v>15</v>
      </c>
      <c r="AV1744">
        <v>15</v>
      </c>
      <c r="AW1744">
        <v>24</v>
      </c>
      <c r="AZ1744">
        <v>0</v>
      </c>
      <c r="BA1744">
        <v>0</v>
      </c>
      <c r="BB1744">
        <v>38376</v>
      </c>
      <c r="BC1744">
        <v>63960</v>
      </c>
      <c r="BD1744">
        <v>89544</v>
      </c>
      <c r="BE1744">
        <v>27</v>
      </c>
      <c r="BF1744">
        <v>6</v>
      </c>
      <c r="BG1744">
        <v>144</v>
      </c>
      <c r="BH1744">
        <v>3.5902777777777777</v>
      </c>
      <c r="BI1744">
        <v>38376</v>
      </c>
      <c r="BJ1744">
        <v>63960</v>
      </c>
      <c r="BK1744">
        <v>89544</v>
      </c>
      <c r="BL1744">
        <v>30</v>
      </c>
      <c r="BM1744">
        <v>1</v>
      </c>
      <c r="BN1744">
        <v>22</v>
      </c>
      <c r="BO1744" t="s">
        <v>192</v>
      </c>
      <c r="BP1744">
        <v>0</v>
      </c>
      <c r="BR1744">
        <v>0</v>
      </c>
      <c r="BS1744">
        <v>0</v>
      </c>
      <c r="BV1744">
        <v>0</v>
      </c>
      <c r="BW1744">
        <v>0</v>
      </c>
      <c r="BX1744">
        <v>0</v>
      </c>
      <c r="BZ1744" t="s">
        <v>193</v>
      </c>
      <c r="CA1744" t="s">
        <v>194</v>
      </c>
      <c r="CB1744" t="b">
        <v>0</v>
      </c>
    </row>
    <row r="1745" spans="1:80" x14ac:dyDescent="0.3">
      <c r="A1745">
        <v>1744</v>
      </c>
      <c r="B1745" t="s">
        <v>2076</v>
      </c>
      <c r="C1745" t="s">
        <v>179</v>
      </c>
      <c r="D1745" t="s">
        <v>2019</v>
      </c>
      <c r="E1745" t="s">
        <v>2071</v>
      </c>
      <c r="F1745" t="s">
        <v>2031</v>
      </c>
      <c r="G1745" t="s">
        <v>2019</v>
      </c>
      <c r="H1745" t="s">
        <v>184</v>
      </c>
      <c r="J1745">
        <v>0</v>
      </c>
      <c r="L1745" t="s">
        <v>197</v>
      </c>
      <c r="M1745" t="s">
        <v>197</v>
      </c>
      <c r="N1745" t="s">
        <v>198</v>
      </c>
      <c r="Q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AA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4.5696000000000012</v>
      </c>
      <c r="AK1745">
        <v>2</v>
      </c>
      <c r="AL1745">
        <v>31</v>
      </c>
      <c r="AM1745">
        <v>4</v>
      </c>
      <c r="AN1745">
        <v>22</v>
      </c>
      <c r="AO1745" t="s">
        <v>190</v>
      </c>
      <c r="AP1745">
        <v>87</v>
      </c>
      <c r="AQ1745">
        <v>-0.7</v>
      </c>
      <c r="AR1745">
        <v>1.2</v>
      </c>
      <c r="AS1745" t="s">
        <v>2022</v>
      </c>
      <c r="AT1745">
        <v>26</v>
      </c>
      <c r="AU1745">
        <v>15</v>
      </c>
      <c r="AV1745">
        <v>15</v>
      </c>
      <c r="AW1745">
        <v>24</v>
      </c>
      <c r="AZ1745">
        <v>0</v>
      </c>
      <c r="BA1745">
        <v>0</v>
      </c>
      <c r="BB1745">
        <v>38376</v>
      </c>
      <c r="BC1745">
        <v>63960</v>
      </c>
      <c r="BD1745">
        <v>89544</v>
      </c>
      <c r="BE1745">
        <v>27</v>
      </c>
      <c r="BF1745">
        <v>6</v>
      </c>
      <c r="BG1745">
        <v>144</v>
      </c>
      <c r="BH1745">
        <v>3.5902777777777777</v>
      </c>
      <c r="BI1745">
        <v>38376</v>
      </c>
      <c r="BJ1745">
        <v>63960</v>
      </c>
      <c r="BK1745">
        <v>89544</v>
      </c>
      <c r="BL1745">
        <v>30</v>
      </c>
      <c r="BM1745">
        <v>1</v>
      </c>
      <c r="BN1745">
        <v>22</v>
      </c>
      <c r="BO1745" t="s">
        <v>192</v>
      </c>
      <c r="BP1745">
        <v>0</v>
      </c>
      <c r="BR1745">
        <v>0</v>
      </c>
      <c r="BS1745">
        <v>0</v>
      </c>
      <c r="BV1745">
        <v>0</v>
      </c>
      <c r="BW1745">
        <v>0</v>
      </c>
      <c r="BX1745">
        <v>0</v>
      </c>
      <c r="BZ1745" t="s">
        <v>193</v>
      </c>
      <c r="CA1745" t="s">
        <v>194</v>
      </c>
      <c r="CB1745" t="b">
        <v>0</v>
      </c>
    </row>
    <row r="1746" spans="1:80" x14ac:dyDescent="0.3">
      <c r="A1746">
        <v>1745</v>
      </c>
      <c r="B1746" t="s">
        <v>2077</v>
      </c>
      <c r="C1746" t="s">
        <v>179</v>
      </c>
      <c r="D1746" t="s">
        <v>2019</v>
      </c>
      <c r="E1746" t="s">
        <v>2071</v>
      </c>
      <c r="F1746" t="s">
        <v>2033</v>
      </c>
      <c r="G1746" t="s">
        <v>2019</v>
      </c>
      <c r="H1746" t="s">
        <v>184</v>
      </c>
      <c r="J1746">
        <v>0</v>
      </c>
      <c r="L1746" t="s">
        <v>197</v>
      </c>
      <c r="M1746" t="s">
        <v>197</v>
      </c>
      <c r="N1746" t="s">
        <v>198</v>
      </c>
      <c r="Q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AA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4.8728000000000016</v>
      </c>
      <c r="AK1746">
        <v>2</v>
      </c>
      <c r="AL1746">
        <v>29</v>
      </c>
      <c r="AM1746">
        <v>4</v>
      </c>
      <c r="AN1746">
        <v>22</v>
      </c>
      <c r="AO1746" t="s">
        <v>190</v>
      </c>
      <c r="AP1746">
        <v>87</v>
      </c>
      <c r="AQ1746">
        <v>-0.7</v>
      </c>
      <c r="AR1746">
        <v>1.2</v>
      </c>
      <c r="AS1746" t="s">
        <v>2022</v>
      </c>
      <c r="AT1746">
        <v>26</v>
      </c>
      <c r="AU1746">
        <v>15</v>
      </c>
      <c r="AV1746">
        <v>15</v>
      </c>
      <c r="AW1746">
        <v>24</v>
      </c>
      <c r="AZ1746">
        <v>0</v>
      </c>
      <c r="BA1746">
        <v>0</v>
      </c>
      <c r="BB1746">
        <v>38376</v>
      </c>
      <c r="BC1746">
        <v>63960</v>
      </c>
      <c r="BD1746">
        <v>89544</v>
      </c>
      <c r="BE1746">
        <v>27</v>
      </c>
      <c r="BF1746">
        <v>6</v>
      </c>
      <c r="BG1746">
        <v>144</v>
      </c>
      <c r="BH1746">
        <v>3.5902777777777777</v>
      </c>
      <c r="BI1746">
        <v>38376</v>
      </c>
      <c r="BJ1746">
        <v>63960</v>
      </c>
      <c r="BK1746">
        <v>89544</v>
      </c>
      <c r="BL1746">
        <v>30</v>
      </c>
      <c r="BM1746">
        <v>1</v>
      </c>
      <c r="BN1746">
        <v>22</v>
      </c>
      <c r="BO1746" t="s">
        <v>192</v>
      </c>
      <c r="BP1746">
        <v>0</v>
      </c>
      <c r="BR1746">
        <v>0</v>
      </c>
      <c r="BS1746">
        <v>0</v>
      </c>
      <c r="BV1746">
        <v>0</v>
      </c>
      <c r="BW1746">
        <v>0</v>
      </c>
      <c r="BX1746">
        <v>0</v>
      </c>
      <c r="BZ1746" t="s">
        <v>193</v>
      </c>
      <c r="CA1746" t="s">
        <v>194</v>
      </c>
      <c r="CB1746" t="b">
        <v>0</v>
      </c>
    </row>
    <row r="1747" spans="1:80" x14ac:dyDescent="0.3">
      <c r="A1747">
        <v>1746</v>
      </c>
      <c r="B1747" t="s">
        <v>2078</v>
      </c>
      <c r="C1747" t="s">
        <v>179</v>
      </c>
      <c r="D1747" t="s">
        <v>2019</v>
      </c>
      <c r="E1747" t="s">
        <v>2071</v>
      </c>
      <c r="F1747" t="s">
        <v>2035</v>
      </c>
      <c r="G1747" t="s">
        <v>2019</v>
      </c>
      <c r="H1747" t="s">
        <v>184</v>
      </c>
      <c r="J1747">
        <v>0</v>
      </c>
      <c r="L1747" t="s">
        <v>197</v>
      </c>
      <c r="M1747" t="s">
        <v>197</v>
      </c>
      <c r="N1747" t="s">
        <v>198</v>
      </c>
      <c r="Q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AA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5.1760000000000019</v>
      </c>
      <c r="AK1747">
        <v>2</v>
      </c>
      <c r="AL1747">
        <v>28</v>
      </c>
      <c r="AM1747">
        <v>4</v>
      </c>
      <c r="AN1747">
        <v>22</v>
      </c>
      <c r="AO1747" t="s">
        <v>190</v>
      </c>
      <c r="AP1747">
        <v>87</v>
      </c>
      <c r="AQ1747">
        <v>-0.7</v>
      </c>
      <c r="AR1747">
        <v>1.2</v>
      </c>
      <c r="AS1747" t="s">
        <v>2022</v>
      </c>
      <c r="AT1747">
        <v>26</v>
      </c>
      <c r="AU1747">
        <v>15</v>
      </c>
      <c r="AV1747">
        <v>15</v>
      </c>
      <c r="AW1747">
        <v>24</v>
      </c>
      <c r="AZ1747">
        <v>0</v>
      </c>
      <c r="BA1747">
        <v>0</v>
      </c>
      <c r="BB1747">
        <v>38376</v>
      </c>
      <c r="BC1747">
        <v>63960</v>
      </c>
      <c r="BD1747">
        <v>89544</v>
      </c>
      <c r="BE1747">
        <v>27</v>
      </c>
      <c r="BF1747">
        <v>6</v>
      </c>
      <c r="BG1747">
        <v>144</v>
      </c>
      <c r="BH1747">
        <v>3.5902777777777777</v>
      </c>
      <c r="BI1747">
        <v>38376</v>
      </c>
      <c r="BJ1747">
        <v>63960</v>
      </c>
      <c r="BK1747">
        <v>89544</v>
      </c>
      <c r="BL1747">
        <v>30</v>
      </c>
      <c r="BM1747">
        <v>1</v>
      </c>
      <c r="BN1747">
        <v>22</v>
      </c>
      <c r="BO1747" t="s">
        <v>192</v>
      </c>
      <c r="BP1747">
        <v>0</v>
      </c>
      <c r="BR1747">
        <v>0</v>
      </c>
      <c r="BS1747">
        <v>0</v>
      </c>
      <c r="BV1747">
        <v>0</v>
      </c>
      <c r="BW1747">
        <v>0</v>
      </c>
      <c r="BX1747">
        <v>0</v>
      </c>
      <c r="BZ1747" t="s">
        <v>193</v>
      </c>
      <c r="CA1747" t="s">
        <v>194</v>
      </c>
      <c r="CB1747" t="b">
        <v>0</v>
      </c>
    </row>
    <row r="1748" spans="1:80" x14ac:dyDescent="0.3">
      <c r="A1748">
        <v>1747</v>
      </c>
      <c r="B1748" t="s">
        <v>2079</v>
      </c>
      <c r="C1748" t="s">
        <v>179</v>
      </c>
      <c r="D1748" t="s">
        <v>2019</v>
      </c>
      <c r="E1748" t="s">
        <v>2071</v>
      </c>
      <c r="F1748" t="s">
        <v>2037</v>
      </c>
      <c r="G1748" t="s">
        <v>2019</v>
      </c>
      <c r="H1748" t="s">
        <v>184</v>
      </c>
      <c r="J1748">
        <v>0</v>
      </c>
      <c r="L1748" t="s">
        <v>197</v>
      </c>
      <c r="M1748" t="s">
        <v>197</v>
      </c>
      <c r="N1748" t="s">
        <v>198</v>
      </c>
      <c r="Q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AA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5.4792000000000023</v>
      </c>
      <c r="AK1748">
        <v>2</v>
      </c>
      <c r="AL1748">
        <v>26</v>
      </c>
      <c r="AM1748">
        <v>4</v>
      </c>
      <c r="AN1748">
        <v>22</v>
      </c>
      <c r="AO1748" t="s">
        <v>190</v>
      </c>
      <c r="AP1748">
        <v>87</v>
      </c>
      <c r="AQ1748">
        <v>-0.7</v>
      </c>
      <c r="AR1748">
        <v>1.2</v>
      </c>
      <c r="AS1748" t="s">
        <v>2022</v>
      </c>
      <c r="AT1748">
        <v>26</v>
      </c>
      <c r="AU1748">
        <v>15</v>
      </c>
      <c r="AV1748">
        <v>15</v>
      </c>
      <c r="AW1748">
        <v>24</v>
      </c>
      <c r="AZ1748">
        <v>0</v>
      </c>
      <c r="BA1748">
        <v>0</v>
      </c>
      <c r="BB1748">
        <v>38376</v>
      </c>
      <c r="BC1748">
        <v>63960</v>
      </c>
      <c r="BD1748">
        <v>89544</v>
      </c>
      <c r="BE1748">
        <v>27</v>
      </c>
      <c r="BF1748">
        <v>6</v>
      </c>
      <c r="BG1748">
        <v>144</v>
      </c>
      <c r="BH1748">
        <v>3.5902777777777777</v>
      </c>
      <c r="BI1748">
        <v>38376</v>
      </c>
      <c r="BJ1748">
        <v>63960</v>
      </c>
      <c r="BK1748">
        <v>89544</v>
      </c>
      <c r="BL1748">
        <v>30</v>
      </c>
      <c r="BM1748">
        <v>1</v>
      </c>
      <c r="BN1748">
        <v>22</v>
      </c>
      <c r="BO1748" t="s">
        <v>192</v>
      </c>
      <c r="BP1748">
        <v>0</v>
      </c>
      <c r="BR1748">
        <v>0</v>
      </c>
      <c r="BS1748">
        <v>0</v>
      </c>
      <c r="BV1748">
        <v>0</v>
      </c>
      <c r="BW1748">
        <v>0</v>
      </c>
      <c r="BX1748">
        <v>0</v>
      </c>
      <c r="BZ1748" t="s">
        <v>193</v>
      </c>
      <c r="CA1748" t="s">
        <v>194</v>
      </c>
      <c r="CB1748" t="b">
        <v>0</v>
      </c>
    </row>
    <row r="1749" spans="1:80" x14ac:dyDescent="0.3">
      <c r="A1749">
        <v>1748</v>
      </c>
      <c r="B1749" t="s">
        <v>2080</v>
      </c>
      <c r="C1749" t="s">
        <v>179</v>
      </c>
      <c r="D1749" t="s">
        <v>2019</v>
      </c>
      <c r="E1749" t="s">
        <v>2071</v>
      </c>
      <c r="F1749" t="s">
        <v>2039</v>
      </c>
      <c r="G1749" t="s">
        <v>2019</v>
      </c>
      <c r="H1749" t="s">
        <v>184</v>
      </c>
      <c r="J1749">
        <v>0</v>
      </c>
      <c r="L1749" t="s">
        <v>197</v>
      </c>
      <c r="M1749" t="s">
        <v>197</v>
      </c>
      <c r="N1749" t="s">
        <v>198</v>
      </c>
      <c r="Q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AA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5.7824000000000026</v>
      </c>
      <c r="AK1749">
        <v>2</v>
      </c>
      <c r="AL1749">
        <v>25</v>
      </c>
      <c r="AM1749">
        <v>4</v>
      </c>
      <c r="AN1749">
        <v>22</v>
      </c>
      <c r="AO1749" t="s">
        <v>190</v>
      </c>
      <c r="AP1749">
        <v>87</v>
      </c>
      <c r="AQ1749">
        <v>-0.7</v>
      </c>
      <c r="AR1749">
        <v>1.2</v>
      </c>
      <c r="AS1749" t="s">
        <v>2022</v>
      </c>
      <c r="AT1749">
        <v>26</v>
      </c>
      <c r="AU1749">
        <v>15</v>
      </c>
      <c r="AV1749">
        <v>15</v>
      </c>
      <c r="AW1749">
        <v>24</v>
      </c>
      <c r="AZ1749">
        <v>0</v>
      </c>
      <c r="BA1749">
        <v>0</v>
      </c>
      <c r="BB1749">
        <v>38376</v>
      </c>
      <c r="BC1749">
        <v>63960</v>
      </c>
      <c r="BD1749">
        <v>89544</v>
      </c>
      <c r="BE1749">
        <v>27</v>
      </c>
      <c r="BF1749">
        <v>6</v>
      </c>
      <c r="BG1749">
        <v>144</v>
      </c>
      <c r="BH1749">
        <v>3.5902777777777777</v>
      </c>
      <c r="BI1749">
        <v>38376</v>
      </c>
      <c r="BJ1749">
        <v>63960</v>
      </c>
      <c r="BK1749">
        <v>89544</v>
      </c>
      <c r="BL1749">
        <v>30</v>
      </c>
      <c r="BM1749">
        <v>1</v>
      </c>
      <c r="BN1749">
        <v>18</v>
      </c>
      <c r="BO1749" t="s">
        <v>192</v>
      </c>
      <c r="BP1749">
        <v>0</v>
      </c>
      <c r="BR1749">
        <v>0</v>
      </c>
      <c r="BS1749">
        <v>0</v>
      </c>
      <c r="BV1749">
        <v>0</v>
      </c>
      <c r="BW1749">
        <v>0</v>
      </c>
      <c r="BX1749">
        <v>0</v>
      </c>
      <c r="BZ1749" t="s">
        <v>193</v>
      </c>
      <c r="CA1749" t="s">
        <v>194</v>
      </c>
      <c r="CB1749" t="b">
        <v>0</v>
      </c>
    </row>
    <row r="1750" spans="1:80" x14ac:dyDescent="0.3">
      <c r="A1750">
        <v>1749</v>
      </c>
      <c r="B1750" t="s">
        <v>2081</v>
      </c>
      <c r="C1750" t="s">
        <v>179</v>
      </c>
      <c r="D1750" t="s">
        <v>2019</v>
      </c>
      <c r="E1750" t="s">
        <v>2071</v>
      </c>
      <c r="F1750" t="s">
        <v>2041</v>
      </c>
      <c r="G1750" t="s">
        <v>2019</v>
      </c>
      <c r="H1750" t="s">
        <v>184</v>
      </c>
      <c r="J1750">
        <v>0</v>
      </c>
      <c r="L1750" t="s">
        <v>197</v>
      </c>
      <c r="M1750" t="s">
        <v>197</v>
      </c>
      <c r="N1750" t="s">
        <v>198</v>
      </c>
      <c r="Q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AA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6.085600000000003</v>
      </c>
      <c r="AK1750">
        <v>2</v>
      </c>
      <c r="AL1750">
        <v>24</v>
      </c>
      <c r="AM1750">
        <v>4</v>
      </c>
      <c r="AN1750">
        <v>22</v>
      </c>
      <c r="AO1750" t="s">
        <v>190</v>
      </c>
      <c r="AP1750">
        <v>87</v>
      </c>
      <c r="AQ1750">
        <v>-0.7</v>
      </c>
      <c r="AR1750">
        <v>1.2</v>
      </c>
      <c r="AS1750" t="s">
        <v>2022</v>
      </c>
      <c r="AT1750">
        <v>26</v>
      </c>
      <c r="AU1750">
        <v>15</v>
      </c>
      <c r="AV1750">
        <v>15</v>
      </c>
      <c r="AW1750">
        <v>24</v>
      </c>
      <c r="AZ1750">
        <v>0</v>
      </c>
      <c r="BA1750">
        <v>0</v>
      </c>
      <c r="BB1750">
        <v>38376</v>
      </c>
      <c r="BC1750">
        <v>63960</v>
      </c>
      <c r="BD1750">
        <v>89544</v>
      </c>
      <c r="BE1750">
        <v>27</v>
      </c>
      <c r="BF1750">
        <v>6</v>
      </c>
      <c r="BG1750">
        <v>144</v>
      </c>
      <c r="BH1750">
        <v>3.5902777777777777</v>
      </c>
      <c r="BI1750">
        <v>38376</v>
      </c>
      <c r="BJ1750">
        <v>63960</v>
      </c>
      <c r="BK1750">
        <v>89544</v>
      </c>
      <c r="BL1750">
        <v>30</v>
      </c>
      <c r="BM1750">
        <v>1</v>
      </c>
      <c r="BN1750">
        <v>18</v>
      </c>
      <c r="BO1750" t="s">
        <v>192</v>
      </c>
      <c r="BP1750">
        <v>0</v>
      </c>
      <c r="BR1750">
        <v>0</v>
      </c>
      <c r="BS1750">
        <v>0</v>
      </c>
      <c r="BV1750">
        <v>0</v>
      </c>
      <c r="BW1750">
        <v>0</v>
      </c>
      <c r="BX1750">
        <v>0</v>
      </c>
      <c r="BZ1750" t="s">
        <v>193</v>
      </c>
      <c r="CA1750" t="s">
        <v>194</v>
      </c>
      <c r="CB1750" t="b">
        <v>0</v>
      </c>
    </row>
    <row r="1751" spans="1:80" x14ac:dyDescent="0.3">
      <c r="A1751">
        <v>1750</v>
      </c>
      <c r="B1751" t="s">
        <v>2082</v>
      </c>
      <c r="C1751" t="s">
        <v>179</v>
      </c>
      <c r="D1751" t="s">
        <v>2019</v>
      </c>
      <c r="E1751" t="s">
        <v>2071</v>
      </c>
      <c r="F1751" t="s">
        <v>2043</v>
      </c>
      <c r="G1751" t="s">
        <v>2019</v>
      </c>
      <c r="H1751" t="s">
        <v>184</v>
      </c>
      <c r="J1751">
        <v>0</v>
      </c>
      <c r="L1751" t="s">
        <v>197</v>
      </c>
      <c r="M1751" t="s">
        <v>197</v>
      </c>
      <c r="N1751" t="s">
        <v>198</v>
      </c>
      <c r="Q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AA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6.3888000000000034</v>
      </c>
      <c r="AK1751">
        <v>2</v>
      </c>
      <c r="AL1751">
        <v>22</v>
      </c>
      <c r="AM1751">
        <v>4</v>
      </c>
      <c r="AN1751">
        <v>22</v>
      </c>
      <c r="AO1751" t="s">
        <v>190</v>
      </c>
      <c r="AP1751">
        <v>87</v>
      </c>
      <c r="AQ1751">
        <v>-0.7</v>
      </c>
      <c r="AR1751">
        <v>1.2</v>
      </c>
      <c r="AS1751" t="s">
        <v>2022</v>
      </c>
      <c r="AT1751">
        <v>26</v>
      </c>
      <c r="AU1751">
        <v>15</v>
      </c>
      <c r="AV1751">
        <v>15</v>
      </c>
      <c r="AW1751">
        <v>24</v>
      </c>
      <c r="AZ1751">
        <v>0</v>
      </c>
      <c r="BA1751">
        <v>0</v>
      </c>
      <c r="BB1751">
        <v>38376</v>
      </c>
      <c r="BC1751">
        <v>63960</v>
      </c>
      <c r="BD1751">
        <v>89544</v>
      </c>
      <c r="BE1751">
        <v>27</v>
      </c>
      <c r="BF1751">
        <v>6</v>
      </c>
      <c r="BG1751">
        <v>144</v>
      </c>
      <c r="BH1751">
        <v>3.5902777777777777</v>
      </c>
      <c r="BI1751">
        <v>38376</v>
      </c>
      <c r="BJ1751">
        <v>63960</v>
      </c>
      <c r="BK1751">
        <v>89544</v>
      </c>
      <c r="BL1751">
        <v>30</v>
      </c>
      <c r="BM1751">
        <v>1</v>
      </c>
      <c r="BN1751">
        <v>11</v>
      </c>
      <c r="BO1751" t="s">
        <v>192</v>
      </c>
      <c r="BP1751">
        <v>0</v>
      </c>
      <c r="BR1751">
        <v>0</v>
      </c>
      <c r="BS1751">
        <v>0</v>
      </c>
      <c r="BV1751">
        <v>0</v>
      </c>
      <c r="BW1751">
        <v>0</v>
      </c>
      <c r="BX1751">
        <v>0</v>
      </c>
      <c r="BZ1751" t="s">
        <v>193</v>
      </c>
      <c r="CA1751" t="s">
        <v>194</v>
      </c>
      <c r="CB1751" t="b">
        <v>0</v>
      </c>
    </row>
    <row r="1752" spans="1:80" x14ac:dyDescent="0.3">
      <c r="A1752">
        <v>1751</v>
      </c>
      <c r="B1752" t="s">
        <v>2083</v>
      </c>
      <c r="C1752" t="s">
        <v>179</v>
      </c>
      <c r="D1752" t="s">
        <v>2019</v>
      </c>
      <c r="E1752" t="s">
        <v>2071</v>
      </c>
      <c r="F1752" t="s">
        <v>2084</v>
      </c>
      <c r="G1752" t="s">
        <v>2019</v>
      </c>
      <c r="H1752" t="s">
        <v>184</v>
      </c>
      <c r="J1752">
        <v>0</v>
      </c>
      <c r="L1752" t="s">
        <v>197</v>
      </c>
      <c r="M1752" t="s">
        <v>197</v>
      </c>
      <c r="N1752" t="s">
        <v>198</v>
      </c>
      <c r="Q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AA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1.2</v>
      </c>
      <c r="AK1752">
        <v>2</v>
      </c>
      <c r="AL1752">
        <v>117</v>
      </c>
      <c r="AM1752">
        <v>4</v>
      </c>
      <c r="AN1752">
        <v>22</v>
      </c>
      <c r="AO1752" t="s">
        <v>190</v>
      </c>
      <c r="AP1752">
        <v>87</v>
      </c>
      <c r="AQ1752">
        <v>-0.7</v>
      </c>
      <c r="AR1752">
        <v>1.2</v>
      </c>
      <c r="AS1752" t="s">
        <v>2022</v>
      </c>
      <c r="AT1752">
        <v>26</v>
      </c>
      <c r="AU1752">
        <v>15</v>
      </c>
      <c r="AV1752">
        <v>15</v>
      </c>
      <c r="AW1752">
        <v>24</v>
      </c>
      <c r="AZ1752">
        <v>0</v>
      </c>
      <c r="BA1752">
        <v>0</v>
      </c>
      <c r="BB1752">
        <v>38376</v>
      </c>
      <c r="BC1752">
        <v>63960</v>
      </c>
      <c r="BD1752">
        <v>89544</v>
      </c>
      <c r="BE1752">
        <v>27</v>
      </c>
      <c r="BF1752">
        <v>6</v>
      </c>
      <c r="BG1752">
        <v>144</v>
      </c>
      <c r="BH1752">
        <v>3.5902777777777777</v>
      </c>
      <c r="BI1752">
        <v>38376</v>
      </c>
      <c r="BJ1752">
        <v>63960</v>
      </c>
      <c r="BK1752">
        <v>89544</v>
      </c>
      <c r="BL1752">
        <v>30</v>
      </c>
      <c r="BM1752">
        <v>1</v>
      </c>
      <c r="BN1752">
        <v>77</v>
      </c>
      <c r="BO1752" t="s">
        <v>192</v>
      </c>
      <c r="BP1752">
        <v>0</v>
      </c>
      <c r="BR1752">
        <v>0</v>
      </c>
      <c r="BS1752">
        <v>0</v>
      </c>
      <c r="BV1752">
        <v>0</v>
      </c>
      <c r="BW1752">
        <v>0</v>
      </c>
      <c r="BX1752">
        <v>0</v>
      </c>
      <c r="BZ1752" t="s">
        <v>193</v>
      </c>
      <c r="CA1752" t="s">
        <v>194</v>
      </c>
      <c r="CB1752" t="b">
        <v>0</v>
      </c>
    </row>
    <row r="1753" spans="1:80" x14ac:dyDescent="0.3">
      <c r="A1753">
        <v>1752</v>
      </c>
      <c r="B1753" t="s">
        <v>2085</v>
      </c>
      <c r="C1753" t="s">
        <v>179</v>
      </c>
      <c r="D1753" t="s">
        <v>2019</v>
      </c>
      <c r="E1753" t="s">
        <v>2071</v>
      </c>
      <c r="F1753" t="s">
        <v>2047</v>
      </c>
      <c r="G1753" t="s">
        <v>2019</v>
      </c>
      <c r="H1753" t="s">
        <v>184</v>
      </c>
      <c r="J1753">
        <v>0</v>
      </c>
      <c r="L1753" t="s">
        <v>197</v>
      </c>
      <c r="M1753" t="s">
        <v>197</v>
      </c>
      <c r="N1753" t="s">
        <v>198</v>
      </c>
      <c r="Q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AA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6.6920000000000037</v>
      </c>
      <c r="AK1753">
        <v>2</v>
      </c>
      <c r="AL1753">
        <v>21</v>
      </c>
      <c r="AM1753">
        <v>4</v>
      </c>
      <c r="AN1753">
        <v>22</v>
      </c>
      <c r="AO1753" t="s">
        <v>190</v>
      </c>
      <c r="AP1753">
        <v>87</v>
      </c>
      <c r="AQ1753">
        <v>-0.7</v>
      </c>
      <c r="AR1753">
        <v>1.2</v>
      </c>
      <c r="AS1753" t="s">
        <v>2022</v>
      </c>
      <c r="AT1753">
        <v>26</v>
      </c>
      <c r="AU1753">
        <v>15</v>
      </c>
      <c r="AV1753">
        <v>15</v>
      </c>
      <c r="AW1753">
        <v>24</v>
      </c>
      <c r="AZ1753">
        <v>0</v>
      </c>
      <c r="BA1753">
        <v>0</v>
      </c>
      <c r="BB1753">
        <v>38376</v>
      </c>
      <c r="BC1753">
        <v>63960</v>
      </c>
      <c r="BD1753">
        <v>89544</v>
      </c>
      <c r="BE1753">
        <v>27</v>
      </c>
      <c r="BF1753">
        <v>6</v>
      </c>
      <c r="BG1753">
        <v>144</v>
      </c>
      <c r="BH1753">
        <v>3.5902777777777777</v>
      </c>
      <c r="BI1753">
        <v>38376</v>
      </c>
      <c r="BJ1753">
        <v>63960</v>
      </c>
      <c r="BK1753">
        <v>89544</v>
      </c>
      <c r="BL1753">
        <v>30</v>
      </c>
      <c r="BM1753">
        <v>1</v>
      </c>
      <c r="BN1753">
        <v>11</v>
      </c>
      <c r="BO1753" t="s">
        <v>192</v>
      </c>
      <c r="BP1753">
        <v>0</v>
      </c>
      <c r="BR1753">
        <v>0</v>
      </c>
      <c r="BS1753">
        <v>0</v>
      </c>
      <c r="BV1753">
        <v>0</v>
      </c>
      <c r="BW1753">
        <v>0</v>
      </c>
      <c r="BX1753">
        <v>0</v>
      </c>
      <c r="BZ1753" t="s">
        <v>193</v>
      </c>
      <c r="CA1753" t="s">
        <v>194</v>
      </c>
      <c r="CB1753" t="b">
        <v>0</v>
      </c>
    </row>
    <row r="1754" spans="1:80" x14ac:dyDescent="0.3">
      <c r="A1754">
        <v>1753</v>
      </c>
      <c r="B1754" t="s">
        <v>2086</v>
      </c>
      <c r="C1754" t="s">
        <v>179</v>
      </c>
      <c r="D1754" t="s">
        <v>2019</v>
      </c>
      <c r="E1754" t="s">
        <v>2071</v>
      </c>
      <c r="F1754" t="s">
        <v>2049</v>
      </c>
      <c r="G1754" t="s">
        <v>2019</v>
      </c>
      <c r="H1754" t="s">
        <v>184</v>
      </c>
      <c r="J1754">
        <v>0</v>
      </c>
      <c r="L1754" t="s">
        <v>197</v>
      </c>
      <c r="M1754" t="s">
        <v>197</v>
      </c>
      <c r="N1754" t="s">
        <v>198</v>
      </c>
      <c r="Q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AA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6.9952000000000041</v>
      </c>
      <c r="AK1754">
        <v>2</v>
      </c>
      <c r="AL1754">
        <v>21</v>
      </c>
      <c r="AM1754">
        <v>4</v>
      </c>
      <c r="AN1754">
        <v>22</v>
      </c>
      <c r="AO1754" t="s">
        <v>190</v>
      </c>
      <c r="AP1754">
        <v>87</v>
      </c>
      <c r="AQ1754">
        <v>-0.7</v>
      </c>
      <c r="AR1754">
        <v>1.2</v>
      </c>
      <c r="AS1754" t="s">
        <v>2022</v>
      </c>
      <c r="AT1754">
        <v>26</v>
      </c>
      <c r="AU1754">
        <v>15</v>
      </c>
      <c r="AV1754">
        <v>15</v>
      </c>
      <c r="AW1754">
        <v>24</v>
      </c>
      <c r="AZ1754">
        <v>0</v>
      </c>
      <c r="BA1754">
        <v>0</v>
      </c>
      <c r="BB1754">
        <v>38376</v>
      </c>
      <c r="BC1754">
        <v>63960</v>
      </c>
      <c r="BD1754">
        <v>89544</v>
      </c>
      <c r="BE1754">
        <v>27</v>
      </c>
      <c r="BF1754">
        <v>6</v>
      </c>
      <c r="BG1754">
        <v>144</v>
      </c>
      <c r="BH1754">
        <v>3.5902777777777777</v>
      </c>
      <c r="BI1754">
        <v>38376</v>
      </c>
      <c r="BJ1754">
        <v>63960</v>
      </c>
      <c r="BK1754">
        <v>89544</v>
      </c>
      <c r="BL1754">
        <v>30</v>
      </c>
      <c r="BM1754">
        <v>1</v>
      </c>
      <c r="BN1754">
        <v>11</v>
      </c>
      <c r="BO1754" t="s">
        <v>192</v>
      </c>
      <c r="BP1754">
        <v>0</v>
      </c>
      <c r="BR1754">
        <v>0</v>
      </c>
      <c r="BS1754">
        <v>0</v>
      </c>
      <c r="BV1754">
        <v>0</v>
      </c>
      <c r="BW1754">
        <v>0</v>
      </c>
      <c r="BX1754">
        <v>0</v>
      </c>
      <c r="BZ1754" t="s">
        <v>193</v>
      </c>
      <c r="CA1754" t="s">
        <v>194</v>
      </c>
      <c r="CB1754" t="b">
        <v>0</v>
      </c>
    </row>
    <row r="1755" spans="1:80" x14ac:dyDescent="0.3">
      <c r="A1755">
        <v>1754</v>
      </c>
      <c r="B1755" t="s">
        <v>2087</v>
      </c>
      <c r="C1755" t="s">
        <v>179</v>
      </c>
      <c r="D1755" t="s">
        <v>2019</v>
      </c>
      <c r="E1755" t="s">
        <v>2071</v>
      </c>
      <c r="F1755" t="s">
        <v>2051</v>
      </c>
      <c r="G1755" t="s">
        <v>2019</v>
      </c>
      <c r="H1755" t="s">
        <v>184</v>
      </c>
      <c r="J1755">
        <v>0</v>
      </c>
      <c r="L1755" t="s">
        <v>197</v>
      </c>
      <c r="M1755" t="s">
        <v>197</v>
      </c>
      <c r="N1755" t="s">
        <v>198</v>
      </c>
      <c r="Q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AA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7.2984000000000044</v>
      </c>
      <c r="AK1755">
        <v>2</v>
      </c>
      <c r="AL1755">
        <v>20</v>
      </c>
      <c r="AM1755">
        <v>4</v>
      </c>
      <c r="AN1755">
        <v>22</v>
      </c>
      <c r="AO1755" t="s">
        <v>190</v>
      </c>
      <c r="AP1755">
        <v>87</v>
      </c>
      <c r="AQ1755">
        <v>-0.7</v>
      </c>
      <c r="AR1755">
        <v>1.2</v>
      </c>
      <c r="AS1755" t="s">
        <v>2022</v>
      </c>
      <c r="AT1755">
        <v>26</v>
      </c>
      <c r="AU1755">
        <v>15</v>
      </c>
      <c r="AV1755">
        <v>15</v>
      </c>
      <c r="AW1755">
        <v>24</v>
      </c>
      <c r="AZ1755">
        <v>0</v>
      </c>
      <c r="BA1755">
        <v>0</v>
      </c>
      <c r="BB1755">
        <v>38376</v>
      </c>
      <c r="BC1755">
        <v>63960</v>
      </c>
      <c r="BD1755">
        <v>89544</v>
      </c>
      <c r="BE1755">
        <v>27</v>
      </c>
      <c r="BF1755">
        <v>6</v>
      </c>
      <c r="BG1755">
        <v>144</v>
      </c>
      <c r="BH1755">
        <v>3.5902777777777777</v>
      </c>
      <c r="BI1755">
        <v>38376</v>
      </c>
      <c r="BJ1755">
        <v>63960</v>
      </c>
      <c r="BK1755">
        <v>89544</v>
      </c>
      <c r="BL1755">
        <v>30</v>
      </c>
      <c r="BM1755">
        <v>1</v>
      </c>
      <c r="BN1755">
        <v>11</v>
      </c>
      <c r="BO1755" t="s">
        <v>192</v>
      </c>
      <c r="BP1755">
        <v>0</v>
      </c>
      <c r="BR1755">
        <v>0</v>
      </c>
      <c r="BS1755">
        <v>0</v>
      </c>
      <c r="BV1755">
        <v>0</v>
      </c>
      <c r="BW1755">
        <v>0</v>
      </c>
      <c r="BX1755">
        <v>0</v>
      </c>
      <c r="BZ1755" t="s">
        <v>193</v>
      </c>
      <c r="CA1755" t="s">
        <v>194</v>
      </c>
      <c r="CB1755" t="b">
        <v>0</v>
      </c>
    </row>
    <row r="1756" spans="1:80" x14ac:dyDescent="0.3">
      <c r="A1756">
        <v>1755</v>
      </c>
      <c r="B1756" t="s">
        <v>2088</v>
      </c>
      <c r="C1756" t="s">
        <v>179</v>
      </c>
      <c r="D1756" t="s">
        <v>2019</v>
      </c>
      <c r="E1756" t="s">
        <v>2071</v>
      </c>
      <c r="F1756" t="s">
        <v>2053</v>
      </c>
      <c r="G1756" t="s">
        <v>2019</v>
      </c>
      <c r="H1756" t="s">
        <v>184</v>
      </c>
      <c r="J1756">
        <v>0</v>
      </c>
      <c r="L1756" t="s">
        <v>197</v>
      </c>
      <c r="M1756" t="s">
        <v>197</v>
      </c>
      <c r="N1756" t="s">
        <v>198</v>
      </c>
      <c r="Q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AA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7.6016000000000048</v>
      </c>
      <c r="AK1756">
        <v>2</v>
      </c>
      <c r="AL1756">
        <v>19</v>
      </c>
      <c r="AM1756">
        <v>4</v>
      </c>
      <c r="AN1756">
        <v>22</v>
      </c>
      <c r="AO1756" t="s">
        <v>190</v>
      </c>
      <c r="AP1756">
        <v>87</v>
      </c>
      <c r="AQ1756">
        <v>-0.7</v>
      </c>
      <c r="AR1756">
        <v>1.2</v>
      </c>
      <c r="AS1756" t="s">
        <v>2022</v>
      </c>
      <c r="AT1756">
        <v>26</v>
      </c>
      <c r="AU1756">
        <v>15</v>
      </c>
      <c r="AV1756">
        <v>15</v>
      </c>
      <c r="AW1756">
        <v>24</v>
      </c>
      <c r="AZ1756">
        <v>0</v>
      </c>
      <c r="BA1756">
        <v>0</v>
      </c>
      <c r="BB1756">
        <v>38376</v>
      </c>
      <c r="BC1756">
        <v>63960</v>
      </c>
      <c r="BD1756">
        <v>89544</v>
      </c>
      <c r="BE1756">
        <v>27</v>
      </c>
      <c r="BF1756">
        <v>6</v>
      </c>
      <c r="BG1756">
        <v>144</v>
      </c>
      <c r="BH1756">
        <v>3.5902777777777777</v>
      </c>
      <c r="BI1756">
        <v>38376</v>
      </c>
      <c r="BJ1756">
        <v>63960</v>
      </c>
      <c r="BK1756">
        <v>89544</v>
      </c>
      <c r="BL1756">
        <v>30</v>
      </c>
      <c r="BM1756">
        <v>1</v>
      </c>
      <c r="BN1756">
        <v>11</v>
      </c>
      <c r="BO1756" t="s">
        <v>192</v>
      </c>
      <c r="BP1756">
        <v>0</v>
      </c>
      <c r="BR1756">
        <v>0</v>
      </c>
      <c r="BS1756">
        <v>0</v>
      </c>
      <c r="BV1756">
        <v>0</v>
      </c>
      <c r="BW1756">
        <v>0</v>
      </c>
      <c r="BX1756">
        <v>0</v>
      </c>
      <c r="BZ1756" t="s">
        <v>193</v>
      </c>
      <c r="CA1756" t="s">
        <v>194</v>
      </c>
      <c r="CB1756" t="b">
        <v>0</v>
      </c>
    </row>
    <row r="1757" spans="1:80" x14ac:dyDescent="0.3">
      <c r="A1757">
        <v>1756</v>
      </c>
      <c r="B1757" t="s">
        <v>2089</v>
      </c>
      <c r="C1757" t="s">
        <v>179</v>
      </c>
      <c r="D1757" t="s">
        <v>2019</v>
      </c>
      <c r="E1757" t="s">
        <v>2071</v>
      </c>
      <c r="F1757" t="s">
        <v>2055</v>
      </c>
      <c r="G1757" t="s">
        <v>2019</v>
      </c>
      <c r="H1757" t="s">
        <v>184</v>
      </c>
      <c r="J1757">
        <v>0</v>
      </c>
      <c r="L1757" t="s">
        <v>197</v>
      </c>
      <c r="M1757" t="s">
        <v>197</v>
      </c>
      <c r="N1757" t="s">
        <v>198</v>
      </c>
      <c r="Q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AA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7.9038000000000004</v>
      </c>
      <c r="AK1757">
        <v>2</v>
      </c>
      <c r="AL1757">
        <v>18</v>
      </c>
      <c r="AM1757">
        <v>4</v>
      </c>
      <c r="AN1757">
        <v>22</v>
      </c>
      <c r="AO1757" t="s">
        <v>190</v>
      </c>
      <c r="AP1757">
        <v>87</v>
      </c>
      <c r="AQ1757">
        <v>-0.7</v>
      </c>
      <c r="AR1757">
        <v>1.2</v>
      </c>
      <c r="AS1757" t="s">
        <v>2022</v>
      </c>
      <c r="AT1757">
        <v>26</v>
      </c>
      <c r="AU1757">
        <v>15</v>
      </c>
      <c r="AV1757">
        <v>15</v>
      </c>
      <c r="AW1757">
        <v>24</v>
      </c>
      <c r="AZ1757">
        <v>0</v>
      </c>
      <c r="BA1757">
        <v>0</v>
      </c>
      <c r="BB1757">
        <v>38376</v>
      </c>
      <c r="BC1757">
        <v>63960</v>
      </c>
      <c r="BD1757">
        <v>89544</v>
      </c>
      <c r="BE1757">
        <v>27</v>
      </c>
      <c r="BF1757">
        <v>6</v>
      </c>
      <c r="BG1757">
        <v>144</v>
      </c>
      <c r="BH1757">
        <v>3.5902777777777777</v>
      </c>
      <c r="BI1757">
        <v>38376</v>
      </c>
      <c r="BJ1757">
        <v>63960</v>
      </c>
      <c r="BK1757">
        <v>89544</v>
      </c>
      <c r="BL1757">
        <v>30</v>
      </c>
      <c r="BM1757">
        <v>1</v>
      </c>
      <c r="BN1757">
        <v>11</v>
      </c>
      <c r="BO1757" t="s">
        <v>192</v>
      </c>
      <c r="BP1757">
        <v>0</v>
      </c>
      <c r="BR1757">
        <v>0</v>
      </c>
      <c r="BS1757">
        <v>0</v>
      </c>
      <c r="BV1757">
        <v>0</v>
      </c>
      <c r="BW1757">
        <v>0</v>
      </c>
      <c r="BX1757">
        <v>0</v>
      </c>
      <c r="BZ1757" t="s">
        <v>193</v>
      </c>
      <c r="CA1757" t="s">
        <v>194</v>
      </c>
      <c r="CB1757" t="b">
        <v>0</v>
      </c>
    </row>
    <row r="1758" spans="1:80" x14ac:dyDescent="0.3">
      <c r="A1758">
        <v>1757</v>
      </c>
      <c r="B1758" t="s">
        <v>2090</v>
      </c>
      <c r="C1758" t="s">
        <v>179</v>
      </c>
      <c r="D1758" t="s">
        <v>2019</v>
      </c>
      <c r="E1758" t="s">
        <v>2071</v>
      </c>
      <c r="F1758" t="s">
        <v>2091</v>
      </c>
      <c r="G1758" t="s">
        <v>2019</v>
      </c>
      <c r="H1758" t="s">
        <v>184</v>
      </c>
      <c r="J1758">
        <v>0</v>
      </c>
      <c r="L1758" t="s">
        <v>197</v>
      </c>
      <c r="M1758" t="s">
        <v>197</v>
      </c>
      <c r="N1758" t="s">
        <v>198</v>
      </c>
      <c r="Q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AA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1.538</v>
      </c>
      <c r="AK1758">
        <v>2</v>
      </c>
      <c r="AL1758">
        <v>92</v>
      </c>
      <c r="AM1758">
        <v>4</v>
      </c>
      <c r="AN1758">
        <v>22</v>
      </c>
      <c r="AO1758" t="s">
        <v>190</v>
      </c>
      <c r="AP1758">
        <v>87</v>
      </c>
      <c r="AQ1758">
        <v>-0.7</v>
      </c>
      <c r="AR1758">
        <v>1.2</v>
      </c>
      <c r="AS1758" t="s">
        <v>2022</v>
      </c>
      <c r="AT1758">
        <v>26</v>
      </c>
      <c r="AU1758">
        <v>15</v>
      </c>
      <c r="AV1758">
        <v>15</v>
      </c>
      <c r="AW1758">
        <v>24</v>
      </c>
      <c r="AZ1758">
        <v>0</v>
      </c>
      <c r="BA1758">
        <v>0</v>
      </c>
      <c r="BB1758">
        <v>38376</v>
      </c>
      <c r="BC1758">
        <v>63960</v>
      </c>
      <c r="BD1758">
        <v>89544</v>
      </c>
      <c r="BE1758">
        <v>27</v>
      </c>
      <c r="BF1758">
        <v>6</v>
      </c>
      <c r="BG1758">
        <v>144</v>
      </c>
      <c r="BH1758">
        <v>3.5902777777777777</v>
      </c>
      <c r="BI1758">
        <v>38376</v>
      </c>
      <c r="BJ1758">
        <v>63960</v>
      </c>
      <c r="BK1758">
        <v>89544</v>
      </c>
      <c r="BL1758">
        <v>30</v>
      </c>
      <c r="BM1758">
        <v>1</v>
      </c>
      <c r="BN1758">
        <v>77</v>
      </c>
      <c r="BO1758" t="s">
        <v>192</v>
      </c>
      <c r="BP1758">
        <v>0</v>
      </c>
      <c r="BR1758">
        <v>0</v>
      </c>
      <c r="BS1758">
        <v>0</v>
      </c>
      <c r="BV1758">
        <v>0</v>
      </c>
      <c r="BW1758">
        <v>0</v>
      </c>
      <c r="BX1758">
        <v>0</v>
      </c>
      <c r="BZ1758" t="s">
        <v>193</v>
      </c>
      <c r="CA1758" t="s">
        <v>194</v>
      </c>
      <c r="CB1758" t="b">
        <v>0</v>
      </c>
    </row>
    <row r="1759" spans="1:80" x14ac:dyDescent="0.3">
      <c r="A1759">
        <v>1758</v>
      </c>
      <c r="B1759" t="s">
        <v>2092</v>
      </c>
      <c r="C1759" t="s">
        <v>179</v>
      </c>
      <c r="D1759" t="s">
        <v>2019</v>
      </c>
      <c r="E1759" t="s">
        <v>2071</v>
      </c>
      <c r="F1759" t="s">
        <v>2093</v>
      </c>
      <c r="G1759" t="s">
        <v>2019</v>
      </c>
      <c r="H1759" t="s">
        <v>184</v>
      </c>
      <c r="J1759">
        <v>0</v>
      </c>
      <c r="L1759" t="s">
        <v>197</v>
      </c>
      <c r="M1759" t="s">
        <v>197</v>
      </c>
      <c r="N1759" t="s">
        <v>198</v>
      </c>
      <c r="Q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AA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1.8</v>
      </c>
      <c r="AK1759">
        <v>2</v>
      </c>
      <c r="AL1759">
        <v>78</v>
      </c>
      <c r="AM1759">
        <v>4</v>
      </c>
      <c r="AN1759">
        <v>22</v>
      </c>
      <c r="AO1759" t="s">
        <v>190</v>
      </c>
      <c r="AP1759">
        <v>87</v>
      </c>
      <c r="AQ1759">
        <v>-0.7</v>
      </c>
      <c r="AR1759">
        <v>1.2</v>
      </c>
      <c r="AS1759" t="s">
        <v>2022</v>
      </c>
      <c r="AT1759">
        <v>26</v>
      </c>
      <c r="AU1759">
        <v>15</v>
      </c>
      <c r="AV1759">
        <v>15</v>
      </c>
      <c r="AW1759">
        <v>24</v>
      </c>
      <c r="AZ1759">
        <v>0</v>
      </c>
      <c r="BA1759">
        <v>0</v>
      </c>
      <c r="BB1759">
        <v>38376</v>
      </c>
      <c r="BC1759">
        <v>63960</v>
      </c>
      <c r="BD1759">
        <v>89544</v>
      </c>
      <c r="BE1759">
        <v>27</v>
      </c>
      <c r="BF1759">
        <v>6</v>
      </c>
      <c r="BG1759">
        <v>144</v>
      </c>
      <c r="BH1759">
        <v>3.5902777777777777</v>
      </c>
      <c r="BI1759">
        <v>38376</v>
      </c>
      <c r="BJ1759">
        <v>63960</v>
      </c>
      <c r="BK1759">
        <v>89544</v>
      </c>
      <c r="BL1759">
        <v>30</v>
      </c>
      <c r="BM1759">
        <v>1</v>
      </c>
      <c r="BN1759">
        <v>77</v>
      </c>
      <c r="BO1759" t="s">
        <v>192</v>
      </c>
      <c r="BP1759">
        <v>0</v>
      </c>
      <c r="BR1759">
        <v>0</v>
      </c>
      <c r="BS1759">
        <v>0</v>
      </c>
      <c r="BV1759">
        <v>0</v>
      </c>
      <c r="BW1759">
        <v>0</v>
      </c>
      <c r="BX1759">
        <v>0</v>
      </c>
      <c r="BZ1759" t="s">
        <v>193</v>
      </c>
      <c r="CA1759" t="s">
        <v>194</v>
      </c>
      <c r="CB1759" t="b">
        <v>0</v>
      </c>
    </row>
    <row r="1760" spans="1:80" x14ac:dyDescent="0.3">
      <c r="A1760">
        <v>1759</v>
      </c>
      <c r="B1760" t="s">
        <v>2094</v>
      </c>
      <c r="C1760" t="s">
        <v>179</v>
      </c>
      <c r="D1760" t="s">
        <v>2019</v>
      </c>
      <c r="E1760" t="s">
        <v>2071</v>
      </c>
      <c r="F1760" t="s">
        <v>2095</v>
      </c>
      <c r="G1760" t="s">
        <v>2019</v>
      </c>
      <c r="H1760" t="s">
        <v>184</v>
      </c>
      <c r="J1760">
        <v>0</v>
      </c>
      <c r="L1760" t="s">
        <v>197</v>
      </c>
      <c r="M1760" t="s">
        <v>197</v>
      </c>
      <c r="N1760" t="s">
        <v>198</v>
      </c>
      <c r="Q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AA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2.1</v>
      </c>
      <c r="AK1760">
        <v>2</v>
      </c>
      <c r="AL1760">
        <v>67</v>
      </c>
      <c r="AM1760">
        <v>4</v>
      </c>
      <c r="AN1760">
        <v>22</v>
      </c>
      <c r="AO1760" t="s">
        <v>190</v>
      </c>
      <c r="AP1760">
        <v>87</v>
      </c>
      <c r="AQ1760">
        <v>-0.7</v>
      </c>
      <c r="AR1760">
        <v>1.2</v>
      </c>
      <c r="AS1760" t="s">
        <v>2022</v>
      </c>
      <c r="AT1760">
        <v>26</v>
      </c>
      <c r="AU1760">
        <v>15</v>
      </c>
      <c r="AV1760">
        <v>15</v>
      </c>
      <c r="AW1760">
        <v>24</v>
      </c>
      <c r="AZ1760">
        <v>0</v>
      </c>
      <c r="BA1760">
        <v>0</v>
      </c>
      <c r="BB1760">
        <v>38376</v>
      </c>
      <c r="BC1760">
        <v>63960</v>
      </c>
      <c r="BD1760">
        <v>89544</v>
      </c>
      <c r="BE1760">
        <v>27</v>
      </c>
      <c r="BF1760">
        <v>6</v>
      </c>
      <c r="BG1760">
        <v>144</v>
      </c>
      <c r="BH1760">
        <v>3.5902777777777777</v>
      </c>
      <c r="BI1760">
        <v>38376</v>
      </c>
      <c r="BJ1760">
        <v>63960</v>
      </c>
      <c r="BK1760">
        <v>89544</v>
      </c>
      <c r="BL1760">
        <v>30</v>
      </c>
      <c r="BM1760">
        <v>1</v>
      </c>
      <c r="BN1760">
        <v>77</v>
      </c>
      <c r="BO1760" t="s">
        <v>192</v>
      </c>
      <c r="BP1760">
        <v>0</v>
      </c>
      <c r="BR1760">
        <v>0</v>
      </c>
      <c r="BS1760">
        <v>0</v>
      </c>
      <c r="BV1760">
        <v>0</v>
      </c>
      <c r="BW1760">
        <v>0</v>
      </c>
      <c r="BX1760">
        <v>0</v>
      </c>
      <c r="BZ1760" t="s">
        <v>193</v>
      </c>
      <c r="CA1760" t="s">
        <v>194</v>
      </c>
      <c r="CB1760" t="b">
        <v>0</v>
      </c>
    </row>
    <row r="1761" spans="1:80" x14ac:dyDescent="0.3">
      <c r="A1761">
        <v>1760</v>
      </c>
      <c r="B1761" t="s">
        <v>2096</v>
      </c>
      <c r="C1761" t="s">
        <v>179</v>
      </c>
      <c r="D1761" t="s">
        <v>2019</v>
      </c>
      <c r="E1761" t="s">
        <v>2071</v>
      </c>
      <c r="F1761" t="s">
        <v>2097</v>
      </c>
      <c r="G1761" t="s">
        <v>2019</v>
      </c>
      <c r="H1761" t="s">
        <v>184</v>
      </c>
      <c r="J1761">
        <v>0</v>
      </c>
      <c r="L1761" t="s">
        <v>197</v>
      </c>
      <c r="M1761" t="s">
        <v>197</v>
      </c>
      <c r="N1761" t="s">
        <v>198</v>
      </c>
      <c r="Q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AA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2.4474</v>
      </c>
      <c r="AK1761">
        <v>2</v>
      </c>
      <c r="AL1761">
        <v>58</v>
      </c>
      <c r="AM1761">
        <v>4</v>
      </c>
      <c r="AN1761">
        <v>22</v>
      </c>
      <c r="AO1761" t="s">
        <v>190</v>
      </c>
      <c r="AP1761">
        <v>87</v>
      </c>
      <c r="AQ1761">
        <v>-0.7</v>
      </c>
      <c r="AR1761">
        <v>1.2</v>
      </c>
      <c r="AS1761" t="s">
        <v>2022</v>
      </c>
      <c r="AT1761">
        <v>26</v>
      </c>
      <c r="AU1761">
        <v>15</v>
      </c>
      <c r="AV1761">
        <v>15</v>
      </c>
      <c r="AW1761">
        <v>24</v>
      </c>
      <c r="AZ1761">
        <v>0</v>
      </c>
      <c r="BA1761">
        <v>0</v>
      </c>
      <c r="BB1761">
        <v>38376</v>
      </c>
      <c r="BC1761">
        <v>63960</v>
      </c>
      <c r="BD1761">
        <v>89544</v>
      </c>
      <c r="BE1761">
        <v>27</v>
      </c>
      <c r="BF1761">
        <v>6</v>
      </c>
      <c r="BG1761">
        <v>144</v>
      </c>
      <c r="BH1761">
        <v>3.5902777777777777</v>
      </c>
      <c r="BI1761">
        <v>38376</v>
      </c>
      <c r="BJ1761">
        <v>63960</v>
      </c>
      <c r="BK1761">
        <v>89544</v>
      </c>
      <c r="BL1761">
        <v>30</v>
      </c>
      <c r="BM1761">
        <v>1</v>
      </c>
      <c r="BN1761">
        <v>77</v>
      </c>
      <c r="BO1761" t="s">
        <v>192</v>
      </c>
      <c r="BP1761">
        <v>0</v>
      </c>
      <c r="BR1761">
        <v>0</v>
      </c>
      <c r="BS1761">
        <v>0</v>
      </c>
      <c r="BV1761">
        <v>0</v>
      </c>
      <c r="BW1761">
        <v>0</v>
      </c>
      <c r="BX1761">
        <v>0</v>
      </c>
      <c r="BZ1761" t="s">
        <v>193</v>
      </c>
      <c r="CA1761" t="s">
        <v>194</v>
      </c>
      <c r="CB1761" t="b">
        <v>0</v>
      </c>
    </row>
    <row r="1762" spans="1:80" x14ac:dyDescent="0.3">
      <c r="A1762">
        <v>1761</v>
      </c>
      <c r="B1762" t="s">
        <v>2098</v>
      </c>
      <c r="C1762" t="s">
        <v>179</v>
      </c>
      <c r="D1762" t="s">
        <v>2019</v>
      </c>
      <c r="E1762" t="s">
        <v>2071</v>
      </c>
      <c r="F1762" t="s">
        <v>2099</v>
      </c>
      <c r="G1762" t="s">
        <v>2019</v>
      </c>
      <c r="H1762" t="s">
        <v>184</v>
      </c>
      <c r="J1762">
        <v>0</v>
      </c>
      <c r="L1762" t="s">
        <v>197</v>
      </c>
      <c r="M1762" t="s">
        <v>197</v>
      </c>
      <c r="N1762" t="s">
        <v>198</v>
      </c>
      <c r="Q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AA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2.7505999999999999</v>
      </c>
      <c r="AK1762">
        <v>2</v>
      </c>
      <c r="AL1762">
        <v>51</v>
      </c>
      <c r="AM1762">
        <v>4</v>
      </c>
      <c r="AN1762">
        <v>22</v>
      </c>
      <c r="AO1762" t="s">
        <v>190</v>
      </c>
      <c r="AP1762">
        <v>87</v>
      </c>
      <c r="AQ1762">
        <v>-0.7</v>
      </c>
      <c r="AR1762">
        <v>1.2</v>
      </c>
      <c r="AS1762" t="s">
        <v>2022</v>
      </c>
      <c r="AT1762">
        <v>26</v>
      </c>
      <c r="AU1762">
        <v>15</v>
      </c>
      <c r="AV1762">
        <v>15</v>
      </c>
      <c r="AW1762">
        <v>24</v>
      </c>
      <c r="AZ1762">
        <v>0</v>
      </c>
      <c r="BA1762">
        <v>0</v>
      </c>
      <c r="BB1762">
        <v>38376</v>
      </c>
      <c r="BC1762">
        <v>63960</v>
      </c>
      <c r="BD1762">
        <v>89544</v>
      </c>
      <c r="BE1762">
        <v>27</v>
      </c>
      <c r="BF1762">
        <v>6</v>
      </c>
      <c r="BG1762">
        <v>144</v>
      </c>
      <c r="BH1762">
        <v>3.5902777777777777</v>
      </c>
      <c r="BI1762">
        <v>38376</v>
      </c>
      <c r="BJ1762">
        <v>63960</v>
      </c>
      <c r="BK1762">
        <v>89544</v>
      </c>
      <c r="BL1762">
        <v>30</v>
      </c>
      <c r="BM1762">
        <v>1</v>
      </c>
      <c r="BN1762">
        <v>77</v>
      </c>
      <c r="BO1762" t="s">
        <v>192</v>
      </c>
      <c r="BP1762">
        <v>0</v>
      </c>
      <c r="BR1762">
        <v>0</v>
      </c>
      <c r="BS1762">
        <v>0</v>
      </c>
      <c r="BV1762">
        <v>0</v>
      </c>
      <c r="BW1762">
        <v>0</v>
      </c>
      <c r="BX1762">
        <v>0</v>
      </c>
      <c r="BZ1762" t="s">
        <v>193</v>
      </c>
      <c r="CA1762" t="s">
        <v>194</v>
      </c>
      <c r="CB1762" t="b">
        <v>0</v>
      </c>
    </row>
    <row r="1763" spans="1:80" x14ac:dyDescent="0.3">
      <c r="A1763">
        <v>1762</v>
      </c>
      <c r="B1763" t="s">
        <v>2100</v>
      </c>
      <c r="C1763" t="s">
        <v>179</v>
      </c>
      <c r="D1763" t="s">
        <v>2019</v>
      </c>
      <c r="E1763" t="s">
        <v>2071</v>
      </c>
      <c r="F1763" t="s">
        <v>2101</v>
      </c>
      <c r="G1763" t="s">
        <v>2019</v>
      </c>
      <c r="H1763" t="s">
        <v>184</v>
      </c>
      <c r="J1763">
        <v>0</v>
      </c>
      <c r="L1763" t="s">
        <v>197</v>
      </c>
      <c r="M1763" t="s">
        <v>197</v>
      </c>
      <c r="N1763" t="s">
        <v>198</v>
      </c>
      <c r="Q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AA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3.0537000000000001</v>
      </c>
      <c r="AK1763">
        <v>2</v>
      </c>
      <c r="AL1763">
        <v>46</v>
      </c>
      <c r="AM1763">
        <v>4</v>
      </c>
      <c r="AN1763">
        <v>22</v>
      </c>
      <c r="AO1763" t="s">
        <v>190</v>
      </c>
      <c r="AP1763">
        <v>87</v>
      </c>
      <c r="AQ1763">
        <v>-0.7</v>
      </c>
      <c r="AR1763">
        <v>1.2</v>
      </c>
      <c r="AS1763" t="s">
        <v>2022</v>
      </c>
      <c r="AT1763">
        <v>26</v>
      </c>
      <c r="AU1763">
        <v>15</v>
      </c>
      <c r="AV1763">
        <v>15</v>
      </c>
      <c r="AW1763">
        <v>24</v>
      </c>
      <c r="AZ1763">
        <v>0</v>
      </c>
      <c r="BA1763">
        <v>0</v>
      </c>
      <c r="BB1763">
        <v>38376</v>
      </c>
      <c r="BC1763">
        <v>63960</v>
      </c>
      <c r="BD1763">
        <v>89544</v>
      </c>
      <c r="BE1763">
        <v>27</v>
      </c>
      <c r="BF1763">
        <v>6</v>
      </c>
      <c r="BG1763">
        <v>144</v>
      </c>
      <c r="BH1763">
        <v>3.5902777777777777</v>
      </c>
      <c r="BI1763">
        <v>38376</v>
      </c>
      <c r="BJ1763">
        <v>63960</v>
      </c>
      <c r="BK1763">
        <v>89544</v>
      </c>
      <c r="BL1763">
        <v>30</v>
      </c>
      <c r="BM1763">
        <v>1</v>
      </c>
      <c r="BN1763">
        <v>33</v>
      </c>
      <c r="BO1763" t="s">
        <v>192</v>
      </c>
      <c r="BP1763">
        <v>0</v>
      </c>
      <c r="BR1763">
        <v>0</v>
      </c>
      <c r="BS1763">
        <v>0</v>
      </c>
      <c r="BV1763">
        <v>0</v>
      </c>
      <c r="BW1763">
        <v>0</v>
      </c>
      <c r="BX1763">
        <v>0</v>
      </c>
      <c r="BZ1763" t="s">
        <v>193</v>
      </c>
      <c r="CA1763" t="s">
        <v>194</v>
      </c>
      <c r="CB1763" t="b">
        <v>0</v>
      </c>
    </row>
    <row r="1764" spans="1:80" x14ac:dyDescent="0.3">
      <c r="A1764">
        <v>1763</v>
      </c>
      <c r="B1764" t="s">
        <v>2102</v>
      </c>
      <c r="C1764" t="s">
        <v>179</v>
      </c>
      <c r="D1764" t="s">
        <v>2019</v>
      </c>
      <c r="E1764" t="s">
        <v>2071</v>
      </c>
      <c r="F1764" t="s">
        <v>2103</v>
      </c>
      <c r="G1764" t="s">
        <v>2019</v>
      </c>
      <c r="H1764" t="s">
        <v>184</v>
      </c>
      <c r="J1764">
        <v>0</v>
      </c>
      <c r="L1764" t="s">
        <v>197</v>
      </c>
      <c r="M1764" t="s">
        <v>197</v>
      </c>
      <c r="N1764" t="s">
        <v>198</v>
      </c>
      <c r="Q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AA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3.3567999999999998</v>
      </c>
      <c r="AK1764">
        <v>2</v>
      </c>
      <c r="AL1764">
        <v>42</v>
      </c>
      <c r="AM1764">
        <v>4</v>
      </c>
      <c r="AN1764">
        <v>22</v>
      </c>
      <c r="AO1764" t="s">
        <v>190</v>
      </c>
      <c r="AP1764">
        <v>87</v>
      </c>
      <c r="AQ1764">
        <v>-0.7</v>
      </c>
      <c r="AR1764">
        <v>1.2</v>
      </c>
      <c r="AS1764" t="s">
        <v>2022</v>
      </c>
      <c r="AT1764">
        <v>26</v>
      </c>
      <c r="AU1764">
        <v>15</v>
      </c>
      <c r="AV1764">
        <v>15</v>
      </c>
      <c r="AW1764">
        <v>24</v>
      </c>
      <c r="AZ1764">
        <v>0</v>
      </c>
      <c r="BA1764">
        <v>0</v>
      </c>
      <c r="BB1764">
        <v>38376</v>
      </c>
      <c r="BC1764">
        <v>63960</v>
      </c>
      <c r="BD1764">
        <v>89544</v>
      </c>
      <c r="BE1764">
        <v>27</v>
      </c>
      <c r="BF1764">
        <v>6</v>
      </c>
      <c r="BG1764">
        <v>144</v>
      </c>
      <c r="BH1764">
        <v>3.5902777777777777</v>
      </c>
      <c r="BI1764">
        <v>38376</v>
      </c>
      <c r="BJ1764">
        <v>63960</v>
      </c>
      <c r="BK1764">
        <v>89544</v>
      </c>
      <c r="BL1764">
        <v>30</v>
      </c>
      <c r="BM1764">
        <v>1</v>
      </c>
      <c r="BN1764">
        <v>33</v>
      </c>
      <c r="BO1764" t="s">
        <v>192</v>
      </c>
      <c r="BP1764">
        <v>0</v>
      </c>
      <c r="BR1764">
        <v>0</v>
      </c>
      <c r="BS1764">
        <v>0</v>
      </c>
      <c r="BV1764">
        <v>0</v>
      </c>
      <c r="BW1764">
        <v>0</v>
      </c>
      <c r="BX1764">
        <v>0</v>
      </c>
      <c r="BZ1764" t="s">
        <v>193</v>
      </c>
      <c r="CA1764" t="s">
        <v>194</v>
      </c>
      <c r="CB1764" t="b">
        <v>0</v>
      </c>
    </row>
    <row r="1765" spans="1:80" x14ac:dyDescent="0.3">
      <c r="A1765">
        <v>1764</v>
      </c>
      <c r="B1765" t="s">
        <v>2104</v>
      </c>
      <c r="C1765" t="s">
        <v>179</v>
      </c>
      <c r="D1765" t="s">
        <v>2019</v>
      </c>
      <c r="E1765" t="s">
        <v>2071</v>
      </c>
      <c r="F1765" t="s">
        <v>2105</v>
      </c>
      <c r="G1765" t="s">
        <v>2019</v>
      </c>
      <c r="H1765" t="s">
        <v>184</v>
      </c>
      <c r="J1765">
        <v>0</v>
      </c>
      <c r="L1765" t="s">
        <v>197</v>
      </c>
      <c r="M1765" t="s">
        <v>197</v>
      </c>
      <c r="N1765" t="s">
        <v>198</v>
      </c>
      <c r="Q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AA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0.93169999999999997</v>
      </c>
      <c r="AK1765">
        <v>2</v>
      </c>
      <c r="AL1765">
        <v>151</v>
      </c>
      <c r="AM1765">
        <v>4</v>
      </c>
      <c r="AN1765">
        <v>22</v>
      </c>
      <c r="AO1765" t="s">
        <v>190</v>
      </c>
      <c r="AP1765">
        <v>87</v>
      </c>
      <c r="AQ1765">
        <v>-0.7</v>
      </c>
      <c r="AR1765">
        <v>1.2</v>
      </c>
      <c r="AS1765" t="s">
        <v>2022</v>
      </c>
      <c r="AT1765">
        <v>26</v>
      </c>
      <c r="AU1765">
        <v>15</v>
      </c>
      <c r="AV1765">
        <v>15</v>
      </c>
      <c r="AW1765">
        <v>24</v>
      </c>
      <c r="AZ1765">
        <v>0</v>
      </c>
      <c r="BA1765">
        <v>0</v>
      </c>
      <c r="BB1765">
        <v>38376</v>
      </c>
      <c r="BC1765">
        <v>63960</v>
      </c>
      <c r="BD1765">
        <v>89544</v>
      </c>
      <c r="BE1765">
        <v>27</v>
      </c>
      <c r="BF1765">
        <v>6</v>
      </c>
      <c r="BG1765">
        <v>144</v>
      </c>
      <c r="BH1765">
        <v>3.5902777777777777</v>
      </c>
      <c r="BI1765">
        <v>38376</v>
      </c>
      <c r="BJ1765">
        <v>63960</v>
      </c>
      <c r="BK1765">
        <v>89544</v>
      </c>
      <c r="BL1765">
        <v>30</v>
      </c>
      <c r="BM1765">
        <v>1</v>
      </c>
      <c r="BN1765">
        <v>77</v>
      </c>
      <c r="BO1765" t="s">
        <v>192</v>
      </c>
      <c r="BP1765">
        <v>0</v>
      </c>
      <c r="BR1765">
        <v>0</v>
      </c>
      <c r="BS1765">
        <v>0</v>
      </c>
      <c r="BV1765">
        <v>0</v>
      </c>
      <c r="BW1765">
        <v>0</v>
      </c>
      <c r="BX1765">
        <v>0</v>
      </c>
      <c r="BZ1765" t="s">
        <v>193</v>
      </c>
      <c r="CA1765" t="s">
        <v>194</v>
      </c>
      <c r="CB1765" t="b">
        <v>0</v>
      </c>
    </row>
    <row r="1766" spans="1:80" x14ac:dyDescent="0.3">
      <c r="A1766">
        <v>1765</v>
      </c>
      <c r="B1766" t="s">
        <v>2106</v>
      </c>
      <c r="C1766" t="s">
        <v>179</v>
      </c>
      <c r="D1766" t="s">
        <v>2019</v>
      </c>
      <c r="E1766" t="s">
        <v>2071</v>
      </c>
      <c r="F1766" t="s">
        <v>2024</v>
      </c>
      <c r="G1766" t="s">
        <v>2019</v>
      </c>
      <c r="H1766" t="s">
        <v>184</v>
      </c>
      <c r="J1766">
        <v>0</v>
      </c>
      <c r="L1766" t="s">
        <v>197</v>
      </c>
      <c r="M1766" t="s">
        <v>197</v>
      </c>
      <c r="N1766" t="s">
        <v>198</v>
      </c>
      <c r="Q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AA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3.66</v>
      </c>
      <c r="AK1766">
        <v>2</v>
      </c>
      <c r="AL1766">
        <v>39</v>
      </c>
      <c r="AM1766">
        <v>4</v>
      </c>
      <c r="AN1766">
        <v>22</v>
      </c>
      <c r="AO1766" t="s">
        <v>190</v>
      </c>
      <c r="AP1766">
        <v>87</v>
      </c>
      <c r="AQ1766">
        <v>-0.7</v>
      </c>
      <c r="AR1766">
        <v>1.2</v>
      </c>
      <c r="AS1766" t="s">
        <v>2022</v>
      </c>
      <c r="AT1766">
        <v>26</v>
      </c>
      <c r="AU1766">
        <v>15</v>
      </c>
      <c r="AV1766">
        <v>15</v>
      </c>
      <c r="AW1766">
        <v>24</v>
      </c>
      <c r="AZ1766">
        <v>0</v>
      </c>
      <c r="BA1766">
        <v>0</v>
      </c>
      <c r="BB1766">
        <v>38376</v>
      </c>
      <c r="BC1766">
        <v>63960</v>
      </c>
      <c r="BD1766">
        <v>89544</v>
      </c>
      <c r="BE1766">
        <v>27</v>
      </c>
      <c r="BF1766">
        <v>6</v>
      </c>
      <c r="BG1766">
        <v>144</v>
      </c>
      <c r="BH1766">
        <v>3.5902777777777777</v>
      </c>
      <c r="BI1766">
        <v>38376</v>
      </c>
      <c r="BJ1766">
        <v>63960</v>
      </c>
      <c r="BK1766">
        <v>89544</v>
      </c>
      <c r="BL1766">
        <v>30</v>
      </c>
      <c r="BM1766">
        <v>1</v>
      </c>
      <c r="BN1766">
        <v>33</v>
      </c>
      <c r="BO1766" t="s">
        <v>192</v>
      </c>
      <c r="BP1766">
        <v>0</v>
      </c>
      <c r="BR1766">
        <v>0</v>
      </c>
      <c r="BS1766">
        <v>0</v>
      </c>
      <c r="BV1766">
        <v>0</v>
      </c>
      <c r="BW1766">
        <v>0</v>
      </c>
      <c r="BX1766">
        <v>0</v>
      </c>
      <c r="BZ1766" t="s">
        <v>193</v>
      </c>
      <c r="CA1766" t="s">
        <v>194</v>
      </c>
      <c r="CB1766" t="b">
        <v>0</v>
      </c>
    </row>
    <row r="1767" spans="1:80" x14ac:dyDescent="0.3">
      <c r="A1767">
        <v>1766</v>
      </c>
      <c r="B1767" t="s">
        <v>2107</v>
      </c>
      <c r="C1767" t="s">
        <v>179</v>
      </c>
      <c r="D1767" t="s">
        <v>2019</v>
      </c>
      <c r="E1767" t="s">
        <v>2071</v>
      </c>
      <c r="F1767" t="s">
        <v>2027</v>
      </c>
      <c r="G1767" t="s">
        <v>2019</v>
      </c>
      <c r="H1767" t="s">
        <v>184</v>
      </c>
      <c r="J1767">
        <v>0</v>
      </c>
      <c r="L1767" t="s">
        <v>197</v>
      </c>
      <c r="M1767" t="s">
        <v>197</v>
      </c>
      <c r="N1767" t="s">
        <v>198</v>
      </c>
      <c r="Q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AA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3.9632000000000009</v>
      </c>
      <c r="AK1767">
        <v>2</v>
      </c>
      <c r="AL1767">
        <v>36</v>
      </c>
      <c r="AM1767">
        <v>4</v>
      </c>
      <c r="AN1767">
        <v>22</v>
      </c>
      <c r="AO1767" t="s">
        <v>190</v>
      </c>
      <c r="AP1767">
        <v>87</v>
      </c>
      <c r="AQ1767">
        <v>-0.7</v>
      </c>
      <c r="AR1767">
        <v>1.2</v>
      </c>
      <c r="AS1767" t="s">
        <v>2022</v>
      </c>
      <c r="AT1767">
        <v>26</v>
      </c>
      <c r="AU1767">
        <v>15</v>
      </c>
      <c r="AV1767">
        <v>15</v>
      </c>
      <c r="AW1767">
        <v>24</v>
      </c>
      <c r="AZ1767">
        <v>0</v>
      </c>
      <c r="BA1767">
        <v>0</v>
      </c>
      <c r="BB1767">
        <v>38376</v>
      </c>
      <c r="BC1767">
        <v>63960</v>
      </c>
      <c r="BD1767">
        <v>89544</v>
      </c>
      <c r="BE1767">
        <v>27</v>
      </c>
      <c r="BF1767">
        <v>6</v>
      </c>
      <c r="BG1767">
        <v>144</v>
      </c>
      <c r="BH1767">
        <v>3.5902777777777777</v>
      </c>
      <c r="BI1767">
        <v>38376</v>
      </c>
      <c r="BJ1767">
        <v>63960</v>
      </c>
      <c r="BK1767">
        <v>89544</v>
      </c>
      <c r="BL1767">
        <v>30</v>
      </c>
      <c r="BM1767">
        <v>1</v>
      </c>
      <c r="BN1767">
        <v>22</v>
      </c>
      <c r="BO1767" t="s">
        <v>192</v>
      </c>
      <c r="BP1767">
        <v>0</v>
      </c>
      <c r="BR1767">
        <v>0</v>
      </c>
      <c r="BS1767">
        <v>0</v>
      </c>
      <c r="BV1767">
        <v>0</v>
      </c>
      <c r="BW1767">
        <v>0</v>
      </c>
      <c r="BX1767">
        <v>0</v>
      </c>
      <c r="BZ1767" t="s">
        <v>193</v>
      </c>
      <c r="CA1767" t="s">
        <v>194</v>
      </c>
      <c r="CB1767" t="b">
        <v>0</v>
      </c>
    </row>
    <row r="1768" spans="1:80" x14ac:dyDescent="0.3">
      <c r="A1768">
        <v>1767</v>
      </c>
      <c r="B1768" t="s">
        <v>2108</v>
      </c>
      <c r="C1768" t="s">
        <v>179</v>
      </c>
      <c r="D1768" t="s">
        <v>2019</v>
      </c>
      <c r="E1768" t="s">
        <v>2071</v>
      </c>
      <c r="F1768" t="s">
        <v>2029</v>
      </c>
      <c r="G1768" t="s">
        <v>2019</v>
      </c>
      <c r="H1768" t="s">
        <v>184</v>
      </c>
      <c r="J1768">
        <v>0</v>
      </c>
      <c r="L1768" t="s">
        <v>197</v>
      </c>
      <c r="M1768" t="s">
        <v>197</v>
      </c>
      <c r="N1768" t="s">
        <v>198</v>
      </c>
      <c r="Q1768">
        <v>0</v>
      </c>
      <c r="S1768">
        <v>0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AA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4.3</v>
      </c>
      <c r="AK1768">
        <v>2</v>
      </c>
      <c r="AL1768">
        <v>33</v>
      </c>
      <c r="AM1768">
        <v>4</v>
      </c>
      <c r="AN1768">
        <v>22</v>
      </c>
      <c r="AO1768" t="s">
        <v>190</v>
      </c>
      <c r="AP1768">
        <v>87</v>
      </c>
      <c r="AQ1768">
        <v>-0.7</v>
      </c>
      <c r="AR1768">
        <v>1.2</v>
      </c>
      <c r="AS1768" t="s">
        <v>2022</v>
      </c>
      <c r="AT1768">
        <v>26</v>
      </c>
      <c r="AU1768">
        <v>15</v>
      </c>
      <c r="AV1768">
        <v>15</v>
      </c>
      <c r="AW1768">
        <v>24</v>
      </c>
      <c r="AZ1768">
        <v>0</v>
      </c>
      <c r="BA1768">
        <v>0</v>
      </c>
      <c r="BB1768">
        <v>38376</v>
      </c>
      <c r="BC1768">
        <v>63960</v>
      </c>
      <c r="BD1768">
        <v>89544</v>
      </c>
      <c r="BE1768">
        <v>27</v>
      </c>
      <c r="BF1768">
        <v>6</v>
      </c>
      <c r="BG1768">
        <v>144</v>
      </c>
      <c r="BH1768">
        <v>3.5902777777777777</v>
      </c>
      <c r="BI1768">
        <v>38376</v>
      </c>
      <c r="BJ1768">
        <v>63960</v>
      </c>
      <c r="BK1768">
        <v>89544</v>
      </c>
      <c r="BL1768">
        <v>30</v>
      </c>
      <c r="BM1768">
        <v>1</v>
      </c>
      <c r="BN1768">
        <v>22</v>
      </c>
      <c r="BO1768" t="s">
        <v>192</v>
      </c>
      <c r="BP1768">
        <v>0</v>
      </c>
      <c r="BR1768">
        <v>0</v>
      </c>
      <c r="BS1768">
        <v>0</v>
      </c>
      <c r="BV1768">
        <v>0</v>
      </c>
      <c r="BW1768">
        <v>0</v>
      </c>
      <c r="BX1768">
        <v>0</v>
      </c>
      <c r="BZ1768" t="s">
        <v>193</v>
      </c>
      <c r="CA1768" t="s">
        <v>194</v>
      </c>
      <c r="CB1768" t="b">
        <v>0</v>
      </c>
    </row>
    <row r="1769" spans="1:80" x14ac:dyDescent="0.3">
      <c r="A1769">
        <v>1768</v>
      </c>
      <c r="B1769" t="s">
        <v>2109</v>
      </c>
      <c r="C1769" t="s">
        <v>179</v>
      </c>
      <c r="D1769" t="s">
        <v>2019</v>
      </c>
      <c r="E1769" t="s">
        <v>2071</v>
      </c>
      <c r="F1769" t="s">
        <v>2031</v>
      </c>
      <c r="G1769" t="s">
        <v>2019</v>
      </c>
      <c r="H1769" t="s">
        <v>184</v>
      </c>
      <c r="J1769">
        <v>0</v>
      </c>
      <c r="L1769" t="s">
        <v>197</v>
      </c>
      <c r="M1769" t="s">
        <v>197</v>
      </c>
      <c r="N1769" t="s">
        <v>198</v>
      </c>
      <c r="Q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AA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4.5696000000000012</v>
      </c>
      <c r="AK1769">
        <v>2</v>
      </c>
      <c r="AL1769">
        <v>31</v>
      </c>
      <c r="AM1769">
        <v>4</v>
      </c>
      <c r="AN1769">
        <v>22</v>
      </c>
      <c r="AO1769" t="s">
        <v>190</v>
      </c>
      <c r="AP1769">
        <v>87</v>
      </c>
      <c r="AQ1769">
        <v>-0.7</v>
      </c>
      <c r="AR1769">
        <v>1.2</v>
      </c>
      <c r="AS1769" t="s">
        <v>2022</v>
      </c>
      <c r="AT1769">
        <v>26</v>
      </c>
      <c r="AU1769">
        <v>15</v>
      </c>
      <c r="AV1769">
        <v>15</v>
      </c>
      <c r="AW1769">
        <v>24</v>
      </c>
      <c r="AZ1769">
        <v>0</v>
      </c>
      <c r="BA1769">
        <v>0</v>
      </c>
      <c r="BB1769">
        <v>38376</v>
      </c>
      <c r="BC1769">
        <v>63960</v>
      </c>
      <c r="BD1769">
        <v>89544</v>
      </c>
      <c r="BE1769">
        <v>27</v>
      </c>
      <c r="BF1769">
        <v>6</v>
      </c>
      <c r="BG1769">
        <v>144</v>
      </c>
      <c r="BH1769">
        <v>3.5902777777777777</v>
      </c>
      <c r="BI1769">
        <v>38376</v>
      </c>
      <c r="BJ1769">
        <v>63960</v>
      </c>
      <c r="BK1769">
        <v>89544</v>
      </c>
      <c r="BL1769">
        <v>30</v>
      </c>
      <c r="BM1769">
        <v>1</v>
      </c>
      <c r="BN1769">
        <v>22</v>
      </c>
      <c r="BO1769" t="s">
        <v>192</v>
      </c>
      <c r="BP1769">
        <v>0</v>
      </c>
      <c r="BR1769">
        <v>0</v>
      </c>
      <c r="BS1769">
        <v>0</v>
      </c>
      <c r="BV1769">
        <v>0</v>
      </c>
      <c r="BW1769">
        <v>0</v>
      </c>
      <c r="BX1769">
        <v>0</v>
      </c>
      <c r="BZ1769" t="s">
        <v>193</v>
      </c>
      <c r="CA1769" t="s">
        <v>194</v>
      </c>
      <c r="CB1769" t="b">
        <v>0</v>
      </c>
    </row>
    <row r="1770" spans="1:80" x14ac:dyDescent="0.3">
      <c r="A1770">
        <v>1769</v>
      </c>
      <c r="B1770" t="s">
        <v>2110</v>
      </c>
      <c r="C1770" t="s">
        <v>179</v>
      </c>
      <c r="D1770" t="s">
        <v>2019</v>
      </c>
      <c r="E1770" t="s">
        <v>2071</v>
      </c>
      <c r="F1770" t="s">
        <v>2033</v>
      </c>
      <c r="G1770" t="s">
        <v>2019</v>
      </c>
      <c r="H1770" t="s">
        <v>184</v>
      </c>
      <c r="J1770">
        <v>0</v>
      </c>
      <c r="L1770" t="s">
        <v>197</v>
      </c>
      <c r="M1770" t="s">
        <v>197</v>
      </c>
      <c r="N1770" t="s">
        <v>198</v>
      </c>
      <c r="Q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AA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4.8728000000000016</v>
      </c>
      <c r="AK1770">
        <v>2</v>
      </c>
      <c r="AL1770">
        <v>29</v>
      </c>
      <c r="AM1770">
        <v>4</v>
      </c>
      <c r="AN1770">
        <v>22</v>
      </c>
      <c r="AO1770" t="s">
        <v>190</v>
      </c>
      <c r="AP1770">
        <v>87</v>
      </c>
      <c r="AQ1770">
        <v>-0.7</v>
      </c>
      <c r="AR1770">
        <v>1.2</v>
      </c>
      <c r="AS1770" t="s">
        <v>2022</v>
      </c>
      <c r="AT1770">
        <v>26</v>
      </c>
      <c r="AU1770">
        <v>15</v>
      </c>
      <c r="AV1770">
        <v>15</v>
      </c>
      <c r="AW1770">
        <v>24</v>
      </c>
      <c r="AZ1770">
        <v>0</v>
      </c>
      <c r="BA1770">
        <v>0</v>
      </c>
      <c r="BB1770">
        <v>38376</v>
      </c>
      <c r="BC1770">
        <v>63960</v>
      </c>
      <c r="BD1770">
        <v>89544</v>
      </c>
      <c r="BE1770">
        <v>27</v>
      </c>
      <c r="BF1770">
        <v>6</v>
      </c>
      <c r="BG1770">
        <v>144</v>
      </c>
      <c r="BH1770">
        <v>3.5902777777777777</v>
      </c>
      <c r="BI1770">
        <v>38376</v>
      </c>
      <c r="BJ1770">
        <v>63960</v>
      </c>
      <c r="BK1770">
        <v>89544</v>
      </c>
      <c r="BL1770">
        <v>30</v>
      </c>
      <c r="BM1770">
        <v>1</v>
      </c>
      <c r="BN1770">
        <v>22</v>
      </c>
      <c r="BO1770" t="s">
        <v>192</v>
      </c>
      <c r="BP1770">
        <v>0</v>
      </c>
      <c r="BR1770">
        <v>0</v>
      </c>
      <c r="BS1770">
        <v>0</v>
      </c>
      <c r="BV1770">
        <v>0</v>
      </c>
      <c r="BW1770">
        <v>0</v>
      </c>
      <c r="BX1770">
        <v>0</v>
      </c>
      <c r="BZ1770" t="s">
        <v>193</v>
      </c>
      <c r="CA1770" t="s">
        <v>194</v>
      </c>
      <c r="CB1770" t="b">
        <v>0</v>
      </c>
    </row>
    <row r="1771" spans="1:80" x14ac:dyDescent="0.3">
      <c r="A1771">
        <v>1770</v>
      </c>
      <c r="B1771" t="s">
        <v>2111</v>
      </c>
      <c r="C1771" t="s">
        <v>179</v>
      </c>
      <c r="D1771" t="s">
        <v>2019</v>
      </c>
      <c r="E1771" t="s">
        <v>2071</v>
      </c>
      <c r="F1771" t="s">
        <v>2035</v>
      </c>
      <c r="G1771" t="s">
        <v>2019</v>
      </c>
      <c r="H1771" t="s">
        <v>184</v>
      </c>
      <c r="J1771">
        <v>0</v>
      </c>
      <c r="L1771" t="s">
        <v>197</v>
      </c>
      <c r="M1771" t="s">
        <v>197</v>
      </c>
      <c r="N1771" t="s">
        <v>198</v>
      </c>
      <c r="Q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AA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5.1760000000000019</v>
      </c>
      <c r="AK1771">
        <v>2</v>
      </c>
      <c r="AL1771">
        <v>28</v>
      </c>
      <c r="AM1771">
        <v>4</v>
      </c>
      <c r="AN1771">
        <v>22</v>
      </c>
      <c r="AO1771" t="s">
        <v>190</v>
      </c>
      <c r="AP1771">
        <v>87</v>
      </c>
      <c r="AQ1771">
        <v>-0.7</v>
      </c>
      <c r="AR1771">
        <v>1.2</v>
      </c>
      <c r="AS1771" t="s">
        <v>2022</v>
      </c>
      <c r="AT1771">
        <v>26</v>
      </c>
      <c r="AU1771">
        <v>15</v>
      </c>
      <c r="AV1771">
        <v>15</v>
      </c>
      <c r="AW1771">
        <v>24</v>
      </c>
      <c r="AZ1771">
        <v>0</v>
      </c>
      <c r="BA1771">
        <v>0</v>
      </c>
      <c r="BB1771">
        <v>38376</v>
      </c>
      <c r="BC1771">
        <v>63960</v>
      </c>
      <c r="BD1771">
        <v>89544</v>
      </c>
      <c r="BE1771">
        <v>27</v>
      </c>
      <c r="BF1771">
        <v>6</v>
      </c>
      <c r="BG1771">
        <v>144</v>
      </c>
      <c r="BH1771">
        <v>3.5902777777777777</v>
      </c>
      <c r="BI1771">
        <v>38376</v>
      </c>
      <c r="BJ1771">
        <v>63960</v>
      </c>
      <c r="BK1771">
        <v>89544</v>
      </c>
      <c r="BL1771">
        <v>30</v>
      </c>
      <c r="BM1771">
        <v>1</v>
      </c>
      <c r="BN1771">
        <v>22</v>
      </c>
      <c r="BO1771" t="s">
        <v>192</v>
      </c>
      <c r="BP1771">
        <v>0</v>
      </c>
      <c r="BR1771">
        <v>0</v>
      </c>
      <c r="BS1771">
        <v>0</v>
      </c>
      <c r="BV1771">
        <v>0</v>
      </c>
      <c r="BW1771">
        <v>0</v>
      </c>
      <c r="BX1771">
        <v>0</v>
      </c>
      <c r="BZ1771" t="s">
        <v>193</v>
      </c>
      <c r="CA1771" t="s">
        <v>194</v>
      </c>
      <c r="CB1771" t="b">
        <v>0</v>
      </c>
    </row>
    <row r="1772" spans="1:80" x14ac:dyDescent="0.3">
      <c r="A1772">
        <v>1771</v>
      </c>
      <c r="B1772" t="s">
        <v>2112</v>
      </c>
      <c r="C1772" t="s">
        <v>179</v>
      </c>
      <c r="D1772" t="s">
        <v>2019</v>
      </c>
      <c r="E1772" t="s">
        <v>2071</v>
      </c>
      <c r="F1772" t="s">
        <v>2037</v>
      </c>
      <c r="G1772" t="s">
        <v>2019</v>
      </c>
      <c r="H1772" t="s">
        <v>184</v>
      </c>
      <c r="J1772">
        <v>0</v>
      </c>
      <c r="L1772" t="s">
        <v>197</v>
      </c>
      <c r="M1772" t="s">
        <v>197</v>
      </c>
      <c r="N1772" t="s">
        <v>198</v>
      </c>
      <c r="Q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AA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5.4792000000000023</v>
      </c>
      <c r="AK1772">
        <v>2</v>
      </c>
      <c r="AL1772">
        <v>26</v>
      </c>
      <c r="AM1772">
        <v>4</v>
      </c>
      <c r="AN1772">
        <v>22</v>
      </c>
      <c r="AO1772" t="s">
        <v>190</v>
      </c>
      <c r="AP1772">
        <v>87</v>
      </c>
      <c r="AQ1772">
        <v>-0.7</v>
      </c>
      <c r="AR1772">
        <v>1.2</v>
      </c>
      <c r="AS1772" t="s">
        <v>2022</v>
      </c>
      <c r="AT1772">
        <v>26</v>
      </c>
      <c r="AU1772">
        <v>15</v>
      </c>
      <c r="AV1772">
        <v>15</v>
      </c>
      <c r="AW1772">
        <v>24</v>
      </c>
      <c r="AZ1772">
        <v>0</v>
      </c>
      <c r="BA1772">
        <v>0</v>
      </c>
      <c r="BB1772">
        <v>38376</v>
      </c>
      <c r="BC1772">
        <v>63960</v>
      </c>
      <c r="BD1772">
        <v>89544</v>
      </c>
      <c r="BE1772">
        <v>27</v>
      </c>
      <c r="BF1772">
        <v>6</v>
      </c>
      <c r="BG1772">
        <v>144</v>
      </c>
      <c r="BH1772">
        <v>3.5902777777777777</v>
      </c>
      <c r="BI1772">
        <v>38376</v>
      </c>
      <c r="BJ1772">
        <v>63960</v>
      </c>
      <c r="BK1772">
        <v>89544</v>
      </c>
      <c r="BL1772">
        <v>30</v>
      </c>
      <c r="BM1772">
        <v>1</v>
      </c>
      <c r="BN1772">
        <v>22</v>
      </c>
      <c r="BO1772" t="s">
        <v>192</v>
      </c>
      <c r="BP1772">
        <v>0</v>
      </c>
      <c r="BR1772">
        <v>0</v>
      </c>
      <c r="BS1772">
        <v>0</v>
      </c>
      <c r="BV1772">
        <v>0</v>
      </c>
      <c r="BW1772">
        <v>0</v>
      </c>
      <c r="BX1772">
        <v>0</v>
      </c>
      <c r="BZ1772" t="s">
        <v>193</v>
      </c>
      <c r="CA1772" t="s">
        <v>194</v>
      </c>
      <c r="CB1772" t="b">
        <v>0</v>
      </c>
    </row>
    <row r="1773" spans="1:80" x14ac:dyDescent="0.3">
      <c r="A1773">
        <v>1772</v>
      </c>
      <c r="B1773" t="s">
        <v>2113</v>
      </c>
      <c r="C1773" t="s">
        <v>179</v>
      </c>
      <c r="D1773" t="s">
        <v>2019</v>
      </c>
      <c r="E1773" t="s">
        <v>2071</v>
      </c>
      <c r="F1773" t="s">
        <v>2039</v>
      </c>
      <c r="G1773" t="s">
        <v>2019</v>
      </c>
      <c r="H1773" t="s">
        <v>184</v>
      </c>
      <c r="J1773">
        <v>0</v>
      </c>
      <c r="L1773" t="s">
        <v>197</v>
      </c>
      <c r="M1773" t="s">
        <v>197</v>
      </c>
      <c r="N1773" t="s">
        <v>198</v>
      </c>
      <c r="Q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AA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5.7824000000000026</v>
      </c>
      <c r="AK1773">
        <v>2</v>
      </c>
      <c r="AL1773">
        <v>25</v>
      </c>
      <c r="AM1773">
        <v>4</v>
      </c>
      <c r="AN1773">
        <v>22</v>
      </c>
      <c r="AO1773" t="s">
        <v>190</v>
      </c>
      <c r="AP1773">
        <v>87</v>
      </c>
      <c r="AQ1773">
        <v>-0.7</v>
      </c>
      <c r="AR1773">
        <v>1.2</v>
      </c>
      <c r="AS1773" t="s">
        <v>2022</v>
      </c>
      <c r="AT1773">
        <v>26</v>
      </c>
      <c r="AU1773">
        <v>15</v>
      </c>
      <c r="AV1773">
        <v>15</v>
      </c>
      <c r="AW1773">
        <v>24</v>
      </c>
      <c r="AZ1773">
        <v>0</v>
      </c>
      <c r="BA1773">
        <v>0</v>
      </c>
      <c r="BB1773">
        <v>38376</v>
      </c>
      <c r="BC1773">
        <v>63960</v>
      </c>
      <c r="BD1773">
        <v>89544</v>
      </c>
      <c r="BE1773">
        <v>27</v>
      </c>
      <c r="BF1773">
        <v>6</v>
      </c>
      <c r="BG1773">
        <v>144</v>
      </c>
      <c r="BH1773">
        <v>3.5902777777777777</v>
      </c>
      <c r="BI1773">
        <v>38376</v>
      </c>
      <c r="BJ1773">
        <v>63960</v>
      </c>
      <c r="BK1773">
        <v>89544</v>
      </c>
      <c r="BL1773">
        <v>30</v>
      </c>
      <c r="BM1773">
        <v>1</v>
      </c>
      <c r="BN1773">
        <v>18</v>
      </c>
      <c r="BO1773" t="s">
        <v>192</v>
      </c>
      <c r="BP1773">
        <v>0</v>
      </c>
      <c r="BR1773">
        <v>0</v>
      </c>
      <c r="BS1773">
        <v>0</v>
      </c>
      <c r="BV1773">
        <v>0</v>
      </c>
      <c r="BW1773">
        <v>0</v>
      </c>
      <c r="BX1773">
        <v>0</v>
      </c>
      <c r="BZ1773" t="s">
        <v>193</v>
      </c>
      <c r="CA1773" t="s">
        <v>194</v>
      </c>
      <c r="CB1773" t="b">
        <v>0</v>
      </c>
    </row>
    <row r="1774" spans="1:80" x14ac:dyDescent="0.3">
      <c r="A1774">
        <v>1773</v>
      </c>
      <c r="B1774" t="s">
        <v>2114</v>
      </c>
      <c r="C1774" t="s">
        <v>179</v>
      </c>
      <c r="D1774" t="s">
        <v>2019</v>
      </c>
      <c r="E1774" t="s">
        <v>2071</v>
      </c>
      <c r="F1774" t="s">
        <v>2041</v>
      </c>
      <c r="G1774" t="s">
        <v>2019</v>
      </c>
      <c r="H1774" t="s">
        <v>184</v>
      </c>
      <c r="J1774">
        <v>0</v>
      </c>
      <c r="L1774" t="s">
        <v>197</v>
      </c>
      <c r="M1774" t="s">
        <v>197</v>
      </c>
      <c r="N1774" t="s">
        <v>198</v>
      </c>
      <c r="Q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AA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6.085600000000003</v>
      </c>
      <c r="AK1774">
        <v>2</v>
      </c>
      <c r="AL1774">
        <v>24</v>
      </c>
      <c r="AM1774">
        <v>4</v>
      </c>
      <c r="AN1774">
        <v>22</v>
      </c>
      <c r="AO1774" t="s">
        <v>190</v>
      </c>
      <c r="AP1774">
        <v>87</v>
      </c>
      <c r="AQ1774">
        <v>-0.7</v>
      </c>
      <c r="AR1774">
        <v>1.2</v>
      </c>
      <c r="AS1774" t="s">
        <v>2022</v>
      </c>
      <c r="AT1774">
        <v>26</v>
      </c>
      <c r="AU1774">
        <v>15</v>
      </c>
      <c r="AV1774">
        <v>15</v>
      </c>
      <c r="AW1774">
        <v>24</v>
      </c>
      <c r="AZ1774">
        <v>0</v>
      </c>
      <c r="BA1774">
        <v>0</v>
      </c>
      <c r="BB1774">
        <v>38376</v>
      </c>
      <c r="BC1774">
        <v>63960</v>
      </c>
      <c r="BD1774">
        <v>89544</v>
      </c>
      <c r="BE1774">
        <v>27</v>
      </c>
      <c r="BF1774">
        <v>6</v>
      </c>
      <c r="BG1774">
        <v>144</v>
      </c>
      <c r="BH1774">
        <v>3.5902777777777777</v>
      </c>
      <c r="BI1774">
        <v>38376</v>
      </c>
      <c r="BJ1774">
        <v>63960</v>
      </c>
      <c r="BK1774">
        <v>89544</v>
      </c>
      <c r="BL1774">
        <v>30</v>
      </c>
      <c r="BM1774">
        <v>1</v>
      </c>
      <c r="BN1774">
        <v>18</v>
      </c>
      <c r="BO1774" t="s">
        <v>192</v>
      </c>
      <c r="BP1774">
        <v>0</v>
      </c>
      <c r="BR1774">
        <v>0</v>
      </c>
      <c r="BS1774">
        <v>0</v>
      </c>
      <c r="BV1774">
        <v>0</v>
      </c>
      <c r="BW1774">
        <v>0</v>
      </c>
      <c r="BX1774">
        <v>0</v>
      </c>
      <c r="BZ1774" t="s">
        <v>193</v>
      </c>
      <c r="CA1774" t="s">
        <v>194</v>
      </c>
      <c r="CB1774" t="b">
        <v>0</v>
      </c>
    </row>
    <row r="1775" spans="1:80" x14ac:dyDescent="0.3">
      <c r="A1775">
        <v>1774</v>
      </c>
      <c r="B1775" t="s">
        <v>2115</v>
      </c>
      <c r="C1775" t="s">
        <v>179</v>
      </c>
      <c r="D1775" t="s">
        <v>2019</v>
      </c>
      <c r="E1775" t="s">
        <v>2071</v>
      </c>
      <c r="F1775" t="s">
        <v>2043</v>
      </c>
      <c r="G1775" t="s">
        <v>2019</v>
      </c>
      <c r="H1775" t="s">
        <v>184</v>
      </c>
      <c r="J1775">
        <v>0</v>
      </c>
      <c r="L1775" t="s">
        <v>197</v>
      </c>
      <c r="M1775" t="s">
        <v>197</v>
      </c>
      <c r="N1775" t="s">
        <v>198</v>
      </c>
      <c r="Q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AA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6.3888000000000034</v>
      </c>
      <c r="AK1775">
        <v>2</v>
      </c>
      <c r="AL1775">
        <v>22</v>
      </c>
      <c r="AM1775">
        <v>4</v>
      </c>
      <c r="AN1775">
        <v>22</v>
      </c>
      <c r="AO1775" t="s">
        <v>190</v>
      </c>
      <c r="AP1775">
        <v>87</v>
      </c>
      <c r="AQ1775">
        <v>-0.7</v>
      </c>
      <c r="AR1775">
        <v>1.2</v>
      </c>
      <c r="AS1775" t="s">
        <v>2022</v>
      </c>
      <c r="AT1775">
        <v>26</v>
      </c>
      <c r="AU1775">
        <v>15</v>
      </c>
      <c r="AV1775">
        <v>15</v>
      </c>
      <c r="AW1775">
        <v>24</v>
      </c>
      <c r="AZ1775">
        <v>0</v>
      </c>
      <c r="BA1775">
        <v>0</v>
      </c>
      <c r="BB1775">
        <v>38376</v>
      </c>
      <c r="BC1775">
        <v>63960</v>
      </c>
      <c r="BD1775">
        <v>89544</v>
      </c>
      <c r="BE1775">
        <v>27</v>
      </c>
      <c r="BF1775">
        <v>6</v>
      </c>
      <c r="BG1775">
        <v>144</v>
      </c>
      <c r="BH1775">
        <v>3.5902777777777777</v>
      </c>
      <c r="BI1775">
        <v>38376</v>
      </c>
      <c r="BJ1775">
        <v>63960</v>
      </c>
      <c r="BK1775">
        <v>89544</v>
      </c>
      <c r="BL1775">
        <v>30</v>
      </c>
      <c r="BM1775">
        <v>1</v>
      </c>
      <c r="BN1775">
        <v>11</v>
      </c>
      <c r="BO1775" t="s">
        <v>192</v>
      </c>
      <c r="BP1775">
        <v>0</v>
      </c>
      <c r="BR1775">
        <v>0</v>
      </c>
      <c r="BS1775">
        <v>0</v>
      </c>
      <c r="BV1775">
        <v>0</v>
      </c>
      <c r="BW1775">
        <v>0</v>
      </c>
      <c r="BX1775">
        <v>0</v>
      </c>
      <c r="BZ1775" t="s">
        <v>193</v>
      </c>
      <c r="CA1775" t="s">
        <v>194</v>
      </c>
      <c r="CB1775" t="b">
        <v>0</v>
      </c>
    </row>
    <row r="1776" spans="1:80" x14ac:dyDescent="0.3">
      <c r="A1776">
        <v>1775</v>
      </c>
      <c r="B1776" t="s">
        <v>2116</v>
      </c>
      <c r="C1776" t="s">
        <v>179</v>
      </c>
      <c r="D1776" t="s">
        <v>2019</v>
      </c>
      <c r="E1776" t="s">
        <v>2071</v>
      </c>
      <c r="F1776" t="s">
        <v>2117</v>
      </c>
      <c r="G1776" t="s">
        <v>2019</v>
      </c>
      <c r="H1776" t="s">
        <v>184</v>
      </c>
      <c r="J1776">
        <v>0</v>
      </c>
      <c r="L1776" t="s">
        <v>197</v>
      </c>
      <c r="M1776" t="s">
        <v>197</v>
      </c>
      <c r="N1776" t="s">
        <v>198</v>
      </c>
      <c r="Q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AA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1.2</v>
      </c>
      <c r="AK1776">
        <v>2</v>
      </c>
      <c r="AL1776">
        <v>117</v>
      </c>
      <c r="AM1776">
        <v>4</v>
      </c>
      <c r="AN1776">
        <v>22</v>
      </c>
      <c r="AO1776" t="s">
        <v>190</v>
      </c>
      <c r="AP1776">
        <v>87</v>
      </c>
      <c r="AQ1776">
        <v>-0.7</v>
      </c>
      <c r="AR1776">
        <v>1.2</v>
      </c>
      <c r="AS1776" t="s">
        <v>2022</v>
      </c>
      <c r="AT1776">
        <v>26</v>
      </c>
      <c r="AU1776">
        <v>15</v>
      </c>
      <c r="AV1776">
        <v>15</v>
      </c>
      <c r="AW1776">
        <v>24</v>
      </c>
      <c r="AZ1776">
        <v>0</v>
      </c>
      <c r="BA1776">
        <v>0</v>
      </c>
      <c r="BB1776">
        <v>38376</v>
      </c>
      <c r="BC1776">
        <v>63960</v>
      </c>
      <c r="BD1776">
        <v>89544</v>
      </c>
      <c r="BE1776">
        <v>27</v>
      </c>
      <c r="BF1776">
        <v>6</v>
      </c>
      <c r="BG1776">
        <v>144</v>
      </c>
      <c r="BH1776">
        <v>3.5902777777777777</v>
      </c>
      <c r="BI1776">
        <v>38376</v>
      </c>
      <c r="BJ1776">
        <v>63960</v>
      </c>
      <c r="BK1776">
        <v>89544</v>
      </c>
      <c r="BL1776">
        <v>30</v>
      </c>
      <c r="BM1776">
        <v>1</v>
      </c>
      <c r="BN1776">
        <v>77</v>
      </c>
      <c r="BO1776" t="s">
        <v>192</v>
      </c>
      <c r="BP1776">
        <v>0</v>
      </c>
      <c r="BR1776">
        <v>0</v>
      </c>
      <c r="BS1776">
        <v>0</v>
      </c>
      <c r="BV1776">
        <v>0</v>
      </c>
      <c r="BW1776">
        <v>0</v>
      </c>
      <c r="BX1776">
        <v>0</v>
      </c>
      <c r="BZ1776" t="s">
        <v>193</v>
      </c>
      <c r="CA1776" t="s">
        <v>194</v>
      </c>
      <c r="CB1776" t="b">
        <v>0</v>
      </c>
    </row>
    <row r="1777" spans="1:80" x14ac:dyDescent="0.3">
      <c r="A1777">
        <v>1776</v>
      </c>
      <c r="B1777" t="s">
        <v>2118</v>
      </c>
      <c r="C1777" t="s">
        <v>179</v>
      </c>
      <c r="D1777" t="s">
        <v>2019</v>
      </c>
      <c r="E1777" t="s">
        <v>2071</v>
      </c>
      <c r="F1777" t="s">
        <v>2047</v>
      </c>
      <c r="G1777" t="s">
        <v>2019</v>
      </c>
      <c r="H1777" t="s">
        <v>184</v>
      </c>
      <c r="J1777">
        <v>0</v>
      </c>
      <c r="L1777" t="s">
        <v>197</v>
      </c>
      <c r="M1777" t="s">
        <v>197</v>
      </c>
      <c r="N1777" t="s">
        <v>198</v>
      </c>
      <c r="Q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AA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6.6920000000000037</v>
      </c>
      <c r="AK1777">
        <v>2</v>
      </c>
      <c r="AL1777">
        <v>21</v>
      </c>
      <c r="AM1777">
        <v>4</v>
      </c>
      <c r="AN1777">
        <v>22</v>
      </c>
      <c r="AO1777" t="s">
        <v>190</v>
      </c>
      <c r="AP1777">
        <v>87</v>
      </c>
      <c r="AQ1777">
        <v>-0.7</v>
      </c>
      <c r="AR1777">
        <v>1.2</v>
      </c>
      <c r="AS1777" t="s">
        <v>2022</v>
      </c>
      <c r="AT1777">
        <v>26</v>
      </c>
      <c r="AU1777">
        <v>15</v>
      </c>
      <c r="AV1777">
        <v>15</v>
      </c>
      <c r="AW1777">
        <v>24</v>
      </c>
      <c r="AZ1777">
        <v>0</v>
      </c>
      <c r="BA1777">
        <v>0</v>
      </c>
      <c r="BB1777">
        <v>38376</v>
      </c>
      <c r="BC1777">
        <v>63960</v>
      </c>
      <c r="BD1777">
        <v>89544</v>
      </c>
      <c r="BE1777">
        <v>27</v>
      </c>
      <c r="BF1777">
        <v>6</v>
      </c>
      <c r="BG1777">
        <v>144</v>
      </c>
      <c r="BH1777">
        <v>3.5902777777777777</v>
      </c>
      <c r="BI1777">
        <v>38376</v>
      </c>
      <c r="BJ1777">
        <v>63960</v>
      </c>
      <c r="BK1777">
        <v>89544</v>
      </c>
      <c r="BL1777">
        <v>30</v>
      </c>
      <c r="BM1777">
        <v>1</v>
      </c>
      <c r="BN1777">
        <v>11</v>
      </c>
      <c r="BO1777" t="s">
        <v>192</v>
      </c>
      <c r="BP1777">
        <v>0</v>
      </c>
      <c r="BR1777">
        <v>0</v>
      </c>
      <c r="BS1777">
        <v>0</v>
      </c>
      <c r="BV1777">
        <v>0</v>
      </c>
      <c r="BW1777">
        <v>0</v>
      </c>
      <c r="BX1777">
        <v>0</v>
      </c>
      <c r="BZ1777" t="s">
        <v>193</v>
      </c>
      <c r="CA1777" t="s">
        <v>194</v>
      </c>
      <c r="CB1777" t="b">
        <v>0</v>
      </c>
    </row>
    <row r="1778" spans="1:80" x14ac:dyDescent="0.3">
      <c r="A1778">
        <v>1777</v>
      </c>
      <c r="B1778" t="s">
        <v>2119</v>
      </c>
      <c r="C1778" t="s">
        <v>179</v>
      </c>
      <c r="D1778" t="s">
        <v>2019</v>
      </c>
      <c r="E1778" t="s">
        <v>2071</v>
      </c>
      <c r="F1778" t="s">
        <v>2049</v>
      </c>
      <c r="G1778" t="s">
        <v>2019</v>
      </c>
      <c r="H1778" t="s">
        <v>184</v>
      </c>
      <c r="J1778">
        <v>0</v>
      </c>
      <c r="L1778" t="s">
        <v>197</v>
      </c>
      <c r="M1778" t="s">
        <v>197</v>
      </c>
      <c r="N1778" t="s">
        <v>198</v>
      </c>
      <c r="Q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AA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6.9952000000000041</v>
      </c>
      <c r="AK1778">
        <v>2</v>
      </c>
      <c r="AL1778">
        <v>21</v>
      </c>
      <c r="AM1778">
        <v>4</v>
      </c>
      <c r="AN1778">
        <v>22</v>
      </c>
      <c r="AO1778" t="s">
        <v>190</v>
      </c>
      <c r="AP1778">
        <v>87</v>
      </c>
      <c r="AQ1778">
        <v>-0.7</v>
      </c>
      <c r="AR1778">
        <v>1.2</v>
      </c>
      <c r="AS1778" t="s">
        <v>2022</v>
      </c>
      <c r="AT1778">
        <v>26</v>
      </c>
      <c r="AU1778">
        <v>15</v>
      </c>
      <c r="AV1778">
        <v>15</v>
      </c>
      <c r="AW1778">
        <v>24</v>
      </c>
      <c r="AZ1778">
        <v>0</v>
      </c>
      <c r="BA1778">
        <v>0</v>
      </c>
      <c r="BB1778">
        <v>38376</v>
      </c>
      <c r="BC1778">
        <v>63960</v>
      </c>
      <c r="BD1778">
        <v>89544</v>
      </c>
      <c r="BE1778">
        <v>27</v>
      </c>
      <c r="BF1778">
        <v>6</v>
      </c>
      <c r="BG1778">
        <v>144</v>
      </c>
      <c r="BH1778">
        <v>3.5902777777777777</v>
      </c>
      <c r="BI1778">
        <v>38376</v>
      </c>
      <c r="BJ1778">
        <v>63960</v>
      </c>
      <c r="BK1778">
        <v>89544</v>
      </c>
      <c r="BL1778">
        <v>30</v>
      </c>
      <c r="BM1778">
        <v>1</v>
      </c>
      <c r="BN1778">
        <v>11</v>
      </c>
      <c r="BO1778" t="s">
        <v>192</v>
      </c>
      <c r="BP1778">
        <v>0</v>
      </c>
      <c r="BR1778">
        <v>0</v>
      </c>
      <c r="BS1778">
        <v>0</v>
      </c>
      <c r="BV1778">
        <v>0</v>
      </c>
      <c r="BW1778">
        <v>0</v>
      </c>
      <c r="BX1778">
        <v>0</v>
      </c>
      <c r="BZ1778" t="s">
        <v>193</v>
      </c>
      <c r="CA1778" t="s">
        <v>194</v>
      </c>
      <c r="CB1778" t="b">
        <v>0</v>
      </c>
    </row>
    <row r="1779" spans="1:80" x14ac:dyDescent="0.3">
      <c r="A1779">
        <v>1778</v>
      </c>
      <c r="B1779" t="s">
        <v>2120</v>
      </c>
      <c r="C1779" t="s">
        <v>179</v>
      </c>
      <c r="D1779" t="s">
        <v>2019</v>
      </c>
      <c r="E1779" t="s">
        <v>2071</v>
      </c>
      <c r="F1779" t="s">
        <v>2051</v>
      </c>
      <c r="G1779" t="s">
        <v>2019</v>
      </c>
      <c r="H1779" t="s">
        <v>184</v>
      </c>
      <c r="J1779">
        <v>0</v>
      </c>
      <c r="L1779" t="s">
        <v>197</v>
      </c>
      <c r="M1779" t="s">
        <v>197</v>
      </c>
      <c r="N1779" t="s">
        <v>198</v>
      </c>
      <c r="Q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AA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7.2984000000000044</v>
      </c>
      <c r="AK1779">
        <v>2</v>
      </c>
      <c r="AL1779">
        <v>20</v>
      </c>
      <c r="AM1779">
        <v>4</v>
      </c>
      <c r="AN1779">
        <v>22</v>
      </c>
      <c r="AO1779" t="s">
        <v>190</v>
      </c>
      <c r="AP1779">
        <v>87</v>
      </c>
      <c r="AQ1779">
        <v>-0.7</v>
      </c>
      <c r="AR1779">
        <v>1.2</v>
      </c>
      <c r="AS1779" t="s">
        <v>2022</v>
      </c>
      <c r="AT1779">
        <v>26</v>
      </c>
      <c r="AU1779">
        <v>15</v>
      </c>
      <c r="AV1779">
        <v>15</v>
      </c>
      <c r="AW1779">
        <v>24</v>
      </c>
      <c r="AZ1779">
        <v>0</v>
      </c>
      <c r="BA1779">
        <v>0</v>
      </c>
      <c r="BB1779">
        <v>38376</v>
      </c>
      <c r="BC1779">
        <v>63960</v>
      </c>
      <c r="BD1779">
        <v>89544</v>
      </c>
      <c r="BE1779">
        <v>27</v>
      </c>
      <c r="BF1779">
        <v>6</v>
      </c>
      <c r="BG1779">
        <v>144</v>
      </c>
      <c r="BH1779">
        <v>3.5902777777777777</v>
      </c>
      <c r="BI1779">
        <v>38376</v>
      </c>
      <c r="BJ1779">
        <v>63960</v>
      </c>
      <c r="BK1779">
        <v>89544</v>
      </c>
      <c r="BL1779">
        <v>30</v>
      </c>
      <c r="BM1779">
        <v>1</v>
      </c>
      <c r="BN1779">
        <v>11</v>
      </c>
      <c r="BO1779" t="s">
        <v>192</v>
      </c>
      <c r="BP1779">
        <v>0</v>
      </c>
      <c r="BR1779">
        <v>0</v>
      </c>
      <c r="BS1779">
        <v>0</v>
      </c>
      <c r="BV1779">
        <v>0</v>
      </c>
      <c r="BW1779">
        <v>0</v>
      </c>
      <c r="BX1779">
        <v>0</v>
      </c>
      <c r="BZ1779" t="s">
        <v>193</v>
      </c>
      <c r="CA1779" t="s">
        <v>194</v>
      </c>
      <c r="CB1779" t="b">
        <v>0</v>
      </c>
    </row>
    <row r="1780" spans="1:80" x14ac:dyDescent="0.3">
      <c r="A1780">
        <v>1779</v>
      </c>
      <c r="B1780" t="s">
        <v>2121</v>
      </c>
      <c r="C1780" t="s">
        <v>179</v>
      </c>
      <c r="D1780" t="s">
        <v>2019</v>
      </c>
      <c r="E1780" t="s">
        <v>2071</v>
      </c>
      <c r="F1780" t="s">
        <v>2053</v>
      </c>
      <c r="G1780" t="s">
        <v>2019</v>
      </c>
      <c r="H1780" t="s">
        <v>184</v>
      </c>
      <c r="J1780">
        <v>0</v>
      </c>
      <c r="L1780" t="s">
        <v>197</v>
      </c>
      <c r="M1780" t="s">
        <v>197</v>
      </c>
      <c r="N1780" t="s">
        <v>198</v>
      </c>
      <c r="Q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AA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7.6016000000000048</v>
      </c>
      <c r="AK1780">
        <v>2</v>
      </c>
      <c r="AL1780">
        <v>19</v>
      </c>
      <c r="AM1780">
        <v>4</v>
      </c>
      <c r="AN1780">
        <v>22</v>
      </c>
      <c r="AO1780" t="s">
        <v>190</v>
      </c>
      <c r="AP1780">
        <v>87</v>
      </c>
      <c r="AQ1780">
        <v>-0.7</v>
      </c>
      <c r="AR1780">
        <v>1.2</v>
      </c>
      <c r="AS1780" t="s">
        <v>2022</v>
      </c>
      <c r="AT1780">
        <v>26</v>
      </c>
      <c r="AU1780">
        <v>15</v>
      </c>
      <c r="AV1780">
        <v>15</v>
      </c>
      <c r="AW1780">
        <v>24</v>
      </c>
      <c r="AZ1780">
        <v>0</v>
      </c>
      <c r="BA1780">
        <v>0</v>
      </c>
      <c r="BB1780">
        <v>38376</v>
      </c>
      <c r="BC1780">
        <v>63960</v>
      </c>
      <c r="BD1780">
        <v>89544</v>
      </c>
      <c r="BE1780">
        <v>27</v>
      </c>
      <c r="BF1780">
        <v>6</v>
      </c>
      <c r="BG1780">
        <v>144</v>
      </c>
      <c r="BH1780">
        <v>3.5902777777777777</v>
      </c>
      <c r="BI1780">
        <v>38376</v>
      </c>
      <c r="BJ1780">
        <v>63960</v>
      </c>
      <c r="BK1780">
        <v>89544</v>
      </c>
      <c r="BL1780">
        <v>30</v>
      </c>
      <c r="BM1780">
        <v>1</v>
      </c>
      <c r="BN1780">
        <v>11</v>
      </c>
      <c r="BO1780" t="s">
        <v>192</v>
      </c>
      <c r="BP1780">
        <v>0</v>
      </c>
      <c r="BR1780">
        <v>0</v>
      </c>
      <c r="BS1780">
        <v>0</v>
      </c>
      <c r="BV1780">
        <v>0</v>
      </c>
      <c r="BW1780">
        <v>0</v>
      </c>
      <c r="BX1780">
        <v>0</v>
      </c>
      <c r="BZ1780" t="s">
        <v>193</v>
      </c>
      <c r="CA1780" t="s">
        <v>194</v>
      </c>
      <c r="CB1780" t="b">
        <v>0</v>
      </c>
    </row>
    <row r="1781" spans="1:80" x14ac:dyDescent="0.3">
      <c r="A1781">
        <v>1780</v>
      </c>
      <c r="B1781" t="s">
        <v>2122</v>
      </c>
      <c r="C1781" t="s">
        <v>179</v>
      </c>
      <c r="D1781" t="s">
        <v>2019</v>
      </c>
      <c r="E1781" t="s">
        <v>2071</v>
      </c>
      <c r="F1781" t="s">
        <v>2055</v>
      </c>
      <c r="G1781" t="s">
        <v>2019</v>
      </c>
      <c r="H1781" t="s">
        <v>184</v>
      </c>
      <c r="J1781">
        <v>0</v>
      </c>
      <c r="L1781" t="s">
        <v>197</v>
      </c>
      <c r="M1781" t="s">
        <v>197</v>
      </c>
      <c r="N1781" t="s">
        <v>198</v>
      </c>
      <c r="Q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AA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7.9038000000000004</v>
      </c>
      <c r="AK1781">
        <v>2</v>
      </c>
      <c r="AL1781">
        <v>18</v>
      </c>
      <c r="AM1781">
        <v>4</v>
      </c>
      <c r="AN1781">
        <v>22</v>
      </c>
      <c r="AO1781" t="s">
        <v>190</v>
      </c>
      <c r="AP1781">
        <v>87</v>
      </c>
      <c r="AQ1781">
        <v>-0.7</v>
      </c>
      <c r="AR1781">
        <v>1.2</v>
      </c>
      <c r="AS1781" t="s">
        <v>2022</v>
      </c>
      <c r="AT1781">
        <v>26</v>
      </c>
      <c r="AU1781">
        <v>15</v>
      </c>
      <c r="AV1781">
        <v>15</v>
      </c>
      <c r="AW1781">
        <v>24</v>
      </c>
      <c r="AZ1781">
        <v>0</v>
      </c>
      <c r="BA1781">
        <v>0</v>
      </c>
      <c r="BB1781">
        <v>38376</v>
      </c>
      <c r="BC1781">
        <v>63960</v>
      </c>
      <c r="BD1781">
        <v>89544</v>
      </c>
      <c r="BE1781">
        <v>27</v>
      </c>
      <c r="BF1781">
        <v>6</v>
      </c>
      <c r="BG1781">
        <v>144</v>
      </c>
      <c r="BH1781">
        <v>3.5902777777777777</v>
      </c>
      <c r="BI1781">
        <v>38376</v>
      </c>
      <c r="BJ1781">
        <v>63960</v>
      </c>
      <c r="BK1781">
        <v>89544</v>
      </c>
      <c r="BL1781">
        <v>30</v>
      </c>
      <c r="BM1781">
        <v>1</v>
      </c>
      <c r="BN1781">
        <v>11</v>
      </c>
      <c r="BO1781" t="s">
        <v>192</v>
      </c>
      <c r="BP1781">
        <v>0</v>
      </c>
      <c r="BR1781">
        <v>0</v>
      </c>
      <c r="BS1781">
        <v>0</v>
      </c>
      <c r="BV1781">
        <v>0</v>
      </c>
      <c r="BW1781">
        <v>0</v>
      </c>
      <c r="BX1781">
        <v>0</v>
      </c>
      <c r="BZ1781" t="s">
        <v>193</v>
      </c>
      <c r="CA1781" t="s">
        <v>194</v>
      </c>
      <c r="CB1781" t="b">
        <v>0</v>
      </c>
    </row>
    <row r="1782" spans="1:80" x14ac:dyDescent="0.3">
      <c r="A1782">
        <v>1781</v>
      </c>
      <c r="B1782" t="s">
        <v>2123</v>
      </c>
      <c r="C1782" t="s">
        <v>179</v>
      </c>
      <c r="D1782" t="s">
        <v>2019</v>
      </c>
      <c r="E1782" t="s">
        <v>2071</v>
      </c>
      <c r="F1782" t="s">
        <v>2124</v>
      </c>
      <c r="G1782" t="s">
        <v>2019</v>
      </c>
      <c r="H1782" t="s">
        <v>184</v>
      </c>
      <c r="J1782">
        <v>0</v>
      </c>
      <c r="L1782" t="s">
        <v>197</v>
      </c>
      <c r="M1782" t="s">
        <v>197</v>
      </c>
      <c r="N1782" t="s">
        <v>198</v>
      </c>
      <c r="Q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AA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1.538</v>
      </c>
      <c r="AK1782">
        <v>2</v>
      </c>
      <c r="AL1782">
        <v>92</v>
      </c>
      <c r="AM1782">
        <v>4</v>
      </c>
      <c r="AN1782">
        <v>22</v>
      </c>
      <c r="AO1782" t="s">
        <v>190</v>
      </c>
      <c r="AP1782">
        <v>87</v>
      </c>
      <c r="AQ1782">
        <v>-0.7</v>
      </c>
      <c r="AR1782">
        <v>1.2</v>
      </c>
      <c r="AS1782" t="s">
        <v>2022</v>
      </c>
      <c r="AT1782">
        <v>26</v>
      </c>
      <c r="AU1782">
        <v>15</v>
      </c>
      <c r="AV1782">
        <v>15</v>
      </c>
      <c r="AW1782">
        <v>24</v>
      </c>
      <c r="AZ1782">
        <v>0</v>
      </c>
      <c r="BA1782">
        <v>0</v>
      </c>
      <c r="BB1782">
        <v>38376</v>
      </c>
      <c r="BC1782">
        <v>63960</v>
      </c>
      <c r="BD1782">
        <v>89544</v>
      </c>
      <c r="BE1782">
        <v>27</v>
      </c>
      <c r="BF1782">
        <v>6</v>
      </c>
      <c r="BG1782">
        <v>144</v>
      </c>
      <c r="BH1782">
        <v>3.5902777777777777</v>
      </c>
      <c r="BI1782">
        <v>38376</v>
      </c>
      <c r="BJ1782">
        <v>63960</v>
      </c>
      <c r="BK1782">
        <v>89544</v>
      </c>
      <c r="BL1782">
        <v>30</v>
      </c>
      <c r="BM1782">
        <v>1</v>
      </c>
      <c r="BN1782">
        <v>77</v>
      </c>
      <c r="BO1782" t="s">
        <v>192</v>
      </c>
      <c r="BP1782">
        <v>0</v>
      </c>
      <c r="BR1782">
        <v>0</v>
      </c>
      <c r="BS1782">
        <v>0</v>
      </c>
      <c r="BV1782">
        <v>0</v>
      </c>
      <c r="BW1782">
        <v>0</v>
      </c>
      <c r="BX1782">
        <v>0</v>
      </c>
      <c r="BZ1782" t="s">
        <v>193</v>
      </c>
      <c r="CA1782" t="s">
        <v>194</v>
      </c>
      <c r="CB1782" t="b">
        <v>0</v>
      </c>
    </row>
    <row r="1783" spans="1:80" x14ac:dyDescent="0.3">
      <c r="A1783">
        <v>1782</v>
      </c>
      <c r="B1783" t="s">
        <v>2125</v>
      </c>
      <c r="C1783" t="s">
        <v>179</v>
      </c>
      <c r="D1783" t="s">
        <v>2019</v>
      </c>
      <c r="E1783" t="s">
        <v>2071</v>
      </c>
      <c r="F1783" t="s">
        <v>2126</v>
      </c>
      <c r="G1783" t="s">
        <v>2019</v>
      </c>
      <c r="H1783" t="s">
        <v>184</v>
      </c>
      <c r="J1783">
        <v>0</v>
      </c>
      <c r="L1783" t="s">
        <v>197</v>
      </c>
      <c r="M1783" t="s">
        <v>197</v>
      </c>
      <c r="N1783" t="s">
        <v>198</v>
      </c>
      <c r="Q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AA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1.8</v>
      </c>
      <c r="AK1783">
        <v>2</v>
      </c>
      <c r="AL1783">
        <v>78</v>
      </c>
      <c r="AM1783">
        <v>4</v>
      </c>
      <c r="AN1783">
        <v>22</v>
      </c>
      <c r="AO1783" t="s">
        <v>190</v>
      </c>
      <c r="AP1783">
        <v>87</v>
      </c>
      <c r="AQ1783">
        <v>-0.7</v>
      </c>
      <c r="AR1783">
        <v>1.2</v>
      </c>
      <c r="AS1783" t="s">
        <v>2022</v>
      </c>
      <c r="AT1783">
        <v>26</v>
      </c>
      <c r="AU1783">
        <v>15</v>
      </c>
      <c r="AV1783">
        <v>15</v>
      </c>
      <c r="AW1783">
        <v>24</v>
      </c>
      <c r="AZ1783">
        <v>0</v>
      </c>
      <c r="BA1783">
        <v>0</v>
      </c>
      <c r="BB1783">
        <v>38376</v>
      </c>
      <c r="BC1783">
        <v>63960</v>
      </c>
      <c r="BD1783">
        <v>89544</v>
      </c>
      <c r="BE1783">
        <v>27</v>
      </c>
      <c r="BF1783">
        <v>6</v>
      </c>
      <c r="BG1783">
        <v>144</v>
      </c>
      <c r="BH1783">
        <v>3.5902777777777777</v>
      </c>
      <c r="BI1783">
        <v>38376</v>
      </c>
      <c r="BJ1783">
        <v>63960</v>
      </c>
      <c r="BK1783">
        <v>89544</v>
      </c>
      <c r="BL1783">
        <v>30</v>
      </c>
      <c r="BM1783">
        <v>1</v>
      </c>
      <c r="BN1783">
        <v>77</v>
      </c>
      <c r="BO1783" t="s">
        <v>192</v>
      </c>
      <c r="BP1783">
        <v>0</v>
      </c>
      <c r="BR1783">
        <v>0</v>
      </c>
      <c r="BS1783">
        <v>0</v>
      </c>
      <c r="BV1783">
        <v>0</v>
      </c>
      <c r="BW1783">
        <v>0</v>
      </c>
      <c r="BX1783">
        <v>0</v>
      </c>
      <c r="BZ1783" t="s">
        <v>193</v>
      </c>
      <c r="CA1783" t="s">
        <v>194</v>
      </c>
      <c r="CB1783" t="b">
        <v>0</v>
      </c>
    </row>
    <row r="1784" spans="1:80" x14ac:dyDescent="0.3">
      <c r="A1784">
        <v>1783</v>
      </c>
      <c r="B1784" t="s">
        <v>2127</v>
      </c>
      <c r="C1784" t="s">
        <v>179</v>
      </c>
      <c r="D1784" t="s">
        <v>2019</v>
      </c>
      <c r="E1784" t="s">
        <v>2071</v>
      </c>
      <c r="F1784" t="s">
        <v>2128</v>
      </c>
      <c r="G1784" t="s">
        <v>2019</v>
      </c>
      <c r="H1784" t="s">
        <v>184</v>
      </c>
      <c r="J1784">
        <v>0</v>
      </c>
      <c r="L1784" t="s">
        <v>197</v>
      </c>
      <c r="M1784" t="s">
        <v>197</v>
      </c>
      <c r="N1784" t="s">
        <v>198</v>
      </c>
      <c r="Q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AA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2.1</v>
      </c>
      <c r="AK1784">
        <v>2</v>
      </c>
      <c r="AL1784">
        <v>67</v>
      </c>
      <c r="AM1784">
        <v>4</v>
      </c>
      <c r="AN1784">
        <v>22</v>
      </c>
      <c r="AO1784" t="s">
        <v>190</v>
      </c>
      <c r="AP1784">
        <v>87</v>
      </c>
      <c r="AQ1784">
        <v>-0.7</v>
      </c>
      <c r="AR1784">
        <v>1.2</v>
      </c>
      <c r="AS1784" t="s">
        <v>2022</v>
      </c>
      <c r="AT1784">
        <v>26</v>
      </c>
      <c r="AU1784">
        <v>15</v>
      </c>
      <c r="AV1784">
        <v>15</v>
      </c>
      <c r="AW1784">
        <v>24</v>
      </c>
      <c r="AZ1784">
        <v>0</v>
      </c>
      <c r="BA1784">
        <v>0</v>
      </c>
      <c r="BB1784">
        <v>38376</v>
      </c>
      <c r="BC1784">
        <v>63960</v>
      </c>
      <c r="BD1784">
        <v>89544</v>
      </c>
      <c r="BE1784">
        <v>27</v>
      </c>
      <c r="BF1784">
        <v>6</v>
      </c>
      <c r="BG1784">
        <v>144</v>
      </c>
      <c r="BH1784">
        <v>3.5902777777777777</v>
      </c>
      <c r="BI1784">
        <v>38376</v>
      </c>
      <c r="BJ1784">
        <v>63960</v>
      </c>
      <c r="BK1784">
        <v>89544</v>
      </c>
      <c r="BL1784">
        <v>30</v>
      </c>
      <c r="BM1784">
        <v>1</v>
      </c>
      <c r="BN1784">
        <v>77</v>
      </c>
      <c r="BO1784" t="s">
        <v>192</v>
      </c>
      <c r="BP1784">
        <v>0</v>
      </c>
      <c r="BR1784">
        <v>0</v>
      </c>
      <c r="BS1784">
        <v>0</v>
      </c>
      <c r="BV1784">
        <v>0</v>
      </c>
      <c r="BW1784">
        <v>0</v>
      </c>
      <c r="BX1784">
        <v>0</v>
      </c>
      <c r="BZ1784" t="s">
        <v>193</v>
      </c>
      <c r="CA1784" t="s">
        <v>194</v>
      </c>
      <c r="CB1784" t="b">
        <v>0</v>
      </c>
    </row>
    <row r="1785" spans="1:80" x14ac:dyDescent="0.3">
      <c r="A1785">
        <v>1784</v>
      </c>
      <c r="B1785" t="s">
        <v>2129</v>
      </c>
      <c r="C1785" t="s">
        <v>179</v>
      </c>
      <c r="D1785" t="s">
        <v>2019</v>
      </c>
      <c r="E1785" t="s">
        <v>2071</v>
      </c>
      <c r="F1785" t="s">
        <v>2130</v>
      </c>
      <c r="G1785" t="s">
        <v>2019</v>
      </c>
      <c r="H1785" t="s">
        <v>184</v>
      </c>
      <c r="J1785">
        <v>0</v>
      </c>
      <c r="L1785" t="s">
        <v>197</v>
      </c>
      <c r="M1785" t="s">
        <v>197</v>
      </c>
      <c r="N1785" t="s">
        <v>198</v>
      </c>
      <c r="Q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AA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2.4474</v>
      </c>
      <c r="AK1785">
        <v>2</v>
      </c>
      <c r="AL1785">
        <v>58</v>
      </c>
      <c r="AM1785">
        <v>4</v>
      </c>
      <c r="AN1785">
        <v>22</v>
      </c>
      <c r="AO1785" t="s">
        <v>190</v>
      </c>
      <c r="AP1785">
        <v>87</v>
      </c>
      <c r="AQ1785">
        <v>-0.7</v>
      </c>
      <c r="AR1785">
        <v>1.2</v>
      </c>
      <c r="AS1785" t="s">
        <v>2022</v>
      </c>
      <c r="AT1785">
        <v>26</v>
      </c>
      <c r="AU1785">
        <v>15</v>
      </c>
      <c r="AV1785">
        <v>15</v>
      </c>
      <c r="AW1785">
        <v>24</v>
      </c>
      <c r="AZ1785">
        <v>0</v>
      </c>
      <c r="BA1785">
        <v>0</v>
      </c>
      <c r="BB1785">
        <v>38376</v>
      </c>
      <c r="BC1785">
        <v>63960</v>
      </c>
      <c r="BD1785">
        <v>89544</v>
      </c>
      <c r="BE1785">
        <v>27</v>
      </c>
      <c r="BF1785">
        <v>6</v>
      </c>
      <c r="BG1785">
        <v>144</v>
      </c>
      <c r="BH1785">
        <v>3.5902777777777777</v>
      </c>
      <c r="BI1785">
        <v>38376</v>
      </c>
      <c r="BJ1785">
        <v>63960</v>
      </c>
      <c r="BK1785">
        <v>89544</v>
      </c>
      <c r="BL1785">
        <v>30</v>
      </c>
      <c r="BM1785">
        <v>1</v>
      </c>
      <c r="BN1785">
        <v>77</v>
      </c>
      <c r="BO1785" t="s">
        <v>192</v>
      </c>
      <c r="BP1785">
        <v>0</v>
      </c>
      <c r="BR1785">
        <v>0</v>
      </c>
      <c r="BS1785">
        <v>0</v>
      </c>
      <c r="BV1785">
        <v>0</v>
      </c>
      <c r="BW1785">
        <v>0</v>
      </c>
      <c r="BX1785">
        <v>0</v>
      </c>
      <c r="BZ1785" t="s">
        <v>193</v>
      </c>
      <c r="CA1785" t="s">
        <v>194</v>
      </c>
      <c r="CB1785" t="b">
        <v>0</v>
      </c>
    </row>
    <row r="1786" spans="1:80" x14ac:dyDescent="0.3">
      <c r="A1786">
        <v>1785</v>
      </c>
      <c r="B1786" t="s">
        <v>2131</v>
      </c>
      <c r="C1786" t="s">
        <v>179</v>
      </c>
      <c r="D1786" t="s">
        <v>2019</v>
      </c>
      <c r="E1786" t="s">
        <v>2071</v>
      </c>
      <c r="F1786" t="s">
        <v>2132</v>
      </c>
      <c r="G1786" t="s">
        <v>2019</v>
      </c>
      <c r="H1786" t="s">
        <v>184</v>
      </c>
      <c r="J1786">
        <v>0</v>
      </c>
      <c r="L1786" t="s">
        <v>197</v>
      </c>
      <c r="M1786" t="s">
        <v>197</v>
      </c>
      <c r="N1786" t="s">
        <v>198</v>
      </c>
      <c r="Q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AA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2.7505999999999999</v>
      </c>
      <c r="AK1786">
        <v>2</v>
      </c>
      <c r="AL1786">
        <v>51</v>
      </c>
      <c r="AM1786">
        <v>4</v>
      </c>
      <c r="AN1786">
        <v>22</v>
      </c>
      <c r="AO1786" t="s">
        <v>190</v>
      </c>
      <c r="AP1786">
        <v>87</v>
      </c>
      <c r="AQ1786">
        <v>-0.7</v>
      </c>
      <c r="AR1786">
        <v>1.2</v>
      </c>
      <c r="AS1786" t="s">
        <v>2022</v>
      </c>
      <c r="AT1786">
        <v>26</v>
      </c>
      <c r="AU1786">
        <v>15</v>
      </c>
      <c r="AV1786">
        <v>15</v>
      </c>
      <c r="AW1786">
        <v>24</v>
      </c>
      <c r="AZ1786">
        <v>0</v>
      </c>
      <c r="BA1786">
        <v>0</v>
      </c>
      <c r="BB1786">
        <v>38376</v>
      </c>
      <c r="BC1786">
        <v>63960</v>
      </c>
      <c r="BD1786">
        <v>89544</v>
      </c>
      <c r="BE1786">
        <v>27</v>
      </c>
      <c r="BF1786">
        <v>6</v>
      </c>
      <c r="BG1786">
        <v>144</v>
      </c>
      <c r="BH1786">
        <v>3.5902777777777777</v>
      </c>
      <c r="BI1786">
        <v>38376</v>
      </c>
      <c r="BJ1786">
        <v>63960</v>
      </c>
      <c r="BK1786">
        <v>89544</v>
      </c>
      <c r="BL1786">
        <v>30</v>
      </c>
      <c r="BM1786">
        <v>1</v>
      </c>
      <c r="BN1786">
        <v>77</v>
      </c>
      <c r="BO1786" t="s">
        <v>192</v>
      </c>
      <c r="BP1786">
        <v>0</v>
      </c>
      <c r="BR1786">
        <v>0</v>
      </c>
      <c r="BS1786">
        <v>0</v>
      </c>
      <c r="BV1786">
        <v>0</v>
      </c>
      <c r="BW1786">
        <v>0</v>
      </c>
      <c r="BX1786">
        <v>0</v>
      </c>
      <c r="BZ1786" t="s">
        <v>193</v>
      </c>
      <c r="CA1786" t="s">
        <v>194</v>
      </c>
      <c r="CB1786" t="b">
        <v>0</v>
      </c>
    </row>
    <row r="1787" spans="1:80" x14ac:dyDescent="0.3">
      <c r="A1787">
        <v>1786</v>
      </c>
      <c r="B1787" t="s">
        <v>2133</v>
      </c>
      <c r="C1787" t="s">
        <v>179</v>
      </c>
      <c r="D1787" t="s">
        <v>2019</v>
      </c>
      <c r="E1787" t="s">
        <v>2071</v>
      </c>
      <c r="F1787" t="s">
        <v>2134</v>
      </c>
      <c r="G1787" t="s">
        <v>2019</v>
      </c>
      <c r="H1787" t="s">
        <v>184</v>
      </c>
      <c r="J1787">
        <v>0</v>
      </c>
      <c r="L1787" t="s">
        <v>197</v>
      </c>
      <c r="M1787" t="s">
        <v>197</v>
      </c>
      <c r="N1787" t="s">
        <v>198</v>
      </c>
      <c r="Q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AA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3.0537000000000001</v>
      </c>
      <c r="AK1787">
        <v>2</v>
      </c>
      <c r="AL1787">
        <v>46</v>
      </c>
      <c r="AM1787">
        <v>4</v>
      </c>
      <c r="AN1787">
        <v>22</v>
      </c>
      <c r="AO1787" t="s">
        <v>190</v>
      </c>
      <c r="AP1787">
        <v>87</v>
      </c>
      <c r="AQ1787">
        <v>-0.7</v>
      </c>
      <c r="AR1787">
        <v>1.2</v>
      </c>
      <c r="AS1787" t="s">
        <v>2022</v>
      </c>
      <c r="AT1787">
        <v>26</v>
      </c>
      <c r="AU1787">
        <v>15</v>
      </c>
      <c r="AV1787">
        <v>15</v>
      </c>
      <c r="AW1787">
        <v>24</v>
      </c>
      <c r="AZ1787">
        <v>0</v>
      </c>
      <c r="BA1787">
        <v>0</v>
      </c>
      <c r="BB1787">
        <v>38376</v>
      </c>
      <c r="BC1787">
        <v>63960</v>
      </c>
      <c r="BD1787">
        <v>89544</v>
      </c>
      <c r="BE1787">
        <v>27</v>
      </c>
      <c r="BF1787">
        <v>6</v>
      </c>
      <c r="BG1787">
        <v>144</v>
      </c>
      <c r="BH1787">
        <v>3.5902777777777777</v>
      </c>
      <c r="BI1787">
        <v>38376</v>
      </c>
      <c r="BJ1787">
        <v>63960</v>
      </c>
      <c r="BK1787">
        <v>89544</v>
      </c>
      <c r="BL1787">
        <v>30</v>
      </c>
      <c r="BM1787">
        <v>1</v>
      </c>
      <c r="BN1787">
        <v>36</v>
      </c>
      <c r="BO1787" t="s">
        <v>192</v>
      </c>
      <c r="BP1787">
        <v>0</v>
      </c>
      <c r="BR1787">
        <v>0</v>
      </c>
      <c r="BS1787">
        <v>0</v>
      </c>
      <c r="BV1787">
        <v>0</v>
      </c>
      <c r="BW1787">
        <v>0</v>
      </c>
      <c r="BX1787">
        <v>0</v>
      </c>
      <c r="BZ1787" t="s">
        <v>193</v>
      </c>
      <c r="CA1787" t="s">
        <v>194</v>
      </c>
      <c r="CB1787" t="b">
        <v>0</v>
      </c>
    </row>
    <row r="1788" spans="1:80" x14ac:dyDescent="0.3">
      <c r="A1788">
        <v>1787</v>
      </c>
      <c r="B1788" t="s">
        <v>2135</v>
      </c>
      <c r="C1788" t="s">
        <v>179</v>
      </c>
      <c r="D1788" t="s">
        <v>2019</v>
      </c>
      <c r="E1788" t="s">
        <v>2071</v>
      </c>
      <c r="F1788" t="s">
        <v>2136</v>
      </c>
      <c r="G1788" t="s">
        <v>2019</v>
      </c>
      <c r="H1788" t="s">
        <v>184</v>
      </c>
      <c r="J1788">
        <v>0</v>
      </c>
      <c r="L1788" t="s">
        <v>197</v>
      </c>
      <c r="M1788" t="s">
        <v>197</v>
      </c>
      <c r="N1788" t="s">
        <v>198</v>
      </c>
      <c r="Q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AA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3.3567999999999998</v>
      </c>
      <c r="AK1788">
        <v>2</v>
      </c>
      <c r="AL1788">
        <v>42</v>
      </c>
      <c r="AM1788">
        <v>4</v>
      </c>
      <c r="AN1788">
        <v>22</v>
      </c>
      <c r="AO1788" t="s">
        <v>190</v>
      </c>
      <c r="AP1788">
        <v>87</v>
      </c>
      <c r="AQ1788">
        <v>-0.7</v>
      </c>
      <c r="AR1788">
        <v>1.2</v>
      </c>
      <c r="AS1788" t="s">
        <v>2022</v>
      </c>
      <c r="AT1788">
        <v>26</v>
      </c>
      <c r="AU1788">
        <v>15</v>
      </c>
      <c r="AV1788">
        <v>15</v>
      </c>
      <c r="AW1788">
        <v>24</v>
      </c>
      <c r="AZ1788">
        <v>0</v>
      </c>
      <c r="BA1788">
        <v>0</v>
      </c>
      <c r="BB1788">
        <v>38376</v>
      </c>
      <c r="BC1788">
        <v>63960</v>
      </c>
      <c r="BD1788">
        <v>89544</v>
      </c>
      <c r="BE1788">
        <v>27</v>
      </c>
      <c r="BF1788">
        <v>6</v>
      </c>
      <c r="BG1788">
        <v>144</v>
      </c>
      <c r="BH1788">
        <v>3.5902777777777777</v>
      </c>
      <c r="BI1788">
        <v>38376</v>
      </c>
      <c r="BJ1788">
        <v>63960</v>
      </c>
      <c r="BK1788">
        <v>89544</v>
      </c>
      <c r="BL1788">
        <v>30</v>
      </c>
      <c r="BM1788">
        <v>1</v>
      </c>
      <c r="BN1788">
        <v>33</v>
      </c>
      <c r="BO1788" t="s">
        <v>192</v>
      </c>
      <c r="BP1788">
        <v>0</v>
      </c>
      <c r="BR1788">
        <v>0</v>
      </c>
      <c r="BS1788">
        <v>0</v>
      </c>
      <c r="BV1788">
        <v>0</v>
      </c>
      <c r="BW1788">
        <v>0</v>
      </c>
      <c r="BX1788">
        <v>0</v>
      </c>
      <c r="BZ1788" t="s">
        <v>193</v>
      </c>
      <c r="CA1788" t="s">
        <v>194</v>
      </c>
      <c r="CB1788" t="b">
        <v>0</v>
      </c>
    </row>
    <row r="1789" spans="1:80" x14ac:dyDescent="0.3">
      <c r="A1789">
        <v>1788</v>
      </c>
      <c r="B1789" t="s">
        <v>2137</v>
      </c>
      <c r="C1789" t="s">
        <v>179</v>
      </c>
      <c r="D1789" t="s">
        <v>2019</v>
      </c>
      <c r="E1789" t="s">
        <v>2071</v>
      </c>
      <c r="F1789" t="s">
        <v>2138</v>
      </c>
      <c r="G1789" t="s">
        <v>2019</v>
      </c>
      <c r="H1789" t="s">
        <v>184</v>
      </c>
      <c r="J1789">
        <v>0</v>
      </c>
      <c r="L1789" t="s">
        <v>197</v>
      </c>
      <c r="M1789" t="s">
        <v>197</v>
      </c>
      <c r="N1789" t="s">
        <v>198</v>
      </c>
      <c r="Q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AA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0.93169999999999997</v>
      </c>
      <c r="AK1789">
        <v>2</v>
      </c>
      <c r="AL1789">
        <v>151</v>
      </c>
      <c r="AM1789">
        <v>4</v>
      </c>
      <c r="AN1789">
        <v>22</v>
      </c>
      <c r="AO1789" t="s">
        <v>190</v>
      </c>
      <c r="AP1789">
        <v>87</v>
      </c>
      <c r="AQ1789">
        <v>-0.7</v>
      </c>
      <c r="AR1789">
        <v>1.2</v>
      </c>
      <c r="AS1789" t="s">
        <v>2022</v>
      </c>
      <c r="AT1789">
        <v>26</v>
      </c>
      <c r="AU1789">
        <v>15</v>
      </c>
      <c r="AV1789">
        <v>15</v>
      </c>
      <c r="AW1789">
        <v>24</v>
      </c>
      <c r="AZ1789">
        <v>0</v>
      </c>
      <c r="BA1789">
        <v>0</v>
      </c>
      <c r="BB1789">
        <v>38376</v>
      </c>
      <c r="BC1789">
        <v>63960</v>
      </c>
      <c r="BD1789">
        <v>89544</v>
      </c>
      <c r="BE1789">
        <v>27</v>
      </c>
      <c r="BF1789">
        <v>6</v>
      </c>
      <c r="BG1789">
        <v>144</v>
      </c>
      <c r="BH1789">
        <v>3.5902777777777777</v>
      </c>
      <c r="BI1789">
        <v>38376</v>
      </c>
      <c r="BJ1789">
        <v>63960</v>
      </c>
      <c r="BK1789">
        <v>89544</v>
      </c>
      <c r="BL1789">
        <v>30</v>
      </c>
      <c r="BM1789">
        <v>1</v>
      </c>
      <c r="BN1789">
        <v>77</v>
      </c>
      <c r="BO1789" t="s">
        <v>192</v>
      </c>
      <c r="BP1789">
        <v>0</v>
      </c>
      <c r="BR1789">
        <v>0</v>
      </c>
      <c r="BS1789">
        <v>0</v>
      </c>
      <c r="BV1789">
        <v>0</v>
      </c>
      <c r="BW1789">
        <v>0</v>
      </c>
      <c r="BX1789">
        <v>0</v>
      </c>
      <c r="BZ1789" t="s">
        <v>193</v>
      </c>
      <c r="CA1789" t="s">
        <v>194</v>
      </c>
      <c r="CB1789" t="b">
        <v>0</v>
      </c>
    </row>
    <row r="1790" spans="1:80" x14ac:dyDescent="0.3">
      <c r="A1790">
        <v>1789</v>
      </c>
      <c r="B1790" t="s">
        <v>2139</v>
      </c>
      <c r="C1790" t="s">
        <v>179</v>
      </c>
      <c r="D1790" t="s">
        <v>2019</v>
      </c>
      <c r="E1790" t="s">
        <v>2071</v>
      </c>
      <c r="F1790" t="s">
        <v>2024</v>
      </c>
      <c r="G1790" t="s">
        <v>2019</v>
      </c>
      <c r="H1790" t="s">
        <v>184</v>
      </c>
      <c r="J1790">
        <v>0</v>
      </c>
      <c r="L1790" t="s">
        <v>197</v>
      </c>
      <c r="M1790" t="s">
        <v>197</v>
      </c>
      <c r="N1790" t="s">
        <v>198</v>
      </c>
      <c r="Q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AA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3.66</v>
      </c>
      <c r="AK1790">
        <v>2</v>
      </c>
      <c r="AL1790">
        <v>39</v>
      </c>
      <c r="AM1790">
        <v>4</v>
      </c>
      <c r="AN1790">
        <v>22</v>
      </c>
      <c r="AO1790" t="s">
        <v>190</v>
      </c>
      <c r="AP1790">
        <v>87</v>
      </c>
      <c r="AQ1790">
        <v>-0.7</v>
      </c>
      <c r="AR1790">
        <v>1.2</v>
      </c>
      <c r="AS1790" t="s">
        <v>2022</v>
      </c>
      <c r="AT1790">
        <v>26</v>
      </c>
      <c r="AU1790">
        <v>15</v>
      </c>
      <c r="AV1790">
        <v>15</v>
      </c>
      <c r="AW1790">
        <v>24</v>
      </c>
      <c r="AZ1790">
        <v>0</v>
      </c>
      <c r="BA1790">
        <v>0</v>
      </c>
      <c r="BB1790">
        <v>38376</v>
      </c>
      <c r="BC1790">
        <v>63960</v>
      </c>
      <c r="BD1790">
        <v>89544</v>
      </c>
      <c r="BE1790">
        <v>27</v>
      </c>
      <c r="BF1790">
        <v>6</v>
      </c>
      <c r="BG1790">
        <v>144</v>
      </c>
      <c r="BH1790">
        <v>3.5902777777777777</v>
      </c>
      <c r="BI1790">
        <v>38376</v>
      </c>
      <c r="BJ1790">
        <v>63960</v>
      </c>
      <c r="BK1790">
        <v>89544</v>
      </c>
      <c r="BL1790">
        <v>30</v>
      </c>
      <c r="BM1790">
        <v>1</v>
      </c>
      <c r="BN1790">
        <v>33</v>
      </c>
      <c r="BO1790" t="s">
        <v>192</v>
      </c>
      <c r="BP1790">
        <v>0</v>
      </c>
      <c r="BR1790">
        <v>0</v>
      </c>
      <c r="BS1790">
        <v>0</v>
      </c>
      <c r="BV1790">
        <v>0</v>
      </c>
      <c r="BW1790">
        <v>0</v>
      </c>
      <c r="BX1790">
        <v>0</v>
      </c>
      <c r="BZ1790" t="s">
        <v>193</v>
      </c>
      <c r="CA1790" t="s">
        <v>194</v>
      </c>
      <c r="CB1790" t="b">
        <v>0</v>
      </c>
    </row>
    <row r="1791" spans="1:80" x14ac:dyDescent="0.3">
      <c r="A1791">
        <v>1790</v>
      </c>
      <c r="B1791" t="s">
        <v>2140</v>
      </c>
      <c r="C1791" t="s">
        <v>179</v>
      </c>
      <c r="D1791" t="s">
        <v>2019</v>
      </c>
      <c r="E1791" t="s">
        <v>2071</v>
      </c>
      <c r="F1791" t="s">
        <v>2027</v>
      </c>
      <c r="G1791" t="s">
        <v>2019</v>
      </c>
      <c r="H1791" t="s">
        <v>184</v>
      </c>
      <c r="J1791">
        <v>0</v>
      </c>
      <c r="L1791" t="s">
        <v>197</v>
      </c>
      <c r="M1791" t="s">
        <v>197</v>
      </c>
      <c r="N1791" t="s">
        <v>198</v>
      </c>
      <c r="Q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AA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3.9632000000000009</v>
      </c>
      <c r="AK1791">
        <v>2</v>
      </c>
      <c r="AL1791">
        <v>36</v>
      </c>
      <c r="AM1791">
        <v>4</v>
      </c>
      <c r="AN1791">
        <v>22</v>
      </c>
      <c r="AO1791" t="s">
        <v>190</v>
      </c>
      <c r="AP1791">
        <v>87</v>
      </c>
      <c r="AQ1791">
        <v>-0.7</v>
      </c>
      <c r="AR1791">
        <v>1.2</v>
      </c>
      <c r="AS1791" t="s">
        <v>2022</v>
      </c>
      <c r="AT1791">
        <v>26</v>
      </c>
      <c r="AU1791">
        <v>15</v>
      </c>
      <c r="AV1791">
        <v>15</v>
      </c>
      <c r="AW1791">
        <v>24</v>
      </c>
      <c r="AZ1791">
        <v>0</v>
      </c>
      <c r="BA1791">
        <v>0</v>
      </c>
      <c r="BB1791">
        <v>38376</v>
      </c>
      <c r="BC1791">
        <v>63960</v>
      </c>
      <c r="BD1791">
        <v>89544</v>
      </c>
      <c r="BE1791">
        <v>27</v>
      </c>
      <c r="BF1791">
        <v>6</v>
      </c>
      <c r="BG1791">
        <v>144</v>
      </c>
      <c r="BH1791">
        <v>3.5902777777777777</v>
      </c>
      <c r="BI1791">
        <v>38376</v>
      </c>
      <c r="BJ1791">
        <v>63960</v>
      </c>
      <c r="BK1791">
        <v>89544</v>
      </c>
      <c r="BL1791">
        <v>30</v>
      </c>
      <c r="BM1791">
        <v>1</v>
      </c>
      <c r="BN1791">
        <v>22</v>
      </c>
      <c r="BO1791" t="s">
        <v>192</v>
      </c>
      <c r="BP1791">
        <v>0</v>
      </c>
      <c r="BR1791">
        <v>0</v>
      </c>
      <c r="BS1791">
        <v>0</v>
      </c>
      <c r="BV1791">
        <v>0</v>
      </c>
      <c r="BW1791">
        <v>0</v>
      </c>
      <c r="BX1791">
        <v>0</v>
      </c>
      <c r="BZ1791" t="s">
        <v>193</v>
      </c>
      <c r="CA1791" t="s">
        <v>194</v>
      </c>
      <c r="CB1791" t="b">
        <v>0</v>
      </c>
    </row>
    <row r="1792" spans="1:80" x14ac:dyDescent="0.3">
      <c r="A1792">
        <v>1791</v>
      </c>
      <c r="B1792" t="s">
        <v>2141</v>
      </c>
      <c r="C1792" t="s">
        <v>179</v>
      </c>
      <c r="D1792" t="s">
        <v>2019</v>
      </c>
      <c r="E1792" t="s">
        <v>2071</v>
      </c>
      <c r="F1792" t="s">
        <v>2029</v>
      </c>
      <c r="G1792" t="s">
        <v>2019</v>
      </c>
      <c r="H1792" t="s">
        <v>184</v>
      </c>
      <c r="J1792">
        <v>0</v>
      </c>
      <c r="L1792" t="s">
        <v>197</v>
      </c>
      <c r="M1792" t="s">
        <v>197</v>
      </c>
      <c r="N1792" t="s">
        <v>198</v>
      </c>
      <c r="Q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AA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4.3</v>
      </c>
      <c r="AK1792">
        <v>2</v>
      </c>
      <c r="AL1792">
        <v>33</v>
      </c>
      <c r="AM1792">
        <v>4</v>
      </c>
      <c r="AN1792">
        <v>22</v>
      </c>
      <c r="AO1792" t="s">
        <v>190</v>
      </c>
      <c r="AP1792">
        <v>87</v>
      </c>
      <c r="AQ1792">
        <v>-0.7</v>
      </c>
      <c r="AR1792">
        <v>1.2</v>
      </c>
      <c r="AS1792" t="s">
        <v>2022</v>
      </c>
      <c r="AT1792">
        <v>26</v>
      </c>
      <c r="AU1792">
        <v>15</v>
      </c>
      <c r="AV1792">
        <v>15</v>
      </c>
      <c r="AW1792">
        <v>24</v>
      </c>
      <c r="AZ1792">
        <v>0</v>
      </c>
      <c r="BA1792">
        <v>0</v>
      </c>
      <c r="BB1792">
        <v>38376</v>
      </c>
      <c r="BC1792">
        <v>63960</v>
      </c>
      <c r="BD1792">
        <v>89544</v>
      </c>
      <c r="BE1792">
        <v>27</v>
      </c>
      <c r="BF1792">
        <v>6</v>
      </c>
      <c r="BG1792">
        <v>144</v>
      </c>
      <c r="BH1792">
        <v>3.5902777777777777</v>
      </c>
      <c r="BI1792">
        <v>38376</v>
      </c>
      <c r="BJ1792">
        <v>63960</v>
      </c>
      <c r="BK1792">
        <v>89544</v>
      </c>
      <c r="BL1792">
        <v>30</v>
      </c>
      <c r="BM1792">
        <v>1</v>
      </c>
      <c r="BN1792">
        <v>22</v>
      </c>
      <c r="BO1792" t="s">
        <v>192</v>
      </c>
      <c r="BP1792">
        <v>0</v>
      </c>
      <c r="BR1792">
        <v>0</v>
      </c>
      <c r="BS1792">
        <v>0</v>
      </c>
      <c r="BV1792">
        <v>0</v>
      </c>
      <c r="BW1792">
        <v>0</v>
      </c>
      <c r="BX1792">
        <v>0</v>
      </c>
      <c r="BZ1792" t="s">
        <v>193</v>
      </c>
      <c r="CA1792" t="s">
        <v>194</v>
      </c>
      <c r="CB1792" t="b">
        <v>0</v>
      </c>
    </row>
    <row r="1793" spans="1:80" x14ac:dyDescent="0.3">
      <c r="A1793">
        <v>1792</v>
      </c>
      <c r="B1793" t="s">
        <v>2142</v>
      </c>
      <c r="C1793" t="s">
        <v>179</v>
      </c>
      <c r="D1793" t="s">
        <v>2019</v>
      </c>
      <c r="E1793" t="s">
        <v>2071</v>
      </c>
      <c r="F1793" t="s">
        <v>2031</v>
      </c>
      <c r="G1793" t="s">
        <v>2019</v>
      </c>
      <c r="H1793" t="s">
        <v>184</v>
      </c>
      <c r="J1793">
        <v>0</v>
      </c>
      <c r="L1793" t="s">
        <v>197</v>
      </c>
      <c r="M1793" t="s">
        <v>197</v>
      </c>
      <c r="N1793" t="s">
        <v>198</v>
      </c>
      <c r="Q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AA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4.5696000000000012</v>
      </c>
      <c r="AK1793">
        <v>2</v>
      </c>
      <c r="AL1793">
        <v>31</v>
      </c>
      <c r="AM1793">
        <v>4</v>
      </c>
      <c r="AN1793">
        <v>22</v>
      </c>
      <c r="AO1793" t="s">
        <v>190</v>
      </c>
      <c r="AP1793">
        <v>87</v>
      </c>
      <c r="AQ1793">
        <v>-0.7</v>
      </c>
      <c r="AR1793">
        <v>1.2</v>
      </c>
      <c r="AS1793" t="s">
        <v>2022</v>
      </c>
      <c r="AT1793">
        <v>26</v>
      </c>
      <c r="AU1793">
        <v>15</v>
      </c>
      <c r="AV1793">
        <v>15</v>
      </c>
      <c r="AW1793">
        <v>24</v>
      </c>
      <c r="AZ1793">
        <v>0</v>
      </c>
      <c r="BA1793">
        <v>0</v>
      </c>
      <c r="BB1793">
        <v>38376</v>
      </c>
      <c r="BC1793">
        <v>63960</v>
      </c>
      <c r="BD1793">
        <v>89544</v>
      </c>
      <c r="BE1793">
        <v>27</v>
      </c>
      <c r="BF1793">
        <v>6</v>
      </c>
      <c r="BG1793">
        <v>144</v>
      </c>
      <c r="BH1793">
        <v>3.5902777777777777</v>
      </c>
      <c r="BI1793">
        <v>38376</v>
      </c>
      <c r="BJ1793">
        <v>63960</v>
      </c>
      <c r="BK1793">
        <v>89544</v>
      </c>
      <c r="BL1793">
        <v>30</v>
      </c>
      <c r="BM1793">
        <v>1</v>
      </c>
      <c r="BN1793">
        <v>22</v>
      </c>
      <c r="BO1793" t="s">
        <v>192</v>
      </c>
      <c r="BP1793">
        <v>0</v>
      </c>
      <c r="BR1793">
        <v>0</v>
      </c>
      <c r="BS1793">
        <v>0</v>
      </c>
      <c r="BV1793">
        <v>0</v>
      </c>
      <c r="BW1793">
        <v>0</v>
      </c>
      <c r="BX1793">
        <v>0</v>
      </c>
      <c r="BZ1793" t="s">
        <v>193</v>
      </c>
      <c r="CA1793" t="s">
        <v>194</v>
      </c>
      <c r="CB1793" t="b">
        <v>0</v>
      </c>
    </row>
    <row r="1794" spans="1:80" x14ac:dyDescent="0.3">
      <c r="A1794">
        <v>1793</v>
      </c>
      <c r="B1794" t="s">
        <v>2143</v>
      </c>
      <c r="C1794" t="s">
        <v>179</v>
      </c>
      <c r="D1794" t="s">
        <v>2019</v>
      </c>
      <c r="E1794" t="s">
        <v>2071</v>
      </c>
      <c r="F1794" t="s">
        <v>2033</v>
      </c>
      <c r="G1794" t="s">
        <v>2019</v>
      </c>
      <c r="H1794" t="s">
        <v>184</v>
      </c>
      <c r="J1794">
        <v>0</v>
      </c>
      <c r="L1794" t="s">
        <v>197</v>
      </c>
      <c r="M1794" t="s">
        <v>197</v>
      </c>
      <c r="N1794" t="s">
        <v>198</v>
      </c>
      <c r="Q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AA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4.8728000000000016</v>
      </c>
      <c r="AK1794">
        <v>2</v>
      </c>
      <c r="AL1794">
        <v>29</v>
      </c>
      <c r="AM1794">
        <v>4</v>
      </c>
      <c r="AN1794">
        <v>22</v>
      </c>
      <c r="AO1794" t="s">
        <v>190</v>
      </c>
      <c r="AP1794">
        <v>87</v>
      </c>
      <c r="AQ1794">
        <v>-0.7</v>
      </c>
      <c r="AR1794">
        <v>1.2</v>
      </c>
      <c r="AS1794" t="s">
        <v>2022</v>
      </c>
      <c r="AT1794">
        <v>26</v>
      </c>
      <c r="AU1794">
        <v>15</v>
      </c>
      <c r="AV1794">
        <v>15</v>
      </c>
      <c r="AW1794">
        <v>24</v>
      </c>
      <c r="AZ1794">
        <v>0</v>
      </c>
      <c r="BA1794">
        <v>0</v>
      </c>
      <c r="BB1794">
        <v>38376</v>
      </c>
      <c r="BC1794">
        <v>63960</v>
      </c>
      <c r="BD1794">
        <v>89544</v>
      </c>
      <c r="BE1794">
        <v>27</v>
      </c>
      <c r="BF1794">
        <v>6</v>
      </c>
      <c r="BG1794">
        <v>144</v>
      </c>
      <c r="BH1794">
        <v>3.5902777777777777</v>
      </c>
      <c r="BI1794">
        <v>38376</v>
      </c>
      <c r="BJ1794">
        <v>63960</v>
      </c>
      <c r="BK1794">
        <v>89544</v>
      </c>
      <c r="BL1794">
        <v>30</v>
      </c>
      <c r="BM1794">
        <v>1</v>
      </c>
      <c r="BN1794">
        <v>22</v>
      </c>
      <c r="BO1794" t="s">
        <v>192</v>
      </c>
      <c r="BP1794">
        <v>0</v>
      </c>
      <c r="BR1794">
        <v>0</v>
      </c>
      <c r="BS1794">
        <v>0</v>
      </c>
      <c r="BV1794">
        <v>0</v>
      </c>
      <c r="BW1794">
        <v>0</v>
      </c>
      <c r="BX1794">
        <v>0</v>
      </c>
      <c r="BZ1794" t="s">
        <v>193</v>
      </c>
      <c r="CA1794" t="s">
        <v>194</v>
      </c>
      <c r="CB1794" t="b">
        <v>0</v>
      </c>
    </row>
    <row r="1795" spans="1:80" x14ac:dyDescent="0.3">
      <c r="A1795">
        <v>1794</v>
      </c>
      <c r="B1795" t="s">
        <v>2144</v>
      </c>
      <c r="C1795" t="s">
        <v>179</v>
      </c>
      <c r="D1795" t="s">
        <v>2019</v>
      </c>
      <c r="E1795" t="s">
        <v>2071</v>
      </c>
      <c r="F1795" t="s">
        <v>2035</v>
      </c>
      <c r="G1795" t="s">
        <v>2019</v>
      </c>
      <c r="H1795" t="s">
        <v>184</v>
      </c>
      <c r="J1795">
        <v>0</v>
      </c>
      <c r="L1795" t="s">
        <v>197</v>
      </c>
      <c r="M1795" t="s">
        <v>197</v>
      </c>
      <c r="N1795" t="s">
        <v>198</v>
      </c>
      <c r="Q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AA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5.1760000000000019</v>
      </c>
      <c r="AK1795">
        <v>2</v>
      </c>
      <c r="AL1795">
        <v>28</v>
      </c>
      <c r="AM1795">
        <v>4</v>
      </c>
      <c r="AN1795">
        <v>22</v>
      </c>
      <c r="AO1795" t="s">
        <v>190</v>
      </c>
      <c r="AP1795">
        <v>87</v>
      </c>
      <c r="AQ1795">
        <v>-0.7</v>
      </c>
      <c r="AR1795">
        <v>1.2</v>
      </c>
      <c r="AS1795" t="s">
        <v>2022</v>
      </c>
      <c r="AT1795">
        <v>26</v>
      </c>
      <c r="AU1795">
        <v>15</v>
      </c>
      <c r="AV1795">
        <v>15</v>
      </c>
      <c r="AW1795">
        <v>24</v>
      </c>
      <c r="AZ1795">
        <v>0</v>
      </c>
      <c r="BA1795">
        <v>0</v>
      </c>
      <c r="BB1795">
        <v>38376</v>
      </c>
      <c r="BC1795">
        <v>63960</v>
      </c>
      <c r="BD1795">
        <v>89544</v>
      </c>
      <c r="BE1795">
        <v>27</v>
      </c>
      <c r="BF1795">
        <v>6</v>
      </c>
      <c r="BG1795">
        <v>144</v>
      </c>
      <c r="BH1795">
        <v>3.5902777777777777</v>
      </c>
      <c r="BI1795">
        <v>38376</v>
      </c>
      <c r="BJ1795">
        <v>63960</v>
      </c>
      <c r="BK1795">
        <v>89544</v>
      </c>
      <c r="BL1795">
        <v>30</v>
      </c>
      <c r="BM1795">
        <v>1</v>
      </c>
      <c r="BN1795">
        <v>22</v>
      </c>
      <c r="BO1795" t="s">
        <v>192</v>
      </c>
      <c r="BP1795">
        <v>0</v>
      </c>
      <c r="BR1795">
        <v>0</v>
      </c>
      <c r="BS1795">
        <v>0</v>
      </c>
      <c r="BV1795">
        <v>0</v>
      </c>
      <c r="BW1795">
        <v>0</v>
      </c>
      <c r="BX1795">
        <v>0</v>
      </c>
      <c r="BZ1795" t="s">
        <v>193</v>
      </c>
      <c r="CA1795" t="s">
        <v>194</v>
      </c>
      <c r="CB1795" t="b">
        <v>0</v>
      </c>
    </row>
    <row r="1796" spans="1:80" x14ac:dyDescent="0.3">
      <c r="A1796">
        <v>1795</v>
      </c>
      <c r="B1796" t="s">
        <v>2145</v>
      </c>
      <c r="C1796" t="s">
        <v>179</v>
      </c>
      <c r="D1796" t="s">
        <v>2019</v>
      </c>
      <c r="E1796" t="s">
        <v>2071</v>
      </c>
      <c r="F1796" t="s">
        <v>2037</v>
      </c>
      <c r="G1796" t="s">
        <v>2019</v>
      </c>
      <c r="H1796" t="s">
        <v>184</v>
      </c>
      <c r="J1796">
        <v>0</v>
      </c>
      <c r="L1796" t="s">
        <v>197</v>
      </c>
      <c r="M1796" t="s">
        <v>197</v>
      </c>
      <c r="N1796" t="s">
        <v>198</v>
      </c>
      <c r="Q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AA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5.4792000000000023</v>
      </c>
      <c r="AK1796">
        <v>2</v>
      </c>
      <c r="AL1796">
        <v>26</v>
      </c>
      <c r="AM1796">
        <v>4</v>
      </c>
      <c r="AN1796">
        <v>22</v>
      </c>
      <c r="AO1796" t="s">
        <v>190</v>
      </c>
      <c r="AP1796">
        <v>87</v>
      </c>
      <c r="AQ1796">
        <v>-0.7</v>
      </c>
      <c r="AR1796">
        <v>1.2</v>
      </c>
      <c r="AS1796" t="s">
        <v>2022</v>
      </c>
      <c r="AT1796">
        <v>26</v>
      </c>
      <c r="AU1796">
        <v>15</v>
      </c>
      <c r="AV1796">
        <v>15</v>
      </c>
      <c r="AW1796">
        <v>24</v>
      </c>
      <c r="AZ1796">
        <v>0</v>
      </c>
      <c r="BA1796">
        <v>0</v>
      </c>
      <c r="BB1796">
        <v>38376</v>
      </c>
      <c r="BC1796">
        <v>63960</v>
      </c>
      <c r="BD1796">
        <v>89544</v>
      </c>
      <c r="BE1796">
        <v>27</v>
      </c>
      <c r="BF1796">
        <v>6</v>
      </c>
      <c r="BG1796">
        <v>144</v>
      </c>
      <c r="BH1796">
        <v>3.5902777777777777</v>
      </c>
      <c r="BI1796">
        <v>38376</v>
      </c>
      <c r="BJ1796">
        <v>63960</v>
      </c>
      <c r="BK1796">
        <v>89544</v>
      </c>
      <c r="BL1796">
        <v>30</v>
      </c>
      <c r="BM1796">
        <v>1</v>
      </c>
      <c r="BN1796">
        <v>22</v>
      </c>
      <c r="BO1796" t="s">
        <v>192</v>
      </c>
      <c r="BP1796">
        <v>0</v>
      </c>
      <c r="BR1796">
        <v>0</v>
      </c>
      <c r="BS1796">
        <v>0</v>
      </c>
      <c r="BV1796">
        <v>0</v>
      </c>
      <c r="BW1796">
        <v>0</v>
      </c>
      <c r="BX1796">
        <v>0</v>
      </c>
      <c r="BZ1796" t="s">
        <v>193</v>
      </c>
      <c r="CA1796" t="s">
        <v>194</v>
      </c>
      <c r="CB1796" t="b">
        <v>0</v>
      </c>
    </row>
    <row r="1797" spans="1:80" x14ac:dyDescent="0.3">
      <c r="A1797">
        <v>1796</v>
      </c>
      <c r="B1797" t="s">
        <v>2146</v>
      </c>
      <c r="C1797" t="s">
        <v>179</v>
      </c>
      <c r="D1797" t="s">
        <v>2019</v>
      </c>
      <c r="E1797" t="s">
        <v>2071</v>
      </c>
      <c r="F1797" t="s">
        <v>2039</v>
      </c>
      <c r="G1797" t="s">
        <v>2019</v>
      </c>
      <c r="H1797" t="s">
        <v>184</v>
      </c>
      <c r="J1797">
        <v>0</v>
      </c>
      <c r="L1797" t="s">
        <v>197</v>
      </c>
      <c r="M1797" t="s">
        <v>197</v>
      </c>
      <c r="N1797" t="s">
        <v>198</v>
      </c>
      <c r="Q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AA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5.7824000000000026</v>
      </c>
      <c r="AK1797">
        <v>2</v>
      </c>
      <c r="AL1797">
        <v>25</v>
      </c>
      <c r="AM1797">
        <v>4</v>
      </c>
      <c r="AN1797">
        <v>22</v>
      </c>
      <c r="AO1797" t="s">
        <v>190</v>
      </c>
      <c r="AP1797">
        <v>87</v>
      </c>
      <c r="AQ1797">
        <v>-0.7</v>
      </c>
      <c r="AR1797">
        <v>1.2</v>
      </c>
      <c r="AS1797" t="s">
        <v>2022</v>
      </c>
      <c r="AT1797">
        <v>26</v>
      </c>
      <c r="AU1797">
        <v>15</v>
      </c>
      <c r="AV1797">
        <v>15</v>
      </c>
      <c r="AW1797">
        <v>24</v>
      </c>
      <c r="AZ1797">
        <v>0</v>
      </c>
      <c r="BA1797">
        <v>0</v>
      </c>
      <c r="BB1797">
        <v>38376</v>
      </c>
      <c r="BC1797">
        <v>63960</v>
      </c>
      <c r="BD1797">
        <v>89544</v>
      </c>
      <c r="BE1797">
        <v>27</v>
      </c>
      <c r="BF1797">
        <v>6</v>
      </c>
      <c r="BG1797">
        <v>144</v>
      </c>
      <c r="BH1797">
        <v>3.5902777777777777</v>
      </c>
      <c r="BI1797">
        <v>38376</v>
      </c>
      <c r="BJ1797">
        <v>63960</v>
      </c>
      <c r="BK1797">
        <v>89544</v>
      </c>
      <c r="BL1797">
        <v>30</v>
      </c>
      <c r="BM1797">
        <v>1</v>
      </c>
      <c r="BN1797">
        <v>18</v>
      </c>
      <c r="BO1797" t="s">
        <v>192</v>
      </c>
      <c r="BP1797">
        <v>0</v>
      </c>
      <c r="BR1797">
        <v>0</v>
      </c>
      <c r="BS1797">
        <v>0</v>
      </c>
      <c r="BV1797">
        <v>0</v>
      </c>
      <c r="BW1797">
        <v>0</v>
      </c>
      <c r="BX1797">
        <v>0</v>
      </c>
      <c r="BZ1797" t="s">
        <v>193</v>
      </c>
      <c r="CA1797" t="s">
        <v>194</v>
      </c>
      <c r="CB1797" t="b">
        <v>0</v>
      </c>
    </row>
    <row r="1798" spans="1:80" x14ac:dyDescent="0.3">
      <c r="A1798">
        <v>1797</v>
      </c>
      <c r="B1798" t="s">
        <v>2147</v>
      </c>
      <c r="C1798" t="s">
        <v>179</v>
      </c>
      <c r="D1798" t="s">
        <v>2019</v>
      </c>
      <c r="E1798" t="s">
        <v>2071</v>
      </c>
      <c r="F1798" t="s">
        <v>2041</v>
      </c>
      <c r="G1798" t="s">
        <v>2019</v>
      </c>
      <c r="H1798" t="s">
        <v>184</v>
      </c>
      <c r="J1798">
        <v>0</v>
      </c>
      <c r="L1798" t="s">
        <v>197</v>
      </c>
      <c r="M1798" t="s">
        <v>197</v>
      </c>
      <c r="N1798" t="s">
        <v>198</v>
      </c>
      <c r="Q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AA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6.085600000000003</v>
      </c>
      <c r="AK1798">
        <v>2</v>
      </c>
      <c r="AL1798">
        <v>24</v>
      </c>
      <c r="AM1798">
        <v>4</v>
      </c>
      <c r="AN1798">
        <v>22</v>
      </c>
      <c r="AO1798" t="s">
        <v>190</v>
      </c>
      <c r="AP1798">
        <v>87</v>
      </c>
      <c r="AQ1798">
        <v>-0.7</v>
      </c>
      <c r="AR1798">
        <v>1.2</v>
      </c>
      <c r="AS1798" t="s">
        <v>2022</v>
      </c>
      <c r="AT1798">
        <v>26</v>
      </c>
      <c r="AU1798">
        <v>15</v>
      </c>
      <c r="AV1798">
        <v>15</v>
      </c>
      <c r="AW1798">
        <v>24</v>
      </c>
      <c r="AZ1798">
        <v>0</v>
      </c>
      <c r="BA1798">
        <v>0</v>
      </c>
      <c r="BB1798">
        <v>38376</v>
      </c>
      <c r="BC1798">
        <v>63960</v>
      </c>
      <c r="BD1798">
        <v>89544</v>
      </c>
      <c r="BE1798">
        <v>27</v>
      </c>
      <c r="BF1798">
        <v>6</v>
      </c>
      <c r="BG1798">
        <v>144</v>
      </c>
      <c r="BH1798">
        <v>3.5902777777777777</v>
      </c>
      <c r="BI1798">
        <v>38376</v>
      </c>
      <c r="BJ1798">
        <v>63960</v>
      </c>
      <c r="BK1798">
        <v>89544</v>
      </c>
      <c r="BL1798">
        <v>30</v>
      </c>
      <c r="BM1798">
        <v>1</v>
      </c>
      <c r="BN1798">
        <v>18</v>
      </c>
      <c r="BO1798" t="s">
        <v>192</v>
      </c>
      <c r="BP1798">
        <v>0</v>
      </c>
      <c r="BR1798">
        <v>0</v>
      </c>
      <c r="BS1798">
        <v>0</v>
      </c>
      <c r="BV1798">
        <v>0</v>
      </c>
      <c r="BW1798">
        <v>0</v>
      </c>
      <c r="BX1798">
        <v>0</v>
      </c>
      <c r="BZ1798" t="s">
        <v>193</v>
      </c>
      <c r="CA1798" t="s">
        <v>194</v>
      </c>
      <c r="CB1798" t="b">
        <v>0</v>
      </c>
    </row>
    <row r="1799" spans="1:80" x14ac:dyDescent="0.3">
      <c r="A1799">
        <v>1798</v>
      </c>
      <c r="B1799" t="s">
        <v>2148</v>
      </c>
      <c r="C1799" t="s">
        <v>179</v>
      </c>
      <c r="D1799" t="s">
        <v>2019</v>
      </c>
      <c r="E1799" t="s">
        <v>2071</v>
      </c>
      <c r="F1799" t="s">
        <v>2043</v>
      </c>
      <c r="G1799" t="s">
        <v>2019</v>
      </c>
      <c r="H1799" t="s">
        <v>184</v>
      </c>
      <c r="J1799">
        <v>0</v>
      </c>
      <c r="L1799" t="s">
        <v>197</v>
      </c>
      <c r="M1799" t="s">
        <v>197</v>
      </c>
      <c r="N1799" t="s">
        <v>198</v>
      </c>
      <c r="Q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AA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6.3888000000000034</v>
      </c>
      <c r="AK1799">
        <v>2</v>
      </c>
      <c r="AL1799">
        <v>22</v>
      </c>
      <c r="AM1799">
        <v>4</v>
      </c>
      <c r="AN1799">
        <v>22</v>
      </c>
      <c r="AO1799" t="s">
        <v>190</v>
      </c>
      <c r="AP1799">
        <v>87</v>
      </c>
      <c r="AQ1799">
        <v>-0.7</v>
      </c>
      <c r="AR1799">
        <v>1.2</v>
      </c>
      <c r="AS1799" t="s">
        <v>2022</v>
      </c>
      <c r="AT1799">
        <v>26</v>
      </c>
      <c r="AU1799">
        <v>15</v>
      </c>
      <c r="AV1799">
        <v>15</v>
      </c>
      <c r="AW1799">
        <v>24</v>
      </c>
      <c r="AZ1799">
        <v>0</v>
      </c>
      <c r="BA1799">
        <v>0</v>
      </c>
      <c r="BB1799">
        <v>38376</v>
      </c>
      <c r="BC1799">
        <v>63960</v>
      </c>
      <c r="BD1799">
        <v>89544</v>
      </c>
      <c r="BE1799">
        <v>27</v>
      </c>
      <c r="BF1799">
        <v>6</v>
      </c>
      <c r="BG1799">
        <v>144</v>
      </c>
      <c r="BH1799">
        <v>3.5902777777777777</v>
      </c>
      <c r="BI1799">
        <v>38376</v>
      </c>
      <c r="BJ1799">
        <v>63960</v>
      </c>
      <c r="BK1799">
        <v>89544</v>
      </c>
      <c r="BL1799">
        <v>30</v>
      </c>
      <c r="BM1799">
        <v>1</v>
      </c>
      <c r="BN1799">
        <v>11</v>
      </c>
      <c r="BO1799" t="s">
        <v>192</v>
      </c>
      <c r="BP1799">
        <v>0</v>
      </c>
      <c r="BR1799">
        <v>0</v>
      </c>
      <c r="BS1799">
        <v>0</v>
      </c>
      <c r="BV1799">
        <v>0</v>
      </c>
      <c r="BW1799">
        <v>0</v>
      </c>
      <c r="BX1799">
        <v>0</v>
      </c>
      <c r="BZ1799" t="s">
        <v>193</v>
      </c>
      <c r="CA1799" t="s">
        <v>194</v>
      </c>
      <c r="CB1799" t="b">
        <v>0</v>
      </c>
    </row>
    <row r="1800" spans="1:80" x14ac:dyDescent="0.3">
      <c r="A1800">
        <v>1799</v>
      </c>
      <c r="B1800" t="s">
        <v>2149</v>
      </c>
      <c r="C1800" t="s">
        <v>179</v>
      </c>
      <c r="D1800" t="s">
        <v>2019</v>
      </c>
      <c r="E1800" t="s">
        <v>2071</v>
      </c>
      <c r="F1800" t="s">
        <v>2150</v>
      </c>
      <c r="G1800" t="s">
        <v>2019</v>
      </c>
      <c r="H1800" t="s">
        <v>184</v>
      </c>
      <c r="J1800">
        <v>0</v>
      </c>
      <c r="L1800" t="s">
        <v>197</v>
      </c>
      <c r="M1800" t="s">
        <v>197</v>
      </c>
      <c r="N1800" t="s">
        <v>198</v>
      </c>
      <c r="Q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AA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1.2</v>
      </c>
      <c r="AK1800">
        <v>2</v>
      </c>
      <c r="AL1800">
        <v>117</v>
      </c>
      <c r="AM1800">
        <v>4</v>
      </c>
      <c r="AN1800">
        <v>22</v>
      </c>
      <c r="AO1800" t="s">
        <v>190</v>
      </c>
      <c r="AP1800">
        <v>87</v>
      </c>
      <c r="AQ1800">
        <v>-0.7</v>
      </c>
      <c r="AR1800">
        <v>1.2</v>
      </c>
      <c r="AS1800" t="s">
        <v>2022</v>
      </c>
      <c r="AT1800">
        <v>26</v>
      </c>
      <c r="AU1800">
        <v>15</v>
      </c>
      <c r="AV1800">
        <v>15</v>
      </c>
      <c r="AW1800">
        <v>24</v>
      </c>
      <c r="AZ1800">
        <v>0</v>
      </c>
      <c r="BA1800">
        <v>0</v>
      </c>
      <c r="BB1800">
        <v>38376</v>
      </c>
      <c r="BC1800">
        <v>63960</v>
      </c>
      <c r="BD1800">
        <v>89544</v>
      </c>
      <c r="BE1800">
        <v>27</v>
      </c>
      <c r="BF1800">
        <v>6</v>
      </c>
      <c r="BG1800">
        <v>144</v>
      </c>
      <c r="BH1800">
        <v>3.5902777777777777</v>
      </c>
      <c r="BI1800">
        <v>38376</v>
      </c>
      <c r="BJ1800">
        <v>63960</v>
      </c>
      <c r="BK1800">
        <v>89544</v>
      </c>
      <c r="BL1800">
        <v>30</v>
      </c>
      <c r="BM1800">
        <v>1</v>
      </c>
      <c r="BN1800">
        <v>77</v>
      </c>
      <c r="BO1800" t="s">
        <v>192</v>
      </c>
      <c r="BP1800">
        <v>0</v>
      </c>
      <c r="BR1800">
        <v>0</v>
      </c>
      <c r="BS1800">
        <v>0</v>
      </c>
      <c r="BV1800">
        <v>0</v>
      </c>
      <c r="BW1800">
        <v>0</v>
      </c>
      <c r="BX1800">
        <v>0</v>
      </c>
      <c r="BZ1800" t="s">
        <v>193</v>
      </c>
      <c r="CA1800" t="s">
        <v>194</v>
      </c>
      <c r="CB1800" t="b">
        <v>0</v>
      </c>
    </row>
    <row r="1801" spans="1:80" x14ac:dyDescent="0.3">
      <c r="A1801">
        <v>1800</v>
      </c>
      <c r="B1801" t="s">
        <v>2151</v>
      </c>
      <c r="C1801" t="s">
        <v>179</v>
      </c>
      <c r="D1801" t="s">
        <v>2019</v>
      </c>
      <c r="E1801" t="s">
        <v>2071</v>
      </c>
      <c r="F1801" t="s">
        <v>2047</v>
      </c>
      <c r="G1801" t="s">
        <v>2019</v>
      </c>
      <c r="H1801" t="s">
        <v>184</v>
      </c>
      <c r="J1801">
        <v>0</v>
      </c>
      <c r="L1801" t="s">
        <v>197</v>
      </c>
      <c r="M1801" t="s">
        <v>197</v>
      </c>
      <c r="N1801" t="s">
        <v>198</v>
      </c>
      <c r="Q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AA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6.6920000000000037</v>
      </c>
      <c r="AK1801">
        <v>2</v>
      </c>
      <c r="AL1801">
        <v>21</v>
      </c>
      <c r="AM1801">
        <v>4</v>
      </c>
      <c r="AN1801">
        <v>22</v>
      </c>
      <c r="AO1801" t="s">
        <v>190</v>
      </c>
      <c r="AP1801">
        <v>87</v>
      </c>
      <c r="AQ1801">
        <v>-0.7</v>
      </c>
      <c r="AR1801">
        <v>1.2</v>
      </c>
      <c r="AS1801" t="s">
        <v>2022</v>
      </c>
      <c r="AT1801">
        <v>26</v>
      </c>
      <c r="AU1801">
        <v>15</v>
      </c>
      <c r="AV1801">
        <v>15</v>
      </c>
      <c r="AW1801">
        <v>24</v>
      </c>
      <c r="AZ1801">
        <v>0</v>
      </c>
      <c r="BA1801">
        <v>0</v>
      </c>
      <c r="BB1801">
        <v>38376</v>
      </c>
      <c r="BC1801">
        <v>63960</v>
      </c>
      <c r="BD1801">
        <v>89544</v>
      </c>
      <c r="BE1801">
        <v>27</v>
      </c>
      <c r="BF1801">
        <v>6</v>
      </c>
      <c r="BG1801">
        <v>144</v>
      </c>
      <c r="BH1801">
        <v>3.5902777777777777</v>
      </c>
      <c r="BI1801">
        <v>38376</v>
      </c>
      <c r="BJ1801">
        <v>63960</v>
      </c>
      <c r="BK1801">
        <v>89544</v>
      </c>
      <c r="BL1801">
        <v>30</v>
      </c>
      <c r="BM1801">
        <v>1</v>
      </c>
      <c r="BN1801">
        <v>11</v>
      </c>
      <c r="BO1801" t="s">
        <v>192</v>
      </c>
      <c r="BP1801">
        <v>0</v>
      </c>
      <c r="BR1801">
        <v>0</v>
      </c>
      <c r="BS1801">
        <v>0</v>
      </c>
      <c r="BV1801">
        <v>0</v>
      </c>
      <c r="BW1801">
        <v>0</v>
      </c>
      <c r="BX1801">
        <v>0</v>
      </c>
      <c r="BZ1801" t="s">
        <v>193</v>
      </c>
      <c r="CA1801" t="s">
        <v>194</v>
      </c>
      <c r="CB1801" t="b">
        <v>0</v>
      </c>
    </row>
    <row r="1802" spans="1:80" x14ac:dyDescent="0.3">
      <c r="A1802">
        <v>1801</v>
      </c>
      <c r="B1802" t="s">
        <v>2152</v>
      </c>
      <c r="C1802" t="s">
        <v>179</v>
      </c>
      <c r="D1802" t="s">
        <v>2019</v>
      </c>
      <c r="E1802" t="s">
        <v>2071</v>
      </c>
      <c r="F1802" t="s">
        <v>2049</v>
      </c>
      <c r="G1802" t="s">
        <v>2019</v>
      </c>
      <c r="H1802" t="s">
        <v>184</v>
      </c>
      <c r="J1802">
        <v>0</v>
      </c>
      <c r="L1802" t="s">
        <v>197</v>
      </c>
      <c r="M1802" t="s">
        <v>197</v>
      </c>
      <c r="N1802" t="s">
        <v>198</v>
      </c>
      <c r="Q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AA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6.9952000000000041</v>
      </c>
      <c r="AK1802">
        <v>2</v>
      </c>
      <c r="AL1802">
        <v>21</v>
      </c>
      <c r="AM1802">
        <v>4</v>
      </c>
      <c r="AN1802">
        <v>22</v>
      </c>
      <c r="AO1802" t="s">
        <v>190</v>
      </c>
      <c r="AP1802">
        <v>87</v>
      </c>
      <c r="AQ1802">
        <v>-0.7</v>
      </c>
      <c r="AR1802">
        <v>1.2</v>
      </c>
      <c r="AS1802" t="s">
        <v>2022</v>
      </c>
      <c r="AT1802">
        <v>26</v>
      </c>
      <c r="AU1802">
        <v>15</v>
      </c>
      <c r="AV1802">
        <v>15</v>
      </c>
      <c r="AW1802">
        <v>24</v>
      </c>
      <c r="AZ1802">
        <v>0</v>
      </c>
      <c r="BA1802">
        <v>0</v>
      </c>
      <c r="BB1802">
        <v>38376</v>
      </c>
      <c r="BC1802">
        <v>63960</v>
      </c>
      <c r="BD1802">
        <v>89544</v>
      </c>
      <c r="BE1802">
        <v>27</v>
      </c>
      <c r="BF1802">
        <v>6</v>
      </c>
      <c r="BG1802">
        <v>144</v>
      </c>
      <c r="BH1802">
        <v>3.5902777777777777</v>
      </c>
      <c r="BI1802">
        <v>38376</v>
      </c>
      <c r="BJ1802">
        <v>63960</v>
      </c>
      <c r="BK1802">
        <v>89544</v>
      </c>
      <c r="BL1802">
        <v>30</v>
      </c>
      <c r="BM1802">
        <v>1</v>
      </c>
      <c r="BN1802">
        <v>11</v>
      </c>
      <c r="BO1802" t="s">
        <v>192</v>
      </c>
      <c r="BP1802">
        <v>0</v>
      </c>
      <c r="BR1802">
        <v>0</v>
      </c>
      <c r="BS1802">
        <v>0</v>
      </c>
      <c r="BV1802">
        <v>0</v>
      </c>
      <c r="BW1802">
        <v>0</v>
      </c>
      <c r="BX1802">
        <v>0</v>
      </c>
      <c r="BZ1802" t="s">
        <v>193</v>
      </c>
      <c r="CA1802" t="s">
        <v>194</v>
      </c>
      <c r="CB1802" t="b">
        <v>0</v>
      </c>
    </row>
    <row r="1803" spans="1:80" x14ac:dyDescent="0.3">
      <c r="A1803">
        <v>1802</v>
      </c>
      <c r="B1803" t="s">
        <v>2153</v>
      </c>
      <c r="C1803" t="s">
        <v>179</v>
      </c>
      <c r="D1803" t="s">
        <v>2019</v>
      </c>
      <c r="E1803" t="s">
        <v>2071</v>
      </c>
      <c r="F1803" t="s">
        <v>2051</v>
      </c>
      <c r="G1803" t="s">
        <v>2019</v>
      </c>
      <c r="H1803" t="s">
        <v>184</v>
      </c>
      <c r="J1803">
        <v>0</v>
      </c>
      <c r="L1803" t="s">
        <v>197</v>
      </c>
      <c r="M1803" t="s">
        <v>197</v>
      </c>
      <c r="N1803" t="s">
        <v>198</v>
      </c>
      <c r="Q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AA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7.2984000000000044</v>
      </c>
      <c r="AK1803">
        <v>2</v>
      </c>
      <c r="AL1803">
        <v>20</v>
      </c>
      <c r="AM1803">
        <v>4</v>
      </c>
      <c r="AN1803">
        <v>22</v>
      </c>
      <c r="AO1803" t="s">
        <v>190</v>
      </c>
      <c r="AP1803">
        <v>87</v>
      </c>
      <c r="AQ1803">
        <v>-0.7</v>
      </c>
      <c r="AR1803">
        <v>1.2</v>
      </c>
      <c r="AS1803" t="s">
        <v>2022</v>
      </c>
      <c r="AT1803">
        <v>26</v>
      </c>
      <c r="AU1803">
        <v>15</v>
      </c>
      <c r="AV1803">
        <v>15</v>
      </c>
      <c r="AW1803">
        <v>24</v>
      </c>
      <c r="AZ1803">
        <v>0</v>
      </c>
      <c r="BA1803">
        <v>0</v>
      </c>
      <c r="BB1803">
        <v>38376</v>
      </c>
      <c r="BC1803">
        <v>63960</v>
      </c>
      <c r="BD1803">
        <v>89544</v>
      </c>
      <c r="BE1803">
        <v>27</v>
      </c>
      <c r="BF1803">
        <v>6</v>
      </c>
      <c r="BG1803">
        <v>144</v>
      </c>
      <c r="BH1803">
        <v>3.5902777777777777</v>
      </c>
      <c r="BI1803">
        <v>38376</v>
      </c>
      <c r="BJ1803">
        <v>63960</v>
      </c>
      <c r="BK1803">
        <v>89544</v>
      </c>
      <c r="BL1803">
        <v>30</v>
      </c>
      <c r="BM1803">
        <v>1</v>
      </c>
      <c r="BN1803">
        <v>11</v>
      </c>
      <c r="BO1803" t="s">
        <v>192</v>
      </c>
      <c r="BP1803">
        <v>0</v>
      </c>
      <c r="BR1803">
        <v>0</v>
      </c>
      <c r="BS1803">
        <v>0</v>
      </c>
      <c r="BV1803">
        <v>0</v>
      </c>
      <c r="BW1803">
        <v>0</v>
      </c>
      <c r="BX1803">
        <v>0</v>
      </c>
      <c r="BZ1803" t="s">
        <v>193</v>
      </c>
      <c r="CA1803" t="s">
        <v>194</v>
      </c>
      <c r="CB1803" t="b">
        <v>0</v>
      </c>
    </row>
    <row r="1804" spans="1:80" x14ac:dyDescent="0.3">
      <c r="A1804">
        <v>1803</v>
      </c>
      <c r="B1804" t="s">
        <v>2154</v>
      </c>
      <c r="C1804" t="s">
        <v>179</v>
      </c>
      <c r="D1804" t="s">
        <v>2019</v>
      </c>
      <c r="E1804" t="s">
        <v>2071</v>
      </c>
      <c r="F1804" t="s">
        <v>2053</v>
      </c>
      <c r="G1804" t="s">
        <v>2019</v>
      </c>
      <c r="H1804" t="s">
        <v>184</v>
      </c>
      <c r="J1804">
        <v>0</v>
      </c>
      <c r="L1804" t="s">
        <v>197</v>
      </c>
      <c r="M1804" t="s">
        <v>197</v>
      </c>
      <c r="N1804" t="s">
        <v>198</v>
      </c>
      <c r="Q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AA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7.6016000000000048</v>
      </c>
      <c r="AK1804">
        <v>2</v>
      </c>
      <c r="AL1804">
        <v>19</v>
      </c>
      <c r="AM1804">
        <v>4</v>
      </c>
      <c r="AN1804">
        <v>22</v>
      </c>
      <c r="AO1804" t="s">
        <v>190</v>
      </c>
      <c r="AP1804">
        <v>87</v>
      </c>
      <c r="AQ1804">
        <v>-0.7</v>
      </c>
      <c r="AR1804">
        <v>1.2</v>
      </c>
      <c r="AS1804" t="s">
        <v>2022</v>
      </c>
      <c r="AT1804">
        <v>26</v>
      </c>
      <c r="AU1804">
        <v>15</v>
      </c>
      <c r="AV1804">
        <v>15</v>
      </c>
      <c r="AW1804">
        <v>24</v>
      </c>
      <c r="AZ1804">
        <v>0</v>
      </c>
      <c r="BA1804">
        <v>0</v>
      </c>
      <c r="BB1804">
        <v>38376</v>
      </c>
      <c r="BC1804">
        <v>63960</v>
      </c>
      <c r="BD1804">
        <v>89544</v>
      </c>
      <c r="BE1804">
        <v>27</v>
      </c>
      <c r="BF1804">
        <v>6</v>
      </c>
      <c r="BG1804">
        <v>144</v>
      </c>
      <c r="BH1804">
        <v>3.5902777777777777</v>
      </c>
      <c r="BI1804">
        <v>38376</v>
      </c>
      <c r="BJ1804">
        <v>63960</v>
      </c>
      <c r="BK1804">
        <v>89544</v>
      </c>
      <c r="BL1804">
        <v>30</v>
      </c>
      <c r="BM1804">
        <v>1</v>
      </c>
      <c r="BN1804">
        <v>11</v>
      </c>
      <c r="BO1804" t="s">
        <v>192</v>
      </c>
      <c r="BP1804">
        <v>0</v>
      </c>
      <c r="BR1804">
        <v>0</v>
      </c>
      <c r="BS1804">
        <v>0</v>
      </c>
      <c r="BV1804">
        <v>0</v>
      </c>
      <c r="BW1804">
        <v>0</v>
      </c>
      <c r="BX1804">
        <v>0</v>
      </c>
      <c r="BZ1804" t="s">
        <v>193</v>
      </c>
      <c r="CA1804" t="s">
        <v>194</v>
      </c>
      <c r="CB1804" t="b">
        <v>0</v>
      </c>
    </row>
    <row r="1805" spans="1:80" x14ac:dyDescent="0.3">
      <c r="A1805">
        <v>1804</v>
      </c>
      <c r="B1805" t="s">
        <v>2155</v>
      </c>
      <c r="C1805" t="s">
        <v>179</v>
      </c>
      <c r="D1805" t="s">
        <v>2019</v>
      </c>
      <c r="E1805" t="s">
        <v>2071</v>
      </c>
      <c r="F1805" t="s">
        <v>2055</v>
      </c>
      <c r="G1805" t="s">
        <v>2019</v>
      </c>
      <c r="H1805" t="s">
        <v>184</v>
      </c>
      <c r="J1805">
        <v>0</v>
      </c>
      <c r="L1805" t="s">
        <v>197</v>
      </c>
      <c r="M1805" t="s">
        <v>197</v>
      </c>
      <c r="N1805" t="s">
        <v>198</v>
      </c>
      <c r="Q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AA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7.9038000000000004</v>
      </c>
      <c r="AK1805">
        <v>2</v>
      </c>
      <c r="AL1805">
        <v>18</v>
      </c>
      <c r="AM1805">
        <v>4</v>
      </c>
      <c r="AN1805">
        <v>22</v>
      </c>
      <c r="AO1805" t="s">
        <v>190</v>
      </c>
      <c r="AP1805">
        <v>87</v>
      </c>
      <c r="AQ1805">
        <v>-0.7</v>
      </c>
      <c r="AR1805">
        <v>1.2</v>
      </c>
      <c r="AS1805" t="s">
        <v>2022</v>
      </c>
      <c r="AT1805">
        <v>26</v>
      </c>
      <c r="AU1805">
        <v>15</v>
      </c>
      <c r="AV1805">
        <v>15</v>
      </c>
      <c r="AW1805">
        <v>24</v>
      </c>
      <c r="AZ1805">
        <v>0</v>
      </c>
      <c r="BA1805">
        <v>0</v>
      </c>
      <c r="BB1805">
        <v>38376</v>
      </c>
      <c r="BC1805">
        <v>63960</v>
      </c>
      <c r="BD1805">
        <v>89544</v>
      </c>
      <c r="BE1805">
        <v>27</v>
      </c>
      <c r="BF1805">
        <v>6</v>
      </c>
      <c r="BG1805">
        <v>144</v>
      </c>
      <c r="BH1805">
        <v>3.5902777777777777</v>
      </c>
      <c r="BI1805">
        <v>38376</v>
      </c>
      <c r="BJ1805">
        <v>63960</v>
      </c>
      <c r="BK1805">
        <v>89544</v>
      </c>
      <c r="BL1805">
        <v>30</v>
      </c>
      <c r="BM1805">
        <v>1</v>
      </c>
      <c r="BN1805">
        <v>11</v>
      </c>
      <c r="BO1805" t="s">
        <v>192</v>
      </c>
      <c r="BP1805">
        <v>0</v>
      </c>
      <c r="BR1805">
        <v>0</v>
      </c>
      <c r="BS1805">
        <v>0</v>
      </c>
      <c r="BV1805">
        <v>0</v>
      </c>
      <c r="BW1805">
        <v>0</v>
      </c>
      <c r="BX1805">
        <v>0</v>
      </c>
      <c r="BZ1805" t="s">
        <v>193</v>
      </c>
      <c r="CA1805" t="s">
        <v>194</v>
      </c>
      <c r="CB1805" t="b">
        <v>0</v>
      </c>
    </row>
    <row r="1806" spans="1:80" x14ac:dyDescent="0.3">
      <c r="A1806">
        <v>1805</v>
      </c>
      <c r="B1806" t="s">
        <v>2156</v>
      </c>
      <c r="C1806" t="s">
        <v>179</v>
      </c>
      <c r="D1806" t="s">
        <v>2019</v>
      </c>
      <c r="E1806" t="s">
        <v>2071</v>
      </c>
      <c r="F1806" t="s">
        <v>2157</v>
      </c>
      <c r="G1806" t="s">
        <v>2019</v>
      </c>
      <c r="H1806" t="s">
        <v>184</v>
      </c>
      <c r="J1806">
        <v>0</v>
      </c>
      <c r="L1806" t="s">
        <v>197</v>
      </c>
      <c r="M1806" t="s">
        <v>197</v>
      </c>
      <c r="N1806" t="s">
        <v>198</v>
      </c>
      <c r="Q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AA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1.538</v>
      </c>
      <c r="AK1806">
        <v>2</v>
      </c>
      <c r="AL1806">
        <v>92</v>
      </c>
      <c r="AM1806">
        <v>4</v>
      </c>
      <c r="AN1806">
        <v>22</v>
      </c>
      <c r="AO1806" t="s">
        <v>190</v>
      </c>
      <c r="AP1806">
        <v>87</v>
      </c>
      <c r="AQ1806">
        <v>-0.7</v>
      </c>
      <c r="AR1806">
        <v>1.2</v>
      </c>
      <c r="AS1806" t="s">
        <v>2022</v>
      </c>
      <c r="AT1806">
        <v>26</v>
      </c>
      <c r="AU1806">
        <v>15</v>
      </c>
      <c r="AV1806">
        <v>15</v>
      </c>
      <c r="AW1806">
        <v>24</v>
      </c>
      <c r="AZ1806">
        <v>0</v>
      </c>
      <c r="BA1806">
        <v>0</v>
      </c>
      <c r="BB1806">
        <v>38376</v>
      </c>
      <c r="BC1806">
        <v>63960</v>
      </c>
      <c r="BD1806">
        <v>89544</v>
      </c>
      <c r="BE1806">
        <v>27</v>
      </c>
      <c r="BF1806">
        <v>6</v>
      </c>
      <c r="BG1806">
        <v>144</v>
      </c>
      <c r="BH1806">
        <v>3.5902777777777777</v>
      </c>
      <c r="BI1806">
        <v>38376</v>
      </c>
      <c r="BJ1806">
        <v>63960</v>
      </c>
      <c r="BK1806">
        <v>89544</v>
      </c>
      <c r="BL1806">
        <v>30</v>
      </c>
      <c r="BM1806">
        <v>1</v>
      </c>
      <c r="BN1806">
        <v>77</v>
      </c>
      <c r="BO1806" t="s">
        <v>192</v>
      </c>
      <c r="BP1806">
        <v>0</v>
      </c>
      <c r="BR1806">
        <v>0</v>
      </c>
      <c r="BS1806">
        <v>0</v>
      </c>
      <c r="BV1806">
        <v>0</v>
      </c>
      <c r="BW1806">
        <v>0</v>
      </c>
      <c r="BX1806">
        <v>0</v>
      </c>
      <c r="BZ1806" t="s">
        <v>193</v>
      </c>
      <c r="CA1806" t="s">
        <v>194</v>
      </c>
      <c r="CB1806" t="b">
        <v>0</v>
      </c>
    </row>
    <row r="1807" spans="1:80" x14ac:dyDescent="0.3">
      <c r="A1807">
        <v>1806</v>
      </c>
      <c r="B1807" t="s">
        <v>2158</v>
      </c>
      <c r="C1807" t="s">
        <v>179</v>
      </c>
      <c r="D1807" t="s">
        <v>2019</v>
      </c>
      <c r="E1807" t="s">
        <v>2071</v>
      </c>
      <c r="F1807" t="s">
        <v>2159</v>
      </c>
      <c r="G1807" t="s">
        <v>2019</v>
      </c>
      <c r="H1807" t="s">
        <v>184</v>
      </c>
      <c r="J1807">
        <v>0</v>
      </c>
      <c r="L1807" t="s">
        <v>197</v>
      </c>
      <c r="M1807" t="s">
        <v>197</v>
      </c>
      <c r="N1807" t="s">
        <v>198</v>
      </c>
      <c r="Q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AA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1.8</v>
      </c>
      <c r="AK1807">
        <v>2</v>
      </c>
      <c r="AL1807">
        <v>78</v>
      </c>
      <c r="AM1807">
        <v>4</v>
      </c>
      <c r="AN1807">
        <v>22</v>
      </c>
      <c r="AO1807" t="s">
        <v>190</v>
      </c>
      <c r="AP1807">
        <v>87</v>
      </c>
      <c r="AQ1807">
        <v>-0.7</v>
      </c>
      <c r="AR1807">
        <v>1.2</v>
      </c>
      <c r="AS1807" t="s">
        <v>2022</v>
      </c>
      <c r="AT1807">
        <v>26</v>
      </c>
      <c r="AU1807">
        <v>15</v>
      </c>
      <c r="AV1807">
        <v>15</v>
      </c>
      <c r="AW1807">
        <v>24</v>
      </c>
      <c r="AZ1807">
        <v>0</v>
      </c>
      <c r="BA1807">
        <v>0</v>
      </c>
      <c r="BB1807">
        <v>38376</v>
      </c>
      <c r="BC1807">
        <v>63960</v>
      </c>
      <c r="BD1807">
        <v>89544</v>
      </c>
      <c r="BE1807">
        <v>27</v>
      </c>
      <c r="BF1807">
        <v>6</v>
      </c>
      <c r="BG1807">
        <v>144</v>
      </c>
      <c r="BH1807">
        <v>3.5902777777777777</v>
      </c>
      <c r="BI1807">
        <v>38376</v>
      </c>
      <c r="BJ1807">
        <v>63960</v>
      </c>
      <c r="BK1807">
        <v>89544</v>
      </c>
      <c r="BL1807">
        <v>30</v>
      </c>
      <c r="BM1807">
        <v>1</v>
      </c>
      <c r="BN1807">
        <v>77</v>
      </c>
      <c r="BO1807" t="s">
        <v>192</v>
      </c>
      <c r="BP1807">
        <v>0</v>
      </c>
      <c r="BR1807">
        <v>0</v>
      </c>
      <c r="BS1807">
        <v>0</v>
      </c>
      <c r="BV1807">
        <v>0</v>
      </c>
      <c r="BW1807">
        <v>0</v>
      </c>
      <c r="BX1807">
        <v>0</v>
      </c>
      <c r="BZ1807" t="s">
        <v>193</v>
      </c>
      <c r="CA1807" t="s">
        <v>194</v>
      </c>
      <c r="CB1807" t="b">
        <v>0</v>
      </c>
    </row>
    <row r="1808" spans="1:80" x14ac:dyDescent="0.3">
      <c r="A1808">
        <v>1807</v>
      </c>
      <c r="B1808" t="s">
        <v>2160</v>
      </c>
      <c r="C1808" t="s">
        <v>179</v>
      </c>
      <c r="D1808" t="s">
        <v>2019</v>
      </c>
      <c r="E1808" t="s">
        <v>2071</v>
      </c>
      <c r="F1808" t="s">
        <v>2161</v>
      </c>
      <c r="G1808" t="s">
        <v>2019</v>
      </c>
      <c r="H1808" t="s">
        <v>184</v>
      </c>
      <c r="J1808">
        <v>0</v>
      </c>
      <c r="L1808" t="s">
        <v>197</v>
      </c>
      <c r="M1808" t="s">
        <v>197</v>
      </c>
      <c r="N1808" t="s">
        <v>198</v>
      </c>
      <c r="Q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AA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2.1</v>
      </c>
      <c r="AK1808">
        <v>2</v>
      </c>
      <c r="AL1808">
        <v>67</v>
      </c>
      <c r="AM1808">
        <v>4</v>
      </c>
      <c r="AN1808">
        <v>22</v>
      </c>
      <c r="AO1808" t="s">
        <v>190</v>
      </c>
      <c r="AP1808">
        <v>87</v>
      </c>
      <c r="AQ1808">
        <v>-0.7</v>
      </c>
      <c r="AR1808">
        <v>1.2</v>
      </c>
      <c r="AS1808" t="s">
        <v>2022</v>
      </c>
      <c r="AT1808">
        <v>26</v>
      </c>
      <c r="AU1808">
        <v>15</v>
      </c>
      <c r="AV1808">
        <v>15</v>
      </c>
      <c r="AW1808">
        <v>24</v>
      </c>
      <c r="AZ1808">
        <v>0</v>
      </c>
      <c r="BA1808">
        <v>0</v>
      </c>
      <c r="BB1808">
        <v>38376</v>
      </c>
      <c r="BC1808">
        <v>63960</v>
      </c>
      <c r="BD1808">
        <v>89544</v>
      </c>
      <c r="BE1808">
        <v>27</v>
      </c>
      <c r="BF1808">
        <v>6</v>
      </c>
      <c r="BG1808">
        <v>144</v>
      </c>
      <c r="BH1808">
        <v>3.5902777777777777</v>
      </c>
      <c r="BI1808">
        <v>38376</v>
      </c>
      <c r="BJ1808">
        <v>63960</v>
      </c>
      <c r="BK1808">
        <v>89544</v>
      </c>
      <c r="BL1808">
        <v>30</v>
      </c>
      <c r="BM1808">
        <v>1</v>
      </c>
      <c r="BN1808">
        <v>77</v>
      </c>
      <c r="BO1808" t="s">
        <v>192</v>
      </c>
      <c r="BP1808">
        <v>0</v>
      </c>
      <c r="BR1808">
        <v>0</v>
      </c>
      <c r="BS1808">
        <v>0</v>
      </c>
      <c r="BV1808">
        <v>0</v>
      </c>
      <c r="BW1808">
        <v>0</v>
      </c>
      <c r="BX1808">
        <v>0</v>
      </c>
      <c r="BZ1808" t="s">
        <v>193</v>
      </c>
      <c r="CA1808" t="s">
        <v>194</v>
      </c>
      <c r="CB1808" t="b">
        <v>0</v>
      </c>
    </row>
    <row r="1809" spans="1:80" x14ac:dyDescent="0.3">
      <c r="A1809">
        <v>1808</v>
      </c>
      <c r="B1809" t="s">
        <v>2162</v>
      </c>
      <c r="C1809" t="s">
        <v>179</v>
      </c>
      <c r="D1809" t="s">
        <v>2019</v>
      </c>
      <c r="E1809" t="s">
        <v>2071</v>
      </c>
      <c r="F1809" t="s">
        <v>2163</v>
      </c>
      <c r="G1809" t="s">
        <v>2019</v>
      </c>
      <c r="H1809" t="s">
        <v>184</v>
      </c>
      <c r="J1809">
        <v>0</v>
      </c>
      <c r="L1809" t="s">
        <v>197</v>
      </c>
      <c r="M1809" t="s">
        <v>197</v>
      </c>
      <c r="N1809" t="s">
        <v>198</v>
      </c>
      <c r="Q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AA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2.4474</v>
      </c>
      <c r="AK1809">
        <v>2</v>
      </c>
      <c r="AL1809">
        <v>58</v>
      </c>
      <c r="AM1809">
        <v>4</v>
      </c>
      <c r="AN1809">
        <v>22</v>
      </c>
      <c r="AO1809" t="s">
        <v>190</v>
      </c>
      <c r="AP1809">
        <v>87</v>
      </c>
      <c r="AQ1809">
        <v>-0.7</v>
      </c>
      <c r="AR1809">
        <v>1.2</v>
      </c>
      <c r="AS1809" t="s">
        <v>2022</v>
      </c>
      <c r="AT1809">
        <v>26</v>
      </c>
      <c r="AU1809">
        <v>15</v>
      </c>
      <c r="AV1809">
        <v>15</v>
      </c>
      <c r="AW1809">
        <v>24</v>
      </c>
      <c r="AZ1809">
        <v>0</v>
      </c>
      <c r="BA1809">
        <v>0</v>
      </c>
      <c r="BB1809">
        <v>38376</v>
      </c>
      <c r="BC1809">
        <v>63960</v>
      </c>
      <c r="BD1809">
        <v>89544</v>
      </c>
      <c r="BE1809">
        <v>27</v>
      </c>
      <c r="BF1809">
        <v>6</v>
      </c>
      <c r="BG1809">
        <v>144</v>
      </c>
      <c r="BH1809">
        <v>3.5902777777777777</v>
      </c>
      <c r="BI1809">
        <v>38376</v>
      </c>
      <c r="BJ1809">
        <v>63960</v>
      </c>
      <c r="BK1809">
        <v>89544</v>
      </c>
      <c r="BL1809">
        <v>30</v>
      </c>
      <c r="BM1809">
        <v>1</v>
      </c>
      <c r="BN1809">
        <v>77</v>
      </c>
      <c r="BO1809" t="s">
        <v>192</v>
      </c>
      <c r="BP1809">
        <v>0</v>
      </c>
      <c r="BR1809">
        <v>0</v>
      </c>
      <c r="BS1809">
        <v>0</v>
      </c>
      <c r="BV1809">
        <v>0</v>
      </c>
      <c r="BW1809">
        <v>0</v>
      </c>
      <c r="BX1809">
        <v>0</v>
      </c>
      <c r="BZ1809" t="s">
        <v>193</v>
      </c>
      <c r="CA1809" t="s">
        <v>194</v>
      </c>
      <c r="CB1809" t="b">
        <v>0</v>
      </c>
    </row>
    <row r="1810" spans="1:80" x14ac:dyDescent="0.3">
      <c r="A1810">
        <v>1809</v>
      </c>
      <c r="B1810" t="s">
        <v>2164</v>
      </c>
      <c r="C1810" t="s">
        <v>179</v>
      </c>
      <c r="D1810" t="s">
        <v>2019</v>
      </c>
      <c r="E1810" t="s">
        <v>2071</v>
      </c>
      <c r="F1810" t="s">
        <v>2165</v>
      </c>
      <c r="G1810" t="s">
        <v>2019</v>
      </c>
      <c r="H1810" t="s">
        <v>184</v>
      </c>
      <c r="J1810">
        <v>0</v>
      </c>
      <c r="L1810" t="s">
        <v>197</v>
      </c>
      <c r="M1810" t="s">
        <v>197</v>
      </c>
      <c r="N1810" t="s">
        <v>198</v>
      </c>
      <c r="Q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AA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2.7505999999999999</v>
      </c>
      <c r="AK1810">
        <v>2</v>
      </c>
      <c r="AL1810">
        <v>51</v>
      </c>
      <c r="AM1810">
        <v>4</v>
      </c>
      <c r="AN1810">
        <v>22</v>
      </c>
      <c r="AO1810" t="s">
        <v>190</v>
      </c>
      <c r="AP1810">
        <v>87</v>
      </c>
      <c r="AQ1810">
        <v>-0.7</v>
      </c>
      <c r="AR1810">
        <v>1.2</v>
      </c>
      <c r="AS1810" t="s">
        <v>2022</v>
      </c>
      <c r="AT1810">
        <v>26</v>
      </c>
      <c r="AU1810">
        <v>15</v>
      </c>
      <c r="AV1810">
        <v>15</v>
      </c>
      <c r="AW1810">
        <v>24</v>
      </c>
      <c r="AZ1810">
        <v>0</v>
      </c>
      <c r="BA1810">
        <v>0</v>
      </c>
      <c r="BB1810">
        <v>38376</v>
      </c>
      <c r="BC1810">
        <v>63960</v>
      </c>
      <c r="BD1810">
        <v>89544</v>
      </c>
      <c r="BE1810">
        <v>27</v>
      </c>
      <c r="BF1810">
        <v>6</v>
      </c>
      <c r="BG1810">
        <v>144</v>
      </c>
      <c r="BH1810">
        <v>3.5902777777777777</v>
      </c>
      <c r="BI1810">
        <v>38376</v>
      </c>
      <c r="BJ1810">
        <v>63960</v>
      </c>
      <c r="BK1810">
        <v>89544</v>
      </c>
      <c r="BL1810">
        <v>30</v>
      </c>
      <c r="BM1810">
        <v>1</v>
      </c>
      <c r="BN1810">
        <v>77</v>
      </c>
      <c r="BO1810" t="s">
        <v>192</v>
      </c>
      <c r="BP1810">
        <v>0</v>
      </c>
      <c r="BR1810">
        <v>0</v>
      </c>
      <c r="BS1810">
        <v>0</v>
      </c>
      <c r="BV1810">
        <v>0</v>
      </c>
      <c r="BW1810">
        <v>0</v>
      </c>
      <c r="BX1810">
        <v>0</v>
      </c>
      <c r="BZ1810" t="s">
        <v>193</v>
      </c>
      <c r="CA1810" t="s">
        <v>194</v>
      </c>
      <c r="CB1810" t="b">
        <v>0</v>
      </c>
    </row>
    <row r="1811" spans="1:80" x14ac:dyDescent="0.3">
      <c r="A1811">
        <v>1810</v>
      </c>
      <c r="B1811" t="s">
        <v>2166</v>
      </c>
      <c r="C1811" t="s">
        <v>179</v>
      </c>
      <c r="D1811" t="s">
        <v>2019</v>
      </c>
      <c r="E1811" t="s">
        <v>2071</v>
      </c>
      <c r="F1811" t="s">
        <v>2167</v>
      </c>
      <c r="G1811" t="s">
        <v>2019</v>
      </c>
      <c r="H1811" t="s">
        <v>184</v>
      </c>
      <c r="J1811">
        <v>0</v>
      </c>
      <c r="L1811" t="s">
        <v>197</v>
      </c>
      <c r="M1811" t="s">
        <v>197</v>
      </c>
      <c r="N1811" t="s">
        <v>198</v>
      </c>
      <c r="Q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AA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3.0537000000000001</v>
      </c>
      <c r="AK1811">
        <v>2</v>
      </c>
      <c r="AL1811">
        <v>46</v>
      </c>
      <c r="AM1811">
        <v>4</v>
      </c>
      <c r="AN1811">
        <v>22</v>
      </c>
      <c r="AO1811" t="s">
        <v>190</v>
      </c>
      <c r="AP1811">
        <v>87</v>
      </c>
      <c r="AQ1811">
        <v>-0.7</v>
      </c>
      <c r="AR1811">
        <v>1.2</v>
      </c>
      <c r="AS1811" t="s">
        <v>2022</v>
      </c>
      <c r="AT1811">
        <v>26</v>
      </c>
      <c r="AU1811">
        <v>15</v>
      </c>
      <c r="AV1811">
        <v>15</v>
      </c>
      <c r="AW1811">
        <v>24</v>
      </c>
      <c r="AZ1811">
        <v>0</v>
      </c>
      <c r="BA1811">
        <v>0</v>
      </c>
      <c r="BB1811">
        <v>38376</v>
      </c>
      <c r="BC1811">
        <v>63960</v>
      </c>
      <c r="BD1811">
        <v>89544</v>
      </c>
      <c r="BE1811">
        <v>27</v>
      </c>
      <c r="BF1811">
        <v>6</v>
      </c>
      <c r="BG1811">
        <v>144</v>
      </c>
      <c r="BH1811">
        <v>3.5902777777777777</v>
      </c>
      <c r="BI1811">
        <v>38376</v>
      </c>
      <c r="BJ1811">
        <v>63960</v>
      </c>
      <c r="BK1811">
        <v>89544</v>
      </c>
      <c r="BL1811">
        <v>30</v>
      </c>
      <c r="BM1811">
        <v>1</v>
      </c>
      <c r="BN1811">
        <v>36</v>
      </c>
      <c r="BO1811" t="s">
        <v>192</v>
      </c>
      <c r="BP1811">
        <v>0</v>
      </c>
      <c r="BR1811">
        <v>0</v>
      </c>
      <c r="BS1811">
        <v>0</v>
      </c>
      <c r="BV1811">
        <v>0</v>
      </c>
      <c r="BW1811">
        <v>0</v>
      </c>
      <c r="BX1811">
        <v>0</v>
      </c>
      <c r="BZ1811" t="s">
        <v>193</v>
      </c>
      <c r="CA1811" t="s">
        <v>194</v>
      </c>
      <c r="CB1811" t="b">
        <v>0</v>
      </c>
    </row>
    <row r="1812" spans="1:80" x14ac:dyDescent="0.3">
      <c r="A1812">
        <v>1811</v>
      </c>
      <c r="B1812" t="s">
        <v>2168</v>
      </c>
      <c r="C1812" t="s">
        <v>179</v>
      </c>
      <c r="D1812" t="s">
        <v>2019</v>
      </c>
      <c r="E1812" t="s">
        <v>2071</v>
      </c>
      <c r="F1812" t="s">
        <v>2169</v>
      </c>
      <c r="G1812" t="s">
        <v>2019</v>
      </c>
      <c r="H1812" t="s">
        <v>184</v>
      </c>
      <c r="J1812">
        <v>0</v>
      </c>
      <c r="L1812" t="s">
        <v>197</v>
      </c>
      <c r="M1812" t="s">
        <v>197</v>
      </c>
      <c r="N1812" t="s">
        <v>198</v>
      </c>
      <c r="Q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AA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3.3567999999999998</v>
      </c>
      <c r="AK1812">
        <v>2</v>
      </c>
      <c r="AL1812">
        <v>42</v>
      </c>
      <c r="AM1812">
        <v>4</v>
      </c>
      <c r="AN1812">
        <v>22</v>
      </c>
      <c r="AO1812" t="s">
        <v>190</v>
      </c>
      <c r="AP1812">
        <v>87</v>
      </c>
      <c r="AQ1812">
        <v>-0.7</v>
      </c>
      <c r="AR1812">
        <v>1.2</v>
      </c>
      <c r="AS1812" t="s">
        <v>2022</v>
      </c>
      <c r="AT1812">
        <v>26</v>
      </c>
      <c r="AU1812">
        <v>15</v>
      </c>
      <c r="AV1812">
        <v>15</v>
      </c>
      <c r="AW1812">
        <v>24</v>
      </c>
      <c r="AZ1812">
        <v>0</v>
      </c>
      <c r="BA1812">
        <v>0</v>
      </c>
      <c r="BB1812">
        <v>38376</v>
      </c>
      <c r="BC1812">
        <v>63960</v>
      </c>
      <c r="BD1812">
        <v>89544</v>
      </c>
      <c r="BE1812">
        <v>27</v>
      </c>
      <c r="BF1812">
        <v>6</v>
      </c>
      <c r="BG1812">
        <v>144</v>
      </c>
      <c r="BH1812">
        <v>3.5902777777777777</v>
      </c>
      <c r="BI1812">
        <v>38376</v>
      </c>
      <c r="BJ1812">
        <v>63960</v>
      </c>
      <c r="BK1812">
        <v>89544</v>
      </c>
      <c r="BL1812">
        <v>30</v>
      </c>
      <c r="BM1812">
        <v>1</v>
      </c>
      <c r="BN1812">
        <v>33</v>
      </c>
      <c r="BO1812" t="s">
        <v>192</v>
      </c>
      <c r="BP1812">
        <v>0</v>
      </c>
      <c r="BR1812">
        <v>0</v>
      </c>
      <c r="BS1812">
        <v>0</v>
      </c>
      <c r="BV1812">
        <v>0</v>
      </c>
      <c r="BW1812">
        <v>0</v>
      </c>
      <c r="BX1812">
        <v>0</v>
      </c>
      <c r="BZ1812" t="s">
        <v>193</v>
      </c>
      <c r="CA1812" t="s">
        <v>194</v>
      </c>
      <c r="CB1812" t="b">
        <v>0</v>
      </c>
    </row>
    <row r="1813" spans="1:80" x14ac:dyDescent="0.3">
      <c r="A1813">
        <v>1812</v>
      </c>
      <c r="B1813" t="s">
        <v>3986</v>
      </c>
      <c r="C1813" t="s">
        <v>179</v>
      </c>
      <c r="D1813" t="s">
        <v>2019</v>
      </c>
      <c r="E1813" t="s">
        <v>2020</v>
      </c>
      <c r="F1813" t="s">
        <v>2029</v>
      </c>
      <c r="G1813" t="s">
        <v>2019</v>
      </c>
      <c r="J1813">
        <v>0</v>
      </c>
      <c r="L1813" t="s">
        <v>197</v>
      </c>
      <c r="M1813" t="s">
        <v>197</v>
      </c>
      <c r="N1813" t="s">
        <v>198</v>
      </c>
      <c r="Q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AA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L1813">
        <v>0</v>
      </c>
      <c r="AP1813">
        <v>87</v>
      </c>
      <c r="AQ1813">
        <v>-0.7</v>
      </c>
      <c r="AR1813">
        <v>1.2</v>
      </c>
      <c r="AS1813" t="s">
        <v>2022</v>
      </c>
      <c r="AT1813">
        <v>26</v>
      </c>
      <c r="AU1813">
        <v>15</v>
      </c>
      <c r="AV1813">
        <v>15</v>
      </c>
      <c r="AW1813">
        <v>24</v>
      </c>
      <c r="AZ1813">
        <v>0</v>
      </c>
      <c r="BA1813">
        <v>0</v>
      </c>
      <c r="BB1813">
        <v>38376</v>
      </c>
      <c r="BC1813">
        <v>63960</v>
      </c>
      <c r="BD1813">
        <v>89544</v>
      </c>
      <c r="BE1813">
        <v>26</v>
      </c>
      <c r="BF1813">
        <v>6</v>
      </c>
      <c r="BG1813">
        <v>144</v>
      </c>
      <c r="BH1813">
        <v>3.5902777777777777</v>
      </c>
      <c r="BI1813">
        <v>38376</v>
      </c>
      <c r="BJ1813">
        <v>63960</v>
      </c>
      <c r="BK1813">
        <v>89544</v>
      </c>
      <c r="BL1813">
        <v>30</v>
      </c>
      <c r="BM1813">
        <v>1</v>
      </c>
      <c r="BP1813">
        <v>0</v>
      </c>
      <c r="BS1813">
        <v>0</v>
      </c>
      <c r="BV1813">
        <v>0</v>
      </c>
      <c r="BW1813">
        <v>0</v>
      </c>
      <c r="BX1813">
        <v>0</v>
      </c>
      <c r="BZ1813" t="s">
        <v>193</v>
      </c>
      <c r="CA1813" t="s">
        <v>194</v>
      </c>
      <c r="CB1813" t="b">
        <v>0</v>
      </c>
    </row>
    <row r="1814" spans="1:80" x14ac:dyDescent="0.3">
      <c r="A1814">
        <v>1813</v>
      </c>
      <c r="B1814" t="s">
        <v>3987</v>
      </c>
      <c r="C1814" t="s">
        <v>179</v>
      </c>
      <c r="D1814" t="s">
        <v>2019</v>
      </c>
      <c r="E1814" t="s">
        <v>2020</v>
      </c>
      <c r="F1814" t="s">
        <v>3988</v>
      </c>
      <c r="G1814" t="s">
        <v>2019</v>
      </c>
      <c r="J1814">
        <v>0</v>
      </c>
      <c r="L1814" t="s">
        <v>197</v>
      </c>
      <c r="M1814" t="s">
        <v>197</v>
      </c>
      <c r="N1814" t="s">
        <v>198</v>
      </c>
      <c r="Q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AA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L1814">
        <v>0</v>
      </c>
      <c r="AP1814">
        <v>87</v>
      </c>
      <c r="AQ1814">
        <v>-0.7</v>
      </c>
      <c r="AR1814">
        <v>1.2</v>
      </c>
      <c r="AS1814" t="s">
        <v>2022</v>
      </c>
      <c r="AT1814">
        <v>26</v>
      </c>
      <c r="AU1814">
        <v>15</v>
      </c>
      <c r="AV1814">
        <v>15</v>
      </c>
      <c r="AW1814">
        <v>24</v>
      </c>
      <c r="AY1814">
        <v>5</v>
      </c>
      <c r="AZ1814">
        <v>120</v>
      </c>
      <c r="BA1814">
        <v>4.3083333333333336</v>
      </c>
      <c r="BB1814">
        <v>38376</v>
      </c>
      <c r="BC1814">
        <v>63960</v>
      </c>
      <c r="BD1814">
        <v>89544</v>
      </c>
      <c r="BE1814">
        <v>26</v>
      </c>
      <c r="BF1814">
        <v>6</v>
      </c>
      <c r="BG1814">
        <v>144</v>
      </c>
      <c r="BH1814">
        <v>3.5902777777777777</v>
      </c>
      <c r="BI1814">
        <v>38376</v>
      </c>
      <c r="BJ1814">
        <v>63960</v>
      </c>
      <c r="BK1814">
        <v>89544</v>
      </c>
      <c r="BL1814">
        <v>30</v>
      </c>
      <c r="BM1814">
        <v>1</v>
      </c>
      <c r="BP1814">
        <v>0</v>
      </c>
      <c r="BS1814">
        <v>0</v>
      </c>
      <c r="BV1814">
        <v>0</v>
      </c>
      <c r="BW1814">
        <v>0</v>
      </c>
      <c r="BX1814">
        <v>0</v>
      </c>
      <c r="BZ1814" t="s">
        <v>193</v>
      </c>
      <c r="CA1814" t="s">
        <v>194</v>
      </c>
      <c r="CB1814" t="b">
        <v>0</v>
      </c>
    </row>
    <row r="1815" spans="1:80" x14ac:dyDescent="0.3">
      <c r="A1815">
        <v>1814</v>
      </c>
      <c r="B1815" t="s">
        <v>3829</v>
      </c>
      <c r="C1815" t="s">
        <v>179</v>
      </c>
      <c r="D1815" t="s">
        <v>2019</v>
      </c>
      <c r="E1815" t="s">
        <v>2020</v>
      </c>
      <c r="F1815" t="s">
        <v>2024</v>
      </c>
      <c r="G1815" t="s">
        <v>2019</v>
      </c>
      <c r="H1815" t="s">
        <v>184</v>
      </c>
      <c r="J1815">
        <v>0</v>
      </c>
      <c r="K1815" t="s">
        <v>2172</v>
      </c>
      <c r="L1815" t="s">
        <v>186</v>
      </c>
      <c r="M1815" t="s">
        <v>187</v>
      </c>
      <c r="N1815" t="s">
        <v>20</v>
      </c>
      <c r="Q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AA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3.51</v>
      </c>
      <c r="AK1815">
        <v>2</v>
      </c>
      <c r="AL1815">
        <v>40</v>
      </c>
      <c r="AM1815">
        <v>4</v>
      </c>
      <c r="AN1815">
        <v>22</v>
      </c>
      <c r="AP1815">
        <v>87</v>
      </c>
      <c r="AQ1815">
        <v>-0.7</v>
      </c>
      <c r="AR1815">
        <v>1.2</v>
      </c>
      <c r="AS1815" t="s">
        <v>2022</v>
      </c>
      <c r="AT1815">
        <v>26</v>
      </c>
      <c r="AU1815">
        <v>15</v>
      </c>
      <c r="AV1815">
        <v>15</v>
      </c>
      <c r="AW1815">
        <v>24</v>
      </c>
      <c r="AZ1815">
        <v>0</v>
      </c>
      <c r="BA1815">
        <v>0</v>
      </c>
      <c r="BB1815">
        <v>38376</v>
      </c>
      <c r="BC1815">
        <v>63960</v>
      </c>
      <c r="BD1815">
        <v>89544</v>
      </c>
      <c r="BE1815">
        <v>26</v>
      </c>
      <c r="BF1815">
        <v>6</v>
      </c>
      <c r="BG1815">
        <v>144</v>
      </c>
      <c r="BH1815">
        <v>3.5902777777777777</v>
      </c>
      <c r="BI1815">
        <v>38376</v>
      </c>
      <c r="BJ1815">
        <v>63960</v>
      </c>
      <c r="BK1815">
        <v>89544</v>
      </c>
      <c r="BL1815">
        <v>30</v>
      </c>
      <c r="BM1815">
        <v>1</v>
      </c>
      <c r="BN1815">
        <v>33</v>
      </c>
      <c r="BO1815" t="s">
        <v>192</v>
      </c>
      <c r="BP1815">
        <v>0</v>
      </c>
      <c r="BS1815">
        <v>0</v>
      </c>
      <c r="BV1815">
        <v>0</v>
      </c>
      <c r="BW1815">
        <v>0</v>
      </c>
      <c r="BX1815">
        <v>0</v>
      </c>
      <c r="BZ1815" t="s">
        <v>193</v>
      </c>
      <c r="CA1815" t="s">
        <v>194</v>
      </c>
      <c r="CB1815" t="b">
        <v>0</v>
      </c>
    </row>
    <row r="1816" spans="1:80" x14ac:dyDescent="0.3">
      <c r="A1816">
        <v>1815</v>
      </c>
      <c r="B1816" t="s">
        <v>2170</v>
      </c>
      <c r="C1816" t="s">
        <v>179</v>
      </c>
      <c r="D1816" t="s">
        <v>2019</v>
      </c>
      <c r="E1816" t="s">
        <v>2020</v>
      </c>
      <c r="F1816" t="s">
        <v>2084</v>
      </c>
      <c r="G1816" t="s">
        <v>2019</v>
      </c>
      <c r="H1816" t="s">
        <v>184</v>
      </c>
      <c r="J1816">
        <v>0</v>
      </c>
      <c r="K1816" t="s">
        <v>2025</v>
      </c>
      <c r="L1816" t="s">
        <v>186</v>
      </c>
      <c r="M1816" t="s">
        <v>187</v>
      </c>
      <c r="N1816" t="s">
        <v>20</v>
      </c>
      <c r="O1816">
        <v>50</v>
      </c>
      <c r="Q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AA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1.2</v>
      </c>
      <c r="AK1816">
        <v>2</v>
      </c>
      <c r="AL1816">
        <v>117</v>
      </c>
      <c r="AM1816">
        <v>4</v>
      </c>
      <c r="AN1816">
        <v>22</v>
      </c>
      <c r="AP1816">
        <v>87</v>
      </c>
      <c r="AQ1816">
        <v>-0.7</v>
      </c>
      <c r="AR1816">
        <v>1.2</v>
      </c>
      <c r="AS1816" t="s">
        <v>2022</v>
      </c>
      <c r="AT1816">
        <v>26</v>
      </c>
      <c r="AU1816">
        <v>15</v>
      </c>
      <c r="AV1816">
        <v>15</v>
      </c>
      <c r="AW1816">
        <v>24</v>
      </c>
      <c r="AZ1816">
        <v>0</v>
      </c>
      <c r="BA1816">
        <v>0</v>
      </c>
      <c r="BB1816">
        <v>38376</v>
      </c>
      <c r="BC1816">
        <v>63960</v>
      </c>
      <c r="BD1816">
        <v>89544</v>
      </c>
      <c r="BE1816">
        <v>26</v>
      </c>
      <c r="BF1816">
        <v>6</v>
      </c>
      <c r="BG1816">
        <v>144</v>
      </c>
      <c r="BH1816">
        <v>3.5902777777777777</v>
      </c>
      <c r="BI1816">
        <v>38376</v>
      </c>
      <c r="BJ1816">
        <v>63960</v>
      </c>
      <c r="BK1816">
        <v>89544</v>
      </c>
      <c r="BL1816">
        <v>30</v>
      </c>
      <c r="BM1816">
        <v>1</v>
      </c>
      <c r="BN1816">
        <v>77</v>
      </c>
      <c r="BO1816" t="s">
        <v>192</v>
      </c>
      <c r="BP1816">
        <v>3.85</v>
      </c>
      <c r="BQ1816">
        <v>0</v>
      </c>
      <c r="BR1816">
        <v>2</v>
      </c>
      <c r="BS1816">
        <v>0</v>
      </c>
      <c r="BV1816">
        <v>0</v>
      </c>
      <c r="BW1816">
        <v>0</v>
      </c>
      <c r="BX1816">
        <v>0</v>
      </c>
      <c r="BZ1816" t="s">
        <v>193</v>
      </c>
      <c r="CA1816" t="s">
        <v>194</v>
      </c>
      <c r="CB1816" t="b">
        <v>0</v>
      </c>
    </row>
    <row r="1817" spans="1:80" x14ac:dyDescent="0.3">
      <c r="A1817">
        <v>1816</v>
      </c>
      <c r="B1817" t="s">
        <v>2171</v>
      </c>
      <c r="C1817" t="s">
        <v>179</v>
      </c>
      <c r="D1817" t="s">
        <v>2019</v>
      </c>
      <c r="E1817" t="s">
        <v>2020</v>
      </c>
      <c r="F1817" t="s">
        <v>2091</v>
      </c>
      <c r="G1817" t="s">
        <v>2019</v>
      </c>
      <c r="H1817" t="s">
        <v>184</v>
      </c>
      <c r="J1817">
        <v>0</v>
      </c>
      <c r="K1817" t="s">
        <v>2172</v>
      </c>
      <c r="L1817" t="s">
        <v>186</v>
      </c>
      <c r="M1817" t="s">
        <v>187</v>
      </c>
      <c r="N1817" t="s">
        <v>20</v>
      </c>
      <c r="O1817">
        <v>63.5</v>
      </c>
      <c r="Q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AA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1.49</v>
      </c>
      <c r="AK1817">
        <v>2</v>
      </c>
      <c r="AL1817">
        <v>94</v>
      </c>
      <c r="AM1817">
        <v>4</v>
      </c>
      <c r="AN1817">
        <v>22</v>
      </c>
      <c r="AP1817">
        <v>87</v>
      </c>
      <c r="AQ1817">
        <v>-0.7</v>
      </c>
      <c r="AR1817">
        <v>1.2</v>
      </c>
      <c r="AS1817" t="s">
        <v>2022</v>
      </c>
      <c r="AT1817">
        <v>26</v>
      </c>
      <c r="AU1817">
        <v>15</v>
      </c>
      <c r="AV1817">
        <v>15</v>
      </c>
      <c r="AW1817">
        <v>24</v>
      </c>
      <c r="AZ1817">
        <v>0</v>
      </c>
      <c r="BA1817">
        <v>0</v>
      </c>
      <c r="BB1817">
        <v>38376</v>
      </c>
      <c r="BC1817">
        <v>63960</v>
      </c>
      <c r="BD1817">
        <v>89544</v>
      </c>
      <c r="BE1817">
        <v>26</v>
      </c>
      <c r="BF1817">
        <v>6</v>
      </c>
      <c r="BG1817">
        <v>144</v>
      </c>
      <c r="BH1817">
        <v>3.5902777777777777</v>
      </c>
      <c r="BI1817">
        <v>38376</v>
      </c>
      <c r="BJ1817">
        <v>63960</v>
      </c>
      <c r="BK1817">
        <v>89544</v>
      </c>
      <c r="BL1817">
        <v>30</v>
      </c>
      <c r="BM1817">
        <v>1</v>
      </c>
      <c r="BN1817">
        <v>77</v>
      </c>
      <c r="BO1817" t="s">
        <v>192</v>
      </c>
      <c r="BP1817">
        <v>4.8895</v>
      </c>
      <c r="BR1817">
        <v>14</v>
      </c>
      <c r="BS1817">
        <v>0</v>
      </c>
      <c r="BV1817">
        <v>0</v>
      </c>
      <c r="BW1817">
        <v>0</v>
      </c>
      <c r="BX1817">
        <v>0</v>
      </c>
      <c r="BZ1817" t="s">
        <v>193</v>
      </c>
      <c r="CA1817" t="s">
        <v>194</v>
      </c>
      <c r="CB1817" t="b">
        <v>0</v>
      </c>
    </row>
    <row r="1818" spans="1:80" x14ac:dyDescent="0.3">
      <c r="A1818">
        <v>1817</v>
      </c>
      <c r="B1818" t="s">
        <v>2173</v>
      </c>
      <c r="C1818" t="s">
        <v>179</v>
      </c>
      <c r="D1818" t="s">
        <v>2019</v>
      </c>
      <c r="E1818" t="s">
        <v>2020</v>
      </c>
      <c r="F1818" t="s">
        <v>2093</v>
      </c>
      <c r="G1818" t="s">
        <v>2019</v>
      </c>
      <c r="H1818" t="s">
        <v>184</v>
      </c>
      <c r="J1818">
        <v>0</v>
      </c>
      <c r="K1818" t="s">
        <v>2172</v>
      </c>
      <c r="L1818" t="s">
        <v>186</v>
      </c>
      <c r="M1818" t="s">
        <v>187</v>
      </c>
      <c r="N1818" t="s">
        <v>20</v>
      </c>
      <c r="O1818">
        <v>77</v>
      </c>
      <c r="Q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AA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1.78</v>
      </c>
      <c r="AK1818">
        <v>2</v>
      </c>
      <c r="AL1818">
        <v>79</v>
      </c>
      <c r="AM1818">
        <v>4</v>
      </c>
      <c r="AN1818">
        <v>22</v>
      </c>
      <c r="AP1818">
        <v>87</v>
      </c>
      <c r="AQ1818">
        <v>-0.7</v>
      </c>
      <c r="AR1818">
        <v>1.2</v>
      </c>
      <c r="AS1818" t="s">
        <v>2022</v>
      </c>
      <c r="AT1818">
        <v>26</v>
      </c>
      <c r="AU1818">
        <v>15</v>
      </c>
      <c r="AV1818">
        <v>15</v>
      </c>
      <c r="AW1818">
        <v>24</v>
      </c>
      <c r="AZ1818">
        <v>0</v>
      </c>
      <c r="BA1818">
        <v>0</v>
      </c>
      <c r="BB1818">
        <v>38376</v>
      </c>
      <c r="BC1818">
        <v>63960</v>
      </c>
      <c r="BD1818">
        <v>89544</v>
      </c>
      <c r="BE1818">
        <v>26</v>
      </c>
      <c r="BF1818">
        <v>6</v>
      </c>
      <c r="BG1818">
        <v>144</v>
      </c>
      <c r="BH1818">
        <v>3.5902777777777777</v>
      </c>
      <c r="BI1818">
        <v>38376</v>
      </c>
      <c r="BJ1818">
        <v>63960</v>
      </c>
      <c r="BK1818">
        <v>89544</v>
      </c>
      <c r="BL1818">
        <v>30</v>
      </c>
      <c r="BM1818">
        <v>1</v>
      </c>
      <c r="BN1818">
        <v>77</v>
      </c>
      <c r="BO1818" t="s">
        <v>192</v>
      </c>
      <c r="BP1818">
        <v>5.9290000000000003</v>
      </c>
      <c r="BR1818">
        <v>64</v>
      </c>
      <c r="BS1818">
        <v>0</v>
      </c>
      <c r="BV1818">
        <v>0</v>
      </c>
      <c r="BW1818">
        <v>0</v>
      </c>
      <c r="BX1818">
        <v>0</v>
      </c>
      <c r="BZ1818" t="s">
        <v>193</v>
      </c>
      <c r="CA1818" t="s">
        <v>194</v>
      </c>
      <c r="CB1818" t="b">
        <v>0</v>
      </c>
    </row>
    <row r="1819" spans="1:80" x14ac:dyDescent="0.3">
      <c r="A1819">
        <v>1818</v>
      </c>
      <c r="B1819" t="s">
        <v>2174</v>
      </c>
      <c r="C1819" t="s">
        <v>179</v>
      </c>
      <c r="D1819" t="s">
        <v>2019</v>
      </c>
      <c r="E1819" t="s">
        <v>2020</v>
      </c>
      <c r="F1819" t="s">
        <v>2095</v>
      </c>
      <c r="G1819" t="s">
        <v>2019</v>
      </c>
      <c r="H1819" t="s">
        <v>184</v>
      </c>
      <c r="J1819">
        <v>0</v>
      </c>
      <c r="K1819" t="s">
        <v>2172</v>
      </c>
      <c r="L1819" t="s">
        <v>186</v>
      </c>
      <c r="M1819" t="s">
        <v>187</v>
      </c>
      <c r="N1819" t="s">
        <v>20</v>
      </c>
      <c r="O1819">
        <v>90.5</v>
      </c>
      <c r="Q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AA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2.0699999999999998</v>
      </c>
      <c r="AK1819">
        <v>2</v>
      </c>
      <c r="AL1819">
        <v>68</v>
      </c>
      <c r="AM1819">
        <v>4</v>
      </c>
      <c r="AN1819">
        <v>22</v>
      </c>
      <c r="AP1819">
        <v>87</v>
      </c>
      <c r="AQ1819">
        <v>-0.7</v>
      </c>
      <c r="AR1819">
        <v>1.2</v>
      </c>
      <c r="AS1819" t="s">
        <v>2022</v>
      </c>
      <c r="AT1819">
        <v>26</v>
      </c>
      <c r="AU1819">
        <v>15</v>
      </c>
      <c r="AV1819">
        <v>15</v>
      </c>
      <c r="AW1819">
        <v>24</v>
      </c>
      <c r="AZ1819">
        <v>0</v>
      </c>
      <c r="BA1819">
        <v>0</v>
      </c>
      <c r="BB1819">
        <v>38376</v>
      </c>
      <c r="BC1819">
        <v>63960</v>
      </c>
      <c r="BD1819">
        <v>89544</v>
      </c>
      <c r="BE1819">
        <v>26</v>
      </c>
      <c r="BF1819">
        <v>6</v>
      </c>
      <c r="BG1819">
        <v>144</v>
      </c>
      <c r="BH1819">
        <v>3.5902777777777777</v>
      </c>
      <c r="BI1819">
        <v>38376</v>
      </c>
      <c r="BJ1819">
        <v>63960</v>
      </c>
      <c r="BK1819">
        <v>89544</v>
      </c>
      <c r="BL1819">
        <v>30</v>
      </c>
      <c r="BM1819">
        <v>1</v>
      </c>
      <c r="BN1819">
        <v>77</v>
      </c>
      <c r="BO1819" t="s">
        <v>192</v>
      </c>
      <c r="BP1819">
        <v>6.9684999999999997</v>
      </c>
      <c r="BR1819">
        <v>10</v>
      </c>
      <c r="BS1819">
        <v>0</v>
      </c>
      <c r="BV1819">
        <v>0</v>
      </c>
      <c r="BW1819">
        <v>0</v>
      </c>
      <c r="BX1819">
        <v>0</v>
      </c>
      <c r="BZ1819" t="s">
        <v>193</v>
      </c>
      <c r="CA1819" t="s">
        <v>194</v>
      </c>
      <c r="CB1819" t="b">
        <v>0</v>
      </c>
    </row>
    <row r="1820" spans="1:80" x14ac:dyDescent="0.3">
      <c r="A1820">
        <v>1819</v>
      </c>
      <c r="B1820" t="s">
        <v>3830</v>
      </c>
      <c r="C1820" t="s">
        <v>179</v>
      </c>
      <c r="D1820" t="s">
        <v>2019</v>
      </c>
      <c r="E1820" t="s">
        <v>2020</v>
      </c>
      <c r="F1820" t="s">
        <v>2097</v>
      </c>
      <c r="G1820" t="s">
        <v>2019</v>
      </c>
      <c r="H1820" t="s">
        <v>184</v>
      </c>
      <c r="J1820">
        <v>0</v>
      </c>
      <c r="K1820" t="s">
        <v>2172</v>
      </c>
      <c r="L1820" t="s">
        <v>186</v>
      </c>
      <c r="M1820" t="s">
        <v>187</v>
      </c>
      <c r="N1820" t="s">
        <v>20</v>
      </c>
      <c r="Q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AA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2.35</v>
      </c>
      <c r="AK1820">
        <v>2</v>
      </c>
      <c r="AL1820">
        <v>60</v>
      </c>
      <c r="AM1820">
        <v>4</v>
      </c>
      <c r="AN1820">
        <v>22</v>
      </c>
      <c r="AP1820">
        <v>87</v>
      </c>
      <c r="AQ1820">
        <v>-0.7</v>
      </c>
      <c r="AR1820">
        <v>1.2</v>
      </c>
      <c r="AS1820" t="s">
        <v>2022</v>
      </c>
      <c r="AT1820">
        <v>26</v>
      </c>
      <c r="AU1820">
        <v>15</v>
      </c>
      <c r="AV1820">
        <v>15</v>
      </c>
      <c r="AW1820">
        <v>24</v>
      </c>
      <c r="AZ1820">
        <v>0</v>
      </c>
      <c r="BA1820">
        <v>0</v>
      </c>
      <c r="BB1820">
        <v>38376</v>
      </c>
      <c r="BC1820">
        <v>63960</v>
      </c>
      <c r="BD1820">
        <v>89544</v>
      </c>
      <c r="BE1820">
        <v>26</v>
      </c>
      <c r="BF1820">
        <v>6</v>
      </c>
      <c r="BG1820">
        <v>144</v>
      </c>
      <c r="BH1820">
        <v>3.5902777777777777</v>
      </c>
      <c r="BI1820">
        <v>38376</v>
      </c>
      <c r="BJ1820">
        <v>63960</v>
      </c>
      <c r="BK1820">
        <v>89544</v>
      </c>
      <c r="BL1820">
        <v>30</v>
      </c>
      <c r="BM1820">
        <v>1</v>
      </c>
      <c r="BN1820">
        <v>77</v>
      </c>
      <c r="BO1820" t="s">
        <v>192</v>
      </c>
      <c r="BP1820">
        <v>0</v>
      </c>
      <c r="BS1820">
        <v>0</v>
      </c>
      <c r="BV1820">
        <v>0</v>
      </c>
      <c r="BW1820">
        <v>0</v>
      </c>
      <c r="BX1820">
        <v>0</v>
      </c>
      <c r="BZ1820" t="s">
        <v>193</v>
      </c>
      <c r="CA1820" t="s">
        <v>194</v>
      </c>
      <c r="CB1820" t="b">
        <v>0</v>
      </c>
    </row>
    <row r="1821" spans="1:80" x14ac:dyDescent="0.3">
      <c r="A1821">
        <v>1820</v>
      </c>
      <c r="B1821" t="s">
        <v>3831</v>
      </c>
      <c r="C1821" t="s">
        <v>179</v>
      </c>
      <c r="D1821" t="s">
        <v>2019</v>
      </c>
      <c r="E1821" t="s">
        <v>2020</v>
      </c>
      <c r="F1821" t="s">
        <v>2099</v>
      </c>
      <c r="G1821" t="s">
        <v>2019</v>
      </c>
      <c r="H1821" t="s">
        <v>184</v>
      </c>
      <c r="J1821">
        <v>0</v>
      </c>
      <c r="K1821" t="s">
        <v>2172</v>
      </c>
      <c r="L1821" t="s">
        <v>186</v>
      </c>
      <c r="M1821" t="s">
        <v>187</v>
      </c>
      <c r="N1821" t="s">
        <v>20</v>
      </c>
      <c r="Q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AA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2.64</v>
      </c>
      <c r="AK1821">
        <v>2</v>
      </c>
      <c r="AL1821">
        <v>54</v>
      </c>
      <c r="AM1821">
        <v>4</v>
      </c>
      <c r="AN1821">
        <v>22</v>
      </c>
      <c r="AP1821">
        <v>87</v>
      </c>
      <c r="AQ1821">
        <v>-0.7</v>
      </c>
      <c r="AR1821">
        <v>1.2</v>
      </c>
      <c r="AS1821" t="s">
        <v>2022</v>
      </c>
      <c r="AT1821">
        <v>26</v>
      </c>
      <c r="AU1821">
        <v>15</v>
      </c>
      <c r="AV1821">
        <v>15</v>
      </c>
      <c r="AW1821">
        <v>24</v>
      </c>
      <c r="AZ1821">
        <v>0</v>
      </c>
      <c r="BA1821">
        <v>0</v>
      </c>
      <c r="BB1821">
        <v>38376</v>
      </c>
      <c r="BC1821">
        <v>63960</v>
      </c>
      <c r="BD1821">
        <v>89544</v>
      </c>
      <c r="BE1821">
        <v>26</v>
      </c>
      <c r="BF1821">
        <v>6</v>
      </c>
      <c r="BG1821">
        <v>144</v>
      </c>
      <c r="BH1821">
        <v>3.5902777777777777</v>
      </c>
      <c r="BI1821">
        <v>38376</v>
      </c>
      <c r="BJ1821">
        <v>63960</v>
      </c>
      <c r="BK1821">
        <v>89544</v>
      </c>
      <c r="BL1821">
        <v>30</v>
      </c>
      <c r="BM1821">
        <v>1</v>
      </c>
      <c r="BN1821">
        <v>77</v>
      </c>
      <c r="BO1821" t="s">
        <v>192</v>
      </c>
      <c r="BP1821">
        <v>0</v>
      </c>
      <c r="BS1821">
        <v>0</v>
      </c>
      <c r="BV1821">
        <v>0</v>
      </c>
      <c r="BW1821">
        <v>0</v>
      </c>
      <c r="BX1821">
        <v>0</v>
      </c>
      <c r="BZ1821" t="s">
        <v>193</v>
      </c>
      <c r="CA1821" t="s">
        <v>194</v>
      </c>
      <c r="CB1821" t="b">
        <v>0</v>
      </c>
    </row>
    <row r="1822" spans="1:80" x14ac:dyDescent="0.3">
      <c r="A1822">
        <v>1821</v>
      </c>
      <c r="B1822" t="s">
        <v>2175</v>
      </c>
      <c r="C1822" t="s">
        <v>179</v>
      </c>
      <c r="D1822" t="s">
        <v>2019</v>
      </c>
      <c r="E1822" t="s">
        <v>2020</v>
      </c>
      <c r="F1822" t="s">
        <v>2101</v>
      </c>
      <c r="G1822" t="s">
        <v>2019</v>
      </c>
      <c r="H1822" t="s">
        <v>184</v>
      </c>
      <c r="J1822">
        <v>0</v>
      </c>
      <c r="K1822" t="s">
        <v>2172</v>
      </c>
      <c r="L1822" t="s">
        <v>186</v>
      </c>
      <c r="M1822" t="s">
        <v>187</v>
      </c>
      <c r="N1822" t="s">
        <v>20</v>
      </c>
      <c r="O1822">
        <v>130</v>
      </c>
      <c r="Q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AA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2.93</v>
      </c>
      <c r="AK1822">
        <v>2</v>
      </c>
      <c r="AL1822">
        <v>48</v>
      </c>
      <c r="AM1822">
        <v>4</v>
      </c>
      <c r="AN1822">
        <v>22</v>
      </c>
      <c r="AP1822">
        <v>87</v>
      </c>
      <c r="AQ1822">
        <v>-0.7</v>
      </c>
      <c r="AR1822">
        <v>1.2</v>
      </c>
      <c r="AS1822" t="s">
        <v>2022</v>
      </c>
      <c r="AT1822">
        <v>26</v>
      </c>
      <c r="AU1822">
        <v>15</v>
      </c>
      <c r="AV1822">
        <v>15</v>
      </c>
      <c r="AW1822">
        <v>24</v>
      </c>
      <c r="AZ1822">
        <v>0</v>
      </c>
      <c r="BA1822">
        <v>0</v>
      </c>
      <c r="BB1822">
        <v>38376</v>
      </c>
      <c r="BC1822">
        <v>63960</v>
      </c>
      <c r="BD1822">
        <v>89544</v>
      </c>
      <c r="BE1822">
        <v>26</v>
      </c>
      <c r="BF1822">
        <v>6</v>
      </c>
      <c r="BG1822">
        <v>144</v>
      </c>
      <c r="BH1822">
        <v>3.5902777777777777</v>
      </c>
      <c r="BI1822">
        <v>38376</v>
      </c>
      <c r="BJ1822">
        <v>63960</v>
      </c>
      <c r="BK1822">
        <v>89544</v>
      </c>
      <c r="BL1822">
        <v>30</v>
      </c>
      <c r="BM1822">
        <v>1</v>
      </c>
      <c r="BN1822">
        <v>36</v>
      </c>
      <c r="BO1822" t="s">
        <v>192</v>
      </c>
      <c r="BP1822">
        <v>4.68</v>
      </c>
      <c r="BR1822">
        <v>1</v>
      </c>
      <c r="BS1822">
        <v>0</v>
      </c>
      <c r="BV1822">
        <v>0</v>
      </c>
      <c r="BW1822">
        <v>0</v>
      </c>
      <c r="BX1822">
        <v>0</v>
      </c>
      <c r="BZ1822" t="s">
        <v>193</v>
      </c>
      <c r="CA1822" t="s">
        <v>194</v>
      </c>
      <c r="CB1822" t="b">
        <v>0</v>
      </c>
    </row>
    <row r="1823" spans="1:80" x14ac:dyDescent="0.3">
      <c r="A1823">
        <v>1822</v>
      </c>
      <c r="B1823" t="s">
        <v>3832</v>
      </c>
      <c r="C1823" t="s">
        <v>179</v>
      </c>
      <c r="D1823" t="s">
        <v>2019</v>
      </c>
      <c r="E1823" t="s">
        <v>2020</v>
      </c>
      <c r="F1823" t="s">
        <v>2103</v>
      </c>
      <c r="G1823" t="s">
        <v>2019</v>
      </c>
      <c r="H1823" t="s">
        <v>184</v>
      </c>
      <c r="J1823">
        <v>0</v>
      </c>
      <c r="K1823" t="s">
        <v>2172</v>
      </c>
      <c r="L1823" t="s">
        <v>186</v>
      </c>
      <c r="M1823" t="s">
        <v>187</v>
      </c>
      <c r="N1823" t="s">
        <v>20</v>
      </c>
      <c r="Q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AA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3.22</v>
      </c>
      <c r="AK1823">
        <v>2</v>
      </c>
      <c r="AL1823">
        <v>44</v>
      </c>
      <c r="AM1823">
        <v>4</v>
      </c>
      <c r="AN1823">
        <v>22</v>
      </c>
      <c r="AP1823">
        <v>87</v>
      </c>
      <c r="AQ1823">
        <v>-0.7</v>
      </c>
      <c r="AR1823">
        <v>1.2</v>
      </c>
      <c r="AS1823" t="s">
        <v>2022</v>
      </c>
      <c r="AT1823">
        <v>26</v>
      </c>
      <c r="AU1823">
        <v>15</v>
      </c>
      <c r="AV1823">
        <v>15</v>
      </c>
      <c r="AW1823">
        <v>24</v>
      </c>
      <c r="AZ1823">
        <v>0</v>
      </c>
      <c r="BA1823">
        <v>0</v>
      </c>
      <c r="BB1823">
        <v>38376</v>
      </c>
      <c r="BC1823">
        <v>63960</v>
      </c>
      <c r="BD1823">
        <v>89544</v>
      </c>
      <c r="BE1823">
        <v>26</v>
      </c>
      <c r="BF1823">
        <v>6</v>
      </c>
      <c r="BG1823">
        <v>144</v>
      </c>
      <c r="BH1823">
        <v>3.5902777777777777</v>
      </c>
      <c r="BI1823">
        <v>38376</v>
      </c>
      <c r="BJ1823">
        <v>63960</v>
      </c>
      <c r="BK1823">
        <v>89544</v>
      </c>
      <c r="BL1823">
        <v>30</v>
      </c>
      <c r="BM1823">
        <v>1</v>
      </c>
      <c r="BN1823">
        <v>33</v>
      </c>
      <c r="BO1823" t="s">
        <v>192</v>
      </c>
      <c r="BP1823">
        <v>0</v>
      </c>
      <c r="BS1823">
        <v>0</v>
      </c>
      <c r="BV1823">
        <v>0</v>
      </c>
      <c r="BW1823">
        <v>0</v>
      </c>
      <c r="BX1823">
        <v>0</v>
      </c>
      <c r="BZ1823" t="s">
        <v>193</v>
      </c>
      <c r="CA1823" t="s">
        <v>194</v>
      </c>
      <c r="CB1823" t="b">
        <v>0</v>
      </c>
    </row>
    <row r="1824" spans="1:80" x14ac:dyDescent="0.3">
      <c r="A1824">
        <v>1823</v>
      </c>
      <c r="B1824" t="s">
        <v>2176</v>
      </c>
      <c r="C1824" t="s">
        <v>179</v>
      </c>
      <c r="D1824" t="s">
        <v>2019</v>
      </c>
      <c r="E1824" t="s">
        <v>2177</v>
      </c>
      <c r="F1824" t="s">
        <v>2021</v>
      </c>
      <c r="G1824" t="s">
        <v>2019</v>
      </c>
      <c r="H1824" t="s">
        <v>184</v>
      </c>
      <c r="J1824">
        <v>0</v>
      </c>
      <c r="L1824" t="s">
        <v>197</v>
      </c>
      <c r="M1824" t="s">
        <v>197</v>
      </c>
      <c r="N1824" t="s">
        <v>198</v>
      </c>
      <c r="Q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AA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1.7758</v>
      </c>
      <c r="AK1824">
        <v>2</v>
      </c>
      <c r="AL1824">
        <v>79</v>
      </c>
      <c r="AM1824">
        <v>4</v>
      </c>
      <c r="AN1824">
        <v>22</v>
      </c>
      <c r="AO1824" t="s">
        <v>190</v>
      </c>
      <c r="AP1824">
        <v>87</v>
      </c>
      <c r="AQ1824">
        <v>-0.7</v>
      </c>
      <c r="AR1824">
        <v>1.2</v>
      </c>
      <c r="AS1824" t="s">
        <v>2022</v>
      </c>
      <c r="AT1824">
        <v>26</v>
      </c>
      <c r="AU1824">
        <v>15</v>
      </c>
      <c r="AV1824">
        <v>15</v>
      </c>
      <c r="AW1824">
        <v>24</v>
      </c>
      <c r="AZ1824">
        <v>0</v>
      </c>
      <c r="BA1824">
        <v>0</v>
      </c>
      <c r="BB1824">
        <v>38376</v>
      </c>
      <c r="BC1824">
        <v>63960</v>
      </c>
      <c r="BD1824">
        <v>89544</v>
      </c>
      <c r="BE1824">
        <v>26</v>
      </c>
      <c r="BF1824">
        <v>6</v>
      </c>
      <c r="BG1824">
        <v>144</v>
      </c>
      <c r="BH1824">
        <v>3.5902777777777777</v>
      </c>
      <c r="BI1824">
        <v>38376</v>
      </c>
      <c r="BJ1824">
        <v>63960</v>
      </c>
      <c r="BK1824">
        <v>89544</v>
      </c>
      <c r="BL1824">
        <v>30</v>
      </c>
      <c r="BM1824">
        <v>1</v>
      </c>
      <c r="BN1824">
        <v>48</v>
      </c>
      <c r="BO1824" t="s">
        <v>192</v>
      </c>
      <c r="BP1824">
        <v>0</v>
      </c>
      <c r="BQ1824">
        <v>0</v>
      </c>
      <c r="BR1824">
        <v>0</v>
      </c>
      <c r="BS1824">
        <v>0</v>
      </c>
      <c r="BV1824">
        <v>0</v>
      </c>
      <c r="BW1824">
        <v>0</v>
      </c>
      <c r="BX1824">
        <v>0</v>
      </c>
      <c r="BZ1824" t="s">
        <v>193</v>
      </c>
      <c r="CA1824" t="s">
        <v>194</v>
      </c>
      <c r="CB1824" t="b">
        <v>0</v>
      </c>
    </row>
    <row r="1825" spans="1:80" x14ac:dyDescent="0.3">
      <c r="A1825">
        <v>1824</v>
      </c>
      <c r="B1825" t="s">
        <v>2178</v>
      </c>
      <c r="C1825" t="s">
        <v>179</v>
      </c>
      <c r="D1825" t="s">
        <v>2019</v>
      </c>
      <c r="E1825" t="s">
        <v>2177</v>
      </c>
      <c r="F1825" t="s">
        <v>2024</v>
      </c>
      <c r="G1825" t="s">
        <v>2019</v>
      </c>
      <c r="H1825" t="s">
        <v>184</v>
      </c>
      <c r="J1825">
        <v>0</v>
      </c>
      <c r="K1825" t="s">
        <v>2179</v>
      </c>
      <c r="L1825" t="s">
        <v>186</v>
      </c>
      <c r="M1825" t="s">
        <v>653</v>
      </c>
      <c r="N1825" t="s">
        <v>20</v>
      </c>
      <c r="O1825">
        <v>443.5</v>
      </c>
      <c r="Q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AA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7.0410000000000004</v>
      </c>
      <c r="AK1825">
        <v>2</v>
      </c>
      <c r="AL1825">
        <v>20</v>
      </c>
      <c r="AM1825">
        <v>4</v>
      </c>
      <c r="AN1825">
        <v>22</v>
      </c>
      <c r="AO1825" t="s">
        <v>190</v>
      </c>
      <c r="AP1825">
        <v>87</v>
      </c>
      <c r="AQ1825">
        <v>-0.7</v>
      </c>
      <c r="AR1825">
        <v>1.2</v>
      </c>
      <c r="AS1825" t="s">
        <v>2022</v>
      </c>
      <c r="AT1825">
        <v>26</v>
      </c>
      <c r="AU1825">
        <v>15</v>
      </c>
      <c r="AV1825">
        <v>15</v>
      </c>
      <c r="AW1825">
        <v>24</v>
      </c>
      <c r="AZ1825">
        <v>0</v>
      </c>
      <c r="BA1825">
        <v>0</v>
      </c>
      <c r="BB1825">
        <v>38376</v>
      </c>
      <c r="BC1825">
        <v>63960</v>
      </c>
      <c r="BD1825">
        <v>89544</v>
      </c>
      <c r="BE1825">
        <v>26</v>
      </c>
      <c r="BF1825">
        <v>6</v>
      </c>
      <c r="BG1825">
        <v>144</v>
      </c>
      <c r="BH1825">
        <v>3.5902777777777777</v>
      </c>
      <c r="BI1825">
        <v>38376</v>
      </c>
      <c r="BJ1825">
        <v>63960</v>
      </c>
      <c r="BK1825">
        <v>89544</v>
      </c>
      <c r="BL1825">
        <v>30</v>
      </c>
      <c r="BM1825">
        <v>1</v>
      </c>
      <c r="BN1825">
        <v>16</v>
      </c>
      <c r="BO1825" t="s">
        <v>192</v>
      </c>
      <c r="BP1825">
        <v>7.0960000000000001</v>
      </c>
      <c r="BQ1825">
        <v>0</v>
      </c>
      <c r="BR1825">
        <v>0</v>
      </c>
      <c r="BS1825">
        <v>0</v>
      </c>
      <c r="BV1825">
        <v>0</v>
      </c>
      <c r="BW1825">
        <v>0</v>
      </c>
      <c r="BX1825">
        <v>0</v>
      </c>
      <c r="BZ1825" t="s">
        <v>193</v>
      </c>
      <c r="CA1825" t="s">
        <v>194</v>
      </c>
      <c r="CB1825" t="b">
        <v>0</v>
      </c>
    </row>
    <row r="1826" spans="1:80" x14ac:dyDescent="0.3">
      <c r="A1826">
        <v>1825</v>
      </c>
      <c r="B1826" t="s">
        <v>2180</v>
      </c>
      <c r="C1826" t="s">
        <v>179</v>
      </c>
      <c r="D1826" t="s">
        <v>2019</v>
      </c>
      <c r="E1826" t="s">
        <v>2177</v>
      </c>
      <c r="F1826" t="s">
        <v>2027</v>
      </c>
      <c r="G1826" t="s">
        <v>2019</v>
      </c>
      <c r="H1826" t="s">
        <v>184</v>
      </c>
      <c r="J1826">
        <v>0</v>
      </c>
      <c r="K1826" t="s">
        <v>2179</v>
      </c>
      <c r="L1826" t="s">
        <v>186</v>
      </c>
      <c r="M1826" t="s">
        <v>653</v>
      </c>
      <c r="N1826" t="s">
        <v>20</v>
      </c>
      <c r="O1826">
        <v>482.5</v>
      </c>
      <c r="Q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AA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7.6260000000000003</v>
      </c>
      <c r="AK1826">
        <v>2</v>
      </c>
      <c r="AL1826">
        <v>19</v>
      </c>
      <c r="AM1826">
        <v>4</v>
      </c>
      <c r="AN1826">
        <v>22</v>
      </c>
      <c r="AO1826" t="s">
        <v>190</v>
      </c>
      <c r="AP1826">
        <v>87</v>
      </c>
      <c r="AQ1826">
        <v>-0.7</v>
      </c>
      <c r="AR1826">
        <v>1.2</v>
      </c>
      <c r="AS1826" t="s">
        <v>2022</v>
      </c>
      <c r="AT1826">
        <v>26</v>
      </c>
      <c r="AU1826">
        <v>15</v>
      </c>
      <c r="AV1826">
        <v>15</v>
      </c>
      <c r="AW1826">
        <v>24</v>
      </c>
      <c r="AZ1826">
        <v>0</v>
      </c>
      <c r="BA1826">
        <v>0</v>
      </c>
      <c r="BB1826">
        <v>38376</v>
      </c>
      <c r="BC1826">
        <v>63960</v>
      </c>
      <c r="BD1826">
        <v>89544</v>
      </c>
      <c r="BE1826">
        <v>26</v>
      </c>
      <c r="BF1826">
        <v>6</v>
      </c>
      <c r="BG1826">
        <v>144</v>
      </c>
      <c r="BH1826">
        <v>3.5902777777777777</v>
      </c>
      <c r="BI1826">
        <v>38376</v>
      </c>
      <c r="BJ1826">
        <v>63960</v>
      </c>
      <c r="BK1826">
        <v>89544</v>
      </c>
      <c r="BL1826">
        <v>30</v>
      </c>
      <c r="BM1826">
        <v>1</v>
      </c>
      <c r="BN1826">
        <v>14</v>
      </c>
      <c r="BO1826" t="s">
        <v>192</v>
      </c>
      <c r="BP1826">
        <v>6.7549999999999999</v>
      </c>
      <c r="BQ1826">
        <v>0</v>
      </c>
      <c r="BR1826">
        <v>0</v>
      </c>
      <c r="BS1826">
        <v>0</v>
      </c>
      <c r="BV1826">
        <v>0</v>
      </c>
      <c r="BW1826">
        <v>0</v>
      </c>
      <c r="BX1826">
        <v>0</v>
      </c>
      <c r="BZ1826" t="s">
        <v>193</v>
      </c>
      <c r="CA1826" t="s">
        <v>194</v>
      </c>
      <c r="CB1826" t="b">
        <v>0</v>
      </c>
    </row>
    <row r="1827" spans="1:80" x14ac:dyDescent="0.3">
      <c r="A1827">
        <v>1826</v>
      </c>
      <c r="B1827" t="s">
        <v>2181</v>
      </c>
      <c r="C1827" t="s">
        <v>179</v>
      </c>
      <c r="D1827" t="s">
        <v>2019</v>
      </c>
      <c r="E1827" t="s">
        <v>2177</v>
      </c>
      <c r="F1827" t="s">
        <v>2029</v>
      </c>
      <c r="G1827" t="s">
        <v>2019</v>
      </c>
      <c r="H1827" t="s">
        <v>184</v>
      </c>
      <c r="J1827">
        <v>0</v>
      </c>
      <c r="K1827" t="s">
        <v>2182</v>
      </c>
      <c r="L1827" t="s">
        <v>186</v>
      </c>
      <c r="M1827" t="s">
        <v>653</v>
      </c>
      <c r="N1827" t="s">
        <v>20</v>
      </c>
      <c r="O1827">
        <v>520.5</v>
      </c>
      <c r="Q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AA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8.1999999999999993</v>
      </c>
      <c r="AK1827">
        <v>2</v>
      </c>
      <c r="AL1827">
        <v>18</v>
      </c>
      <c r="AM1827">
        <v>4</v>
      </c>
      <c r="AN1827">
        <v>22</v>
      </c>
      <c r="AO1827" t="s">
        <v>190</v>
      </c>
      <c r="AP1827">
        <v>87</v>
      </c>
      <c r="AQ1827">
        <v>-0.7</v>
      </c>
      <c r="AR1827">
        <v>1.2</v>
      </c>
      <c r="AS1827" t="s">
        <v>2022</v>
      </c>
      <c r="AT1827">
        <v>26</v>
      </c>
      <c r="AU1827">
        <v>15</v>
      </c>
      <c r="AV1827">
        <v>15</v>
      </c>
      <c r="AW1827">
        <v>24</v>
      </c>
      <c r="AZ1827">
        <v>0</v>
      </c>
      <c r="BA1827">
        <v>0</v>
      </c>
      <c r="BB1827">
        <v>38376</v>
      </c>
      <c r="BC1827">
        <v>63960</v>
      </c>
      <c r="BD1827">
        <v>89544</v>
      </c>
      <c r="BE1827">
        <v>26</v>
      </c>
      <c r="BF1827">
        <v>6</v>
      </c>
      <c r="BG1827">
        <v>144</v>
      </c>
      <c r="BH1827">
        <v>3.5902777777777777</v>
      </c>
      <c r="BI1827">
        <v>38376</v>
      </c>
      <c r="BJ1827">
        <v>63960</v>
      </c>
      <c r="BK1827">
        <v>89544</v>
      </c>
      <c r="BL1827">
        <v>30</v>
      </c>
      <c r="BM1827">
        <v>1</v>
      </c>
      <c r="BN1827">
        <v>8</v>
      </c>
      <c r="BO1827" t="s">
        <v>192</v>
      </c>
      <c r="BP1827">
        <v>4.1639999999999997</v>
      </c>
      <c r="BQ1827">
        <v>0</v>
      </c>
      <c r="BR1827">
        <v>166</v>
      </c>
      <c r="BS1827">
        <v>0</v>
      </c>
      <c r="BV1827">
        <v>0</v>
      </c>
      <c r="BW1827">
        <v>0</v>
      </c>
      <c r="BX1827">
        <v>0</v>
      </c>
      <c r="BZ1827" t="s">
        <v>193</v>
      </c>
      <c r="CA1827" t="s">
        <v>194</v>
      </c>
      <c r="CB1827" t="b">
        <v>0</v>
      </c>
    </row>
    <row r="1828" spans="1:80" x14ac:dyDescent="0.3">
      <c r="A1828">
        <v>1827</v>
      </c>
      <c r="B1828" t="s">
        <v>2183</v>
      </c>
      <c r="C1828" t="s">
        <v>179</v>
      </c>
      <c r="D1828" t="s">
        <v>2019</v>
      </c>
      <c r="E1828" t="s">
        <v>2177</v>
      </c>
      <c r="F1828" t="s">
        <v>2031</v>
      </c>
      <c r="G1828" t="s">
        <v>2019</v>
      </c>
      <c r="H1828" t="s">
        <v>184</v>
      </c>
      <c r="J1828">
        <v>0</v>
      </c>
      <c r="L1828" t="s">
        <v>197</v>
      </c>
      <c r="M1828" t="s">
        <v>197</v>
      </c>
      <c r="N1828" t="s">
        <v>198</v>
      </c>
      <c r="Q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AA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8.7959999999999994</v>
      </c>
      <c r="AK1828">
        <v>2</v>
      </c>
      <c r="AL1828">
        <v>16</v>
      </c>
      <c r="AM1828">
        <v>4</v>
      </c>
      <c r="AN1828">
        <v>22</v>
      </c>
      <c r="AO1828" t="s">
        <v>190</v>
      </c>
      <c r="AP1828">
        <v>87</v>
      </c>
      <c r="AQ1828">
        <v>-0.7</v>
      </c>
      <c r="AR1828">
        <v>1.2</v>
      </c>
      <c r="AS1828" t="s">
        <v>2022</v>
      </c>
      <c r="AT1828">
        <v>26</v>
      </c>
      <c r="AU1828">
        <v>15</v>
      </c>
      <c r="AV1828">
        <v>15</v>
      </c>
      <c r="AW1828">
        <v>24</v>
      </c>
      <c r="AZ1828">
        <v>0</v>
      </c>
      <c r="BA1828">
        <v>0</v>
      </c>
      <c r="BB1828">
        <v>38376</v>
      </c>
      <c r="BC1828">
        <v>63960</v>
      </c>
      <c r="BD1828">
        <v>89544</v>
      </c>
      <c r="BE1828">
        <v>26</v>
      </c>
      <c r="BF1828">
        <v>6</v>
      </c>
      <c r="BG1828">
        <v>144</v>
      </c>
      <c r="BH1828">
        <v>3.5902777777777777</v>
      </c>
      <c r="BI1828">
        <v>38376</v>
      </c>
      <c r="BJ1828">
        <v>63960</v>
      </c>
      <c r="BK1828">
        <v>89544</v>
      </c>
      <c r="BL1828">
        <v>30</v>
      </c>
      <c r="BM1828">
        <v>1</v>
      </c>
      <c r="BN1828">
        <v>8</v>
      </c>
      <c r="BO1828" t="s">
        <v>192</v>
      </c>
      <c r="BP1828">
        <v>0</v>
      </c>
      <c r="BQ1828">
        <v>0</v>
      </c>
      <c r="BR1828">
        <v>0</v>
      </c>
      <c r="BS1828">
        <v>0</v>
      </c>
      <c r="BV1828">
        <v>0</v>
      </c>
      <c r="BW1828">
        <v>0</v>
      </c>
      <c r="BX1828">
        <v>0</v>
      </c>
      <c r="BZ1828" t="s">
        <v>193</v>
      </c>
      <c r="CA1828" t="s">
        <v>194</v>
      </c>
      <c r="CB1828" t="b">
        <v>0</v>
      </c>
    </row>
    <row r="1829" spans="1:80" x14ac:dyDescent="0.3">
      <c r="A1829">
        <v>1828</v>
      </c>
      <c r="B1829" t="s">
        <v>2184</v>
      </c>
      <c r="C1829" t="s">
        <v>179</v>
      </c>
      <c r="D1829" t="s">
        <v>2019</v>
      </c>
      <c r="E1829" t="s">
        <v>2177</v>
      </c>
      <c r="F1829" t="s">
        <v>2033</v>
      </c>
      <c r="G1829" t="s">
        <v>2019</v>
      </c>
      <c r="H1829" t="s">
        <v>184</v>
      </c>
      <c r="J1829">
        <v>0</v>
      </c>
      <c r="L1829" t="s">
        <v>197</v>
      </c>
      <c r="M1829" t="s">
        <v>197</v>
      </c>
      <c r="N1829" t="s">
        <v>198</v>
      </c>
      <c r="Q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AA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9.3809999999999985</v>
      </c>
      <c r="AK1829">
        <v>2</v>
      </c>
      <c r="AL1829">
        <v>15</v>
      </c>
      <c r="AM1829">
        <v>4</v>
      </c>
      <c r="AN1829">
        <v>22</v>
      </c>
      <c r="AO1829" t="s">
        <v>190</v>
      </c>
      <c r="AP1829">
        <v>87</v>
      </c>
      <c r="AQ1829">
        <v>-0.7</v>
      </c>
      <c r="AR1829">
        <v>1.2</v>
      </c>
      <c r="AS1829" t="s">
        <v>2022</v>
      </c>
      <c r="AT1829">
        <v>26</v>
      </c>
      <c r="AU1829">
        <v>15</v>
      </c>
      <c r="AV1829">
        <v>15</v>
      </c>
      <c r="AW1829">
        <v>24</v>
      </c>
      <c r="AZ1829">
        <v>0</v>
      </c>
      <c r="BA1829">
        <v>0</v>
      </c>
      <c r="BB1829">
        <v>38376</v>
      </c>
      <c r="BC1829">
        <v>63960</v>
      </c>
      <c r="BD1829">
        <v>89544</v>
      </c>
      <c r="BE1829">
        <v>26</v>
      </c>
      <c r="BF1829">
        <v>6</v>
      </c>
      <c r="BG1829">
        <v>144</v>
      </c>
      <c r="BH1829">
        <v>3.5902777777777777</v>
      </c>
      <c r="BI1829">
        <v>38376</v>
      </c>
      <c r="BJ1829">
        <v>63960</v>
      </c>
      <c r="BK1829">
        <v>89544</v>
      </c>
      <c r="BL1829">
        <v>30</v>
      </c>
      <c r="BM1829">
        <v>1</v>
      </c>
      <c r="BN1829">
        <v>8</v>
      </c>
      <c r="BO1829" t="s">
        <v>192</v>
      </c>
      <c r="BP1829">
        <v>0</v>
      </c>
      <c r="BQ1829">
        <v>0</v>
      </c>
      <c r="BR1829">
        <v>0</v>
      </c>
      <c r="BS1829">
        <v>0</v>
      </c>
      <c r="BV1829">
        <v>0</v>
      </c>
      <c r="BW1829">
        <v>0</v>
      </c>
      <c r="BX1829">
        <v>0</v>
      </c>
      <c r="BZ1829" t="s">
        <v>193</v>
      </c>
      <c r="CA1829" t="s">
        <v>194</v>
      </c>
      <c r="CB1829" t="b">
        <v>0</v>
      </c>
    </row>
    <row r="1830" spans="1:80" x14ac:dyDescent="0.3">
      <c r="A1830">
        <v>1829</v>
      </c>
      <c r="B1830" t="s">
        <v>2185</v>
      </c>
      <c r="C1830" t="s">
        <v>179</v>
      </c>
      <c r="D1830" t="s">
        <v>2019</v>
      </c>
      <c r="E1830" t="s">
        <v>2177</v>
      </c>
      <c r="F1830" t="s">
        <v>2035</v>
      </c>
      <c r="G1830" t="s">
        <v>2019</v>
      </c>
      <c r="H1830" t="s">
        <v>184</v>
      </c>
      <c r="J1830">
        <v>0</v>
      </c>
      <c r="L1830" t="s">
        <v>197</v>
      </c>
      <c r="M1830" t="s">
        <v>197</v>
      </c>
      <c r="N1830" t="s">
        <v>198</v>
      </c>
      <c r="Q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AA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9.9659999999999975</v>
      </c>
      <c r="AK1830">
        <v>2</v>
      </c>
      <c r="AL1830">
        <v>15</v>
      </c>
      <c r="AM1830">
        <v>4</v>
      </c>
      <c r="AN1830">
        <v>22</v>
      </c>
      <c r="AO1830" t="s">
        <v>190</v>
      </c>
      <c r="AP1830">
        <v>87</v>
      </c>
      <c r="AQ1830">
        <v>-0.7</v>
      </c>
      <c r="AR1830">
        <v>1.2</v>
      </c>
      <c r="AS1830" t="s">
        <v>2022</v>
      </c>
      <c r="AT1830">
        <v>26</v>
      </c>
      <c r="AU1830">
        <v>15</v>
      </c>
      <c r="AV1830">
        <v>15</v>
      </c>
      <c r="AW1830">
        <v>24</v>
      </c>
      <c r="AZ1830">
        <v>0</v>
      </c>
      <c r="BA1830">
        <v>0</v>
      </c>
      <c r="BB1830">
        <v>38376</v>
      </c>
      <c r="BC1830">
        <v>63960</v>
      </c>
      <c r="BD1830">
        <v>89544</v>
      </c>
      <c r="BE1830">
        <v>26</v>
      </c>
      <c r="BF1830">
        <v>6</v>
      </c>
      <c r="BG1830">
        <v>144</v>
      </c>
      <c r="BH1830">
        <v>3.5902777777777777</v>
      </c>
      <c r="BI1830">
        <v>38376</v>
      </c>
      <c r="BJ1830">
        <v>63960</v>
      </c>
      <c r="BK1830">
        <v>89544</v>
      </c>
      <c r="BL1830">
        <v>30</v>
      </c>
      <c r="BM1830">
        <v>1</v>
      </c>
      <c r="BN1830">
        <v>8</v>
      </c>
      <c r="BO1830" t="s">
        <v>192</v>
      </c>
      <c r="BP1830">
        <v>0</v>
      </c>
      <c r="BQ1830">
        <v>0</v>
      </c>
      <c r="BR1830">
        <v>0</v>
      </c>
      <c r="BS1830">
        <v>0</v>
      </c>
      <c r="BV1830">
        <v>0</v>
      </c>
      <c r="BW1830">
        <v>0</v>
      </c>
      <c r="BX1830">
        <v>0</v>
      </c>
      <c r="BZ1830" t="s">
        <v>193</v>
      </c>
      <c r="CA1830" t="s">
        <v>194</v>
      </c>
      <c r="CB1830" t="b">
        <v>0</v>
      </c>
    </row>
    <row r="1831" spans="1:80" x14ac:dyDescent="0.3">
      <c r="A1831">
        <v>1830</v>
      </c>
      <c r="B1831" t="s">
        <v>2186</v>
      </c>
      <c r="C1831" t="s">
        <v>179</v>
      </c>
      <c r="D1831" t="s">
        <v>2019</v>
      </c>
      <c r="E1831" t="s">
        <v>2177</v>
      </c>
      <c r="F1831" t="s">
        <v>2037</v>
      </c>
      <c r="G1831" t="s">
        <v>2019</v>
      </c>
      <c r="H1831" t="s">
        <v>184</v>
      </c>
      <c r="J1831">
        <v>0</v>
      </c>
      <c r="L1831" t="s">
        <v>197</v>
      </c>
      <c r="M1831" t="s">
        <v>197</v>
      </c>
      <c r="N1831" t="s">
        <v>198</v>
      </c>
      <c r="Q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AA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10.550999999999997</v>
      </c>
      <c r="AK1831">
        <v>2</v>
      </c>
      <c r="AL1831">
        <v>14</v>
      </c>
      <c r="AM1831">
        <v>4</v>
      </c>
      <c r="AN1831">
        <v>22</v>
      </c>
      <c r="AO1831" t="s">
        <v>190</v>
      </c>
      <c r="AP1831">
        <v>87</v>
      </c>
      <c r="AQ1831">
        <v>-0.7</v>
      </c>
      <c r="AR1831">
        <v>1.2</v>
      </c>
      <c r="AS1831" t="s">
        <v>2022</v>
      </c>
      <c r="AT1831">
        <v>26</v>
      </c>
      <c r="AU1831">
        <v>15</v>
      </c>
      <c r="AV1831">
        <v>15</v>
      </c>
      <c r="AW1831">
        <v>24</v>
      </c>
      <c r="AZ1831">
        <v>0</v>
      </c>
      <c r="BA1831">
        <v>0</v>
      </c>
      <c r="BB1831">
        <v>38376</v>
      </c>
      <c r="BC1831">
        <v>63960</v>
      </c>
      <c r="BD1831">
        <v>89544</v>
      </c>
      <c r="BE1831">
        <v>26</v>
      </c>
      <c r="BF1831">
        <v>6</v>
      </c>
      <c r="BG1831">
        <v>144</v>
      </c>
      <c r="BH1831">
        <v>3.5902777777777777</v>
      </c>
      <c r="BI1831">
        <v>38376</v>
      </c>
      <c r="BJ1831">
        <v>63960</v>
      </c>
      <c r="BK1831">
        <v>89544</v>
      </c>
      <c r="BL1831">
        <v>30</v>
      </c>
      <c r="BM1831">
        <v>1</v>
      </c>
      <c r="BN1831">
        <v>8</v>
      </c>
      <c r="BO1831" t="s">
        <v>192</v>
      </c>
      <c r="BP1831">
        <v>0</v>
      </c>
      <c r="BQ1831">
        <v>0</v>
      </c>
      <c r="BR1831">
        <v>0</v>
      </c>
      <c r="BS1831">
        <v>0</v>
      </c>
      <c r="BV1831">
        <v>0</v>
      </c>
      <c r="BW1831">
        <v>0</v>
      </c>
      <c r="BX1831">
        <v>0</v>
      </c>
      <c r="BZ1831" t="s">
        <v>193</v>
      </c>
      <c r="CA1831" t="s">
        <v>194</v>
      </c>
      <c r="CB1831" t="b">
        <v>0</v>
      </c>
    </row>
    <row r="1832" spans="1:80" x14ac:dyDescent="0.3">
      <c r="A1832">
        <v>1831</v>
      </c>
      <c r="B1832" t="s">
        <v>2187</v>
      </c>
      <c r="C1832" t="s">
        <v>179</v>
      </c>
      <c r="D1832" t="s">
        <v>2019</v>
      </c>
      <c r="E1832" t="s">
        <v>2177</v>
      </c>
      <c r="F1832" t="s">
        <v>2039</v>
      </c>
      <c r="G1832" t="s">
        <v>2019</v>
      </c>
      <c r="H1832" t="s">
        <v>184</v>
      </c>
      <c r="J1832">
        <v>0</v>
      </c>
      <c r="L1832" t="s">
        <v>197</v>
      </c>
      <c r="M1832" t="s">
        <v>197</v>
      </c>
      <c r="N1832" t="s">
        <v>198</v>
      </c>
      <c r="Q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AA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11.135999999999996</v>
      </c>
      <c r="AK1832">
        <v>2</v>
      </c>
      <c r="AL1832">
        <v>13</v>
      </c>
      <c r="AM1832">
        <v>4</v>
      </c>
      <c r="AN1832">
        <v>22</v>
      </c>
      <c r="AO1832" t="s">
        <v>190</v>
      </c>
      <c r="AP1832">
        <v>87</v>
      </c>
      <c r="AQ1832">
        <v>-0.7</v>
      </c>
      <c r="AR1832">
        <v>1.2</v>
      </c>
      <c r="AS1832" t="s">
        <v>2022</v>
      </c>
      <c r="AT1832">
        <v>26</v>
      </c>
      <c r="AU1832">
        <v>15</v>
      </c>
      <c r="AV1832">
        <v>15</v>
      </c>
      <c r="AW1832">
        <v>24</v>
      </c>
      <c r="AZ1832">
        <v>0</v>
      </c>
      <c r="BA1832">
        <v>0</v>
      </c>
      <c r="BB1832">
        <v>38376</v>
      </c>
      <c r="BC1832">
        <v>63960</v>
      </c>
      <c r="BD1832">
        <v>89544</v>
      </c>
      <c r="BE1832">
        <v>26</v>
      </c>
      <c r="BF1832">
        <v>6</v>
      </c>
      <c r="BG1832">
        <v>144</v>
      </c>
      <c r="BH1832">
        <v>3.5902777777777777</v>
      </c>
      <c r="BI1832">
        <v>38376</v>
      </c>
      <c r="BJ1832">
        <v>63960</v>
      </c>
      <c r="BK1832">
        <v>89544</v>
      </c>
      <c r="BL1832">
        <v>30</v>
      </c>
      <c r="BM1832">
        <v>1</v>
      </c>
      <c r="BN1832">
        <v>8</v>
      </c>
      <c r="BO1832" t="s">
        <v>192</v>
      </c>
      <c r="BP1832">
        <v>0</v>
      </c>
      <c r="BQ1832">
        <v>0</v>
      </c>
      <c r="BR1832">
        <v>0</v>
      </c>
      <c r="BS1832">
        <v>0</v>
      </c>
      <c r="BV1832">
        <v>0</v>
      </c>
      <c r="BW1832">
        <v>0</v>
      </c>
      <c r="BX1832">
        <v>0</v>
      </c>
      <c r="BZ1832" t="s">
        <v>193</v>
      </c>
      <c r="CA1832" t="s">
        <v>194</v>
      </c>
      <c r="CB1832" t="b">
        <v>0</v>
      </c>
    </row>
    <row r="1833" spans="1:80" x14ac:dyDescent="0.3">
      <c r="A1833">
        <v>1832</v>
      </c>
      <c r="B1833" t="s">
        <v>2188</v>
      </c>
      <c r="C1833" t="s">
        <v>179</v>
      </c>
      <c r="D1833" t="s">
        <v>2019</v>
      </c>
      <c r="E1833" t="s">
        <v>2177</v>
      </c>
      <c r="F1833" t="s">
        <v>2041</v>
      </c>
      <c r="G1833" t="s">
        <v>2019</v>
      </c>
      <c r="H1833" t="s">
        <v>184</v>
      </c>
      <c r="J1833">
        <v>0</v>
      </c>
      <c r="L1833" t="s">
        <v>197</v>
      </c>
      <c r="M1833" t="s">
        <v>197</v>
      </c>
      <c r="N1833" t="s">
        <v>198</v>
      </c>
      <c r="Q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AA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11.720999999999997</v>
      </c>
      <c r="AK1833">
        <v>2</v>
      </c>
      <c r="AL1833">
        <v>12</v>
      </c>
      <c r="AM1833">
        <v>4</v>
      </c>
      <c r="AN1833">
        <v>22</v>
      </c>
      <c r="AO1833" t="s">
        <v>190</v>
      </c>
      <c r="AP1833">
        <v>87</v>
      </c>
      <c r="AQ1833">
        <v>-0.7</v>
      </c>
      <c r="AR1833">
        <v>1.2</v>
      </c>
      <c r="AS1833" t="s">
        <v>2022</v>
      </c>
      <c r="AT1833">
        <v>26</v>
      </c>
      <c r="AU1833">
        <v>15</v>
      </c>
      <c r="AV1833">
        <v>15</v>
      </c>
      <c r="AW1833">
        <v>24</v>
      </c>
      <c r="AZ1833">
        <v>0</v>
      </c>
      <c r="BA1833">
        <v>0</v>
      </c>
      <c r="BB1833">
        <v>38376</v>
      </c>
      <c r="BC1833">
        <v>63960</v>
      </c>
      <c r="BD1833">
        <v>89544</v>
      </c>
      <c r="BE1833">
        <v>26</v>
      </c>
      <c r="BF1833">
        <v>6</v>
      </c>
      <c r="BG1833">
        <v>144</v>
      </c>
      <c r="BH1833">
        <v>3.5902777777777777</v>
      </c>
      <c r="BI1833">
        <v>38376</v>
      </c>
      <c r="BJ1833">
        <v>63960</v>
      </c>
      <c r="BK1833">
        <v>89544</v>
      </c>
      <c r="BL1833">
        <v>30</v>
      </c>
      <c r="BM1833">
        <v>1</v>
      </c>
      <c r="BN1833">
        <v>8</v>
      </c>
      <c r="BO1833" t="s">
        <v>192</v>
      </c>
      <c r="BP1833">
        <v>0</v>
      </c>
      <c r="BQ1833">
        <v>0</v>
      </c>
      <c r="BR1833">
        <v>0</v>
      </c>
      <c r="BS1833">
        <v>0</v>
      </c>
      <c r="BV1833">
        <v>0</v>
      </c>
      <c r="BW1833">
        <v>0</v>
      </c>
      <c r="BX1833">
        <v>0</v>
      </c>
      <c r="BZ1833" t="s">
        <v>193</v>
      </c>
      <c r="CA1833" t="s">
        <v>194</v>
      </c>
      <c r="CB1833" t="b">
        <v>0</v>
      </c>
    </row>
    <row r="1834" spans="1:80" x14ac:dyDescent="0.3">
      <c r="A1834">
        <v>1833</v>
      </c>
      <c r="B1834" t="s">
        <v>2189</v>
      </c>
      <c r="C1834" t="s">
        <v>179</v>
      </c>
      <c r="D1834" t="s">
        <v>2019</v>
      </c>
      <c r="E1834" t="s">
        <v>2177</v>
      </c>
      <c r="F1834" t="s">
        <v>2043</v>
      </c>
      <c r="G1834" t="s">
        <v>2019</v>
      </c>
      <c r="H1834" t="s">
        <v>184</v>
      </c>
      <c r="J1834">
        <v>0</v>
      </c>
      <c r="L1834" t="s">
        <v>197</v>
      </c>
      <c r="M1834" t="s">
        <v>197</v>
      </c>
      <c r="N1834" t="s">
        <v>198</v>
      </c>
      <c r="Q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AA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12.305999999999994</v>
      </c>
      <c r="AK1834">
        <v>2</v>
      </c>
      <c r="AL1834">
        <v>12</v>
      </c>
      <c r="AM1834">
        <v>4</v>
      </c>
      <c r="AN1834">
        <v>22</v>
      </c>
      <c r="AO1834" t="s">
        <v>190</v>
      </c>
      <c r="AP1834">
        <v>87</v>
      </c>
      <c r="AQ1834">
        <v>-0.7</v>
      </c>
      <c r="AR1834">
        <v>1.2</v>
      </c>
      <c r="AS1834" t="s">
        <v>2022</v>
      </c>
      <c r="AT1834">
        <v>26</v>
      </c>
      <c r="AU1834">
        <v>15</v>
      </c>
      <c r="AV1834">
        <v>15</v>
      </c>
      <c r="AW1834">
        <v>24</v>
      </c>
      <c r="AZ1834">
        <v>0</v>
      </c>
      <c r="BA1834">
        <v>0</v>
      </c>
      <c r="BB1834">
        <v>38376</v>
      </c>
      <c r="BC1834">
        <v>63960</v>
      </c>
      <c r="BD1834">
        <v>89544</v>
      </c>
      <c r="BE1834">
        <v>26</v>
      </c>
      <c r="BF1834">
        <v>6</v>
      </c>
      <c r="BG1834">
        <v>144</v>
      </c>
      <c r="BH1834">
        <v>3.5902777777777777</v>
      </c>
      <c r="BI1834">
        <v>38376</v>
      </c>
      <c r="BJ1834">
        <v>63960</v>
      </c>
      <c r="BK1834">
        <v>89544</v>
      </c>
      <c r="BL1834">
        <v>30</v>
      </c>
      <c r="BM1834">
        <v>1</v>
      </c>
      <c r="BN1834">
        <v>8</v>
      </c>
      <c r="BO1834" t="s">
        <v>192</v>
      </c>
      <c r="BP1834">
        <v>0</v>
      </c>
      <c r="BQ1834">
        <v>0</v>
      </c>
      <c r="BR1834">
        <v>0</v>
      </c>
      <c r="BS1834">
        <v>0</v>
      </c>
      <c r="BV1834">
        <v>0</v>
      </c>
      <c r="BW1834">
        <v>0</v>
      </c>
      <c r="BX1834">
        <v>0</v>
      </c>
      <c r="BZ1834" t="s">
        <v>193</v>
      </c>
      <c r="CA1834" t="s">
        <v>194</v>
      </c>
      <c r="CB1834" t="b">
        <v>0</v>
      </c>
    </row>
    <row r="1835" spans="1:80" x14ac:dyDescent="0.3">
      <c r="A1835">
        <v>1834</v>
      </c>
      <c r="B1835" t="s">
        <v>2190</v>
      </c>
      <c r="C1835" t="s">
        <v>179</v>
      </c>
      <c r="D1835" t="s">
        <v>2019</v>
      </c>
      <c r="E1835" t="s">
        <v>2177</v>
      </c>
      <c r="F1835" t="s">
        <v>2045</v>
      </c>
      <c r="G1835" t="s">
        <v>2019</v>
      </c>
      <c r="H1835" t="s">
        <v>184</v>
      </c>
      <c r="J1835">
        <v>0</v>
      </c>
      <c r="K1835" t="s">
        <v>2182</v>
      </c>
      <c r="L1835" t="s">
        <v>186</v>
      </c>
      <c r="M1835" t="s">
        <v>653</v>
      </c>
      <c r="N1835" t="s">
        <v>20</v>
      </c>
      <c r="O1835">
        <v>141</v>
      </c>
      <c r="Q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AA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1.34</v>
      </c>
      <c r="AK1835">
        <v>2</v>
      </c>
      <c r="AL1835">
        <v>105</v>
      </c>
      <c r="AM1835">
        <v>4</v>
      </c>
      <c r="AN1835">
        <v>22</v>
      </c>
      <c r="AO1835" t="s">
        <v>190</v>
      </c>
      <c r="AP1835">
        <v>87</v>
      </c>
      <c r="AQ1835">
        <v>-0.7</v>
      </c>
      <c r="AR1835">
        <v>1.2</v>
      </c>
      <c r="AS1835" t="s">
        <v>2022</v>
      </c>
      <c r="AT1835">
        <v>26</v>
      </c>
      <c r="AU1835">
        <v>15</v>
      </c>
      <c r="AV1835">
        <v>15</v>
      </c>
      <c r="AW1835">
        <v>24</v>
      </c>
      <c r="AZ1835">
        <v>0</v>
      </c>
      <c r="BA1835">
        <v>0</v>
      </c>
      <c r="BB1835">
        <v>38376</v>
      </c>
      <c r="BC1835">
        <v>63960</v>
      </c>
      <c r="BD1835">
        <v>89544</v>
      </c>
      <c r="BE1835">
        <v>26</v>
      </c>
      <c r="BF1835">
        <v>6</v>
      </c>
      <c r="BG1835">
        <v>144</v>
      </c>
      <c r="BH1835">
        <v>3.5902777777777777</v>
      </c>
      <c r="BI1835">
        <v>38376</v>
      </c>
      <c r="BJ1835">
        <v>63960</v>
      </c>
      <c r="BK1835">
        <v>89544</v>
      </c>
      <c r="BL1835">
        <v>30</v>
      </c>
      <c r="BM1835">
        <v>1</v>
      </c>
      <c r="BN1835">
        <v>48</v>
      </c>
      <c r="BO1835" t="s">
        <v>192</v>
      </c>
      <c r="BP1835">
        <v>6.7679999999999998</v>
      </c>
      <c r="BQ1835">
        <v>0</v>
      </c>
      <c r="BR1835">
        <v>2474</v>
      </c>
      <c r="BS1835">
        <v>0</v>
      </c>
      <c r="BV1835">
        <v>0</v>
      </c>
      <c r="BW1835">
        <v>0</v>
      </c>
      <c r="BX1835">
        <v>0</v>
      </c>
      <c r="BZ1835" t="s">
        <v>193</v>
      </c>
      <c r="CA1835" t="s">
        <v>194</v>
      </c>
      <c r="CB1835" t="b">
        <v>0</v>
      </c>
    </row>
    <row r="1836" spans="1:80" x14ac:dyDescent="0.3">
      <c r="A1836">
        <v>1835</v>
      </c>
      <c r="B1836" t="s">
        <v>2191</v>
      </c>
      <c r="C1836" t="s">
        <v>179</v>
      </c>
      <c r="D1836" t="s">
        <v>2019</v>
      </c>
      <c r="E1836" t="s">
        <v>2177</v>
      </c>
      <c r="F1836" t="s">
        <v>2047</v>
      </c>
      <c r="G1836" t="s">
        <v>2019</v>
      </c>
      <c r="H1836" t="s">
        <v>184</v>
      </c>
      <c r="J1836">
        <v>0</v>
      </c>
      <c r="L1836" t="s">
        <v>197</v>
      </c>
      <c r="M1836" t="s">
        <v>197</v>
      </c>
      <c r="N1836" t="s">
        <v>198</v>
      </c>
      <c r="Q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AA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12.8912</v>
      </c>
      <c r="AK1836">
        <v>2</v>
      </c>
      <c r="AL1836">
        <v>11</v>
      </c>
      <c r="AM1836">
        <v>4</v>
      </c>
      <c r="AN1836">
        <v>22</v>
      </c>
      <c r="AO1836" t="s">
        <v>190</v>
      </c>
      <c r="AP1836">
        <v>87</v>
      </c>
      <c r="AQ1836">
        <v>-0.7</v>
      </c>
      <c r="AR1836">
        <v>1.2</v>
      </c>
      <c r="AS1836" t="s">
        <v>2022</v>
      </c>
      <c r="AT1836">
        <v>26</v>
      </c>
      <c r="AU1836">
        <v>15</v>
      </c>
      <c r="AV1836">
        <v>15</v>
      </c>
      <c r="AW1836">
        <v>24</v>
      </c>
      <c r="AZ1836">
        <v>0</v>
      </c>
      <c r="BA1836">
        <v>0</v>
      </c>
      <c r="BB1836">
        <v>38376</v>
      </c>
      <c r="BC1836">
        <v>63960</v>
      </c>
      <c r="BD1836">
        <v>89544</v>
      </c>
      <c r="BE1836">
        <v>26</v>
      </c>
      <c r="BF1836">
        <v>6</v>
      </c>
      <c r="BG1836">
        <v>144</v>
      </c>
      <c r="BH1836">
        <v>3.5902777777777777</v>
      </c>
      <c r="BI1836">
        <v>38376</v>
      </c>
      <c r="BJ1836">
        <v>63960</v>
      </c>
      <c r="BK1836">
        <v>89544</v>
      </c>
      <c r="BL1836">
        <v>30</v>
      </c>
      <c r="BM1836">
        <v>1</v>
      </c>
      <c r="BN1836">
        <v>8</v>
      </c>
      <c r="BO1836" t="s">
        <v>192</v>
      </c>
      <c r="BP1836">
        <v>0</v>
      </c>
      <c r="BQ1836">
        <v>0</v>
      </c>
      <c r="BR1836">
        <v>0</v>
      </c>
      <c r="BS1836">
        <v>0</v>
      </c>
      <c r="BV1836">
        <v>0</v>
      </c>
      <c r="BW1836">
        <v>0</v>
      </c>
      <c r="BX1836">
        <v>0</v>
      </c>
      <c r="BZ1836" t="s">
        <v>193</v>
      </c>
      <c r="CA1836" t="s">
        <v>194</v>
      </c>
      <c r="CB1836" t="b">
        <v>0</v>
      </c>
    </row>
    <row r="1837" spans="1:80" x14ac:dyDescent="0.3">
      <c r="A1837">
        <v>1836</v>
      </c>
      <c r="B1837" t="s">
        <v>2192</v>
      </c>
      <c r="C1837" t="s">
        <v>179</v>
      </c>
      <c r="D1837" t="s">
        <v>2019</v>
      </c>
      <c r="E1837" t="s">
        <v>2177</v>
      </c>
      <c r="F1837" t="s">
        <v>2057</v>
      </c>
      <c r="G1837" t="s">
        <v>2019</v>
      </c>
      <c r="H1837" t="s">
        <v>184</v>
      </c>
      <c r="J1837">
        <v>0</v>
      </c>
      <c r="K1837" t="s">
        <v>2182</v>
      </c>
      <c r="L1837" t="s">
        <v>186</v>
      </c>
      <c r="M1837" t="s">
        <v>653</v>
      </c>
      <c r="N1837" t="s">
        <v>20</v>
      </c>
      <c r="O1837">
        <v>179</v>
      </c>
      <c r="Q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AA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2.9</v>
      </c>
      <c r="AK1837">
        <v>2</v>
      </c>
      <c r="AL1837">
        <v>49</v>
      </c>
      <c r="AM1837">
        <v>4</v>
      </c>
      <c r="AN1837">
        <v>22</v>
      </c>
      <c r="AO1837" t="s">
        <v>190</v>
      </c>
      <c r="AP1837">
        <v>87</v>
      </c>
      <c r="AQ1837">
        <v>-0.7</v>
      </c>
      <c r="AR1837">
        <v>1.2</v>
      </c>
      <c r="AS1837" t="s">
        <v>2022</v>
      </c>
      <c r="AT1837">
        <v>26</v>
      </c>
      <c r="AU1837">
        <v>15</v>
      </c>
      <c r="AV1837">
        <v>15</v>
      </c>
      <c r="AW1837">
        <v>24</v>
      </c>
      <c r="AZ1837">
        <v>0</v>
      </c>
      <c r="BA1837">
        <v>0</v>
      </c>
      <c r="BB1837">
        <v>38376</v>
      </c>
      <c r="BC1837">
        <v>63960</v>
      </c>
      <c r="BD1837">
        <v>89544</v>
      </c>
      <c r="BE1837">
        <v>26</v>
      </c>
      <c r="BF1837">
        <v>6</v>
      </c>
      <c r="BG1837">
        <v>144</v>
      </c>
      <c r="BH1837">
        <v>3.5902777777777777</v>
      </c>
      <c r="BI1837">
        <v>38376</v>
      </c>
      <c r="BJ1837">
        <v>63960</v>
      </c>
      <c r="BK1837">
        <v>89544</v>
      </c>
      <c r="BL1837">
        <v>30</v>
      </c>
      <c r="BM1837">
        <v>1</v>
      </c>
      <c r="BN1837">
        <v>48</v>
      </c>
      <c r="BO1837" t="s">
        <v>192</v>
      </c>
      <c r="BP1837">
        <v>8.5920000000000005</v>
      </c>
      <c r="BQ1837">
        <v>0</v>
      </c>
      <c r="BR1837">
        <v>3754</v>
      </c>
      <c r="BS1837">
        <v>0</v>
      </c>
      <c r="BV1837">
        <v>0</v>
      </c>
      <c r="BW1837">
        <v>0</v>
      </c>
      <c r="BX1837">
        <v>0</v>
      </c>
      <c r="BZ1837" t="s">
        <v>193</v>
      </c>
      <c r="CA1837" t="s">
        <v>194</v>
      </c>
      <c r="CB1837" t="b">
        <v>0</v>
      </c>
    </row>
    <row r="1838" spans="1:80" x14ac:dyDescent="0.3">
      <c r="A1838">
        <v>1837</v>
      </c>
      <c r="B1838" t="s">
        <v>2193</v>
      </c>
      <c r="C1838" t="s">
        <v>179</v>
      </c>
      <c r="D1838" t="s">
        <v>2019</v>
      </c>
      <c r="E1838" t="s">
        <v>2177</v>
      </c>
      <c r="F1838" t="s">
        <v>2059</v>
      </c>
      <c r="G1838" t="s">
        <v>2019</v>
      </c>
      <c r="H1838" t="s">
        <v>184</v>
      </c>
      <c r="J1838">
        <v>0</v>
      </c>
      <c r="K1838" t="s">
        <v>2182</v>
      </c>
      <c r="L1838" t="s">
        <v>186</v>
      </c>
      <c r="M1838" t="s">
        <v>653</v>
      </c>
      <c r="N1838" t="s">
        <v>20</v>
      </c>
      <c r="O1838">
        <v>216</v>
      </c>
      <c r="Q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AA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3.5308999999999999</v>
      </c>
      <c r="AK1838">
        <v>2</v>
      </c>
      <c r="AL1838">
        <v>40</v>
      </c>
      <c r="AM1838">
        <v>4</v>
      </c>
      <c r="AN1838">
        <v>22</v>
      </c>
      <c r="AO1838" t="s">
        <v>190</v>
      </c>
      <c r="AP1838">
        <v>87</v>
      </c>
      <c r="AQ1838">
        <v>-0.7</v>
      </c>
      <c r="AR1838">
        <v>1.2</v>
      </c>
      <c r="AS1838" t="s">
        <v>2022</v>
      </c>
      <c r="AT1838">
        <v>26</v>
      </c>
      <c r="AU1838">
        <v>15</v>
      </c>
      <c r="AV1838">
        <v>15</v>
      </c>
      <c r="AW1838">
        <v>24</v>
      </c>
      <c r="AZ1838">
        <v>0</v>
      </c>
      <c r="BA1838">
        <v>0</v>
      </c>
      <c r="BB1838">
        <v>38376</v>
      </c>
      <c r="BC1838">
        <v>63960</v>
      </c>
      <c r="BD1838">
        <v>89544</v>
      </c>
      <c r="BE1838">
        <v>26</v>
      </c>
      <c r="BF1838">
        <v>6</v>
      </c>
      <c r="BG1838">
        <v>144</v>
      </c>
      <c r="BH1838">
        <v>3.5902777777777777</v>
      </c>
      <c r="BI1838">
        <v>38376</v>
      </c>
      <c r="BJ1838">
        <v>63960</v>
      </c>
      <c r="BK1838">
        <v>89544</v>
      </c>
      <c r="BL1838">
        <v>30</v>
      </c>
      <c r="BM1838">
        <v>1</v>
      </c>
      <c r="BN1838">
        <v>48</v>
      </c>
      <c r="BO1838" t="s">
        <v>192</v>
      </c>
      <c r="BP1838">
        <v>10.368</v>
      </c>
      <c r="BQ1838">
        <v>0</v>
      </c>
      <c r="BR1838">
        <v>6256</v>
      </c>
      <c r="BS1838">
        <v>0</v>
      </c>
      <c r="BV1838">
        <v>0</v>
      </c>
      <c r="BW1838">
        <v>0</v>
      </c>
      <c r="BX1838">
        <v>0</v>
      </c>
      <c r="BZ1838" t="s">
        <v>193</v>
      </c>
      <c r="CA1838" t="s">
        <v>194</v>
      </c>
      <c r="CB1838" t="b">
        <v>0</v>
      </c>
    </row>
    <row r="1839" spans="1:80" x14ac:dyDescent="0.3">
      <c r="A1839">
        <v>1838</v>
      </c>
      <c r="B1839" t="s">
        <v>2194</v>
      </c>
      <c r="C1839" t="s">
        <v>179</v>
      </c>
      <c r="D1839" t="s">
        <v>2019</v>
      </c>
      <c r="E1839" t="s">
        <v>2177</v>
      </c>
      <c r="F1839" t="s">
        <v>2061</v>
      </c>
      <c r="G1839" t="s">
        <v>2019</v>
      </c>
      <c r="H1839" t="s">
        <v>184</v>
      </c>
      <c r="J1839">
        <v>0</v>
      </c>
      <c r="K1839" t="s">
        <v>2182</v>
      </c>
      <c r="L1839" t="s">
        <v>186</v>
      </c>
      <c r="M1839" t="s">
        <v>653</v>
      </c>
      <c r="N1839" t="s">
        <v>20</v>
      </c>
      <c r="O1839">
        <v>254</v>
      </c>
      <c r="Q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AA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4.1158999999999999</v>
      </c>
      <c r="AK1839">
        <v>2</v>
      </c>
      <c r="AL1839">
        <v>35</v>
      </c>
      <c r="AM1839">
        <v>4</v>
      </c>
      <c r="AN1839">
        <v>22</v>
      </c>
      <c r="AO1839" t="s">
        <v>190</v>
      </c>
      <c r="AP1839">
        <v>87</v>
      </c>
      <c r="AQ1839">
        <v>-0.7</v>
      </c>
      <c r="AR1839">
        <v>1.2</v>
      </c>
      <c r="AS1839" t="s">
        <v>2022</v>
      </c>
      <c r="AT1839">
        <v>26</v>
      </c>
      <c r="AU1839">
        <v>15</v>
      </c>
      <c r="AV1839">
        <v>15</v>
      </c>
      <c r="AW1839">
        <v>24</v>
      </c>
      <c r="AZ1839">
        <v>0</v>
      </c>
      <c r="BA1839">
        <v>0</v>
      </c>
      <c r="BB1839">
        <v>38376</v>
      </c>
      <c r="BC1839">
        <v>63960</v>
      </c>
      <c r="BD1839">
        <v>89544</v>
      </c>
      <c r="BE1839">
        <v>26</v>
      </c>
      <c r="BF1839">
        <v>6</v>
      </c>
      <c r="BG1839">
        <v>144</v>
      </c>
      <c r="BH1839">
        <v>3.5902777777777777</v>
      </c>
      <c r="BI1839">
        <v>38376</v>
      </c>
      <c r="BJ1839">
        <v>63960</v>
      </c>
      <c r="BK1839">
        <v>89544</v>
      </c>
      <c r="BL1839">
        <v>30</v>
      </c>
      <c r="BM1839">
        <v>1</v>
      </c>
      <c r="BN1839">
        <v>24</v>
      </c>
      <c r="BO1839" t="s">
        <v>192</v>
      </c>
      <c r="BP1839">
        <v>6.0960000000000001</v>
      </c>
      <c r="BQ1839">
        <v>0</v>
      </c>
      <c r="BR1839">
        <v>16</v>
      </c>
      <c r="BS1839">
        <v>0</v>
      </c>
      <c r="BV1839">
        <v>0</v>
      </c>
      <c r="BW1839">
        <v>0</v>
      </c>
      <c r="BX1839">
        <v>0</v>
      </c>
      <c r="BZ1839" t="s">
        <v>193</v>
      </c>
      <c r="CA1839" t="s">
        <v>194</v>
      </c>
      <c r="CB1839" t="b">
        <v>0</v>
      </c>
    </row>
    <row r="1840" spans="1:80" x14ac:dyDescent="0.3">
      <c r="A1840">
        <v>1839</v>
      </c>
      <c r="B1840" t="s">
        <v>2195</v>
      </c>
      <c r="C1840" t="s">
        <v>179</v>
      </c>
      <c r="D1840" t="s">
        <v>2019</v>
      </c>
      <c r="E1840" t="s">
        <v>2177</v>
      </c>
      <c r="F1840" t="s">
        <v>2063</v>
      </c>
      <c r="G1840" t="s">
        <v>2019</v>
      </c>
      <c r="H1840" t="s">
        <v>184</v>
      </c>
      <c r="J1840">
        <v>0</v>
      </c>
      <c r="K1840" t="s">
        <v>2179</v>
      </c>
      <c r="L1840" t="s">
        <v>186</v>
      </c>
      <c r="M1840" t="s">
        <v>653</v>
      </c>
      <c r="N1840" t="s">
        <v>20</v>
      </c>
      <c r="O1840">
        <v>291.5</v>
      </c>
      <c r="Q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AA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4.7008999999999999</v>
      </c>
      <c r="AK1840">
        <v>2</v>
      </c>
      <c r="AL1840">
        <v>30</v>
      </c>
      <c r="AM1840">
        <v>4</v>
      </c>
      <c r="AN1840">
        <v>22</v>
      </c>
      <c r="AO1840" t="s">
        <v>190</v>
      </c>
      <c r="AP1840">
        <v>87</v>
      </c>
      <c r="AQ1840">
        <v>-0.7</v>
      </c>
      <c r="AR1840">
        <v>1.2</v>
      </c>
      <c r="AS1840" t="s">
        <v>2022</v>
      </c>
      <c r="AT1840">
        <v>26</v>
      </c>
      <c r="AU1840">
        <v>15</v>
      </c>
      <c r="AV1840">
        <v>15</v>
      </c>
      <c r="AW1840">
        <v>24</v>
      </c>
      <c r="AZ1840">
        <v>0</v>
      </c>
      <c r="BA1840">
        <v>0</v>
      </c>
      <c r="BB1840">
        <v>38376</v>
      </c>
      <c r="BC1840">
        <v>63960</v>
      </c>
      <c r="BD1840">
        <v>89544</v>
      </c>
      <c r="BE1840">
        <v>26</v>
      </c>
      <c r="BF1840">
        <v>6</v>
      </c>
      <c r="BG1840">
        <v>144</v>
      </c>
      <c r="BH1840">
        <v>3.5902777777777777</v>
      </c>
      <c r="BI1840">
        <v>38376</v>
      </c>
      <c r="BJ1840">
        <v>63960</v>
      </c>
      <c r="BK1840">
        <v>89544</v>
      </c>
      <c r="BL1840">
        <v>30</v>
      </c>
      <c r="BM1840">
        <v>1</v>
      </c>
      <c r="BN1840">
        <v>24</v>
      </c>
      <c r="BO1840" t="s">
        <v>192</v>
      </c>
      <c r="BP1840">
        <v>6.9960000000000004</v>
      </c>
      <c r="BQ1840">
        <v>0</v>
      </c>
      <c r="BR1840">
        <v>1747</v>
      </c>
      <c r="BS1840">
        <v>0</v>
      </c>
      <c r="BV1840">
        <v>0</v>
      </c>
      <c r="BW1840">
        <v>0</v>
      </c>
      <c r="BX1840">
        <v>0</v>
      </c>
      <c r="BZ1840" t="s">
        <v>193</v>
      </c>
      <c r="CA1840" t="s">
        <v>194</v>
      </c>
      <c r="CB1840" t="b">
        <v>0</v>
      </c>
    </row>
    <row r="1841" spans="1:80" x14ac:dyDescent="0.3">
      <c r="A1841">
        <v>1840</v>
      </c>
      <c r="B1841" t="s">
        <v>2196</v>
      </c>
      <c r="C1841" t="s">
        <v>179</v>
      </c>
      <c r="D1841" t="s">
        <v>2019</v>
      </c>
      <c r="E1841" t="s">
        <v>2177</v>
      </c>
      <c r="F1841" t="s">
        <v>2065</v>
      </c>
      <c r="G1841" t="s">
        <v>2019</v>
      </c>
      <c r="H1841" t="s">
        <v>184</v>
      </c>
      <c r="J1841">
        <v>0</v>
      </c>
      <c r="K1841" t="s">
        <v>2179</v>
      </c>
      <c r="L1841" t="s">
        <v>186</v>
      </c>
      <c r="M1841" t="s">
        <v>653</v>
      </c>
      <c r="N1841" t="s">
        <v>20</v>
      </c>
      <c r="O1841">
        <v>330</v>
      </c>
      <c r="Q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AA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5.2859999999999996</v>
      </c>
      <c r="AK1841">
        <v>2</v>
      </c>
      <c r="AL1841">
        <v>27</v>
      </c>
      <c r="AM1841">
        <v>4</v>
      </c>
      <c r="AN1841">
        <v>22</v>
      </c>
      <c r="AO1841" t="s">
        <v>190</v>
      </c>
      <c r="AP1841">
        <v>87</v>
      </c>
      <c r="AQ1841">
        <v>-0.7</v>
      </c>
      <c r="AR1841">
        <v>1.2</v>
      </c>
      <c r="AS1841" t="s">
        <v>2022</v>
      </c>
      <c r="AT1841">
        <v>26</v>
      </c>
      <c r="AU1841">
        <v>15</v>
      </c>
      <c r="AV1841">
        <v>15</v>
      </c>
      <c r="AW1841">
        <v>24</v>
      </c>
      <c r="AZ1841">
        <v>0</v>
      </c>
      <c r="BA1841">
        <v>0</v>
      </c>
      <c r="BB1841">
        <v>38376</v>
      </c>
      <c r="BC1841">
        <v>63960</v>
      </c>
      <c r="BD1841">
        <v>89544</v>
      </c>
      <c r="BE1841">
        <v>26</v>
      </c>
      <c r="BF1841">
        <v>6</v>
      </c>
      <c r="BG1841">
        <v>144</v>
      </c>
      <c r="BH1841">
        <v>3.5902777777777777</v>
      </c>
      <c r="BI1841">
        <v>38376</v>
      </c>
      <c r="BJ1841">
        <v>63960</v>
      </c>
      <c r="BK1841">
        <v>89544</v>
      </c>
      <c r="BL1841">
        <v>30</v>
      </c>
      <c r="BM1841">
        <v>1</v>
      </c>
      <c r="BN1841">
        <v>16</v>
      </c>
      <c r="BO1841" t="s">
        <v>192</v>
      </c>
      <c r="BP1841">
        <v>5.28</v>
      </c>
      <c r="BQ1841">
        <v>0</v>
      </c>
      <c r="BR1841">
        <v>0</v>
      </c>
      <c r="BS1841">
        <v>0</v>
      </c>
      <c r="BV1841">
        <v>0</v>
      </c>
      <c r="BW1841">
        <v>0</v>
      </c>
      <c r="BX1841">
        <v>0</v>
      </c>
      <c r="BZ1841" t="s">
        <v>193</v>
      </c>
      <c r="CA1841" t="s">
        <v>194</v>
      </c>
      <c r="CB1841" t="b">
        <v>0</v>
      </c>
    </row>
    <row r="1842" spans="1:80" x14ac:dyDescent="0.3">
      <c r="A1842">
        <v>1841</v>
      </c>
      <c r="B1842" t="s">
        <v>2197</v>
      </c>
      <c r="C1842" t="s">
        <v>179</v>
      </c>
      <c r="D1842" t="s">
        <v>2019</v>
      </c>
      <c r="E1842" t="s">
        <v>2177</v>
      </c>
      <c r="F1842" t="s">
        <v>2067</v>
      </c>
      <c r="G1842" t="s">
        <v>2019</v>
      </c>
      <c r="H1842" t="s">
        <v>184</v>
      </c>
      <c r="J1842">
        <v>0</v>
      </c>
      <c r="K1842" t="s">
        <v>2182</v>
      </c>
      <c r="L1842" t="s">
        <v>186</v>
      </c>
      <c r="M1842" t="s">
        <v>653</v>
      </c>
      <c r="N1842" t="s">
        <v>20</v>
      </c>
      <c r="O1842">
        <v>367.5</v>
      </c>
      <c r="Q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AA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5.8710000000000004</v>
      </c>
      <c r="AK1842">
        <v>2</v>
      </c>
      <c r="AL1842">
        <v>24</v>
      </c>
      <c r="AM1842">
        <v>4</v>
      </c>
      <c r="AN1842">
        <v>22</v>
      </c>
      <c r="AO1842" t="s">
        <v>190</v>
      </c>
      <c r="AP1842">
        <v>87</v>
      </c>
      <c r="AQ1842">
        <v>-0.7</v>
      </c>
      <c r="AR1842">
        <v>1.2</v>
      </c>
      <c r="AS1842" t="s">
        <v>2022</v>
      </c>
      <c r="AT1842">
        <v>26</v>
      </c>
      <c r="AU1842">
        <v>15</v>
      </c>
      <c r="AV1842">
        <v>15</v>
      </c>
      <c r="AW1842">
        <v>24</v>
      </c>
      <c r="AZ1842">
        <v>0</v>
      </c>
      <c r="BA1842">
        <v>0</v>
      </c>
      <c r="BB1842">
        <v>38376</v>
      </c>
      <c r="BC1842">
        <v>63960</v>
      </c>
      <c r="BD1842">
        <v>89544</v>
      </c>
      <c r="BE1842">
        <v>26</v>
      </c>
      <c r="BF1842">
        <v>6</v>
      </c>
      <c r="BG1842">
        <v>144</v>
      </c>
      <c r="BH1842">
        <v>3.5902777777777777</v>
      </c>
      <c r="BI1842">
        <v>38376</v>
      </c>
      <c r="BJ1842">
        <v>63960</v>
      </c>
      <c r="BK1842">
        <v>89544</v>
      </c>
      <c r="BL1842">
        <v>30</v>
      </c>
      <c r="BM1842">
        <v>1</v>
      </c>
      <c r="BN1842">
        <v>16</v>
      </c>
      <c r="BO1842" t="s">
        <v>192</v>
      </c>
      <c r="BP1842">
        <v>5.88</v>
      </c>
      <c r="BQ1842">
        <v>0</v>
      </c>
      <c r="BR1842">
        <v>0</v>
      </c>
      <c r="BS1842">
        <v>0</v>
      </c>
      <c r="BV1842">
        <v>0</v>
      </c>
      <c r="BW1842">
        <v>0</v>
      </c>
      <c r="BX1842">
        <v>0</v>
      </c>
      <c r="BZ1842" t="s">
        <v>193</v>
      </c>
      <c r="CA1842" t="s">
        <v>194</v>
      </c>
      <c r="CB1842" t="b">
        <v>0</v>
      </c>
    </row>
    <row r="1843" spans="1:80" x14ac:dyDescent="0.3">
      <c r="A1843">
        <v>1842</v>
      </c>
      <c r="B1843" t="s">
        <v>2198</v>
      </c>
      <c r="C1843" t="s">
        <v>179</v>
      </c>
      <c r="D1843" t="s">
        <v>2019</v>
      </c>
      <c r="E1843" t="s">
        <v>2177</v>
      </c>
      <c r="F1843" t="s">
        <v>2069</v>
      </c>
      <c r="G1843" t="s">
        <v>2019</v>
      </c>
      <c r="H1843" t="s">
        <v>184</v>
      </c>
      <c r="J1843">
        <v>0</v>
      </c>
      <c r="K1843" t="s">
        <v>2179</v>
      </c>
      <c r="L1843" t="s">
        <v>186</v>
      </c>
      <c r="M1843" t="s">
        <v>653</v>
      </c>
      <c r="N1843" t="s">
        <v>20</v>
      </c>
      <c r="O1843">
        <v>405</v>
      </c>
      <c r="Q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AA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6.4560000000000004</v>
      </c>
      <c r="AK1843">
        <v>2</v>
      </c>
      <c r="AL1843">
        <v>22</v>
      </c>
      <c r="AM1843">
        <v>4</v>
      </c>
      <c r="AN1843">
        <v>22</v>
      </c>
      <c r="AO1843" t="s">
        <v>190</v>
      </c>
      <c r="AP1843">
        <v>87</v>
      </c>
      <c r="AQ1843">
        <v>-0.7</v>
      </c>
      <c r="AR1843">
        <v>1.2</v>
      </c>
      <c r="AS1843" t="s">
        <v>2022</v>
      </c>
      <c r="AT1843">
        <v>26</v>
      </c>
      <c r="AU1843">
        <v>15</v>
      </c>
      <c r="AV1843">
        <v>15</v>
      </c>
      <c r="AW1843">
        <v>24</v>
      </c>
      <c r="AZ1843">
        <v>0</v>
      </c>
      <c r="BA1843">
        <v>0</v>
      </c>
      <c r="BB1843">
        <v>38376</v>
      </c>
      <c r="BC1843">
        <v>63960</v>
      </c>
      <c r="BD1843">
        <v>89544</v>
      </c>
      <c r="BE1843">
        <v>26</v>
      </c>
      <c r="BF1843">
        <v>6</v>
      </c>
      <c r="BG1843">
        <v>144</v>
      </c>
      <c r="BH1843">
        <v>3.5902777777777777</v>
      </c>
      <c r="BI1843">
        <v>38376</v>
      </c>
      <c r="BJ1843">
        <v>63960</v>
      </c>
      <c r="BK1843">
        <v>89544</v>
      </c>
      <c r="BL1843">
        <v>30</v>
      </c>
      <c r="BM1843">
        <v>1</v>
      </c>
      <c r="BN1843">
        <v>16</v>
      </c>
      <c r="BO1843" t="s">
        <v>192</v>
      </c>
      <c r="BP1843">
        <v>6.48</v>
      </c>
      <c r="BQ1843">
        <v>0</v>
      </c>
      <c r="BR1843">
        <v>0</v>
      </c>
      <c r="BS1843">
        <v>0</v>
      </c>
      <c r="BV1843">
        <v>0</v>
      </c>
      <c r="BW1843">
        <v>0</v>
      </c>
      <c r="BX1843">
        <v>0</v>
      </c>
      <c r="BZ1843" t="s">
        <v>193</v>
      </c>
      <c r="CA1843" t="s">
        <v>194</v>
      </c>
      <c r="CB1843" t="b">
        <v>0</v>
      </c>
    </row>
    <row r="1844" spans="1:80" x14ac:dyDescent="0.3">
      <c r="A1844">
        <v>1843</v>
      </c>
      <c r="B1844" t="s">
        <v>2199</v>
      </c>
      <c r="C1844" t="s">
        <v>179</v>
      </c>
      <c r="D1844" t="s">
        <v>2019</v>
      </c>
      <c r="E1844" t="s">
        <v>2071</v>
      </c>
      <c r="F1844" t="s">
        <v>2072</v>
      </c>
      <c r="G1844" t="s">
        <v>2019</v>
      </c>
      <c r="H1844" t="s">
        <v>184</v>
      </c>
      <c r="J1844">
        <v>0</v>
      </c>
      <c r="L1844" t="s">
        <v>197</v>
      </c>
      <c r="M1844" t="s">
        <v>197</v>
      </c>
      <c r="N1844" t="s">
        <v>198</v>
      </c>
      <c r="Q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AA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1.7758</v>
      </c>
      <c r="AK1844">
        <v>2</v>
      </c>
      <c r="AL1844">
        <v>79</v>
      </c>
      <c r="AM1844">
        <v>4</v>
      </c>
      <c r="AN1844">
        <v>22</v>
      </c>
      <c r="AO1844" t="s">
        <v>190</v>
      </c>
      <c r="AP1844">
        <v>87</v>
      </c>
      <c r="AQ1844">
        <v>-0.7</v>
      </c>
      <c r="AR1844">
        <v>1.2</v>
      </c>
      <c r="AS1844" t="s">
        <v>2022</v>
      </c>
      <c r="AT1844">
        <v>26</v>
      </c>
      <c r="AU1844">
        <v>15</v>
      </c>
      <c r="AV1844">
        <v>15</v>
      </c>
      <c r="AW1844">
        <v>24</v>
      </c>
      <c r="AZ1844">
        <v>0</v>
      </c>
      <c r="BA1844">
        <v>0</v>
      </c>
      <c r="BB1844">
        <v>38376</v>
      </c>
      <c r="BC1844">
        <v>63960</v>
      </c>
      <c r="BD1844">
        <v>89544</v>
      </c>
      <c r="BE1844">
        <v>27</v>
      </c>
      <c r="BF1844">
        <v>6</v>
      </c>
      <c r="BG1844">
        <v>144</v>
      </c>
      <c r="BH1844">
        <v>3.5902777777777777</v>
      </c>
      <c r="BI1844">
        <v>38376</v>
      </c>
      <c r="BJ1844">
        <v>63960</v>
      </c>
      <c r="BK1844">
        <v>89544</v>
      </c>
      <c r="BL1844">
        <v>30</v>
      </c>
      <c r="BM1844">
        <v>1</v>
      </c>
      <c r="BN1844">
        <v>48</v>
      </c>
      <c r="BO1844" t="s">
        <v>192</v>
      </c>
      <c r="BP1844">
        <v>0</v>
      </c>
      <c r="BR1844">
        <v>0</v>
      </c>
      <c r="BS1844">
        <v>0</v>
      </c>
      <c r="BV1844">
        <v>0</v>
      </c>
      <c r="BW1844">
        <v>0</v>
      </c>
      <c r="BX1844">
        <v>0</v>
      </c>
      <c r="BZ1844" t="s">
        <v>193</v>
      </c>
      <c r="CA1844" t="s">
        <v>194</v>
      </c>
      <c r="CB1844" t="b">
        <v>0</v>
      </c>
    </row>
    <row r="1845" spans="1:80" x14ac:dyDescent="0.3">
      <c r="A1845">
        <v>1844</v>
      </c>
      <c r="B1845" t="s">
        <v>2200</v>
      </c>
      <c r="C1845" t="s">
        <v>179</v>
      </c>
      <c r="D1845" t="s">
        <v>2019</v>
      </c>
      <c r="E1845" t="s">
        <v>2071</v>
      </c>
      <c r="F1845" t="s">
        <v>2024</v>
      </c>
      <c r="G1845" t="s">
        <v>2019</v>
      </c>
      <c r="H1845" t="s">
        <v>184</v>
      </c>
      <c r="J1845">
        <v>0</v>
      </c>
      <c r="L1845" t="s">
        <v>197</v>
      </c>
      <c r="M1845" t="s">
        <v>197</v>
      </c>
      <c r="N1845" t="s">
        <v>198</v>
      </c>
      <c r="Q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AA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7.0410000000000004</v>
      </c>
      <c r="AK1845">
        <v>2</v>
      </c>
      <c r="AL1845">
        <v>20</v>
      </c>
      <c r="AM1845">
        <v>4</v>
      </c>
      <c r="AN1845">
        <v>22</v>
      </c>
      <c r="AO1845" t="s">
        <v>190</v>
      </c>
      <c r="AP1845">
        <v>87</v>
      </c>
      <c r="AQ1845">
        <v>-0.7</v>
      </c>
      <c r="AR1845">
        <v>1.2</v>
      </c>
      <c r="AS1845" t="s">
        <v>2022</v>
      </c>
      <c r="AT1845">
        <v>26</v>
      </c>
      <c r="AU1845">
        <v>15</v>
      </c>
      <c r="AV1845">
        <v>15</v>
      </c>
      <c r="AW1845">
        <v>24</v>
      </c>
      <c r="AZ1845">
        <v>0</v>
      </c>
      <c r="BA1845">
        <v>0</v>
      </c>
      <c r="BB1845">
        <v>38376</v>
      </c>
      <c r="BC1845">
        <v>63960</v>
      </c>
      <c r="BD1845">
        <v>89544</v>
      </c>
      <c r="BE1845">
        <v>27</v>
      </c>
      <c r="BF1845">
        <v>6</v>
      </c>
      <c r="BG1845">
        <v>144</v>
      </c>
      <c r="BH1845">
        <v>3.5902777777777777</v>
      </c>
      <c r="BI1845">
        <v>38376</v>
      </c>
      <c r="BJ1845">
        <v>63960</v>
      </c>
      <c r="BK1845">
        <v>89544</v>
      </c>
      <c r="BL1845">
        <v>30</v>
      </c>
      <c r="BM1845">
        <v>1</v>
      </c>
      <c r="BN1845">
        <v>16</v>
      </c>
      <c r="BO1845" t="s">
        <v>192</v>
      </c>
      <c r="BP1845">
        <v>0</v>
      </c>
      <c r="BR1845">
        <v>0</v>
      </c>
      <c r="BS1845">
        <v>0</v>
      </c>
      <c r="BV1845">
        <v>0</v>
      </c>
      <c r="BW1845">
        <v>0</v>
      </c>
      <c r="BX1845">
        <v>0</v>
      </c>
      <c r="BZ1845" t="s">
        <v>193</v>
      </c>
      <c r="CA1845" t="s">
        <v>194</v>
      </c>
      <c r="CB1845" t="b">
        <v>0</v>
      </c>
    </row>
    <row r="1846" spans="1:80" x14ac:dyDescent="0.3">
      <c r="A1846">
        <v>1845</v>
      </c>
      <c r="B1846" t="s">
        <v>2201</v>
      </c>
      <c r="C1846" t="s">
        <v>179</v>
      </c>
      <c r="D1846" t="s">
        <v>2019</v>
      </c>
      <c r="E1846" t="s">
        <v>2071</v>
      </c>
      <c r="F1846" t="s">
        <v>2027</v>
      </c>
      <c r="G1846" t="s">
        <v>2019</v>
      </c>
      <c r="H1846" t="s">
        <v>184</v>
      </c>
      <c r="J1846">
        <v>0</v>
      </c>
      <c r="L1846" t="s">
        <v>197</v>
      </c>
      <c r="M1846" t="s">
        <v>197</v>
      </c>
      <c r="N1846" t="s">
        <v>198</v>
      </c>
      <c r="Q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AA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7.6260000000000003</v>
      </c>
      <c r="AK1846">
        <v>2</v>
      </c>
      <c r="AL1846">
        <v>19</v>
      </c>
      <c r="AM1846">
        <v>4</v>
      </c>
      <c r="AN1846">
        <v>22</v>
      </c>
      <c r="AO1846" t="s">
        <v>190</v>
      </c>
      <c r="AP1846">
        <v>87</v>
      </c>
      <c r="AQ1846">
        <v>-0.7</v>
      </c>
      <c r="AR1846">
        <v>1.2</v>
      </c>
      <c r="AS1846" t="s">
        <v>2022</v>
      </c>
      <c r="AT1846">
        <v>26</v>
      </c>
      <c r="AU1846">
        <v>15</v>
      </c>
      <c r="AV1846">
        <v>15</v>
      </c>
      <c r="AW1846">
        <v>24</v>
      </c>
      <c r="AZ1846">
        <v>0</v>
      </c>
      <c r="BA1846">
        <v>0</v>
      </c>
      <c r="BB1846">
        <v>38376</v>
      </c>
      <c r="BC1846">
        <v>63960</v>
      </c>
      <c r="BD1846">
        <v>89544</v>
      </c>
      <c r="BE1846">
        <v>27</v>
      </c>
      <c r="BF1846">
        <v>6</v>
      </c>
      <c r="BG1846">
        <v>144</v>
      </c>
      <c r="BH1846">
        <v>3.5902777777777777</v>
      </c>
      <c r="BI1846">
        <v>38376</v>
      </c>
      <c r="BJ1846">
        <v>63960</v>
      </c>
      <c r="BK1846">
        <v>89544</v>
      </c>
      <c r="BL1846">
        <v>30</v>
      </c>
      <c r="BM1846">
        <v>1</v>
      </c>
      <c r="BN1846">
        <v>14</v>
      </c>
      <c r="BO1846" t="s">
        <v>192</v>
      </c>
      <c r="BP1846">
        <v>0</v>
      </c>
      <c r="BR1846">
        <v>0</v>
      </c>
      <c r="BS1846">
        <v>0</v>
      </c>
      <c r="BV1846">
        <v>0</v>
      </c>
      <c r="BW1846">
        <v>0</v>
      </c>
      <c r="BX1846">
        <v>0</v>
      </c>
      <c r="BZ1846" t="s">
        <v>193</v>
      </c>
      <c r="CA1846" t="s">
        <v>194</v>
      </c>
      <c r="CB1846" t="b">
        <v>0</v>
      </c>
    </row>
    <row r="1847" spans="1:80" x14ac:dyDescent="0.3">
      <c r="A1847">
        <v>1846</v>
      </c>
      <c r="B1847" t="s">
        <v>2202</v>
      </c>
      <c r="C1847" t="s">
        <v>179</v>
      </c>
      <c r="D1847" t="s">
        <v>2019</v>
      </c>
      <c r="E1847" t="s">
        <v>2071</v>
      </c>
      <c r="F1847" t="s">
        <v>2029</v>
      </c>
      <c r="G1847" t="s">
        <v>2019</v>
      </c>
      <c r="H1847" t="s">
        <v>184</v>
      </c>
      <c r="J1847">
        <v>0</v>
      </c>
      <c r="L1847" t="s">
        <v>197</v>
      </c>
      <c r="M1847" t="s">
        <v>197</v>
      </c>
      <c r="N1847" t="s">
        <v>198</v>
      </c>
      <c r="Q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AA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8.1999999999999993</v>
      </c>
      <c r="AK1847">
        <v>2</v>
      </c>
      <c r="AL1847">
        <v>18</v>
      </c>
      <c r="AM1847">
        <v>4</v>
      </c>
      <c r="AN1847">
        <v>22</v>
      </c>
      <c r="AO1847" t="s">
        <v>190</v>
      </c>
      <c r="AP1847">
        <v>87</v>
      </c>
      <c r="AQ1847">
        <v>-0.7</v>
      </c>
      <c r="AR1847">
        <v>1.2</v>
      </c>
      <c r="AS1847" t="s">
        <v>2022</v>
      </c>
      <c r="AT1847">
        <v>26</v>
      </c>
      <c r="AU1847">
        <v>15</v>
      </c>
      <c r="AV1847">
        <v>15</v>
      </c>
      <c r="AW1847">
        <v>24</v>
      </c>
      <c r="AZ1847">
        <v>0</v>
      </c>
      <c r="BA1847">
        <v>0</v>
      </c>
      <c r="BB1847">
        <v>38376</v>
      </c>
      <c r="BC1847">
        <v>63960</v>
      </c>
      <c r="BD1847">
        <v>89544</v>
      </c>
      <c r="BE1847">
        <v>27</v>
      </c>
      <c r="BF1847">
        <v>6</v>
      </c>
      <c r="BG1847">
        <v>144</v>
      </c>
      <c r="BH1847">
        <v>3.5902777777777777</v>
      </c>
      <c r="BI1847">
        <v>38376</v>
      </c>
      <c r="BJ1847">
        <v>63960</v>
      </c>
      <c r="BK1847">
        <v>89544</v>
      </c>
      <c r="BL1847">
        <v>30</v>
      </c>
      <c r="BM1847">
        <v>1</v>
      </c>
      <c r="BN1847">
        <v>8</v>
      </c>
      <c r="BO1847" t="s">
        <v>192</v>
      </c>
      <c r="BP1847">
        <v>0</v>
      </c>
      <c r="BR1847">
        <v>0</v>
      </c>
      <c r="BS1847">
        <v>0</v>
      </c>
      <c r="BV1847">
        <v>0</v>
      </c>
      <c r="BW1847">
        <v>0</v>
      </c>
      <c r="BX1847">
        <v>0</v>
      </c>
      <c r="BZ1847" t="s">
        <v>193</v>
      </c>
      <c r="CA1847" t="s">
        <v>194</v>
      </c>
      <c r="CB1847" t="b">
        <v>0</v>
      </c>
    </row>
    <row r="1848" spans="1:80" x14ac:dyDescent="0.3">
      <c r="A1848">
        <v>1847</v>
      </c>
      <c r="B1848" t="s">
        <v>2203</v>
      </c>
      <c r="C1848" t="s">
        <v>179</v>
      </c>
      <c r="D1848" t="s">
        <v>2019</v>
      </c>
      <c r="E1848" t="s">
        <v>2071</v>
      </c>
      <c r="F1848" t="s">
        <v>2031</v>
      </c>
      <c r="G1848" t="s">
        <v>2019</v>
      </c>
      <c r="H1848" t="s">
        <v>184</v>
      </c>
      <c r="J1848">
        <v>0</v>
      </c>
      <c r="L1848" t="s">
        <v>197</v>
      </c>
      <c r="M1848" t="s">
        <v>197</v>
      </c>
      <c r="N1848" t="s">
        <v>198</v>
      </c>
      <c r="Q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AA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8.7959999999999994</v>
      </c>
      <c r="AK1848">
        <v>2</v>
      </c>
      <c r="AL1848">
        <v>16</v>
      </c>
      <c r="AM1848">
        <v>4</v>
      </c>
      <c r="AN1848">
        <v>22</v>
      </c>
      <c r="AO1848" t="s">
        <v>190</v>
      </c>
      <c r="AP1848">
        <v>87</v>
      </c>
      <c r="AQ1848">
        <v>-0.7</v>
      </c>
      <c r="AR1848">
        <v>1.2</v>
      </c>
      <c r="AS1848" t="s">
        <v>2022</v>
      </c>
      <c r="AT1848">
        <v>26</v>
      </c>
      <c r="AU1848">
        <v>15</v>
      </c>
      <c r="AV1848">
        <v>15</v>
      </c>
      <c r="AW1848">
        <v>24</v>
      </c>
      <c r="AZ1848">
        <v>0</v>
      </c>
      <c r="BA1848">
        <v>0</v>
      </c>
      <c r="BB1848">
        <v>38376</v>
      </c>
      <c r="BC1848">
        <v>63960</v>
      </c>
      <c r="BD1848">
        <v>89544</v>
      </c>
      <c r="BE1848">
        <v>27</v>
      </c>
      <c r="BF1848">
        <v>6</v>
      </c>
      <c r="BG1848">
        <v>144</v>
      </c>
      <c r="BH1848">
        <v>3.5902777777777777</v>
      </c>
      <c r="BI1848">
        <v>38376</v>
      </c>
      <c r="BJ1848">
        <v>63960</v>
      </c>
      <c r="BK1848">
        <v>89544</v>
      </c>
      <c r="BL1848">
        <v>30</v>
      </c>
      <c r="BM1848">
        <v>1</v>
      </c>
      <c r="BN1848">
        <v>8</v>
      </c>
      <c r="BO1848" t="s">
        <v>192</v>
      </c>
      <c r="BP1848">
        <v>0</v>
      </c>
      <c r="BR1848">
        <v>0</v>
      </c>
      <c r="BS1848">
        <v>0</v>
      </c>
      <c r="BV1848">
        <v>0</v>
      </c>
      <c r="BW1848">
        <v>0</v>
      </c>
      <c r="BX1848">
        <v>0</v>
      </c>
      <c r="BZ1848" t="s">
        <v>193</v>
      </c>
      <c r="CA1848" t="s">
        <v>194</v>
      </c>
      <c r="CB1848" t="b">
        <v>0</v>
      </c>
    </row>
    <row r="1849" spans="1:80" x14ac:dyDescent="0.3">
      <c r="A1849">
        <v>1848</v>
      </c>
      <c r="B1849" t="s">
        <v>2204</v>
      </c>
      <c r="C1849" t="s">
        <v>179</v>
      </c>
      <c r="D1849" t="s">
        <v>2019</v>
      </c>
      <c r="E1849" t="s">
        <v>2071</v>
      </c>
      <c r="F1849" t="s">
        <v>2033</v>
      </c>
      <c r="G1849" t="s">
        <v>2019</v>
      </c>
      <c r="H1849" t="s">
        <v>184</v>
      </c>
      <c r="J1849">
        <v>0</v>
      </c>
      <c r="L1849" t="s">
        <v>197</v>
      </c>
      <c r="M1849" t="s">
        <v>197</v>
      </c>
      <c r="N1849" t="s">
        <v>198</v>
      </c>
      <c r="Q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AA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9.3809999999999985</v>
      </c>
      <c r="AK1849">
        <v>2</v>
      </c>
      <c r="AL1849">
        <v>15</v>
      </c>
      <c r="AM1849">
        <v>4</v>
      </c>
      <c r="AN1849">
        <v>22</v>
      </c>
      <c r="AO1849" t="s">
        <v>190</v>
      </c>
      <c r="AP1849">
        <v>87</v>
      </c>
      <c r="AQ1849">
        <v>-0.7</v>
      </c>
      <c r="AR1849">
        <v>1.2</v>
      </c>
      <c r="AS1849" t="s">
        <v>2022</v>
      </c>
      <c r="AT1849">
        <v>26</v>
      </c>
      <c r="AU1849">
        <v>15</v>
      </c>
      <c r="AV1849">
        <v>15</v>
      </c>
      <c r="AW1849">
        <v>24</v>
      </c>
      <c r="AZ1849">
        <v>0</v>
      </c>
      <c r="BA1849">
        <v>0</v>
      </c>
      <c r="BB1849">
        <v>38376</v>
      </c>
      <c r="BC1849">
        <v>63960</v>
      </c>
      <c r="BD1849">
        <v>89544</v>
      </c>
      <c r="BE1849">
        <v>27</v>
      </c>
      <c r="BF1849">
        <v>6</v>
      </c>
      <c r="BG1849">
        <v>144</v>
      </c>
      <c r="BH1849">
        <v>3.5902777777777777</v>
      </c>
      <c r="BI1849">
        <v>38376</v>
      </c>
      <c r="BJ1849">
        <v>63960</v>
      </c>
      <c r="BK1849">
        <v>89544</v>
      </c>
      <c r="BL1849">
        <v>30</v>
      </c>
      <c r="BM1849">
        <v>1</v>
      </c>
      <c r="BN1849">
        <v>8</v>
      </c>
      <c r="BO1849" t="s">
        <v>192</v>
      </c>
      <c r="BP1849">
        <v>0</v>
      </c>
      <c r="BR1849">
        <v>0</v>
      </c>
      <c r="BS1849">
        <v>0</v>
      </c>
      <c r="BV1849">
        <v>0</v>
      </c>
      <c r="BW1849">
        <v>0</v>
      </c>
      <c r="BX1849">
        <v>0</v>
      </c>
      <c r="BZ1849" t="s">
        <v>193</v>
      </c>
      <c r="CA1849" t="s">
        <v>194</v>
      </c>
      <c r="CB1849" t="b">
        <v>0</v>
      </c>
    </row>
    <row r="1850" spans="1:80" x14ac:dyDescent="0.3">
      <c r="A1850">
        <v>1849</v>
      </c>
      <c r="B1850" t="s">
        <v>2205</v>
      </c>
      <c r="C1850" t="s">
        <v>179</v>
      </c>
      <c r="D1850" t="s">
        <v>2019</v>
      </c>
      <c r="E1850" t="s">
        <v>2071</v>
      </c>
      <c r="F1850" t="s">
        <v>2035</v>
      </c>
      <c r="G1850" t="s">
        <v>2019</v>
      </c>
      <c r="H1850" t="s">
        <v>184</v>
      </c>
      <c r="J1850">
        <v>0</v>
      </c>
      <c r="L1850" t="s">
        <v>197</v>
      </c>
      <c r="M1850" t="s">
        <v>197</v>
      </c>
      <c r="N1850" t="s">
        <v>198</v>
      </c>
      <c r="Q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AA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9.9659999999999975</v>
      </c>
      <c r="AK1850">
        <v>2</v>
      </c>
      <c r="AL1850">
        <v>15</v>
      </c>
      <c r="AM1850">
        <v>4</v>
      </c>
      <c r="AN1850">
        <v>22</v>
      </c>
      <c r="AO1850" t="s">
        <v>190</v>
      </c>
      <c r="AP1850">
        <v>87</v>
      </c>
      <c r="AQ1850">
        <v>-0.7</v>
      </c>
      <c r="AR1850">
        <v>1.2</v>
      </c>
      <c r="AS1850" t="s">
        <v>2022</v>
      </c>
      <c r="AT1850">
        <v>26</v>
      </c>
      <c r="AU1850">
        <v>15</v>
      </c>
      <c r="AV1850">
        <v>15</v>
      </c>
      <c r="AW1850">
        <v>24</v>
      </c>
      <c r="AZ1850">
        <v>0</v>
      </c>
      <c r="BA1850">
        <v>0</v>
      </c>
      <c r="BB1850">
        <v>38376</v>
      </c>
      <c r="BC1850">
        <v>63960</v>
      </c>
      <c r="BD1850">
        <v>89544</v>
      </c>
      <c r="BE1850">
        <v>27</v>
      </c>
      <c r="BF1850">
        <v>6</v>
      </c>
      <c r="BG1850">
        <v>144</v>
      </c>
      <c r="BH1850">
        <v>3.5902777777777777</v>
      </c>
      <c r="BI1850">
        <v>38376</v>
      </c>
      <c r="BJ1850">
        <v>63960</v>
      </c>
      <c r="BK1850">
        <v>89544</v>
      </c>
      <c r="BL1850">
        <v>30</v>
      </c>
      <c r="BM1850">
        <v>1</v>
      </c>
      <c r="BN1850">
        <v>8</v>
      </c>
      <c r="BO1850" t="s">
        <v>192</v>
      </c>
      <c r="BP1850">
        <v>0</v>
      </c>
      <c r="BR1850">
        <v>0</v>
      </c>
      <c r="BS1850">
        <v>0</v>
      </c>
      <c r="BV1850">
        <v>0</v>
      </c>
      <c r="BW1850">
        <v>0</v>
      </c>
      <c r="BX1850">
        <v>0</v>
      </c>
      <c r="BZ1850" t="s">
        <v>193</v>
      </c>
      <c r="CA1850" t="s">
        <v>194</v>
      </c>
      <c r="CB1850" t="b">
        <v>0</v>
      </c>
    </row>
    <row r="1851" spans="1:80" x14ac:dyDescent="0.3">
      <c r="A1851">
        <v>1850</v>
      </c>
      <c r="B1851" t="s">
        <v>2206</v>
      </c>
      <c r="C1851" t="s">
        <v>179</v>
      </c>
      <c r="D1851" t="s">
        <v>2019</v>
      </c>
      <c r="E1851" t="s">
        <v>2071</v>
      </c>
      <c r="F1851" t="s">
        <v>2037</v>
      </c>
      <c r="G1851" t="s">
        <v>2019</v>
      </c>
      <c r="H1851" t="s">
        <v>184</v>
      </c>
      <c r="J1851">
        <v>0</v>
      </c>
      <c r="L1851" t="s">
        <v>197</v>
      </c>
      <c r="M1851" t="s">
        <v>197</v>
      </c>
      <c r="N1851" t="s">
        <v>198</v>
      </c>
      <c r="Q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AA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10.550999999999997</v>
      </c>
      <c r="AK1851">
        <v>2</v>
      </c>
      <c r="AL1851">
        <v>14</v>
      </c>
      <c r="AM1851">
        <v>4</v>
      </c>
      <c r="AN1851">
        <v>22</v>
      </c>
      <c r="AO1851" t="s">
        <v>190</v>
      </c>
      <c r="AP1851">
        <v>87</v>
      </c>
      <c r="AQ1851">
        <v>-0.7</v>
      </c>
      <c r="AR1851">
        <v>1.2</v>
      </c>
      <c r="AS1851" t="s">
        <v>2022</v>
      </c>
      <c r="AT1851">
        <v>26</v>
      </c>
      <c r="AU1851">
        <v>15</v>
      </c>
      <c r="AV1851">
        <v>15</v>
      </c>
      <c r="AW1851">
        <v>24</v>
      </c>
      <c r="AZ1851">
        <v>0</v>
      </c>
      <c r="BA1851">
        <v>0</v>
      </c>
      <c r="BB1851">
        <v>38376</v>
      </c>
      <c r="BC1851">
        <v>63960</v>
      </c>
      <c r="BD1851">
        <v>89544</v>
      </c>
      <c r="BE1851">
        <v>27</v>
      </c>
      <c r="BF1851">
        <v>6</v>
      </c>
      <c r="BG1851">
        <v>144</v>
      </c>
      <c r="BH1851">
        <v>3.5902777777777777</v>
      </c>
      <c r="BI1851">
        <v>38376</v>
      </c>
      <c r="BJ1851">
        <v>63960</v>
      </c>
      <c r="BK1851">
        <v>89544</v>
      </c>
      <c r="BL1851">
        <v>30</v>
      </c>
      <c r="BM1851">
        <v>1</v>
      </c>
      <c r="BN1851">
        <v>8</v>
      </c>
      <c r="BO1851" t="s">
        <v>192</v>
      </c>
      <c r="BP1851">
        <v>0</v>
      </c>
      <c r="BR1851">
        <v>0</v>
      </c>
      <c r="BS1851">
        <v>0</v>
      </c>
      <c r="BV1851">
        <v>0</v>
      </c>
      <c r="BW1851">
        <v>0</v>
      </c>
      <c r="BX1851">
        <v>0</v>
      </c>
      <c r="BZ1851" t="s">
        <v>193</v>
      </c>
      <c r="CA1851" t="s">
        <v>194</v>
      </c>
      <c r="CB1851" t="b">
        <v>0</v>
      </c>
    </row>
    <row r="1852" spans="1:80" x14ac:dyDescent="0.3">
      <c r="A1852">
        <v>1851</v>
      </c>
      <c r="B1852" t="s">
        <v>2207</v>
      </c>
      <c r="C1852" t="s">
        <v>179</v>
      </c>
      <c r="D1852" t="s">
        <v>2019</v>
      </c>
      <c r="E1852" t="s">
        <v>2071</v>
      </c>
      <c r="F1852" t="s">
        <v>2039</v>
      </c>
      <c r="G1852" t="s">
        <v>2019</v>
      </c>
      <c r="H1852" t="s">
        <v>184</v>
      </c>
      <c r="J1852">
        <v>0</v>
      </c>
      <c r="L1852" t="s">
        <v>197</v>
      </c>
      <c r="M1852" t="s">
        <v>197</v>
      </c>
      <c r="N1852" t="s">
        <v>198</v>
      </c>
      <c r="Q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AA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11.135999999999996</v>
      </c>
      <c r="AK1852">
        <v>2</v>
      </c>
      <c r="AL1852">
        <v>13</v>
      </c>
      <c r="AM1852">
        <v>4</v>
      </c>
      <c r="AN1852">
        <v>22</v>
      </c>
      <c r="AO1852" t="s">
        <v>190</v>
      </c>
      <c r="AP1852">
        <v>87</v>
      </c>
      <c r="AQ1852">
        <v>-0.7</v>
      </c>
      <c r="AR1852">
        <v>1.2</v>
      </c>
      <c r="AS1852" t="s">
        <v>2022</v>
      </c>
      <c r="AT1852">
        <v>26</v>
      </c>
      <c r="AU1852">
        <v>15</v>
      </c>
      <c r="AV1852">
        <v>15</v>
      </c>
      <c r="AW1852">
        <v>24</v>
      </c>
      <c r="AZ1852">
        <v>0</v>
      </c>
      <c r="BA1852">
        <v>0</v>
      </c>
      <c r="BB1852">
        <v>38376</v>
      </c>
      <c r="BC1852">
        <v>63960</v>
      </c>
      <c r="BD1852">
        <v>89544</v>
      </c>
      <c r="BE1852">
        <v>27</v>
      </c>
      <c r="BF1852">
        <v>6</v>
      </c>
      <c r="BG1852">
        <v>144</v>
      </c>
      <c r="BH1852">
        <v>3.5902777777777777</v>
      </c>
      <c r="BI1852">
        <v>38376</v>
      </c>
      <c r="BJ1852">
        <v>63960</v>
      </c>
      <c r="BK1852">
        <v>89544</v>
      </c>
      <c r="BL1852">
        <v>30</v>
      </c>
      <c r="BM1852">
        <v>1</v>
      </c>
      <c r="BN1852">
        <v>8</v>
      </c>
      <c r="BO1852" t="s">
        <v>192</v>
      </c>
      <c r="BP1852">
        <v>0</v>
      </c>
      <c r="BR1852">
        <v>0</v>
      </c>
      <c r="BS1852">
        <v>0</v>
      </c>
      <c r="BV1852">
        <v>0</v>
      </c>
      <c r="BW1852">
        <v>0</v>
      </c>
      <c r="BX1852">
        <v>0</v>
      </c>
      <c r="BZ1852" t="s">
        <v>193</v>
      </c>
      <c r="CA1852" t="s">
        <v>194</v>
      </c>
      <c r="CB1852" t="b">
        <v>0</v>
      </c>
    </row>
    <row r="1853" spans="1:80" x14ac:dyDescent="0.3">
      <c r="A1853">
        <v>1852</v>
      </c>
      <c r="B1853" t="s">
        <v>2208</v>
      </c>
      <c r="C1853" t="s">
        <v>179</v>
      </c>
      <c r="D1853" t="s">
        <v>2019</v>
      </c>
      <c r="E1853" t="s">
        <v>2071</v>
      </c>
      <c r="F1853" t="s">
        <v>2041</v>
      </c>
      <c r="G1853" t="s">
        <v>2019</v>
      </c>
      <c r="H1853" t="s">
        <v>184</v>
      </c>
      <c r="J1853">
        <v>0</v>
      </c>
      <c r="L1853" t="s">
        <v>197</v>
      </c>
      <c r="M1853" t="s">
        <v>197</v>
      </c>
      <c r="N1853" t="s">
        <v>198</v>
      </c>
      <c r="Q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AA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11.720999999999997</v>
      </c>
      <c r="AK1853">
        <v>2</v>
      </c>
      <c r="AL1853">
        <v>12</v>
      </c>
      <c r="AM1853">
        <v>4</v>
      </c>
      <c r="AN1853">
        <v>22</v>
      </c>
      <c r="AO1853" t="s">
        <v>190</v>
      </c>
      <c r="AP1853">
        <v>87</v>
      </c>
      <c r="AQ1853">
        <v>-0.7</v>
      </c>
      <c r="AR1853">
        <v>1.2</v>
      </c>
      <c r="AS1853" t="s">
        <v>2022</v>
      </c>
      <c r="AT1853">
        <v>26</v>
      </c>
      <c r="AU1853">
        <v>15</v>
      </c>
      <c r="AV1853">
        <v>15</v>
      </c>
      <c r="AW1853">
        <v>24</v>
      </c>
      <c r="AZ1853">
        <v>0</v>
      </c>
      <c r="BA1853">
        <v>0</v>
      </c>
      <c r="BB1853">
        <v>38376</v>
      </c>
      <c r="BC1853">
        <v>63960</v>
      </c>
      <c r="BD1853">
        <v>89544</v>
      </c>
      <c r="BE1853">
        <v>27</v>
      </c>
      <c r="BF1853">
        <v>6</v>
      </c>
      <c r="BG1853">
        <v>144</v>
      </c>
      <c r="BH1853">
        <v>3.5902777777777777</v>
      </c>
      <c r="BI1853">
        <v>38376</v>
      </c>
      <c r="BJ1853">
        <v>63960</v>
      </c>
      <c r="BK1853">
        <v>89544</v>
      </c>
      <c r="BL1853">
        <v>30</v>
      </c>
      <c r="BM1853">
        <v>1</v>
      </c>
      <c r="BN1853">
        <v>8</v>
      </c>
      <c r="BO1853" t="s">
        <v>192</v>
      </c>
      <c r="BP1853">
        <v>0</v>
      </c>
      <c r="BR1853">
        <v>0</v>
      </c>
      <c r="BS1853">
        <v>0</v>
      </c>
      <c r="BV1853">
        <v>0</v>
      </c>
      <c r="BW1853">
        <v>0</v>
      </c>
      <c r="BX1853">
        <v>0</v>
      </c>
      <c r="BZ1853" t="s">
        <v>193</v>
      </c>
      <c r="CA1853" t="s">
        <v>194</v>
      </c>
      <c r="CB1853" t="b">
        <v>0</v>
      </c>
    </row>
    <row r="1854" spans="1:80" x14ac:dyDescent="0.3">
      <c r="A1854">
        <v>1853</v>
      </c>
      <c r="B1854" t="s">
        <v>2209</v>
      </c>
      <c r="C1854" t="s">
        <v>179</v>
      </c>
      <c r="D1854" t="s">
        <v>2019</v>
      </c>
      <c r="E1854" t="s">
        <v>2071</v>
      </c>
      <c r="F1854" t="s">
        <v>2043</v>
      </c>
      <c r="G1854" t="s">
        <v>2019</v>
      </c>
      <c r="H1854" t="s">
        <v>184</v>
      </c>
      <c r="J1854">
        <v>0</v>
      </c>
      <c r="L1854" t="s">
        <v>197</v>
      </c>
      <c r="M1854" t="s">
        <v>197</v>
      </c>
      <c r="N1854" t="s">
        <v>198</v>
      </c>
      <c r="Q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AA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12.305999999999994</v>
      </c>
      <c r="AK1854">
        <v>2</v>
      </c>
      <c r="AL1854">
        <v>12</v>
      </c>
      <c r="AM1854">
        <v>4</v>
      </c>
      <c r="AN1854">
        <v>22</v>
      </c>
      <c r="AO1854" t="s">
        <v>190</v>
      </c>
      <c r="AP1854">
        <v>87</v>
      </c>
      <c r="AQ1854">
        <v>-0.7</v>
      </c>
      <c r="AR1854">
        <v>1.2</v>
      </c>
      <c r="AS1854" t="s">
        <v>2022</v>
      </c>
      <c r="AT1854">
        <v>26</v>
      </c>
      <c r="AU1854">
        <v>15</v>
      </c>
      <c r="AV1854">
        <v>15</v>
      </c>
      <c r="AW1854">
        <v>24</v>
      </c>
      <c r="AZ1854">
        <v>0</v>
      </c>
      <c r="BA1854">
        <v>0</v>
      </c>
      <c r="BB1854">
        <v>38376</v>
      </c>
      <c r="BC1854">
        <v>63960</v>
      </c>
      <c r="BD1854">
        <v>89544</v>
      </c>
      <c r="BE1854">
        <v>27</v>
      </c>
      <c r="BF1854">
        <v>6</v>
      </c>
      <c r="BG1854">
        <v>144</v>
      </c>
      <c r="BH1854">
        <v>3.5902777777777777</v>
      </c>
      <c r="BI1854">
        <v>38376</v>
      </c>
      <c r="BJ1854">
        <v>63960</v>
      </c>
      <c r="BK1854">
        <v>89544</v>
      </c>
      <c r="BL1854">
        <v>30</v>
      </c>
      <c r="BM1854">
        <v>1</v>
      </c>
      <c r="BN1854">
        <v>8</v>
      </c>
      <c r="BO1854" t="s">
        <v>192</v>
      </c>
      <c r="BP1854">
        <v>0</v>
      </c>
      <c r="BR1854">
        <v>0</v>
      </c>
      <c r="BS1854">
        <v>0</v>
      </c>
      <c r="BV1854">
        <v>0</v>
      </c>
      <c r="BW1854">
        <v>0</v>
      </c>
      <c r="BX1854">
        <v>0</v>
      </c>
      <c r="BZ1854" t="s">
        <v>193</v>
      </c>
      <c r="CA1854" t="s">
        <v>194</v>
      </c>
      <c r="CB1854" t="b">
        <v>0</v>
      </c>
    </row>
    <row r="1855" spans="1:80" x14ac:dyDescent="0.3">
      <c r="A1855">
        <v>1854</v>
      </c>
      <c r="B1855" t="s">
        <v>2210</v>
      </c>
      <c r="C1855" t="s">
        <v>179</v>
      </c>
      <c r="D1855" t="s">
        <v>2019</v>
      </c>
      <c r="E1855" t="s">
        <v>2071</v>
      </c>
      <c r="F1855" t="s">
        <v>2084</v>
      </c>
      <c r="G1855" t="s">
        <v>2019</v>
      </c>
      <c r="H1855" t="s">
        <v>184</v>
      </c>
      <c r="J1855">
        <v>0</v>
      </c>
      <c r="L1855" t="s">
        <v>197</v>
      </c>
      <c r="M1855" t="s">
        <v>197</v>
      </c>
      <c r="N1855" t="s">
        <v>198</v>
      </c>
      <c r="Q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AA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1.34</v>
      </c>
      <c r="AK1855">
        <v>2</v>
      </c>
      <c r="AL1855">
        <v>105</v>
      </c>
      <c r="AM1855">
        <v>4</v>
      </c>
      <c r="AN1855">
        <v>22</v>
      </c>
      <c r="AO1855" t="s">
        <v>190</v>
      </c>
      <c r="AP1855">
        <v>87</v>
      </c>
      <c r="AQ1855">
        <v>-0.7</v>
      </c>
      <c r="AR1855">
        <v>1.2</v>
      </c>
      <c r="AS1855" t="s">
        <v>2022</v>
      </c>
      <c r="AT1855">
        <v>26</v>
      </c>
      <c r="AU1855">
        <v>15</v>
      </c>
      <c r="AV1855">
        <v>15</v>
      </c>
      <c r="AW1855">
        <v>24</v>
      </c>
      <c r="AZ1855">
        <v>0</v>
      </c>
      <c r="BA1855">
        <v>0</v>
      </c>
      <c r="BB1855">
        <v>38376</v>
      </c>
      <c r="BC1855">
        <v>63960</v>
      </c>
      <c r="BD1855">
        <v>89544</v>
      </c>
      <c r="BE1855">
        <v>27</v>
      </c>
      <c r="BF1855">
        <v>6</v>
      </c>
      <c r="BG1855">
        <v>144</v>
      </c>
      <c r="BH1855">
        <v>3.5902777777777777</v>
      </c>
      <c r="BI1855">
        <v>38376</v>
      </c>
      <c r="BJ1855">
        <v>63960</v>
      </c>
      <c r="BK1855">
        <v>89544</v>
      </c>
      <c r="BL1855">
        <v>30</v>
      </c>
      <c r="BM1855">
        <v>1</v>
      </c>
      <c r="BN1855">
        <v>48</v>
      </c>
      <c r="BO1855" t="s">
        <v>192</v>
      </c>
      <c r="BP1855">
        <v>0</v>
      </c>
      <c r="BR1855">
        <v>0</v>
      </c>
      <c r="BS1855">
        <v>0</v>
      </c>
      <c r="BV1855">
        <v>0</v>
      </c>
      <c r="BW1855">
        <v>0</v>
      </c>
      <c r="BX1855">
        <v>0</v>
      </c>
      <c r="BZ1855" t="s">
        <v>193</v>
      </c>
      <c r="CA1855" t="s">
        <v>194</v>
      </c>
      <c r="CB1855" t="b">
        <v>0</v>
      </c>
    </row>
    <row r="1856" spans="1:80" x14ac:dyDescent="0.3">
      <c r="A1856">
        <v>1855</v>
      </c>
      <c r="B1856" t="s">
        <v>2211</v>
      </c>
      <c r="C1856" t="s">
        <v>179</v>
      </c>
      <c r="D1856" t="s">
        <v>2019</v>
      </c>
      <c r="E1856" t="s">
        <v>2071</v>
      </c>
      <c r="F1856" t="s">
        <v>2047</v>
      </c>
      <c r="G1856" t="s">
        <v>2019</v>
      </c>
      <c r="H1856" t="s">
        <v>184</v>
      </c>
      <c r="J1856">
        <v>0</v>
      </c>
      <c r="L1856" t="s">
        <v>197</v>
      </c>
      <c r="M1856" t="s">
        <v>197</v>
      </c>
      <c r="N1856" t="s">
        <v>198</v>
      </c>
      <c r="Q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AA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12.8912</v>
      </c>
      <c r="AK1856">
        <v>2</v>
      </c>
      <c r="AL1856">
        <v>11</v>
      </c>
      <c r="AM1856">
        <v>4</v>
      </c>
      <c r="AN1856">
        <v>22</v>
      </c>
      <c r="AO1856" t="s">
        <v>190</v>
      </c>
      <c r="AP1856">
        <v>87</v>
      </c>
      <c r="AQ1856">
        <v>-0.7</v>
      </c>
      <c r="AR1856">
        <v>1.2</v>
      </c>
      <c r="AS1856" t="s">
        <v>2022</v>
      </c>
      <c r="AT1856">
        <v>26</v>
      </c>
      <c r="AU1856">
        <v>15</v>
      </c>
      <c r="AV1856">
        <v>15</v>
      </c>
      <c r="AW1856">
        <v>24</v>
      </c>
      <c r="AZ1856">
        <v>0</v>
      </c>
      <c r="BA1856">
        <v>0</v>
      </c>
      <c r="BB1856">
        <v>38376</v>
      </c>
      <c r="BC1856">
        <v>63960</v>
      </c>
      <c r="BD1856">
        <v>89544</v>
      </c>
      <c r="BE1856">
        <v>27</v>
      </c>
      <c r="BF1856">
        <v>6</v>
      </c>
      <c r="BG1856">
        <v>144</v>
      </c>
      <c r="BH1856">
        <v>3.5902777777777777</v>
      </c>
      <c r="BI1856">
        <v>38376</v>
      </c>
      <c r="BJ1856">
        <v>63960</v>
      </c>
      <c r="BK1856">
        <v>89544</v>
      </c>
      <c r="BL1856">
        <v>30</v>
      </c>
      <c r="BM1856">
        <v>1</v>
      </c>
      <c r="BN1856">
        <v>8</v>
      </c>
      <c r="BO1856" t="s">
        <v>192</v>
      </c>
      <c r="BP1856">
        <v>0</v>
      </c>
      <c r="BR1856">
        <v>0</v>
      </c>
      <c r="BS1856">
        <v>0</v>
      </c>
      <c r="BV1856">
        <v>0</v>
      </c>
      <c r="BW1856">
        <v>0</v>
      </c>
      <c r="BX1856">
        <v>0</v>
      </c>
      <c r="BZ1856" t="s">
        <v>193</v>
      </c>
      <c r="CA1856" t="s">
        <v>194</v>
      </c>
      <c r="CB1856" t="b">
        <v>0</v>
      </c>
    </row>
    <row r="1857" spans="1:80" x14ac:dyDescent="0.3">
      <c r="A1857">
        <v>1856</v>
      </c>
      <c r="B1857" t="s">
        <v>2212</v>
      </c>
      <c r="C1857" t="s">
        <v>179</v>
      </c>
      <c r="D1857" t="s">
        <v>2019</v>
      </c>
      <c r="E1857" t="s">
        <v>2071</v>
      </c>
      <c r="F1857" t="s">
        <v>2091</v>
      </c>
      <c r="G1857" t="s">
        <v>2019</v>
      </c>
      <c r="H1857" t="s">
        <v>184</v>
      </c>
      <c r="J1857">
        <v>0</v>
      </c>
      <c r="L1857" t="s">
        <v>197</v>
      </c>
      <c r="M1857" t="s">
        <v>197</v>
      </c>
      <c r="N1857" t="s">
        <v>198</v>
      </c>
      <c r="Q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AA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2.9</v>
      </c>
      <c r="AK1857">
        <v>2</v>
      </c>
      <c r="AL1857">
        <v>49</v>
      </c>
      <c r="AM1857">
        <v>4</v>
      </c>
      <c r="AN1857">
        <v>22</v>
      </c>
      <c r="AO1857" t="s">
        <v>190</v>
      </c>
      <c r="AP1857">
        <v>87</v>
      </c>
      <c r="AQ1857">
        <v>-0.7</v>
      </c>
      <c r="AR1857">
        <v>1.2</v>
      </c>
      <c r="AS1857" t="s">
        <v>2022</v>
      </c>
      <c r="AT1857">
        <v>26</v>
      </c>
      <c r="AU1857">
        <v>15</v>
      </c>
      <c r="AV1857">
        <v>15</v>
      </c>
      <c r="AW1857">
        <v>24</v>
      </c>
      <c r="AZ1857">
        <v>0</v>
      </c>
      <c r="BA1857">
        <v>0</v>
      </c>
      <c r="BB1857">
        <v>38376</v>
      </c>
      <c r="BC1857">
        <v>63960</v>
      </c>
      <c r="BD1857">
        <v>89544</v>
      </c>
      <c r="BE1857">
        <v>27</v>
      </c>
      <c r="BF1857">
        <v>6</v>
      </c>
      <c r="BG1857">
        <v>144</v>
      </c>
      <c r="BH1857">
        <v>3.5902777777777777</v>
      </c>
      <c r="BI1857">
        <v>38376</v>
      </c>
      <c r="BJ1857">
        <v>63960</v>
      </c>
      <c r="BK1857">
        <v>89544</v>
      </c>
      <c r="BL1857">
        <v>30</v>
      </c>
      <c r="BM1857">
        <v>1</v>
      </c>
      <c r="BN1857">
        <v>48</v>
      </c>
      <c r="BO1857" t="s">
        <v>192</v>
      </c>
      <c r="BP1857">
        <v>0</v>
      </c>
      <c r="BR1857">
        <v>0</v>
      </c>
      <c r="BS1857">
        <v>0</v>
      </c>
      <c r="BV1857">
        <v>0</v>
      </c>
      <c r="BW1857">
        <v>0</v>
      </c>
      <c r="BX1857">
        <v>0</v>
      </c>
      <c r="BZ1857" t="s">
        <v>193</v>
      </c>
      <c r="CA1857" t="s">
        <v>194</v>
      </c>
      <c r="CB1857" t="b">
        <v>0</v>
      </c>
    </row>
    <row r="1858" spans="1:80" x14ac:dyDescent="0.3">
      <c r="A1858">
        <v>1857</v>
      </c>
      <c r="B1858" t="s">
        <v>2213</v>
      </c>
      <c r="C1858" t="s">
        <v>179</v>
      </c>
      <c r="D1858" t="s">
        <v>2019</v>
      </c>
      <c r="E1858" t="s">
        <v>2071</v>
      </c>
      <c r="F1858" t="s">
        <v>2093</v>
      </c>
      <c r="G1858" t="s">
        <v>2019</v>
      </c>
      <c r="H1858" t="s">
        <v>184</v>
      </c>
      <c r="J1858">
        <v>0</v>
      </c>
      <c r="L1858" t="s">
        <v>197</v>
      </c>
      <c r="M1858" t="s">
        <v>197</v>
      </c>
      <c r="N1858" t="s">
        <v>198</v>
      </c>
      <c r="Q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AA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3.5308999999999999</v>
      </c>
      <c r="AK1858">
        <v>2</v>
      </c>
      <c r="AL1858">
        <v>40</v>
      </c>
      <c r="AM1858">
        <v>4</v>
      </c>
      <c r="AN1858">
        <v>22</v>
      </c>
      <c r="AO1858" t="s">
        <v>190</v>
      </c>
      <c r="AP1858">
        <v>87</v>
      </c>
      <c r="AQ1858">
        <v>-0.7</v>
      </c>
      <c r="AR1858">
        <v>1.2</v>
      </c>
      <c r="AS1858" t="s">
        <v>2022</v>
      </c>
      <c r="AT1858">
        <v>26</v>
      </c>
      <c r="AU1858">
        <v>15</v>
      </c>
      <c r="AV1858">
        <v>15</v>
      </c>
      <c r="AW1858">
        <v>24</v>
      </c>
      <c r="AZ1858">
        <v>0</v>
      </c>
      <c r="BA1858">
        <v>0</v>
      </c>
      <c r="BB1858">
        <v>38376</v>
      </c>
      <c r="BC1858">
        <v>63960</v>
      </c>
      <c r="BD1858">
        <v>89544</v>
      </c>
      <c r="BE1858">
        <v>27</v>
      </c>
      <c r="BF1858">
        <v>6</v>
      </c>
      <c r="BG1858">
        <v>144</v>
      </c>
      <c r="BH1858">
        <v>3.5902777777777777</v>
      </c>
      <c r="BI1858">
        <v>38376</v>
      </c>
      <c r="BJ1858">
        <v>63960</v>
      </c>
      <c r="BK1858">
        <v>89544</v>
      </c>
      <c r="BL1858">
        <v>30</v>
      </c>
      <c r="BM1858">
        <v>1</v>
      </c>
      <c r="BN1858">
        <v>48</v>
      </c>
      <c r="BO1858" t="s">
        <v>192</v>
      </c>
      <c r="BP1858">
        <v>0</v>
      </c>
      <c r="BR1858">
        <v>0</v>
      </c>
      <c r="BS1858">
        <v>0</v>
      </c>
      <c r="BV1858">
        <v>0</v>
      </c>
      <c r="BW1858">
        <v>0</v>
      </c>
      <c r="BX1858">
        <v>0</v>
      </c>
      <c r="BZ1858" t="s">
        <v>193</v>
      </c>
      <c r="CA1858" t="s">
        <v>194</v>
      </c>
      <c r="CB1858" t="b">
        <v>0</v>
      </c>
    </row>
    <row r="1859" spans="1:80" x14ac:dyDescent="0.3">
      <c r="A1859">
        <v>1858</v>
      </c>
      <c r="B1859" t="s">
        <v>2214</v>
      </c>
      <c r="C1859" t="s">
        <v>179</v>
      </c>
      <c r="D1859" t="s">
        <v>2019</v>
      </c>
      <c r="E1859" t="s">
        <v>2071</v>
      </c>
      <c r="F1859" t="s">
        <v>2095</v>
      </c>
      <c r="G1859" t="s">
        <v>2019</v>
      </c>
      <c r="H1859" t="s">
        <v>184</v>
      </c>
      <c r="J1859">
        <v>0</v>
      </c>
      <c r="L1859" t="s">
        <v>197</v>
      </c>
      <c r="M1859" t="s">
        <v>197</v>
      </c>
      <c r="N1859" t="s">
        <v>198</v>
      </c>
      <c r="Q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AA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4.1158999999999999</v>
      </c>
      <c r="AK1859">
        <v>2</v>
      </c>
      <c r="AL1859">
        <v>35</v>
      </c>
      <c r="AM1859">
        <v>4</v>
      </c>
      <c r="AN1859">
        <v>22</v>
      </c>
      <c r="AO1859" t="s">
        <v>190</v>
      </c>
      <c r="AP1859">
        <v>87</v>
      </c>
      <c r="AQ1859">
        <v>-0.7</v>
      </c>
      <c r="AR1859">
        <v>1.2</v>
      </c>
      <c r="AS1859" t="s">
        <v>2022</v>
      </c>
      <c r="AT1859">
        <v>26</v>
      </c>
      <c r="AU1859">
        <v>15</v>
      </c>
      <c r="AV1859">
        <v>15</v>
      </c>
      <c r="AW1859">
        <v>24</v>
      </c>
      <c r="AZ1859">
        <v>0</v>
      </c>
      <c r="BA1859">
        <v>0</v>
      </c>
      <c r="BB1859">
        <v>38376</v>
      </c>
      <c r="BC1859">
        <v>63960</v>
      </c>
      <c r="BD1859">
        <v>89544</v>
      </c>
      <c r="BE1859">
        <v>27</v>
      </c>
      <c r="BF1859">
        <v>6</v>
      </c>
      <c r="BG1859">
        <v>144</v>
      </c>
      <c r="BH1859">
        <v>3.5902777777777777</v>
      </c>
      <c r="BI1859">
        <v>38376</v>
      </c>
      <c r="BJ1859">
        <v>63960</v>
      </c>
      <c r="BK1859">
        <v>89544</v>
      </c>
      <c r="BL1859">
        <v>30</v>
      </c>
      <c r="BM1859">
        <v>1</v>
      </c>
      <c r="BN1859">
        <v>24</v>
      </c>
      <c r="BO1859" t="s">
        <v>192</v>
      </c>
      <c r="BP1859">
        <v>0</v>
      </c>
      <c r="BR1859">
        <v>0</v>
      </c>
      <c r="BS1859">
        <v>0</v>
      </c>
      <c r="BV1859">
        <v>0</v>
      </c>
      <c r="BW1859">
        <v>0</v>
      </c>
      <c r="BX1859">
        <v>0</v>
      </c>
      <c r="BZ1859" t="s">
        <v>193</v>
      </c>
      <c r="CA1859" t="s">
        <v>194</v>
      </c>
      <c r="CB1859" t="b">
        <v>0</v>
      </c>
    </row>
    <row r="1860" spans="1:80" x14ac:dyDescent="0.3">
      <c r="A1860">
        <v>1859</v>
      </c>
      <c r="B1860" t="s">
        <v>2215</v>
      </c>
      <c r="C1860" t="s">
        <v>179</v>
      </c>
      <c r="D1860" t="s">
        <v>2019</v>
      </c>
      <c r="E1860" t="s">
        <v>2071</v>
      </c>
      <c r="F1860" t="s">
        <v>2097</v>
      </c>
      <c r="G1860" t="s">
        <v>2019</v>
      </c>
      <c r="H1860" t="s">
        <v>184</v>
      </c>
      <c r="J1860">
        <v>0</v>
      </c>
      <c r="L1860" t="s">
        <v>197</v>
      </c>
      <c r="M1860" t="s">
        <v>197</v>
      </c>
      <c r="N1860" t="s">
        <v>198</v>
      </c>
      <c r="Q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AA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4.7008999999999999</v>
      </c>
      <c r="AK1860">
        <v>2</v>
      </c>
      <c r="AL1860">
        <v>30</v>
      </c>
      <c r="AM1860">
        <v>4</v>
      </c>
      <c r="AN1860">
        <v>22</v>
      </c>
      <c r="AO1860" t="s">
        <v>190</v>
      </c>
      <c r="AP1860">
        <v>87</v>
      </c>
      <c r="AQ1860">
        <v>-0.7</v>
      </c>
      <c r="AR1860">
        <v>1.2</v>
      </c>
      <c r="AS1860" t="s">
        <v>2022</v>
      </c>
      <c r="AT1860">
        <v>26</v>
      </c>
      <c r="AU1860">
        <v>15</v>
      </c>
      <c r="AV1860">
        <v>15</v>
      </c>
      <c r="AW1860">
        <v>24</v>
      </c>
      <c r="AZ1860">
        <v>0</v>
      </c>
      <c r="BA1860">
        <v>0</v>
      </c>
      <c r="BB1860">
        <v>38376</v>
      </c>
      <c r="BC1860">
        <v>63960</v>
      </c>
      <c r="BD1860">
        <v>89544</v>
      </c>
      <c r="BE1860">
        <v>27</v>
      </c>
      <c r="BF1860">
        <v>6</v>
      </c>
      <c r="BG1860">
        <v>144</v>
      </c>
      <c r="BH1860">
        <v>3.5902777777777777</v>
      </c>
      <c r="BI1860">
        <v>38376</v>
      </c>
      <c r="BJ1860">
        <v>63960</v>
      </c>
      <c r="BK1860">
        <v>89544</v>
      </c>
      <c r="BL1860">
        <v>30</v>
      </c>
      <c r="BM1860">
        <v>1</v>
      </c>
      <c r="BN1860">
        <v>24</v>
      </c>
      <c r="BO1860" t="s">
        <v>192</v>
      </c>
      <c r="BP1860">
        <v>0</v>
      </c>
      <c r="BR1860">
        <v>0</v>
      </c>
      <c r="BS1860">
        <v>0</v>
      </c>
      <c r="BV1860">
        <v>0</v>
      </c>
      <c r="BW1860">
        <v>0</v>
      </c>
      <c r="BX1860">
        <v>0</v>
      </c>
      <c r="BZ1860" t="s">
        <v>193</v>
      </c>
      <c r="CA1860" t="s">
        <v>194</v>
      </c>
      <c r="CB1860" t="b">
        <v>0</v>
      </c>
    </row>
    <row r="1861" spans="1:80" x14ac:dyDescent="0.3">
      <c r="A1861">
        <v>1860</v>
      </c>
      <c r="B1861" t="s">
        <v>2216</v>
      </c>
      <c r="C1861" t="s">
        <v>179</v>
      </c>
      <c r="D1861" t="s">
        <v>2019</v>
      </c>
      <c r="E1861" t="s">
        <v>2071</v>
      </c>
      <c r="F1861" t="s">
        <v>2099</v>
      </c>
      <c r="G1861" t="s">
        <v>2019</v>
      </c>
      <c r="H1861" t="s">
        <v>184</v>
      </c>
      <c r="J1861">
        <v>0</v>
      </c>
      <c r="L1861" t="s">
        <v>197</v>
      </c>
      <c r="M1861" t="s">
        <v>197</v>
      </c>
      <c r="N1861" t="s">
        <v>198</v>
      </c>
      <c r="Q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AA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5.2859999999999996</v>
      </c>
      <c r="AK1861">
        <v>2</v>
      </c>
      <c r="AL1861">
        <v>27</v>
      </c>
      <c r="AM1861">
        <v>4</v>
      </c>
      <c r="AN1861">
        <v>22</v>
      </c>
      <c r="AO1861" t="s">
        <v>190</v>
      </c>
      <c r="AP1861">
        <v>87</v>
      </c>
      <c r="AQ1861">
        <v>-0.7</v>
      </c>
      <c r="AR1861">
        <v>1.2</v>
      </c>
      <c r="AS1861" t="s">
        <v>2022</v>
      </c>
      <c r="AT1861">
        <v>26</v>
      </c>
      <c r="AU1861">
        <v>15</v>
      </c>
      <c r="AV1861">
        <v>15</v>
      </c>
      <c r="AW1861">
        <v>24</v>
      </c>
      <c r="AZ1861">
        <v>0</v>
      </c>
      <c r="BA1861">
        <v>0</v>
      </c>
      <c r="BB1861">
        <v>38376</v>
      </c>
      <c r="BC1861">
        <v>63960</v>
      </c>
      <c r="BD1861">
        <v>89544</v>
      </c>
      <c r="BE1861">
        <v>27</v>
      </c>
      <c r="BF1861">
        <v>6</v>
      </c>
      <c r="BG1861">
        <v>144</v>
      </c>
      <c r="BH1861">
        <v>3.5902777777777777</v>
      </c>
      <c r="BI1861">
        <v>38376</v>
      </c>
      <c r="BJ1861">
        <v>63960</v>
      </c>
      <c r="BK1861">
        <v>89544</v>
      </c>
      <c r="BL1861">
        <v>30</v>
      </c>
      <c r="BM1861">
        <v>1</v>
      </c>
      <c r="BN1861">
        <v>16</v>
      </c>
      <c r="BO1861" t="s">
        <v>192</v>
      </c>
      <c r="BP1861">
        <v>0</v>
      </c>
      <c r="BR1861">
        <v>0</v>
      </c>
      <c r="BS1861">
        <v>0</v>
      </c>
      <c r="BV1861">
        <v>0</v>
      </c>
      <c r="BW1861">
        <v>0</v>
      </c>
      <c r="BX1861">
        <v>0</v>
      </c>
      <c r="BZ1861" t="s">
        <v>193</v>
      </c>
      <c r="CA1861" t="s">
        <v>194</v>
      </c>
      <c r="CB1861" t="b">
        <v>0</v>
      </c>
    </row>
    <row r="1862" spans="1:80" x14ac:dyDescent="0.3">
      <c r="A1862">
        <v>1861</v>
      </c>
      <c r="B1862" t="s">
        <v>2217</v>
      </c>
      <c r="C1862" t="s">
        <v>179</v>
      </c>
      <c r="D1862" t="s">
        <v>2019</v>
      </c>
      <c r="E1862" t="s">
        <v>2071</v>
      </c>
      <c r="F1862" t="s">
        <v>2101</v>
      </c>
      <c r="G1862" t="s">
        <v>2019</v>
      </c>
      <c r="H1862" t="s">
        <v>184</v>
      </c>
      <c r="J1862">
        <v>0</v>
      </c>
      <c r="L1862" t="s">
        <v>197</v>
      </c>
      <c r="M1862" t="s">
        <v>197</v>
      </c>
      <c r="N1862" t="s">
        <v>198</v>
      </c>
      <c r="Q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AA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5.8710000000000004</v>
      </c>
      <c r="AK1862">
        <v>2</v>
      </c>
      <c r="AL1862">
        <v>24</v>
      </c>
      <c r="AM1862">
        <v>4</v>
      </c>
      <c r="AN1862">
        <v>22</v>
      </c>
      <c r="AO1862" t="s">
        <v>190</v>
      </c>
      <c r="AP1862">
        <v>87</v>
      </c>
      <c r="AQ1862">
        <v>-0.7</v>
      </c>
      <c r="AR1862">
        <v>1.2</v>
      </c>
      <c r="AS1862" t="s">
        <v>2022</v>
      </c>
      <c r="AT1862">
        <v>26</v>
      </c>
      <c r="AU1862">
        <v>15</v>
      </c>
      <c r="AV1862">
        <v>15</v>
      </c>
      <c r="AW1862">
        <v>24</v>
      </c>
      <c r="AZ1862">
        <v>0</v>
      </c>
      <c r="BA1862">
        <v>0</v>
      </c>
      <c r="BB1862">
        <v>38376</v>
      </c>
      <c r="BC1862">
        <v>63960</v>
      </c>
      <c r="BD1862">
        <v>89544</v>
      </c>
      <c r="BE1862">
        <v>27</v>
      </c>
      <c r="BF1862">
        <v>6</v>
      </c>
      <c r="BG1862">
        <v>144</v>
      </c>
      <c r="BH1862">
        <v>3.5902777777777777</v>
      </c>
      <c r="BI1862">
        <v>38376</v>
      </c>
      <c r="BJ1862">
        <v>63960</v>
      </c>
      <c r="BK1862">
        <v>89544</v>
      </c>
      <c r="BL1862">
        <v>30</v>
      </c>
      <c r="BM1862">
        <v>1</v>
      </c>
      <c r="BN1862">
        <v>16</v>
      </c>
      <c r="BO1862" t="s">
        <v>192</v>
      </c>
      <c r="BP1862">
        <v>0</v>
      </c>
      <c r="BR1862">
        <v>0</v>
      </c>
      <c r="BS1862">
        <v>0</v>
      </c>
      <c r="BV1862">
        <v>0</v>
      </c>
      <c r="BW1862">
        <v>0</v>
      </c>
      <c r="BX1862">
        <v>0</v>
      </c>
      <c r="BZ1862" t="s">
        <v>193</v>
      </c>
      <c r="CA1862" t="s">
        <v>194</v>
      </c>
      <c r="CB1862" t="b">
        <v>0</v>
      </c>
    </row>
    <row r="1863" spans="1:80" x14ac:dyDescent="0.3">
      <c r="A1863">
        <v>1862</v>
      </c>
      <c r="B1863" t="s">
        <v>2218</v>
      </c>
      <c r="C1863" t="s">
        <v>179</v>
      </c>
      <c r="D1863" t="s">
        <v>2019</v>
      </c>
      <c r="E1863" t="s">
        <v>2071</v>
      </c>
      <c r="F1863" t="s">
        <v>2103</v>
      </c>
      <c r="G1863" t="s">
        <v>2019</v>
      </c>
      <c r="H1863" t="s">
        <v>184</v>
      </c>
      <c r="J1863">
        <v>0</v>
      </c>
      <c r="L1863" t="s">
        <v>197</v>
      </c>
      <c r="M1863" t="s">
        <v>197</v>
      </c>
      <c r="N1863" t="s">
        <v>198</v>
      </c>
      <c r="Q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AA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6.4560000000000004</v>
      </c>
      <c r="AK1863">
        <v>2</v>
      </c>
      <c r="AL1863">
        <v>22</v>
      </c>
      <c r="AM1863">
        <v>4</v>
      </c>
      <c r="AN1863">
        <v>22</v>
      </c>
      <c r="AO1863" t="s">
        <v>190</v>
      </c>
      <c r="AP1863">
        <v>87</v>
      </c>
      <c r="AQ1863">
        <v>-0.7</v>
      </c>
      <c r="AR1863">
        <v>1.2</v>
      </c>
      <c r="AS1863" t="s">
        <v>2022</v>
      </c>
      <c r="AT1863">
        <v>26</v>
      </c>
      <c r="AU1863">
        <v>15</v>
      </c>
      <c r="AV1863">
        <v>15</v>
      </c>
      <c r="AW1863">
        <v>24</v>
      </c>
      <c r="AZ1863">
        <v>0</v>
      </c>
      <c r="BA1863">
        <v>0</v>
      </c>
      <c r="BB1863">
        <v>38376</v>
      </c>
      <c r="BC1863">
        <v>63960</v>
      </c>
      <c r="BD1863">
        <v>89544</v>
      </c>
      <c r="BE1863">
        <v>27</v>
      </c>
      <c r="BF1863">
        <v>6</v>
      </c>
      <c r="BG1863">
        <v>144</v>
      </c>
      <c r="BH1863">
        <v>3.5902777777777777</v>
      </c>
      <c r="BI1863">
        <v>38376</v>
      </c>
      <c r="BJ1863">
        <v>63960</v>
      </c>
      <c r="BK1863">
        <v>89544</v>
      </c>
      <c r="BL1863">
        <v>30</v>
      </c>
      <c r="BM1863">
        <v>1</v>
      </c>
      <c r="BN1863">
        <v>16</v>
      </c>
      <c r="BO1863" t="s">
        <v>192</v>
      </c>
      <c r="BP1863">
        <v>0</v>
      </c>
      <c r="BR1863">
        <v>0</v>
      </c>
      <c r="BS1863">
        <v>0</v>
      </c>
      <c r="BV1863">
        <v>0</v>
      </c>
      <c r="BW1863">
        <v>0</v>
      </c>
      <c r="BX1863">
        <v>0</v>
      </c>
      <c r="BZ1863" t="s">
        <v>193</v>
      </c>
      <c r="CA1863" t="s">
        <v>194</v>
      </c>
      <c r="CB1863" t="b">
        <v>0</v>
      </c>
    </row>
    <row r="1864" spans="1:80" x14ac:dyDescent="0.3">
      <c r="A1864">
        <v>1863</v>
      </c>
      <c r="B1864" t="s">
        <v>2219</v>
      </c>
      <c r="C1864" t="s">
        <v>179</v>
      </c>
      <c r="D1864" t="s">
        <v>2019</v>
      </c>
      <c r="E1864" t="s">
        <v>2071</v>
      </c>
      <c r="F1864" t="s">
        <v>2105</v>
      </c>
      <c r="G1864" t="s">
        <v>2019</v>
      </c>
      <c r="H1864" t="s">
        <v>184</v>
      </c>
      <c r="J1864">
        <v>0</v>
      </c>
      <c r="L1864" t="s">
        <v>197</v>
      </c>
      <c r="M1864" t="s">
        <v>197</v>
      </c>
      <c r="N1864" t="s">
        <v>198</v>
      </c>
      <c r="Q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AA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1.7758</v>
      </c>
      <c r="AK1864">
        <v>2</v>
      </c>
      <c r="AL1864">
        <v>79</v>
      </c>
      <c r="AM1864">
        <v>4</v>
      </c>
      <c r="AN1864">
        <v>22</v>
      </c>
      <c r="AO1864" t="s">
        <v>190</v>
      </c>
      <c r="AP1864">
        <v>87</v>
      </c>
      <c r="AQ1864">
        <v>-0.7</v>
      </c>
      <c r="AR1864">
        <v>1.2</v>
      </c>
      <c r="AS1864" t="s">
        <v>2022</v>
      </c>
      <c r="AT1864">
        <v>26</v>
      </c>
      <c r="AU1864">
        <v>15</v>
      </c>
      <c r="AV1864">
        <v>15</v>
      </c>
      <c r="AW1864">
        <v>24</v>
      </c>
      <c r="AZ1864">
        <v>0</v>
      </c>
      <c r="BA1864">
        <v>0</v>
      </c>
      <c r="BB1864">
        <v>38376</v>
      </c>
      <c r="BC1864">
        <v>63960</v>
      </c>
      <c r="BD1864">
        <v>89544</v>
      </c>
      <c r="BE1864">
        <v>27</v>
      </c>
      <c r="BF1864">
        <v>6</v>
      </c>
      <c r="BG1864">
        <v>144</v>
      </c>
      <c r="BH1864">
        <v>3.5902777777777777</v>
      </c>
      <c r="BI1864">
        <v>38376</v>
      </c>
      <c r="BJ1864">
        <v>63960</v>
      </c>
      <c r="BK1864">
        <v>89544</v>
      </c>
      <c r="BL1864">
        <v>30</v>
      </c>
      <c r="BM1864">
        <v>1</v>
      </c>
      <c r="BN1864">
        <v>48</v>
      </c>
      <c r="BO1864" t="s">
        <v>192</v>
      </c>
      <c r="BP1864">
        <v>0</v>
      </c>
      <c r="BR1864">
        <v>0</v>
      </c>
      <c r="BS1864">
        <v>0</v>
      </c>
      <c r="BV1864">
        <v>0</v>
      </c>
      <c r="BW1864">
        <v>0</v>
      </c>
      <c r="BX1864">
        <v>0</v>
      </c>
      <c r="BZ1864" t="s">
        <v>193</v>
      </c>
      <c r="CA1864" t="s">
        <v>194</v>
      </c>
      <c r="CB1864" t="b">
        <v>0</v>
      </c>
    </row>
    <row r="1865" spans="1:80" x14ac:dyDescent="0.3">
      <c r="A1865">
        <v>1864</v>
      </c>
      <c r="B1865" t="s">
        <v>2220</v>
      </c>
      <c r="C1865" t="s">
        <v>179</v>
      </c>
      <c r="D1865" t="s">
        <v>2019</v>
      </c>
      <c r="E1865" t="s">
        <v>2071</v>
      </c>
      <c r="F1865" t="s">
        <v>2024</v>
      </c>
      <c r="G1865" t="s">
        <v>2019</v>
      </c>
      <c r="H1865" t="s">
        <v>184</v>
      </c>
      <c r="J1865">
        <v>0</v>
      </c>
      <c r="L1865" t="s">
        <v>197</v>
      </c>
      <c r="M1865" t="s">
        <v>197</v>
      </c>
      <c r="N1865" t="s">
        <v>198</v>
      </c>
      <c r="Q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AA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7.0410000000000004</v>
      </c>
      <c r="AK1865">
        <v>2</v>
      </c>
      <c r="AL1865">
        <v>20</v>
      </c>
      <c r="AM1865">
        <v>4</v>
      </c>
      <c r="AN1865">
        <v>22</v>
      </c>
      <c r="AO1865" t="s">
        <v>190</v>
      </c>
      <c r="AP1865">
        <v>87</v>
      </c>
      <c r="AQ1865">
        <v>-0.7</v>
      </c>
      <c r="AR1865">
        <v>1.2</v>
      </c>
      <c r="AS1865" t="s">
        <v>2022</v>
      </c>
      <c r="AT1865">
        <v>26</v>
      </c>
      <c r="AU1865">
        <v>15</v>
      </c>
      <c r="AV1865">
        <v>15</v>
      </c>
      <c r="AW1865">
        <v>24</v>
      </c>
      <c r="AZ1865">
        <v>0</v>
      </c>
      <c r="BA1865">
        <v>0</v>
      </c>
      <c r="BB1865">
        <v>38376</v>
      </c>
      <c r="BC1865">
        <v>63960</v>
      </c>
      <c r="BD1865">
        <v>89544</v>
      </c>
      <c r="BE1865">
        <v>27</v>
      </c>
      <c r="BF1865">
        <v>6</v>
      </c>
      <c r="BG1865">
        <v>144</v>
      </c>
      <c r="BH1865">
        <v>3.5902777777777777</v>
      </c>
      <c r="BI1865">
        <v>38376</v>
      </c>
      <c r="BJ1865">
        <v>63960</v>
      </c>
      <c r="BK1865">
        <v>89544</v>
      </c>
      <c r="BL1865">
        <v>30</v>
      </c>
      <c r="BM1865">
        <v>1</v>
      </c>
      <c r="BN1865">
        <v>16</v>
      </c>
      <c r="BO1865" t="s">
        <v>192</v>
      </c>
      <c r="BP1865">
        <v>0</v>
      </c>
      <c r="BR1865">
        <v>0</v>
      </c>
      <c r="BS1865">
        <v>0</v>
      </c>
      <c r="BV1865">
        <v>0</v>
      </c>
      <c r="BW1865">
        <v>0</v>
      </c>
      <c r="BX1865">
        <v>0</v>
      </c>
      <c r="BZ1865" t="s">
        <v>193</v>
      </c>
      <c r="CA1865" t="s">
        <v>194</v>
      </c>
      <c r="CB1865" t="b">
        <v>0</v>
      </c>
    </row>
    <row r="1866" spans="1:80" x14ac:dyDescent="0.3">
      <c r="A1866">
        <v>1865</v>
      </c>
      <c r="B1866" t="s">
        <v>2221</v>
      </c>
      <c r="C1866" t="s">
        <v>179</v>
      </c>
      <c r="D1866" t="s">
        <v>2019</v>
      </c>
      <c r="E1866" t="s">
        <v>2071</v>
      </c>
      <c r="F1866" t="s">
        <v>2027</v>
      </c>
      <c r="G1866" t="s">
        <v>2019</v>
      </c>
      <c r="H1866" t="s">
        <v>184</v>
      </c>
      <c r="J1866">
        <v>0</v>
      </c>
      <c r="L1866" t="s">
        <v>197</v>
      </c>
      <c r="M1866" t="s">
        <v>197</v>
      </c>
      <c r="N1866" t="s">
        <v>198</v>
      </c>
      <c r="Q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AA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7.6260000000000003</v>
      </c>
      <c r="AK1866">
        <v>2</v>
      </c>
      <c r="AL1866">
        <v>19</v>
      </c>
      <c r="AM1866">
        <v>4</v>
      </c>
      <c r="AN1866">
        <v>22</v>
      </c>
      <c r="AO1866" t="s">
        <v>190</v>
      </c>
      <c r="AP1866">
        <v>87</v>
      </c>
      <c r="AQ1866">
        <v>-0.7</v>
      </c>
      <c r="AR1866">
        <v>1.2</v>
      </c>
      <c r="AS1866" t="s">
        <v>2022</v>
      </c>
      <c r="AT1866">
        <v>26</v>
      </c>
      <c r="AU1866">
        <v>15</v>
      </c>
      <c r="AV1866">
        <v>15</v>
      </c>
      <c r="AW1866">
        <v>24</v>
      </c>
      <c r="AZ1866">
        <v>0</v>
      </c>
      <c r="BA1866">
        <v>0</v>
      </c>
      <c r="BB1866">
        <v>38376</v>
      </c>
      <c r="BC1866">
        <v>63960</v>
      </c>
      <c r="BD1866">
        <v>89544</v>
      </c>
      <c r="BE1866">
        <v>27</v>
      </c>
      <c r="BF1866">
        <v>6</v>
      </c>
      <c r="BG1866">
        <v>144</v>
      </c>
      <c r="BH1866">
        <v>3.5902777777777777</v>
      </c>
      <c r="BI1866">
        <v>38376</v>
      </c>
      <c r="BJ1866">
        <v>63960</v>
      </c>
      <c r="BK1866">
        <v>89544</v>
      </c>
      <c r="BL1866">
        <v>30</v>
      </c>
      <c r="BM1866">
        <v>1</v>
      </c>
      <c r="BN1866">
        <v>14</v>
      </c>
      <c r="BO1866" t="s">
        <v>192</v>
      </c>
      <c r="BP1866">
        <v>0</v>
      </c>
      <c r="BR1866">
        <v>0</v>
      </c>
      <c r="BS1866">
        <v>0</v>
      </c>
      <c r="BV1866">
        <v>0</v>
      </c>
      <c r="BW1866">
        <v>0</v>
      </c>
      <c r="BX1866">
        <v>0</v>
      </c>
      <c r="BZ1866" t="s">
        <v>193</v>
      </c>
      <c r="CA1866" t="s">
        <v>194</v>
      </c>
      <c r="CB1866" t="b">
        <v>0</v>
      </c>
    </row>
    <row r="1867" spans="1:80" x14ac:dyDescent="0.3">
      <c r="A1867">
        <v>1866</v>
      </c>
      <c r="B1867" t="s">
        <v>2222</v>
      </c>
      <c r="C1867" t="s">
        <v>179</v>
      </c>
      <c r="D1867" t="s">
        <v>2019</v>
      </c>
      <c r="E1867" t="s">
        <v>2071</v>
      </c>
      <c r="F1867" t="s">
        <v>2029</v>
      </c>
      <c r="G1867" t="s">
        <v>2019</v>
      </c>
      <c r="H1867" t="s">
        <v>184</v>
      </c>
      <c r="J1867">
        <v>0</v>
      </c>
      <c r="L1867" t="s">
        <v>197</v>
      </c>
      <c r="M1867" t="s">
        <v>197</v>
      </c>
      <c r="N1867" t="s">
        <v>198</v>
      </c>
      <c r="Q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AA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8.1999999999999993</v>
      </c>
      <c r="AK1867">
        <v>2</v>
      </c>
      <c r="AL1867">
        <v>18</v>
      </c>
      <c r="AM1867">
        <v>4</v>
      </c>
      <c r="AN1867">
        <v>22</v>
      </c>
      <c r="AO1867" t="s">
        <v>190</v>
      </c>
      <c r="AP1867">
        <v>87</v>
      </c>
      <c r="AQ1867">
        <v>-0.7</v>
      </c>
      <c r="AR1867">
        <v>1.2</v>
      </c>
      <c r="AS1867" t="s">
        <v>2022</v>
      </c>
      <c r="AT1867">
        <v>26</v>
      </c>
      <c r="AU1867">
        <v>15</v>
      </c>
      <c r="AV1867">
        <v>15</v>
      </c>
      <c r="AW1867">
        <v>24</v>
      </c>
      <c r="AZ1867">
        <v>0</v>
      </c>
      <c r="BA1867">
        <v>0</v>
      </c>
      <c r="BB1867">
        <v>38376</v>
      </c>
      <c r="BC1867">
        <v>63960</v>
      </c>
      <c r="BD1867">
        <v>89544</v>
      </c>
      <c r="BE1867">
        <v>27</v>
      </c>
      <c r="BF1867">
        <v>6</v>
      </c>
      <c r="BG1867">
        <v>144</v>
      </c>
      <c r="BH1867">
        <v>3.5902777777777777</v>
      </c>
      <c r="BI1867">
        <v>38376</v>
      </c>
      <c r="BJ1867">
        <v>63960</v>
      </c>
      <c r="BK1867">
        <v>89544</v>
      </c>
      <c r="BL1867">
        <v>30</v>
      </c>
      <c r="BM1867">
        <v>1</v>
      </c>
      <c r="BN1867">
        <v>8</v>
      </c>
      <c r="BO1867" t="s">
        <v>192</v>
      </c>
      <c r="BP1867">
        <v>0</v>
      </c>
      <c r="BR1867">
        <v>0</v>
      </c>
      <c r="BS1867">
        <v>0</v>
      </c>
      <c r="BV1867">
        <v>0</v>
      </c>
      <c r="BW1867">
        <v>0</v>
      </c>
      <c r="BX1867">
        <v>0</v>
      </c>
      <c r="BZ1867" t="s">
        <v>193</v>
      </c>
      <c r="CA1867" t="s">
        <v>194</v>
      </c>
      <c r="CB1867" t="b">
        <v>0</v>
      </c>
    </row>
    <row r="1868" spans="1:80" x14ac:dyDescent="0.3">
      <c r="A1868">
        <v>1867</v>
      </c>
      <c r="B1868" t="s">
        <v>2223</v>
      </c>
      <c r="C1868" t="s">
        <v>179</v>
      </c>
      <c r="D1868" t="s">
        <v>2019</v>
      </c>
      <c r="E1868" t="s">
        <v>2071</v>
      </c>
      <c r="F1868" t="s">
        <v>2031</v>
      </c>
      <c r="G1868" t="s">
        <v>2019</v>
      </c>
      <c r="H1868" t="s">
        <v>184</v>
      </c>
      <c r="J1868">
        <v>0</v>
      </c>
      <c r="L1868" t="s">
        <v>197</v>
      </c>
      <c r="M1868" t="s">
        <v>197</v>
      </c>
      <c r="N1868" t="s">
        <v>198</v>
      </c>
      <c r="Q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AA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8.7959999999999994</v>
      </c>
      <c r="AK1868">
        <v>2</v>
      </c>
      <c r="AL1868">
        <v>16</v>
      </c>
      <c r="AM1868">
        <v>4</v>
      </c>
      <c r="AN1868">
        <v>22</v>
      </c>
      <c r="AO1868" t="s">
        <v>190</v>
      </c>
      <c r="AP1868">
        <v>87</v>
      </c>
      <c r="AQ1868">
        <v>-0.7</v>
      </c>
      <c r="AR1868">
        <v>1.2</v>
      </c>
      <c r="AS1868" t="s">
        <v>2022</v>
      </c>
      <c r="AT1868">
        <v>26</v>
      </c>
      <c r="AU1868">
        <v>15</v>
      </c>
      <c r="AV1868">
        <v>15</v>
      </c>
      <c r="AW1868">
        <v>24</v>
      </c>
      <c r="AZ1868">
        <v>0</v>
      </c>
      <c r="BA1868">
        <v>0</v>
      </c>
      <c r="BB1868">
        <v>38376</v>
      </c>
      <c r="BC1868">
        <v>63960</v>
      </c>
      <c r="BD1868">
        <v>89544</v>
      </c>
      <c r="BE1868">
        <v>27</v>
      </c>
      <c r="BF1868">
        <v>6</v>
      </c>
      <c r="BG1868">
        <v>144</v>
      </c>
      <c r="BH1868">
        <v>3.5902777777777777</v>
      </c>
      <c r="BI1868">
        <v>38376</v>
      </c>
      <c r="BJ1868">
        <v>63960</v>
      </c>
      <c r="BK1868">
        <v>89544</v>
      </c>
      <c r="BL1868">
        <v>30</v>
      </c>
      <c r="BM1868">
        <v>1</v>
      </c>
      <c r="BN1868">
        <v>8</v>
      </c>
      <c r="BO1868" t="s">
        <v>192</v>
      </c>
      <c r="BP1868">
        <v>0</v>
      </c>
      <c r="BR1868">
        <v>0</v>
      </c>
      <c r="BS1868">
        <v>0</v>
      </c>
      <c r="BV1868">
        <v>0</v>
      </c>
      <c r="BW1868">
        <v>0</v>
      </c>
      <c r="BX1868">
        <v>0</v>
      </c>
      <c r="BZ1868" t="s">
        <v>193</v>
      </c>
      <c r="CA1868" t="s">
        <v>194</v>
      </c>
      <c r="CB1868" t="b">
        <v>0</v>
      </c>
    </row>
    <row r="1869" spans="1:80" x14ac:dyDescent="0.3">
      <c r="A1869">
        <v>1868</v>
      </c>
      <c r="B1869" t="s">
        <v>2224</v>
      </c>
      <c r="C1869" t="s">
        <v>179</v>
      </c>
      <c r="D1869" t="s">
        <v>2019</v>
      </c>
      <c r="E1869" t="s">
        <v>2071</v>
      </c>
      <c r="F1869" t="s">
        <v>2033</v>
      </c>
      <c r="G1869" t="s">
        <v>2019</v>
      </c>
      <c r="H1869" t="s">
        <v>184</v>
      </c>
      <c r="J1869">
        <v>0</v>
      </c>
      <c r="L1869" t="s">
        <v>197</v>
      </c>
      <c r="M1869" t="s">
        <v>197</v>
      </c>
      <c r="N1869" t="s">
        <v>198</v>
      </c>
      <c r="Q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AA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9.3809999999999985</v>
      </c>
      <c r="AK1869">
        <v>2</v>
      </c>
      <c r="AL1869">
        <v>15</v>
      </c>
      <c r="AM1869">
        <v>4</v>
      </c>
      <c r="AN1869">
        <v>22</v>
      </c>
      <c r="AO1869" t="s">
        <v>190</v>
      </c>
      <c r="AP1869">
        <v>87</v>
      </c>
      <c r="AQ1869">
        <v>-0.7</v>
      </c>
      <c r="AR1869">
        <v>1.2</v>
      </c>
      <c r="AS1869" t="s">
        <v>2022</v>
      </c>
      <c r="AT1869">
        <v>26</v>
      </c>
      <c r="AU1869">
        <v>15</v>
      </c>
      <c r="AV1869">
        <v>15</v>
      </c>
      <c r="AW1869">
        <v>24</v>
      </c>
      <c r="AZ1869">
        <v>0</v>
      </c>
      <c r="BA1869">
        <v>0</v>
      </c>
      <c r="BB1869">
        <v>38376</v>
      </c>
      <c r="BC1869">
        <v>63960</v>
      </c>
      <c r="BD1869">
        <v>89544</v>
      </c>
      <c r="BE1869">
        <v>27</v>
      </c>
      <c r="BF1869">
        <v>6</v>
      </c>
      <c r="BG1869">
        <v>144</v>
      </c>
      <c r="BH1869">
        <v>3.5902777777777777</v>
      </c>
      <c r="BI1869">
        <v>38376</v>
      </c>
      <c r="BJ1869">
        <v>63960</v>
      </c>
      <c r="BK1869">
        <v>89544</v>
      </c>
      <c r="BL1869">
        <v>30</v>
      </c>
      <c r="BM1869">
        <v>1</v>
      </c>
      <c r="BN1869">
        <v>8</v>
      </c>
      <c r="BO1869" t="s">
        <v>192</v>
      </c>
      <c r="BP1869">
        <v>0</v>
      </c>
      <c r="BR1869">
        <v>0</v>
      </c>
      <c r="BS1869">
        <v>0</v>
      </c>
      <c r="BV1869">
        <v>0</v>
      </c>
      <c r="BW1869">
        <v>0</v>
      </c>
      <c r="BX1869">
        <v>0</v>
      </c>
      <c r="BZ1869" t="s">
        <v>193</v>
      </c>
      <c r="CA1869" t="s">
        <v>194</v>
      </c>
      <c r="CB1869" t="b">
        <v>0</v>
      </c>
    </row>
    <row r="1870" spans="1:80" x14ac:dyDescent="0.3">
      <c r="A1870">
        <v>1869</v>
      </c>
      <c r="B1870" t="s">
        <v>2225</v>
      </c>
      <c r="C1870" t="s">
        <v>179</v>
      </c>
      <c r="D1870" t="s">
        <v>2019</v>
      </c>
      <c r="E1870" t="s">
        <v>2071</v>
      </c>
      <c r="F1870" t="s">
        <v>2035</v>
      </c>
      <c r="G1870" t="s">
        <v>2019</v>
      </c>
      <c r="H1870" t="s">
        <v>184</v>
      </c>
      <c r="J1870">
        <v>0</v>
      </c>
      <c r="L1870" t="s">
        <v>197</v>
      </c>
      <c r="M1870" t="s">
        <v>197</v>
      </c>
      <c r="N1870" t="s">
        <v>198</v>
      </c>
      <c r="Q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AA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9.9659999999999975</v>
      </c>
      <c r="AK1870">
        <v>2</v>
      </c>
      <c r="AL1870">
        <v>15</v>
      </c>
      <c r="AM1870">
        <v>4</v>
      </c>
      <c r="AN1870">
        <v>22</v>
      </c>
      <c r="AO1870" t="s">
        <v>190</v>
      </c>
      <c r="AP1870">
        <v>87</v>
      </c>
      <c r="AQ1870">
        <v>-0.7</v>
      </c>
      <c r="AR1870">
        <v>1.2</v>
      </c>
      <c r="AS1870" t="s">
        <v>2022</v>
      </c>
      <c r="AT1870">
        <v>26</v>
      </c>
      <c r="AU1870">
        <v>15</v>
      </c>
      <c r="AV1870">
        <v>15</v>
      </c>
      <c r="AW1870">
        <v>24</v>
      </c>
      <c r="AZ1870">
        <v>0</v>
      </c>
      <c r="BA1870">
        <v>0</v>
      </c>
      <c r="BB1870">
        <v>38376</v>
      </c>
      <c r="BC1870">
        <v>63960</v>
      </c>
      <c r="BD1870">
        <v>89544</v>
      </c>
      <c r="BE1870">
        <v>27</v>
      </c>
      <c r="BF1870">
        <v>6</v>
      </c>
      <c r="BG1870">
        <v>144</v>
      </c>
      <c r="BH1870">
        <v>3.5902777777777777</v>
      </c>
      <c r="BI1870">
        <v>38376</v>
      </c>
      <c r="BJ1870">
        <v>63960</v>
      </c>
      <c r="BK1870">
        <v>89544</v>
      </c>
      <c r="BL1870">
        <v>30</v>
      </c>
      <c r="BM1870">
        <v>1</v>
      </c>
      <c r="BN1870">
        <v>8</v>
      </c>
      <c r="BO1870" t="s">
        <v>192</v>
      </c>
      <c r="BP1870">
        <v>0</v>
      </c>
      <c r="BR1870">
        <v>0</v>
      </c>
      <c r="BS1870">
        <v>0</v>
      </c>
      <c r="BV1870">
        <v>0</v>
      </c>
      <c r="BW1870">
        <v>0</v>
      </c>
      <c r="BX1870">
        <v>0</v>
      </c>
      <c r="BZ1870" t="s">
        <v>193</v>
      </c>
      <c r="CA1870" t="s">
        <v>194</v>
      </c>
      <c r="CB1870" t="b">
        <v>0</v>
      </c>
    </row>
    <row r="1871" spans="1:80" x14ac:dyDescent="0.3">
      <c r="A1871">
        <v>1870</v>
      </c>
      <c r="B1871" t="s">
        <v>2226</v>
      </c>
      <c r="C1871" t="s">
        <v>179</v>
      </c>
      <c r="D1871" t="s">
        <v>2019</v>
      </c>
      <c r="E1871" t="s">
        <v>2071</v>
      </c>
      <c r="F1871" t="s">
        <v>2037</v>
      </c>
      <c r="G1871" t="s">
        <v>2019</v>
      </c>
      <c r="H1871" t="s">
        <v>184</v>
      </c>
      <c r="J1871">
        <v>0</v>
      </c>
      <c r="L1871" t="s">
        <v>197</v>
      </c>
      <c r="M1871" t="s">
        <v>197</v>
      </c>
      <c r="N1871" t="s">
        <v>198</v>
      </c>
      <c r="Q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AA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10.550999999999997</v>
      </c>
      <c r="AK1871">
        <v>2</v>
      </c>
      <c r="AL1871">
        <v>14</v>
      </c>
      <c r="AM1871">
        <v>4</v>
      </c>
      <c r="AN1871">
        <v>22</v>
      </c>
      <c r="AO1871" t="s">
        <v>190</v>
      </c>
      <c r="AP1871">
        <v>87</v>
      </c>
      <c r="AQ1871">
        <v>-0.7</v>
      </c>
      <c r="AR1871">
        <v>1.2</v>
      </c>
      <c r="AS1871" t="s">
        <v>2022</v>
      </c>
      <c r="AT1871">
        <v>26</v>
      </c>
      <c r="AU1871">
        <v>15</v>
      </c>
      <c r="AV1871">
        <v>15</v>
      </c>
      <c r="AW1871">
        <v>24</v>
      </c>
      <c r="AZ1871">
        <v>0</v>
      </c>
      <c r="BA1871">
        <v>0</v>
      </c>
      <c r="BB1871">
        <v>38376</v>
      </c>
      <c r="BC1871">
        <v>63960</v>
      </c>
      <c r="BD1871">
        <v>89544</v>
      </c>
      <c r="BE1871">
        <v>27</v>
      </c>
      <c r="BF1871">
        <v>6</v>
      </c>
      <c r="BG1871">
        <v>144</v>
      </c>
      <c r="BH1871">
        <v>3.5902777777777777</v>
      </c>
      <c r="BI1871">
        <v>38376</v>
      </c>
      <c r="BJ1871">
        <v>63960</v>
      </c>
      <c r="BK1871">
        <v>89544</v>
      </c>
      <c r="BL1871">
        <v>30</v>
      </c>
      <c r="BM1871">
        <v>1</v>
      </c>
      <c r="BN1871">
        <v>8</v>
      </c>
      <c r="BO1871" t="s">
        <v>192</v>
      </c>
      <c r="BP1871">
        <v>0</v>
      </c>
      <c r="BR1871">
        <v>0</v>
      </c>
      <c r="BS1871">
        <v>0</v>
      </c>
      <c r="BV1871">
        <v>0</v>
      </c>
      <c r="BW1871">
        <v>0</v>
      </c>
      <c r="BX1871">
        <v>0</v>
      </c>
      <c r="BZ1871" t="s">
        <v>193</v>
      </c>
      <c r="CA1871" t="s">
        <v>194</v>
      </c>
      <c r="CB1871" t="b">
        <v>0</v>
      </c>
    </row>
    <row r="1872" spans="1:80" x14ac:dyDescent="0.3">
      <c r="A1872">
        <v>1871</v>
      </c>
      <c r="B1872" t="s">
        <v>2227</v>
      </c>
      <c r="C1872" t="s">
        <v>179</v>
      </c>
      <c r="D1872" t="s">
        <v>2019</v>
      </c>
      <c r="E1872" t="s">
        <v>2071</v>
      </c>
      <c r="F1872" t="s">
        <v>2039</v>
      </c>
      <c r="G1872" t="s">
        <v>2019</v>
      </c>
      <c r="H1872" t="s">
        <v>184</v>
      </c>
      <c r="J1872">
        <v>0</v>
      </c>
      <c r="L1872" t="s">
        <v>197</v>
      </c>
      <c r="M1872" t="s">
        <v>197</v>
      </c>
      <c r="N1872" t="s">
        <v>198</v>
      </c>
      <c r="Q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AA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11.135999999999996</v>
      </c>
      <c r="AK1872">
        <v>2</v>
      </c>
      <c r="AL1872">
        <v>13</v>
      </c>
      <c r="AM1872">
        <v>4</v>
      </c>
      <c r="AN1872">
        <v>22</v>
      </c>
      <c r="AO1872" t="s">
        <v>190</v>
      </c>
      <c r="AP1872">
        <v>87</v>
      </c>
      <c r="AQ1872">
        <v>-0.7</v>
      </c>
      <c r="AR1872">
        <v>1.2</v>
      </c>
      <c r="AS1872" t="s">
        <v>2022</v>
      </c>
      <c r="AT1872">
        <v>26</v>
      </c>
      <c r="AU1872">
        <v>15</v>
      </c>
      <c r="AV1872">
        <v>15</v>
      </c>
      <c r="AW1872">
        <v>24</v>
      </c>
      <c r="AZ1872">
        <v>0</v>
      </c>
      <c r="BA1872">
        <v>0</v>
      </c>
      <c r="BB1872">
        <v>38376</v>
      </c>
      <c r="BC1872">
        <v>63960</v>
      </c>
      <c r="BD1872">
        <v>89544</v>
      </c>
      <c r="BE1872">
        <v>27</v>
      </c>
      <c r="BF1872">
        <v>6</v>
      </c>
      <c r="BG1872">
        <v>144</v>
      </c>
      <c r="BH1872">
        <v>3.5902777777777777</v>
      </c>
      <c r="BI1872">
        <v>38376</v>
      </c>
      <c r="BJ1872">
        <v>63960</v>
      </c>
      <c r="BK1872">
        <v>89544</v>
      </c>
      <c r="BL1872">
        <v>30</v>
      </c>
      <c r="BM1872">
        <v>1</v>
      </c>
      <c r="BN1872">
        <v>8</v>
      </c>
      <c r="BO1872" t="s">
        <v>192</v>
      </c>
      <c r="BP1872">
        <v>0</v>
      </c>
      <c r="BR1872">
        <v>0</v>
      </c>
      <c r="BS1872">
        <v>0</v>
      </c>
      <c r="BV1872">
        <v>0</v>
      </c>
      <c r="BW1872">
        <v>0</v>
      </c>
      <c r="BX1872">
        <v>0</v>
      </c>
      <c r="BZ1872" t="s">
        <v>193</v>
      </c>
      <c r="CA1872" t="s">
        <v>194</v>
      </c>
      <c r="CB1872" t="b">
        <v>0</v>
      </c>
    </row>
    <row r="1873" spans="1:80" x14ac:dyDescent="0.3">
      <c r="A1873">
        <v>1872</v>
      </c>
      <c r="B1873" t="s">
        <v>2228</v>
      </c>
      <c r="C1873" t="s">
        <v>179</v>
      </c>
      <c r="D1873" t="s">
        <v>2019</v>
      </c>
      <c r="E1873" t="s">
        <v>2071</v>
      </c>
      <c r="F1873" t="s">
        <v>2041</v>
      </c>
      <c r="G1873" t="s">
        <v>2019</v>
      </c>
      <c r="H1873" t="s">
        <v>184</v>
      </c>
      <c r="J1873">
        <v>0</v>
      </c>
      <c r="L1873" t="s">
        <v>197</v>
      </c>
      <c r="M1873" t="s">
        <v>197</v>
      </c>
      <c r="N1873" t="s">
        <v>198</v>
      </c>
      <c r="Q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AA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11.720999999999997</v>
      </c>
      <c r="AK1873">
        <v>2</v>
      </c>
      <c r="AL1873">
        <v>12</v>
      </c>
      <c r="AM1873">
        <v>4</v>
      </c>
      <c r="AN1873">
        <v>22</v>
      </c>
      <c r="AO1873" t="s">
        <v>190</v>
      </c>
      <c r="AP1873">
        <v>87</v>
      </c>
      <c r="AQ1873">
        <v>-0.7</v>
      </c>
      <c r="AR1873">
        <v>1.2</v>
      </c>
      <c r="AS1873" t="s">
        <v>2022</v>
      </c>
      <c r="AT1873">
        <v>26</v>
      </c>
      <c r="AU1873">
        <v>15</v>
      </c>
      <c r="AV1873">
        <v>15</v>
      </c>
      <c r="AW1873">
        <v>24</v>
      </c>
      <c r="AZ1873">
        <v>0</v>
      </c>
      <c r="BA1873">
        <v>0</v>
      </c>
      <c r="BB1873">
        <v>38376</v>
      </c>
      <c r="BC1873">
        <v>63960</v>
      </c>
      <c r="BD1873">
        <v>89544</v>
      </c>
      <c r="BE1873">
        <v>27</v>
      </c>
      <c r="BF1873">
        <v>6</v>
      </c>
      <c r="BG1873">
        <v>144</v>
      </c>
      <c r="BH1873">
        <v>3.5902777777777777</v>
      </c>
      <c r="BI1873">
        <v>38376</v>
      </c>
      <c r="BJ1873">
        <v>63960</v>
      </c>
      <c r="BK1873">
        <v>89544</v>
      </c>
      <c r="BL1873">
        <v>30</v>
      </c>
      <c r="BM1873">
        <v>1</v>
      </c>
      <c r="BN1873">
        <v>8</v>
      </c>
      <c r="BO1873" t="s">
        <v>192</v>
      </c>
      <c r="BP1873">
        <v>0</v>
      </c>
      <c r="BR1873">
        <v>0</v>
      </c>
      <c r="BS1873">
        <v>0</v>
      </c>
      <c r="BV1873">
        <v>0</v>
      </c>
      <c r="BW1873">
        <v>0</v>
      </c>
      <c r="BX1873">
        <v>0</v>
      </c>
      <c r="BZ1873" t="s">
        <v>193</v>
      </c>
      <c r="CA1873" t="s">
        <v>194</v>
      </c>
      <c r="CB1873" t="b">
        <v>0</v>
      </c>
    </row>
    <row r="1874" spans="1:80" x14ac:dyDescent="0.3">
      <c r="A1874">
        <v>1873</v>
      </c>
      <c r="B1874" t="s">
        <v>2229</v>
      </c>
      <c r="C1874" t="s">
        <v>179</v>
      </c>
      <c r="D1874" t="s">
        <v>2019</v>
      </c>
      <c r="E1874" t="s">
        <v>2071</v>
      </c>
      <c r="F1874" t="s">
        <v>2043</v>
      </c>
      <c r="G1874" t="s">
        <v>2019</v>
      </c>
      <c r="H1874" t="s">
        <v>184</v>
      </c>
      <c r="J1874">
        <v>0</v>
      </c>
      <c r="L1874" t="s">
        <v>197</v>
      </c>
      <c r="M1874" t="s">
        <v>197</v>
      </c>
      <c r="N1874" t="s">
        <v>198</v>
      </c>
      <c r="Q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AA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12.305999999999994</v>
      </c>
      <c r="AK1874">
        <v>2</v>
      </c>
      <c r="AL1874">
        <v>12</v>
      </c>
      <c r="AM1874">
        <v>4</v>
      </c>
      <c r="AN1874">
        <v>22</v>
      </c>
      <c r="AO1874" t="s">
        <v>190</v>
      </c>
      <c r="AP1874">
        <v>87</v>
      </c>
      <c r="AQ1874">
        <v>-0.7</v>
      </c>
      <c r="AR1874">
        <v>1.2</v>
      </c>
      <c r="AS1874" t="s">
        <v>2022</v>
      </c>
      <c r="AT1874">
        <v>26</v>
      </c>
      <c r="AU1874">
        <v>15</v>
      </c>
      <c r="AV1874">
        <v>15</v>
      </c>
      <c r="AW1874">
        <v>24</v>
      </c>
      <c r="AZ1874">
        <v>0</v>
      </c>
      <c r="BA1874">
        <v>0</v>
      </c>
      <c r="BB1874">
        <v>38376</v>
      </c>
      <c r="BC1874">
        <v>63960</v>
      </c>
      <c r="BD1874">
        <v>89544</v>
      </c>
      <c r="BE1874">
        <v>27</v>
      </c>
      <c r="BF1874">
        <v>6</v>
      </c>
      <c r="BG1874">
        <v>144</v>
      </c>
      <c r="BH1874">
        <v>3.5902777777777777</v>
      </c>
      <c r="BI1874">
        <v>38376</v>
      </c>
      <c r="BJ1874">
        <v>63960</v>
      </c>
      <c r="BK1874">
        <v>89544</v>
      </c>
      <c r="BL1874">
        <v>30</v>
      </c>
      <c r="BM1874">
        <v>1</v>
      </c>
      <c r="BN1874">
        <v>8</v>
      </c>
      <c r="BO1874" t="s">
        <v>192</v>
      </c>
      <c r="BP1874">
        <v>0</v>
      </c>
      <c r="BR1874">
        <v>0</v>
      </c>
      <c r="BS1874">
        <v>0</v>
      </c>
      <c r="BV1874">
        <v>0</v>
      </c>
      <c r="BW1874">
        <v>0</v>
      </c>
      <c r="BX1874">
        <v>0</v>
      </c>
      <c r="BZ1874" t="s">
        <v>193</v>
      </c>
      <c r="CA1874" t="s">
        <v>194</v>
      </c>
      <c r="CB1874" t="b">
        <v>0</v>
      </c>
    </row>
    <row r="1875" spans="1:80" x14ac:dyDescent="0.3">
      <c r="A1875">
        <v>1874</v>
      </c>
      <c r="B1875" t="s">
        <v>2230</v>
      </c>
      <c r="C1875" t="s">
        <v>179</v>
      </c>
      <c r="D1875" t="s">
        <v>2019</v>
      </c>
      <c r="E1875" t="s">
        <v>2071</v>
      </c>
      <c r="F1875" t="s">
        <v>2117</v>
      </c>
      <c r="G1875" t="s">
        <v>2019</v>
      </c>
      <c r="H1875" t="s">
        <v>184</v>
      </c>
      <c r="J1875">
        <v>0</v>
      </c>
      <c r="L1875" t="s">
        <v>197</v>
      </c>
      <c r="M1875" t="s">
        <v>197</v>
      </c>
      <c r="N1875" t="s">
        <v>198</v>
      </c>
      <c r="Q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AA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1.34</v>
      </c>
      <c r="AK1875">
        <v>2</v>
      </c>
      <c r="AL1875">
        <v>105</v>
      </c>
      <c r="AM1875">
        <v>4</v>
      </c>
      <c r="AN1875">
        <v>22</v>
      </c>
      <c r="AO1875" t="s">
        <v>190</v>
      </c>
      <c r="AP1875">
        <v>87</v>
      </c>
      <c r="AQ1875">
        <v>-0.7</v>
      </c>
      <c r="AR1875">
        <v>1.2</v>
      </c>
      <c r="AS1875" t="s">
        <v>2022</v>
      </c>
      <c r="AT1875">
        <v>26</v>
      </c>
      <c r="AU1875">
        <v>15</v>
      </c>
      <c r="AV1875">
        <v>15</v>
      </c>
      <c r="AW1875">
        <v>24</v>
      </c>
      <c r="AZ1875">
        <v>0</v>
      </c>
      <c r="BA1875">
        <v>0</v>
      </c>
      <c r="BB1875">
        <v>38376</v>
      </c>
      <c r="BC1875">
        <v>63960</v>
      </c>
      <c r="BD1875">
        <v>89544</v>
      </c>
      <c r="BE1875">
        <v>27</v>
      </c>
      <c r="BF1875">
        <v>6</v>
      </c>
      <c r="BG1875">
        <v>144</v>
      </c>
      <c r="BH1875">
        <v>3.5902777777777777</v>
      </c>
      <c r="BI1875">
        <v>38376</v>
      </c>
      <c r="BJ1875">
        <v>63960</v>
      </c>
      <c r="BK1875">
        <v>89544</v>
      </c>
      <c r="BL1875">
        <v>30</v>
      </c>
      <c r="BM1875">
        <v>1</v>
      </c>
      <c r="BN1875">
        <v>48</v>
      </c>
      <c r="BO1875" t="s">
        <v>192</v>
      </c>
      <c r="BP1875">
        <v>0</v>
      </c>
      <c r="BR1875">
        <v>0</v>
      </c>
      <c r="BS1875">
        <v>0</v>
      </c>
      <c r="BV1875">
        <v>0</v>
      </c>
      <c r="BW1875">
        <v>0</v>
      </c>
      <c r="BX1875">
        <v>0</v>
      </c>
      <c r="BZ1875" t="s">
        <v>193</v>
      </c>
      <c r="CA1875" t="s">
        <v>194</v>
      </c>
      <c r="CB1875" t="b">
        <v>0</v>
      </c>
    </row>
    <row r="1876" spans="1:80" x14ac:dyDescent="0.3">
      <c r="A1876">
        <v>1875</v>
      </c>
      <c r="B1876" t="s">
        <v>2231</v>
      </c>
      <c r="C1876" t="s">
        <v>179</v>
      </c>
      <c r="D1876" t="s">
        <v>2019</v>
      </c>
      <c r="E1876" t="s">
        <v>2071</v>
      </c>
      <c r="F1876" t="s">
        <v>2047</v>
      </c>
      <c r="G1876" t="s">
        <v>2019</v>
      </c>
      <c r="H1876" t="s">
        <v>184</v>
      </c>
      <c r="J1876">
        <v>0</v>
      </c>
      <c r="L1876" t="s">
        <v>197</v>
      </c>
      <c r="M1876" t="s">
        <v>197</v>
      </c>
      <c r="N1876" t="s">
        <v>198</v>
      </c>
      <c r="Q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AA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12.8912</v>
      </c>
      <c r="AK1876">
        <v>2</v>
      </c>
      <c r="AL1876">
        <v>11</v>
      </c>
      <c r="AM1876">
        <v>4</v>
      </c>
      <c r="AN1876">
        <v>22</v>
      </c>
      <c r="AO1876" t="s">
        <v>190</v>
      </c>
      <c r="AP1876">
        <v>87</v>
      </c>
      <c r="AQ1876">
        <v>-0.7</v>
      </c>
      <c r="AR1876">
        <v>1.2</v>
      </c>
      <c r="AS1876" t="s">
        <v>2022</v>
      </c>
      <c r="AT1876">
        <v>26</v>
      </c>
      <c r="AU1876">
        <v>15</v>
      </c>
      <c r="AV1876">
        <v>15</v>
      </c>
      <c r="AW1876">
        <v>24</v>
      </c>
      <c r="AZ1876">
        <v>0</v>
      </c>
      <c r="BA1876">
        <v>0</v>
      </c>
      <c r="BB1876">
        <v>38376</v>
      </c>
      <c r="BC1876">
        <v>63960</v>
      </c>
      <c r="BD1876">
        <v>89544</v>
      </c>
      <c r="BE1876">
        <v>27</v>
      </c>
      <c r="BF1876">
        <v>6</v>
      </c>
      <c r="BG1876">
        <v>144</v>
      </c>
      <c r="BH1876">
        <v>3.5902777777777777</v>
      </c>
      <c r="BI1876">
        <v>38376</v>
      </c>
      <c r="BJ1876">
        <v>63960</v>
      </c>
      <c r="BK1876">
        <v>89544</v>
      </c>
      <c r="BL1876">
        <v>30</v>
      </c>
      <c r="BM1876">
        <v>1</v>
      </c>
      <c r="BN1876">
        <v>8</v>
      </c>
      <c r="BO1876" t="s">
        <v>192</v>
      </c>
      <c r="BP1876">
        <v>0</v>
      </c>
      <c r="BR1876">
        <v>0</v>
      </c>
      <c r="BS1876">
        <v>0</v>
      </c>
      <c r="BV1876">
        <v>0</v>
      </c>
      <c r="BW1876">
        <v>0</v>
      </c>
      <c r="BX1876">
        <v>0</v>
      </c>
      <c r="BZ1876" t="s">
        <v>193</v>
      </c>
      <c r="CA1876" t="s">
        <v>194</v>
      </c>
      <c r="CB1876" t="b">
        <v>0</v>
      </c>
    </row>
    <row r="1877" spans="1:80" x14ac:dyDescent="0.3">
      <c r="A1877">
        <v>1876</v>
      </c>
      <c r="B1877" t="s">
        <v>2232</v>
      </c>
      <c r="C1877" t="s">
        <v>179</v>
      </c>
      <c r="D1877" t="s">
        <v>2019</v>
      </c>
      <c r="E1877" t="s">
        <v>2071</v>
      </c>
      <c r="F1877" t="s">
        <v>2124</v>
      </c>
      <c r="G1877" t="s">
        <v>2019</v>
      </c>
      <c r="H1877" t="s">
        <v>184</v>
      </c>
      <c r="J1877">
        <v>0</v>
      </c>
      <c r="L1877" t="s">
        <v>197</v>
      </c>
      <c r="M1877" t="s">
        <v>197</v>
      </c>
      <c r="N1877" t="s">
        <v>198</v>
      </c>
      <c r="Q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AA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2.9</v>
      </c>
      <c r="AK1877">
        <v>2</v>
      </c>
      <c r="AL1877">
        <v>49</v>
      </c>
      <c r="AM1877">
        <v>4</v>
      </c>
      <c r="AN1877">
        <v>22</v>
      </c>
      <c r="AO1877" t="s">
        <v>190</v>
      </c>
      <c r="AP1877">
        <v>87</v>
      </c>
      <c r="AQ1877">
        <v>-0.7</v>
      </c>
      <c r="AR1877">
        <v>1.2</v>
      </c>
      <c r="AS1877" t="s">
        <v>2022</v>
      </c>
      <c r="AT1877">
        <v>26</v>
      </c>
      <c r="AU1877">
        <v>15</v>
      </c>
      <c r="AV1877">
        <v>15</v>
      </c>
      <c r="AW1877">
        <v>24</v>
      </c>
      <c r="AZ1877">
        <v>0</v>
      </c>
      <c r="BA1877">
        <v>0</v>
      </c>
      <c r="BB1877">
        <v>38376</v>
      </c>
      <c r="BC1877">
        <v>63960</v>
      </c>
      <c r="BD1877">
        <v>89544</v>
      </c>
      <c r="BE1877">
        <v>27</v>
      </c>
      <c r="BF1877">
        <v>6</v>
      </c>
      <c r="BG1877">
        <v>144</v>
      </c>
      <c r="BH1877">
        <v>3.5902777777777777</v>
      </c>
      <c r="BI1877">
        <v>38376</v>
      </c>
      <c r="BJ1877">
        <v>63960</v>
      </c>
      <c r="BK1877">
        <v>89544</v>
      </c>
      <c r="BL1877">
        <v>30</v>
      </c>
      <c r="BM1877">
        <v>1</v>
      </c>
      <c r="BN1877">
        <v>48</v>
      </c>
      <c r="BO1877" t="s">
        <v>192</v>
      </c>
      <c r="BP1877">
        <v>0</v>
      </c>
      <c r="BR1877">
        <v>0</v>
      </c>
      <c r="BS1877">
        <v>0</v>
      </c>
      <c r="BV1877">
        <v>0</v>
      </c>
      <c r="BW1877">
        <v>0</v>
      </c>
      <c r="BX1877">
        <v>0</v>
      </c>
      <c r="BZ1877" t="s">
        <v>193</v>
      </c>
      <c r="CA1877" t="s">
        <v>194</v>
      </c>
      <c r="CB1877" t="b">
        <v>0</v>
      </c>
    </row>
    <row r="1878" spans="1:80" x14ac:dyDescent="0.3">
      <c r="A1878">
        <v>1877</v>
      </c>
      <c r="B1878" t="s">
        <v>2233</v>
      </c>
      <c r="C1878" t="s">
        <v>179</v>
      </c>
      <c r="D1878" t="s">
        <v>2019</v>
      </c>
      <c r="E1878" t="s">
        <v>2071</v>
      </c>
      <c r="F1878" t="s">
        <v>2126</v>
      </c>
      <c r="G1878" t="s">
        <v>2019</v>
      </c>
      <c r="H1878" t="s">
        <v>184</v>
      </c>
      <c r="J1878">
        <v>0</v>
      </c>
      <c r="L1878" t="s">
        <v>197</v>
      </c>
      <c r="M1878" t="s">
        <v>197</v>
      </c>
      <c r="N1878" t="s">
        <v>198</v>
      </c>
      <c r="Q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AA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3.5308999999999999</v>
      </c>
      <c r="AK1878">
        <v>2</v>
      </c>
      <c r="AL1878">
        <v>40</v>
      </c>
      <c r="AM1878">
        <v>4</v>
      </c>
      <c r="AN1878">
        <v>22</v>
      </c>
      <c r="AO1878" t="s">
        <v>190</v>
      </c>
      <c r="AP1878">
        <v>87</v>
      </c>
      <c r="AQ1878">
        <v>-0.7</v>
      </c>
      <c r="AR1878">
        <v>1.2</v>
      </c>
      <c r="AS1878" t="s">
        <v>2022</v>
      </c>
      <c r="AT1878">
        <v>26</v>
      </c>
      <c r="AU1878">
        <v>15</v>
      </c>
      <c r="AV1878">
        <v>15</v>
      </c>
      <c r="AW1878">
        <v>24</v>
      </c>
      <c r="AZ1878">
        <v>0</v>
      </c>
      <c r="BA1878">
        <v>0</v>
      </c>
      <c r="BB1878">
        <v>38376</v>
      </c>
      <c r="BC1878">
        <v>63960</v>
      </c>
      <c r="BD1878">
        <v>89544</v>
      </c>
      <c r="BE1878">
        <v>27</v>
      </c>
      <c r="BF1878">
        <v>6</v>
      </c>
      <c r="BG1878">
        <v>144</v>
      </c>
      <c r="BH1878">
        <v>3.5902777777777777</v>
      </c>
      <c r="BI1878">
        <v>38376</v>
      </c>
      <c r="BJ1878">
        <v>63960</v>
      </c>
      <c r="BK1878">
        <v>89544</v>
      </c>
      <c r="BL1878">
        <v>30</v>
      </c>
      <c r="BM1878">
        <v>1</v>
      </c>
      <c r="BN1878">
        <v>48</v>
      </c>
      <c r="BO1878" t="s">
        <v>192</v>
      </c>
      <c r="BP1878">
        <v>0</v>
      </c>
      <c r="BR1878">
        <v>0</v>
      </c>
      <c r="BS1878">
        <v>0</v>
      </c>
      <c r="BV1878">
        <v>0</v>
      </c>
      <c r="BW1878">
        <v>0</v>
      </c>
      <c r="BX1878">
        <v>0</v>
      </c>
      <c r="BZ1878" t="s">
        <v>193</v>
      </c>
      <c r="CA1878" t="s">
        <v>194</v>
      </c>
      <c r="CB1878" t="b">
        <v>0</v>
      </c>
    </row>
    <row r="1879" spans="1:80" x14ac:dyDescent="0.3">
      <c r="A1879">
        <v>1878</v>
      </c>
      <c r="B1879" t="s">
        <v>2234</v>
      </c>
      <c r="C1879" t="s">
        <v>179</v>
      </c>
      <c r="D1879" t="s">
        <v>2019</v>
      </c>
      <c r="E1879" t="s">
        <v>2071</v>
      </c>
      <c r="F1879" t="s">
        <v>2128</v>
      </c>
      <c r="G1879" t="s">
        <v>2019</v>
      </c>
      <c r="H1879" t="s">
        <v>184</v>
      </c>
      <c r="J1879">
        <v>0</v>
      </c>
      <c r="L1879" t="s">
        <v>197</v>
      </c>
      <c r="M1879" t="s">
        <v>197</v>
      </c>
      <c r="N1879" t="s">
        <v>198</v>
      </c>
      <c r="Q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AA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4.1158999999999999</v>
      </c>
      <c r="AK1879">
        <v>2</v>
      </c>
      <c r="AL1879">
        <v>35</v>
      </c>
      <c r="AM1879">
        <v>4</v>
      </c>
      <c r="AN1879">
        <v>22</v>
      </c>
      <c r="AO1879" t="s">
        <v>190</v>
      </c>
      <c r="AP1879">
        <v>87</v>
      </c>
      <c r="AQ1879">
        <v>-0.7</v>
      </c>
      <c r="AR1879">
        <v>1.2</v>
      </c>
      <c r="AS1879" t="s">
        <v>2022</v>
      </c>
      <c r="AT1879">
        <v>26</v>
      </c>
      <c r="AU1879">
        <v>15</v>
      </c>
      <c r="AV1879">
        <v>15</v>
      </c>
      <c r="AW1879">
        <v>24</v>
      </c>
      <c r="AZ1879">
        <v>0</v>
      </c>
      <c r="BA1879">
        <v>0</v>
      </c>
      <c r="BB1879">
        <v>38376</v>
      </c>
      <c r="BC1879">
        <v>63960</v>
      </c>
      <c r="BD1879">
        <v>89544</v>
      </c>
      <c r="BE1879">
        <v>27</v>
      </c>
      <c r="BF1879">
        <v>6</v>
      </c>
      <c r="BG1879">
        <v>144</v>
      </c>
      <c r="BH1879">
        <v>3.5902777777777777</v>
      </c>
      <c r="BI1879">
        <v>38376</v>
      </c>
      <c r="BJ1879">
        <v>63960</v>
      </c>
      <c r="BK1879">
        <v>89544</v>
      </c>
      <c r="BL1879">
        <v>30</v>
      </c>
      <c r="BM1879">
        <v>1</v>
      </c>
      <c r="BN1879">
        <v>24</v>
      </c>
      <c r="BO1879" t="s">
        <v>192</v>
      </c>
      <c r="BP1879">
        <v>0</v>
      </c>
      <c r="BR1879">
        <v>0</v>
      </c>
      <c r="BS1879">
        <v>0</v>
      </c>
      <c r="BV1879">
        <v>0</v>
      </c>
      <c r="BW1879">
        <v>0</v>
      </c>
      <c r="BX1879">
        <v>0</v>
      </c>
      <c r="BZ1879" t="s">
        <v>193</v>
      </c>
      <c r="CA1879" t="s">
        <v>194</v>
      </c>
      <c r="CB1879" t="b">
        <v>0</v>
      </c>
    </row>
    <row r="1880" spans="1:80" x14ac:dyDescent="0.3">
      <c r="A1880">
        <v>1879</v>
      </c>
      <c r="B1880" t="s">
        <v>2235</v>
      </c>
      <c r="C1880" t="s">
        <v>179</v>
      </c>
      <c r="D1880" t="s">
        <v>2019</v>
      </c>
      <c r="E1880" t="s">
        <v>2071</v>
      </c>
      <c r="F1880" t="s">
        <v>2130</v>
      </c>
      <c r="G1880" t="s">
        <v>2019</v>
      </c>
      <c r="H1880" t="s">
        <v>184</v>
      </c>
      <c r="J1880">
        <v>0</v>
      </c>
      <c r="L1880" t="s">
        <v>197</v>
      </c>
      <c r="M1880" t="s">
        <v>197</v>
      </c>
      <c r="N1880" t="s">
        <v>198</v>
      </c>
      <c r="Q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AA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4.7008999999999999</v>
      </c>
      <c r="AK1880">
        <v>2</v>
      </c>
      <c r="AL1880">
        <v>30</v>
      </c>
      <c r="AM1880">
        <v>4</v>
      </c>
      <c r="AN1880">
        <v>22</v>
      </c>
      <c r="AO1880" t="s">
        <v>190</v>
      </c>
      <c r="AP1880">
        <v>87</v>
      </c>
      <c r="AQ1880">
        <v>-0.7</v>
      </c>
      <c r="AR1880">
        <v>1.2</v>
      </c>
      <c r="AS1880" t="s">
        <v>2022</v>
      </c>
      <c r="AT1880">
        <v>26</v>
      </c>
      <c r="AU1880">
        <v>15</v>
      </c>
      <c r="AV1880">
        <v>15</v>
      </c>
      <c r="AW1880">
        <v>24</v>
      </c>
      <c r="AZ1880">
        <v>0</v>
      </c>
      <c r="BA1880">
        <v>0</v>
      </c>
      <c r="BB1880">
        <v>38376</v>
      </c>
      <c r="BC1880">
        <v>63960</v>
      </c>
      <c r="BD1880">
        <v>89544</v>
      </c>
      <c r="BE1880">
        <v>27</v>
      </c>
      <c r="BF1880">
        <v>6</v>
      </c>
      <c r="BG1880">
        <v>144</v>
      </c>
      <c r="BH1880">
        <v>3.5902777777777777</v>
      </c>
      <c r="BI1880">
        <v>38376</v>
      </c>
      <c r="BJ1880">
        <v>63960</v>
      </c>
      <c r="BK1880">
        <v>89544</v>
      </c>
      <c r="BL1880">
        <v>30</v>
      </c>
      <c r="BM1880">
        <v>1</v>
      </c>
      <c r="BN1880">
        <v>24</v>
      </c>
      <c r="BO1880" t="s">
        <v>192</v>
      </c>
      <c r="BP1880">
        <v>0</v>
      </c>
      <c r="BR1880">
        <v>0</v>
      </c>
      <c r="BS1880">
        <v>0</v>
      </c>
      <c r="BV1880">
        <v>0</v>
      </c>
      <c r="BW1880">
        <v>0</v>
      </c>
      <c r="BX1880">
        <v>0</v>
      </c>
      <c r="BZ1880" t="s">
        <v>193</v>
      </c>
      <c r="CA1880" t="s">
        <v>194</v>
      </c>
      <c r="CB1880" t="b">
        <v>0</v>
      </c>
    </row>
    <row r="1881" spans="1:80" x14ac:dyDescent="0.3">
      <c r="A1881">
        <v>1880</v>
      </c>
      <c r="B1881" t="s">
        <v>2236</v>
      </c>
      <c r="C1881" t="s">
        <v>179</v>
      </c>
      <c r="D1881" t="s">
        <v>2019</v>
      </c>
      <c r="E1881" t="s">
        <v>2071</v>
      </c>
      <c r="F1881" t="s">
        <v>2132</v>
      </c>
      <c r="G1881" t="s">
        <v>2019</v>
      </c>
      <c r="H1881" t="s">
        <v>184</v>
      </c>
      <c r="J1881">
        <v>0</v>
      </c>
      <c r="L1881" t="s">
        <v>197</v>
      </c>
      <c r="M1881" t="s">
        <v>197</v>
      </c>
      <c r="N1881" t="s">
        <v>198</v>
      </c>
      <c r="Q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AA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5.2859999999999996</v>
      </c>
      <c r="AK1881">
        <v>2</v>
      </c>
      <c r="AL1881">
        <v>27</v>
      </c>
      <c r="AM1881">
        <v>4</v>
      </c>
      <c r="AN1881">
        <v>22</v>
      </c>
      <c r="AO1881" t="s">
        <v>190</v>
      </c>
      <c r="AP1881">
        <v>87</v>
      </c>
      <c r="AQ1881">
        <v>-0.7</v>
      </c>
      <c r="AR1881">
        <v>1.2</v>
      </c>
      <c r="AS1881" t="s">
        <v>2022</v>
      </c>
      <c r="AT1881">
        <v>26</v>
      </c>
      <c r="AU1881">
        <v>15</v>
      </c>
      <c r="AV1881">
        <v>15</v>
      </c>
      <c r="AW1881">
        <v>24</v>
      </c>
      <c r="AZ1881">
        <v>0</v>
      </c>
      <c r="BA1881">
        <v>0</v>
      </c>
      <c r="BB1881">
        <v>38376</v>
      </c>
      <c r="BC1881">
        <v>63960</v>
      </c>
      <c r="BD1881">
        <v>89544</v>
      </c>
      <c r="BE1881">
        <v>27</v>
      </c>
      <c r="BF1881">
        <v>6</v>
      </c>
      <c r="BG1881">
        <v>144</v>
      </c>
      <c r="BH1881">
        <v>3.5902777777777777</v>
      </c>
      <c r="BI1881">
        <v>38376</v>
      </c>
      <c r="BJ1881">
        <v>63960</v>
      </c>
      <c r="BK1881">
        <v>89544</v>
      </c>
      <c r="BL1881">
        <v>30</v>
      </c>
      <c r="BM1881">
        <v>1</v>
      </c>
      <c r="BN1881">
        <v>16</v>
      </c>
      <c r="BO1881" t="s">
        <v>192</v>
      </c>
      <c r="BP1881">
        <v>0</v>
      </c>
      <c r="BR1881">
        <v>0</v>
      </c>
      <c r="BS1881">
        <v>0</v>
      </c>
      <c r="BV1881">
        <v>0</v>
      </c>
      <c r="BW1881">
        <v>0</v>
      </c>
      <c r="BX1881">
        <v>0</v>
      </c>
      <c r="BZ1881" t="s">
        <v>193</v>
      </c>
      <c r="CA1881" t="s">
        <v>194</v>
      </c>
      <c r="CB1881" t="b">
        <v>0</v>
      </c>
    </row>
    <row r="1882" spans="1:80" x14ac:dyDescent="0.3">
      <c r="A1882">
        <v>1881</v>
      </c>
      <c r="B1882" t="s">
        <v>2237</v>
      </c>
      <c r="C1882" t="s">
        <v>179</v>
      </c>
      <c r="D1882" t="s">
        <v>2019</v>
      </c>
      <c r="E1882" t="s">
        <v>2071</v>
      </c>
      <c r="F1882" t="s">
        <v>2134</v>
      </c>
      <c r="G1882" t="s">
        <v>2019</v>
      </c>
      <c r="H1882" t="s">
        <v>184</v>
      </c>
      <c r="J1882">
        <v>0</v>
      </c>
      <c r="L1882" t="s">
        <v>197</v>
      </c>
      <c r="M1882" t="s">
        <v>197</v>
      </c>
      <c r="N1882" t="s">
        <v>198</v>
      </c>
      <c r="Q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AA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5.8710000000000004</v>
      </c>
      <c r="AK1882">
        <v>2</v>
      </c>
      <c r="AL1882">
        <v>24</v>
      </c>
      <c r="AM1882">
        <v>4</v>
      </c>
      <c r="AN1882">
        <v>22</v>
      </c>
      <c r="AO1882" t="s">
        <v>190</v>
      </c>
      <c r="AP1882">
        <v>87</v>
      </c>
      <c r="AQ1882">
        <v>-0.7</v>
      </c>
      <c r="AR1882">
        <v>1.2</v>
      </c>
      <c r="AS1882" t="s">
        <v>2022</v>
      </c>
      <c r="AT1882">
        <v>26</v>
      </c>
      <c r="AU1882">
        <v>15</v>
      </c>
      <c r="AV1882">
        <v>15</v>
      </c>
      <c r="AW1882">
        <v>24</v>
      </c>
      <c r="AZ1882">
        <v>0</v>
      </c>
      <c r="BA1882">
        <v>0</v>
      </c>
      <c r="BB1882">
        <v>38376</v>
      </c>
      <c r="BC1882">
        <v>63960</v>
      </c>
      <c r="BD1882">
        <v>89544</v>
      </c>
      <c r="BE1882">
        <v>27</v>
      </c>
      <c r="BF1882">
        <v>6</v>
      </c>
      <c r="BG1882">
        <v>144</v>
      </c>
      <c r="BH1882">
        <v>3.5902777777777777</v>
      </c>
      <c r="BI1882">
        <v>38376</v>
      </c>
      <c r="BJ1882">
        <v>63960</v>
      </c>
      <c r="BK1882">
        <v>89544</v>
      </c>
      <c r="BL1882">
        <v>30</v>
      </c>
      <c r="BM1882">
        <v>1</v>
      </c>
      <c r="BN1882">
        <v>16</v>
      </c>
      <c r="BO1882" t="s">
        <v>192</v>
      </c>
      <c r="BP1882">
        <v>0</v>
      </c>
      <c r="BR1882">
        <v>0</v>
      </c>
      <c r="BS1882">
        <v>0</v>
      </c>
      <c r="BV1882">
        <v>0</v>
      </c>
      <c r="BW1882">
        <v>0</v>
      </c>
      <c r="BX1882">
        <v>0</v>
      </c>
      <c r="BZ1882" t="s">
        <v>193</v>
      </c>
      <c r="CA1882" t="s">
        <v>194</v>
      </c>
      <c r="CB1882" t="b">
        <v>0</v>
      </c>
    </row>
    <row r="1883" spans="1:80" x14ac:dyDescent="0.3">
      <c r="A1883">
        <v>1882</v>
      </c>
      <c r="B1883" t="s">
        <v>2238</v>
      </c>
      <c r="C1883" t="s">
        <v>179</v>
      </c>
      <c r="D1883" t="s">
        <v>2019</v>
      </c>
      <c r="E1883" t="s">
        <v>2071</v>
      </c>
      <c r="F1883" t="s">
        <v>2136</v>
      </c>
      <c r="G1883" t="s">
        <v>2019</v>
      </c>
      <c r="H1883" t="s">
        <v>184</v>
      </c>
      <c r="J1883">
        <v>0</v>
      </c>
      <c r="L1883" t="s">
        <v>197</v>
      </c>
      <c r="M1883" t="s">
        <v>197</v>
      </c>
      <c r="N1883" t="s">
        <v>198</v>
      </c>
      <c r="Q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AA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6.4560000000000004</v>
      </c>
      <c r="AK1883">
        <v>2</v>
      </c>
      <c r="AL1883">
        <v>22</v>
      </c>
      <c r="AM1883">
        <v>4</v>
      </c>
      <c r="AN1883">
        <v>22</v>
      </c>
      <c r="AO1883" t="s">
        <v>190</v>
      </c>
      <c r="AP1883">
        <v>87</v>
      </c>
      <c r="AQ1883">
        <v>-0.7</v>
      </c>
      <c r="AR1883">
        <v>1.2</v>
      </c>
      <c r="AS1883" t="s">
        <v>2022</v>
      </c>
      <c r="AT1883">
        <v>26</v>
      </c>
      <c r="AU1883">
        <v>15</v>
      </c>
      <c r="AV1883">
        <v>15</v>
      </c>
      <c r="AW1883">
        <v>24</v>
      </c>
      <c r="AZ1883">
        <v>0</v>
      </c>
      <c r="BA1883">
        <v>0</v>
      </c>
      <c r="BB1883">
        <v>38376</v>
      </c>
      <c r="BC1883">
        <v>63960</v>
      </c>
      <c r="BD1883">
        <v>89544</v>
      </c>
      <c r="BE1883">
        <v>27</v>
      </c>
      <c r="BF1883">
        <v>6</v>
      </c>
      <c r="BG1883">
        <v>144</v>
      </c>
      <c r="BH1883">
        <v>3.5902777777777777</v>
      </c>
      <c r="BI1883">
        <v>38376</v>
      </c>
      <c r="BJ1883">
        <v>63960</v>
      </c>
      <c r="BK1883">
        <v>89544</v>
      </c>
      <c r="BL1883">
        <v>30</v>
      </c>
      <c r="BM1883">
        <v>1</v>
      </c>
      <c r="BN1883">
        <v>16</v>
      </c>
      <c r="BO1883" t="s">
        <v>192</v>
      </c>
      <c r="BP1883">
        <v>0</v>
      </c>
      <c r="BR1883">
        <v>0</v>
      </c>
      <c r="BS1883">
        <v>0</v>
      </c>
      <c r="BV1883">
        <v>0</v>
      </c>
      <c r="BW1883">
        <v>0</v>
      </c>
      <c r="BX1883">
        <v>0</v>
      </c>
      <c r="BZ1883" t="s">
        <v>193</v>
      </c>
      <c r="CA1883" t="s">
        <v>194</v>
      </c>
      <c r="CB1883" t="b">
        <v>0</v>
      </c>
    </row>
    <row r="1884" spans="1:80" x14ac:dyDescent="0.3">
      <c r="A1884">
        <v>1883</v>
      </c>
      <c r="B1884" t="s">
        <v>2239</v>
      </c>
      <c r="C1884" t="s">
        <v>179</v>
      </c>
      <c r="D1884" t="s">
        <v>2019</v>
      </c>
      <c r="E1884" t="s">
        <v>2071</v>
      </c>
      <c r="F1884" t="s">
        <v>2138</v>
      </c>
      <c r="G1884" t="s">
        <v>2019</v>
      </c>
      <c r="H1884" t="s">
        <v>184</v>
      </c>
      <c r="J1884">
        <v>0</v>
      </c>
      <c r="L1884" t="s">
        <v>197</v>
      </c>
      <c r="M1884" t="s">
        <v>197</v>
      </c>
      <c r="N1884" t="s">
        <v>198</v>
      </c>
      <c r="Q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AA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1.7758</v>
      </c>
      <c r="AK1884">
        <v>2</v>
      </c>
      <c r="AL1884">
        <v>79</v>
      </c>
      <c r="AM1884">
        <v>4</v>
      </c>
      <c r="AN1884">
        <v>22</v>
      </c>
      <c r="AO1884" t="s">
        <v>190</v>
      </c>
      <c r="AP1884">
        <v>87</v>
      </c>
      <c r="AQ1884">
        <v>-0.7</v>
      </c>
      <c r="AR1884">
        <v>1.2</v>
      </c>
      <c r="AS1884" t="s">
        <v>2022</v>
      </c>
      <c r="AT1884">
        <v>26</v>
      </c>
      <c r="AU1884">
        <v>15</v>
      </c>
      <c r="AV1884">
        <v>15</v>
      </c>
      <c r="AW1884">
        <v>24</v>
      </c>
      <c r="AZ1884">
        <v>0</v>
      </c>
      <c r="BA1884">
        <v>0</v>
      </c>
      <c r="BB1884">
        <v>38376</v>
      </c>
      <c r="BC1884">
        <v>63960</v>
      </c>
      <c r="BD1884">
        <v>89544</v>
      </c>
      <c r="BE1884">
        <v>27</v>
      </c>
      <c r="BF1884">
        <v>6</v>
      </c>
      <c r="BG1884">
        <v>144</v>
      </c>
      <c r="BH1884">
        <v>3.5902777777777777</v>
      </c>
      <c r="BI1884">
        <v>38376</v>
      </c>
      <c r="BJ1884">
        <v>63960</v>
      </c>
      <c r="BK1884">
        <v>89544</v>
      </c>
      <c r="BL1884">
        <v>30</v>
      </c>
      <c r="BM1884">
        <v>1</v>
      </c>
      <c r="BN1884">
        <v>48</v>
      </c>
      <c r="BO1884" t="s">
        <v>192</v>
      </c>
      <c r="BP1884">
        <v>0</v>
      </c>
      <c r="BR1884">
        <v>0</v>
      </c>
      <c r="BS1884">
        <v>0</v>
      </c>
      <c r="BV1884">
        <v>0</v>
      </c>
      <c r="BW1884">
        <v>0</v>
      </c>
      <c r="BX1884">
        <v>0</v>
      </c>
      <c r="BZ1884" t="s">
        <v>193</v>
      </c>
      <c r="CA1884" t="s">
        <v>194</v>
      </c>
      <c r="CB1884" t="b">
        <v>0</v>
      </c>
    </row>
    <row r="1885" spans="1:80" x14ac:dyDescent="0.3">
      <c r="A1885">
        <v>1884</v>
      </c>
      <c r="B1885" t="s">
        <v>2240</v>
      </c>
      <c r="C1885" t="s">
        <v>179</v>
      </c>
      <c r="D1885" t="s">
        <v>2019</v>
      </c>
      <c r="E1885" t="s">
        <v>2071</v>
      </c>
      <c r="F1885" t="s">
        <v>2024</v>
      </c>
      <c r="G1885" t="s">
        <v>2019</v>
      </c>
      <c r="H1885" t="s">
        <v>184</v>
      </c>
      <c r="J1885">
        <v>0</v>
      </c>
      <c r="L1885" t="s">
        <v>197</v>
      </c>
      <c r="M1885" t="s">
        <v>197</v>
      </c>
      <c r="N1885" t="s">
        <v>198</v>
      </c>
      <c r="Q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AA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7.0410000000000004</v>
      </c>
      <c r="AK1885">
        <v>2</v>
      </c>
      <c r="AL1885">
        <v>20</v>
      </c>
      <c r="AM1885">
        <v>4</v>
      </c>
      <c r="AN1885">
        <v>22</v>
      </c>
      <c r="AO1885" t="s">
        <v>190</v>
      </c>
      <c r="AP1885">
        <v>87</v>
      </c>
      <c r="AQ1885">
        <v>-0.7</v>
      </c>
      <c r="AR1885">
        <v>1.2</v>
      </c>
      <c r="AS1885" t="s">
        <v>2022</v>
      </c>
      <c r="AT1885">
        <v>26</v>
      </c>
      <c r="AU1885">
        <v>15</v>
      </c>
      <c r="AV1885">
        <v>15</v>
      </c>
      <c r="AW1885">
        <v>24</v>
      </c>
      <c r="AZ1885">
        <v>0</v>
      </c>
      <c r="BA1885">
        <v>0</v>
      </c>
      <c r="BB1885">
        <v>38376</v>
      </c>
      <c r="BC1885">
        <v>63960</v>
      </c>
      <c r="BD1885">
        <v>89544</v>
      </c>
      <c r="BE1885">
        <v>27</v>
      </c>
      <c r="BF1885">
        <v>6</v>
      </c>
      <c r="BG1885">
        <v>144</v>
      </c>
      <c r="BH1885">
        <v>3.5902777777777777</v>
      </c>
      <c r="BI1885">
        <v>38376</v>
      </c>
      <c r="BJ1885">
        <v>63960</v>
      </c>
      <c r="BK1885">
        <v>89544</v>
      </c>
      <c r="BL1885">
        <v>30</v>
      </c>
      <c r="BM1885">
        <v>1</v>
      </c>
      <c r="BN1885">
        <v>16</v>
      </c>
      <c r="BO1885" t="s">
        <v>192</v>
      </c>
      <c r="BP1885">
        <v>0</v>
      </c>
      <c r="BR1885">
        <v>0</v>
      </c>
      <c r="BS1885">
        <v>0</v>
      </c>
      <c r="BV1885">
        <v>0</v>
      </c>
      <c r="BW1885">
        <v>0</v>
      </c>
      <c r="BX1885">
        <v>0</v>
      </c>
      <c r="BZ1885" t="s">
        <v>193</v>
      </c>
      <c r="CA1885" t="s">
        <v>194</v>
      </c>
      <c r="CB1885" t="b">
        <v>0</v>
      </c>
    </row>
    <row r="1886" spans="1:80" x14ac:dyDescent="0.3">
      <c r="A1886">
        <v>1885</v>
      </c>
      <c r="B1886" t="s">
        <v>2241</v>
      </c>
      <c r="C1886" t="s">
        <v>179</v>
      </c>
      <c r="D1886" t="s">
        <v>2019</v>
      </c>
      <c r="E1886" t="s">
        <v>2071</v>
      </c>
      <c r="F1886" t="s">
        <v>2027</v>
      </c>
      <c r="G1886" t="s">
        <v>2019</v>
      </c>
      <c r="H1886" t="s">
        <v>184</v>
      </c>
      <c r="J1886">
        <v>0</v>
      </c>
      <c r="L1886" t="s">
        <v>197</v>
      </c>
      <c r="M1886" t="s">
        <v>197</v>
      </c>
      <c r="N1886" t="s">
        <v>198</v>
      </c>
      <c r="Q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AA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7.6260000000000003</v>
      </c>
      <c r="AK1886">
        <v>2</v>
      </c>
      <c r="AL1886">
        <v>19</v>
      </c>
      <c r="AM1886">
        <v>4</v>
      </c>
      <c r="AN1886">
        <v>22</v>
      </c>
      <c r="AO1886" t="s">
        <v>190</v>
      </c>
      <c r="AP1886">
        <v>87</v>
      </c>
      <c r="AQ1886">
        <v>-0.7</v>
      </c>
      <c r="AR1886">
        <v>1.2</v>
      </c>
      <c r="AS1886" t="s">
        <v>2022</v>
      </c>
      <c r="AT1886">
        <v>26</v>
      </c>
      <c r="AU1886">
        <v>15</v>
      </c>
      <c r="AV1886">
        <v>15</v>
      </c>
      <c r="AW1886">
        <v>24</v>
      </c>
      <c r="AZ1886">
        <v>0</v>
      </c>
      <c r="BA1886">
        <v>0</v>
      </c>
      <c r="BB1886">
        <v>38376</v>
      </c>
      <c r="BC1886">
        <v>63960</v>
      </c>
      <c r="BD1886">
        <v>89544</v>
      </c>
      <c r="BE1886">
        <v>27</v>
      </c>
      <c r="BF1886">
        <v>6</v>
      </c>
      <c r="BG1886">
        <v>144</v>
      </c>
      <c r="BH1886">
        <v>3.5902777777777777</v>
      </c>
      <c r="BI1886">
        <v>38376</v>
      </c>
      <c r="BJ1886">
        <v>63960</v>
      </c>
      <c r="BK1886">
        <v>89544</v>
      </c>
      <c r="BL1886">
        <v>30</v>
      </c>
      <c r="BM1886">
        <v>1</v>
      </c>
      <c r="BN1886">
        <v>14</v>
      </c>
      <c r="BO1886" t="s">
        <v>192</v>
      </c>
      <c r="BP1886">
        <v>0</v>
      </c>
      <c r="BR1886">
        <v>0</v>
      </c>
      <c r="BS1886">
        <v>0</v>
      </c>
      <c r="BV1886">
        <v>0</v>
      </c>
      <c r="BW1886">
        <v>0</v>
      </c>
      <c r="BX1886">
        <v>0</v>
      </c>
      <c r="BZ1886" t="s">
        <v>193</v>
      </c>
      <c r="CA1886" t="s">
        <v>194</v>
      </c>
      <c r="CB1886" t="b">
        <v>0</v>
      </c>
    </row>
    <row r="1887" spans="1:80" x14ac:dyDescent="0.3">
      <c r="A1887">
        <v>1886</v>
      </c>
      <c r="B1887" t="s">
        <v>2242</v>
      </c>
      <c r="C1887" t="s">
        <v>179</v>
      </c>
      <c r="D1887" t="s">
        <v>2019</v>
      </c>
      <c r="E1887" t="s">
        <v>2071</v>
      </c>
      <c r="F1887" t="s">
        <v>2029</v>
      </c>
      <c r="G1887" t="s">
        <v>2019</v>
      </c>
      <c r="H1887" t="s">
        <v>184</v>
      </c>
      <c r="J1887">
        <v>0</v>
      </c>
      <c r="L1887" t="s">
        <v>197</v>
      </c>
      <c r="M1887" t="s">
        <v>197</v>
      </c>
      <c r="N1887" t="s">
        <v>198</v>
      </c>
      <c r="Q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AA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8.1999999999999993</v>
      </c>
      <c r="AK1887">
        <v>2</v>
      </c>
      <c r="AL1887">
        <v>18</v>
      </c>
      <c r="AM1887">
        <v>4</v>
      </c>
      <c r="AN1887">
        <v>22</v>
      </c>
      <c r="AO1887" t="s">
        <v>190</v>
      </c>
      <c r="AP1887">
        <v>87</v>
      </c>
      <c r="AQ1887">
        <v>-0.7</v>
      </c>
      <c r="AR1887">
        <v>1.2</v>
      </c>
      <c r="AS1887" t="s">
        <v>2022</v>
      </c>
      <c r="AT1887">
        <v>26</v>
      </c>
      <c r="AU1887">
        <v>15</v>
      </c>
      <c r="AV1887">
        <v>15</v>
      </c>
      <c r="AW1887">
        <v>24</v>
      </c>
      <c r="AZ1887">
        <v>0</v>
      </c>
      <c r="BA1887">
        <v>0</v>
      </c>
      <c r="BB1887">
        <v>38376</v>
      </c>
      <c r="BC1887">
        <v>63960</v>
      </c>
      <c r="BD1887">
        <v>89544</v>
      </c>
      <c r="BE1887">
        <v>27</v>
      </c>
      <c r="BF1887">
        <v>6</v>
      </c>
      <c r="BG1887">
        <v>144</v>
      </c>
      <c r="BH1887">
        <v>3.5902777777777777</v>
      </c>
      <c r="BI1887">
        <v>38376</v>
      </c>
      <c r="BJ1887">
        <v>63960</v>
      </c>
      <c r="BK1887">
        <v>89544</v>
      </c>
      <c r="BL1887">
        <v>30</v>
      </c>
      <c r="BM1887">
        <v>1</v>
      </c>
      <c r="BN1887">
        <v>8</v>
      </c>
      <c r="BO1887" t="s">
        <v>192</v>
      </c>
      <c r="BP1887">
        <v>0</v>
      </c>
      <c r="BR1887">
        <v>0</v>
      </c>
      <c r="BS1887">
        <v>0</v>
      </c>
      <c r="BV1887">
        <v>0</v>
      </c>
      <c r="BW1887">
        <v>0</v>
      </c>
      <c r="BX1887">
        <v>0</v>
      </c>
      <c r="BZ1887" t="s">
        <v>193</v>
      </c>
      <c r="CA1887" t="s">
        <v>194</v>
      </c>
      <c r="CB1887" t="b">
        <v>0</v>
      </c>
    </row>
    <row r="1888" spans="1:80" x14ac:dyDescent="0.3">
      <c r="A1888">
        <v>1887</v>
      </c>
      <c r="B1888" t="s">
        <v>2243</v>
      </c>
      <c r="C1888" t="s">
        <v>179</v>
      </c>
      <c r="D1888" t="s">
        <v>2019</v>
      </c>
      <c r="E1888" t="s">
        <v>2071</v>
      </c>
      <c r="F1888" t="s">
        <v>2031</v>
      </c>
      <c r="G1888" t="s">
        <v>2019</v>
      </c>
      <c r="H1888" t="s">
        <v>184</v>
      </c>
      <c r="J1888">
        <v>0</v>
      </c>
      <c r="L1888" t="s">
        <v>197</v>
      </c>
      <c r="M1888" t="s">
        <v>197</v>
      </c>
      <c r="N1888" t="s">
        <v>198</v>
      </c>
      <c r="Q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AA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8.7959999999999994</v>
      </c>
      <c r="AK1888">
        <v>2</v>
      </c>
      <c r="AL1888">
        <v>16</v>
      </c>
      <c r="AM1888">
        <v>4</v>
      </c>
      <c r="AN1888">
        <v>22</v>
      </c>
      <c r="AO1888" t="s">
        <v>190</v>
      </c>
      <c r="AP1888">
        <v>87</v>
      </c>
      <c r="AQ1888">
        <v>-0.7</v>
      </c>
      <c r="AR1888">
        <v>1.2</v>
      </c>
      <c r="AS1888" t="s">
        <v>2022</v>
      </c>
      <c r="AT1888">
        <v>26</v>
      </c>
      <c r="AU1888">
        <v>15</v>
      </c>
      <c r="AV1888">
        <v>15</v>
      </c>
      <c r="AW1888">
        <v>24</v>
      </c>
      <c r="AZ1888">
        <v>0</v>
      </c>
      <c r="BA1888">
        <v>0</v>
      </c>
      <c r="BB1888">
        <v>38376</v>
      </c>
      <c r="BC1888">
        <v>63960</v>
      </c>
      <c r="BD1888">
        <v>89544</v>
      </c>
      <c r="BE1888">
        <v>27</v>
      </c>
      <c r="BF1888">
        <v>6</v>
      </c>
      <c r="BG1888">
        <v>144</v>
      </c>
      <c r="BH1888">
        <v>3.5902777777777777</v>
      </c>
      <c r="BI1888">
        <v>38376</v>
      </c>
      <c r="BJ1888">
        <v>63960</v>
      </c>
      <c r="BK1888">
        <v>89544</v>
      </c>
      <c r="BL1888">
        <v>30</v>
      </c>
      <c r="BM1888">
        <v>1</v>
      </c>
      <c r="BN1888">
        <v>8</v>
      </c>
      <c r="BO1888" t="s">
        <v>192</v>
      </c>
      <c r="BP1888">
        <v>0</v>
      </c>
      <c r="BR1888">
        <v>0</v>
      </c>
      <c r="BS1888">
        <v>0</v>
      </c>
      <c r="BV1888">
        <v>0</v>
      </c>
      <c r="BW1888">
        <v>0</v>
      </c>
      <c r="BX1888">
        <v>0</v>
      </c>
      <c r="BZ1888" t="s">
        <v>193</v>
      </c>
      <c r="CA1888" t="s">
        <v>194</v>
      </c>
      <c r="CB1888" t="b">
        <v>0</v>
      </c>
    </row>
    <row r="1889" spans="1:80" x14ac:dyDescent="0.3">
      <c r="A1889">
        <v>1888</v>
      </c>
      <c r="B1889" t="s">
        <v>2244</v>
      </c>
      <c r="C1889" t="s">
        <v>179</v>
      </c>
      <c r="D1889" t="s">
        <v>2019</v>
      </c>
      <c r="E1889" t="s">
        <v>2071</v>
      </c>
      <c r="F1889" t="s">
        <v>2033</v>
      </c>
      <c r="G1889" t="s">
        <v>2019</v>
      </c>
      <c r="H1889" t="s">
        <v>184</v>
      </c>
      <c r="J1889">
        <v>0</v>
      </c>
      <c r="L1889" t="s">
        <v>197</v>
      </c>
      <c r="M1889" t="s">
        <v>197</v>
      </c>
      <c r="N1889" t="s">
        <v>198</v>
      </c>
      <c r="Q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AA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9.3809999999999985</v>
      </c>
      <c r="AK1889">
        <v>2</v>
      </c>
      <c r="AL1889">
        <v>15</v>
      </c>
      <c r="AM1889">
        <v>4</v>
      </c>
      <c r="AN1889">
        <v>22</v>
      </c>
      <c r="AO1889" t="s">
        <v>190</v>
      </c>
      <c r="AP1889">
        <v>87</v>
      </c>
      <c r="AQ1889">
        <v>-0.7</v>
      </c>
      <c r="AR1889">
        <v>1.2</v>
      </c>
      <c r="AS1889" t="s">
        <v>2022</v>
      </c>
      <c r="AT1889">
        <v>26</v>
      </c>
      <c r="AU1889">
        <v>15</v>
      </c>
      <c r="AV1889">
        <v>15</v>
      </c>
      <c r="AW1889">
        <v>24</v>
      </c>
      <c r="AZ1889">
        <v>0</v>
      </c>
      <c r="BA1889">
        <v>0</v>
      </c>
      <c r="BB1889">
        <v>38376</v>
      </c>
      <c r="BC1889">
        <v>63960</v>
      </c>
      <c r="BD1889">
        <v>89544</v>
      </c>
      <c r="BE1889">
        <v>27</v>
      </c>
      <c r="BF1889">
        <v>6</v>
      </c>
      <c r="BG1889">
        <v>144</v>
      </c>
      <c r="BH1889">
        <v>3.5902777777777777</v>
      </c>
      <c r="BI1889">
        <v>38376</v>
      </c>
      <c r="BJ1889">
        <v>63960</v>
      </c>
      <c r="BK1889">
        <v>89544</v>
      </c>
      <c r="BL1889">
        <v>30</v>
      </c>
      <c r="BM1889">
        <v>1</v>
      </c>
      <c r="BN1889">
        <v>8</v>
      </c>
      <c r="BO1889" t="s">
        <v>192</v>
      </c>
      <c r="BP1889">
        <v>0</v>
      </c>
      <c r="BR1889">
        <v>0</v>
      </c>
      <c r="BS1889">
        <v>0</v>
      </c>
      <c r="BV1889">
        <v>0</v>
      </c>
      <c r="BW1889">
        <v>0</v>
      </c>
      <c r="BX1889">
        <v>0</v>
      </c>
      <c r="BZ1889" t="s">
        <v>193</v>
      </c>
      <c r="CA1889" t="s">
        <v>194</v>
      </c>
      <c r="CB1889" t="b">
        <v>0</v>
      </c>
    </row>
    <row r="1890" spans="1:80" x14ac:dyDescent="0.3">
      <c r="A1890">
        <v>1889</v>
      </c>
      <c r="B1890" t="s">
        <v>2245</v>
      </c>
      <c r="C1890" t="s">
        <v>179</v>
      </c>
      <c r="D1890" t="s">
        <v>2019</v>
      </c>
      <c r="E1890" t="s">
        <v>2071</v>
      </c>
      <c r="F1890" t="s">
        <v>2035</v>
      </c>
      <c r="G1890" t="s">
        <v>2019</v>
      </c>
      <c r="H1890" t="s">
        <v>184</v>
      </c>
      <c r="J1890">
        <v>0</v>
      </c>
      <c r="L1890" t="s">
        <v>197</v>
      </c>
      <c r="M1890" t="s">
        <v>197</v>
      </c>
      <c r="N1890" t="s">
        <v>198</v>
      </c>
      <c r="Q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AA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9.9659999999999975</v>
      </c>
      <c r="AK1890">
        <v>2</v>
      </c>
      <c r="AL1890">
        <v>15</v>
      </c>
      <c r="AM1890">
        <v>4</v>
      </c>
      <c r="AN1890">
        <v>22</v>
      </c>
      <c r="AO1890" t="s">
        <v>190</v>
      </c>
      <c r="AP1890">
        <v>87</v>
      </c>
      <c r="AQ1890">
        <v>-0.7</v>
      </c>
      <c r="AR1890">
        <v>1.2</v>
      </c>
      <c r="AS1890" t="s">
        <v>2022</v>
      </c>
      <c r="AT1890">
        <v>26</v>
      </c>
      <c r="AU1890">
        <v>15</v>
      </c>
      <c r="AV1890">
        <v>15</v>
      </c>
      <c r="AW1890">
        <v>24</v>
      </c>
      <c r="AZ1890">
        <v>0</v>
      </c>
      <c r="BA1890">
        <v>0</v>
      </c>
      <c r="BB1890">
        <v>38376</v>
      </c>
      <c r="BC1890">
        <v>63960</v>
      </c>
      <c r="BD1890">
        <v>89544</v>
      </c>
      <c r="BE1890">
        <v>27</v>
      </c>
      <c r="BF1890">
        <v>6</v>
      </c>
      <c r="BG1890">
        <v>144</v>
      </c>
      <c r="BH1890">
        <v>3.5902777777777777</v>
      </c>
      <c r="BI1890">
        <v>38376</v>
      </c>
      <c r="BJ1890">
        <v>63960</v>
      </c>
      <c r="BK1890">
        <v>89544</v>
      </c>
      <c r="BL1890">
        <v>30</v>
      </c>
      <c r="BM1890">
        <v>1</v>
      </c>
      <c r="BN1890">
        <v>8</v>
      </c>
      <c r="BO1890" t="s">
        <v>192</v>
      </c>
      <c r="BP1890">
        <v>0</v>
      </c>
      <c r="BR1890">
        <v>0</v>
      </c>
      <c r="BS1890">
        <v>0</v>
      </c>
      <c r="BV1890">
        <v>0</v>
      </c>
      <c r="BW1890">
        <v>0</v>
      </c>
      <c r="BX1890">
        <v>0</v>
      </c>
      <c r="BZ1890" t="s">
        <v>193</v>
      </c>
      <c r="CA1890" t="s">
        <v>194</v>
      </c>
      <c r="CB1890" t="b">
        <v>0</v>
      </c>
    </row>
    <row r="1891" spans="1:80" x14ac:dyDescent="0.3">
      <c r="A1891">
        <v>1890</v>
      </c>
      <c r="B1891" t="s">
        <v>2246</v>
      </c>
      <c r="C1891" t="s">
        <v>179</v>
      </c>
      <c r="D1891" t="s">
        <v>2019</v>
      </c>
      <c r="E1891" t="s">
        <v>2071</v>
      </c>
      <c r="F1891" t="s">
        <v>2037</v>
      </c>
      <c r="G1891" t="s">
        <v>2019</v>
      </c>
      <c r="H1891" t="s">
        <v>184</v>
      </c>
      <c r="J1891">
        <v>0</v>
      </c>
      <c r="L1891" t="s">
        <v>197</v>
      </c>
      <c r="M1891" t="s">
        <v>197</v>
      </c>
      <c r="N1891" t="s">
        <v>198</v>
      </c>
      <c r="Q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AA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10.550999999999997</v>
      </c>
      <c r="AK1891">
        <v>2</v>
      </c>
      <c r="AL1891">
        <v>14</v>
      </c>
      <c r="AM1891">
        <v>4</v>
      </c>
      <c r="AN1891">
        <v>22</v>
      </c>
      <c r="AO1891" t="s">
        <v>190</v>
      </c>
      <c r="AP1891">
        <v>87</v>
      </c>
      <c r="AQ1891">
        <v>-0.7</v>
      </c>
      <c r="AR1891">
        <v>1.2</v>
      </c>
      <c r="AS1891" t="s">
        <v>2022</v>
      </c>
      <c r="AT1891">
        <v>26</v>
      </c>
      <c r="AU1891">
        <v>15</v>
      </c>
      <c r="AV1891">
        <v>15</v>
      </c>
      <c r="AW1891">
        <v>24</v>
      </c>
      <c r="AZ1891">
        <v>0</v>
      </c>
      <c r="BA1891">
        <v>0</v>
      </c>
      <c r="BB1891">
        <v>38376</v>
      </c>
      <c r="BC1891">
        <v>63960</v>
      </c>
      <c r="BD1891">
        <v>89544</v>
      </c>
      <c r="BE1891">
        <v>27</v>
      </c>
      <c r="BF1891">
        <v>6</v>
      </c>
      <c r="BG1891">
        <v>144</v>
      </c>
      <c r="BH1891">
        <v>3.5902777777777777</v>
      </c>
      <c r="BI1891">
        <v>38376</v>
      </c>
      <c r="BJ1891">
        <v>63960</v>
      </c>
      <c r="BK1891">
        <v>89544</v>
      </c>
      <c r="BL1891">
        <v>30</v>
      </c>
      <c r="BM1891">
        <v>1</v>
      </c>
      <c r="BN1891">
        <v>8</v>
      </c>
      <c r="BO1891" t="s">
        <v>192</v>
      </c>
      <c r="BP1891">
        <v>0</v>
      </c>
      <c r="BR1891">
        <v>0</v>
      </c>
      <c r="BS1891">
        <v>0</v>
      </c>
      <c r="BV1891">
        <v>0</v>
      </c>
      <c r="BW1891">
        <v>0</v>
      </c>
      <c r="BX1891">
        <v>0</v>
      </c>
      <c r="BZ1891" t="s">
        <v>193</v>
      </c>
      <c r="CA1891" t="s">
        <v>194</v>
      </c>
      <c r="CB1891" t="b">
        <v>0</v>
      </c>
    </row>
    <row r="1892" spans="1:80" x14ac:dyDescent="0.3">
      <c r="A1892">
        <v>1891</v>
      </c>
      <c r="B1892" t="s">
        <v>2247</v>
      </c>
      <c r="C1892" t="s">
        <v>179</v>
      </c>
      <c r="D1892" t="s">
        <v>2019</v>
      </c>
      <c r="E1892" t="s">
        <v>2071</v>
      </c>
      <c r="F1892" t="s">
        <v>2039</v>
      </c>
      <c r="G1892" t="s">
        <v>2019</v>
      </c>
      <c r="H1892" t="s">
        <v>184</v>
      </c>
      <c r="J1892">
        <v>0</v>
      </c>
      <c r="L1892" t="s">
        <v>197</v>
      </c>
      <c r="M1892" t="s">
        <v>197</v>
      </c>
      <c r="N1892" t="s">
        <v>198</v>
      </c>
      <c r="Q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AA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11.135999999999996</v>
      </c>
      <c r="AK1892">
        <v>2</v>
      </c>
      <c r="AL1892">
        <v>13</v>
      </c>
      <c r="AM1892">
        <v>4</v>
      </c>
      <c r="AN1892">
        <v>22</v>
      </c>
      <c r="AO1892" t="s">
        <v>190</v>
      </c>
      <c r="AP1892">
        <v>87</v>
      </c>
      <c r="AQ1892">
        <v>-0.7</v>
      </c>
      <c r="AR1892">
        <v>1.2</v>
      </c>
      <c r="AS1892" t="s">
        <v>2022</v>
      </c>
      <c r="AT1892">
        <v>26</v>
      </c>
      <c r="AU1892">
        <v>15</v>
      </c>
      <c r="AV1892">
        <v>15</v>
      </c>
      <c r="AW1892">
        <v>24</v>
      </c>
      <c r="AZ1892">
        <v>0</v>
      </c>
      <c r="BA1892">
        <v>0</v>
      </c>
      <c r="BB1892">
        <v>38376</v>
      </c>
      <c r="BC1892">
        <v>63960</v>
      </c>
      <c r="BD1892">
        <v>89544</v>
      </c>
      <c r="BE1892">
        <v>27</v>
      </c>
      <c r="BF1892">
        <v>6</v>
      </c>
      <c r="BG1892">
        <v>144</v>
      </c>
      <c r="BH1892">
        <v>3.5902777777777777</v>
      </c>
      <c r="BI1892">
        <v>38376</v>
      </c>
      <c r="BJ1892">
        <v>63960</v>
      </c>
      <c r="BK1892">
        <v>89544</v>
      </c>
      <c r="BL1892">
        <v>30</v>
      </c>
      <c r="BM1892">
        <v>1</v>
      </c>
      <c r="BN1892">
        <v>8</v>
      </c>
      <c r="BO1892" t="s">
        <v>192</v>
      </c>
      <c r="BP1892">
        <v>0</v>
      </c>
      <c r="BR1892">
        <v>0</v>
      </c>
      <c r="BS1892">
        <v>0</v>
      </c>
      <c r="BV1892">
        <v>0</v>
      </c>
      <c r="BW1892">
        <v>0</v>
      </c>
      <c r="BX1892">
        <v>0</v>
      </c>
      <c r="BZ1892" t="s">
        <v>193</v>
      </c>
      <c r="CA1892" t="s">
        <v>194</v>
      </c>
      <c r="CB1892" t="b">
        <v>0</v>
      </c>
    </row>
    <row r="1893" spans="1:80" x14ac:dyDescent="0.3">
      <c r="A1893">
        <v>1892</v>
      </c>
      <c r="B1893" t="s">
        <v>2248</v>
      </c>
      <c r="C1893" t="s">
        <v>179</v>
      </c>
      <c r="D1893" t="s">
        <v>2019</v>
      </c>
      <c r="E1893" t="s">
        <v>2071</v>
      </c>
      <c r="F1893" t="s">
        <v>2041</v>
      </c>
      <c r="G1893" t="s">
        <v>2019</v>
      </c>
      <c r="H1893" t="s">
        <v>184</v>
      </c>
      <c r="J1893">
        <v>0</v>
      </c>
      <c r="L1893" t="s">
        <v>197</v>
      </c>
      <c r="M1893" t="s">
        <v>197</v>
      </c>
      <c r="N1893" t="s">
        <v>198</v>
      </c>
      <c r="Q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AA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11.720999999999997</v>
      </c>
      <c r="AK1893">
        <v>2</v>
      </c>
      <c r="AL1893">
        <v>12</v>
      </c>
      <c r="AM1893">
        <v>4</v>
      </c>
      <c r="AN1893">
        <v>22</v>
      </c>
      <c r="AO1893" t="s">
        <v>190</v>
      </c>
      <c r="AP1893">
        <v>87</v>
      </c>
      <c r="AQ1893">
        <v>-0.7</v>
      </c>
      <c r="AR1893">
        <v>1.2</v>
      </c>
      <c r="AS1893" t="s">
        <v>2022</v>
      </c>
      <c r="AT1893">
        <v>26</v>
      </c>
      <c r="AU1893">
        <v>15</v>
      </c>
      <c r="AV1893">
        <v>15</v>
      </c>
      <c r="AW1893">
        <v>24</v>
      </c>
      <c r="AZ1893">
        <v>0</v>
      </c>
      <c r="BA1893">
        <v>0</v>
      </c>
      <c r="BB1893">
        <v>38376</v>
      </c>
      <c r="BC1893">
        <v>63960</v>
      </c>
      <c r="BD1893">
        <v>89544</v>
      </c>
      <c r="BE1893">
        <v>27</v>
      </c>
      <c r="BF1893">
        <v>6</v>
      </c>
      <c r="BG1893">
        <v>144</v>
      </c>
      <c r="BH1893">
        <v>3.5902777777777777</v>
      </c>
      <c r="BI1893">
        <v>38376</v>
      </c>
      <c r="BJ1893">
        <v>63960</v>
      </c>
      <c r="BK1893">
        <v>89544</v>
      </c>
      <c r="BL1893">
        <v>30</v>
      </c>
      <c r="BM1893">
        <v>1</v>
      </c>
      <c r="BN1893">
        <v>8</v>
      </c>
      <c r="BO1893" t="s">
        <v>192</v>
      </c>
      <c r="BP1893">
        <v>0</v>
      </c>
      <c r="BR1893">
        <v>0</v>
      </c>
      <c r="BS1893">
        <v>0</v>
      </c>
      <c r="BV1893">
        <v>0</v>
      </c>
      <c r="BW1893">
        <v>0</v>
      </c>
      <c r="BX1893">
        <v>0</v>
      </c>
      <c r="BZ1893" t="s">
        <v>193</v>
      </c>
      <c r="CA1893" t="s">
        <v>194</v>
      </c>
      <c r="CB1893" t="b">
        <v>0</v>
      </c>
    </row>
    <row r="1894" spans="1:80" x14ac:dyDescent="0.3">
      <c r="A1894">
        <v>1893</v>
      </c>
      <c r="B1894" t="s">
        <v>2249</v>
      </c>
      <c r="C1894" t="s">
        <v>179</v>
      </c>
      <c r="D1894" t="s">
        <v>2019</v>
      </c>
      <c r="E1894" t="s">
        <v>2071</v>
      </c>
      <c r="F1894" t="s">
        <v>2043</v>
      </c>
      <c r="G1894" t="s">
        <v>2019</v>
      </c>
      <c r="H1894" t="s">
        <v>184</v>
      </c>
      <c r="J1894">
        <v>0</v>
      </c>
      <c r="L1894" t="s">
        <v>197</v>
      </c>
      <c r="M1894" t="s">
        <v>197</v>
      </c>
      <c r="N1894" t="s">
        <v>198</v>
      </c>
      <c r="Q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AA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12.305999999999994</v>
      </c>
      <c r="AK1894">
        <v>2</v>
      </c>
      <c r="AL1894">
        <v>12</v>
      </c>
      <c r="AM1894">
        <v>4</v>
      </c>
      <c r="AN1894">
        <v>22</v>
      </c>
      <c r="AO1894" t="s">
        <v>190</v>
      </c>
      <c r="AP1894">
        <v>87</v>
      </c>
      <c r="AQ1894">
        <v>-0.7</v>
      </c>
      <c r="AR1894">
        <v>1.2</v>
      </c>
      <c r="AS1894" t="s">
        <v>2022</v>
      </c>
      <c r="AT1894">
        <v>26</v>
      </c>
      <c r="AU1894">
        <v>15</v>
      </c>
      <c r="AV1894">
        <v>15</v>
      </c>
      <c r="AW1894">
        <v>24</v>
      </c>
      <c r="AZ1894">
        <v>0</v>
      </c>
      <c r="BA1894">
        <v>0</v>
      </c>
      <c r="BB1894">
        <v>38376</v>
      </c>
      <c r="BC1894">
        <v>63960</v>
      </c>
      <c r="BD1894">
        <v>89544</v>
      </c>
      <c r="BE1894">
        <v>27</v>
      </c>
      <c r="BF1894">
        <v>6</v>
      </c>
      <c r="BG1894">
        <v>144</v>
      </c>
      <c r="BH1894">
        <v>3.5902777777777777</v>
      </c>
      <c r="BI1894">
        <v>38376</v>
      </c>
      <c r="BJ1894">
        <v>63960</v>
      </c>
      <c r="BK1894">
        <v>89544</v>
      </c>
      <c r="BL1894">
        <v>30</v>
      </c>
      <c r="BM1894">
        <v>1</v>
      </c>
      <c r="BN1894">
        <v>8</v>
      </c>
      <c r="BO1894" t="s">
        <v>192</v>
      </c>
      <c r="BP1894">
        <v>0</v>
      </c>
      <c r="BR1894">
        <v>0</v>
      </c>
      <c r="BS1894">
        <v>0</v>
      </c>
      <c r="BV1894">
        <v>0</v>
      </c>
      <c r="BW1894">
        <v>0</v>
      </c>
      <c r="BX1894">
        <v>0</v>
      </c>
      <c r="BZ1894" t="s">
        <v>193</v>
      </c>
      <c r="CA1894" t="s">
        <v>194</v>
      </c>
      <c r="CB1894" t="b">
        <v>0</v>
      </c>
    </row>
    <row r="1895" spans="1:80" x14ac:dyDescent="0.3">
      <c r="A1895">
        <v>1894</v>
      </c>
      <c r="B1895" t="s">
        <v>2250</v>
      </c>
      <c r="C1895" t="s">
        <v>179</v>
      </c>
      <c r="D1895" t="s">
        <v>2019</v>
      </c>
      <c r="E1895" t="s">
        <v>2071</v>
      </c>
      <c r="F1895" t="s">
        <v>2150</v>
      </c>
      <c r="G1895" t="s">
        <v>2019</v>
      </c>
      <c r="H1895" t="s">
        <v>184</v>
      </c>
      <c r="J1895">
        <v>0</v>
      </c>
      <c r="L1895" t="s">
        <v>197</v>
      </c>
      <c r="M1895" t="s">
        <v>197</v>
      </c>
      <c r="N1895" t="s">
        <v>198</v>
      </c>
      <c r="Q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AA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1.34</v>
      </c>
      <c r="AK1895">
        <v>2</v>
      </c>
      <c r="AL1895">
        <v>105</v>
      </c>
      <c r="AM1895">
        <v>4</v>
      </c>
      <c r="AN1895">
        <v>22</v>
      </c>
      <c r="AO1895" t="s">
        <v>190</v>
      </c>
      <c r="AP1895">
        <v>87</v>
      </c>
      <c r="AQ1895">
        <v>-0.7</v>
      </c>
      <c r="AR1895">
        <v>1.2</v>
      </c>
      <c r="AS1895" t="s">
        <v>2022</v>
      </c>
      <c r="AT1895">
        <v>26</v>
      </c>
      <c r="AU1895">
        <v>15</v>
      </c>
      <c r="AV1895">
        <v>15</v>
      </c>
      <c r="AW1895">
        <v>24</v>
      </c>
      <c r="AZ1895">
        <v>0</v>
      </c>
      <c r="BA1895">
        <v>0</v>
      </c>
      <c r="BB1895">
        <v>38376</v>
      </c>
      <c r="BC1895">
        <v>63960</v>
      </c>
      <c r="BD1895">
        <v>89544</v>
      </c>
      <c r="BE1895">
        <v>27</v>
      </c>
      <c r="BF1895">
        <v>6</v>
      </c>
      <c r="BG1895">
        <v>144</v>
      </c>
      <c r="BH1895">
        <v>3.5902777777777777</v>
      </c>
      <c r="BI1895">
        <v>38376</v>
      </c>
      <c r="BJ1895">
        <v>63960</v>
      </c>
      <c r="BK1895">
        <v>89544</v>
      </c>
      <c r="BL1895">
        <v>30</v>
      </c>
      <c r="BM1895">
        <v>1</v>
      </c>
      <c r="BN1895">
        <v>48</v>
      </c>
      <c r="BO1895" t="s">
        <v>192</v>
      </c>
      <c r="BP1895">
        <v>0</v>
      </c>
      <c r="BR1895">
        <v>0</v>
      </c>
      <c r="BS1895">
        <v>0</v>
      </c>
      <c r="BV1895">
        <v>0</v>
      </c>
      <c r="BW1895">
        <v>0</v>
      </c>
      <c r="BX1895">
        <v>0</v>
      </c>
      <c r="BZ1895" t="s">
        <v>193</v>
      </c>
      <c r="CA1895" t="s">
        <v>194</v>
      </c>
      <c r="CB1895" t="b">
        <v>0</v>
      </c>
    </row>
    <row r="1896" spans="1:80" x14ac:dyDescent="0.3">
      <c r="A1896">
        <v>1895</v>
      </c>
      <c r="B1896" t="s">
        <v>2251</v>
      </c>
      <c r="C1896" t="s">
        <v>179</v>
      </c>
      <c r="D1896" t="s">
        <v>2019</v>
      </c>
      <c r="E1896" t="s">
        <v>2071</v>
      </c>
      <c r="F1896" t="s">
        <v>2047</v>
      </c>
      <c r="G1896" t="s">
        <v>2019</v>
      </c>
      <c r="H1896" t="s">
        <v>184</v>
      </c>
      <c r="J1896">
        <v>0</v>
      </c>
      <c r="L1896" t="s">
        <v>197</v>
      </c>
      <c r="M1896" t="s">
        <v>197</v>
      </c>
      <c r="N1896" t="s">
        <v>198</v>
      </c>
      <c r="Q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AA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12.8912</v>
      </c>
      <c r="AK1896">
        <v>2</v>
      </c>
      <c r="AL1896">
        <v>11</v>
      </c>
      <c r="AM1896">
        <v>4</v>
      </c>
      <c r="AN1896">
        <v>22</v>
      </c>
      <c r="AO1896" t="s">
        <v>190</v>
      </c>
      <c r="AP1896">
        <v>87</v>
      </c>
      <c r="AQ1896">
        <v>-0.7</v>
      </c>
      <c r="AR1896">
        <v>1.2</v>
      </c>
      <c r="AS1896" t="s">
        <v>2022</v>
      </c>
      <c r="AT1896">
        <v>26</v>
      </c>
      <c r="AU1896">
        <v>15</v>
      </c>
      <c r="AV1896">
        <v>15</v>
      </c>
      <c r="AW1896">
        <v>24</v>
      </c>
      <c r="AZ1896">
        <v>0</v>
      </c>
      <c r="BA1896">
        <v>0</v>
      </c>
      <c r="BB1896">
        <v>38376</v>
      </c>
      <c r="BC1896">
        <v>63960</v>
      </c>
      <c r="BD1896">
        <v>89544</v>
      </c>
      <c r="BE1896">
        <v>27</v>
      </c>
      <c r="BF1896">
        <v>6</v>
      </c>
      <c r="BG1896">
        <v>144</v>
      </c>
      <c r="BH1896">
        <v>3.5902777777777777</v>
      </c>
      <c r="BI1896">
        <v>38376</v>
      </c>
      <c r="BJ1896">
        <v>63960</v>
      </c>
      <c r="BK1896">
        <v>89544</v>
      </c>
      <c r="BL1896">
        <v>30</v>
      </c>
      <c r="BM1896">
        <v>1</v>
      </c>
      <c r="BN1896">
        <v>8</v>
      </c>
      <c r="BO1896" t="s">
        <v>192</v>
      </c>
      <c r="BP1896">
        <v>0</v>
      </c>
      <c r="BR1896">
        <v>0</v>
      </c>
      <c r="BS1896">
        <v>0</v>
      </c>
      <c r="BV1896">
        <v>0</v>
      </c>
      <c r="BW1896">
        <v>0</v>
      </c>
      <c r="BX1896">
        <v>0</v>
      </c>
      <c r="BZ1896" t="s">
        <v>193</v>
      </c>
      <c r="CA1896" t="s">
        <v>194</v>
      </c>
      <c r="CB1896" t="b">
        <v>0</v>
      </c>
    </row>
    <row r="1897" spans="1:80" x14ac:dyDescent="0.3">
      <c r="A1897">
        <v>1896</v>
      </c>
      <c r="B1897" t="s">
        <v>2252</v>
      </c>
      <c r="C1897" t="s">
        <v>179</v>
      </c>
      <c r="D1897" t="s">
        <v>2019</v>
      </c>
      <c r="E1897" t="s">
        <v>2071</v>
      </c>
      <c r="F1897" t="s">
        <v>2157</v>
      </c>
      <c r="G1897" t="s">
        <v>2019</v>
      </c>
      <c r="H1897" t="s">
        <v>184</v>
      </c>
      <c r="J1897">
        <v>0</v>
      </c>
      <c r="L1897" t="s">
        <v>197</v>
      </c>
      <c r="M1897" t="s">
        <v>197</v>
      </c>
      <c r="N1897" t="s">
        <v>198</v>
      </c>
      <c r="Q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AA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2.9</v>
      </c>
      <c r="AK1897">
        <v>2</v>
      </c>
      <c r="AL1897">
        <v>49</v>
      </c>
      <c r="AM1897">
        <v>4</v>
      </c>
      <c r="AN1897">
        <v>22</v>
      </c>
      <c r="AO1897" t="s">
        <v>190</v>
      </c>
      <c r="AP1897">
        <v>87</v>
      </c>
      <c r="AQ1897">
        <v>-0.7</v>
      </c>
      <c r="AR1897">
        <v>1.2</v>
      </c>
      <c r="AS1897" t="s">
        <v>2022</v>
      </c>
      <c r="AT1897">
        <v>26</v>
      </c>
      <c r="AU1897">
        <v>15</v>
      </c>
      <c r="AV1897">
        <v>15</v>
      </c>
      <c r="AW1897">
        <v>24</v>
      </c>
      <c r="AZ1897">
        <v>0</v>
      </c>
      <c r="BA1897">
        <v>0</v>
      </c>
      <c r="BB1897">
        <v>38376</v>
      </c>
      <c r="BC1897">
        <v>63960</v>
      </c>
      <c r="BD1897">
        <v>89544</v>
      </c>
      <c r="BE1897">
        <v>27</v>
      </c>
      <c r="BF1897">
        <v>6</v>
      </c>
      <c r="BG1897">
        <v>144</v>
      </c>
      <c r="BH1897">
        <v>3.5902777777777777</v>
      </c>
      <c r="BI1897">
        <v>38376</v>
      </c>
      <c r="BJ1897">
        <v>63960</v>
      </c>
      <c r="BK1897">
        <v>89544</v>
      </c>
      <c r="BL1897">
        <v>30</v>
      </c>
      <c r="BM1897">
        <v>1</v>
      </c>
      <c r="BN1897">
        <v>48</v>
      </c>
      <c r="BO1897" t="s">
        <v>192</v>
      </c>
      <c r="BP1897">
        <v>0</v>
      </c>
      <c r="BR1897">
        <v>0</v>
      </c>
      <c r="BS1897">
        <v>0</v>
      </c>
      <c r="BV1897">
        <v>0</v>
      </c>
      <c r="BW1897">
        <v>0</v>
      </c>
      <c r="BX1897">
        <v>0</v>
      </c>
      <c r="BZ1897" t="s">
        <v>193</v>
      </c>
      <c r="CA1897" t="s">
        <v>194</v>
      </c>
      <c r="CB1897" t="b">
        <v>0</v>
      </c>
    </row>
    <row r="1898" spans="1:80" x14ac:dyDescent="0.3">
      <c r="A1898">
        <v>1897</v>
      </c>
      <c r="B1898" t="s">
        <v>2253</v>
      </c>
      <c r="C1898" t="s">
        <v>179</v>
      </c>
      <c r="D1898" t="s">
        <v>2019</v>
      </c>
      <c r="E1898" t="s">
        <v>2071</v>
      </c>
      <c r="F1898" t="s">
        <v>2159</v>
      </c>
      <c r="G1898" t="s">
        <v>2019</v>
      </c>
      <c r="H1898" t="s">
        <v>184</v>
      </c>
      <c r="J1898">
        <v>0</v>
      </c>
      <c r="L1898" t="s">
        <v>197</v>
      </c>
      <c r="M1898" t="s">
        <v>197</v>
      </c>
      <c r="N1898" t="s">
        <v>198</v>
      </c>
      <c r="Q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AA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3.5308999999999999</v>
      </c>
      <c r="AK1898">
        <v>2</v>
      </c>
      <c r="AL1898">
        <v>40</v>
      </c>
      <c r="AM1898">
        <v>4</v>
      </c>
      <c r="AN1898">
        <v>22</v>
      </c>
      <c r="AO1898" t="s">
        <v>190</v>
      </c>
      <c r="AP1898">
        <v>87</v>
      </c>
      <c r="AQ1898">
        <v>-0.7</v>
      </c>
      <c r="AR1898">
        <v>1.2</v>
      </c>
      <c r="AS1898" t="s">
        <v>2022</v>
      </c>
      <c r="AT1898">
        <v>26</v>
      </c>
      <c r="AU1898">
        <v>15</v>
      </c>
      <c r="AV1898">
        <v>15</v>
      </c>
      <c r="AW1898">
        <v>24</v>
      </c>
      <c r="AZ1898">
        <v>0</v>
      </c>
      <c r="BA1898">
        <v>0</v>
      </c>
      <c r="BB1898">
        <v>38376</v>
      </c>
      <c r="BC1898">
        <v>63960</v>
      </c>
      <c r="BD1898">
        <v>89544</v>
      </c>
      <c r="BE1898">
        <v>27</v>
      </c>
      <c r="BF1898">
        <v>6</v>
      </c>
      <c r="BG1898">
        <v>144</v>
      </c>
      <c r="BH1898">
        <v>3.5902777777777777</v>
      </c>
      <c r="BI1898">
        <v>38376</v>
      </c>
      <c r="BJ1898">
        <v>63960</v>
      </c>
      <c r="BK1898">
        <v>89544</v>
      </c>
      <c r="BL1898">
        <v>30</v>
      </c>
      <c r="BM1898">
        <v>1</v>
      </c>
      <c r="BN1898">
        <v>48</v>
      </c>
      <c r="BO1898" t="s">
        <v>192</v>
      </c>
      <c r="BP1898">
        <v>0</v>
      </c>
      <c r="BR1898">
        <v>0</v>
      </c>
      <c r="BS1898">
        <v>0</v>
      </c>
      <c r="BV1898">
        <v>0</v>
      </c>
      <c r="BW1898">
        <v>0</v>
      </c>
      <c r="BX1898">
        <v>0</v>
      </c>
      <c r="BZ1898" t="s">
        <v>193</v>
      </c>
      <c r="CA1898" t="s">
        <v>194</v>
      </c>
      <c r="CB1898" t="b">
        <v>0</v>
      </c>
    </row>
    <row r="1899" spans="1:80" x14ac:dyDescent="0.3">
      <c r="A1899">
        <v>1898</v>
      </c>
      <c r="B1899" t="s">
        <v>2254</v>
      </c>
      <c r="C1899" t="s">
        <v>179</v>
      </c>
      <c r="D1899" t="s">
        <v>2019</v>
      </c>
      <c r="E1899" t="s">
        <v>2071</v>
      </c>
      <c r="F1899" t="s">
        <v>2161</v>
      </c>
      <c r="G1899" t="s">
        <v>2019</v>
      </c>
      <c r="H1899" t="s">
        <v>184</v>
      </c>
      <c r="J1899">
        <v>0</v>
      </c>
      <c r="L1899" t="s">
        <v>197</v>
      </c>
      <c r="M1899" t="s">
        <v>197</v>
      </c>
      <c r="N1899" t="s">
        <v>198</v>
      </c>
      <c r="Q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AA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4.1158999999999999</v>
      </c>
      <c r="AK1899">
        <v>2</v>
      </c>
      <c r="AL1899">
        <v>35</v>
      </c>
      <c r="AM1899">
        <v>4</v>
      </c>
      <c r="AN1899">
        <v>22</v>
      </c>
      <c r="AO1899" t="s">
        <v>190</v>
      </c>
      <c r="AP1899">
        <v>87</v>
      </c>
      <c r="AQ1899">
        <v>-0.7</v>
      </c>
      <c r="AR1899">
        <v>1.2</v>
      </c>
      <c r="AS1899" t="s">
        <v>2022</v>
      </c>
      <c r="AT1899">
        <v>26</v>
      </c>
      <c r="AU1899">
        <v>15</v>
      </c>
      <c r="AV1899">
        <v>15</v>
      </c>
      <c r="AW1899">
        <v>24</v>
      </c>
      <c r="AZ1899">
        <v>0</v>
      </c>
      <c r="BA1899">
        <v>0</v>
      </c>
      <c r="BB1899">
        <v>38376</v>
      </c>
      <c r="BC1899">
        <v>63960</v>
      </c>
      <c r="BD1899">
        <v>89544</v>
      </c>
      <c r="BE1899">
        <v>27</v>
      </c>
      <c r="BF1899">
        <v>6</v>
      </c>
      <c r="BG1899">
        <v>144</v>
      </c>
      <c r="BH1899">
        <v>3.5902777777777777</v>
      </c>
      <c r="BI1899">
        <v>38376</v>
      </c>
      <c r="BJ1899">
        <v>63960</v>
      </c>
      <c r="BK1899">
        <v>89544</v>
      </c>
      <c r="BL1899">
        <v>30</v>
      </c>
      <c r="BM1899">
        <v>1</v>
      </c>
      <c r="BN1899">
        <v>24</v>
      </c>
      <c r="BO1899" t="s">
        <v>192</v>
      </c>
      <c r="BP1899">
        <v>0</v>
      </c>
      <c r="BR1899">
        <v>0</v>
      </c>
      <c r="BS1899">
        <v>0</v>
      </c>
      <c r="BV1899">
        <v>0</v>
      </c>
      <c r="BW1899">
        <v>0</v>
      </c>
      <c r="BX1899">
        <v>0</v>
      </c>
      <c r="BZ1899" t="s">
        <v>193</v>
      </c>
      <c r="CA1899" t="s">
        <v>194</v>
      </c>
      <c r="CB1899" t="b">
        <v>0</v>
      </c>
    </row>
    <row r="1900" spans="1:80" x14ac:dyDescent="0.3">
      <c r="A1900">
        <v>1899</v>
      </c>
      <c r="B1900" t="s">
        <v>2255</v>
      </c>
      <c r="C1900" t="s">
        <v>179</v>
      </c>
      <c r="D1900" t="s">
        <v>2019</v>
      </c>
      <c r="E1900" t="s">
        <v>2071</v>
      </c>
      <c r="F1900" t="s">
        <v>2163</v>
      </c>
      <c r="G1900" t="s">
        <v>2019</v>
      </c>
      <c r="H1900" t="s">
        <v>184</v>
      </c>
      <c r="J1900">
        <v>0</v>
      </c>
      <c r="L1900" t="s">
        <v>197</v>
      </c>
      <c r="M1900" t="s">
        <v>197</v>
      </c>
      <c r="N1900" t="s">
        <v>198</v>
      </c>
      <c r="Q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AA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4.7008999999999999</v>
      </c>
      <c r="AK1900">
        <v>2</v>
      </c>
      <c r="AL1900">
        <v>30</v>
      </c>
      <c r="AM1900">
        <v>4</v>
      </c>
      <c r="AN1900">
        <v>22</v>
      </c>
      <c r="AO1900" t="s">
        <v>190</v>
      </c>
      <c r="AP1900">
        <v>87</v>
      </c>
      <c r="AQ1900">
        <v>-0.7</v>
      </c>
      <c r="AR1900">
        <v>1.2</v>
      </c>
      <c r="AS1900" t="s">
        <v>2022</v>
      </c>
      <c r="AT1900">
        <v>26</v>
      </c>
      <c r="AU1900">
        <v>15</v>
      </c>
      <c r="AV1900">
        <v>15</v>
      </c>
      <c r="AW1900">
        <v>24</v>
      </c>
      <c r="AZ1900">
        <v>0</v>
      </c>
      <c r="BA1900">
        <v>0</v>
      </c>
      <c r="BB1900">
        <v>38376</v>
      </c>
      <c r="BC1900">
        <v>63960</v>
      </c>
      <c r="BD1900">
        <v>89544</v>
      </c>
      <c r="BE1900">
        <v>27</v>
      </c>
      <c r="BF1900">
        <v>6</v>
      </c>
      <c r="BG1900">
        <v>144</v>
      </c>
      <c r="BH1900">
        <v>3.5902777777777777</v>
      </c>
      <c r="BI1900">
        <v>38376</v>
      </c>
      <c r="BJ1900">
        <v>63960</v>
      </c>
      <c r="BK1900">
        <v>89544</v>
      </c>
      <c r="BL1900">
        <v>30</v>
      </c>
      <c r="BM1900">
        <v>1</v>
      </c>
      <c r="BN1900">
        <v>24</v>
      </c>
      <c r="BO1900" t="s">
        <v>192</v>
      </c>
      <c r="BP1900">
        <v>0</v>
      </c>
      <c r="BR1900">
        <v>0</v>
      </c>
      <c r="BS1900">
        <v>0</v>
      </c>
      <c r="BV1900">
        <v>0</v>
      </c>
      <c r="BW1900">
        <v>0</v>
      </c>
      <c r="BX1900">
        <v>0</v>
      </c>
      <c r="BZ1900" t="s">
        <v>193</v>
      </c>
      <c r="CA1900" t="s">
        <v>194</v>
      </c>
      <c r="CB1900" t="b">
        <v>0</v>
      </c>
    </row>
    <row r="1901" spans="1:80" x14ac:dyDescent="0.3">
      <c r="A1901">
        <v>1900</v>
      </c>
      <c r="B1901" t="s">
        <v>2256</v>
      </c>
      <c r="C1901" t="s">
        <v>179</v>
      </c>
      <c r="D1901" t="s">
        <v>2019</v>
      </c>
      <c r="E1901" t="s">
        <v>2071</v>
      </c>
      <c r="F1901" t="s">
        <v>2165</v>
      </c>
      <c r="G1901" t="s">
        <v>2019</v>
      </c>
      <c r="H1901" t="s">
        <v>184</v>
      </c>
      <c r="J1901">
        <v>0</v>
      </c>
      <c r="L1901" t="s">
        <v>197</v>
      </c>
      <c r="M1901" t="s">
        <v>197</v>
      </c>
      <c r="N1901" t="s">
        <v>198</v>
      </c>
      <c r="Q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AA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5.2859999999999996</v>
      </c>
      <c r="AK1901">
        <v>2</v>
      </c>
      <c r="AL1901">
        <v>27</v>
      </c>
      <c r="AM1901">
        <v>4</v>
      </c>
      <c r="AN1901">
        <v>22</v>
      </c>
      <c r="AO1901" t="s">
        <v>190</v>
      </c>
      <c r="AP1901">
        <v>87</v>
      </c>
      <c r="AQ1901">
        <v>-0.7</v>
      </c>
      <c r="AR1901">
        <v>1.2</v>
      </c>
      <c r="AS1901" t="s">
        <v>2022</v>
      </c>
      <c r="AT1901">
        <v>26</v>
      </c>
      <c r="AU1901">
        <v>15</v>
      </c>
      <c r="AV1901">
        <v>15</v>
      </c>
      <c r="AW1901">
        <v>24</v>
      </c>
      <c r="AZ1901">
        <v>0</v>
      </c>
      <c r="BA1901">
        <v>0</v>
      </c>
      <c r="BB1901">
        <v>38376</v>
      </c>
      <c r="BC1901">
        <v>63960</v>
      </c>
      <c r="BD1901">
        <v>89544</v>
      </c>
      <c r="BE1901">
        <v>27</v>
      </c>
      <c r="BF1901">
        <v>6</v>
      </c>
      <c r="BG1901">
        <v>144</v>
      </c>
      <c r="BH1901">
        <v>3.5902777777777777</v>
      </c>
      <c r="BI1901">
        <v>38376</v>
      </c>
      <c r="BJ1901">
        <v>63960</v>
      </c>
      <c r="BK1901">
        <v>89544</v>
      </c>
      <c r="BL1901">
        <v>30</v>
      </c>
      <c r="BM1901">
        <v>1</v>
      </c>
      <c r="BN1901">
        <v>16</v>
      </c>
      <c r="BO1901" t="s">
        <v>192</v>
      </c>
      <c r="BP1901">
        <v>0</v>
      </c>
      <c r="BR1901">
        <v>0</v>
      </c>
      <c r="BS1901">
        <v>0</v>
      </c>
      <c r="BV1901">
        <v>0</v>
      </c>
      <c r="BW1901">
        <v>0</v>
      </c>
      <c r="BX1901">
        <v>0</v>
      </c>
      <c r="BZ1901" t="s">
        <v>193</v>
      </c>
      <c r="CA1901" t="s">
        <v>194</v>
      </c>
      <c r="CB1901" t="b">
        <v>0</v>
      </c>
    </row>
    <row r="1902" spans="1:80" x14ac:dyDescent="0.3">
      <c r="A1902">
        <v>1901</v>
      </c>
      <c r="B1902" t="s">
        <v>2257</v>
      </c>
      <c r="C1902" t="s">
        <v>179</v>
      </c>
      <c r="D1902" t="s">
        <v>2019</v>
      </c>
      <c r="E1902" t="s">
        <v>2071</v>
      </c>
      <c r="F1902" t="s">
        <v>2167</v>
      </c>
      <c r="G1902" t="s">
        <v>2019</v>
      </c>
      <c r="H1902" t="s">
        <v>184</v>
      </c>
      <c r="J1902">
        <v>0</v>
      </c>
      <c r="L1902" t="s">
        <v>197</v>
      </c>
      <c r="M1902" t="s">
        <v>197</v>
      </c>
      <c r="N1902" t="s">
        <v>198</v>
      </c>
      <c r="Q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AA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5.8710000000000004</v>
      </c>
      <c r="AK1902">
        <v>2</v>
      </c>
      <c r="AL1902">
        <v>24</v>
      </c>
      <c r="AM1902">
        <v>4</v>
      </c>
      <c r="AN1902">
        <v>22</v>
      </c>
      <c r="AO1902" t="s">
        <v>190</v>
      </c>
      <c r="AP1902">
        <v>87</v>
      </c>
      <c r="AQ1902">
        <v>-0.7</v>
      </c>
      <c r="AR1902">
        <v>1.2</v>
      </c>
      <c r="AS1902" t="s">
        <v>2022</v>
      </c>
      <c r="AT1902">
        <v>26</v>
      </c>
      <c r="AU1902">
        <v>15</v>
      </c>
      <c r="AV1902">
        <v>15</v>
      </c>
      <c r="AW1902">
        <v>24</v>
      </c>
      <c r="AZ1902">
        <v>0</v>
      </c>
      <c r="BA1902">
        <v>0</v>
      </c>
      <c r="BB1902">
        <v>38376</v>
      </c>
      <c r="BC1902">
        <v>63960</v>
      </c>
      <c r="BD1902">
        <v>89544</v>
      </c>
      <c r="BE1902">
        <v>27</v>
      </c>
      <c r="BF1902">
        <v>6</v>
      </c>
      <c r="BG1902">
        <v>144</v>
      </c>
      <c r="BH1902">
        <v>3.5902777777777777</v>
      </c>
      <c r="BI1902">
        <v>38376</v>
      </c>
      <c r="BJ1902">
        <v>63960</v>
      </c>
      <c r="BK1902">
        <v>89544</v>
      </c>
      <c r="BL1902">
        <v>30</v>
      </c>
      <c r="BM1902">
        <v>1</v>
      </c>
      <c r="BN1902">
        <v>16</v>
      </c>
      <c r="BO1902" t="s">
        <v>192</v>
      </c>
      <c r="BP1902">
        <v>0</v>
      </c>
      <c r="BR1902">
        <v>0</v>
      </c>
      <c r="BS1902">
        <v>0</v>
      </c>
      <c r="BV1902">
        <v>0</v>
      </c>
      <c r="BW1902">
        <v>0</v>
      </c>
      <c r="BX1902">
        <v>0</v>
      </c>
      <c r="BZ1902" t="s">
        <v>193</v>
      </c>
      <c r="CA1902" t="s">
        <v>194</v>
      </c>
      <c r="CB1902" t="b">
        <v>0</v>
      </c>
    </row>
    <row r="1903" spans="1:80" x14ac:dyDescent="0.3">
      <c r="A1903">
        <v>1902</v>
      </c>
      <c r="B1903" t="s">
        <v>2258</v>
      </c>
      <c r="C1903" t="s">
        <v>179</v>
      </c>
      <c r="D1903" t="s">
        <v>2019</v>
      </c>
      <c r="E1903" t="s">
        <v>2071</v>
      </c>
      <c r="F1903" t="s">
        <v>2169</v>
      </c>
      <c r="G1903" t="s">
        <v>2019</v>
      </c>
      <c r="H1903" t="s">
        <v>184</v>
      </c>
      <c r="J1903">
        <v>0</v>
      </c>
      <c r="L1903" t="s">
        <v>197</v>
      </c>
      <c r="M1903" t="s">
        <v>197</v>
      </c>
      <c r="N1903" t="s">
        <v>198</v>
      </c>
      <c r="Q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AA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6.4560000000000004</v>
      </c>
      <c r="AK1903">
        <v>2</v>
      </c>
      <c r="AL1903">
        <v>22</v>
      </c>
      <c r="AM1903">
        <v>4</v>
      </c>
      <c r="AN1903">
        <v>22</v>
      </c>
      <c r="AO1903" t="s">
        <v>190</v>
      </c>
      <c r="AP1903">
        <v>87</v>
      </c>
      <c r="AQ1903">
        <v>-0.7</v>
      </c>
      <c r="AR1903">
        <v>1.2</v>
      </c>
      <c r="AS1903" t="s">
        <v>2022</v>
      </c>
      <c r="AT1903">
        <v>26</v>
      </c>
      <c r="AU1903">
        <v>15</v>
      </c>
      <c r="AV1903">
        <v>15</v>
      </c>
      <c r="AW1903">
        <v>24</v>
      </c>
      <c r="AZ1903">
        <v>0</v>
      </c>
      <c r="BA1903">
        <v>0</v>
      </c>
      <c r="BB1903">
        <v>38376</v>
      </c>
      <c r="BC1903">
        <v>63960</v>
      </c>
      <c r="BD1903">
        <v>89544</v>
      </c>
      <c r="BE1903">
        <v>27</v>
      </c>
      <c r="BF1903">
        <v>6</v>
      </c>
      <c r="BG1903">
        <v>144</v>
      </c>
      <c r="BH1903">
        <v>3.5902777777777777</v>
      </c>
      <c r="BI1903">
        <v>38376</v>
      </c>
      <c r="BJ1903">
        <v>63960</v>
      </c>
      <c r="BK1903">
        <v>89544</v>
      </c>
      <c r="BL1903">
        <v>30</v>
      </c>
      <c r="BM1903">
        <v>1</v>
      </c>
      <c r="BN1903">
        <v>16</v>
      </c>
      <c r="BO1903" t="s">
        <v>192</v>
      </c>
      <c r="BP1903">
        <v>0</v>
      </c>
      <c r="BR1903">
        <v>0</v>
      </c>
      <c r="BS1903">
        <v>0</v>
      </c>
      <c r="BV1903">
        <v>0</v>
      </c>
      <c r="BW1903">
        <v>0</v>
      </c>
      <c r="BX1903">
        <v>0</v>
      </c>
      <c r="BZ1903" t="s">
        <v>193</v>
      </c>
      <c r="CA1903" t="s">
        <v>194</v>
      </c>
      <c r="CB1903" t="b">
        <v>0</v>
      </c>
    </row>
    <row r="1904" spans="1:80" x14ac:dyDescent="0.3">
      <c r="A1904">
        <v>1903</v>
      </c>
      <c r="B1904" t="s">
        <v>3989</v>
      </c>
      <c r="C1904" t="s">
        <v>179</v>
      </c>
      <c r="D1904" t="s">
        <v>2019</v>
      </c>
      <c r="E1904" t="s">
        <v>2177</v>
      </c>
      <c r="F1904" t="s">
        <v>2029</v>
      </c>
      <c r="G1904" t="s">
        <v>2019</v>
      </c>
      <c r="J1904">
        <v>0</v>
      </c>
      <c r="L1904" t="s">
        <v>197</v>
      </c>
      <c r="M1904" t="s">
        <v>197</v>
      </c>
      <c r="N1904" t="s">
        <v>198</v>
      </c>
      <c r="Q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AA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L1904">
        <v>0</v>
      </c>
      <c r="AP1904">
        <v>87</v>
      </c>
      <c r="AQ1904">
        <v>-0.7</v>
      </c>
      <c r="AR1904">
        <v>1.2</v>
      </c>
      <c r="AS1904" t="s">
        <v>2022</v>
      </c>
      <c r="AT1904">
        <v>26</v>
      </c>
      <c r="AU1904">
        <v>15</v>
      </c>
      <c r="AV1904">
        <v>15</v>
      </c>
      <c r="AW1904">
        <v>24</v>
      </c>
      <c r="AZ1904">
        <v>0</v>
      </c>
      <c r="BA1904">
        <v>0</v>
      </c>
      <c r="BB1904">
        <v>38376</v>
      </c>
      <c r="BC1904">
        <v>63960</v>
      </c>
      <c r="BD1904">
        <v>89544</v>
      </c>
      <c r="BE1904">
        <v>26</v>
      </c>
      <c r="BF1904">
        <v>6</v>
      </c>
      <c r="BG1904">
        <v>144</v>
      </c>
      <c r="BH1904">
        <v>3.5902777777777777</v>
      </c>
      <c r="BI1904">
        <v>38376</v>
      </c>
      <c r="BJ1904">
        <v>63960</v>
      </c>
      <c r="BK1904">
        <v>89544</v>
      </c>
      <c r="BL1904">
        <v>30</v>
      </c>
      <c r="BM1904">
        <v>1</v>
      </c>
      <c r="BP1904">
        <v>0</v>
      </c>
      <c r="BS1904">
        <v>0</v>
      </c>
      <c r="BV1904">
        <v>0</v>
      </c>
      <c r="BW1904">
        <v>0</v>
      </c>
      <c r="BX1904">
        <v>0</v>
      </c>
      <c r="BZ1904" t="s">
        <v>193</v>
      </c>
      <c r="CA1904" t="s">
        <v>194</v>
      </c>
      <c r="CB1904" t="b">
        <v>0</v>
      </c>
    </row>
    <row r="1905" spans="1:80" x14ac:dyDescent="0.3">
      <c r="A1905">
        <v>1904</v>
      </c>
      <c r="B1905" t="s">
        <v>3990</v>
      </c>
      <c r="C1905" t="s">
        <v>179</v>
      </c>
      <c r="D1905" t="s">
        <v>2019</v>
      </c>
      <c r="E1905" t="s">
        <v>2177</v>
      </c>
      <c r="F1905" t="s">
        <v>2061</v>
      </c>
      <c r="G1905" t="s">
        <v>2019</v>
      </c>
      <c r="J1905">
        <v>0</v>
      </c>
      <c r="L1905" t="s">
        <v>197</v>
      </c>
      <c r="M1905" t="s">
        <v>197</v>
      </c>
      <c r="N1905" t="s">
        <v>198</v>
      </c>
      <c r="Q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AA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L1905">
        <v>0</v>
      </c>
      <c r="AP1905">
        <v>87</v>
      </c>
      <c r="AQ1905">
        <v>-0.7</v>
      </c>
      <c r="AR1905">
        <v>1.2</v>
      </c>
      <c r="AS1905" t="s">
        <v>2022</v>
      </c>
      <c r="AT1905">
        <v>26</v>
      </c>
      <c r="AU1905">
        <v>15</v>
      </c>
      <c r="AV1905">
        <v>15</v>
      </c>
      <c r="AW1905">
        <v>24</v>
      </c>
      <c r="AZ1905">
        <v>0</v>
      </c>
      <c r="BA1905">
        <v>0</v>
      </c>
      <c r="BB1905">
        <v>38376</v>
      </c>
      <c r="BC1905">
        <v>63960</v>
      </c>
      <c r="BD1905">
        <v>89544</v>
      </c>
      <c r="BE1905">
        <v>26</v>
      </c>
      <c r="BF1905">
        <v>6</v>
      </c>
      <c r="BG1905">
        <v>144</v>
      </c>
      <c r="BH1905">
        <v>3.5902777777777777</v>
      </c>
      <c r="BI1905">
        <v>38376</v>
      </c>
      <c r="BJ1905">
        <v>63960</v>
      </c>
      <c r="BK1905">
        <v>89544</v>
      </c>
      <c r="BL1905">
        <v>30</v>
      </c>
      <c r="BM1905">
        <v>1</v>
      </c>
      <c r="BP1905">
        <v>0</v>
      </c>
      <c r="BS1905">
        <v>0</v>
      </c>
      <c r="BV1905">
        <v>0</v>
      </c>
      <c r="BW1905">
        <v>0</v>
      </c>
      <c r="BX1905">
        <v>0</v>
      </c>
      <c r="BZ1905" t="s">
        <v>193</v>
      </c>
      <c r="CA1905" t="s">
        <v>194</v>
      </c>
      <c r="CB1905" t="b">
        <v>0</v>
      </c>
    </row>
    <row r="1906" spans="1:80" x14ac:dyDescent="0.3">
      <c r="A1906">
        <v>1905</v>
      </c>
      <c r="B1906" t="s">
        <v>3991</v>
      </c>
      <c r="C1906" t="s">
        <v>179</v>
      </c>
      <c r="D1906" t="s">
        <v>2019</v>
      </c>
      <c r="E1906" t="s">
        <v>2177</v>
      </c>
      <c r="F1906" t="s">
        <v>2027</v>
      </c>
      <c r="G1906" t="s">
        <v>2019</v>
      </c>
      <c r="J1906">
        <v>0</v>
      </c>
      <c r="L1906" t="s">
        <v>197</v>
      </c>
      <c r="M1906" t="s">
        <v>197</v>
      </c>
      <c r="N1906" t="s">
        <v>198</v>
      </c>
      <c r="Q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AA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L1906">
        <v>0</v>
      </c>
      <c r="AP1906">
        <v>87</v>
      </c>
      <c r="AQ1906">
        <v>-0.7</v>
      </c>
      <c r="AR1906">
        <v>1.2</v>
      </c>
      <c r="AS1906" t="s">
        <v>2022</v>
      </c>
      <c r="AT1906">
        <v>26</v>
      </c>
      <c r="AU1906">
        <v>15</v>
      </c>
      <c r="AV1906">
        <v>15</v>
      </c>
      <c r="AW1906">
        <v>24</v>
      </c>
      <c r="AZ1906">
        <v>0</v>
      </c>
      <c r="BA1906">
        <v>0</v>
      </c>
      <c r="BB1906">
        <v>38376</v>
      </c>
      <c r="BC1906">
        <v>63960</v>
      </c>
      <c r="BD1906">
        <v>89544</v>
      </c>
      <c r="BE1906">
        <v>26</v>
      </c>
      <c r="BF1906">
        <v>6</v>
      </c>
      <c r="BG1906">
        <v>144</v>
      </c>
      <c r="BH1906">
        <v>3.5902777777777777</v>
      </c>
      <c r="BI1906">
        <v>38376</v>
      </c>
      <c r="BJ1906">
        <v>63960</v>
      </c>
      <c r="BK1906">
        <v>89544</v>
      </c>
      <c r="BL1906">
        <v>30</v>
      </c>
      <c r="BM1906">
        <v>1</v>
      </c>
      <c r="BP1906">
        <v>0</v>
      </c>
      <c r="BS1906">
        <v>0</v>
      </c>
      <c r="BV1906">
        <v>0</v>
      </c>
      <c r="BW1906">
        <v>0</v>
      </c>
      <c r="BX1906">
        <v>0</v>
      </c>
      <c r="BZ1906" t="s">
        <v>193</v>
      </c>
      <c r="CA1906" t="s">
        <v>194</v>
      </c>
      <c r="CB1906" t="b">
        <v>0</v>
      </c>
    </row>
    <row r="1907" spans="1:80" x14ac:dyDescent="0.3">
      <c r="A1907">
        <v>1906</v>
      </c>
      <c r="B1907" t="s">
        <v>3992</v>
      </c>
      <c r="C1907" t="s">
        <v>179</v>
      </c>
      <c r="D1907" t="s">
        <v>2019</v>
      </c>
      <c r="E1907" t="s">
        <v>2177</v>
      </c>
      <c r="F1907" t="s">
        <v>2093</v>
      </c>
      <c r="G1907" t="s">
        <v>2019</v>
      </c>
      <c r="J1907">
        <v>0</v>
      </c>
      <c r="L1907" t="s">
        <v>197</v>
      </c>
      <c r="M1907" t="s">
        <v>197</v>
      </c>
      <c r="N1907" t="s">
        <v>198</v>
      </c>
      <c r="Q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AA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L1907">
        <v>0</v>
      </c>
      <c r="AP1907">
        <v>87</v>
      </c>
      <c r="AQ1907">
        <v>-0.7</v>
      </c>
      <c r="AR1907">
        <v>1.2</v>
      </c>
      <c r="AS1907" t="s">
        <v>2022</v>
      </c>
      <c r="AT1907">
        <v>26</v>
      </c>
      <c r="AU1907">
        <v>15</v>
      </c>
      <c r="AV1907">
        <v>15</v>
      </c>
      <c r="AW1907">
        <v>24</v>
      </c>
      <c r="AZ1907">
        <v>0</v>
      </c>
      <c r="BA1907">
        <v>0</v>
      </c>
      <c r="BB1907">
        <v>38376</v>
      </c>
      <c r="BC1907">
        <v>63960</v>
      </c>
      <c r="BD1907">
        <v>89544</v>
      </c>
      <c r="BE1907">
        <v>26</v>
      </c>
      <c r="BF1907">
        <v>6</v>
      </c>
      <c r="BG1907">
        <v>144</v>
      </c>
      <c r="BH1907">
        <v>3.5902777777777777</v>
      </c>
      <c r="BI1907">
        <v>38376</v>
      </c>
      <c r="BJ1907">
        <v>63960</v>
      </c>
      <c r="BK1907">
        <v>89544</v>
      </c>
      <c r="BL1907">
        <v>30</v>
      </c>
      <c r="BM1907">
        <v>1</v>
      </c>
      <c r="BP1907">
        <v>0</v>
      </c>
      <c r="BS1907">
        <v>0</v>
      </c>
      <c r="BV1907">
        <v>0</v>
      </c>
      <c r="BW1907">
        <v>0</v>
      </c>
      <c r="BX1907">
        <v>0</v>
      </c>
      <c r="BZ1907" t="s">
        <v>193</v>
      </c>
      <c r="CA1907" t="s">
        <v>194</v>
      </c>
      <c r="CB1907" t="b">
        <v>0</v>
      </c>
    </row>
    <row r="1908" spans="1:80" x14ac:dyDescent="0.3">
      <c r="A1908">
        <v>1907</v>
      </c>
      <c r="B1908" t="s">
        <v>2259</v>
      </c>
      <c r="C1908" t="s">
        <v>179</v>
      </c>
      <c r="D1908" t="s">
        <v>2019</v>
      </c>
      <c r="E1908" t="s">
        <v>2177</v>
      </c>
      <c r="F1908" t="s">
        <v>2024</v>
      </c>
      <c r="G1908" t="s">
        <v>2019</v>
      </c>
      <c r="H1908" t="s">
        <v>184</v>
      </c>
      <c r="J1908">
        <v>0</v>
      </c>
      <c r="K1908" t="s">
        <v>2179</v>
      </c>
      <c r="L1908" t="s">
        <v>186</v>
      </c>
      <c r="M1908" t="s">
        <v>653</v>
      </c>
      <c r="N1908" t="s">
        <v>20</v>
      </c>
      <c r="O1908">
        <v>443.5</v>
      </c>
      <c r="Q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AA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3.78</v>
      </c>
      <c r="AK1908">
        <v>2</v>
      </c>
      <c r="AL1908">
        <v>38</v>
      </c>
      <c r="AM1908">
        <v>4</v>
      </c>
      <c r="AN1908">
        <v>22</v>
      </c>
      <c r="AP1908">
        <v>87</v>
      </c>
      <c r="AQ1908">
        <v>-0.7</v>
      </c>
      <c r="AR1908">
        <v>1.2</v>
      </c>
      <c r="AS1908" t="s">
        <v>2022</v>
      </c>
      <c r="AT1908">
        <v>26</v>
      </c>
      <c r="AU1908">
        <v>15</v>
      </c>
      <c r="AV1908">
        <v>15</v>
      </c>
      <c r="AW1908">
        <v>24</v>
      </c>
      <c r="AZ1908">
        <v>0</v>
      </c>
      <c r="BA1908">
        <v>0</v>
      </c>
      <c r="BB1908">
        <v>38376</v>
      </c>
      <c r="BC1908">
        <v>63960</v>
      </c>
      <c r="BD1908">
        <v>89544</v>
      </c>
      <c r="BE1908">
        <v>26</v>
      </c>
      <c r="BF1908">
        <v>6</v>
      </c>
      <c r="BG1908">
        <v>144</v>
      </c>
      <c r="BH1908">
        <v>3.5902777777777777</v>
      </c>
      <c r="BI1908">
        <v>38376</v>
      </c>
      <c r="BJ1908">
        <v>63960</v>
      </c>
      <c r="BK1908">
        <v>89544</v>
      </c>
      <c r="BL1908">
        <v>30</v>
      </c>
      <c r="BM1908">
        <v>1</v>
      </c>
      <c r="BN1908">
        <v>16</v>
      </c>
      <c r="BO1908" t="s">
        <v>192</v>
      </c>
      <c r="BP1908">
        <v>7.0960000000000001</v>
      </c>
      <c r="BR1908">
        <v>2</v>
      </c>
      <c r="BS1908">
        <v>0</v>
      </c>
      <c r="BV1908">
        <v>0</v>
      </c>
      <c r="BW1908">
        <v>0</v>
      </c>
      <c r="BX1908">
        <v>0</v>
      </c>
      <c r="BZ1908" t="s">
        <v>193</v>
      </c>
      <c r="CA1908" t="s">
        <v>194</v>
      </c>
      <c r="CB1908" t="b">
        <v>0</v>
      </c>
    </row>
    <row r="1909" spans="1:80" x14ac:dyDescent="0.3">
      <c r="A1909">
        <v>1908</v>
      </c>
      <c r="B1909" t="s">
        <v>2260</v>
      </c>
      <c r="C1909" t="s">
        <v>179</v>
      </c>
      <c r="D1909" t="s">
        <v>2019</v>
      </c>
      <c r="E1909" t="s">
        <v>2177</v>
      </c>
      <c r="F1909" t="s">
        <v>2027</v>
      </c>
      <c r="G1909" t="s">
        <v>2019</v>
      </c>
      <c r="H1909" t="s">
        <v>184</v>
      </c>
      <c r="J1909">
        <v>0</v>
      </c>
      <c r="L1909" t="s">
        <v>197</v>
      </c>
      <c r="M1909" t="s">
        <v>197</v>
      </c>
      <c r="N1909" t="s">
        <v>198</v>
      </c>
      <c r="Q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AA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4.09</v>
      </c>
      <c r="AK1909">
        <v>2</v>
      </c>
      <c r="AL1909">
        <v>35</v>
      </c>
      <c r="AM1909">
        <v>4</v>
      </c>
      <c r="AN1909">
        <v>22</v>
      </c>
      <c r="AP1909">
        <v>87</v>
      </c>
      <c r="AQ1909">
        <v>-0.7</v>
      </c>
      <c r="AR1909">
        <v>1.2</v>
      </c>
      <c r="AS1909" t="s">
        <v>2022</v>
      </c>
      <c r="AT1909">
        <v>26</v>
      </c>
      <c r="AU1909">
        <v>15</v>
      </c>
      <c r="AV1909">
        <v>15</v>
      </c>
      <c r="AW1909">
        <v>24</v>
      </c>
      <c r="AZ1909">
        <v>0</v>
      </c>
      <c r="BA1909">
        <v>0</v>
      </c>
      <c r="BB1909">
        <v>38376</v>
      </c>
      <c r="BC1909">
        <v>63960</v>
      </c>
      <c r="BD1909">
        <v>89544</v>
      </c>
      <c r="BE1909">
        <v>26</v>
      </c>
      <c r="BF1909">
        <v>6</v>
      </c>
      <c r="BG1909">
        <v>144</v>
      </c>
      <c r="BH1909">
        <v>3.5902777777777777</v>
      </c>
      <c r="BI1909">
        <v>38376</v>
      </c>
      <c r="BJ1909">
        <v>63960</v>
      </c>
      <c r="BK1909">
        <v>89544</v>
      </c>
      <c r="BL1909">
        <v>30</v>
      </c>
      <c r="BM1909">
        <v>1</v>
      </c>
      <c r="BN1909">
        <v>14</v>
      </c>
      <c r="BO1909" t="s">
        <v>192</v>
      </c>
      <c r="BP1909">
        <v>0</v>
      </c>
      <c r="BS1909">
        <v>0</v>
      </c>
      <c r="BV1909">
        <v>0</v>
      </c>
      <c r="BW1909">
        <v>0</v>
      </c>
      <c r="BX1909">
        <v>0</v>
      </c>
      <c r="BZ1909" t="s">
        <v>193</v>
      </c>
      <c r="CA1909" t="s">
        <v>194</v>
      </c>
      <c r="CB1909" t="b">
        <v>0</v>
      </c>
    </row>
    <row r="1910" spans="1:80" x14ac:dyDescent="0.3">
      <c r="A1910">
        <v>1909</v>
      </c>
      <c r="B1910" t="s">
        <v>2261</v>
      </c>
      <c r="C1910" t="s">
        <v>179</v>
      </c>
      <c r="D1910" t="s">
        <v>2019</v>
      </c>
      <c r="E1910" t="s">
        <v>2177</v>
      </c>
      <c r="F1910" t="s">
        <v>2029</v>
      </c>
      <c r="G1910" t="s">
        <v>2019</v>
      </c>
      <c r="H1910" t="s">
        <v>184</v>
      </c>
      <c r="J1910">
        <v>0</v>
      </c>
      <c r="L1910" t="s">
        <v>197</v>
      </c>
      <c r="M1910" t="s">
        <v>197</v>
      </c>
      <c r="N1910" t="s">
        <v>198</v>
      </c>
      <c r="Q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AA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4.3899999999999997</v>
      </c>
      <c r="AK1910">
        <v>2</v>
      </c>
      <c r="AL1910">
        <v>32</v>
      </c>
      <c r="AM1910">
        <v>4</v>
      </c>
      <c r="AN1910">
        <v>22</v>
      </c>
      <c r="AP1910">
        <v>87</v>
      </c>
      <c r="AQ1910">
        <v>-0.7</v>
      </c>
      <c r="AR1910">
        <v>1.2</v>
      </c>
      <c r="AS1910" t="s">
        <v>2022</v>
      </c>
      <c r="AT1910">
        <v>26</v>
      </c>
      <c r="AU1910">
        <v>15</v>
      </c>
      <c r="AV1910">
        <v>15</v>
      </c>
      <c r="AW1910">
        <v>24</v>
      </c>
      <c r="AZ1910">
        <v>0</v>
      </c>
      <c r="BA1910">
        <v>0</v>
      </c>
      <c r="BB1910">
        <v>38376</v>
      </c>
      <c r="BC1910">
        <v>63960</v>
      </c>
      <c r="BD1910">
        <v>89544</v>
      </c>
      <c r="BE1910">
        <v>26</v>
      </c>
      <c r="BF1910">
        <v>6</v>
      </c>
      <c r="BG1910">
        <v>144</v>
      </c>
      <c r="BH1910">
        <v>3.5902777777777777</v>
      </c>
      <c r="BI1910">
        <v>38376</v>
      </c>
      <c r="BJ1910">
        <v>63960</v>
      </c>
      <c r="BK1910">
        <v>89544</v>
      </c>
      <c r="BL1910">
        <v>30</v>
      </c>
      <c r="BM1910">
        <v>1</v>
      </c>
      <c r="BN1910">
        <v>8</v>
      </c>
      <c r="BO1910" t="s">
        <v>192</v>
      </c>
      <c r="BP1910">
        <v>0</v>
      </c>
      <c r="BS1910">
        <v>0</v>
      </c>
      <c r="BV1910">
        <v>0</v>
      </c>
      <c r="BW1910">
        <v>0</v>
      </c>
      <c r="BX1910">
        <v>0</v>
      </c>
      <c r="BZ1910" t="s">
        <v>193</v>
      </c>
      <c r="CA1910" t="s">
        <v>194</v>
      </c>
      <c r="CB1910" t="b">
        <v>0</v>
      </c>
    </row>
    <row r="1911" spans="1:80" x14ac:dyDescent="0.3">
      <c r="A1911">
        <v>1910</v>
      </c>
      <c r="B1911" t="s">
        <v>2262</v>
      </c>
      <c r="C1911" t="s">
        <v>179</v>
      </c>
      <c r="D1911" t="s">
        <v>2019</v>
      </c>
      <c r="E1911" t="s">
        <v>2177</v>
      </c>
      <c r="F1911" t="s">
        <v>2084</v>
      </c>
      <c r="G1911" t="s">
        <v>2019</v>
      </c>
      <c r="H1911" t="s">
        <v>184</v>
      </c>
      <c r="J1911">
        <v>0</v>
      </c>
      <c r="K1911" t="s">
        <v>2179</v>
      </c>
      <c r="L1911" t="s">
        <v>186</v>
      </c>
      <c r="M1911" t="s">
        <v>653</v>
      </c>
      <c r="N1911" t="s">
        <v>20</v>
      </c>
      <c r="O1911">
        <v>141</v>
      </c>
      <c r="Q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AA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1.34</v>
      </c>
      <c r="AK1911">
        <v>2</v>
      </c>
      <c r="AL1911">
        <v>105</v>
      </c>
      <c r="AM1911">
        <v>4</v>
      </c>
      <c r="AN1911">
        <v>22</v>
      </c>
      <c r="AP1911">
        <v>87</v>
      </c>
      <c r="AQ1911">
        <v>-0.7</v>
      </c>
      <c r="AR1911">
        <v>1.2</v>
      </c>
      <c r="AS1911" t="s">
        <v>2022</v>
      </c>
      <c r="AT1911">
        <v>26</v>
      </c>
      <c r="AU1911">
        <v>15</v>
      </c>
      <c r="AV1911">
        <v>15</v>
      </c>
      <c r="AW1911">
        <v>24</v>
      </c>
      <c r="AZ1911">
        <v>0</v>
      </c>
      <c r="BA1911">
        <v>0</v>
      </c>
      <c r="BB1911">
        <v>38376</v>
      </c>
      <c r="BC1911">
        <v>63960</v>
      </c>
      <c r="BD1911">
        <v>89544</v>
      </c>
      <c r="BE1911">
        <v>26</v>
      </c>
      <c r="BF1911">
        <v>6</v>
      </c>
      <c r="BG1911">
        <v>144</v>
      </c>
      <c r="BH1911">
        <v>3.5902777777777777</v>
      </c>
      <c r="BI1911">
        <v>38376</v>
      </c>
      <c r="BJ1911">
        <v>63960</v>
      </c>
      <c r="BK1911">
        <v>89544</v>
      </c>
      <c r="BL1911">
        <v>30</v>
      </c>
      <c r="BM1911">
        <v>1</v>
      </c>
      <c r="BN1911">
        <v>48</v>
      </c>
      <c r="BO1911" t="s">
        <v>192</v>
      </c>
      <c r="BP1911">
        <v>6.7679999999999998</v>
      </c>
      <c r="BR1911">
        <v>0</v>
      </c>
      <c r="BS1911">
        <v>0</v>
      </c>
      <c r="BV1911">
        <v>0</v>
      </c>
      <c r="BW1911">
        <v>0</v>
      </c>
      <c r="BX1911">
        <v>0</v>
      </c>
      <c r="BZ1911" t="s">
        <v>193</v>
      </c>
      <c r="CA1911" t="s">
        <v>194</v>
      </c>
      <c r="CB1911" t="b">
        <v>0</v>
      </c>
    </row>
    <row r="1912" spans="1:80" x14ac:dyDescent="0.3">
      <c r="A1912">
        <v>1911</v>
      </c>
      <c r="B1912" t="s">
        <v>2263</v>
      </c>
      <c r="C1912" t="s">
        <v>179</v>
      </c>
      <c r="D1912" t="s">
        <v>2019</v>
      </c>
      <c r="E1912" t="s">
        <v>2177</v>
      </c>
      <c r="F1912" t="s">
        <v>2091</v>
      </c>
      <c r="G1912" t="s">
        <v>2019</v>
      </c>
      <c r="H1912" t="s">
        <v>184</v>
      </c>
      <c r="J1912">
        <v>0</v>
      </c>
      <c r="K1912" t="s">
        <v>2179</v>
      </c>
      <c r="L1912" t="s">
        <v>186</v>
      </c>
      <c r="M1912" t="s">
        <v>653</v>
      </c>
      <c r="N1912" t="s">
        <v>20</v>
      </c>
      <c r="O1912">
        <v>179</v>
      </c>
      <c r="Q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AA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1.64</v>
      </c>
      <c r="AK1912">
        <v>2</v>
      </c>
      <c r="AL1912">
        <v>86</v>
      </c>
      <c r="AM1912">
        <v>4</v>
      </c>
      <c r="AN1912">
        <v>22</v>
      </c>
      <c r="AP1912">
        <v>87</v>
      </c>
      <c r="AQ1912">
        <v>-0.7</v>
      </c>
      <c r="AR1912">
        <v>1.2</v>
      </c>
      <c r="AS1912" t="s">
        <v>2022</v>
      </c>
      <c r="AT1912">
        <v>26</v>
      </c>
      <c r="AU1912">
        <v>15</v>
      </c>
      <c r="AV1912">
        <v>15</v>
      </c>
      <c r="AW1912">
        <v>24</v>
      </c>
      <c r="AZ1912">
        <v>0</v>
      </c>
      <c r="BA1912">
        <v>0</v>
      </c>
      <c r="BB1912">
        <v>38376</v>
      </c>
      <c r="BC1912">
        <v>63960</v>
      </c>
      <c r="BD1912">
        <v>89544</v>
      </c>
      <c r="BE1912">
        <v>26</v>
      </c>
      <c r="BF1912">
        <v>6</v>
      </c>
      <c r="BG1912">
        <v>144</v>
      </c>
      <c r="BH1912">
        <v>3.5902777777777777</v>
      </c>
      <c r="BI1912">
        <v>38376</v>
      </c>
      <c r="BJ1912">
        <v>63960</v>
      </c>
      <c r="BK1912">
        <v>89544</v>
      </c>
      <c r="BL1912">
        <v>30</v>
      </c>
      <c r="BM1912">
        <v>1</v>
      </c>
      <c r="BN1912">
        <v>48</v>
      </c>
      <c r="BO1912" t="s">
        <v>192</v>
      </c>
      <c r="BP1912">
        <v>8.5920000000000005</v>
      </c>
      <c r="BR1912">
        <v>0</v>
      </c>
      <c r="BS1912">
        <v>0</v>
      </c>
      <c r="BV1912">
        <v>0</v>
      </c>
      <c r="BW1912">
        <v>0</v>
      </c>
      <c r="BX1912">
        <v>0</v>
      </c>
      <c r="BZ1912" t="s">
        <v>193</v>
      </c>
      <c r="CA1912" t="s">
        <v>194</v>
      </c>
      <c r="CB1912" t="b">
        <v>0</v>
      </c>
    </row>
    <row r="1913" spans="1:80" x14ac:dyDescent="0.3">
      <c r="A1913">
        <v>1912</v>
      </c>
      <c r="B1913" t="s">
        <v>2264</v>
      </c>
      <c r="C1913" t="s">
        <v>179</v>
      </c>
      <c r="D1913" t="s">
        <v>2019</v>
      </c>
      <c r="E1913" t="s">
        <v>2177</v>
      </c>
      <c r="F1913" t="s">
        <v>2093</v>
      </c>
      <c r="G1913" t="s">
        <v>2019</v>
      </c>
      <c r="H1913" t="s">
        <v>184</v>
      </c>
      <c r="J1913">
        <v>0</v>
      </c>
      <c r="K1913" t="s">
        <v>2179</v>
      </c>
      <c r="L1913" t="s">
        <v>186</v>
      </c>
      <c r="M1913" t="s">
        <v>653</v>
      </c>
      <c r="N1913" t="s">
        <v>20</v>
      </c>
      <c r="O1913">
        <v>216</v>
      </c>
      <c r="Q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AA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1.95</v>
      </c>
      <c r="AK1913">
        <v>2</v>
      </c>
      <c r="AL1913">
        <v>72</v>
      </c>
      <c r="AM1913">
        <v>4</v>
      </c>
      <c r="AN1913">
        <v>22</v>
      </c>
      <c r="AP1913">
        <v>87</v>
      </c>
      <c r="AQ1913">
        <v>-0.7</v>
      </c>
      <c r="AR1913">
        <v>1.2</v>
      </c>
      <c r="AS1913" t="s">
        <v>2022</v>
      </c>
      <c r="AT1913">
        <v>26</v>
      </c>
      <c r="AU1913">
        <v>15</v>
      </c>
      <c r="AV1913">
        <v>15</v>
      </c>
      <c r="AW1913">
        <v>24</v>
      </c>
      <c r="AZ1913">
        <v>0</v>
      </c>
      <c r="BA1913">
        <v>0</v>
      </c>
      <c r="BB1913">
        <v>38376</v>
      </c>
      <c r="BC1913">
        <v>63960</v>
      </c>
      <c r="BD1913">
        <v>89544</v>
      </c>
      <c r="BE1913">
        <v>26</v>
      </c>
      <c r="BF1913">
        <v>6</v>
      </c>
      <c r="BG1913">
        <v>144</v>
      </c>
      <c r="BH1913">
        <v>3.5902777777777777</v>
      </c>
      <c r="BI1913">
        <v>38376</v>
      </c>
      <c r="BJ1913">
        <v>63960</v>
      </c>
      <c r="BK1913">
        <v>89544</v>
      </c>
      <c r="BL1913">
        <v>30</v>
      </c>
      <c r="BM1913">
        <v>1</v>
      </c>
      <c r="BN1913">
        <v>48</v>
      </c>
      <c r="BO1913" t="s">
        <v>192</v>
      </c>
      <c r="BP1913">
        <v>10.368</v>
      </c>
      <c r="BR1913">
        <v>0</v>
      </c>
      <c r="BS1913">
        <v>0</v>
      </c>
      <c r="BV1913">
        <v>0</v>
      </c>
      <c r="BW1913">
        <v>0</v>
      </c>
      <c r="BX1913">
        <v>0</v>
      </c>
      <c r="BZ1913" t="s">
        <v>193</v>
      </c>
      <c r="CA1913" t="s">
        <v>194</v>
      </c>
      <c r="CB1913" t="b">
        <v>0</v>
      </c>
    </row>
    <row r="1914" spans="1:80" x14ac:dyDescent="0.3">
      <c r="A1914">
        <v>1913</v>
      </c>
      <c r="B1914" t="s">
        <v>2265</v>
      </c>
      <c r="C1914" t="s">
        <v>179</v>
      </c>
      <c r="D1914" t="s">
        <v>2019</v>
      </c>
      <c r="E1914" t="s">
        <v>2177</v>
      </c>
      <c r="F1914" t="s">
        <v>2095</v>
      </c>
      <c r="G1914" t="s">
        <v>2019</v>
      </c>
      <c r="H1914" t="s">
        <v>184</v>
      </c>
      <c r="J1914">
        <v>0</v>
      </c>
      <c r="K1914" t="s">
        <v>2179</v>
      </c>
      <c r="L1914" t="s">
        <v>186</v>
      </c>
      <c r="M1914" t="s">
        <v>653</v>
      </c>
      <c r="N1914" t="s">
        <v>20</v>
      </c>
      <c r="O1914">
        <v>254</v>
      </c>
      <c r="Q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AA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2.25</v>
      </c>
      <c r="AK1914">
        <v>2</v>
      </c>
      <c r="AL1914">
        <v>63</v>
      </c>
      <c r="AM1914">
        <v>4</v>
      </c>
      <c r="AN1914">
        <v>22</v>
      </c>
      <c r="AP1914">
        <v>87</v>
      </c>
      <c r="AQ1914">
        <v>-0.7</v>
      </c>
      <c r="AR1914">
        <v>1.2</v>
      </c>
      <c r="AS1914" t="s">
        <v>2022</v>
      </c>
      <c r="AT1914">
        <v>26</v>
      </c>
      <c r="AU1914">
        <v>15</v>
      </c>
      <c r="AV1914">
        <v>15</v>
      </c>
      <c r="AW1914">
        <v>24</v>
      </c>
      <c r="AZ1914">
        <v>0</v>
      </c>
      <c r="BA1914">
        <v>0</v>
      </c>
      <c r="BB1914">
        <v>38376</v>
      </c>
      <c r="BC1914">
        <v>63960</v>
      </c>
      <c r="BD1914">
        <v>89544</v>
      </c>
      <c r="BE1914">
        <v>26</v>
      </c>
      <c r="BF1914">
        <v>6</v>
      </c>
      <c r="BG1914">
        <v>144</v>
      </c>
      <c r="BH1914">
        <v>3.5902777777777777</v>
      </c>
      <c r="BI1914">
        <v>38376</v>
      </c>
      <c r="BJ1914">
        <v>63960</v>
      </c>
      <c r="BK1914">
        <v>89544</v>
      </c>
      <c r="BL1914">
        <v>30</v>
      </c>
      <c r="BM1914">
        <v>1</v>
      </c>
      <c r="BN1914">
        <v>24</v>
      </c>
      <c r="BO1914" t="s">
        <v>192</v>
      </c>
      <c r="BP1914">
        <v>6.0960000000000001</v>
      </c>
      <c r="BR1914">
        <v>0</v>
      </c>
      <c r="BS1914">
        <v>0</v>
      </c>
      <c r="BV1914">
        <v>0</v>
      </c>
      <c r="BW1914">
        <v>0</v>
      </c>
      <c r="BX1914">
        <v>0</v>
      </c>
      <c r="BZ1914" t="s">
        <v>193</v>
      </c>
      <c r="CA1914" t="s">
        <v>194</v>
      </c>
      <c r="CB1914" t="b">
        <v>0</v>
      </c>
    </row>
    <row r="1915" spans="1:80" x14ac:dyDescent="0.3">
      <c r="A1915">
        <v>1914</v>
      </c>
      <c r="B1915" t="s">
        <v>2266</v>
      </c>
      <c r="C1915" t="s">
        <v>179</v>
      </c>
      <c r="D1915" t="s">
        <v>2019</v>
      </c>
      <c r="E1915" t="s">
        <v>2177</v>
      </c>
      <c r="F1915" t="s">
        <v>2097</v>
      </c>
      <c r="G1915" t="s">
        <v>2019</v>
      </c>
      <c r="H1915" t="s">
        <v>184</v>
      </c>
      <c r="J1915">
        <v>0</v>
      </c>
      <c r="K1915" t="s">
        <v>2179</v>
      </c>
      <c r="L1915" t="s">
        <v>186</v>
      </c>
      <c r="M1915" t="s">
        <v>653</v>
      </c>
      <c r="N1915" t="s">
        <v>20</v>
      </c>
      <c r="O1915">
        <v>291.5</v>
      </c>
      <c r="Q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AA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2.56</v>
      </c>
      <c r="AK1915">
        <v>2</v>
      </c>
      <c r="AL1915">
        <v>55</v>
      </c>
      <c r="AM1915">
        <v>4</v>
      </c>
      <c r="AN1915">
        <v>22</v>
      </c>
      <c r="AP1915">
        <v>87</v>
      </c>
      <c r="AQ1915">
        <v>-0.7</v>
      </c>
      <c r="AR1915">
        <v>1.2</v>
      </c>
      <c r="AS1915" t="s">
        <v>2022</v>
      </c>
      <c r="AT1915">
        <v>26</v>
      </c>
      <c r="AU1915">
        <v>15</v>
      </c>
      <c r="AV1915">
        <v>15</v>
      </c>
      <c r="AW1915">
        <v>24</v>
      </c>
      <c r="AZ1915">
        <v>0</v>
      </c>
      <c r="BA1915">
        <v>0</v>
      </c>
      <c r="BB1915">
        <v>38376</v>
      </c>
      <c r="BC1915">
        <v>63960</v>
      </c>
      <c r="BD1915">
        <v>89544</v>
      </c>
      <c r="BE1915">
        <v>26</v>
      </c>
      <c r="BF1915">
        <v>6</v>
      </c>
      <c r="BG1915">
        <v>144</v>
      </c>
      <c r="BH1915">
        <v>3.5902777777777777</v>
      </c>
      <c r="BI1915">
        <v>38376</v>
      </c>
      <c r="BJ1915">
        <v>63960</v>
      </c>
      <c r="BK1915">
        <v>89544</v>
      </c>
      <c r="BL1915">
        <v>30</v>
      </c>
      <c r="BM1915">
        <v>1</v>
      </c>
      <c r="BN1915">
        <v>24</v>
      </c>
      <c r="BO1915" t="s">
        <v>192</v>
      </c>
      <c r="BP1915">
        <v>6.9960000000000004</v>
      </c>
      <c r="BR1915">
        <v>144</v>
      </c>
      <c r="BS1915">
        <v>0</v>
      </c>
      <c r="BV1915">
        <v>0</v>
      </c>
      <c r="BW1915">
        <v>0</v>
      </c>
      <c r="BX1915">
        <v>0</v>
      </c>
      <c r="BZ1915" t="s">
        <v>193</v>
      </c>
      <c r="CA1915" t="s">
        <v>194</v>
      </c>
      <c r="CB1915" t="b">
        <v>0</v>
      </c>
    </row>
    <row r="1916" spans="1:80" x14ac:dyDescent="0.3">
      <c r="A1916">
        <v>1915</v>
      </c>
      <c r="B1916" t="s">
        <v>2267</v>
      </c>
      <c r="C1916" t="s">
        <v>179</v>
      </c>
      <c r="D1916" t="s">
        <v>2019</v>
      </c>
      <c r="E1916" t="s">
        <v>2177</v>
      </c>
      <c r="F1916" t="s">
        <v>2099</v>
      </c>
      <c r="G1916" t="s">
        <v>2019</v>
      </c>
      <c r="H1916" t="s">
        <v>184</v>
      </c>
      <c r="J1916">
        <v>0</v>
      </c>
      <c r="K1916" t="s">
        <v>2179</v>
      </c>
      <c r="L1916" t="s">
        <v>186</v>
      </c>
      <c r="M1916" t="s">
        <v>653</v>
      </c>
      <c r="N1916" t="s">
        <v>20</v>
      </c>
      <c r="O1916">
        <v>330</v>
      </c>
      <c r="Q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AA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2.87</v>
      </c>
      <c r="AK1916">
        <v>2</v>
      </c>
      <c r="AL1916">
        <v>49</v>
      </c>
      <c r="AM1916">
        <v>4</v>
      </c>
      <c r="AN1916">
        <v>22</v>
      </c>
      <c r="AP1916">
        <v>87</v>
      </c>
      <c r="AQ1916">
        <v>-0.7</v>
      </c>
      <c r="AR1916">
        <v>1.2</v>
      </c>
      <c r="AS1916" t="s">
        <v>2022</v>
      </c>
      <c r="AT1916">
        <v>26</v>
      </c>
      <c r="AU1916">
        <v>15</v>
      </c>
      <c r="AV1916">
        <v>15</v>
      </c>
      <c r="AW1916">
        <v>24</v>
      </c>
      <c r="AZ1916">
        <v>0</v>
      </c>
      <c r="BA1916">
        <v>0</v>
      </c>
      <c r="BB1916">
        <v>38376</v>
      </c>
      <c r="BC1916">
        <v>63960</v>
      </c>
      <c r="BD1916">
        <v>89544</v>
      </c>
      <c r="BE1916">
        <v>26</v>
      </c>
      <c r="BF1916">
        <v>6</v>
      </c>
      <c r="BG1916">
        <v>144</v>
      </c>
      <c r="BH1916">
        <v>3.5902777777777777</v>
      </c>
      <c r="BI1916">
        <v>38376</v>
      </c>
      <c r="BJ1916">
        <v>63960</v>
      </c>
      <c r="BK1916">
        <v>89544</v>
      </c>
      <c r="BL1916">
        <v>30</v>
      </c>
      <c r="BM1916">
        <v>1</v>
      </c>
      <c r="BN1916">
        <v>16</v>
      </c>
      <c r="BO1916" t="s">
        <v>192</v>
      </c>
      <c r="BP1916">
        <v>5.28</v>
      </c>
      <c r="BR1916">
        <v>8</v>
      </c>
      <c r="BS1916">
        <v>0</v>
      </c>
      <c r="BV1916">
        <v>0</v>
      </c>
      <c r="BW1916">
        <v>0</v>
      </c>
      <c r="BX1916">
        <v>0</v>
      </c>
      <c r="BZ1916" t="s">
        <v>193</v>
      </c>
      <c r="CA1916" t="s">
        <v>194</v>
      </c>
      <c r="CB1916" t="b">
        <v>0</v>
      </c>
    </row>
    <row r="1917" spans="1:80" x14ac:dyDescent="0.3">
      <c r="A1917">
        <v>1916</v>
      </c>
      <c r="B1917" t="s">
        <v>2268</v>
      </c>
      <c r="C1917" t="s">
        <v>179</v>
      </c>
      <c r="D1917" t="s">
        <v>2019</v>
      </c>
      <c r="E1917" t="s">
        <v>2177</v>
      </c>
      <c r="F1917" t="s">
        <v>2101</v>
      </c>
      <c r="G1917" t="s">
        <v>2019</v>
      </c>
      <c r="H1917" t="s">
        <v>184</v>
      </c>
      <c r="J1917">
        <v>0</v>
      </c>
      <c r="K1917" t="s">
        <v>2179</v>
      </c>
      <c r="L1917" t="s">
        <v>186</v>
      </c>
      <c r="M1917" t="s">
        <v>653</v>
      </c>
      <c r="N1917" t="s">
        <v>20</v>
      </c>
      <c r="O1917">
        <v>367.5</v>
      </c>
      <c r="Q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AA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3.17</v>
      </c>
      <c r="AK1917">
        <v>2</v>
      </c>
      <c r="AL1917">
        <v>45</v>
      </c>
      <c r="AM1917">
        <v>4</v>
      </c>
      <c r="AN1917">
        <v>22</v>
      </c>
      <c r="AP1917">
        <v>87</v>
      </c>
      <c r="AQ1917">
        <v>-0.7</v>
      </c>
      <c r="AR1917">
        <v>1.2</v>
      </c>
      <c r="AS1917" t="s">
        <v>2022</v>
      </c>
      <c r="AT1917">
        <v>26</v>
      </c>
      <c r="AU1917">
        <v>15</v>
      </c>
      <c r="AV1917">
        <v>15</v>
      </c>
      <c r="AW1917">
        <v>24</v>
      </c>
      <c r="AZ1917">
        <v>0</v>
      </c>
      <c r="BA1917">
        <v>0</v>
      </c>
      <c r="BB1917">
        <v>38376</v>
      </c>
      <c r="BC1917">
        <v>63960</v>
      </c>
      <c r="BD1917">
        <v>89544</v>
      </c>
      <c r="BE1917">
        <v>26</v>
      </c>
      <c r="BF1917">
        <v>6</v>
      </c>
      <c r="BG1917">
        <v>144</v>
      </c>
      <c r="BH1917">
        <v>3.5902777777777777</v>
      </c>
      <c r="BI1917">
        <v>38376</v>
      </c>
      <c r="BJ1917">
        <v>63960</v>
      </c>
      <c r="BK1917">
        <v>89544</v>
      </c>
      <c r="BL1917">
        <v>30</v>
      </c>
      <c r="BM1917">
        <v>1</v>
      </c>
      <c r="BN1917">
        <v>16</v>
      </c>
      <c r="BO1917" t="s">
        <v>192</v>
      </c>
      <c r="BP1917">
        <v>5.88</v>
      </c>
      <c r="BR1917">
        <v>27</v>
      </c>
      <c r="BS1917">
        <v>0</v>
      </c>
      <c r="BV1917">
        <v>0</v>
      </c>
      <c r="BW1917">
        <v>0</v>
      </c>
      <c r="BX1917">
        <v>0</v>
      </c>
      <c r="BZ1917" t="s">
        <v>193</v>
      </c>
      <c r="CA1917" t="s">
        <v>194</v>
      </c>
      <c r="CB1917" t="b">
        <v>0</v>
      </c>
    </row>
    <row r="1918" spans="1:80" x14ac:dyDescent="0.3">
      <c r="A1918">
        <v>1917</v>
      </c>
      <c r="B1918" t="s">
        <v>2269</v>
      </c>
      <c r="C1918" t="s">
        <v>179</v>
      </c>
      <c r="D1918" t="s">
        <v>2019</v>
      </c>
      <c r="E1918" t="s">
        <v>2177</v>
      </c>
      <c r="F1918" t="s">
        <v>2103</v>
      </c>
      <c r="G1918" t="s">
        <v>2019</v>
      </c>
      <c r="H1918" t="s">
        <v>184</v>
      </c>
      <c r="J1918">
        <v>0</v>
      </c>
      <c r="K1918" t="s">
        <v>2179</v>
      </c>
      <c r="L1918" t="s">
        <v>186</v>
      </c>
      <c r="M1918" t="s">
        <v>653</v>
      </c>
      <c r="N1918" t="s">
        <v>20</v>
      </c>
      <c r="O1918">
        <v>405.05</v>
      </c>
      <c r="Q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AA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3.48</v>
      </c>
      <c r="AK1918">
        <v>2</v>
      </c>
      <c r="AL1918">
        <v>41</v>
      </c>
      <c r="AM1918">
        <v>4</v>
      </c>
      <c r="AN1918">
        <v>22</v>
      </c>
      <c r="AP1918">
        <v>87</v>
      </c>
      <c r="AQ1918">
        <v>-0.7</v>
      </c>
      <c r="AR1918">
        <v>1.2</v>
      </c>
      <c r="AS1918" t="s">
        <v>2022</v>
      </c>
      <c r="AT1918">
        <v>26</v>
      </c>
      <c r="AU1918">
        <v>15</v>
      </c>
      <c r="AV1918">
        <v>15</v>
      </c>
      <c r="AW1918">
        <v>24</v>
      </c>
      <c r="AZ1918">
        <v>0</v>
      </c>
      <c r="BA1918">
        <v>0</v>
      </c>
      <c r="BB1918">
        <v>38376</v>
      </c>
      <c r="BC1918">
        <v>63960</v>
      </c>
      <c r="BD1918">
        <v>89544</v>
      </c>
      <c r="BE1918">
        <v>26</v>
      </c>
      <c r="BF1918">
        <v>6</v>
      </c>
      <c r="BG1918">
        <v>144</v>
      </c>
      <c r="BH1918">
        <v>3.5902777777777777</v>
      </c>
      <c r="BI1918">
        <v>38376</v>
      </c>
      <c r="BJ1918">
        <v>63960</v>
      </c>
      <c r="BK1918">
        <v>89544</v>
      </c>
      <c r="BL1918">
        <v>30</v>
      </c>
      <c r="BM1918">
        <v>1</v>
      </c>
      <c r="BN1918">
        <v>16</v>
      </c>
      <c r="BO1918" t="s">
        <v>192</v>
      </c>
      <c r="BP1918">
        <v>6.4808000000000003</v>
      </c>
      <c r="BS1918">
        <v>0</v>
      </c>
      <c r="BV1918">
        <v>0</v>
      </c>
      <c r="BW1918">
        <v>0</v>
      </c>
      <c r="BX1918">
        <v>0</v>
      </c>
      <c r="BZ1918" t="s">
        <v>193</v>
      </c>
      <c r="CA1918" t="s">
        <v>194</v>
      </c>
      <c r="CB1918" t="b">
        <v>0</v>
      </c>
    </row>
    <row r="1919" spans="1:80" x14ac:dyDescent="0.3">
      <c r="A1919">
        <v>1918</v>
      </c>
      <c r="B1919" t="s">
        <v>2270</v>
      </c>
      <c r="C1919" t="s">
        <v>179</v>
      </c>
      <c r="D1919" t="s">
        <v>2019</v>
      </c>
      <c r="E1919" t="s">
        <v>2071</v>
      </c>
      <c r="F1919" t="s">
        <v>2021</v>
      </c>
      <c r="G1919" t="s">
        <v>2019</v>
      </c>
      <c r="H1919" t="s">
        <v>184</v>
      </c>
      <c r="J1919">
        <v>0</v>
      </c>
      <c r="L1919" t="s">
        <v>197</v>
      </c>
      <c r="M1919" t="s">
        <v>197</v>
      </c>
      <c r="N1919" t="s">
        <v>198</v>
      </c>
      <c r="Q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AA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4.1399999999999997</v>
      </c>
      <c r="AK1919">
        <v>2</v>
      </c>
      <c r="AL1919">
        <v>34</v>
      </c>
      <c r="AM1919">
        <v>4</v>
      </c>
      <c r="AN1919">
        <v>22</v>
      </c>
      <c r="AO1919" t="s">
        <v>190</v>
      </c>
      <c r="AP1919">
        <v>87</v>
      </c>
      <c r="AQ1919">
        <v>-0.7</v>
      </c>
      <c r="AR1919">
        <v>1.2</v>
      </c>
      <c r="AS1919" t="s">
        <v>2022</v>
      </c>
      <c r="AT1919">
        <v>26</v>
      </c>
      <c r="AU1919">
        <v>15</v>
      </c>
      <c r="AV1919">
        <v>15</v>
      </c>
      <c r="AW1919">
        <v>24</v>
      </c>
      <c r="AZ1919">
        <v>0</v>
      </c>
      <c r="BA1919">
        <v>0</v>
      </c>
      <c r="BB1919">
        <v>38376</v>
      </c>
      <c r="BC1919">
        <v>63960</v>
      </c>
      <c r="BD1919">
        <v>89544</v>
      </c>
      <c r="BE1919">
        <v>27</v>
      </c>
      <c r="BF1919">
        <v>6</v>
      </c>
      <c r="BG1919">
        <v>144</v>
      </c>
      <c r="BH1919">
        <v>3.5902777777777777</v>
      </c>
      <c r="BI1919">
        <v>38376</v>
      </c>
      <c r="BJ1919">
        <v>63960</v>
      </c>
      <c r="BK1919">
        <v>89544</v>
      </c>
      <c r="BL1919">
        <v>30</v>
      </c>
      <c r="BM1919">
        <v>1</v>
      </c>
      <c r="BN1919">
        <v>48</v>
      </c>
      <c r="BO1919" t="s">
        <v>192</v>
      </c>
      <c r="BP1919">
        <v>0</v>
      </c>
      <c r="BR1919">
        <v>0</v>
      </c>
      <c r="BS1919">
        <v>0</v>
      </c>
      <c r="BV1919">
        <v>0</v>
      </c>
      <c r="BW1919">
        <v>0</v>
      </c>
      <c r="BX1919">
        <v>0</v>
      </c>
      <c r="BZ1919" t="s">
        <v>193</v>
      </c>
      <c r="CA1919" t="s">
        <v>194</v>
      </c>
      <c r="CB1919" t="b">
        <v>0</v>
      </c>
    </row>
    <row r="1920" spans="1:80" x14ac:dyDescent="0.3">
      <c r="A1920">
        <v>1919</v>
      </c>
      <c r="B1920" t="s">
        <v>2271</v>
      </c>
      <c r="C1920" t="s">
        <v>179</v>
      </c>
      <c r="D1920" t="s">
        <v>2019</v>
      </c>
      <c r="E1920" t="s">
        <v>2071</v>
      </c>
      <c r="F1920" t="s">
        <v>2024</v>
      </c>
      <c r="G1920" t="s">
        <v>2019</v>
      </c>
      <c r="H1920" t="s">
        <v>184</v>
      </c>
      <c r="J1920">
        <v>0</v>
      </c>
      <c r="K1920" t="s">
        <v>2179</v>
      </c>
      <c r="L1920" t="s">
        <v>186</v>
      </c>
      <c r="M1920" t="s">
        <v>653</v>
      </c>
      <c r="N1920" t="s">
        <v>20</v>
      </c>
      <c r="O1920">
        <v>487</v>
      </c>
      <c r="Q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AA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4.1399999999999997</v>
      </c>
      <c r="AK1920">
        <v>2</v>
      </c>
      <c r="AL1920">
        <v>34</v>
      </c>
      <c r="AM1920">
        <v>4</v>
      </c>
      <c r="AN1920">
        <v>22</v>
      </c>
      <c r="AO1920" t="s">
        <v>190</v>
      </c>
      <c r="AP1920">
        <v>87</v>
      </c>
      <c r="AQ1920">
        <v>-0.7</v>
      </c>
      <c r="AR1920">
        <v>1.2</v>
      </c>
      <c r="AS1920" t="s">
        <v>2022</v>
      </c>
      <c r="AT1920">
        <v>26</v>
      </c>
      <c r="AU1920">
        <v>15</v>
      </c>
      <c r="AV1920">
        <v>15</v>
      </c>
      <c r="AW1920">
        <v>24</v>
      </c>
      <c r="AZ1920">
        <v>0</v>
      </c>
      <c r="BA1920">
        <v>0</v>
      </c>
      <c r="BB1920">
        <v>38376</v>
      </c>
      <c r="BC1920">
        <v>63960</v>
      </c>
      <c r="BD1920">
        <v>89544</v>
      </c>
      <c r="BE1920">
        <v>27</v>
      </c>
      <c r="BF1920">
        <v>6</v>
      </c>
      <c r="BG1920">
        <v>144</v>
      </c>
      <c r="BH1920">
        <v>3.5902777777777777</v>
      </c>
      <c r="BI1920">
        <v>38376</v>
      </c>
      <c r="BJ1920">
        <v>63960</v>
      </c>
      <c r="BK1920">
        <v>89544</v>
      </c>
      <c r="BL1920">
        <v>30</v>
      </c>
      <c r="BM1920">
        <v>1</v>
      </c>
      <c r="BN1920">
        <v>14</v>
      </c>
      <c r="BO1920" t="s">
        <v>192</v>
      </c>
      <c r="BP1920">
        <v>6.8179999999999996</v>
      </c>
      <c r="BR1920">
        <v>0</v>
      </c>
      <c r="BS1920">
        <v>0</v>
      </c>
      <c r="BV1920">
        <v>0</v>
      </c>
      <c r="BW1920">
        <v>0</v>
      </c>
      <c r="BX1920">
        <v>0</v>
      </c>
      <c r="BZ1920" t="s">
        <v>193</v>
      </c>
      <c r="CA1920" t="s">
        <v>194</v>
      </c>
      <c r="CB1920" t="b">
        <v>0</v>
      </c>
    </row>
    <row r="1921" spans="1:80" x14ac:dyDescent="0.3">
      <c r="A1921">
        <v>1920</v>
      </c>
      <c r="B1921" t="s">
        <v>2272</v>
      </c>
      <c r="C1921" t="s">
        <v>179</v>
      </c>
      <c r="D1921" t="s">
        <v>2019</v>
      </c>
      <c r="E1921" t="s">
        <v>2071</v>
      </c>
      <c r="F1921" t="s">
        <v>2027</v>
      </c>
      <c r="G1921" t="s">
        <v>2019</v>
      </c>
      <c r="H1921" t="s">
        <v>184</v>
      </c>
      <c r="J1921">
        <v>0</v>
      </c>
      <c r="L1921" t="s">
        <v>197</v>
      </c>
      <c r="M1921" t="s">
        <v>197</v>
      </c>
      <c r="N1921" t="s">
        <v>198</v>
      </c>
      <c r="Q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AA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4.51</v>
      </c>
      <c r="AK1921">
        <v>2</v>
      </c>
      <c r="AL1921">
        <v>32</v>
      </c>
      <c r="AM1921">
        <v>4</v>
      </c>
      <c r="AN1921">
        <v>22</v>
      </c>
      <c r="AO1921" t="s">
        <v>190</v>
      </c>
      <c r="AP1921">
        <v>87</v>
      </c>
      <c r="AQ1921">
        <v>-0.7</v>
      </c>
      <c r="AR1921">
        <v>1.2</v>
      </c>
      <c r="AS1921" t="s">
        <v>2022</v>
      </c>
      <c r="AT1921">
        <v>26</v>
      </c>
      <c r="AU1921">
        <v>15</v>
      </c>
      <c r="AV1921">
        <v>15</v>
      </c>
      <c r="AW1921">
        <v>24</v>
      </c>
      <c r="AZ1921">
        <v>0</v>
      </c>
      <c r="BA1921">
        <v>0</v>
      </c>
      <c r="BB1921">
        <v>38376</v>
      </c>
      <c r="BC1921">
        <v>63960</v>
      </c>
      <c r="BD1921">
        <v>89544</v>
      </c>
      <c r="BE1921">
        <v>27</v>
      </c>
      <c r="BF1921">
        <v>6</v>
      </c>
      <c r="BG1921">
        <v>144</v>
      </c>
      <c r="BH1921">
        <v>3.5902777777777777</v>
      </c>
      <c r="BI1921">
        <v>38376</v>
      </c>
      <c r="BJ1921">
        <v>63960</v>
      </c>
      <c r="BK1921">
        <v>89544</v>
      </c>
      <c r="BL1921">
        <v>30</v>
      </c>
      <c r="BM1921">
        <v>1</v>
      </c>
      <c r="BN1921">
        <v>8</v>
      </c>
      <c r="BO1921" t="s">
        <v>192</v>
      </c>
      <c r="BP1921">
        <v>0</v>
      </c>
      <c r="BR1921">
        <v>0</v>
      </c>
      <c r="BS1921">
        <v>0</v>
      </c>
      <c r="BV1921">
        <v>0</v>
      </c>
      <c r="BW1921">
        <v>0</v>
      </c>
      <c r="BX1921">
        <v>0</v>
      </c>
      <c r="BZ1921" t="s">
        <v>193</v>
      </c>
      <c r="CA1921" t="s">
        <v>194</v>
      </c>
      <c r="CB1921" t="b">
        <v>0</v>
      </c>
    </row>
    <row r="1922" spans="1:80" x14ac:dyDescent="0.3">
      <c r="A1922">
        <v>1921</v>
      </c>
      <c r="B1922" t="s">
        <v>2273</v>
      </c>
      <c r="C1922" t="s">
        <v>179</v>
      </c>
      <c r="D1922" t="s">
        <v>2019</v>
      </c>
      <c r="E1922" t="s">
        <v>2071</v>
      </c>
      <c r="F1922" t="s">
        <v>2029</v>
      </c>
      <c r="G1922" t="s">
        <v>2019</v>
      </c>
      <c r="H1922" t="s">
        <v>184</v>
      </c>
      <c r="J1922">
        <v>0</v>
      </c>
      <c r="L1922" t="s">
        <v>197</v>
      </c>
      <c r="M1922" t="s">
        <v>197</v>
      </c>
      <c r="N1922" t="s">
        <v>198</v>
      </c>
      <c r="Q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AA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4.78</v>
      </c>
      <c r="AK1922">
        <v>2</v>
      </c>
      <c r="AL1922">
        <v>30</v>
      </c>
      <c r="AM1922">
        <v>4</v>
      </c>
      <c r="AN1922">
        <v>22</v>
      </c>
      <c r="AO1922" t="s">
        <v>190</v>
      </c>
      <c r="AP1922">
        <v>87</v>
      </c>
      <c r="AQ1922">
        <v>-0.7</v>
      </c>
      <c r="AR1922">
        <v>1.2</v>
      </c>
      <c r="AS1922" t="s">
        <v>2022</v>
      </c>
      <c r="AT1922">
        <v>26</v>
      </c>
      <c r="AU1922">
        <v>15</v>
      </c>
      <c r="AV1922">
        <v>15</v>
      </c>
      <c r="AW1922">
        <v>24</v>
      </c>
      <c r="AZ1922">
        <v>0</v>
      </c>
      <c r="BA1922">
        <v>0</v>
      </c>
      <c r="BB1922">
        <v>38376</v>
      </c>
      <c r="BC1922">
        <v>63960</v>
      </c>
      <c r="BD1922">
        <v>89544</v>
      </c>
      <c r="BE1922">
        <v>27</v>
      </c>
      <c r="BF1922">
        <v>6</v>
      </c>
      <c r="BG1922">
        <v>144</v>
      </c>
      <c r="BH1922">
        <v>3.5902777777777777</v>
      </c>
      <c r="BI1922">
        <v>38376</v>
      </c>
      <c r="BJ1922">
        <v>63960</v>
      </c>
      <c r="BK1922">
        <v>89544</v>
      </c>
      <c r="BL1922">
        <v>30</v>
      </c>
      <c r="BM1922">
        <v>1</v>
      </c>
      <c r="BN1922">
        <v>8</v>
      </c>
      <c r="BO1922" t="s">
        <v>192</v>
      </c>
      <c r="BP1922">
        <v>0</v>
      </c>
      <c r="BR1922">
        <v>0</v>
      </c>
      <c r="BS1922">
        <v>0</v>
      </c>
      <c r="BV1922">
        <v>0</v>
      </c>
      <c r="BW1922">
        <v>0</v>
      </c>
      <c r="BX1922">
        <v>0</v>
      </c>
      <c r="BZ1922" t="s">
        <v>193</v>
      </c>
      <c r="CA1922" t="s">
        <v>194</v>
      </c>
      <c r="CB1922" t="b">
        <v>0</v>
      </c>
    </row>
    <row r="1923" spans="1:80" x14ac:dyDescent="0.3">
      <c r="A1923">
        <v>1922</v>
      </c>
      <c r="B1923" t="s">
        <v>2274</v>
      </c>
      <c r="C1923" t="s">
        <v>179</v>
      </c>
      <c r="D1923" t="s">
        <v>2019</v>
      </c>
      <c r="E1923" t="s">
        <v>2071</v>
      </c>
      <c r="F1923" t="s">
        <v>2031</v>
      </c>
      <c r="G1923" t="s">
        <v>2019</v>
      </c>
      <c r="H1923" t="s">
        <v>184</v>
      </c>
      <c r="J1923">
        <v>0</v>
      </c>
      <c r="L1923" t="s">
        <v>197</v>
      </c>
      <c r="M1923" t="s">
        <v>197</v>
      </c>
      <c r="N1923" t="s">
        <v>198</v>
      </c>
      <c r="Q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AA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5.23</v>
      </c>
      <c r="AK1923">
        <v>2</v>
      </c>
      <c r="AL1923">
        <v>27</v>
      </c>
      <c r="AM1923">
        <v>4</v>
      </c>
      <c r="AN1923">
        <v>22</v>
      </c>
      <c r="AO1923" t="s">
        <v>190</v>
      </c>
      <c r="AP1923">
        <v>87</v>
      </c>
      <c r="AQ1923">
        <v>-0.7</v>
      </c>
      <c r="AR1923">
        <v>1.2</v>
      </c>
      <c r="AS1923" t="s">
        <v>2022</v>
      </c>
      <c r="AT1923">
        <v>26</v>
      </c>
      <c r="AU1923">
        <v>15</v>
      </c>
      <c r="AV1923">
        <v>15</v>
      </c>
      <c r="AW1923">
        <v>24</v>
      </c>
      <c r="AZ1923">
        <v>0</v>
      </c>
      <c r="BA1923">
        <v>0</v>
      </c>
      <c r="BB1923">
        <v>38376</v>
      </c>
      <c r="BC1923">
        <v>63960</v>
      </c>
      <c r="BD1923">
        <v>89544</v>
      </c>
      <c r="BE1923">
        <v>27</v>
      </c>
      <c r="BF1923">
        <v>6</v>
      </c>
      <c r="BG1923">
        <v>144</v>
      </c>
      <c r="BH1923">
        <v>3.5902777777777777</v>
      </c>
      <c r="BI1923">
        <v>38376</v>
      </c>
      <c r="BJ1923">
        <v>63960</v>
      </c>
      <c r="BK1923">
        <v>89544</v>
      </c>
      <c r="BL1923">
        <v>30</v>
      </c>
      <c r="BM1923">
        <v>1</v>
      </c>
      <c r="BN1923">
        <v>8</v>
      </c>
      <c r="BO1923" t="s">
        <v>192</v>
      </c>
      <c r="BP1923">
        <v>0</v>
      </c>
      <c r="BR1923">
        <v>0</v>
      </c>
      <c r="BS1923">
        <v>0</v>
      </c>
      <c r="BV1923">
        <v>0</v>
      </c>
      <c r="BW1923">
        <v>0</v>
      </c>
      <c r="BX1923">
        <v>0</v>
      </c>
      <c r="BZ1923" t="s">
        <v>193</v>
      </c>
      <c r="CA1923" t="s">
        <v>194</v>
      </c>
      <c r="CB1923" t="b">
        <v>0</v>
      </c>
    </row>
    <row r="1924" spans="1:80" x14ac:dyDescent="0.3">
      <c r="A1924">
        <v>1923</v>
      </c>
      <c r="B1924" t="s">
        <v>2275</v>
      </c>
      <c r="C1924" t="s">
        <v>179</v>
      </c>
      <c r="D1924" t="s">
        <v>2019</v>
      </c>
      <c r="E1924" t="s">
        <v>2071</v>
      </c>
      <c r="F1924" t="s">
        <v>2033</v>
      </c>
      <c r="G1924" t="s">
        <v>2019</v>
      </c>
      <c r="H1924" t="s">
        <v>184</v>
      </c>
      <c r="J1924">
        <v>0</v>
      </c>
      <c r="L1924" t="s">
        <v>197</v>
      </c>
      <c r="M1924" t="s">
        <v>197</v>
      </c>
      <c r="N1924" t="s">
        <v>198</v>
      </c>
      <c r="Q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AA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5.6</v>
      </c>
      <c r="AK1924">
        <v>2</v>
      </c>
      <c r="AL1924">
        <v>25</v>
      </c>
      <c r="AM1924">
        <v>4</v>
      </c>
      <c r="AN1924">
        <v>22</v>
      </c>
      <c r="AO1924" t="s">
        <v>190</v>
      </c>
      <c r="AP1924">
        <v>87</v>
      </c>
      <c r="AQ1924">
        <v>-0.7</v>
      </c>
      <c r="AR1924">
        <v>1.2</v>
      </c>
      <c r="AS1924" t="s">
        <v>2022</v>
      </c>
      <c r="AT1924">
        <v>26</v>
      </c>
      <c r="AU1924">
        <v>15</v>
      </c>
      <c r="AV1924">
        <v>15</v>
      </c>
      <c r="AW1924">
        <v>24</v>
      </c>
      <c r="AZ1924">
        <v>0</v>
      </c>
      <c r="BA1924">
        <v>0</v>
      </c>
      <c r="BB1924">
        <v>38376</v>
      </c>
      <c r="BC1924">
        <v>63960</v>
      </c>
      <c r="BD1924">
        <v>89544</v>
      </c>
      <c r="BE1924">
        <v>27</v>
      </c>
      <c r="BF1924">
        <v>6</v>
      </c>
      <c r="BG1924">
        <v>144</v>
      </c>
      <c r="BH1924">
        <v>3.5902777777777777</v>
      </c>
      <c r="BI1924">
        <v>38376</v>
      </c>
      <c r="BJ1924">
        <v>63960</v>
      </c>
      <c r="BK1924">
        <v>89544</v>
      </c>
      <c r="BL1924">
        <v>30</v>
      </c>
      <c r="BM1924">
        <v>1</v>
      </c>
      <c r="BN1924">
        <v>8</v>
      </c>
      <c r="BO1924" t="s">
        <v>192</v>
      </c>
      <c r="BP1924">
        <v>0</v>
      </c>
      <c r="BR1924">
        <v>0</v>
      </c>
      <c r="BS1924">
        <v>0</v>
      </c>
      <c r="BV1924">
        <v>0</v>
      </c>
      <c r="BW1924">
        <v>0</v>
      </c>
      <c r="BX1924">
        <v>0</v>
      </c>
      <c r="BZ1924" t="s">
        <v>193</v>
      </c>
      <c r="CA1924" t="s">
        <v>194</v>
      </c>
      <c r="CB1924" t="b">
        <v>0</v>
      </c>
    </row>
    <row r="1925" spans="1:80" x14ac:dyDescent="0.3">
      <c r="A1925">
        <v>1924</v>
      </c>
      <c r="B1925" t="s">
        <v>2276</v>
      </c>
      <c r="C1925" t="s">
        <v>179</v>
      </c>
      <c r="D1925" t="s">
        <v>2019</v>
      </c>
      <c r="E1925" t="s">
        <v>2071</v>
      </c>
      <c r="F1925" t="s">
        <v>2035</v>
      </c>
      <c r="G1925" t="s">
        <v>2019</v>
      </c>
      <c r="H1925" t="s">
        <v>184</v>
      </c>
      <c r="J1925">
        <v>0</v>
      </c>
      <c r="L1925" t="s">
        <v>197</v>
      </c>
      <c r="M1925" t="s">
        <v>197</v>
      </c>
      <c r="N1925" t="s">
        <v>198</v>
      </c>
      <c r="Q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AA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5.96</v>
      </c>
      <c r="AK1925">
        <v>2</v>
      </c>
      <c r="AL1925">
        <v>24</v>
      </c>
      <c r="AM1925">
        <v>4</v>
      </c>
      <c r="AN1925">
        <v>22</v>
      </c>
      <c r="AO1925" t="s">
        <v>190</v>
      </c>
      <c r="AP1925">
        <v>87</v>
      </c>
      <c r="AQ1925">
        <v>-0.7</v>
      </c>
      <c r="AR1925">
        <v>1.2</v>
      </c>
      <c r="AS1925" t="s">
        <v>2022</v>
      </c>
      <c r="AT1925">
        <v>26</v>
      </c>
      <c r="AU1925">
        <v>15</v>
      </c>
      <c r="AV1925">
        <v>15</v>
      </c>
      <c r="AW1925">
        <v>24</v>
      </c>
      <c r="AZ1925">
        <v>0</v>
      </c>
      <c r="BA1925">
        <v>0</v>
      </c>
      <c r="BB1925">
        <v>38376</v>
      </c>
      <c r="BC1925">
        <v>63960</v>
      </c>
      <c r="BD1925">
        <v>89544</v>
      </c>
      <c r="BE1925">
        <v>27</v>
      </c>
      <c r="BF1925">
        <v>6</v>
      </c>
      <c r="BG1925">
        <v>144</v>
      </c>
      <c r="BH1925">
        <v>3.5902777777777777</v>
      </c>
      <c r="BI1925">
        <v>38376</v>
      </c>
      <c r="BJ1925">
        <v>63960</v>
      </c>
      <c r="BK1925">
        <v>89544</v>
      </c>
      <c r="BL1925">
        <v>30</v>
      </c>
      <c r="BM1925">
        <v>1</v>
      </c>
      <c r="BN1925">
        <v>8</v>
      </c>
      <c r="BO1925" t="s">
        <v>192</v>
      </c>
      <c r="BP1925">
        <v>0</v>
      </c>
      <c r="BR1925">
        <v>0</v>
      </c>
      <c r="BS1925">
        <v>0</v>
      </c>
      <c r="BV1925">
        <v>0</v>
      </c>
      <c r="BW1925">
        <v>0</v>
      </c>
      <c r="BX1925">
        <v>0</v>
      </c>
      <c r="BZ1925" t="s">
        <v>193</v>
      </c>
      <c r="CA1925" t="s">
        <v>194</v>
      </c>
      <c r="CB1925" t="b">
        <v>0</v>
      </c>
    </row>
    <row r="1926" spans="1:80" x14ac:dyDescent="0.3">
      <c r="A1926">
        <v>1925</v>
      </c>
      <c r="B1926" t="s">
        <v>2277</v>
      </c>
      <c r="C1926" t="s">
        <v>179</v>
      </c>
      <c r="D1926" t="s">
        <v>2019</v>
      </c>
      <c r="E1926" t="s">
        <v>2071</v>
      </c>
      <c r="F1926" t="s">
        <v>2037</v>
      </c>
      <c r="G1926" t="s">
        <v>2019</v>
      </c>
      <c r="H1926" t="s">
        <v>184</v>
      </c>
      <c r="J1926">
        <v>0</v>
      </c>
      <c r="L1926" t="s">
        <v>197</v>
      </c>
      <c r="M1926" t="s">
        <v>197</v>
      </c>
      <c r="N1926" t="s">
        <v>198</v>
      </c>
      <c r="Q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AA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6.32</v>
      </c>
      <c r="AK1926">
        <v>2</v>
      </c>
      <c r="AL1926">
        <v>23</v>
      </c>
      <c r="AM1926">
        <v>4</v>
      </c>
      <c r="AN1926">
        <v>22</v>
      </c>
      <c r="AO1926" t="s">
        <v>190</v>
      </c>
      <c r="AP1926">
        <v>87</v>
      </c>
      <c r="AQ1926">
        <v>-0.7</v>
      </c>
      <c r="AR1926">
        <v>1.2</v>
      </c>
      <c r="AS1926" t="s">
        <v>2022</v>
      </c>
      <c r="AT1926">
        <v>26</v>
      </c>
      <c r="AU1926">
        <v>15</v>
      </c>
      <c r="AV1926">
        <v>15</v>
      </c>
      <c r="AW1926">
        <v>24</v>
      </c>
      <c r="AZ1926">
        <v>0</v>
      </c>
      <c r="BA1926">
        <v>0</v>
      </c>
      <c r="BB1926">
        <v>38376</v>
      </c>
      <c r="BC1926">
        <v>63960</v>
      </c>
      <c r="BD1926">
        <v>89544</v>
      </c>
      <c r="BE1926">
        <v>27</v>
      </c>
      <c r="BF1926">
        <v>6</v>
      </c>
      <c r="BG1926">
        <v>144</v>
      </c>
      <c r="BH1926">
        <v>3.5902777777777777</v>
      </c>
      <c r="BI1926">
        <v>38376</v>
      </c>
      <c r="BJ1926">
        <v>63960</v>
      </c>
      <c r="BK1926">
        <v>89544</v>
      </c>
      <c r="BL1926">
        <v>30</v>
      </c>
      <c r="BM1926">
        <v>1</v>
      </c>
      <c r="BN1926">
        <v>8</v>
      </c>
      <c r="BO1926" t="s">
        <v>192</v>
      </c>
      <c r="BP1926">
        <v>0</v>
      </c>
      <c r="BR1926">
        <v>0</v>
      </c>
      <c r="BS1926">
        <v>0</v>
      </c>
      <c r="BV1926">
        <v>0</v>
      </c>
      <c r="BW1926">
        <v>0</v>
      </c>
      <c r="BX1926">
        <v>0</v>
      </c>
      <c r="BZ1926" t="s">
        <v>193</v>
      </c>
      <c r="CA1926" t="s">
        <v>194</v>
      </c>
      <c r="CB1926" t="b">
        <v>0</v>
      </c>
    </row>
    <row r="1927" spans="1:80" x14ac:dyDescent="0.3">
      <c r="A1927">
        <v>1926</v>
      </c>
      <c r="B1927" t="s">
        <v>2278</v>
      </c>
      <c r="C1927" t="s">
        <v>179</v>
      </c>
      <c r="D1927" t="s">
        <v>2019</v>
      </c>
      <c r="E1927" t="s">
        <v>2071</v>
      </c>
      <c r="F1927" t="s">
        <v>2039</v>
      </c>
      <c r="G1927" t="s">
        <v>2019</v>
      </c>
      <c r="H1927" t="s">
        <v>184</v>
      </c>
      <c r="J1927">
        <v>0</v>
      </c>
      <c r="L1927" t="s">
        <v>197</v>
      </c>
      <c r="M1927" t="s">
        <v>197</v>
      </c>
      <c r="N1927" t="s">
        <v>198</v>
      </c>
      <c r="Q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AA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6.69</v>
      </c>
      <c r="AK1927">
        <v>2</v>
      </c>
      <c r="AL1927">
        <v>21</v>
      </c>
      <c r="AM1927">
        <v>4</v>
      </c>
      <c r="AN1927">
        <v>22</v>
      </c>
      <c r="AO1927" t="s">
        <v>190</v>
      </c>
      <c r="AP1927">
        <v>87</v>
      </c>
      <c r="AQ1927">
        <v>-0.7</v>
      </c>
      <c r="AR1927">
        <v>1.2</v>
      </c>
      <c r="AS1927" t="s">
        <v>2022</v>
      </c>
      <c r="AT1927">
        <v>26</v>
      </c>
      <c r="AU1927">
        <v>15</v>
      </c>
      <c r="AV1927">
        <v>15</v>
      </c>
      <c r="AW1927">
        <v>24</v>
      </c>
      <c r="AZ1927">
        <v>0</v>
      </c>
      <c r="BA1927">
        <v>0</v>
      </c>
      <c r="BB1927">
        <v>38376</v>
      </c>
      <c r="BC1927">
        <v>63960</v>
      </c>
      <c r="BD1927">
        <v>89544</v>
      </c>
      <c r="BE1927">
        <v>27</v>
      </c>
      <c r="BF1927">
        <v>6</v>
      </c>
      <c r="BG1927">
        <v>144</v>
      </c>
      <c r="BH1927">
        <v>3.5902777777777777</v>
      </c>
      <c r="BI1927">
        <v>38376</v>
      </c>
      <c r="BJ1927">
        <v>63960</v>
      </c>
      <c r="BK1927">
        <v>89544</v>
      </c>
      <c r="BL1927">
        <v>30</v>
      </c>
      <c r="BM1927">
        <v>1</v>
      </c>
      <c r="BN1927">
        <v>8</v>
      </c>
      <c r="BO1927" t="s">
        <v>192</v>
      </c>
      <c r="BP1927">
        <v>0</v>
      </c>
      <c r="BR1927">
        <v>0</v>
      </c>
      <c r="BS1927">
        <v>0</v>
      </c>
      <c r="BV1927">
        <v>0</v>
      </c>
      <c r="BW1927">
        <v>0</v>
      </c>
      <c r="BX1927">
        <v>0</v>
      </c>
      <c r="BZ1927" t="s">
        <v>193</v>
      </c>
      <c r="CA1927" t="s">
        <v>194</v>
      </c>
      <c r="CB1927" t="b">
        <v>0</v>
      </c>
    </row>
    <row r="1928" spans="1:80" x14ac:dyDescent="0.3">
      <c r="A1928">
        <v>1927</v>
      </c>
      <c r="B1928" t="s">
        <v>2279</v>
      </c>
      <c r="C1928" t="s">
        <v>179</v>
      </c>
      <c r="D1928" t="s">
        <v>2019</v>
      </c>
      <c r="E1928" t="s">
        <v>2071</v>
      </c>
      <c r="F1928" t="s">
        <v>2041</v>
      </c>
      <c r="G1928" t="s">
        <v>2019</v>
      </c>
      <c r="H1928" t="s">
        <v>184</v>
      </c>
      <c r="J1928">
        <v>0</v>
      </c>
      <c r="L1928" t="s">
        <v>197</v>
      </c>
      <c r="M1928" t="s">
        <v>197</v>
      </c>
      <c r="N1928" t="s">
        <v>198</v>
      </c>
      <c r="Q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AA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7.05</v>
      </c>
      <c r="AK1928">
        <v>2</v>
      </c>
      <c r="AL1928">
        <v>20</v>
      </c>
      <c r="AM1928">
        <v>4</v>
      </c>
      <c r="AN1928">
        <v>22</v>
      </c>
      <c r="AO1928" t="s">
        <v>190</v>
      </c>
      <c r="AP1928">
        <v>87</v>
      </c>
      <c r="AQ1928">
        <v>-0.7</v>
      </c>
      <c r="AR1928">
        <v>1.2</v>
      </c>
      <c r="AS1928" t="s">
        <v>2022</v>
      </c>
      <c r="AT1928">
        <v>26</v>
      </c>
      <c r="AU1928">
        <v>15</v>
      </c>
      <c r="AV1928">
        <v>15</v>
      </c>
      <c r="AW1928">
        <v>24</v>
      </c>
      <c r="AZ1928">
        <v>0</v>
      </c>
      <c r="BA1928">
        <v>0</v>
      </c>
      <c r="BB1928">
        <v>38376</v>
      </c>
      <c r="BC1928">
        <v>63960</v>
      </c>
      <c r="BD1928">
        <v>89544</v>
      </c>
      <c r="BE1928">
        <v>27</v>
      </c>
      <c r="BF1928">
        <v>6</v>
      </c>
      <c r="BG1928">
        <v>144</v>
      </c>
      <c r="BH1928">
        <v>3.5902777777777777</v>
      </c>
      <c r="BI1928">
        <v>38376</v>
      </c>
      <c r="BJ1928">
        <v>63960</v>
      </c>
      <c r="BK1928">
        <v>89544</v>
      </c>
      <c r="BL1928">
        <v>30</v>
      </c>
      <c r="BM1928">
        <v>1</v>
      </c>
      <c r="BN1928">
        <v>8</v>
      </c>
      <c r="BO1928" t="s">
        <v>192</v>
      </c>
      <c r="BP1928">
        <v>0</v>
      </c>
      <c r="BR1928">
        <v>0</v>
      </c>
      <c r="BS1928">
        <v>0</v>
      </c>
      <c r="BV1928">
        <v>0</v>
      </c>
      <c r="BW1928">
        <v>0</v>
      </c>
      <c r="BX1928">
        <v>0</v>
      </c>
      <c r="BZ1928" t="s">
        <v>193</v>
      </c>
      <c r="CA1928" t="s">
        <v>194</v>
      </c>
      <c r="CB1928" t="b">
        <v>0</v>
      </c>
    </row>
    <row r="1929" spans="1:80" x14ac:dyDescent="0.3">
      <c r="A1929">
        <v>1928</v>
      </c>
      <c r="B1929" t="s">
        <v>2280</v>
      </c>
      <c r="C1929" t="s">
        <v>179</v>
      </c>
      <c r="D1929" t="s">
        <v>2019</v>
      </c>
      <c r="E1929" t="s">
        <v>2071</v>
      </c>
      <c r="F1929" t="s">
        <v>2043</v>
      </c>
      <c r="G1929" t="s">
        <v>2019</v>
      </c>
      <c r="H1929" t="s">
        <v>184</v>
      </c>
      <c r="J1929">
        <v>0</v>
      </c>
      <c r="L1929" t="s">
        <v>197</v>
      </c>
      <c r="M1929" t="s">
        <v>197</v>
      </c>
      <c r="N1929" t="s">
        <v>198</v>
      </c>
      <c r="Q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AA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K1929">
        <v>2</v>
      </c>
      <c r="AL1929">
        <v>0</v>
      </c>
      <c r="AM1929">
        <v>4</v>
      </c>
      <c r="AN1929">
        <v>22</v>
      </c>
      <c r="AO1929" t="s">
        <v>190</v>
      </c>
      <c r="AP1929">
        <v>87</v>
      </c>
      <c r="AQ1929">
        <v>-0.7</v>
      </c>
      <c r="AR1929">
        <v>1.2</v>
      </c>
      <c r="AS1929" t="s">
        <v>2022</v>
      </c>
      <c r="AT1929">
        <v>26</v>
      </c>
      <c r="AU1929">
        <v>15</v>
      </c>
      <c r="AV1929">
        <v>15</v>
      </c>
      <c r="AW1929">
        <v>24</v>
      </c>
      <c r="AZ1929">
        <v>0</v>
      </c>
      <c r="BA1929">
        <v>0</v>
      </c>
      <c r="BB1929">
        <v>38376</v>
      </c>
      <c r="BC1929">
        <v>63960</v>
      </c>
      <c r="BD1929">
        <v>89544</v>
      </c>
      <c r="BE1929">
        <v>27</v>
      </c>
      <c r="BF1929">
        <v>6</v>
      </c>
      <c r="BG1929">
        <v>144</v>
      </c>
      <c r="BH1929">
        <v>3.5902777777777777</v>
      </c>
      <c r="BI1929">
        <v>38376</v>
      </c>
      <c r="BJ1929">
        <v>63960</v>
      </c>
      <c r="BK1929">
        <v>89544</v>
      </c>
      <c r="BL1929">
        <v>30</v>
      </c>
      <c r="BM1929">
        <v>1</v>
      </c>
      <c r="BN1929">
        <v>8</v>
      </c>
      <c r="BO1929" t="s">
        <v>192</v>
      </c>
      <c r="BP1929">
        <v>0</v>
      </c>
      <c r="BR1929">
        <v>0</v>
      </c>
      <c r="BS1929">
        <v>0</v>
      </c>
      <c r="BV1929">
        <v>0</v>
      </c>
      <c r="BW1929">
        <v>0</v>
      </c>
      <c r="BX1929">
        <v>0</v>
      </c>
      <c r="BZ1929" t="s">
        <v>193</v>
      </c>
      <c r="CA1929" t="s">
        <v>194</v>
      </c>
      <c r="CB1929" t="b">
        <v>0</v>
      </c>
    </row>
    <row r="1930" spans="1:80" x14ac:dyDescent="0.3">
      <c r="A1930">
        <v>1929</v>
      </c>
      <c r="B1930" t="s">
        <v>2281</v>
      </c>
      <c r="C1930" t="s">
        <v>179</v>
      </c>
      <c r="D1930" t="s">
        <v>2019</v>
      </c>
      <c r="E1930" t="s">
        <v>2071</v>
      </c>
      <c r="F1930" t="s">
        <v>2045</v>
      </c>
      <c r="G1930" t="s">
        <v>2019</v>
      </c>
      <c r="H1930" t="s">
        <v>184</v>
      </c>
      <c r="J1930">
        <v>0</v>
      </c>
      <c r="K1930" t="s">
        <v>2182</v>
      </c>
      <c r="L1930" t="s">
        <v>186</v>
      </c>
      <c r="M1930" t="s">
        <v>653</v>
      </c>
      <c r="N1930" t="s">
        <v>20</v>
      </c>
      <c r="O1930">
        <v>126</v>
      </c>
      <c r="Q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AA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2.1796000000000002</v>
      </c>
      <c r="AK1930">
        <v>2</v>
      </c>
      <c r="AL1930">
        <v>65</v>
      </c>
      <c r="AM1930">
        <v>4</v>
      </c>
      <c r="AN1930">
        <v>22</v>
      </c>
      <c r="AO1930" t="s">
        <v>190</v>
      </c>
      <c r="AP1930">
        <v>87</v>
      </c>
      <c r="AQ1930">
        <v>-0.7</v>
      </c>
      <c r="AR1930">
        <v>1.2</v>
      </c>
      <c r="AS1930" t="s">
        <v>2022</v>
      </c>
      <c r="AT1930">
        <v>26</v>
      </c>
      <c r="AU1930">
        <v>15</v>
      </c>
      <c r="AV1930">
        <v>15</v>
      </c>
      <c r="AW1930">
        <v>24</v>
      </c>
      <c r="AZ1930">
        <v>0</v>
      </c>
      <c r="BA1930">
        <v>0</v>
      </c>
      <c r="BB1930">
        <v>38376</v>
      </c>
      <c r="BC1930">
        <v>63960</v>
      </c>
      <c r="BD1930">
        <v>89544</v>
      </c>
      <c r="BE1930">
        <v>27</v>
      </c>
      <c r="BF1930">
        <v>6</v>
      </c>
      <c r="BG1930">
        <v>144</v>
      </c>
      <c r="BH1930">
        <v>3.5902777777777777</v>
      </c>
      <c r="BI1930">
        <v>38376</v>
      </c>
      <c r="BJ1930">
        <v>63960</v>
      </c>
      <c r="BK1930">
        <v>89544</v>
      </c>
      <c r="BL1930">
        <v>30</v>
      </c>
      <c r="BM1930">
        <v>1</v>
      </c>
      <c r="BN1930">
        <v>48</v>
      </c>
      <c r="BO1930" t="s">
        <v>192</v>
      </c>
      <c r="BP1930">
        <v>6.048</v>
      </c>
      <c r="BQ1930">
        <v>2386</v>
      </c>
      <c r="BR1930">
        <v>3</v>
      </c>
      <c r="BS1930">
        <v>1.2573344509639564E-3</v>
      </c>
      <c r="BV1930">
        <v>0</v>
      </c>
      <c r="BW1930">
        <v>0</v>
      </c>
      <c r="BX1930">
        <v>0</v>
      </c>
      <c r="BZ1930" t="s">
        <v>193</v>
      </c>
      <c r="CA1930" t="s">
        <v>194</v>
      </c>
      <c r="CB1930" t="b">
        <v>0</v>
      </c>
    </row>
    <row r="1931" spans="1:80" x14ac:dyDescent="0.3">
      <c r="A1931">
        <v>1930</v>
      </c>
      <c r="B1931" t="s">
        <v>2282</v>
      </c>
      <c r="C1931" t="s">
        <v>179</v>
      </c>
      <c r="D1931" t="s">
        <v>2019</v>
      </c>
      <c r="E1931" t="s">
        <v>2071</v>
      </c>
      <c r="F1931" t="s">
        <v>2047</v>
      </c>
      <c r="G1931" t="s">
        <v>2019</v>
      </c>
      <c r="H1931" t="s">
        <v>184</v>
      </c>
      <c r="J1931">
        <v>0</v>
      </c>
      <c r="L1931" t="s">
        <v>197</v>
      </c>
      <c r="M1931" t="s">
        <v>197</v>
      </c>
      <c r="N1931" t="s">
        <v>198</v>
      </c>
      <c r="Q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AA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K1931">
        <v>2</v>
      </c>
      <c r="AL1931">
        <v>0</v>
      </c>
      <c r="AM1931">
        <v>4</v>
      </c>
      <c r="AN1931">
        <v>22</v>
      </c>
      <c r="AO1931" t="s">
        <v>190</v>
      </c>
      <c r="AP1931">
        <v>87</v>
      </c>
      <c r="AQ1931">
        <v>-0.7</v>
      </c>
      <c r="AR1931">
        <v>1.2</v>
      </c>
      <c r="AS1931" t="s">
        <v>2022</v>
      </c>
      <c r="AT1931">
        <v>26</v>
      </c>
      <c r="AU1931">
        <v>15</v>
      </c>
      <c r="AV1931">
        <v>15</v>
      </c>
      <c r="AW1931">
        <v>24</v>
      </c>
      <c r="AZ1931">
        <v>0</v>
      </c>
      <c r="BA1931">
        <v>0</v>
      </c>
      <c r="BB1931">
        <v>38376</v>
      </c>
      <c r="BC1931">
        <v>63960</v>
      </c>
      <c r="BD1931">
        <v>89544</v>
      </c>
      <c r="BE1931">
        <v>27</v>
      </c>
      <c r="BF1931">
        <v>6</v>
      </c>
      <c r="BG1931">
        <v>144</v>
      </c>
      <c r="BH1931">
        <v>3.5902777777777777</v>
      </c>
      <c r="BI1931">
        <v>38376</v>
      </c>
      <c r="BJ1931">
        <v>63960</v>
      </c>
      <c r="BK1931">
        <v>89544</v>
      </c>
      <c r="BL1931">
        <v>30</v>
      </c>
      <c r="BM1931">
        <v>1</v>
      </c>
      <c r="BN1931">
        <v>0</v>
      </c>
      <c r="BO1931" t="s">
        <v>192</v>
      </c>
      <c r="BP1931">
        <v>0</v>
      </c>
      <c r="BR1931">
        <v>0</v>
      </c>
      <c r="BS1931">
        <v>0</v>
      </c>
      <c r="BV1931">
        <v>0</v>
      </c>
      <c r="BW1931">
        <v>0</v>
      </c>
      <c r="BX1931">
        <v>0</v>
      </c>
      <c r="BZ1931" t="s">
        <v>193</v>
      </c>
      <c r="CA1931" t="s">
        <v>194</v>
      </c>
      <c r="CB1931" t="b">
        <v>0</v>
      </c>
    </row>
    <row r="1932" spans="1:80" x14ac:dyDescent="0.3">
      <c r="A1932">
        <v>1931</v>
      </c>
      <c r="B1932" t="s">
        <v>2283</v>
      </c>
      <c r="C1932" t="s">
        <v>179</v>
      </c>
      <c r="D1932" t="s">
        <v>2019</v>
      </c>
      <c r="E1932" t="s">
        <v>2071</v>
      </c>
      <c r="F1932" t="s">
        <v>2057</v>
      </c>
      <c r="G1932" t="s">
        <v>2019</v>
      </c>
      <c r="H1932" t="s">
        <v>184</v>
      </c>
      <c r="J1932">
        <v>0</v>
      </c>
      <c r="K1932" t="s">
        <v>2182</v>
      </c>
      <c r="L1932" t="s">
        <v>186</v>
      </c>
      <c r="M1932" t="s">
        <v>653</v>
      </c>
      <c r="N1932" t="s">
        <v>20</v>
      </c>
      <c r="O1932">
        <v>170.5</v>
      </c>
      <c r="Q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AA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2.8548</v>
      </c>
      <c r="AK1932">
        <v>2</v>
      </c>
      <c r="AL1932">
        <v>50</v>
      </c>
      <c r="AM1932">
        <v>4</v>
      </c>
      <c r="AN1932">
        <v>22</v>
      </c>
      <c r="AO1932" t="s">
        <v>190</v>
      </c>
      <c r="AP1932">
        <v>87</v>
      </c>
      <c r="AQ1932">
        <v>-0.7</v>
      </c>
      <c r="AR1932">
        <v>1.2</v>
      </c>
      <c r="AS1932" t="s">
        <v>2022</v>
      </c>
      <c r="AT1932">
        <v>26</v>
      </c>
      <c r="AU1932">
        <v>15</v>
      </c>
      <c r="AV1932">
        <v>15</v>
      </c>
      <c r="AW1932">
        <v>24</v>
      </c>
      <c r="AZ1932">
        <v>0</v>
      </c>
      <c r="BA1932">
        <v>0</v>
      </c>
      <c r="BB1932">
        <v>38376</v>
      </c>
      <c r="BC1932">
        <v>63960</v>
      </c>
      <c r="BD1932">
        <v>89544</v>
      </c>
      <c r="BE1932">
        <v>27</v>
      </c>
      <c r="BF1932">
        <v>6</v>
      </c>
      <c r="BG1932">
        <v>144</v>
      </c>
      <c r="BH1932">
        <v>3.5902777777777777</v>
      </c>
      <c r="BI1932">
        <v>38376</v>
      </c>
      <c r="BJ1932">
        <v>63960</v>
      </c>
      <c r="BK1932">
        <v>89544</v>
      </c>
      <c r="BL1932">
        <v>30</v>
      </c>
      <c r="BM1932">
        <v>1</v>
      </c>
      <c r="BN1932">
        <v>48</v>
      </c>
      <c r="BO1932" t="s">
        <v>192</v>
      </c>
      <c r="BP1932">
        <v>8.1839999999999993</v>
      </c>
      <c r="BQ1932">
        <v>1675</v>
      </c>
      <c r="BR1932">
        <v>40</v>
      </c>
      <c r="BS1932">
        <v>2.3880597014925373E-2</v>
      </c>
      <c r="BV1932">
        <v>0</v>
      </c>
      <c r="BW1932">
        <v>0</v>
      </c>
      <c r="BX1932">
        <v>0</v>
      </c>
      <c r="BZ1932" t="s">
        <v>193</v>
      </c>
      <c r="CA1932" t="s">
        <v>194</v>
      </c>
      <c r="CB1932" t="b">
        <v>0</v>
      </c>
    </row>
    <row r="1933" spans="1:80" x14ac:dyDescent="0.3">
      <c r="A1933">
        <v>1932</v>
      </c>
      <c r="B1933" t="s">
        <v>2284</v>
      </c>
      <c r="C1933" t="s">
        <v>179</v>
      </c>
      <c r="D1933" t="s">
        <v>2019</v>
      </c>
      <c r="E1933" t="s">
        <v>2071</v>
      </c>
      <c r="F1933" t="s">
        <v>2059</v>
      </c>
      <c r="G1933" t="s">
        <v>2019</v>
      </c>
      <c r="H1933" t="s">
        <v>184</v>
      </c>
      <c r="J1933">
        <v>0</v>
      </c>
      <c r="K1933" t="s">
        <v>2182</v>
      </c>
      <c r="L1933" t="s">
        <v>186</v>
      </c>
      <c r="M1933" t="s">
        <v>653</v>
      </c>
      <c r="N1933" t="s">
        <v>20</v>
      </c>
      <c r="O1933">
        <v>215.5</v>
      </c>
      <c r="Q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AA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3.5</v>
      </c>
      <c r="AK1933">
        <v>2</v>
      </c>
      <c r="AL1933">
        <v>40</v>
      </c>
      <c r="AM1933">
        <v>4</v>
      </c>
      <c r="AN1933">
        <v>22</v>
      </c>
      <c r="AO1933" t="s">
        <v>190</v>
      </c>
      <c r="AP1933">
        <v>87</v>
      </c>
      <c r="AQ1933">
        <v>-0.7</v>
      </c>
      <c r="AR1933">
        <v>1.2</v>
      </c>
      <c r="AS1933" t="s">
        <v>2022</v>
      </c>
      <c r="AT1933">
        <v>26</v>
      </c>
      <c r="AU1933">
        <v>15</v>
      </c>
      <c r="AV1933">
        <v>15</v>
      </c>
      <c r="AW1933">
        <v>24</v>
      </c>
      <c r="AZ1933">
        <v>0</v>
      </c>
      <c r="BA1933">
        <v>0</v>
      </c>
      <c r="BB1933">
        <v>38376</v>
      </c>
      <c r="BC1933">
        <v>63960</v>
      </c>
      <c r="BD1933">
        <v>89544</v>
      </c>
      <c r="BE1933">
        <v>27</v>
      </c>
      <c r="BF1933">
        <v>6</v>
      </c>
      <c r="BG1933">
        <v>144</v>
      </c>
      <c r="BH1933">
        <v>3.5902777777777777</v>
      </c>
      <c r="BI1933">
        <v>38376</v>
      </c>
      <c r="BJ1933">
        <v>63960</v>
      </c>
      <c r="BK1933">
        <v>89544</v>
      </c>
      <c r="BL1933">
        <v>30</v>
      </c>
      <c r="BM1933">
        <v>1</v>
      </c>
      <c r="BN1933">
        <v>48</v>
      </c>
      <c r="BO1933" t="s">
        <v>192</v>
      </c>
      <c r="BP1933">
        <v>10.343999999999999</v>
      </c>
      <c r="BQ1933">
        <v>576</v>
      </c>
      <c r="BR1933">
        <v>127</v>
      </c>
      <c r="BS1933">
        <v>0.2204861111111111</v>
      </c>
      <c r="BV1933">
        <v>0</v>
      </c>
      <c r="BW1933">
        <v>0</v>
      </c>
      <c r="BX1933">
        <v>0</v>
      </c>
      <c r="BZ1933" t="s">
        <v>193</v>
      </c>
      <c r="CA1933" t="s">
        <v>194</v>
      </c>
      <c r="CB1933" t="b">
        <v>0</v>
      </c>
    </row>
    <row r="1934" spans="1:80" x14ac:dyDescent="0.3">
      <c r="A1934">
        <v>1933</v>
      </c>
      <c r="B1934" t="s">
        <v>2285</v>
      </c>
      <c r="C1934" t="s">
        <v>179</v>
      </c>
      <c r="D1934" t="s">
        <v>2019</v>
      </c>
      <c r="E1934" t="s">
        <v>2071</v>
      </c>
      <c r="F1934" t="s">
        <v>2061</v>
      </c>
      <c r="G1934" t="s">
        <v>2019</v>
      </c>
      <c r="H1934" t="s">
        <v>184</v>
      </c>
      <c r="J1934">
        <v>0</v>
      </c>
      <c r="K1934" t="s">
        <v>2182</v>
      </c>
      <c r="L1934" t="s">
        <v>186</v>
      </c>
      <c r="M1934" t="s">
        <v>653</v>
      </c>
      <c r="N1934" t="s">
        <v>20</v>
      </c>
      <c r="O1934">
        <v>262</v>
      </c>
      <c r="Q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AA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4.2</v>
      </c>
      <c r="AK1934">
        <v>2</v>
      </c>
      <c r="AL1934">
        <v>34</v>
      </c>
      <c r="AM1934">
        <v>4</v>
      </c>
      <c r="AN1934">
        <v>22</v>
      </c>
      <c r="AO1934" t="s">
        <v>190</v>
      </c>
      <c r="AP1934">
        <v>87</v>
      </c>
      <c r="AQ1934">
        <v>-0.7</v>
      </c>
      <c r="AR1934">
        <v>1.2</v>
      </c>
      <c r="AS1934" t="s">
        <v>2022</v>
      </c>
      <c r="AT1934">
        <v>26</v>
      </c>
      <c r="AU1934">
        <v>15</v>
      </c>
      <c r="AV1934">
        <v>15</v>
      </c>
      <c r="AW1934">
        <v>24</v>
      </c>
      <c r="AZ1934">
        <v>0</v>
      </c>
      <c r="BA1934">
        <v>0</v>
      </c>
      <c r="BB1934">
        <v>38376</v>
      </c>
      <c r="BC1934">
        <v>63960</v>
      </c>
      <c r="BD1934">
        <v>89544</v>
      </c>
      <c r="BE1934">
        <v>27</v>
      </c>
      <c r="BF1934">
        <v>6</v>
      </c>
      <c r="BG1934">
        <v>144</v>
      </c>
      <c r="BH1934">
        <v>3.5902777777777777</v>
      </c>
      <c r="BI1934">
        <v>38376</v>
      </c>
      <c r="BJ1934">
        <v>63960</v>
      </c>
      <c r="BK1934">
        <v>89544</v>
      </c>
      <c r="BL1934">
        <v>30</v>
      </c>
      <c r="BM1934">
        <v>1</v>
      </c>
      <c r="BN1934">
        <v>24</v>
      </c>
      <c r="BO1934" t="s">
        <v>192</v>
      </c>
      <c r="BP1934">
        <v>6.2880000000000003</v>
      </c>
      <c r="BQ1934">
        <v>486</v>
      </c>
      <c r="BR1934">
        <v>0</v>
      </c>
      <c r="BS1934">
        <v>0</v>
      </c>
      <c r="BV1934">
        <v>0</v>
      </c>
      <c r="BW1934">
        <v>0</v>
      </c>
      <c r="BX1934">
        <v>0</v>
      </c>
      <c r="BZ1934" t="s">
        <v>193</v>
      </c>
      <c r="CA1934" t="s">
        <v>194</v>
      </c>
      <c r="CB1934" t="b">
        <v>0</v>
      </c>
    </row>
    <row r="1935" spans="1:80" x14ac:dyDescent="0.3">
      <c r="A1935">
        <v>1934</v>
      </c>
      <c r="B1935" t="s">
        <v>2286</v>
      </c>
      <c r="C1935" t="s">
        <v>179</v>
      </c>
      <c r="D1935" t="s">
        <v>2019</v>
      </c>
      <c r="E1935" t="s">
        <v>2071</v>
      </c>
      <c r="F1935" t="s">
        <v>2063</v>
      </c>
      <c r="G1935" t="s">
        <v>2019</v>
      </c>
      <c r="H1935" t="s">
        <v>184</v>
      </c>
      <c r="J1935">
        <v>0</v>
      </c>
      <c r="K1935" t="s">
        <v>2179</v>
      </c>
      <c r="L1935" t="s">
        <v>186</v>
      </c>
      <c r="M1935" t="s">
        <v>653</v>
      </c>
      <c r="N1935" t="s">
        <v>20</v>
      </c>
      <c r="O1935">
        <v>305.5</v>
      </c>
      <c r="Q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AA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2.69</v>
      </c>
      <c r="AK1935">
        <v>2</v>
      </c>
      <c r="AL1935">
        <v>53</v>
      </c>
      <c r="AM1935">
        <v>4</v>
      </c>
      <c r="AN1935">
        <v>22</v>
      </c>
      <c r="AO1935" t="s">
        <v>190</v>
      </c>
      <c r="AP1935">
        <v>87</v>
      </c>
      <c r="AQ1935">
        <v>-0.7</v>
      </c>
      <c r="AR1935">
        <v>1.2</v>
      </c>
      <c r="AS1935" t="s">
        <v>2022</v>
      </c>
      <c r="AT1935">
        <v>26</v>
      </c>
      <c r="AU1935">
        <v>15</v>
      </c>
      <c r="AV1935">
        <v>15</v>
      </c>
      <c r="AW1935">
        <v>24</v>
      </c>
      <c r="AZ1935">
        <v>0</v>
      </c>
      <c r="BA1935">
        <v>0</v>
      </c>
      <c r="BB1935">
        <v>38376</v>
      </c>
      <c r="BC1935">
        <v>63960</v>
      </c>
      <c r="BD1935">
        <v>89544</v>
      </c>
      <c r="BE1935">
        <v>27</v>
      </c>
      <c r="BF1935">
        <v>6</v>
      </c>
      <c r="BG1935">
        <v>144</v>
      </c>
      <c r="BH1935">
        <v>3.5902777777777777</v>
      </c>
      <c r="BI1935">
        <v>38376</v>
      </c>
      <c r="BJ1935">
        <v>63960</v>
      </c>
      <c r="BK1935">
        <v>89544</v>
      </c>
      <c r="BL1935">
        <v>30</v>
      </c>
      <c r="BM1935">
        <v>1</v>
      </c>
      <c r="BN1935">
        <v>16</v>
      </c>
      <c r="BO1935" t="s">
        <v>192</v>
      </c>
      <c r="BP1935">
        <v>4.8879999999999999</v>
      </c>
      <c r="BR1935">
        <v>0</v>
      </c>
      <c r="BS1935">
        <v>0</v>
      </c>
      <c r="BV1935">
        <v>0</v>
      </c>
      <c r="BW1935">
        <v>0</v>
      </c>
      <c r="BX1935">
        <v>0</v>
      </c>
      <c r="BZ1935" t="s">
        <v>193</v>
      </c>
      <c r="CA1935" t="s">
        <v>194</v>
      </c>
      <c r="CB1935" t="b">
        <v>0</v>
      </c>
    </row>
    <row r="1936" spans="1:80" x14ac:dyDescent="0.3">
      <c r="A1936">
        <v>1935</v>
      </c>
      <c r="B1936" t="s">
        <v>2287</v>
      </c>
      <c r="C1936" t="s">
        <v>179</v>
      </c>
      <c r="D1936" t="s">
        <v>2019</v>
      </c>
      <c r="E1936" t="s">
        <v>2071</v>
      </c>
      <c r="F1936" t="s">
        <v>2065</v>
      </c>
      <c r="G1936" t="s">
        <v>2019</v>
      </c>
      <c r="H1936" t="s">
        <v>184</v>
      </c>
      <c r="J1936">
        <v>0</v>
      </c>
      <c r="K1936" t="s">
        <v>2179</v>
      </c>
      <c r="L1936" t="s">
        <v>186</v>
      </c>
      <c r="M1936" t="s">
        <v>653</v>
      </c>
      <c r="N1936" t="s">
        <v>20</v>
      </c>
      <c r="O1936">
        <v>352</v>
      </c>
      <c r="Q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AA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3.06</v>
      </c>
      <c r="AK1936">
        <v>2</v>
      </c>
      <c r="AL1936">
        <v>46</v>
      </c>
      <c r="AM1936">
        <v>4</v>
      </c>
      <c r="AN1936">
        <v>22</v>
      </c>
      <c r="AO1936" t="s">
        <v>190</v>
      </c>
      <c r="AP1936">
        <v>87</v>
      </c>
      <c r="AQ1936">
        <v>-0.7</v>
      </c>
      <c r="AR1936">
        <v>1.2</v>
      </c>
      <c r="AS1936" t="s">
        <v>2022</v>
      </c>
      <c r="AT1936">
        <v>26</v>
      </c>
      <c r="AU1936">
        <v>15</v>
      </c>
      <c r="AV1936">
        <v>15</v>
      </c>
      <c r="AW1936">
        <v>24</v>
      </c>
      <c r="AZ1936">
        <v>0</v>
      </c>
      <c r="BA1936">
        <v>0</v>
      </c>
      <c r="BB1936">
        <v>38376</v>
      </c>
      <c r="BC1936">
        <v>63960</v>
      </c>
      <c r="BD1936">
        <v>89544</v>
      </c>
      <c r="BE1936">
        <v>27</v>
      </c>
      <c r="BF1936">
        <v>6</v>
      </c>
      <c r="BG1936">
        <v>144</v>
      </c>
      <c r="BH1936">
        <v>3.5902777777777777</v>
      </c>
      <c r="BI1936">
        <v>38376</v>
      </c>
      <c r="BJ1936">
        <v>63960</v>
      </c>
      <c r="BK1936">
        <v>89544</v>
      </c>
      <c r="BL1936">
        <v>30</v>
      </c>
      <c r="BM1936">
        <v>1</v>
      </c>
      <c r="BN1936">
        <v>16</v>
      </c>
      <c r="BO1936" t="s">
        <v>192</v>
      </c>
      <c r="BP1936">
        <v>5.6319999999999997</v>
      </c>
      <c r="BR1936">
        <v>0</v>
      </c>
      <c r="BS1936">
        <v>0</v>
      </c>
      <c r="BV1936">
        <v>0</v>
      </c>
      <c r="BW1936">
        <v>0</v>
      </c>
      <c r="BX1936">
        <v>0</v>
      </c>
      <c r="BZ1936" t="s">
        <v>193</v>
      </c>
      <c r="CA1936" t="s">
        <v>194</v>
      </c>
      <c r="CB1936" t="b">
        <v>0</v>
      </c>
    </row>
    <row r="1937" spans="1:80" x14ac:dyDescent="0.3">
      <c r="A1937">
        <v>1936</v>
      </c>
      <c r="B1937" t="s">
        <v>2288</v>
      </c>
      <c r="C1937" t="s">
        <v>179</v>
      </c>
      <c r="D1937" t="s">
        <v>2019</v>
      </c>
      <c r="E1937" t="s">
        <v>2071</v>
      </c>
      <c r="F1937" t="s">
        <v>2067</v>
      </c>
      <c r="G1937" t="s">
        <v>2019</v>
      </c>
      <c r="H1937" t="s">
        <v>184</v>
      </c>
      <c r="J1937">
        <v>0</v>
      </c>
      <c r="K1937" t="s">
        <v>2179</v>
      </c>
      <c r="L1937" t="s">
        <v>186</v>
      </c>
      <c r="M1937" t="s">
        <v>653</v>
      </c>
      <c r="N1937" t="s">
        <v>20</v>
      </c>
      <c r="O1937">
        <v>397</v>
      </c>
      <c r="Q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AA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3.42</v>
      </c>
      <c r="AK1937">
        <v>2</v>
      </c>
      <c r="AL1937">
        <v>41</v>
      </c>
      <c r="AM1937">
        <v>4</v>
      </c>
      <c r="AN1937">
        <v>22</v>
      </c>
      <c r="AO1937" t="s">
        <v>190</v>
      </c>
      <c r="AP1937">
        <v>87</v>
      </c>
      <c r="AQ1937">
        <v>-0.7</v>
      </c>
      <c r="AR1937">
        <v>1.2</v>
      </c>
      <c r="AS1937" t="s">
        <v>2022</v>
      </c>
      <c r="AT1937">
        <v>26</v>
      </c>
      <c r="AU1937">
        <v>15</v>
      </c>
      <c r="AV1937">
        <v>15</v>
      </c>
      <c r="AW1937">
        <v>24</v>
      </c>
      <c r="AZ1937">
        <v>0</v>
      </c>
      <c r="BA1937">
        <v>0</v>
      </c>
      <c r="BB1937">
        <v>38376</v>
      </c>
      <c r="BC1937">
        <v>63960</v>
      </c>
      <c r="BD1937">
        <v>89544</v>
      </c>
      <c r="BE1937">
        <v>27</v>
      </c>
      <c r="BF1937">
        <v>6</v>
      </c>
      <c r="BG1937">
        <v>144</v>
      </c>
      <c r="BH1937">
        <v>3.5902777777777777</v>
      </c>
      <c r="BI1937">
        <v>38376</v>
      </c>
      <c r="BJ1937">
        <v>63960</v>
      </c>
      <c r="BK1937">
        <v>89544</v>
      </c>
      <c r="BL1937">
        <v>30</v>
      </c>
      <c r="BM1937">
        <v>1</v>
      </c>
      <c r="BN1937">
        <v>16</v>
      </c>
      <c r="BO1937" t="s">
        <v>192</v>
      </c>
      <c r="BP1937">
        <v>6.3520000000000003</v>
      </c>
      <c r="BR1937">
        <v>0</v>
      </c>
      <c r="BS1937">
        <v>0</v>
      </c>
      <c r="BV1937">
        <v>0</v>
      </c>
      <c r="BW1937">
        <v>0</v>
      </c>
      <c r="BX1937">
        <v>0</v>
      </c>
      <c r="BZ1937" t="s">
        <v>193</v>
      </c>
      <c r="CA1937" t="s">
        <v>194</v>
      </c>
      <c r="CB1937" t="b">
        <v>0</v>
      </c>
    </row>
    <row r="1938" spans="1:80" x14ac:dyDescent="0.3">
      <c r="A1938">
        <v>1937</v>
      </c>
      <c r="B1938" t="s">
        <v>2289</v>
      </c>
      <c r="C1938" t="s">
        <v>179</v>
      </c>
      <c r="D1938" t="s">
        <v>2019</v>
      </c>
      <c r="E1938" t="s">
        <v>2071</v>
      </c>
      <c r="F1938" t="s">
        <v>2069</v>
      </c>
      <c r="G1938" t="s">
        <v>2019</v>
      </c>
      <c r="H1938" t="s">
        <v>184</v>
      </c>
      <c r="J1938">
        <v>0</v>
      </c>
      <c r="L1938" t="s">
        <v>197</v>
      </c>
      <c r="M1938" t="s">
        <v>197</v>
      </c>
      <c r="N1938" t="s">
        <v>198</v>
      </c>
      <c r="Q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AA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3.78</v>
      </c>
      <c r="AK1938">
        <v>2</v>
      </c>
      <c r="AL1938">
        <v>38</v>
      </c>
      <c r="AM1938">
        <v>4</v>
      </c>
      <c r="AN1938">
        <v>22</v>
      </c>
      <c r="AO1938" t="s">
        <v>190</v>
      </c>
      <c r="AP1938">
        <v>87</v>
      </c>
      <c r="AQ1938">
        <v>-0.7</v>
      </c>
      <c r="AR1938">
        <v>1.2</v>
      </c>
      <c r="AS1938" t="s">
        <v>2022</v>
      </c>
      <c r="AT1938">
        <v>26</v>
      </c>
      <c r="AU1938">
        <v>15</v>
      </c>
      <c r="AV1938">
        <v>15</v>
      </c>
      <c r="AW1938">
        <v>24</v>
      </c>
      <c r="AZ1938">
        <v>0</v>
      </c>
      <c r="BA1938">
        <v>0</v>
      </c>
      <c r="BB1938">
        <v>38376</v>
      </c>
      <c r="BC1938">
        <v>63960</v>
      </c>
      <c r="BD1938">
        <v>89544</v>
      </c>
      <c r="BE1938">
        <v>27</v>
      </c>
      <c r="BF1938">
        <v>6</v>
      </c>
      <c r="BG1938">
        <v>144</v>
      </c>
      <c r="BH1938">
        <v>3.5902777777777777</v>
      </c>
      <c r="BI1938">
        <v>38376</v>
      </c>
      <c r="BJ1938">
        <v>63960</v>
      </c>
      <c r="BK1938">
        <v>89544</v>
      </c>
      <c r="BL1938">
        <v>30</v>
      </c>
      <c r="BM1938">
        <v>1</v>
      </c>
      <c r="BN1938">
        <v>16</v>
      </c>
      <c r="BO1938" t="s">
        <v>192</v>
      </c>
      <c r="BP1938">
        <v>0</v>
      </c>
      <c r="BR1938">
        <v>0</v>
      </c>
      <c r="BS1938">
        <v>0</v>
      </c>
      <c r="BV1938">
        <v>0</v>
      </c>
      <c r="BW1938">
        <v>0</v>
      </c>
      <c r="BX1938">
        <v>0</v>
      </c>
      <c r="BZ1938" t="s">
        <v>193</v>
      </c>
      <c r="CA1938" t="s">
        <v>194</v>
      </c>
      <c r="CB1938" t="b">
        <v>0</v>
      </c>
    </row>
    <row r="1939" spans="1:80" x14ac:dyDescent="0.3">
      <c r="A1939">
        <v>1938</v>
      </c>
      <c r="B1939" t="s">
        <v>2290</v>
      </c>
      <c r="C1939" t="s">
        <v>179</v>
      </c>
      <c r="D1939" t="s">
        <v>2019</v>
      </c>
      <c r="E1939" t="s">
        <v>2071</v>
      </c>
      <c r="F1939" t="s">
        <v>2072</v>
      </c>
      <c r="G1939" t="s">
        <v>2019</v>
      </c>
      <c r="H1939" t="s">
        <v>184</v>
      </c>
      <c r="J1939">
        <v>0</v>
      </c>
      <c r="L1939" t="s">
        <v>197</v>
      </c>
      <c r="M1939" t="s">
        <v>197</v>
      </c>
      <c r="N1939" t="s">
        <v>198</v>
      </c>
      <c r="Q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AA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4.1399999999999997</v>
      </c>
      <c r="AK1939">
        <v>2</v>
      </c>
      <c r="AL1939">
        <v>34</v>
      </c>
      <c r="AM1939">
        <v>4</v>
      </c>
      <c r="AN1939">
        <v>22</v>
      </c>
      <c r="AO1939" t="s">
        <v>190</v>
      </c>
      <c r="AP1939">
        <v>87</v>
      </c>
      <c r="AQ1939">
        <v>-0.7</v>
      </c>
      <c r="AR1939">
        <v>1.2</v>
      </c>
      <c r="AS1939" t="s">
        <v>2022</v>
      </c>
      <c r="AT1939">
        <v>26</v>
      </c>
      <c r="AU1939">
        <v>15</v>
      </c>
      <c r="AV1939">
        <v>15</v>
      </c>
      <c r="AW1939">
        <v>24</v>
      </c>
      <c r="AZ1939">
        <v>0</v>
      </c>
      <c r="BA1939">
        <v>0</v>
      </c>
      <c r="BB1939">
        <v>38376</v>
      </c>
      <c r="BC1939">
        <v>63960</v>
      </c>
      <c r="BD1939">
        <v>89544</v>
      </c>
      <c r="BE1939">
        <v>27</v>
      </c>
      <c r="BF1939">
        <v>6</v>
      </c>
      <c r="BG1939">
        <v>144</v>
      </c>
      <c r="BH1939">
        <v>3.5902777777777777</v>
      </c>
      <c r="BI1939">
        <v>38376</v>
      </c>
      <c r="BJ1939">
        <v>63960</v>
      </c>
      <c r="BK1939">
        <v>89544</v>
      </c>
      <c r="BL1939">
        <v>30</v>
      </c>
      <c r="BM1939">
        <v>1</v>
      </c>
      <c r="BN1939">
        <v>48</v>
      </c>
      <c r="BO1939" t="s">
        <v>192</v>
      </c>
      <c r="BP1939">
        <v>0</v>
      </c>
      <c r="BR1939">
        <v>0</v>
      </c>
      <c r="BS1939">
        <v>0</v>
      </c>
      <c r="BV1939">
        <v>0</v>
      </c>
      <c r="BW1939">
        <v>0</v>
      </c>
      <c r="BX1939">
        <v>0</v>
      </c>
      <c r="BZ1939" t="s">
        <v>193</v>
      </c>
      <c r="CA1939" t="s">
        <v>194</v>
      </c>
      <c r="CB1939" t="b">
        <v>0</v>
      </c>
    </row>
    <row r="1940" spans="1:80" x14ac:dyDescent="0.3">
      <c r="A1940">
        <v>1939</v>
      </c>
      <c r="B1940" t="s">
        <v>2291</v>
      </c>
      <c r="C1940" t="s">
        <v>179</v>
      </c>
      <c r="D1940" t="s">
        <v>2019</v>
      </c>
      <c r="E1940" t="s">
        <v>2071</v>
      </c>
      <c r="F1940" t="s">
        <v>2024</v>
      </c>
      <c r="G1940" t="s">
        <v>2019</v>
      </c>
      <c r="H1940" t="s">
        <v>184</v>
      </c>
      <c r="J1940">
        <v>0</v>
      </c>
      <c r="L1940" t="s">
        <v>197</v>
      </c>
      <c r="M1940" t="s">
        <v>197</v>
      </c>
      <c r="N1940" t="s">
        <v>198</v>
      </c>
      <c r="Q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AA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4.1399999999999997</v>
      </c>
      <c r="AK1940">
        <v>2</v>
      </c>
      <c r="AL1940">
        <v>34</v>
      </c>
      <c r="AM1940">
        <v>4</v>
      </c>
      <c r="AN1940">
        <v>22</v>
      </c>
      <c r="AO1940" t="s">
        <v>190</v>
      </c>
      <c r="AP1940">
        <v>87</v>
      </c>
      <c r="AQ1940">
        <v>-0.7</v>
      </c>
      <c r="AR1940">
        <v>1.2</v>
      </c>
      <c r="AS1940" t="s">
        <v>2022</v>
      </c>
      <c r="AT1940">
        <v>26</v>
      </c>
      <c r="AU1940">
        <v>15</v>
      </c>
      <c r="AV1940">
        <v>15</v>
      </c>
      <c r="AW1940">
        <v>24</v>
      </c>
      <c r="AZ1940">
        <v>0</v>
      </c>
      <c r="BA1940">
        <v>0</v>
      </c>
      <c r="BB1940">
        <v>38376</v>
      </c>
      <c r="BC1940">
        <v>63960</v>
      </c>
      <c r="BD1940">
        <v>89544</v>
      </c>
      <c r="BE1940">
        <v>27</v>
      </c>
      <c r="BF1940">
        <v>6</v>
      </c>
      <c r="BG1940">
        <v>144</v>
      </c>
      <c r="BH1940">
        <v>3.5902777777777777</v>
      </c>
      <c r="BI1940">
        <v>38376</v>
      </c>
      <c r="BJ1940">
        <v>63960</v>
      </c>
      <c r="BK1940">
        <v>89544</v>
      </c>
      <c r="BL1940">
        <v>30</v>
      </c>
      <c r="BM1940">
        <v>1</v>
      </c>
      <c r="BN1940">
        <v>14</v>
      </c>
      <c r="BO1940" t="s">
        <v>192</v>
      </c>
      <c r="BP1940">
        <v>0</v>
      </c>
      <c r="BR1940">
        <v>0</v>
      </c>
      <c r="BS1940">
        <v>0</v>
      </c>
      <c r="BV1940">
        <v>0</v>
      </c>
      <c r="BW1940">
        <v>0</v>
      </c>
      <c r="BX1940">
        <v>0</v>
      </c>
      <c r="BZ1940" t="s">
        <v>193</v>
      </c>
      <c r="CA1940" t="s">
        <v>194</v>
      </c>
      <c r="CB1940" t="b">
        <v>0</v>
      </c>
    </row>
    <row r="1941" spans="1:80" x14ac:dyDescent="0.3">
      <c r="A1941">
        <v>1940</v>
      </c>
      <c r="B1941" t="s">
        <v>2292</v>
      </c>
      <c r="C1941" t="s">
        <v>179</v>
      </c>
      <c r="D1941" t="s">
        <v>2019</v>
      </c>
      <c r="E1941" t="s">
        <v>2071</v>
      </c>
      <c r="F1941" t="s">
        <v>2027</v>
      </c>
      <c r="G1941" t="s">
        <v>2019</v>
      </c>
      <c r="H1941" t="s">
        <v>184</v>
      </c>
      <c r="J1941">
        <v>0</v>
      </c>
      <c r="L1941" t="s">
        <v>197</v>
      </c>
      <c r="M1941" t="s">
        <v>197</v>
      </c>
      <c r="N1941" t="s">
        <v>198</v>
      </c>
      <c r="Q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AA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2</v>
      </c>
      <c r="AL1941">
        <v>0</v>
      </c>
      <c r="AM1941">
        <v>4</v>
      </c>
      <c r="AN1941">
        <v>22</v>
      </c>
      <c r="AO1941" t="s">
        <v>190</v>
      </c>
      <c r="AP1941">
        <v>87</v>
      </c>
      <c r="AQ1941">
        <v>-0.7</v>
      </c>
      <c r="AR1941">
        <v>1.2</v>
      </c>
      <c r="AS1941" t="s">
        <v>2022</v>
      </c>
      <c r="AT1941">
        <v>26</v>
      </c>
      <c r="AU1941">
        <v>15</v>
      </c>
      <c r="AV1941">
        <v>15</v>
      </c>
      <c r="AW1941">
        <v>24</v>
      </c>
      <c r="AZ1941">
        <v>0</v>
      </c>
      <c r="BA1941">
        <v>0</v>
      </c>
      <c r="BB1941">
        <v>38376</v>
      </c>
      <c r="BC1941">
        <v>63960</v>
      </c>
      <c r="BD1941">
        <v>89544</v>
      </c>
      <c r="BE1941">
        <v>27</v>
      </c>
      <c r="BF1941">
        <v>6</v>
      </c>
      <c r="BG1941">
        <v>144</v>
      </c>
      <c r="BH1941">
        <v>3.5902777777777777</v>
      </c>
      <c r="BI1941">
        <v>38376</v>
      </c>
      <c r="BJ1941">
        <v>63960</v>
      </c>
      <c r="BK1941">
        <v>89544</v>
      </c>
      <c r="BL1941">
        <v>30</v>
      </c>
      <c r="BM1941">
        <v>1</v>
      </c>
      <c r="BN1941">
        <v>8</v>
      </c>
      <c r="BO1941" t="s">
        <v>192</v>
      </c>
      <c r="BP1941">
        <v>0</v>
      </c>
      <c r="BR1941">
        <v>0</v>
      </c>
      <c r="BS1941">
        <v>0</v>
      </c>
      <c r="BV1941">
        <v>0</v>
      </c>
      <c r="BW1941">
        <v>0</v>
      </c>
      <c r="BX1941">
        <v>0</v>
      </c>
      <c r="BZ1941" t="s">
        <v>193</v>
      </c>
      <c r="CA1941" t="s">
        <v>194</v>
      </c>
      <c r="CB1941" t="b">
        <v>0</v>
      </c>
    </row>
    <row r="1942" spans="1:80" x14ac:dyDescent="0.3">
      <c r="A1942">
        <v>1941</v>
      </c>
      <c r="B1942" t="s">
        <v>2293</v>
      </c>
      <c r="C1942" t="s">
        <v>179</v>
      </c>
      <c r="D1942" t="s">
        <v>2019</v>
      </c>
      <c r="E1942" t="s">
        <v>2071</v>
      </c>
      <c r="F1942" t="s">
        <v>2029</v>
      </c>
      <c r="G1942" t="s">
        <v>2019</v>
      </c>
      <c r="H1942" t="s">
        <v>184</v>
      </c>
      <c r="J1942">
        <v>0</v>
      </c>
      <c r="L1942" t="s">
        <v>197</v>
      </c>
      <c r="M1942" t="s">
        <v>197</v>
      </c>
      <c r="N1942" t="s">
        <v>198</v>
      </c>
      <c r="Q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AA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2</v>
      </c>
      <c r="AL1942">
        <v>0</v>
      </c>
      <c r="AM1942">
        <v>4</v>
      </c>
      <c r="AN1942">
        <v>22</v>
      </c>
      <c r="AO1942" t="s">
        <v>190</v>
      </c>
      <c r="AP1942">
        <v>87</v>
      </c>
      <c r="AQ1942">
        <v>-0.7</v>
      </c>
      <c r="AR1942">
        <v>1.2</v>
      </c>
      <c r="AS1942" t="s">
        <v>2022</v>
      </c>
      <c r="AT1942">
        <v>26</v>
      </c>
      <c r="AU1942">
        <v>15</v>
      </c>
      <c r="AV1942">
        <v>15</v>
      </c>
      <c r="AW1942">
        <v>24</v>
      </c>
      <c r="AZ1942">
        <v>0</v>
      </c>
      <c r="BA1942">
        <v>0</v>
      </c>
      <c r="BB1942">
        <v>38376</v>
      </c>
      <c r="BC1942">
        <v>63960</v>
      </c>
      <c r="BD1942">
        <v>89544</v>
      </c>
      <c r="BE1942">
        <v>27</v>
      </c>
      <c r="BF1942">
        <v>6</v>
      </c>
      <c r="BG1942">
        <v>144</v>
      </c>
      <c r="BH1942">
        <v>3.5902777777777777</v>
      </c>
      <c r="BI1942">
        <v>38376</v>
      </c>
      <c r="BJ1942">
        <v>63960</v>
      </c>
      <c r="BK1942">
        <v>89544</v>
      </c>
      <c r="BL1942">
        <v>30</v>
      </c>
      <c r="BM1942">
        <v>1</v>
      </c>
      <c r="BN1942">
        <v>8</v>
      </c>
      <c r="BO1942" t="s">
        <v>192</v>
      </c>
      <c r="BP1942">
        <v>0</v>
      </c>
      <c r="BR1942">
        <v>0</v>
      </c>
      <c r="BS1942">
        <v>0</v>
      </c>
      <c r="BV1942">
        <v>0</v>
      </c>
      <c r="BW1942">
        <v>0</v>
      </c>
      <c r="BX1942">
        <v>0</v>
      </c>
      <c r="BZ1942" t="s">
        <v>193</v>
      </c>
      <c r="CA1942" t="s">
        <v>194</v>
      </c>
      <c r="CB1942" t="b">
        <v>0</v>
      </c>
    </row>
    <row r="1943" spans="1:80" x14ac:dyDescent="0.3">
      <c r="A1943">
        <v>1942</v>
      </c>
      <c r="B1943" t="s">
        <v>2294</v>
      </c>
      <c r="C1943" t="s">
        <v>179</v>
      </c>
      <c r="D1943" t="s">
        <v>2019</v>
      </c>
      <c r="E1943" t="s">
        <v>2071</v>
      </c>
      <c r="F1943" t="s">
        <v>2031</v>
      </c>
      <c r="G1943" t="s">
        <v>2019</v>
      </c>
      <c r="H1943" t="s">
        <v>184</v>
      </c>
      <c r="J1943">
        <v>0</v>
      </c>
      <c r="L1943" t="s">
        <v>197</v>
      </c>
      <c r="M1943" t="s">
        <v>197</v>
      </c>
      <c r="N1943" t="s">
        <v>198</v>
      </c>
      <c r="Q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AA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2</v>
      </c>
      <c r="AL1943">
        <v>0</v>
      </c>
      <c r="AM1943">
        <v>4</v>
      </c>
      <c r="AN1943">
        <v>22</v>
      </c>
      <c r="AO1943" t="s">
        <v>190</v>
      </c>
      <c r="AP1943">
        <v>87</v>
      </c>
      <c r="AQ1943">
        <v>-0.7</v>
      </c>
      <c r="AR1943">
        <v>1.2</v>
      </c>
      <c r="AS1943" t="s">
        <v>2022</v>
      </c>
      <c r="AT1943">
        <v>26</v>
      </c>
      <c r="AU1943">
        <v>15</v>
      </c>
      <c r="AV1943">
        <v>15</v>
      </c>
      <c r="AW1943">
        <v>24</v>
      </c>
      <c r="AZ1943">
        <v>0</v>
      </c>
      <c r="BA1943">
        <v>0</v>
      </c>
      <c r="BB1943">
        <v>38376</v>
      </c>
      <c r="BC1943">
        <v>63960</v>
      </c>
      <c r="BD1943">
        <v>89544</v>
      </c>
      <c r="BE1943">
        <v>27</v>
      </c>
      <c r="BF1943">
        <v>6</v>
      </c>
      <c r="BG1943">
        <v>144</v>
      </c>
      <c r="BH1943">
        <v>3.5902777777777777</v>
      </c>
      <c r="BI1943">
        <v>38376</v>
      </c>
      <c r="BJ1943">
        <v>63960</v>
      </c>
      <c r="BK1943">
        <v>89544</v>
      </c>
      <c r="BL1943">
        <v>30</v>
      </c>
      <c r="BM1943">
        <v>1</v>
      </c>
      <c r="BN1943">
        <v>8</v>
      </c>
      <c r="BO1943" t="s">
        <v>192</v>
      </c>
      <c r="BP1943">
        <v>0</v>
      </c>
      <c r="BR1943">
        <v>0</v>
      </c>
      <c r="BS1943">
        <v>0</v>
      </c>
      <c r="BV1943">
        <v>0</v>
      </c>
      <c r="BW1943">
        <v>0</v>
      </c>
      <c r="BX1943">
        <v>0</v>
      </c>
      <c r="BZ1943" t="s">
        <v>193</v>
      </c>
      <c r="CA1943" t="s">
        <v>194</v>
      </c>
      <c r="CB1943" t="b">
        <v>0</v>
      </c>
    </row>
    <row r="1944" spans="1:80" x14ac:dyDescent="0.3">
      <c r="A1944">
        <v>1943</v>
      </c>
      <c r="B1944" t="s">
        <v>2295</v>
      </c>
      <c r="C1944" t="s">
        <v>179</v>
      </c>
      <c r="D1944" t="s">
        <v>2019</v>
      </c>
      <c r="E1944" t="s">
        <v>2071</v>
      </c>
      <c r="F1944" t="s">
        <v>2033</v>
      </c>
      <c r="G1944" t="s">
        <v>2019</v>
      </c>
      <c r="H1944" t="s">
        <v>184</v>
      </c>
      <c r="J1944">
        <v>0</v>
      </c>
      <c r="L1944" t="s">
        <v>197</v>
      </c>
      <c r="M1944" t="s">
        <v>197</v>
      </c>
      <c r="N1944" t="s">
        <v>198</v>
      </c>
      <c r="Q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AA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2</v>
      </c>
      <c r="AL1944">
        <v>0</v>
      </c>
      <c r="AM1944">
        <v>4</v>
      </c>
      <c r="AN1944">
        <v>22</v>
      </c>
      <c r="AO1944" t="s">
        <v>190</v>
      </c>
      <c r="AP1944">
        <v>87</v>
      </c>
      <c r="AQ1944">
        <v>-0.7</v>
      </c>
      <c r="AR1944">
        <v>1.2</v>
      </c>
      <c r="AS1944" t="s">
        <v>2022</v>
      </c>
      <c r="AT1944">
        <v>26</v>
      </c>
      <c r="AU1944">
        <v>15</v>
      </c>
      <c r="AV1944">
        <v>15</v>
      </c>
      <c r="AW1944">
        <v>24</v>
      </c>
      <c r="AZ1944">
        <v>0</v>
      </c>
      <c r="BA1944">
        <v>0</v>
      </c>
      <c r="BB1944">
        <v>38376</v>
      </c>
      <c r="BC1944">
        <v>63960</v>
      </c>
      <c r="BD1944">
        <v>89544</v>
      </c>
      <c r="BE1944">
        <v>27</v>
      </c>
      <c r="BF1944">
        <v>6</v>
      </c>
      <c r="BG1944">
        <v>144</v>
      </c>
      <c r="BH1944">
        <v>3.5902777777777777</v>
      </c>
      <c r="BI1944">
        <v>38376</v>
      </c>
      <c r="BJ1944">
        <v>63960</v>
      </c>
      <c r="BK1944">
        <v>89544</v>
      </c>
      <c r="BL1944">
        <v>30</v>
      </c>
      <c r="BM1944">
        <v>1</v>
      </c>
      <c r="BN1944">
        <v>8</v>
      </c>
      <c r="BO1944" t="s">
        <v>192</v>
      </c>
      <c r="BP1944">
        <v>0</v>
      </c>
      <c r="BR1944">
        <v>0</v>
      </c>
      <c r="BS1944">
        <v>0</v>
      </c>
      <c r="BV1944">
        <v>0</v>
      </c>
      <c r="BW1944">
        <v>0</v>
      </c>
      <c r="BX1944">
        <v>0</v>
      </c>
      <c r="BZ1944" t="s">
        <v>193</v>
      </c>
      <c r="CA1944" t="s">
        <v>194</v>
      </c>
      <c r="CB1944" t="b">
        <v>0</v>
      </c>
    </row>
    <row r="1945" spans="1:80" x14ac:dyDescent="0.3">
      <c r="A1945">
        <v>1944</v>
      </c>
      <c r="B1945" t="s">
        <v>2296</v>
      </c>
      <c r="C1945" t="s">
        <v>179</v>
      </c>
      <c r="D1945" t="s">
        <v>2019</v>
      </c>
      <c r="E1945" t="s">
        <v>2071</v>
      </c>
      <c r="F1945" t="s">
        <v>2035</v>
      </c>
      <c r="G1945" t="s">
        <v>2019</v>
      </c>
      <c r="H1945" t="s">
        <v>184</v>
      </c>
      <c r="J1945">
        <v>0</v>
      </c>
      <c r="L1945" t="s">
        <v>197</v>
      </c>
      <c r="M1945" t="s">
        <v>197</v>
      </c>
      <c r="N1945" t="s">
        <v>198</v>
      </c>
      <c r="Q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AA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2</v>
      </c>
      <c r="AL1945">
        <v>0</v>
      </c>
      <c r="AM1945">
        <v>4</v>
      </c>
      <c r="AN1945">
        <v>22</v>
      </c>
      <c r="AO1945" t="s">
        <v>190</v>
      </c>
      <c r="AP1945">
        <v>87</v>
      </c>
      <c r="AQ1945">
        <v>-0.7</v>
      </c>
      <c r="AR1945">
        <v>1.2</v>
      </c>
      <c r="AS1945" t="s">
        <v>2022</v>
      </c>
      <c r="AT1945">
        <v>26</v>
      </c>
      <c r="AU1945">
        <v>15</v>
      </c>
      <c r="AV1945">
        <v>15</v>
      </c>
      <c r="AW1945">
        <v>24</v>
      </c>
      <c r="AZ1945">
        <v>0</v>
      </c>
      <c r="BA1945">
        <v>0</v>
      </c>
      <c r="BB1945">
        <v>38376</v>
      </c>
      <c r="BC1945">
        <v>63960</v>
      </c>
      <c r="BD1945">
        <v>89544</v>
      </c>
      <c r="BE1945">
        <v>27</v>
      </c>
      <c r="BF1945">
        <v>6</v>
      </c>
      <c r="BG1945">
        <v>144</v>
      </c>
      <c r="BH1945">
        <v>3.5902777777777777</v>
      </c>
      <c r="BI1945">
        <v>38376</v>
      </c>
      <c r="BJ1945">
        <v>63960</v>
      </c>
      <c r="BK1945">
        <v>89544</v>
      </c>
      <c r="BL1945">
        <v>30</v>
      </c>
      <c r="BM1945">
        <v>1</v>
      </c>
      <c r="BN1945">
        <v>8</v>
      </c>
      <c r="BO1945" t="s">
        <v>192</v>
      </c>
      <c r="BP1945">
        <v>0</v>
      </c>
      <c r="BR1945">
        <v>0</v>
      </c>
      <c r="BS1945">
        <v>0</v>
      </c>
      <c r="BV1945">
        <v>0</v>
      </c>
      <c r="BW1945">
        <v>0</v>
      </c>
      <c r="BX1945">
        <v>0</v>
      </c>
      <c r="BZ1945" t="s">
        <v>193</v>
      </c>
      <c r="CA1945" t="s">
        <v>194</v>
      </c>
      <c r="CB1945" t="b">
        <v>0</v>
      </c>
    </row>
    <row r="1946" spans="1:80" x14ac:dyDescent="0.3">
      <c r="A1946">
        <v>1945</v>
      </c>
      <c r="B1946" t="s">
        <v>2297</v>
      </c>
      <c r="C1946" t="s">
        <v>179</v>
      </c>
      <c r="D1946" t="s">
        <v>2019</v>
      </c>
      <c r="E1946" t="s">
        <v>2071</v>
      </c>
      <c r="F1946" t="s">
        <v>2037</v>
      </c>
      <c r="G1946" t="s">
        <v>2019</v>
      </c>
      <c r="H1946" t="s">
        <v>184</v>
      </c>
      <c r="J1946">
        <v>0</v>
      </c>
      <c r="L1946" t="s">
        <v>197</v>
      </c>
      <c r="M1946" t="s">
        <v>197</v>
      </c>
      <c r="N1946" t="s">
        <v>198</v>
      </c>
      <c r="Q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AA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2</v>
      </c>
      <c r="AL1946">
        <v>0</v>
      </c>
      <c r="AM1946">
        <v>4</v>
      </c>
      <c r="AN1946">
        <v>22</v>
      </c>
      <c r="AO1946" t="s">
        <v>190</v>
      </c>
      <c r="AP1946">
        <v>87</v>
      </c>
      <c r="AQ1946">
        <v>-0.7</v>
      </c>
      <c r="AR1946">
        <v>1.2</v>
      </c>
      <c r="AS1946" t="s">
        <v>2022</v>
      </c>
      <c r="AT1946">
        <v>26</v>
      </c>
      <c r="AU1946">
        <v>15</v>
      </c>
      <c r="AV1946">
        <v>15</v>
      </c>
      <c r="AW1946">
        <v>24</v>
      </c>
      <c r="AZ1946">
        <v>0</v>
      </c>
      <c r="BA1946">
        <v>0</v>
      </c>
      <c r="BB1946">
        <v>38376</v>
      </c>
      <c r="BC1946">
        <v>63960</v>
      </c>
      <c r="BD1946">
        <v>89544</v>
      </c>
      <c r="BE1946">
        <v>27</v>
      </c>
      <c r="BF1946">
        <v>6</v>
      </c>
      <c r="BG1946">
        <v>144</v>
      </c>
      <c r="BH1946">
        <v>3.5902777777777777</v>
      </c>
      <c r="BI1946">
        <v>38376</v>
      </c>
      <c r="BJ1946">
        <v>63960</v>
      </c>
      <c r="BK1946">
        <v>89544</v>
      </c>
      <c r="BL1946">
        <v>30</v>
      </c>
      <c r="BM1946">
        <v>1</v>
      </c>
      <c r="BN1946">
        <v>8</v>
      </c>
      <c r="BO1946" t="s">
        <v>192</v>
      </c>
      <c r="BP1946">
        <v>0</v>
      </c>
      <c r="BR1946">
        <v>0</v>
      </c>
      <c r="BS1946">
        <v>0</v>
      </c>
      <c r="BV1946">
        <v>0</v>
      </c>
      <c r="BW1946">
        <v>0</v>
      </c>
      <c r="BX1946">
        <v>0</v>
      </c>
      <c r="BZ1946" t="s">
        <v>193</v>
      </c>
      <c r="CA1946" t="s">
        <v>194</v>
      </c>
      <c r="CB1946" t="b">
        <v>0</v>
      </c>
    </row>
    <row r="1947" spans="1:80" x14ac:dyDescent="0.3">
      <c r="A1947">
        <v>1946</v>
      </c>
      <c r="B1947" t="s">
        <v>2298</v>
      </c>
      <c r="C1947" t="s">
        <v>179</v>
      </c>
      <c r="D1947" t="s">
        <v>2019</v>
      </c>
      <c r="E1947" t="s">
        <v>2071</v>
      </c>
      <c r="F1947" t="s">
        <v>2039</v>
      </c>
      <c r="G1947" t="s">
        <v>2019</v>
      </c>
      <c r="H1947" t="s">
        <v>184</v>
      </c>
      <c r="J1947">
        <v>0</v>
      </c>
      <c r="L1947" t="s">
        <v>197</v>
      </c>
      <c r="M1947" t="s">
        <v>197</v>
      </c>
      <c r="N1947" t="s">
        <v>198</v>
      </c>
      <c r="Q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AA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2</v>
      </c>
      <c r="AL1947">
        <v>0</v>
      </c>
      <c r="AM1947">
        <v>4</v>
      </c>
      <c r="AN1947">
        <v>22</v>
      </c>
      <c r="AO1947" t="s">
        <v>190</v>
      </c>
      <c r="AP1947">
        <v>87</v>
      </c>
      <c r="AQ1947">
        <v>-0.7</v>
      </c>
      <c r="AR1947">
        <v>1.2</v>
      </c>
      <c r="AS1947" t="s">
        <v>2022</v>
      </c>
      <c r="AT1947">
        <v>26</v>
      </c>
      <c r="AU1947">
        <v>15</v>
      </c>
      <c r="AV1947">
        <v>15</v>
      </c>
      <c r="AW1947">
        <v>24</v>
      </c>
      <c r="AZ1947">
        <v>0</v>
      </c>
      <c r="BA1947">
        <v>0</v>
      </c>
      <c r="BB1947">
        <v>38376</v>
      </c>
      <c r="BC1947">
        <v>63960</v>
      </c>
      <c r="BD1947">
        <v>89544</v>
      </c>
      <c r="BE1947">
        <v>27</v>
      </c>
      <c r="BF1947">
        <v>6</v>
      </c>
      <c r="BG1947">
        <v>144</v>
      </c>
      <c r="BH1947">
        <v>3.5902777777777777</v>
      </c>
      <c r="BI1947">
        <v>38376</v>
      </c>
      <c r="BJ1947">
        <v>63960</v>
      </c>
      <c r="BK1947">
        <v>89544</v>
      </c>
      <c r="BL1947">
        <v>30</v>
      </c>
      <c r="BM1947">
        <v>1</v>
      </c>
      <c r="BN1947">
        <v>8</v>
      </c>
      <c r="BO1947" t="s">
        <v>192</v>
      </c>
      <c r="BP1947">
        <v>0</v>
      </c>
      <c r="BR1947">
        <v>0</v>
      </c>
      <c r="BS1947">
        <v>0</v>
      </c>
      <c r="BV1947">
        <v>0</v>
      </c>
      <c r="BW1947">
        <v>0</v>
      </c>
      <c r="BX1947">
        <v>0</v>
      </c>
      <c r="BZ1947" t="s">
        <v>193</v>
      </c>
      <c r="CA1947" t="s">
        <v>194</v>
      </c>
      <c r="CB1947" t="b">
        <v>0</v>
      </c>
    </row>
    <row r="1948" spans="1:80" x14ac:dyDescent="0.3">
      <c r="A1948">
        <v>1947</v>
      </c>
      <c r="B1948" t="s">
        <v>2299</v>
      </c>
      <c r="C1948" t="s">
        <v>179</v>
      </c>
      <c r="D1948" t="s">
        <v>2019</v>
      </c>
      <c r="E1948" t="s">
        <v>2071</v>
      </c>
      <c r="F1948" t="s">
        <v>2041</v>
      </c>
      <c r="G1948" t="s">
        <v>2019</v>
      </c>
      <c r="H1948" t="s">
        <v>184</v>
      </c>
      <c r="J1948">
        <v>0</v>
      </c>
      <c r="L1948" t="s">
        <v>197</v>
      </c>
      <c r="M1948" t="s">
        <v>197</v>
      </c>
      <c r="N1948" t="s">
        <v>198</v>
      </c>
      <c r="Q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AA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2</v>
      </c>
      <c r="AL1948">
        <v>0</v>
      </c>
      <c r="AM1948">
        <v>4</v>
      </c>
      <c r="AN1948">
        <v>22</v>
      </c>
      <c r="AO1948" t="s">
        <v>190</v>
      </c>
      <c r="AP1948">
        <v>87</v>
      </c>
      <c r="AQ1948">
        <v>-0.7</v>
      </c>
      <c r="AR1948">
        <v>1.2</v>
      </c>
      <c r="AS1948" t="s">
        <v>2022</v>
      </c>
      <c r="AT1948">
        <v>26</v>
      </c>
      <c r="AU1948">
        <v>15</v>
      </c>
      <c r="AV1948">
        <v>15</v>
      </c>
      <c r="AW1948">
        <v>24</v>
      </c>
      <c r="AZ1948">
        <v>0</v>
      </c>
      <c r="BA1948">
        <v>0</v>
      </c>
      <c r="BB1948">
        <v>38376</v>
      </c>
      <c r="BC1948">
        <v>63960</v>
      </c>
      <c r="BD1948">
        <v>89544</v>
      </c>
      <c r="BE1948">
        <v>27</v>
      </c>
      <c r="BF1948">
        <v>6</v>
      </c>
      <c r="BG1948">
        <v>144</v>
      </c>
      <c r="BH1948">
        <v>3.5902777777777777</v>
      </c>
      <c r="BI1948">
        <v>38376</v>
      </c>
      <c r="BJ1948">
        <v>63960</v>
      </c>
      <c r="BK1948">
        <v>89544</v>
      </c>
      <c r="BL1948">
        <v>30</v>
      </c>
      <c r="BM1948">
        <v>1</v>
      </c>
      <c r="BN1948">
        <v>8</v>
      </c>
      <c r="BO1948" t="s">
        <v>192</v>
      </c>
      <c r="BP1948">
        <v>0</v>
      </c>
      <c r="BR1948">
        <v>0</v>
      </c>
      <c r="BS1948">
        <v>0</v>
      </c>
      <c r="BV1948">
        <v>0</v>
      </c>
      <c r="BW1948">
        <v>0</v>
      </c>
      <c r="BX1948">
        <v>0</v>
      </c>
      <c r="BZ1948" t="s">
        <v>193</v>
      </c>
      <c r="CA1948" t="s">
        <v>194</v>
      </c>
      <c r="CB1948" t="b">
        <v>0</v>
      </c>
    </row>
    <row r="1949" spans="1:80" x14ac:dyDescent="0.3">
      <c r="A1949">
        <v>1948</v>
      </c>
      <c r="B1949" t="s">
        <v>2300</v>
      </c>
      <c r="C1949" t="s">
        <v>179</v>
      </c>
      <c r="D1949" t="s">
        <v>2019</v>
      </c>
      <c r="E1949" t="s">
        <v>2071</v>
      </c>
      <c r="F1949" t="s">
        <v>2043</v>
      </c>
      <c r="G1949" t="s">
        <v>2019</v>
      </c>
      <c r="H1949" t="s">
        <v>184</v>
      </c>
      <c r="J1949">
        <v>0</v>
      </c>
      <c r="L1949" t="s">
        <v>197</v>
      </c>
      <c r="M1949" t="s">
        <v>197</v>
      </c>
      <c r="N1949" t="s">
        <v>198</v>
      </c>
      <c r="Q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AA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2</v>
      </c>
      <c r="AL1949">
        <v>0</v>
      </c>
      <c r="AM1949">
        <v>4</v>
      </c>
      <c r="AN1949">
        <v>22</v>
      </c>
      <c r="AO1949" t="s">
        <v>190</v>
      </c>
      <c r="AP1949">
        <v>87</v>
      </c>
      <c r="AQ1949">
        <v>-0.7</v>
      </c>
      <c r="AR1949">
        <v>1.2</v>
      </c>
      <c r="AS1949" t="s">
        <v>2022</v>
      </c>
      <c r="AT1949">
        <v>26</v>
      </c>
      <c r="AU1949">
        <v>15</v>
      </c>
      <c r="AV1949">
        <v>15</v>
      </c>
      <c r="AW1949">
        <v>24</v>
      </c>
      <c r="AZ1949">
        <v>0</v>
      </c>
      <c r="BA1949">
        <v>0</v>
      </c>
      <c r="BB1949">
        <v>38376</v>
      </c>
      <c r="BC1949">
        <v>63960</v>
      </c>
      <c r="BD1949">
        <v>89544</v>
      </c>
      <c r="BE1949">
        <v>27</v>
      </c>
      <c r="BF1949">
        <v>6</v>
      </c>
      <c r="BG1949">
        <v>144</v>
      </c>
      <c r="BH1949">
        <v>3.5902777777777777</v>
      </c>
      <c r="BI1949">
        <v>38376</v>
      </c>
      <c r="BJ1949">
        <v>63960</v>
      </c>
      <c r="BK1949">
        <v>89544</v>
      </c>
      <c r="BL1949">
        <v>30</v>
      </c>
      <c r="BM1949">
        <v>1</v>
      </c>
      <c r="BN1949">
        <v>8</v>
      </c>
      <c r="BO1949" t="s">
        <v>192</v>
      </c>
      <c r="BP1949">
        <v>0</v>
      </c>
      <c r="BR1949">
        <v>0</v>
      </c>
      <c r="BS1949">
        <v>0</v>
      </c>
      <c r="BV1949">
        <v>0</v>
      </c>
      <c r="BW1949">
        <v>0</v>
      </c>
      <c r="BX1949">
        <v>0</v>
      </c>
      <c r="BZ1949" t="s">
        <v>193</v>
      </c>
      <c r="CA1949" t="s">
        <v>194</v>
      </c>
      <c r="CB1949" t="b">
        <v>0</v>
      </c>
    </row>
    <row r="1950" spans="1:80" x14ac:dyDescent="0.3">
      <c r="A1950">
        <v>1949</v>
      </c>
      <c r="B1950" t="s">
        <v>2301</v>
      </c>
      <c r="C1950" t="s">
        <v>179</v>
      </c>
      <c r="D1950" t="s">
        <v>2019</v>
      </c>
      <c r="E1950" t="s">
        <v>2071</v>
      </c>
      <c r="F1950" t="s">
        <v>2084</v>
      </c>
      <c r="G1950" t="s">
        <v>2019</v>
      </c>
      <c r="H1950" t="s">
        <v>184</v>
      </c>
      <c r="J1950">
        <v>0</v>
      </c>
      <c r="L1950" t="s">
        <v>197</v>
      </c>
      <c r="M1950" t="s">
        <v>197</v>
      </c>
      <c r="N1950" t="s">
        <v>198</v>
      </c>
      <c r="Q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AA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2.1796000000000002</v>
      </c>
      <c r="AK1950">
        <v>2</v>
      </c>
      <c r="AL1950">
        <v>65</v>
      </c>
      <c r="AM1950">
        <v>4</v>
      </c>
      <c r="AN1950">
        <v>22</v>
      </c>
      <c r="AO1950" t="s">
        <v>190</v>
      </c>
      <c r="AP1950">
        <v>87</v>
      </c>
      <c r="AQ1950">
        <v>-0.7</v>
      </c>
      <c r="AR1950">
        <v>1.2</v>
      </c>
      <c r="AS1950" t="s">
        <v>2022</v>
      </c>
      <c r="AT1950">
        <v>26</v>
      </c>
      <c r="AU1950">
        <v>15</v>
      </c>
      <c r="AV1950">
        <v>15</v>
      </c>
      <c r="AW1950">
        <v>24</v>
      </c>
      <c r="AZ1950">
        <v>0</v>
      </c>
      <c r="BA1950">
        <v>0</v>
      </c>
      <c r="BB1950">
        <v>38376</v>
      </c>
      <c r="BC1950">
        <v>63960</v>
      </c>
      <c r="BD1950">
        <v>89544</v>
      </c>
      <c r="BE1950">
        <v>27</v>
      </c>
      <c r="BF1950">
        <v>6</v>
      </c>
      <c r="BG1950">
        <v>144</v>
      </c>
      <c r="BH1950">
        <v>3.5902777777777777</v>
      </c>
      <c r="BI1950">
        <v>38376</v>
      </c>
      <c r="BJ1950">
        <v>63960</v>
      </c>
      <c r="BK1950">
        <v>89544</v>
      </c>
      <c r="BL1950">
        <v>30</v>
      </c>
      <c r="BM1950">
        <v>1</v>
      </c>
      <c r="BN1950">
        <v>48</v>
      </c>
      <c r="BO1950" t="s">
        <v>192</v>
      </c>
      <c r="BP1950">
        <v>0</v>
      </c>
      <c r="BR1950">
        <v>0</v>
      </c>
      <c r="BS1950">
        <v>0</v>
      </c>
      <c r="BV1950">
        <v>0</v>
      </c>
      <c r="BW1950">
        <v>0</v>
      </c>
      <c r="BX1950">
        <v>0</v>
      </c>
      <c r="BZ1950" t="s">
        <v>193</v>
      </c>
      <c r="CA1950" t="s">
        <v>194</v>
      </c>
      <c r="CB1950" t="b">
        <v>0</v>
      </c>
    </row>
    <row r="1951" spans="1:80" x14ac:dyDescent="0.3">
      <c r="A1951">
        <v>1950</v>
      </c>
      <c r="B1951" t="s">
        <v>2302</v>
      </c>
      <c r="C1951" t="s">
        <v>179</v>
      </c>
      <c r="D1951" t="s">
        <v>2019</v>
      </c>
      <c r="E1951" t="s">
        <v>2071</v>
      </c>
      <c r="F1951" t="s">
        <v>2047</v>
      </c>
      <c r="G1951" t="s">
        <v>2019</v>
      </c>
      <c r="H1951" t="s">
        <v>184</v>
      </c>
      <c r="J1951">
        <v>0</v>
      </c>
      <c r="L1951" t="s">
        <v>197</v>
      </c>
      <c r="M1951" t="s">
        <v>197</v>
      </c>
      <c r="N1951" t="s">
        <v>198</v>
      </c>
      <c r="Q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AA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2</v>
      </c>
      <c r="AL1951">
        <v>0</v>
      </c>
      <c r="AM1951">
        <v>4</v>
      </c>
      <c r="AN1951">
        <v>22</v>
      </c>
      <c r="AO1951" t="s">
        <v>190</v>
      </c>
      <c r="AP1951">
        <v>87</v>
      </c>
      <c r="AQ1951">
        <v>-0.7</v>
      </c>
      <c r="AR1951">
        <v>1.2</v>
      </c>
      <c r="AS1951" t="s">
        <v>2022</v>
      </c>
      <c r="AT1951">
        <v>26</v>
      </c>
      <c r="AU1951">
        <v>15</v>
      </c>
      <c r="AV1951">
        <v>15</v>
      </c>
      <c r="AW1951">
        <v>24</v>
      </c>
      <c r="AZ1951">
        <v>0</v>
      </c>
      <c r="BA1951">
        <v>0</v>
      </c>
      <c r="BB1951">
        <v>38376</v>
      </c>
      <c r="BC1951">
        <v>63960</v>
      </c>
      <c r="BD1951">
        <v>89544</v>
      </c>
      <c r="BE1951">
        <v>27</v>
      </c>
      <c r="BF1951">
        <v>6</v>
      </c>
      <c r="BG1951">
        <v>144</v>
      </c>
      <c r="BH1951">
        <v>3.5902777777777777</v>
      </c>
      <c r="BI1951">
        <v>38376</v>
      </c>
      <c r="BJ1951">
        <v>63960</v>
      </c>
      <c r="BK1951">
        <v>89544</v>
      </c>
      <c r="BL1951">
        <v>30</v>
      </c>
      <c r="BM1951">
        <v>1</v>
      </c>
      <c r="BN1951">
        <v>0</v>
      </c>
      <c r="BO1951" t="s">
        <v>192</v>
      </c>
      <c r="BP1951">
        <v>0</v>
      </c>
      <c r="BR1951">
        <v>0</v>
      </c>
      <c r="BS1951">
        <v>0</v>
      </c>
      <c r="BV1951">
        <v>0</v>
      </c>
      <c r="BW1951">
        <v>0</v>
      </c>
      <c r="BX1951">
        <v>0</v>
      </c>
      <c r="BZ1951" t="s">
        <v>193</v>
      </c>
      <c r="CA1951" t="s">
        <v>194</v>
      </c>
      <c r="CB1951" t="b">
        <v>0</v>
      </c>
    </row>
    <row r="1952" spans="1:80" x14ac:dyDescent="0.3">
      <c r="A1952">
        <v>1951</v>
      </c>
      <c r="B1952" t="s">
        <v>2303</v>
      </c>
      <c r="C1952" t="s">
        <v>179</v>
      </c>
      <c r="D1952" t="s">
        <v>2019</v>
      </c>
      <c r="E1952" t="s">
        <v>2071</v>
      </c>
      <c r="F1952" t="s">
        <v>2091</v>
      </c>
      <c r="G1952" t="s">
        <v>2019</v>
      </c>
      <c r="H1952" t="s">
        <v>184</v>
      </c>
      <c r="J1952">
        <v>0</v>
      </c>
      <c r="L1952" t="s">
        <v>197</v>
      </c>
      <c r="M1952" t="s">
        <v>197</v>
      </c>
      <c r="N1952" t="s">
        <v>198</v>
      </c>
      <c r="Q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AA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2.8548</v>
      </c>
      <c r="AK1952">
        <v>2</v>
      </c>
      <c r="AL1952">
        <v>50</v>
      </c>
      <c r="AM1952">
        <v>4</v>
      </c>
      <c r="AN1952">
        <v>22</v>
      </c>
      <c r="AO1952" t="s">
        <v>190</v>
      </c>
      <c r="AP1952">
        <v>87</v>
      </c>
      <c r="AQ1952">
        <v>-0.7</v>
      </c>
      <c r="AR1952">
        <v>1.2</v>
      </c>
      <c r="AS1952" t="s">
        <v>2022</v>
      </c>
      <c r="AT1952">
        <v>26</v>
      </c>
      <c r="AU1952">
        <v>15</v>
      </c>
      <c r="AV1952">
        <v>15</v>
      </c>
      <c r="AW1952">
        <v>24</v>
      </c>
      <c r="AZ1952">
        <v>0</v>
      </c>
      <c r="BA1952">
        <v>0</v>
      </c>
      <c r="BB1952">
        <v>38376</v>
      </c>
      <c r="BC1952">
        <v>63960</v>
      </c>
      <c r="BD1952">
        <v>89544</v>
      </c>
      <c r="BE1952">
        <v>27</v>
      </c>
      <c r="BF1952">
        <v>6</v>
      </c>
      <c r="BG1952">
        <v>144</v>
      </c>
      <c r="BH1952">
        <v>3.5902777777777777</v>
      </c>
      <c r="BI1952">
        <v>38376</v>
      </c>
      <c r="BJ1952">
        <v>63960</v>
      </c>
      <c r="BK1952">
        <v>89544</v>
      </c>
      <c r="BL1952">
        <v>30</v>
      </c>
      <c r="BM1952">
        <v>1</v>
      </c>
      <c r="BN1952">
        <v>48</v>
      </c>
      <c r="BO1952" t="s">
        <v>192</v>
      </c>
      <c r="BP1952">
        <v>0</v>
      </c>
      <c r="BR1952">
        <v>0</v>
      </c>
      <c r="BS1952">
        <v>0</v>
      </c>
      <c r="BV1952">
        <v>0</v>
      </c>
      <c r="BW1952">
        <v>0</v>
      </c>
      <c r="BX1952">
        <v>0</v>
      </c>
      <c r="BZ1952" t="s">
        <v>193</v>
      </c>
      <c r="CA1952" t="s">
        <v>194</v>
      </c>
      <c r="CB1952" t="b">
        <v>0</v>
      </c>
    </row>
    <row r="1953" spans="1:80" x14ac:dyDescent="0.3">
      <c r="A1953">
        <v>1952</v>
      </c>
      <c r="B1953" t="s">
        <v>2304</v>
      </c>
      <c r="C1953" t="s">
        <v>179</v>
      </c>
      <c r="D1953" t="s">
        <v>2019</v>
      </c>
      <c r="E1953" t="s">
        <v>2071</v>
      </c>
      <c r="F1953" t="s">
        <v>2093</v>
      </c>
      <c r="G1953" t="s">
        <v>2019</v>
      </c>
      <c r="H1953" t="s">
        <v>184</v>
      </c>
      <c r="J1953">
        <v>0</v>
      </c>
      <c r="L1953" t="s">
        <v>197</v>
      </c>
      <c r="M1953" t="s">
        <v>197</v>
      </c>
      <c r="N1953" t="s">
        <v>198</v>
      </c>
      <c r="Q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AA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3.5</v>
      </c>
      <c r="AK1953">
        <v>2</v>
      </c>
      <c r="AL1953">
        <v>40</v>
      </c>
      <c r="AM1953">
        <v>4</v>
      </c>
      <c r="AN1953">
        <v>22</v>
      </c>
      <c r="AO1953" t="s">
        <v>190</v>
      </c>
      <c r="AP1953">
        <v>87</v>
      </c>
      <c r="AQ1953">
        <v>-0.7</v>
      </c>
      <c r="AR1953">
        <v>1.2</v>
      </c>
      <c r="AS1953" t="s">
        <v>2022</v>
      </c>
      <c r="AT1953">
        <v>26</v>
      </c>
      <c r="AU1953">
        <v>15</v>
      </c>
      <c r="AV1953">
        <v>15</v>
      </c>
      <c r="AW1953">
        <v>24</v>
      </c>
      <c r="AZ1953">
        <v>0</v>
      </c>
      <c r="BA1953">
        <v>0</v>
      </c>
      <c r="BB1953">
        <v>38376</v>
      </c>
      <c r="BC1953">
        <v>63960</v>
      </c>
      <c r="BD1953">
        <v>89544</v>
      </c>
      <c r="BE1953">
        <v>27</v>
      </c>
      <c r="BF1953">
        <v>6</v>
      </c>
      <c r="BG1953">
        <v>144</v>
      </c>
      <c r="BH1953">
        <v>3.5902777777777777</v>
      </c>
      <c r="BI1953">
        <v>38376</v>
      </c>
      <c r="BJ1953">
        <v>63960</v>
      </c>
      <c r="BK1953">
        <v>89544</v>
      </c>
      <c r="BL1953">
        <v>30</v>
      </c>
      <c r="BM1953">
        <v>1</v>
      </c>
      <c r="BN1953">
        <v>48</v>
      </c>
      <c r="BO1953" t="s">
        <v>192</v>
      </c>
      <c r="BP1953">
        <v>0</v>
      </c>
      <c r="BR1953">
        <v>0</v>
      </c>
      <c r="BS1953">
        <v>0</v>
      </c>
      <c r="BV1953">
        <v>0</v>
      </c>
      <c r="BW1953">
        <v>0</v>
      </c>
      <c r="BX1953">
        <v>0</v>
      </c>
      <c r="BZ1953" t="s">
        <v>193</v>
      </c>
      <c r="CA1953" t="s">
        <v>194</v>
      </c>
      <c r="CB1953" t="b">
        <v>0</v>
      </c>
    </row>
    <row r="1954" spans="1:80" x14ac:dyDescent="0.3">
      <c r="A1954">
        <v>1953</v>
      </c>
      <c r="B1954" t="s">
        <v>2305</v>
      </c>
      <c r="C1954" t="s">
        <v>179</v>
      </c>
      <c r="D1954" t="s">
        <v>2019</v>
      </c>
      <c r="E1954" t="s">
        <v>2071</v>
      </c>
      <c r="F1954" t="s">
        <v>2095</v>
      </c>
      <c r="G1954" t="s">
        <v>2019</v>
      </c>
      <c r="H1954" t="s">
        <v>184</v>
      </c>
      <c r="J1954">
        <v>0</v>
      </c>
      <c r="L1954" t="s">
        <v>197</v>
      </c>
      <c r="M1954" t="s">
        <v>197</v>
      </c>
      <c r="N1954" t="s">
        <v>198</v>
      </c>
      <c r="Q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AA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4.2</v>
      </c>
      <c r="AK1954">
        <v>2</v>
      </c>
      <c r="AL1954">
        <v>34</v>
      </c>
      <c r="AM1954">
        <v>4</v>
      </c>
      <c r="AN1954">
        <v>22</v>
      </c>
      <c r="AO1954" t="s">
        <v>190</v>
      </c>
      <c r="AP1954">
        <v>87</v>
      </c>
      <c r="AQ1954">
        <v>-0.7</v>
      </c>
      <c r="AR1954">
        <v>1.2</v>
      </c>
      <c r="AS1954" t="s">
        <v>2022</v>
      </c>
      <c r="AT1954">
        <v>26</v>
      </c>
      <c r="AU1954">
        <v>15</v>
      </c>
      <c r="AV1954">
        <v>15</v>
      </c>
      <c r="AW1954">
        <v>24</v>
      </c>
      <c r="AZ1954">
        <v>0</v>
      </c>
      <c r="BA1954">
        <v>0</v>
      </c>
      <c r="BB1954">
        <v>38376</v>
      </c>
      <c r="BC1954">
        <v>63960</v>
      </c>
      <c r="BD1954">
        <v>89544</v>
      </c>
      <c r="BE1954">
        <v>27</v>
      </c>
      <c r="BF1954">
        <v>6</v>
      </c>
      <c r="BG1954">
        <v>144</v>
      </c>
      <c r="BH1954">
        <v>3.5902777777777777</v>
      </c>
      <c r="BI1954">
        <v>38376</v>
      </c>
      <c r="BJ1954">
        <v>63960</v>
      </c>
      <c r="BK1954">
        <v>89544</v>
      </c>
      <c r="BL1954">
        <v>30</v>
      </c>
      <c r="BM1954">
        <v>1</v>
      </c>
      <c r="BN1954">
        <v>24</v>
      </c>
      <c r="BO1954" t="s">
        <v>192</v>
      </c>
      <c r="BP1954">
        <v>0</v>
      </c>
      <c r="BR1954">
        <v>0</v>
      </c>
      <c r="BS1954">
        <v>0</v>
      </c>
      <c r="BV1954">
        <v>0</v>
      </c>
      <c r="BW1954">
        <v>0</v>
      </c>
      <c r="BX1954">
        <v>0</v>
      </c>
      <c r="BZ1954" t="s">
        <v>193</v>
      </c>
      <c r="CA1954" t="s">
        <v>194</v>
      </c>
      <c r="CB1954" t="b">
        <v>0</v>
      </c>
    </row>
    <row r="1955" spans="1:80" x14ac:dyDescent="0.3">
      <c r="A1955">
        <v>1954</v>
      </c>
      <c r="B1955" t="s">
        <v>2306</v>
      </c>
      <c r="C1955" t="s">
        <v>179</v>
      </c>
      <c r="D1955" t="s">
        <v>2019</v>
      </c>
      <c r="E1955" t="s">
        <v>2071</v>
      </c>
      <c r="F1955" t="s">
        <v>2097</v>
      </c>
      <c r="G1955" t="s">
        <v>2019</v>
      </c>
      <c r="H1955" t="s">
        <v>184</v>
      </c>
      <c r="J1955">
        <v>0</v>
      </c>
      <c r="L1955" t="s">
        <v>197</v>
      </c>
      <c r="M1955" t="s">
        <v>197</v>
      </c>
      <c r="N1955" t="s">
        <v>198</v>
      </c>
      <c r="Q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AA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2.69</v>
      </c>
      <c r="AK1955">
        <v>2</v>
      </c>
      <c r="AL1955">
        <v>53</v>
      </c>
      <c r="AM1955">
        <v>4</v>
      </c>
      <c r="AN1955">
        <v>22</v>
      </c>
      <c r="AO1955" t="s">
        <v>190</v>
      </c>
      <c r="AP1955">
        <v>87</v>
      </c>
      <c r="AQ1955">
        <v>-0.7</v>
      </c>
      <c r="AR1955">
        <v>1.2</v>
      </c>
      <c r="AS1955" t="s">
        <v>2022</v>
      </c>
      <c r="AT1955">
        <v>26</v>
      </c>
      <c r="AU1955">
        <v>15</v>
      </c>
      <c r="AV1955">
        <v>15</v>
      </c>
      <c r="AW1955">
        <v>24</v>
      </c>
      <c r="AZ1955">
        <v>0</v>
      </c>
      <c r="BA1955">
        <v>0</v>
      </c>
      <c r="BB1955">
        <v>38376</v>
      </c>
      <c r="BC1955">
        <v>63960</v>
      </c>
      <c r="BD1955">
        <v>89544</v>
      </c>
      <c r="BE1955">
        <v>27</v>
      </c>
      <c r="BF1955">
        <v>6</v>
      </c>
      <c r="BG1955">
        <v>144</v>
      </c>
      <c r="BH1955">
        <v>3.5902777777777777</v>
      </c>
      <c r="BI1955">
        <v>38376</v>
      </c>
      <c r="BJ1955">
        <v>63960</v>
      </c>
      <c r="BK1955">
        <v>89544</v>
      </c>
      <c r="BL1955">
        <v>30</v>
      </c>
      <c r="BM1955">
        <v>1</v>
      </c>
      <c r="BN1955">
        <v>16</v>
      </c>
      <c r="BO1955" t="s">
        <v>192</v>
      </c>
      <c r="BP1955">
        <v>0</v>
      </c>
      <c r="BR1955">
        <v>0</v>
      </c>
      <c r="BS1955">
        <v>0</v>
      </c>
      <c r="BV1955">
        <v>0</v>
      </c>
      <c r="BW1955">
        <v>0</v>
      </c>
      <c r="BX1955">
        <v>0</v>
      </c>
      <c r="BZ1955" t="s">
        <v>193</v>
      </c>
      <c r="CA1955" t="s">
        <v>194</v>
      </c>
      <c r="CB1955" t="b">
        <v>0</v>
      </c>
    </row>
    <row r="1956" spans="1:80" x14ac:dyDescent="0.3">
      <c r="A1956">
        <v>1955</v>
      </c>
      <c r="B1956" t="s">
        <v>2307</v>
      </c>
      <c r="C1956" t="s">
        <v>179</v>
      </c>
      <c r="D1956" t="s">
        <v>2019</v>
      </c>
      <c r="E1956" t="s">
        <v>2071</v>
      </c>
      <c r="F1956" t="s">
        <v>2099</v>
      </c>
      <c r="G1956" t="s">
        <v>2019</v>
      </c>
      <c r="H1956" t="s">
        <v>184</v>
      </c>
      <c r="J1956">
        <v>0</v>
      </c>
      <c r="L1956" t="s">
        <v>197</v>
      </c>
      <c r="M1956" t="s">
        <v>197</v>
      </c>
      <c r="N1956" t="s">
        <v>198</v>
      </c>
      <c r="Q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AA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3.06</v>
      </c>
      <c r="AK1956">
        <v>2</v>
      </c>
      <c r="AL1956">
        <v>46</v>
      </c>
      <c r="AM1956">
        <v>4</v>
      </c>
      <c r="AN1956">
        <v>22</v>
      </c>
      <c r="AO1956" t="s">
        <v>190</v>
      </c>
      <c r="AP1956">
        <v>87</v>
      </c>
      <c r="AQ1956">
        <v>-0.7</v>
      </c>
      <c r="AR1956">
        <v>1.2</v>
      </c>
      <c r="AS1956" t="s">
        <v>2022</v>
      </c>
      <c r="AT1956">
        <v>26</v>
      </c>
      <c r="AU1956">
        <v>15</v>
      </c>
      <c r="AV1956">
        <v>15</v>
      </c>
      <c r="AW1956">
        <v>24</v>
      </c>
      <c r="AZ1956">
        <v>0</v>
      </c>
      <c r="BA1956">
        <v>0</v>
      </c>
      <c r="BB1956">
        <v>38376</v>
      </c>
      <c r="BC1956">
        <v>63960</v>
      </c>
      <c r="BD1956">
        <v>89544</v>
      </c>
      <c r="BE1956">
        <v>27</v>
      </c>
      <c r="BF1956">
        <v>6</v>
      </c>
      <c r="BG1956">
        <v>144</v>
      </c>
      <c r="BH1956">
        <v>3.5902777777777777</v>
      </c>
      <c r="BI1956">
        <v>38376</v>
      </c>
      <c r="BJ1956">
        <v>63960</v>
      </c>
      <c r="BK1956">
        <v>89544</v>
      </c>
      <c r="BL1956">
        <v>30</v>
      </c>
      <c r="BM1956">
        <v>1</v>
      </c>
      <c r="BN1956">
        <v>16</v>
      </c>
      <c r="BO1956" t="s">
        <v>192</v>
      </c>
      <c r="BP1956">
        <v>0</v>
      </c>
      <c r="BR1956">
        <v>0</v>
      </c>
      <c r="BS1956">
        <v>0</v>
      </c>
      <c r="BV1956">
        <v>0</v>
      </c>
      <c r="BW1956">
        <v>0</v>
      </c>
      <c r="BX1956">
        <v>0</v>
      </c>
      <c r="BZ1956" t="s">
        <v>193</v>
      </c>
      <c r="CA1956" t="s">
        <v>194</v>
      </c>
      <c r="CB1956" t="b">
        <v>0</v>
      </c>
    </row>
    <row r="1957" spans="1:80" x14ac:dyDescent="0.3">
      <c r="A1957">
        <v>1956</v>
      </c>
      <c r="B1957" t="s">
        <v>2308</v>
      </c>
      <c r="C1957" t="s">
        <v>179</v>
      </c>
      <c r="D1957" t="s">
        <v>2019</v>
      </c>
      <c r="E1957" t="s">
        <v>2071</v>
      </c>
      <c r="F1957" t="s">
        <v>2101</v>
      </c>
      <c r="G1957" t="s">
        <v>2019</v>
      </c>
      <c r="H1957" t="s">
        <v>184</v>
      </c>
      <c r="J1957">
        <v>0</v>
      </c>
      <c r="L1957" t="s">
        <v>197</v>
      </c>
      <c r="M1957" t="s">
        <v>197</v>
      </c>
      <c r="N1957" t="s">
        <v>198</v>
      </c>
      <c r="Q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AA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3.42</v>
      </c>
      <c r="AK1957">
        <v>2</v>
      </c>
      <c r="AL1957">
        <v>41</v>
      </c>
      <c r="AM1957">
        <v>4</v>
      </c>
      <c r="AN1957">
        <v>22</v>
      </c>
      <c r="AO1957" t="s">
        <v>190</v>
      </c>
      <c r="AP1957">
        <v>87</v>
      </c>
      <c r="AQ1957">
        <v>-0.7</v>
      </c>
      <c r="AR1957">
        <v>1.2</v>
      </c>
      <c r="AS1957" t="s">
        <v>2022</v>
      </c>
      <c r="AT1957">
        <v>26</v>
      </c>
      <c r="AU1957">
        <v>15</v>
      </c>
      <c r="AV1957">
        <v>15</v>
      </c>
      <c r="AW1957">
        <v>24</v>
      </c>
      <c r="AZ1957">
        <v>0</v>
      </c>
      <c r="BA1957">
        <v>0</v>
      </c>
      <c r="BB1957">
        <v>38376</v>
      </c>
      <c r="BC1957">
        <v>63960</v>
      </c>
      <c r="BD1957">
        <v>89544</v>
      </c>
      <c r="BE1957">
        <v>27</v>
      </c>
      <c r="BF1957">
        <v>6</v>
      </c>
      <c r="BG1957">
        <v>144</v>
      </c>
      <c r="BH1957">
        <v>3.5902777777777777</v>
      </c>
      <c r="BI1957">
        <v>38376</v>
      </c>
      <c r="BJ1957">
        <v>63960</v>
      </c>
      <c r="BK1957">
        <v>89544</v>
      </c>
      <c r="BL1957">
        <v>30</v>
      </c>
      <c r="BM1957">
        <v>1</v>
      </c>
      <c r="BN1957">
        <v>16</v>
      </c>
      <c r="BO1957" t="s">
        <v>192</v>
      </c>
      <c r="BP1957">
        <v>0</v>
      </c>
      <c r="BR1957">
        <v>0</v>
      </c>
      <c r="BS1957">
        <v>0</v>
      </c>
      <c r="BV1957">
        <v>0</v>
      </c>
      <c r="BW1957">
        <v>0</v>
      </c>
      <c r="BX1957">
        <v>0</v>
      </c>
      <c r="BZ1957" t="s">
        <v>193</v>
      </c>
      <c r="CA1957" t="s">
        <v>194</v>
      </c>
      <c r="CB1957" t="b">
        <v>0</v>
      </c>
    </row>
    <row r="1958" spans="1:80" x14ac:dyDescent="0.3">
      <c r="A1958">
        <v>1957</v>
      </c>
      <c r="B1958" t="s">
        <v>2309</v>
      </c>
      <c r="C1958" t="s">
        <v>179</v>
      </c>
      <c r="D1958" t="s">
        <v>2019</v>
      </c>
      <c r="E1958" t="s">
        <v>2071</v>
      </c>
      <c r="F1958" t="s">
        <v>2103</v>
      </c>
      <c r="G1958" t="s">
        <v>2019</v>
      </c>
      <c r="H1958" t="s">
        <v>184</v>
      </c>
      <c r="J1958">
        <v>0</v>
      </c>
      <c r="L1958" t="s">
        <v>197</v>
      </c>
      <c r="M1958" t="s">
        <v>197</v>
      </c>
      <c r="N1958" t="s">
        <v>198</v>
      </c>
      <c r="Q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AA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2</v>
      </c>
      <c r="AL1958">
        <v>0</v>
      </c>
      <c r="AM1958">
        <v>4</v>
      </c>
      <c r="AN1958">
        <v>22</v>
      </c>
      <c r="AO1958" t="s">
        <v>190</v>
      </c>
      <c r="AP1958">
        <v>87</v>
      </c>
      <c r="AQ1958">
        <v>-0.7</v>
      </c>
      <c r="AR1958">
        <v>1.2</v>
      </c>
      <c r="AS1958" t="s">
        <v>2022</v>
      </c>
      <c r="AT1958">
        <v>26</v>
      </c>
      <c r="AU1958">
        <v>15</v>
      </c>
      <c r="AV1958">
        <v>15</v>
      </c>
      <c r="AW1958">
        <v>24</v>
      </c>
      <c r="AZ1958">
        <v>0</v>
      </c>
      <c r="BA1958">
        <v>0</v>
      </c>
      <c r="BB1958">
        <v>38376</v>
      </c>
      <c r="BC1958">
        <v>63960</v>
      </c>
      <c r="BD1958">
        <v>89544</v>
      </c>
      <c r="BE1958">
        <v>27</v>
      </c>
      <c r="BF1958">
        <v>6</v>
      </c>
      <c r="BG1958">
        <v>144</v>
      </c>
      <c r="BH1958">
        <v>3.5902777777777777</v>
      </c>
      <c r="BI1958">
        <v>38376</v>
      </c>
      <c r="BJ1958">
        <v>63960</v>
      </c>
      <c r="BK1958">
        <v>89544</v>
      </c>
      <c r="BL1958">
        <v>30</v>
      </c>
      <c r="BM1958">
        <v>1</v>
      </c>
      <c r="BN1958">
        <v>16</v>
      </c>
      <c r="BO1958" t="s">
        <v>192</v>
      </c>
      <c r="BP1958">
        <v>0</v>
      </c>
      <c r="BR1958">
        <v>0</v>
      </c>
      <c r="BS1958">
        <v>0</v>
      </c>
      <c r="BV1958">
        <v>0</v>
      </c>
      <c r="BW1958">
        <v>0</v>
      </c>
      <c r="BX1958">
        <v>0</v>
      </c>
      <c r="BZ1958" t="s">
        <v>193</v>
      </c>
      <c r="CA1958" t="s">
        <v>194</v>
      </c>
      <c r="CB1958" t="b">
        <v>0</v>
      </c>
    </row>
    <row r="1959" spans="1:80" x14ac:dyDescent="0.3">
      <c r="A1959">
        <v>1958</v>
      </c>
      <c r="B1959" t="s">
        <v>2310</v>
      </c>
      <c r="C1959" t="s">
        <v>179</v>
      </c>
      <c r="D1959" t="s">
        <v>2019</v>
      </c>
      <c r="E1959" t="s">
        <v>2071</v>
      </c>
      <c r="F1959" t="s">
        <v>2105</v>
      </c>
      <c r="G1959" t="s">
        <v>2019</v>
      </c>
      <c r="H1959" t="s">
        <v>184</v>
      </c>
      <c r="J1959">
        <v>0</v>
      </c>
      <c r="L1959" t="s">
        <v>197</v>
      </c>
      <c r="M1959" t="s">
        <v>197</v>
      </c>
      <c r="N1959" t="s">
        <v>198</v>
      </c>
      <c r="Q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AA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2</v>
      </c>
      <c r="AL1959">
        <v>0</v>
      </c>
      <c r="AM1959">
        <v>4</v>
      </c>
      <c r="AN1959">
        <v>22</v>
      </c>
      <c r="AO1959" t="s">
        <v>190</v>
      </c>
      <c r="AP1959">
        <v>87</v>
      </c>
      <c r="AQ1959">
        <v>-0.7</v>
      </c>
      <c r="AR1959">
        <v>1.2</v>
      </c>
      <c r="AS1959" t="s">
        <v>2022</v>
      </c>
      <c r="AT1959">
        <v>26</v>
      </c>
      <c r="AU1959">
        <v>15</v>
      </c>
      <c r="AV1959">
        <v>15</v>
      </c>
      <c r="AW1959">
        <v>24</v>
      </c>
      <c r="AZ1959">
        <v>0</v>
      </c>
      <c r="BA1959">
        <v>0</v>
      </c>
      <c r="BB1959">
        <v>38376</v>
      </c>
      <c r="BC1959">
        <v>63960</v>
      </c>
      <c r="BD1959">
        <v>89544</v>
      </c>
      <c r="BE1959">
        <v>27</v>
      </c>
      <c r="BF1959">
        <v>6</v>
      </c>
      <c r="BG1959">
        <v>144</v>
      </c>
      <c r="BH1959">
        <v>3.5902777777777777</v>
      </c>
      <c r="BI1959">
        <v>38376</v>
      </c>
      <c r="BJ1959">
        <v>63960</v>
      </c>
      <c r="BK1959">
        <v>89544</v>
      </c>
      <c r="BL1959">
        <v>30</v>
      </c>
      <c r="BM1959">
        <v>1</v>
      </c>
      <c r="BN1959">
        <v>48</v>
      </c>
      <c r="BO1959" t="s">
        <v>192</v>
      </c>
      <c r="BP1959">
        <v>0</v>
      </c>
      <c r="BR1959">
        <v>0</v>
      </c>
      <c r="BS1959">
        <v>0</v>
      </c>
      <c r="BV1959">
        <v>0</v>
      </c>
      <c r="BW1959">
        <v>0</v>
      </c>
      <c r="BX1959">
        <v>0</v>
      </c>
      <c r="BZ1959" t="s">
        <v>193</v>
      </c>
      <c r="CA1959" t="s">
        <v>194</v>
      </c>
      <c r="CB1959" t="b">
        <v>0</v>
      </c>
    </row>
    <row r="1960" spans="1:80" x14ac:dyDescent="0.3">
      <c r="A1960">
        <v>1959</v>
      </c>
      <c r="B1960" t="s">
        <v>2311</v>
      </c>
      <c r="C1960" t="s">
        <v>179</v>
      </c>
      <c r="D1960" t="s">
        <v>2019</v>
      </c>
      <c r="E1960" t="s">
        <v>2071</v>
      </c>
      <c r="F1960" t="s">
        <v>2024</v>
      </c>
      <c r="G1960" t="s">
        <v>2019</v>
      </c>
      <c r="H1960" t="s">
        <v>184</v>
      </c>
      <c r="J1960">
        <v>0</v>
      </c>
      <c r="L1960" t="s">
        <v>197</v>
      </c>
      <c r="M1960" t="s">
        <v>197</v>
      </c>
      <c r="N1960" t="s">
        <v>198</v>
      </c>
      <c r="Q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AA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2</v>
      </c>
      <c r="AL1960">
        <v>0</v>
      </c>
      <c r="AM1960">
        <v>4</v>
      </c>
      <c r="AN1960">
        <v>22</v>
      </c>
      <c r="AO1960" t="s">
        <v>190</v>
      </c>
      <c r="AP1960">
        <v>87</v>
      </c>
      <c r="AQ1960">
        <v>-0.7</v>
      </c>
      <c r="AR1960">
        <v>1.2</v>
      </c>
      <c r="AS1960" t="s">
        <v>2022</v>
      </c>
      <c r="AT1960">
        <v>26</v>
      </c>
      <c r="AU1960">
        <v>15</v>
      </c>
      <c r="AV1960">
        <v>15</v>
      </c>
      <c r="AW1960">
        <v>24</v>
      </c>
      <c r="AZ1960">
        <v>0</v>
      </c>
      <c r="BA1960">
        <v>0</v>
      </c>
      <c r="BB1960">
        <v>38376</v>
      </c>
      <c r="BC1960">
        <v>63960</v>
      </c>
      <c r="BD1960">
        <v>89544</v>
      </c>
      <c r="BE1960">
        <v>27</v>
      </c>
      <c r="BF1960">
        <v>6</v>
      </c>
      <c r="BG1960">
        <v>144</v>
      </c>
      <c r="BH1960">
        <v>3.5902777777777777</v>
      </c>
      <c r="BI1960">
        <v>38376</v>
      </c>
      <c r="BJ1960">
        <v>63960</v>
      </c>
      <c r="BK1960">
        <v>89544</v>
      </c>
      <c r="BL1960">
        <v>30</v>
      </c>
      <c r="BM1960">
        <v>1</v>
      </c>
      <c r="BN1960">
        <v>14</v>
      </c>
      <c r="BO1960" t="s">
        <v>192</v>
      </c>
      <c r="BP1960">
        <v>0</v>
      </c>
      <c r="BR1960">
        <v>0</v>
      </c>
      <c r="BS1960">
        <v>0</v>
      </c>
      <c r="BV1960">
        <v>0</v>
      </c>
      <c r="BW1960">
        <v>0</v>
      </c>
      <c r="BX1960">
        <v>0</v>
      </c>
      <c r="BZ1960" t="s">
        <v>193</v>
      </c>
      <c r="CA1960" t="s">
        <v>194</v>
      </c>
      <c r="CB1960" t="b">
        <v>0</v>
      </c>
    </row>
    <row r="1961" spans="1:80" x14ac:dyDescent="0.3">
      <c r="A1961">
        <v>1960</v>
      </c>
      <c r="B1961" t="s">
        <v>2312</v>
      </c>
      <c r="C1961" t="s">
        <v>179</v>
      </c>
      <c r="D1961" t="s">
        <v>2019</v>
      </c>
      <c r="E1961" t="s">
        <v>2071</v>
      </c>
      <c r="F1961" t="s">
        <v>2027</v>
      </c>
      <c r="G1961" t="s">
        <v>2019</v>
      </c>
      <c r="H1961" t="s">
        <v>184</v>
      </c>
      <c r="J1961">
        <v>0</v>
      </c>
      <c r="L1961" t="s">
        <v>197</v>
      </c>
      <c r="M1961" t="s">
        <v>197</v>
      </c>
      <c r="N1961" t="s">
        <v>198</v>
      </c>
      <c r="Q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AA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2</v>
      </c>
      <c r="AL1961">
        <v>0</v>
      </c>
      <c r="AM1961">
        <v>4</v>
      </c>
      <c r="AN1961">
        <v>22</v>
      </c>
      <c r="AO1961" t="s">
        <v>190</v>
      </c>
      <c r="AP1961">
        <v>87</v>
      </c>
      <c r="AQ1961">
        <v>-0.7</v>
      </c>
      <c r="AR1961">
        <v>1.2</v>
      </c>
      <c r="AS1961" t="s">
        <v>2022</v>
      </c>
      <c r="AT1961">
        <v>26</v>
      </c>
      <c r="AU1961">
        <v>15</v>
      </c>
      <c r="AV1961">
        <v>15</v>
      </c>
      <c r="AW1961">
        <v>24</v>
      </c>
      <c r="AZ1961">
        <v>0</v>
      </c>
      <c r="BA1961">
        <v>0</v>
      </c>
      <c r="BB1961">
        <v>38376</v>
      </c>
      <c r="BC1961">
        <v>63960</v>
      </c>
      <c r="BD1961">
        <v>89544</v>
      </c>
      <c r="BE1961">
        <v>27</v>
      </c>
      <c r="BF1961">
        <v>6</v>
      </c>
      <c r="BG1961">
        <v>144</v>
      </c>
      <c r="BH1961">
        <v>3.5902777777777777</v>
      </c>
      <c r="BI1961">
        <v>38376</v>
      </c>
      <c r="BJ1961">
        <v>63960</v>
      </c>
      <c r="BK1961">
        <v>89544</v>
      </c>
      <c r="BL1961">
        <v>30</v>
      </c>
      <c r="BM1961">
        <v>1</v>
      </c>
      <c r="BN1961">
        <v>8</v>
      </c>
      <c r="BO1961" t="s">
        <v>192</v>
      </c>
      <c r="BP1961">
        <v>0</v>
      </c>
      <c r="BR1961">
        <v>0</v>
      </c>
      <c r="BS1961">
        <v>0</v>
      </c>
      <c r="BV1961">
        <v>0</v>
      </c>
      <c r="BW1961">
        <v>0</v>
      </c>
      <c r="BX1961">
        <v>0</v>
      </c>
      <c r="BZ1961" t="s">
        <v>193</v>
      </c>
      <c r="CA1961" t="s">
        <v>194</v>
      </c>
      <c r="CB1961" t="b">
        <v>0</v>
      </c>
    </row>
    <row r="1962" spans="1:80" x14ac:dyDescent="0.3">
      <c r="A1962">
        <v>1961</v>
      </c>
      <c r="B1962" t="s">
        <v>2313</v>
      </c>
      <c r="C1962" t="s">
        <v>179</v>
      </c>
      <c r="D1962" t="s">
        <v>2019</v>
      </c>
      <c r="E1962" t="s">
        <v>2071</v>
      </c>
      <c r="F1962" t="s">
        <v>2029</v>
      </c>
      <c r="G1962" t="s">
        <v>2019</v>
      </c>
      <c r="H1962" t="s">
        <v>184</v>
      </c>
      <c r="J1962">
        <v>0</v>
      </c>
      <c r="L1962" t="s">
        <v>197</v>
      </c>
      <c r="M1962" t="s">
        <v>197</v>
      </c>
      <c r="N1962" t="s">
        <v>198</v>
      </c>
      <c r="Q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AA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2</v>
      </c>
      <c r="AL1962">
        <v>0</v>
      </c>
      <c r="AM1962">
        <v>4</v>
      </c>
      <c r="AN1962">
        <v>22</v>
      </c>
      <c r="AO1962" t="s">
        <v>190</v>
      </c>
      <c r="AP1962">
        <v>87</v>
      </c>
      <c r="AQ1962">
        <v>-0.7</v>
      </c>
      <c r="AR1962">
        <v>1.2</v>
      </c>
      <c r="AS1962" t="s">
        <v>2022</v>
      </c>
      <c r="AT1962">
        <v>26</v>
      </c>
      <c r="AU1962">
        <v>15</v>
      </c>
      <c r="AV1962">
        <v>15</v>
      </c>
      <c r="AW1962">
        <v>24</v>
      </c>
      <c r="AZ1962">
        <v>0</v>
      </c>
      <c r="BA1962">
        <v>0</v>
      </c>
      <c r="BB1962">
        <v>38376</v>
      </c>
      <c r="BC1962">
        <v>63960</v>
      </c>
      <c r="BD1962">
        <v>89544</v>
      </c>
      <c r="BE1962">
        <v>27</v>
      </c>
      <c r="BF1962">
        <v>6</v>
      </c>
      <c r="BG1962">
        <v>144</v>
      </c>
      <c r="BH1962">
        <v>3.5902777777777777</v>
      </c>
      <c r="BI1962">
        <v>38376</v>
      </c>
      <c r="BJ1962">
        <v>63960</v>
      </c>
      <c r="BK1962">
        <v>89544</v>
      </c>
      <c r="BL1962">
        <v>30</v>
      </c>
      <c r="BM1962">
        <v>1</v>
      </c>
      <c r="BN1962">
        <v>8</v>
      </c>
      <c r="BO1962" t="s">
        <v>192</v>
      </c>
      <c r="BP1962">
        <v>0</v>
      </c>
      <c r="BR1962">
        <v>0</v>
      </c>
      <c r="BS1962">
        <v>0</v>
      </c>
      <c r="BV1962">
        <v>0</v>
      </c>
      <c r="BW1962">
        <v>0</v>
      </c>
      <c r="BX1962">
        <v>0</v>
      </c>
      <c r="BZ1962" t="s">
        <v>193</v>
      </c>
      <c r="CA1962" t="s">
        <v>194</v>
      </c>
      <c r="CB1962" t="b">
        <v>0</v>
      </c>
    </row>
    <row r="1963" spans="1:80" x14ac:dyDescent="0.3">
      <c r="A1963">
        <v>1962</v>
      </c>
      <c r="B1963" t="s">
        <v>2314</v>
      </c>
      <c r="C1963" t="s">
        <v>179</v>
      </c>
      <c r="D1963" t="s">
        <v>2019</v>
      </c>
      <c r="E1963" t="s">
        <v>2071</v>
      </c>
      <c r="F1963" t="s">
        <v>2031</v>
      </c>
      <c r="G1963" t="s">
        <v>2019</v>
      </c>
      <c r="H1963" t="s">
        <v>184</v>
      </c>
      <c r="J1963">
        <v>0</v>
      </c>
      <c r="L1963" t="s">
        <v>197</v>
      </c>
      <c r="M1963" t="s">
        <v>197</v>
      </c>
      <c r="N1963" t="s">
        <v>198</v>
      </c>
      <c r="Q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AA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2</v>
      </c>
      <c r="AL1963">
        <v>0</v>
      </c>
      <c r="AM1963">
        <v>4</v>
      </c>
      <c r="AN1963">
        <v>22</v>
      </c>
      <c r="AO1963" t="s">
        <v>190</v>
      </c>
      <c r="AP1963">
        <v>87</v>
      </c>
      <c r="AQ1963">
        <v>-0.7</v>
      </c>
      <c r="AR1963">
        <v>1.2</v>
      </c>
      <c r="AS1963" t="s">
        <v>2022</v>
      </c>
      <c r="AT1963">
        <v>26</v>
      </c>
      <c r="AU1963">
        <v>15</v>
      </c>
      <c r="AV1963">
        <v>15</v>
      </c>
      <c r="AW1963">
        <v>24</v>
      </c>
      <c r="AZ1963">
        <v>0</v>
      </c>
      <c r="BA1963">
        <v>0</v>
      </c>
      <c r="BB1963">
        <v>38376</v>
      </c>
      <c r="BC1963">
        <v>63960</v>
      </c>
      <c r="BD1963">
        <v>89544</v>
      </c>
      <c r="BE1963">
        <v>27</v>
      </c>
      <c r="BF1963">
        <v>6</v>
      </c>
      <c r="BG1963">
        <v>144</v>
      </c>
      <c r="BH1963">
        <v>3.5902777777777777</v>
      </c>
      <c r="BI1963">
        <v>38376</v>
      </c>
      <c r="BJ1963">
        <v>63960</v>
      </c>
      <c r="BK1963">
        <v>89544</v>
      </c>
      <c r="BL1963">
        <v>30</v>
      </c>
      <c r="BM1963">
        <v>1</v>
      </c>
      <c r="BN1963">
        <v>8</v>
      </c>
      <c r="BO1963" t="s">
        <v>192</v>
      </c>
      <c r="BP1963">
        <v>0</v>
      </c>
      <c r="BR1963">
        <v>0</v>
      </c>
      <c r="BS1963">
        <v>0</v>
      </c>
      <c r="BV1963">
        <v>0</v>
      </c>
      <c r="BW1963">
        <v>0</v>
      </c>
      <c r="BX1963">
        <v>0</v>
      </c>
      <c r="BZ1963" t="s">
        <v>193</v>
      </c>
      <c r="CA1963" t="s">
        <v>194</v>
      </c>
      <c r="CB1963" t="b">
        <v>0</v>
      </c>
    </row>
    <row r="1964" spans="1:80" x14ac:dyDescent="0.3">
      <c r="A1964">
        <v>1963</v>
      </c>
      <c r="B1964" t="s">
        <v>2315</v>
      </c>
      <c r="C1964" t="s">
        <v>179</v>
      </c>
      <c r="D1964" t="s">
        <v>2019</v>
      </c>
      <c r="E1964" t="s">
        <v>2071</v>
      </c>
      <c r="F1964" t="s">
        <v>2033</v>
      </c>
      <c r="G1964" t="s">
        <v>2019</v>
      </c>
      <c r="H1964" t="s">
        <v>184</v>
      </c>
      <c r="J1964">
        <v>0</v>
      </c>
      <c r="L1964" t="s">
        <v>197</v>
      </c>
      <c r="M1964" t="s">
        <v>197</v>
      </c>
      <c r="N1964" t="s">
        <v>198</v>
      </c>
      <c r="Q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AA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2</v>
      </c>
      <c r="AL1964">
        <v>0</v>
      </c>
      <c r="AM1964">
        <v>4</v>
      </c>
      <c r="AN1964">
        <v>22</v>
      </c>
      <c r="AO1964" t="s">
        <v>190</v>
      </c>
      <c r="AP1964">
        <v>87</v>
      </c>
      <c r="AQ1964">
        <v>-0.7</v>
      </c>
      <c r="AR1964">
        <v>1.2</v>
      </c>
      <c r="AS1964" t="s">
        <v>2022</v>
      </c>
      <c r="AT1964">
        <v>26</v>
      </c>
      <c r="AU1964">
        <v>15</v>
      </c>
      <c r="AV1964">
        <v>15</v>
      </c>
      <c r="AW1964">
        <v>24</v>
      </c>
      <c r="AZ1964">
        <v>0</v>
      </c>
      <c r="BA1964">
        <v>0</v>
      </c>
      <c r="BB1964">
        <v>38376</v>
      </c>
      <c r="BC1964">
        <v>63960</v>
      </c>
      <c r="BD1964">
        <v>89544</v>
      </c>
      <c r="BE1964">
        <v>27</v>
      </c>
      <c r="BF1964">
        <v>6</v>
      </c>
      <c r="BG1964">
        <v>144</v>
      </c>
      <c r="BH1964">
        <v>3.5902777777777777</v>
      </c>
      <c r="BI1964">
        <v>38376</v>
      </c>
      <c r="BJ1964">
        <v>63960</v>
      </c>
      <c r="BK1964">
        <v>89544</v>
      </c>
      <c r="BL1964">
        <v>30</v>
      </c>
      <c r="BM1964">
        <v>1</v>
      </c>
      <c r="BN1964">
        <v>8</v>
      </c>
      <c r="BO1964" t="s">
        <v>192</v>
      </c>
      <c r="BP1964">
        <v>0</v>
      </c>
      <c r="BR1964">
        <v>0</v>
      </c>
      <c r="BS1964">
        <v>0</v>
      </c>
      <c r="BV1964">
        <v>0</v>
      </c>
      <c r="BW1964">
        <v>0</v>
      </c>
      <c r="BX1964">
        <v>0</v>
      </c>
      <c r="BZ1964" t="s">
        <v>193</v>
      </c>
      <c r="CA1964" t="s">
        <v>194</v>
      </c>
      <c r="CB1964" t="b">
        <v>0</v>
      </c>
    </row>
    <row r="1965" spans="1:80" x14ac:dyDescent="0.3">
      <c r="A1965">
        <v>1964</v>
      </c>
      <c r="B1965" t="s">
        <v>2316</v>
      </c>
      <c r="C1965" t="s">
        <v>179</v>
      </c>
      <c r="D1965" t="s">
        <v>2019</v>
      </c>
      <c r="E1965" t="s">
        <v>2071</v>
      </c>
      <c r="F1965" t="s">
        <v>2035</v>
      </c>
      <c r="G1965" t="s">
        <v>2019</v>
      </c>
      <c r="H1965" t="s">
        <v>184</v>
      </c>
      <c r="J1965">
        <v>0</v>
      </c>
      <c r="L1965" t="s">
        <v>197</v>
      </c>
      <c r="M1965" t="s">
        <v>197</v>
      </c>
      <c r="N1965" t="s">
        <v>198</v>
      </c>
      <c r="Q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AA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2</v>
      </c>
      <c r="AL1965">
        <v>0</v>
      </c>
      <c r="AM1965">
        <v>4</v>
      </c>
      <c r="AN1965">
        <v>22</v>
      </c>
      <c r="AO1965" t="s">
        <v>190</v>
      </c>
      <c r="AP1965">
        <v>87</v>
      </c>
      <c r="AQ1965">
        <v>-0.7</v>
      </c>
      <c r="AR1965">
        <v>1.2</v>
      </c>
      <c r="AS1965" t="s">
        <v>2022</v>
      </c>
      <c r="AT1965">
        <v>26</v>
      </c>
      <c r="AU1965">
        <v>15</v>
      </c>
      <c r="AV1965">
        <v>15</v>
      </c>
      <c r="AW1965">
        <v>24</v>
      </c>
      <c r="AZ1965">
        <v>0</v>
      </c>
      <c r="BA1965">
        <v>0</v>
      </c>
      <c r="BB1965">
        <v>38376</v>
      </c>
      <c r="BC1965">
        <v>63960</v>
      </c>
      <c r="BD1965">
        <v>89544</v>
      </c>
      <c r="BE1965">
        <v>27</v>
      </c>
      <c r="BF1965">
        <v>6</v>
      </c>
      <c r="BG1965">
        <v>144</v>
      </c>
      <c r="BH1965">
        <v>3.5902777777777777</v>
      </c>
      <c r="BI1965">
        <v>38376</v>
      </c>
      <c r="BJ1965">
        <v>63960</v>
      </c>
      <c r="BK1965">
        <v>89544</v>
      </c>
      <c r="BL1965">
        <v>30</v>
      </c>
      <c r="BM1965">
        <v>1</v>
      </c>
      <c r="BN1965">
        <v>8</v>
      </c>
      <c r="BO1965" t="s">
        <v>192</v>
      </c>
      <c r="BP1965">
        <v>0</v>
      </c>
      <c r="BR1965">
        <v>0</v>
      </c>
      <c r="BS1965">
        <v>0</v>
      </c>
      <c r="BV1965">
        <v>0</v>
      </c>
      <c r="BW1965">
        <v>0</v>
      </c>
      <c r="BX1965">
        <v>0</v>
      </c>
      <c r="BZ1965" t="s">
        <v>193</v>
      </c>
      <c r="CA1965" t="s">
        <v>194</v>
      </c>
      <c r="CB1965" t="b">
        <v>0</v>
      </c>
    </row>
    <row r="1966" spans="1:80" x14ac:dyDescent="0.3">
      <c r="A1966">
        <v>1965</v>
      </c>
      <c r="B1966" t="s">
        <v>2317</v>
      </c>
      <c r="C1966" t="s">
        <v>179</v>
      </c>
      <c r="D1966" t="s">
        <v>2019</v>
      </c>
      <c r="E1966" t="s">
        <v>2071</v>
      </c>
      <c r="F1966" t="s">
        <v>2037</v>
      </c>
      <c r="G1966" t="s">
        <v>2019</v>
      </c>
      <c r="H1966" t="s">
        <v>184</v>
      </c>
      <c r="J1966">
        <v>0</v>
      </c>
      <c r="L1966" t="s">
        <v>197</v>
      </c>
      <c r="M1966" t="s">
        <v>197</v>
      </c>
      <c r="N1966" t="s">
        <v>198</v>
      </c>
      <c r="Q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AA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2</v>
      </c>
      <c r="AL1966">
        <v>0</v>
      </c>
      <c r="AM1966">
        <v>4</v>
      </c>
      <c r="AN1966">
        <v>22</v>
      </c>
      <c r="AO1966" t="s">
        <v>190</v>
      </c>
      <c r="AP1966">
        <v>87</v>
      </c>
      <c r="AQ1966">
        <v>-0.7</v>
      </c>
      <c r="AR1966">
        <v>1.2</v>
      </c>
      <c r="AS1966" t="s">
        <v>2022</v>
      </c>
      <c r="AT1966">
        <v>26</v>
      </c>
      <c r="AU1966">
        <v>15</v>
      </c>
      <c r="AV1966">
        <v>15</v>
      </c>
      <c r="AW1966">
        <v>24</v>
      </c>
      <c r="AZ1966">
        <v>0</v>
      </c>
      <c r="BA1966">
        <v>0</v>
      </c>
      <c r="BB1966">
        <v>38376</v>
      </c>
      <c r="BC1966">
        <v>63960</v>
      </c>
      <c r="BD1966">
        <v>89544</v>
      </c>
      <c r="BE1966">
        <v>27</v>
      </c>
      <c r="BF1966">
        <v>6</v>
      </c>
      <c r="BG1966">
        <v>144</v>
      </c>
      <c r="BH1966">
        <v>3.5902777777777777</v>
      </c>
      <c r="BI1966">
        <v>38376</v>
      </c>
      <c r="BJ1966">
        <v>63960</v>
      </c>
      <c r="BK1966">
        <v>89544</v>
      </c>
      <c r="BL1966">
        <v>30</v>
      </c>
      <c r="BM1966">
        <v>1</v>
      </c>
      <c r="BN1966">
        <v>8</v>
      </c>
      <c r="BO1966" t="s">
        <v>192</v>
      </c>
      <c r="BP1966">
        <v>0</v>
      </c>
      <c r="BR1966">
        <v>0</v>
      </c>
      <c r="BS1966">
        <v>0</v>
      </c>
      <c r="BV1966">
        <v>0</v>
      </c>
      <c r="BW1966">
        <v>0</v>
      </c>
      <c r="BX1966">
        <v>0</v>
      </c>
      <c r="BZ1966" t="s">
        <v>193</v>
      </c>
      <c r="CA1966" t="s">
        <v>194</v>
      </c>
      <c r="CB1966" t="b">
        <v>0</v>
      </c>
    </row>
    <row r="1967" spans="1:80" x14ac:dyDescent="0.3">
      <c r="A1967">
        <v>1966</v>
      </c>
      <c r="B1967" t="s">
        <v>2318</v>
      </c>
      <c r="C1967" t="s">
        <v>179</v>
      </c>
      <c r="D1967" t="s">
        <v>2019</v>
      </c>
      <c r="E1967" t="s">
        <v>2071</v>
      </c>
      <c r="F1967" t="s">
        <v>2039</v>
      </c>
      <c r="G1967" t="s">
        <v>2019</v>
      </c>
      <c r="H1967" t="s">
        <v>184</v>
      </c>
      <c r="J1967">
        <v>0</v>
      </c>
      <c r="L1967" t="s">
        <v>197</v>
      </c>
      <c r="M1967" t="s">
        <v>197</v>
      </c>
      <c r="N1967" t="s">
        <v>198</v>
      </c>
      <c r="Q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AA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2</v>
      </c>
      <c r="AL1967">
        <v>0</v>
      </c>
      <c r="AM1967">
        <v>4</v>
      </c>
      <c r="AN1967">
        <v>22</v>
      </c>
      <c r="AO1967" t="s">
        <v>190</v>
      </c>
      <c r="AP1967">
        <v>87</v>
      </c>
      <c r="AQ1967">
        <v>-0.7</v>
      </c>
      <c r="AR1967">
        <v>1.2</v>
      </c>
      <c r="AS1967" t="s">
        <v>2022</v>
      </c>
      <c r="AT1967">
        <v>26</v>
      </c>
      <c r="AU1967">
        <v>15</v>
      </c>
      <c r="AV1967">
        <v>15</v>
      </c>
      <c r="AW1967">
        <v>24</v>
      </c>
      <c r="AZ1967">
        <v>0</v>
      </c>
      <c r="BA1967">
        <v>0</v>
      </c>
      <c r="BB1967">
        <v>38376</v>
      </c>
      <c r="BC1967">
        <v>63960</v>
      </c>
      <c r="BD1967">
        <v>89544</v>
      </c>
      <c r="BE1967">
        <v>27</v>
      </c>
      <c r="BF1967">
        <v>6</v>
      </c>
      <c r="BG1967">
        <v>144</v>
      </c>
      <c r="BH1967">
        <v>3.5902777777777777</v>
      </c>
      <c r="BI1967">
        <v>38376</v>
      </c>
      <c r="BJ1967">
        <v>63960</v>
      </c>
      <c r="BK1967">
        <v>89544</v>
      </c>
      <c r="BL1967">
        <v>30</v>
      </c>
      <c r="BM1967">
        <v>1</v>
      </c>
      <c r="BN1967">
        <v>8</v>
      </c>
      <c r="BO1967" t="s">
        <v>192</v>
      </c>
      <c r="BP1967">
        <v>0</v>
      </c>
      <c r="BR1967">
        <v>0</v>
      </c>
      <c r="BS1967">
        <v>0</v>
      </c>
      <c r="BV1967">
        <v>0</v>
      </c>
      <c r="BW1967">
        <v>0</v>
      </c>
      <c r="BX1967">
        <v>0</v>
      </c>
      <c r="BZ1967" t="s">
        <v>193</v>
      </c>
      <c r="CA1967" t="s">
        <v>194</v>
      </c>
      <c r="CB1967" t="b">
        <v>0</v>
      </c>
    </row>
    <row r="1968" spans="1:80" x14ac:dyDescent="0.3">
      <c r="A1968">
        <v>1967</v>
      </c>
      <c r="B1968" t="s">
        <v>2319</v>
      </c>
      <c r="C1968" t="s">
        <v>179</v>
      </c>
      <c r="D1968" t="s">
        <v>2019</v>
      </c>
      <c r="E1968" t="s">
        <v>2071</v>
      </c>
      <c r="F1968" t="s">
        <v>2041</v>
      </c>
      <c r="G1968" t="s">
        <v>2019</v>
      </c>
      <c r="H1968" t="s">
        <v>184</v>
      </c>
      <c r="J1968">
        <v>0</v>
      </c>
      <c r="L1968" t="s">
        <v>197</v>
      </c>
      <c r="M1968" t="s">
        <v>197</v>
      </c>
      <c r="N1968" t="s">
        <v>198</v>
      </c>
      <c r="Q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AA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2</v>
      </c>
      <c r="AL1968">
        <v>0</v>
      </c>
      <c r="AM1968">
        <v>4</v>
      </c>
      <c r="AN1968">
        <v>22</v>
      </c>
      <c r="AO1968" t="s">
        <v>190</v>
      </c>
      <c r="AP1968">
        <v>87</v>
      </c>
      <c r="AQ1968">
        <v>-0.7</v>
      </c>
      <c r="AR1968">
        <v>1.2</v>
      </c>
      <c r="AS1968" t="s">
        <v>2022</v>
      </c>
      <c r="AT1968">
        <v>26</v>
      </c>
      <c r="AU1968">
        <v>15</v>
      </c>
      <c r="AV1968">
        <v>15</v>
      </c>
      <c r="AW1968">
        <v>24</v>
      </c>
      <c r="AZ1968">
        <v>0</v>
      </c>
      <c r="BA1968">
        <v>0</v>
      </c>
      <c r="BB1968">
        <v>38376</v>
      </c>
      <c r="BC1968">
        <v>63960</v>
      </c>
      <c r="BD1968">
        <v>89544</v>
      </c>
      <c r="BE1968">
        <v>27</v>
      </c>
      <c r="BF1968">
        <v>6</v>
      </c>
      <c r="BG1968">
        <v>144</v>
      </c>
      <c r="BH1968">
        <v>3.5902777777777777</v>
      </c>
      <c r="BI1968">
        <v>38376</v>
      </c>
      <c r="BJ1968">
        <v>63960</v>
      </c>
      <c r="BK1968">
        <v>89544</v>
      </c>
      <c r="BL1968">
        <v>30</v>
      </c>
      <c r="BM1968">
        <v>1</v>
      </c>
      <c r="BN1968">
        <v>8</v>
      </c>
      <c r="BO1968" t="s">
        <v>192</v>
      </c>
      <c r="BP1968">
        <v>0</v>
      </c>
      <c r="BR1968">
        <v>0</v>
      </c>
      <c r="BS1968">
        <v>0</v>
      </c>
      <c r="BV1968">
        <v>0</v>
      </c>
      <c r="BW1968">
        <v>0</v>
      </c>
      <c r="BX1968">
        <v>0</v>
      </c>
      <c r="BZ1968" t="s">
        <v>193</v>
      </c>
      <c r="CA1968" t="s">
        <v>194</v>
      </c>
      <c r="CB1968" t="b">
        <v>0</v>
      </c>
    </row>
    <row r="1969" spans="1:80" x14ac:dyDescent="0.3">
      <c r="A1969">
        <v>1968</v>
      </c>
      <c r="B1969" t="s">
        <v>2320</v>
      </c>
      <c r="C1969" t="s">
        <v>179</v>
      </c>
      <c r="D1969" t="s">
        <v>2019</v>
      </c>
      <c r="E1969" t="s">
        <v>2071</v>
      </c>
      <c r="F1969" t="s">
        <v>2043</v>
      </c>
      <c r="G1969" t="s">
        <v>2019</v>
      </c>
      <c r="H1969" t="s">
        <v>184</v>
      </c>
      <c r="J1969">
        <v>0</v>
      </c>
      <c r="L1969" t="s">
        <v>197</v>
      </c>
      <c r="M1969" t="s">
        <v>197</v>
      </c>
      <c r="N1969" t="s">
        <v>198</v>
      </c>
      <c r="Q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AA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2</v>
      </c>
      <c r="AL1969">
        <v>0</v>
      </c>
      <c r="AM1969">
        <v>4</v>
      </c>
      <c r="AN1969">
        <v>22</v>
      </c>
      <c r="AO1969" t="s">
        <v>190</v>
      </c>
      <c r="AP1969">
        <v>87</v>
      </c>
      <c r="AQ1969">
        <v>-0.7</v>
      </c>
      <c r="AR1969">
        <v>1.2</v>
      </c>
      <c r="AS1969" t="s">
        <v>2022</v>
      </c>
      <c r="AT1969">
        <v>26</v>
      </c>
      <c r="AU1969">
        <v>15</v>
      </c>
      <c r="AV1969">
        <v>15</v>
      </c>
      <c r="AW1969">
        <v>24</v>
      </c>
      <c r="AZ1969">
        <v>0</v>
      </c>
      <c r="BA1969">
        <v>0</v>
      </c>
      <c r="BB1969">
        <v>38376</v>
      </c>
      <c r="BC1969">
        <v>63960</v>
      </c>
      <c r="BD1969">
        <v>89544</v>
      </c>
      <c r="BE1969">
        <v>27</v>
      </c>
      <c r="BF1969">
        <v>6</v>
      </c>
      <c r="BG1969">
        <v>144</v>
      </c>
      <c r="BH1969">
        <v>3.5902777777777777</v>
      </c>
      <c r="BI1969">
        <v>38376</v>
      </c>
      <c r="BJ1969">
        <v>63960</v>
      </c>
      <c r="BK1969">
        <v>89544</v>
      </c>
      <c r="BL1969">
        <v>30</v>
      </c>
      <c r="BM1969">
        <v>1</v>
      </c>
      <c r="BN1969">
        <v>8</v>
      </c>
      <c r="BO1969" t="s">
        <v>192</v>
      </c>
      <c r="BP1969">
        <v>0</v>
      </c>
      <c r="BR1969">
        <v>0</v>
      </c>
      <c r="BS1969">
        <v>0</v>
      </c>
      <c r="BV1969">
        <v>0</v>
      </c>
      <c r="BW1969">
        <v>0</v>
      </c>
      <c r="BX1969">
        <v>0</v>
      </c>
      <c r="BZ1969" t="s">
        <v>193</v>
      </c>
      <c r="CA1969" t="s">
        <v>194</v>
      </c>
      <c r="CB1969" t="b">
        <v>0</v>
      </c>
    </row>
    <row r="1970" spans="1:80" x14ac:dyDescent="0.3">
      <c r="A1970">
        <v>1969</v>
      </c>
      <c r="B1970" t="s">
        <v>2321</v>
      </c>
      <c r="C1970" t="s">
        <v>179</v>
      </c>
      <c r="D1970" t="s">
        <v>2019</v>
      </c>
      <c r="E1970" t="s">
        <v>2071</v>
      </c>
      <c r="F1970" t="s">
        <v>2117</v>
      </c>
      <c r="G1970" t="s">
        <v>2019</v>
      </c>
      <c r="H1970" t="s">
        <v>184</v>
      </c>
      <c r="J1970">
        <v>0</v>
      </c>
      <c r="L1970" t="s">
        <v>197</v>
      </c>
      <c r="M1970" t="s">
        <v>197</v>
      </c>
      <c r="N1970" t="s">
        <v>198</v>
      </c>
      <c r="Q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AA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2.1796000000000002</v>
      </c>
      <c r="AK1970">
        <v>2</v>
      </c>
      <c r="AL1970">
        <v>65</v>
      </c>
      <c r="AM1970">
        <v>4</v>
      </c>
      <c r="AN1970">
        <v>22</v>
      </c>
      <c r="AO1970" t="s">
        <v>190</v>
      </c>
      <c r="AP1970">
        <v>87</v>
      </c>
      <c r="AQ1970">
        <v>-0.7</v>
      </c>
      <c r="AR1970">
        <v>1.2</v>
      </c>
      <c r="AS1970" t="s">
        <v>2022</v>
      </c>
      <c r="AT1970">
        <v>26</v>
      </c>
      <c r="AU1970">
        <v>15</v>
      </c>
      <c r="AV1970">
        <v>15</v>
      </c>
      <c r="AW1970">
        <v>24</v>
      </c>
      <c r="AZ1970">
        <v>0</v>
      </c>
      <c r="BA1970">
        <v>0</v>
      </c>
      <c r="BB1970">
        <v>38376</v>
      </c>
      <c r="BC1970">
        <v>63960</v>
      </c>
      <c r="BD1970">
        <v>89544</v>
      </c>
      <c r="BE1970">
        <v>27</v>
      </c>
      <c r="BF1970">
        <v>6</v>
      </c>
      <c r="BG1970">
        <v>144</v>
      </c>
      <c r="BH1970">
        <v>3.5902777777777777</v>
      </c>
      <c r="BI1970">
        <v>38376</v>
      </c>
      <c r="BJ1970">
        <v>63960</v>
      </c>
      <c r="BK1970">
        <v>89544</v>
      </c>
      <c r="BL1970">
        <v>30</v>
      </c>
      <c r="BM1970">
        <v>1</v>
      </c>
      <c r="BN1970">
        <v>48</v>
      </c>
      <c r="BO1970" t="s">
        <v>192</v>
      </c>
      <c r="BP1970">
        <v>0</v>
      </c>
      <c r="BR1970">
        <v>0</v>
      </c>
      <c r="BS1970">
        <v>0</v>
      </c>
      <c r="BV1970">
        <v>0</v>
      </c>
      <c r="BW1970">
        <v>0</v>
      </c>
      <c r="BX1970">
        <v>0</v>
      </c>
      <c r="BZ1970" t="s">
        <v>193</v>
      </c>
      <c r="CA1970" t="s">
        <v>194</v>
      </c>
      <c r="CB1970" t="b">
        <v>0</v>
      </c>
    </row>
    <row r="1971" spans="1:80" x14ac:dyDescent="0.3">
      <c r="A1971">
        <v>1970</v>
      </c>
      <c r="B1971" t="s">
        <v>2322</v>
      </c>
      <c r="C1971" t="s">
        <v>179</v>
      </c>
      <c r="D1971" t="s">
        <v>2019</v>
      </c>
      <c r="E1971" t="s">
        <v>2071</v>
      </c>
      <c r="F1971" t="s">
        <v>2047</v>
      </c>
      <c r="G1971" t="s">
        <v>2019</v>
      </c>
      <c r="H1971" t="s">
        <v>184</v>
      </c>
      <c r="J1971">
        <v>0</v>
      </c>
      <c r="L1971" t="s">
        <v>197</v>
      </c>
      <c r="M1971" t="s">
        <v>197</v>
      </c>
      <c r="N1971" t="s">
        <v>198</v>
      </c>
      <c r="Q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AA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2</v>
      </c>
      <c r="AL1971">
        <v>0</v>
      </c>
      <c r="AM1971">
        <v>4</v>
      </c>
      <c r="AN1971">
        <v>22</v>
      </c>
      <c r="AO1971" t="s">
        <v>190</v>
      </c>
      <c r="AP1971">
        <v>87</v>
      </c>
      <c r="AQ1971">
        <v>-0.7</v>
      </c>
      <c r="AR1971">
        <v>1.2</v>
      </c>
      <c r="AS1971" t="s">
        <v>2022</v>
      </c>
      <c r="AT1971">
        <v>26</v>
      </c>
      <c r="AU1971">
        <v>15</v>
      </c>
      <c r="AV1971">
        <v>15</v>
      </c>
      <c r="AW1971">
        <v>24</v>
      </c>
      <c r="AZ1971">
        <v>0</v>
      </c>
      <c r="BA1971">
        <v>0</v>
      </c>
      <c r="BB1971">
        <v>38376</v>
      </c>
      <c r="BC1971">
        <v>63960</v>
      </c>
      <c r="BD1971">
        <v>89544</v>
      </c>
      <c r="BE1971">
        <v>27</v>
      </c>
      <c r="BF1971">
        <v>6</v>
      </c>
      <c r="BG1971">
        <v>144</v>
      </c>
      <c r="BH1971">
        <v>3.5902777777777777</v>
      </c>
      <c r="BI1971">
        <v>38376</v>
      </c>
      <c r="BJ1971">
        <v>63960</v>
      </c>
      <c r="BK1971">
        <v>89544</v>
      </c>
      <c r="BL1971">
        <v>30</v>
      </c>
      <c r="BM1971">
        <v>1</v>
      </c>
      <c r="BN1971">
        <v>0</v>
      </c>
      <c r="BO1971" t="s">
        <v>192</v>
      </c>
      <c r="BP1971">
        <v>0</v>
      </c>
      <c r="BR1971">
        <v>0</v>
      </c>
      <c r="BS1971">
        <v>0</v>
      </c>
      <c r="BV1971">
        <v>0</v>
      </c>
      <c r="BW1971">
        <v>0</v>
      </c>
      <c r="BX1971">
        <v>0</v>
      </c>
      <c r="BZ1971" t="s">
        <v>193</v>
      </c>
      <c r="CA1971" t="s">
        <v>194</v>
      </c>
      <c r="CB1971" t="b">
        <v>0</v>
      </c>
    </row>
    <row r="1972" spans="1:80" x14ac:dyDescent="0.3">
      <c r="A1972">
        <v>1971</v>
      </c>
      <c r="B1972" t="s">
        <v>2323</v>
      </c>
      <c r="C1972" t="s">
        <v>179</v>
      </c>
      <c r="D1972" t="s">
        <v>2019</v>
      </c>
      <c r="E1972" t="s">
        <v>2071</v>
      </c>
      <c r="F1972" t="s">
        <v>2124</v>
      </c>
      <c r="G1972" t="s">
        <v>2019</v>
      </c>
      <c r="H1972" t="s">
        <v>184</v>
      </c>
      <c r="J1972">
        <v>0</v>
      </c>
      <c r="L1972" t="s">
        <v>197</v>
      </c>
      <c r="M1972" t="s">
        <v>197</v>
      </c>
      <c r="N1972" t="s">
        <v>198</v>
      </c>
      <c r="Q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AA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2.8548</v>
      </c>
      <c r="AK1972">
        <v>2</v>
      </c>
      <c r="AL1972">
        <v>50</v>
      </c>
      <c r="AM1972">
        <v>4</v>
      </c>
      <c r="AN1972">
        <v>22</v>
      </c>
      <c r="AO1972" t="s">
        <v>190</v>
      </c>
      <c r="AP1972">
        <v>87</v>
      </c>
      <c r="AQ1972">
        <v>-0.7</v>
      </c>
      <c r="AR1972">
        <v>1.2</v>
      </c>
      <c r="AS1972" t="s">
        <v>2022</v>
      </c>
      <c r="AT1972">
        <v>26</v>
      </c>
      <c r="AU1972">
        <v>15</v>
      </c>
      <c r="AV1972">
        <v>15</v>
      </c>
      <c r="AW1972">
        <v>24</v>
      </c>
      <c r="AZ1972">
        <v>0</v>
      </c>
      <c r="BA1972">
        <v>0</v>
      </c>
      <c r="BB1972">
        <v>38376</v>
      </c>
      <c r="BC1972">
        <v>63960</v>
      </c>
      <c r="BD1972">
        <v>89544</v>
      </c>
      <c r="BE1972">
        <v>27</v>
      </c>
      <c r="BF1972">
        <v>6</v>
      </c>
      <c r="BG1972">
        <v>144</v>
      </c>
      <c r="BH1972">
        <v>3.5902777777777777</v>
      </c>
      <c r="BI1972">
        <v>38376</v>
      </c>
      <c r="BJ1972">
        <v>63960</v>
      </c>
      <c r="BK1972">
        <v>89544</v>
      </c>
      <c r="BL1972">
        <v>30</v>
      </c>
      <c r="BM1972">
        <v>1</v>
      </c>
      <c r="BN1972">
        <v>48</v>
      </c>
      <c r="BO1972" t="s">
        <v>192</v>
      </c>
      <c r="BP1972">
        <v>0</v>
      </c>
      <c r="BR1972">
        <v>0</v>
      </c>
      <c r="BS1972">
        <v>0</v>
      </c>
      <c r="BV1972">
        <v>0</v>
      </c>
      <c r="BW1972">
        <v>0</v>
      </c>
      <c r="BX1972">
        <v>0</v>
      </c>
      <c r="BZ1972" t="s">
        <v>193</v>
      </c>
      <c r="CA1972" t="s">
        <v>194</v>
      </c>
      <c r="CB1972" t="b">
        <v>0</v>
      </c>
    </row>
    <row r="1973" spans="1:80" x14ac:dyDescent="0.3">
      <c r="A1973">
        <v>1972</v>
      </c>
      <c r="B1973" t="s">
        <v>2324</v>
      </c>
      <c r="C1973" t="s">
        <v>179</v>
      </c>
      <c r="D1973" t="s">
        <v>2019</v>
      </c>
      <c r="E1973" t="s">
        <v>2071</v>
      </c>
      <c r="F1973" t="s">
        <v>2126</v>
      </c>
      <c r="G1973" t="s">
        <v>2019</v>
      </c>
      <c r="H1973" t="s">
        <v>184</v>
      </c>
      <c r="J1973">
        <v>0</v>
      </c>
      <c r="L1973" t="s">
        <v>197</v>
      </c>
      <c r="M1973" t="s">
        <v>197</v>
      </c>
      <c r="N1973" t="s">
        <v>198</v>
      </c>
      <c r="Q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AA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3.5</v>
      </c>
      <c r="AK1973">
        <v>2</v>
      </c>
      <c r="AL1973">
        <v>40</v>
      </c>
      <c r="AM1973">
        <v>4</v>
      </c>
      <c r="AN1973">
        <v>22</v>
      </c>
      <c r="AO1973" t="s">
        <v>190</v>
      </c>
      <c r="AP1973">
        <v>87</v>
      </c>
      <c r="AQ1973">
        <v>-0.7</v>
      </c>
      <c r="AR1973">
        <v>1.2</v>
      </c>
      <c r="AS1973" t="s">
        <v>2022</v>
      </c>
      <c r="AT1973">
        <v>26</v>
      </c>
      <c r="AU1973">
        <v>15</v>
      </c>
      <c r="AV1973">
        <v>15</v>
      </c>
      <c r="AW1973">
        <v>24</v>
      </c>
      <c r="AZ1973">
        <v>0</v>
      </c>
      <c r="BA1973">
        <v>0</v>
      </c>
      <c r="BB1973">
        <v>38376</v>
      </c>
      <c r="BC1973">
        <v>63960</v>
      </c>
      <c r="BD1973">
        <v>89544</v>
      </c>
      <c r="BE1973">
        <v>27</v>
      </c>
      <c r="BF1973">
        <v>6</v>
      </c>
      <c r="BG1973">
        <v>144</v>
      </c>
      <c r="BH1973">
        <v>3.5902777777777777</v>
      </c>
      <c r="BI1973">
        <v>38376</v>
      </c>
      <c r="BJ1973">
        <v>63960</v>
      </c>
      <c r="BK1973">
        <v>89544</v>
      </c>
      <c r="BL1973">
        <v>30</v>
      </c>
      <c r="BM1973">
        <v>1</v>
      </c>
      <c r="BN1973">
        <v>48</v>
      </c>
      <c r="BO1973" t="s">
        <v>192</v>
      </c>
      <c r="BP1973">
        <v>0</v>
      </c>
      <c r="BR1973">
        <v>0</v>
      </c>
      <c r="BS1973">
        <v>0</v>
      </c>
      <c r="BV1973">
        <v>0</v>
      </c>
      <c r="BW1973">
        <v>0</v>
      </c>
      <c r="BX1973">
        <v>0</v>
      </c>
      <c r="BZ1973" t="s">
        <v>193</v>
      </c>
      <c r="CA1973" t="s">
        <v>194</v>
      </c>
      <c r="CB1973" t="b">
        <v>0</v>
      </c>
    </row>
    <row r="1974" spans="1:80" x14ac:dyDescent="0.3">
      <c r="A1974">
        <v>1973</v>
      </c>
      <c r="B1974" t="s">
        <v>2325</v>
      </c>
      <c r="C1974" t="s">
        <v>179</v>
      </c>
      <c r="D1974" t="s">
        <v>2019</v>
      </c>
      <c r="E1974" t="s">
        <v>2071</v>
      </c>
      <c r="F1974" t="s">
        <v>2128</v>
      </c>
      <c r="G1974" t="s">
        <v>2019</v>
      </c>
      <c r="H1974" t="s">
        <v>184</v>
      </c>
      <c r="J1974">
        <v>0</v>
      </c>
      <c r="L1974" t="s">
        <v>197</v>
      </c>
      <c r="M1974" t="s">
        <v>197</v>
      </c>
      <c r="N1974" t="s">
        <v>198</v>
      </c>
      <c r="Q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AA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4.2</v>
      </c>
      <c r="AK1974">
        <v>2</v>
      </c>
      <c r="AL1974">
        <v>34</v>
      </c>
      <c r="AM1974">
        <v>4</v>
      </c>
      <c r="AN1974">
        <v>22</v>
      </c>
      <c r="AO1974" t="s">
        <v>190</v>
      </c>
      <c r="AP1974">
        <v>87</v>
      </c>
      <c r="AQ1974">
        <v>-0.7</v>
      </c>
      <c r="AR1974">
        <v>1.2</v>
      </c>
      <c r="AS1974" t="s">
        <v>2022</v>
      </c>
      <c r="AT1974">
        <v>26</v>
      </c>
      <c r="AU1974">
        <v>15</v>
      </c>
      <c r="AV1974">
        <v>15</v>
      </c>
      <c r="AW1974">
        <v>24</v>
      </c>
      <c r="AZ1974">
        <v>0</v>
      </c>
      <c r="BA1974">
        <v>0</v>
      </c>
      <c r="BB1974">
        <v>38376</v>
      </c>
      <c r="BC1974">
        <v>63960</v>
      </c>
      <c r="BD1974">
        <v>89544</v>
      </c>
      <c r="BE1974">
        <v>27</v>
      </c>
      <c r="BF1974">
        <v>6</v>
      </c>
      <c r="BG1974">
        <v>144</v>
      </c>
      <c r="BH1974">
        <v>3.5902777777777777</v>
      </c>
      <c r="BI1974">
        <v>38376</v>
      </c>
      <c r="BJ1974">
        <v>63960</v>
      </c>
      <c r="BK1974">
        <v>89544</v>
      </c>
      <c r="BL1974">
        <v>30</v>
      </c>
      <c r="BM1974">
        <v>1</v>
      </c>
      <c r="BN1974">
        <v>24</v>
      </c>
      <c r="BO1974" t="s">
        <v>192</v>
      </c>
      <c r="BP1974">
        <v>0</v>
      </c>
      <c r="BR1974">
        <v>0</v>
      </c>
      <c r="BS1974">
        <v>0</v>
      </c>
      <c r="BV1974">
        <v>0</v>
      </c>
      <c r="BW1974">
        <v>0</v>
      </c>
      <c r="BX1974">
        <v>0</v>
      </c>
      <c r="BZ1974" t="s">
        <v>193</v>
      </c>
      <c r="CA1974" t="s">
        <v>194</v>
      </c>
      <c r="CB1974" t="b">
        <v>0</v>
      </c>
    </row>
    <row r="1975" spans="1:80" x14ac:dyDescent="0.3">
      <c r="A1975">
        <v>1974</v>
      </c>
      <c r="B1975" t="s">
        <v>2326</v>
      </c>
      <c r="C1975" t="s">
        <v>179</v>
      </c>
      <c r="D1975" t="s">
        <v>2019</v>
      </c>
      <c r="E1975" t="s">
        <v>2071</v>
      </c>
      <c r="F1975" t="s">
        <v>2130</v>
      </c>
      <c r="G1975" t="s">
        <v>2019</v>
      </c>
      <c r="H1975" t="s">
        <v>184</v>
      </c>
      <c r="J1975">
        <v>0</v>
      </c>
      <c r="L1975" t="s">
        <v>197</v>
      </c>
      <c r="M1975" t="s">
        <v>197</v>
      </c>
      <c r="N1975" t="s">
        <v>198</v>
      </c>
      <c r="Q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AA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2.7</v>
      </c>
      <c r="AK1975">
        <v>2</v>
      </c>
      <c r="AL1975">
        <v>52</v>
      </c>
      <c r="AM1975">
        <v>4</v>
      </c>
      <c r="AN1975">
        <v>22</v>
      </c>
      <c r="AO1975" t="s">
        <v>190</v>
      </c>
      <c r="AP1975">
        <v>87</v>
      </c>
      <c r="AQ1975">
        <v>-0.7</v>
      </c>
      <c r="AR1975">
        <v>1.2</v>
      </c>
      <c r="AS1975" t="s">
        <v>2022</v>
      </c>
      <c r="AT1975">
        <v>26</v>
      </c>
      <c r="AU1975">
        <v>15</v>
      </c>
      <c r="AV1975">
        <v>15</v>
      </c>
      <c r="AW1975">
        <v>24</v>
      </c>
      <c r="AZ1975">
        <v>0</v>
      </c>
      <c r="BA1975">
        <v>0</v>
      </c>
      <c r="BB1975">
        <v>38376</v>
      </c>
      <c r="BC1975">
        <v>63960</v>
      </c>
      <c r="BD1975">
        <v>89544</v>
      </c>
      <c r="BE1975">
        <v>27</v>
      </c>
      <c r="BF1975">
        <v>6</v>
      </c>
      <c r="BG1975">
        <v>144</v>
      </c>
      <c r="BH1975">
        <v>3.5902777777777777</v>
      </c>
      <c r="BI1975">
        <v>38376</v>
      </c>
      <c r="BJ1975">
        <v>63960</v>
      </c>
      <c r="BK1975">
        <v>89544</v>
      </c>
      <c r="BL1975">
        <v>30</v>
      </c>
      <c r="BM1975">
        <v>1</v>
      </c>
      <c r="BN1975">
        <v>16</v>
      </c>
      <c r="BO1975" t="s">
        <v>192</v>
      </c>
      <c r="BP1975">
        <v>0</v>
      </c>
      <c r="BR1975">
        <v>0</v>
      </c>
      <c r="BS1975">
        <v>0</v>
      </c>
      <c r="BV1975">
        <v>0</v>
      </c>
      <c r="BW1975">
        <v>0</v>
      </c>
      <c r="BX1975">
        <v>0</v>
      </c>
      <c r="BZ1975" t="s">
        <v>193</v>
      </c>
      <c r="CA1975" t="s">
        <v>194</v>
      </c>
      <c r="CB1975" t="b">
        <v>0</v>
      </c>
    </row>
    <row r="1976" spans="1:80" x14ac:dyDescent="0.3">
      <c r="A1976">
        <v>1975</v>
      </c>
      <c r="B1976" t="s">
        <v>2327</v>
      </c>
      <c r="C1976" t="s">
        <v>179</v>
      </c>
      <c r="D1976" t="s">
        <v>2019</v>
      </c>
      <c r="E1976" t="s">
        <v>2071</v>
      </c>
      <c r="F1976" t="s">
        <v>2132</v>
      </c>
      <c r="G1976" t="s">
        <v>2019</v>
      </c>
      <c r="H1976" t="s">
        <v>184</v>
      </c>
      <c r="J1976">
        <v>0</v>
      </c>
      <c r="L1976" t="s">
        <v>197</v>
      </c>
      <c r="M1976" t="s">
        <v>197</v>
      </c>
      <c r="N1976" t="s">
        <v>198</v>
      </c>
      <c r="Q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AA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3.06</v>
      </c>
      <c r="AK1976">
        <v>2</v>
      </c>
      <c r="AL1976">
        <v>46</v>
      </c>
      <c r="AM1976">
        <v>4</v>
      </c>
      <c r="AN1976">
        <v>22</v>
      </c>
      <c r="AO1976" t="s">
        <v>190</v>
      </c>
      <c r="AP1976">
        <v>87</v>
      </c>
      <c r="AQ1976">
        <v>-0.7</v>
      </c>
      <c r="AR1976">
        <v>1.2</v>
      </c>
      <c r="AS1976" t="s">
        <v>2022</v>
      </c>
      <c r="AT1976">
        <v>26</v>
      </c>
      <c r="AU1976">
        <v>15</v>
      </c>
      <c r="AV1976">
        <v>15</v>
      </c>
      <c r="AW1976">
        <v>24</v>
      </c>
      <c r="AZ1976">
        <v>0</v>
      </c>
      <c r="BA1976">
        <v>0</v>
      </c>
      <c r="BB1976">
        <v>38376</v>
      </c>
      <c r="BC1976">
        <v>63960</v>
      </c>
      <c r="BD1976">
        <v>89544</v>
      </c>
      <c r="BE1976">
        <v>27</v>
      </c>
      <c r="BF1976">
        <v>6</v>
      </c>
      <c r="BG1976">
        <v>144</v>
      </c>
      <c r="BH1976">
        <v>3.5902777777777777</v>
      </c>
      <c r="BI1976">
        <v>38376</v>
      </c>
      <c r="BJ1976">
        <v>63960</v>
      </c>
      <c r="BK1976">
        <v>89544</v>
      </c>
      <c r="BL1976">
        <v>30</v>
      </c>
      <c r="BM1976">
        <v>1</v>
      </c>
      <c r="BN1976">
        <v>16</v>
      </c>
      <c r="BO1976" t="s">
        <v>192</v>
      </c>
      <c r="BP1976">
        <v>0</v>
      </c>
      <c r="BR1976">
        <v>0</v>
      </c>
      <c r="BS1976">
        <v>0</v>
      </c>
      <c r="BV1976">
        <v>0</v>
      </c>
      <c r="BW1976">
        <v>0</v>
      </c>
      <c r="BX1976">
        <v>0</v>
      </c>
      <c r="BZ1976" t="s">
        <v>193</v>
      </c>
      <c r="CA1976" t="s">
        <v>194</v>
      </c>
      <c r="CB1976" t="b">
        <v>0</v>
      </c>
    </row>
    <row r="1977" spans="1:80" x14ac:dyDescent="0.3">
      <c r="A1977">
        <v>1976</v>
      </c>
      <c r="B1977" t="s">
        <v>2328</v>
      </c>
      <c r="C1977" t="s">
        <v>179</v>
      </c>
      <c r="D1977" t="s">
        <v>2019</v>
      </c>
      <c r="E1977" t="s">
        <v>2071</v>
      </c>
      <c r="F1977" t="s">
        <v>2134</v>
      </c>
      <c r="G1977" t="s">
        <v>2019</v>
      </c>
      <c r="H1977" t="s">
        <v>184</v>
      </c>
      <c r="J1977">
        <v>0</v>
      </c>
      <c r="L1977" t="s">
        <v>197</v>
      </c>
      <c r="M1977" t="s">
        <v>197</v>
      </c>
      <c r="N1977" t="s">
        <v>198</v>
      </c>
      <c r="Q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AA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2</v>
      </c>
      <c r="AL1977">
        <v>0</v>
      </c>
      <c r="AM1977">
        <v>4</v>
      </c>
      <c r="AN1977">
        <v>22</v>
      </c>
      <c r="AO1977" t="s">
        <v>190</v>
      </c>
      <c r="AP1977">
        <v>87</v>
      </c>
      <c r="AQ1977">
        <v>-0.7</v>
      </c>
      <c r="AR1977">
        <v>1.2</v>
      </c>
      <c r="AS1977" t="s">
        <v>2022</v>
      </c>
      <c r="AT1977">
        <v>26</v>
      </c>
      <c r="AU1977">
        <v>15</v>
      </c>
      <c r="AV1977">
        <v>15</v>
      </c>
      <c r="AW1977">
        <v>24</v>
      </c>
      <c r="AZ1977">
        <v>0</v>
      </c>
      <c r="BA1977">
        <v>0</v>
      </c>
      <c r="BB1977">
        <v>38376</v>
      </c>
      <c r="BC1977">
        <v>63960</v>
      </c>
      <c r="BD1977">
        <v>89544</v>
      </c>
      <c r="BE1977">
        <v>27</v>
      </c>
      <c r="BF1977">
        <v>6</v>
      </c>
      <c r="BG1977">
        <v>144</v>
      </c>
      <c r="BH1977">
        <v>3.5902777777777777</v>
      </c>
      <c r="BI1977">
        <v>38376</v>
      </c>
      <c r="BJ1977">
        <v>63960</v>
      </c>
      <c r="BK1977">
        <v>89544</v>
      </c>
      <c r="BL1977">
        <v>30</v>
      </c>
      <c r="BM1977">
        <v>1</v>
      </c>
      <c r="BN1977">
        <v>16</v>
      </c>
      <c r="BO1977" t="s">
        <v>192</v>
      </c>
      <c r="BP1977">
        <v>0</v>
      </c>
      <c r="BR1977">
        <v>0</v>
      </c>
      <c r="BS1977">
        <v>0</v>
      </c>
      <c r="BV1977">
        <v>0</v>
      </c>
      <c r="BW1977">
        <v>0</v>
      </c>
      <c r="BX1977">
        <v>0</v>
      </c>
      <c r="BZ1977" t="s">
        <v>193</v>
      </c>
      <c r="CA1977" t="s">
        <v>194</v>
      </c>
      <c r="CB1977" t="b">
        <v>0</v>
      </c>
    </row>
    <row r="1978" spans="1:80" x14ac:dyDescent="0.3">
      <c r="A1978">
        <v>1977</v>
      </c>
      <c r="B1978" t="s">
        <v>2329</v>
      </c>
      <c r="C1978" t="s">
        <v>179</v>
      </c>
      <c r="D1978" t="s">
        <v>2019</v>
      </c>
      <c r="E1978" t="s">
        <v>2071</v>
      </c>
      <c r="F1978" t="s">
        <v>2136</v>
      </c>
      <c r="G1978" t="s">
        <v>2019</v>
      </c>
      <c r="H1978" t="s">
        <v>184</v>
      </c>
      <c r="J1978">
        <v>0</v>
      </c>
      <c r="L1978" t="s">
        <v>197</v>
      </c>
      <c r="M1978" t="s">
        <v>197</v>
      </c>
      <c r="N1978" t="s">
        <v>198</v>
      </c>
      <c r="Q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AA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3.79</v>
      </c>
      <c r="AK1978">
        <v>2</v>
      </c>
      <c r="AL1978">
        <v>37</v>
      </c>
      <c r="AM1978">
        <v>4</v>
      </c>
      <c r="AN1978">
        <v>22</v>
      </c>
      <c r="AO1978" t="s">
        <v>190</v>
      </c>
      <c r="AP1978">
        <v>87</v>
      </c>
      <c r="AQ1978">
        <v>-0.7</v>
      </c>
      <c r="AR1978">
        <v>1.2</v>
      </c>
      <c r="AS1978" t="s">
        <v>2022</v>
      </c>
      <c r="AT1978">
        <v>26</v>
      </c>
      <c r="AU1978">
        <v>15</v>
      </c>
      <c r="AV1978">
        <v>15</v>
      </c>
      <c r="AW1978">
        <v>24</v>
      </c>
      <c r="AZ1978">
        <v>0</v>
      </c>
      <c r="BA1978">
        <v>0</v>
      </c>
      <c r="BB1978">
        <v>38376</v>
      </c>
      <c r="BC1978">
        <v>63960</v>
      </c>
      <c r="BD1978">
        <v>89544</v>
      </c>
      <c r="BE1978">
        <v>27</v>
      </c>
      <c r="BF1978">
        <v>6</v>
      </c>
      <c r="BG1978">
        <v>144</v>
      </c>
      <c r="BH1978">
        <v>3.5902777777777777</v>
      </c>
      <c r="BI1978">
        <v>38376</v>
      </c>
      <c r="BJ1978">
        <v>63960</v>
      </c>
      <c r="BK1978">
        <v>89544</v>
      </c>
      <c r="BL1978">
        <v>30</v>
      </c>
      <c r="BM1978">
        <v>1</v>
      </c>
      <c r="BN1978">
        <v>16</v>
      </c>
      <c r="BO1978" t="s">
        <v>192</v>
      </c>
      <c r="BP1978">
        <v>0</v>
      </c>
      <c r="BR1978">
        <v>0</v>
      </c>
      <c r="BS1978">
        <v>0</v>
      </c>
      <c r="BV1978">
        <v>0</v>
      </c>
      <c r="BW1978">
        <v>0</v>
      </c>
      <c r="BX1978">
        <v>0</v>
      </c>
      <c r="BZ1978" t="s">
        <v>193</v>
      </c>
      <c r="CA1978" t="s">
        <v>194</v>
      </c>
      <c r="CB1978" t="b">
        <v>0</v>
      </c>
    </row>
    <row r="1979" spans="1:80" x14ac:dyDescent="0.3">
      <c r="A1979">
        <v>1978</v>
      </c>
      <c r="B1979" t="s">
        <v>2330</v>
      </c>
      <c r="C1979" t="s">
        <v>179</v>
      </c>
      <c r="D1979" t="s">
        <v>2019</v>
      </c>
      <c r="E1979" t="s">
        <v>2071</v>
      </c>
      <c r="F1979" t="s">
        <v>2138</v>
      </c>
      <c r="G1979" t="s">
        <v>2019</v>
      </c>
      <c r="H1979" t="s">
        <v>184</v>
      </c>
      <c r="J1979">
        <v>0</v>
      </c>
      <c r="L1979" t="s">
        <v>197</v>
      </c>
      <c r="M1979" t="s">
        <v>197</v>
      </c>
      <c r="N1979" t="s">
        <v>198</v>
      </c>
      <c r="Q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AA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2</v>
      </c>
      <c r="AL1979">
        <v>0</v>
      </c>
      <c r="AM1979">
        <v>4</v>
      </c>
      <c r="AN1979">
        <v>22</v>
      </c>
      <c r="AO1979" t="s">
        <v>190</v>
      </c>
      <c r="AP1979">
        <v>87</v>
      </c>
      <c r="AQ1979">
        <v>-0.7</v>
      </c>
      <c r="AR1979">
        <v>1.2</v>
      </c>
      <c r="AS1979" t="s">
        <v>2022</v>
      </c>
      <c r="AT1979">
        <v>26</v>
      </c>
      <c r="AU1979">
        <v>15</v>
      </c>
      <c r="AV1979">
        <v>15</v>
      </c>
      <c r="AW1979">
        <v>24</v>
      </c>
      <c r="AZ1979">
        <v>0</v>
      </c>
      <c r="BA1979">
        <v>0</v>
      </c>
      <c r="BB1979">
        <v>38376</v>
      </c>
      <c r="BC1979">
        <v>63960</v>
      </c>
      <c r="BD1979">
        <v>89544</v>
      </c>
      <c r="BE1979">
        <v>27</v>
      </c>
      <c r="BF1979">
        <v>6</v>
      </c>
      <c r="BG1979">
        <v>144</v>
      </c>
      <c r="BH1979">
        <v>3.5902777777777777</v>
      </c>
      <c r="BI1979">
        <v>38376</v>
      </c>
      <c r="BJ1979">
        <v>63960</v>
      </c>
      <c r="BK1979">
        <v>89544</v>
      </c>
      <c r="BL1979">
        <v>30</v>
      </c>
      <c r="BM1979">
        <v>1</v>
      </c>
      <c r="BN1979">
        <v>48</v>
      </c>
      <c r="BO1979" t="s">
        <v>192</v>
      </c>
      <c r="BP1979">
        <v>0</v>
      </c>
      <c r="BR1979">
        <v>0</v>
      </c>
      <c r="BS1979">
        <v>0</v>
      </c>
      <c r="BV1979">
        <v>0</v>
      </c>
      <c r="BW1979">
        <v>0</v>
      </c>
      <c r="BX1979">
        <v>0</v>
      </c>
      <c r="BZ1979" t="s">
        <v>193</v>
      </c>
      <c r="CA1979" t="s">
        <v>194</v>
      </c>
      <c r="CB1979" t="b">
        <v>0</v>
      </c>
    </row>
    <row r="1980" spans="1:80" x14ac:dyDescent="0.3">
      <c r="A1980">
        <v>1979</v>
      </c>
      <c r="B1980" t="s">
        <v>2331</v>
      </c>
      <c r="C1980" t="s">
        <v>179</v>
      </c>
      <c r="D1980" t="s">
        <v>2019</v>
      </c>
      <c r="E1980" t="s">
        <v>2071</v>
      </c>
      <c r="F1980" t="s">
        <v>2024</v>
      </c>
      <c r="G1980" t="s">
        <v>2019</v>
      </c>
      <c r="H1980" t="s">
        <v>184</v>
      </c>
      <c r="J1980">
        <v>0</v>
      </c>
      <c r="L1980" t="s">
        <v>197</v>
      </c>
      <c r="M1980" t="s">
        <v>197</v>
      </c>
      <c r="N1980" t="s">
        <v>198</v>
      </c>
      <c r="Q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AA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2</v>
      </c>
      <c r="AL1980">
        <v>0</v>
      </c>
      <c r="AM1980">
        <v>4</v>
      </c>
      <c r="AN1980">
        <v>22</v>
      </c>
      <c r="AO1980" t="s">
        <v>190</v>
      </c>
      <c r="AP1980">
        <v>87</v>
      </c>
      <c r="AQ1980">
        <v>-0.7</v>
      </c>
      <c r="AR1980">
        <v>1.2</v>
      </c>
      <c r="AS1980" t="s">
        <v>2022</v>
      </c>
      <c r="AT1980">
        <v>26</v>
      </c>
      <c r="AU1980">
        <v>15</v>
      </c>
      <c r="AV1980">
        <v>15</v>
      </c>
      <c r="AW1980">
        <v>24</v>
      </c>
      <c r="AZ1980">
        <v>0</v>
      </c>
      <c r="BA1980">
        <v>0</v>
      </c>
      <c r="BB1980">
        <v>38376</v>
      </c>
      <c r="BC1980">
        <v>63960</v>
      </c>
      <c r="BD1980">
        <v>89544</v>
      </c>
      <c r="BE1980">
        <v>27</v>
      </c>
      <c r="BF1980">
        <v>6</v>
      </c>
      <c r="BG1980">
        <v>144</v>
      </c>
      <c r="BH1980">
        <v>3.5902777777777777</v>
      </c>
      <c r="BI1980">
        <v>38376</v>
      </c>
      <c r="BJ1980">
        <v>63960</v>
      </c>
      <c r="BK1980">
        <v>89544</v>
      </c>
      <c r="BL1980">
        <v>30</v>
      </c>
      <c r="BM1980">
        <v>1</v>
      </c>
      <c r="BN1980">
        <v>14</v>
      </c>
      <c r="BO1980" t="s">
        <v>192</v>
      </c>
      <c r="BP1980">
        <v>0</v>
      </c>
      <c r="BR1980">
        <v>0</v>
      </c>
      <c r="BS1980">
        <v>0</v>
      </c>
      <c r="BV1980">
        <v>0</v>
      </c>
      <c r="BW1980">
        <v>0</v>
      </c>
      <c r="BX1980">
        <v>0</v>
      </c>
      <c r="BZ1980" t="s">
        <v>193</v>
      </c>
      <c r="CA1980" t="s">
        <v>194</v>
      </c>
      <c r="CB1980" t="b">
        <v>0</v>
      </c>
    </row>
    <row r="1981" spans="1:80" x14ac:dyDescent="0.3">
      <c r="A1981">
        <v>1980</v>
      </c>
      <c r="B1981" t="s">
        <v>2332</v>
      </c>
      <c r="C1981" t="s">
        <v>179</v>
      </c>
      <c r="D1981" t="s">
        <v>2019</v>
      </c>
      <c r="E1981" t="s">
        <v>2071</v>
      </c>
      <c r="F1981" t="s">
        <v>2027</v>
      </c>
      <c r="G1981" t="s">
        <v>2019</v>
      </c>
      <c r="H1981" t="s">
        <v>184</v>
      </c>
      <c r="J1981">
        <v>0</v>
      </c>
      <c r="L1981" t="s">
        <v>197</v>
      </c>
      <c r="M1981" t="s">
        <v>197</v>
      </c>
      <c r="N1981" t="s">
        <v>198</v>
      </c>
      <c r="Q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AA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2</v>
      </c>
      <c r="AL1981">
        <v>0</v>
      </c>
      <c r="AM1981">
        <v>4</v>
      </c>
      <c r="AN1981">
        <v>22</v>
      </c>
      <c r="AO1981" t="s">
        <v>190</v>
      </c>
      <c r="AP1981">
        <v>87</v>
      </c>
      <c r="AQ1981">
        <v>-0.7</v>
      </c>
      <c r="AR1981">
        <v>1.2</v>
      </c>
      <c r="AS1981" t="s">
        <v>2022</v>
      </c>
      <c r="AT1981">
        <v>26</v>
      </c>
      <c r="AU1981">
        <v>15</v>
      </c>
      <c r="AV1981">
        <v>15</v>
      </c>
      <c r="AW1981">
        <v>24</v>
      </c>
      <c r="AZ1981">
        <v>0</v>
      </c>
      <c r="BA1981">
        <v>0</v>
      </c>
      <c r="BB1981">
        <v>38376</v>
      </c>
      <c r="BC1981">
        <v>63960</v>
      </c>
      <c r="BD1981">
        <v>89544</v>
      </c>
      <c r="BE1981">
        <v>27</v>
      </c>
      <c r="BF1981">
        <v>6</v>
      </c>
      <c r="BG1981">
        <v>144</v>
      </c>
      <c r="BH1981">
        <v>3.5902777777777777</v>
      </c>
      <c r="BI1981">
        <v>38376</v>
      </c>
      <c r="BJ1981">
        <v>63960</v>
      </c>
      <c r="BK1981">
        <v>89544</v>
      </c>
      <c r="BL1981">
        <v>30</v>
      </c>
      <c r="BM1981">
        <v>1</v>
      </c>
      <c r="BN1981">
        <v>8</v>
      </c>
      <c r="BO1981" t="s">
        <v>192</v>
      </c>
      <c r="BP1981">
        <v>0</v>
      </c>
      <c r="BR1981">
        <v>0</v>
      </c>
      <c r="BS1981">
        <v>0</v>
      </c>
      <c r="BV1981">
        <v>0</v>
      </c>
      <c r="BW1981">
        <v>0</v>
      </c>
      <c r="BX1981">
        <v>0</v>
      </c>
      <c r="BZ1981" t="s">
        <v>193</v>
      </c>
      <c r="CA1981" t="s">
        <v>194</v>
      </c>
      <c r="CB1981" t="b">
        <v>0</v>
      </c>
    </row>
    <row r="1982" spans="1:80" x14ac:dyDescent="0.3">
      <c r="A1982">
        <v>1981</v>
      </c>
      <c r="B1982" t="s">
        <v>2333</v>
      </c>
      <c r="C1982" t="s">
        <v>179</v>
      </c>
      <c r="D1982" t="s">
        <v>2019</v>
      </c>
      <c r="E1982" t="s">
        <v>2071</v>
      </c>
      <c r="F1982" t="s">
        <v>2029</v>
      </c>
      <c r="G1982" t="s">
        <v>2019</v>
      </c>
      <c r="H1982" t="s">
        <v>184</v>
      </c>
      <c r="J1982">
        <v>0</v>
      </c>
      <c r="L1982" t="s">
        <v>197</v>
      </c>
      <c r="M1982" t="s">
        <v>197</v>
      </c>
      <c r="N1982" t="s">
        <v>198</v>
      </c>
      <c r="Q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AA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2</v>
      </c>
      <c r="AL1982">
        <v>0</v>
      </c>
      <c r="AM1982">
        <v>4</v>
      </c>
      <c r="AN1982">
        <v>22</v>
      </c>
      <c r="AO1982" t="s">
        <v>190</v>
      </c>
      <c r="AP1982">
        <v>87</v>
      </c>
      <c r="AQ1982">
        <v>-0.7</v>
      </c>
      <c r="AR1982">
        <v>1.2</v>
      </c>
      <c r="AS1982" t="s">
        <v>2022</v>
      </c>
      <c r="AT1982">
        <v>26</v>
      </c>
      <c r="AU1982">
        <v>15</v>
      </c>
      <c r="AV1982">
        <v>15</v>
      </c>
      <c r="AW1982">
        <v>24</v>
      </c>
      <c r="AZ1982">
        <v>0</v>
      </c>
      <c r="BA1982">
        <v>0</v>
      </c>
      <c r="BB1982">
        <v>38376</v>
      </c>
      <c r="BC1982">
        <v>63960</v>
      </c>
      <c r="BD1982">
        <v>89544</v>
      </c>
      <c r="BE1982">
        <v>27</v>
      </c>
      <c r="BF1982">
        <v>6</v>
      </c>
      <c r="BG1982">
        <v>144</v>
      </c>
      <c r="BH1982">
        <v>3.5902777777777777</v>
      </c>
      <c r="BI1982">
        <v>38376</v>
      </c>
      <c r="BJ1982">
        <v>63960</v>
      </c>
      <c r="BK1982">
        <v>89544</v>
      </c>
      <c r="BL1982">
        <v>30</v>
      </c>
      <c r="BM1982">
        <v>1</v>
      </c>
      <c r="BN1982">
        <v>8</v>
      </c>
      <c r="BO1982" t="s">
        <v>192</v>
      </c>
      <c r="BP1982">
        <v>0</v>
      </c>
      <c r="BR1982">
        <v>0</v>
      </c>
      <c r="BS1982">
        <v>0</v>
      </c>
      <c r="BV1982">
        <v>0</v>
      </c>
      <c r="BW1982">
        <v>0</v>
      </c>
      <c r="BX1982">
        <v>0</v>
      </c>
      <c r="BZ1982" t="s">
        <v>193</v>
      </c>
      <c r="CA1982" t="s">
        <v>194</v>
      </c>
      <c r="CB1982" t="b">
        <v>0</v>
      </c>
    </row>
    <row r="1983" spans="1:80" x14ac:dyDescent="0.3">
      <c r="A1983">
        <v>1982</v>
      </c>
      <c r="B1983" t="s">
        <v>2334</v>
      </c>
      <c r="C1983" t="s">
        <v>179</v>
      </c>
      <c r="D1983" t="s">
        <v>2019</v>
      </c>
      <c r="E1983" t="s">
        <v>2071</v>
      </c>
      <c r="F1983" t="s">
        <v>2031</v>
      </c>
      <c r="G1983" t="s">
        <v>2019</v>
      </c>
      <c r="H1983" t="s">
        <v>184</v>
      </c>
      <c r="J1983">
        <v>0</v>
      </c>
      <c r="L1983" t="s">
        <v>197</v>
      </c>
      <c r="M1983" t="s">
        <v>197</v>
      </c>
      <c r="N1983" t="s">
        <v>198</v>
      </c>
      <c r="Q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AA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2</v>
      </c>
      <c r="AL1983">
        <v>0</v>
      </c>
      <c r="AM1983">
        <v>4</v>
      </c>
      <c r="AN1983">
        <v>22</v>
      </c>
      <c r="AO1983" t="s">
        <v>190</v>
      </c>
      <c r="AP1983">
        <v>87</v>
      </c>
      <c r="AQ1983">
        <v>-0.7</v>
      </c>
      <c r="AR1983">
        <v>1.2</v>
      </c>
      <c r="AS1983" t="s">
        <v>2022</v>
      </c>
      <c r="AT1983">
        <v>26</v>
      </c>
      <c r="AU1983">
        <v>15</v>
      </c>
      <c r="AV1983">
        <v>15</v>
      </c>
      <c r="AW1983">
        <v>24</v>
      </c>
      <c r="AZ1983">
        <v>0</v>
      </c>
      <c r="BA1983">
        <v>0</v>
      </c>
      <c r="BB1983">
        <v>38376</v>
      </c>
      <c r="BC1983">
        <v>63960</v>
      </c>
      <c r="BD1983">
        <v>89544</v>
      </c>
      <c r="BE1983">
        <v>27</v>
      </c>
      <c r="BF1983">
        <v>6</v>
      </c>
      <c r="BG1983">
        <v>144</v>
      </c>
      <c r="BH1983">
        <v>3.5902777777777777</v>
      </c>
      <c r="BI1983">
        <v>38376</v>
      </c>
      <c r="BJ1983">
        <v>63960</v>
      </c>
      <c r="BK1983">
        <v>89544</v>
      </c>
      <c r="BL1983">
        <v>30</v>
      </c>
      <c r="BM1983">
        <v>1</v>
      </c>
      <c r="BN1983">
        <v>8</v>
      </c>
      <c r="BO1983" t="s">
        <v>192</v>
      </c>
      <c r="BP1983">
        <v>0</v>
      </c>
      <c r="BR1983">
        <v>0</v>
      </c>
      <c r="BS1983">
        <v>0</v>
      </c>
      <c r="BV1983">
        <v>0</v>
      </c>
      <c r="BW1983">
        <v>0</v>
      </c>
      <c r="BX1983">
        <v>0</v>
      </c>
      <c r="BZ1983" t="s">
        <v>193</v>
      </c>
      <c r="CA1983" t="s">
        <v>194</v>
      </c>
      <c r="CB1983" t="b">
        <v>0</v>
      </c>
    </row>
    <row r="1984" spans="1:80" x14ac:dyDescent="0.3">
      <c r="A1984">
        <v>1983</v>
      </c>
      <c r="B1984" t="s">
        <v>2335</v>
      </c>
      <c r="C1984" t="s">
        <v>179</v>
      </c>
      <c r="D1984" t="s">
        <v>2019</v>
      </c>
      <c r="E1984" t="s">
        <v>2071</v>
      </c>
      <c r="F1984" t="s">
        <v>2033</v>
      </c>
      <c r="G1984" t="s">
        <v>2019</v>
      </c>
      <c r="H1984" t="s">
        <v>184</v>
      </c>
      <c r="J1984">
        <v>0</v>
      </c>
      <c r="L1984" t="s">
        <v>197</v>
      </c>
      <c r="M1984" t="s">
        <v>197</v>
      </c>
      <c r="N1984" t="s">
        <v>198</v>
      </c>
      <c r="Q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AA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2</v>
      </c>
      <c r="AL1984">
        <v>0</v>
      </c>
      <c r="AM1984">
        <v>4</v>
      </c>
      <c r="AN1984">
        <v>22</v>
      </c>
      <c r="AO1984" t="s">
        <v>190</v>
      </c>
      <c r="AP1984">
        <v>87</v>
      </c>
      <c r="AQ1984">
        <v>-0.7</v>
      </c>
      <c r="AR1984">
        <v>1.2</v>
      </c>
      <c r="AS1984" t="s">
        <v>2022</v>
      </c>
      <c r="AT1984">
        <v>26</v>
      </c>
      <c r="AU1984">
        <v>15</v>
      </c>
      <c r="AV1984">
        <v>15</v>
      </c>
      <c r="AW1984">
        <v>24</v>
      </c>
      <c r="AZ1984">
        <v>0</v>
      </c>
      <c r="BA1984">
        <v>0</v>
      </c>
      <c r="BB1984">
        <v>38376</v>
      </c>
      <c r="BC1984">
        <v>63960</v>
      </c>
      <c r="BD1984">
        <v>89544</v>
      </c>
      <c r="BE1984">
        <v>27</v>
      </c>
      <c r="BF1984">
        <v>6</v>
      </c>
      <c r="BG1984">
        <v>144</v>
      </c>
      <c r="BH1984">
        <v>3.5902777777777777</v>
      </c>
      <c r="BI1984">
        <v>38376</v>
      </c>
      <c r="BJ1984">
        <v>63960</v>
      </c>
      <c r="BK1984">
        <v>89544</v>
      </c>
      <c r="BL1984">
        <v>30</v>
      </c>
      <c r="BM1984">
        <v>1</v>
      </c>
      <c r="BN1984">
        <v>8</v>
      </c>
      <c r="BO1984" t="s">
        <v>192</v>
      </c>
      <c r="BP1984">
        <v>0</v>
      </c>
      <c r="BR1984">
        <v>0</v>
      </c>
      <c r="BS1984">
        <v>0</v>
      </c>
      <c r="BV1984">
        <v>0</v>
      </c>
      <c r="BW1984">
        <v>0</v>
      </c>
      <c r="BX1984">
        <v>0</v>
      </c>
      <c r="BZ1984" t="s">
        <v>193</v>
      </c>
      <c r="CA1984" t="s">
        <v>194</v>
      </c>
      <c r="CB1984" t="b">
        <v>0</v>
      </c>
    </row>
    <row r="1985" spans="1:80" x14ac:dyDescent="0.3">
      <c r="A1985">
        <v>1984</v>
      </c>
      <c r="B1985" t="s">
        <v>2336</v>
      </c>
      <c r="C1985" t="s">
        <v>179</v>
      </c>
      <c r="D1985" t="s">
        <v>2019</v>
      </c>
      <c r="E1985" t="s">
        <v>2071</v>
      </c>
      <c r="F1985" t="s">
        <v>2035</v>
      </c>
      <c r="G1985" t="s">
        <v>2019</v>
      </c>
      <c r="H1985" t="s">
        <v>184</v>
      </c>
      <c r="J1985">
        <v>0</v>
      </c>
      <c r="L1985" t="s">
        <v>197</v>
      </c>
      <c r="M1985" t="s">
        <v>197</v>
      </c>
      <c r="N1985" t="s">
        <v>198</v>
      </c>
      <c r="Q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AA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2</v>
      </c>
      <c r="AL1985">
        <v>0</v>
      </c>
      <c r="AM1985">
        <v>4</v>
      </c>
      <c r="AN1985">
        <v>22</v>
      </c>
      <c r="AO1985" t="s">
        <v>190</v>
      </c>
      <c r="AP1985">
        <v>87</v>
      </c>
      <c r="AQ1985">
        <v>-0.7</v>
      </c>
      <c r="AR1985">
        <v>1.2</v>
      </c>
      <c r="AS1985" t="s">
        <v>2022</v>
      </c>
      <c r="AT1985">
        <v>26</v>
      </c>
      <c r="AU1985">
        <v>15</v>
      </c>
      <c r="AV1985">
        <v>15</v>
      </c>
      <c r="AW1985">
        <v>24</v>
      </c>
      <c r="AZ1985">
        <v>0</v>
      </c>
      <c r="BA1985">
        <v>0</v>
      </c>
      <c r="BB1985">
        <v>38376</v>
      </c>
      <c r="BC1985">
        <v>63960</v>
      </c>
      <c r="BD1985">
        <v>89544</v>
      </c>
      <c r="BE1985">
        <v>27</v>
      </c>
      <c r="BF1985">
        <v>6</v>
      </c>
      <c r="BG1985">
        <v>144</v>
      </c>
      <c r="BH1985">
        <v>3.5902777777777777</v>
      </c>
      <c r="BI1985">
        <v>38376</v>
      </c>
      <c r="BJ1985">
        <v>63960</v>
      </c>
      <c r="BK1985">
        <v>89544</v>
      </c>
      <c r="BL1985">
        <v>30</v>
      </c>
      <c r="BM1985">
        <v>1</v>
      </c>
      <c r="BN1985">
        <v>8</v>
      </c>
      <c r="BO1985" t="s">
        <v>192</v>
      </c>
      <c r="BP1985">
        <v>0</v>
      </c>
      <c r="BR1985">
        <v>0</v>
      </c>
      <c r="BS1985">
        <v>0</v>
      </c>
      <c r="BV1985">
        <v>0</v>
      </c>
      <c r="BW1985">
        <v>0</v>
      </c>
      <c r="BX1985">
        <v>0</v>
      </c>
      <c r="BZ1985" t="s">
        <v>193</v>
      </c>
      <c r="CA1985" t="s">
        <v>194</v>
      </c>
      <c r="CB1985" t="b">
        <v>0</v>
      </c>
    </row>
    <row r="1986" spans="1:80" x14ac:dyDescent="0.3">
      <c r="A1986">
        <v>1985</v>
      </c>
      <c r="B1986" t="s">
        <v>2337</v>
      </c>
      <c r="C1986" t="s">
        <v>179</v>
      </c>
      <c r="D1986" t="s">
        <v>2019</v>
      </c>
      <c r="E1986" t="s">
        <v>2071</v>
      </c>
      <c r="F1986" t="s">
        <v>2037</v>
      </c>
      <c r="G1986" t="s">
        <v>2019</v>
      </c>
      <c r="H1986" t="s">
        <v>184</v>
      </c>
      <c r="J1986">
        <v>0</v>
      </c>
      <c r="L1986" t="s">
        <v>197</v>
      </c>
      <c r="M1986" t="s">
        <v>197</v>
      </c>
      <c r="N1986" t="s">
        <v>198</v>
      </c>
      <c r="Q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AA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2</v>
      </c>
      <c r="AL1986">
        <v>0</v>
      </c>
      <c r="AM1986">
        <v>4</v>
      </c>
      <c r="AN1986">
        <v>22</v>
      </c>
      <c r="AO1986" t="s">
        <v>190</v>
      </c>
      <c r="AP1986">
        <v>87</v>
      </c>
      <c r="AQ1986">
        <v>-0.7</v>
      </c>
      <c r="AR1986">
        <v>1.2</v>
      </c>
      <c r="AS1986" t="s">
        <v>2022</v>
      </c>
      <c r="AT1986">
        <v>26</v>
      </c>
      <c r="AU1986">
        <v>15</v>
      </c>
      <c r="AV1986">
        <v>15</v>
      </c>
      <c r="AW1986">
        <v>24</v>
      </c>
      <c r="AZ1986">
        <v>0</v>
      </c>
      <c r="BA1986">
        <v>0</v>
      </c>
      <c r="BB1986">
        <v>38376</v>
      </c>
      <c r="BC1986">
        <v>63960</v>
      </c>
      <c r="BD1986">
        <v>89544</v>
      </c>
      <c r="BE1986">
        <v>27</v>
      </c>
      <c r="BF1986">
        <v>6</v>
      </c>
      <c r="BG1986">
        <v>144</v>
      </c>
      <c r="BH1986">
        <v>3.5902777777777777</v>
      </c>
      <c r="BI1986">
        <v>38376</v>
      </c>
      <c r="BJ1986">
        <v>63960</v>
      </c>
      <c r="BK1986">
        <v>89544</v>
      </c>
      <c r="BL1986">
        <v>30</v>
      </c>
      <c r="BM1986">
        <v>1</v>
      </c>
      <c r="BN1986">
        <v>8</v>
      </c>
      <c r="BO1986" t="s">
        <v>192</v>
      </c>
      <c r="BP1986">
        <v>0</v>
      </c>
      <c r="BR1986">
        <v>0</v>
      </c>
      <c r="BS1986">
        <v>0</v>
      </c>
      <c r="BV1986">
        <v>0</v>
      </c>
      <c r="BW1986">
        <v>0</v>
      </c>
      <c r="BX1986">
        <v>0</v>
      </c>
      <c r="BZ1986" t="s">
        <v>193</v>
      </c>
      <c r="CA1986" t="s">
        <v>194</v>
      </c>
      <c r="CB1986" t="b">
        <v>0</v>
      </c>
    </row>
    <row r="1987" spans="1:80" x14ac:dyDescent="0.3">
      <c r="A1987">
        <v>1986</v>
      </c>
      <c r="B1987" t="s">
        <v>2338</v>
      </c>
      <c r="C1987" t="s">
        <v>179</v>
      </c>
      <c r="D1987" t="s">
        <v>2019</v>
      </c>
      <c r="E1987" t="s">
        <v>2071</v>
      </c>
      <c r="F1987" t="s">
        <v>2039</v>
      </c>
      <c r="G1987" t="s">
        <v>2019</v>
      </c>
      <c r="H1987" t="s">
        <v>184</v>
      </c>
      <c r="J1987">
        <v>0</v>
      </c>
      <c r="L1987" t="s">
        <v>197</v>
      </c>
      <c r="M1987" t="s">
        <v>197</v>
      </c>
      <c r="N1987" t="s">
        <v>198</v>
      </c>
      <c r="Q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AA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2</v>
      </c>
      <c r="AL1987">
        <v>0</v>
      </c>
      <c r="AM1987">
        <v>4</v>
      </c>
      <c r="AN1987">
        <v>22</v>
      </c>
      <c r="AO1987" t="s">
        <v>190</v>
      </c>
      <c r="AP1987">
        <v>87</v>
      </c>
      <c r="AQ1987">
        <v>-0.7</v>
      </c>
      <c r="AR1987">
        <v>1.2</v>
      </c>
      <c r="AS1987" t="s">
        <v>2022</v>
      </c>
      <c r="AT1987">
        <v>26</v>
      </c>
      <c r="AU1987">
        <v>15</v>
      </c>
      <c r="AV1987">
        <v>15</v>
      </c>
      <c r="AW1987">
        <v>24</v>
      </c>
      <c r="AZ1987">
        <v>0</v>
      </c>
      <c r="BA1987">
        <v>0</v>
      </c>
      <c r="BB1987">
        <v>38376</v>
      </c>
      <c r="BC1987">
        <v>63960</v>
      </c>
      <c r="BD1987">
        <v>89544</v>
      </c>
      <c r="BE1987">
        <v>27</v>
      </c>
      <c r="BF1987">
        <v>6</v>
      </c>
      <c r="BG1987">
        <v>144</v>
      </c>
      <c r="BH1987">
        <v>3.5902777777777777</v>
      </c>
      <c r="BI1987">
        <v>38376</v>
      </c>
      <c r="BJ1987">
        <v>63960</v>
      </c>
      <c r="BK1987">
        <v>89544</v>
      </c>
      <c r="BL1987">
        <v>30</v>
      </c>
      <c r="BM1987">
        <v>1</v>
      </c>
      <c r="BN1987">
        <v>8</v>
      </c>
      <c r="BO1987" t="s">
        <v>192</v>
      </c>
      <c r="BP1987">
        <v>0</v>
      </c>
      <c r="BR1987">
        <v>0</v>
      </c>
      <c r="BS1987">
        <v>0</v>
      </c>
      <c r="BV1987">
        <v>0</v>
      </c>
      <c r="BW1987">
        <v>0</v>
      </c>
      <c r="BX1987">
        <v>0</v>
      </c>
      <c r="BZ1987" t="s">
        <v>193</v>
      </c>
      <c r="CA1987" t="s">
        <v>194</v>
      </c>
      <c r="CB1987" t="b">
        <v>0</v>
      </c>
    </row>
    <row r="1988" spans="1:80" x14ac:dyDescent="0.3">
      <c r="A1988">
        <v>1987</v>
      </c>
      <c r="B1988" t="s">
        <v>2339</v>
      </c>
      <c r="C1988" t="s">
        <v>179</v>
      </c>
      <c r="D1988" t="s">
        <v>2019</v>
      </c>
      <c r="E1988" t="s">
        <v>2071</v>
      </c>
      <c r="F1988" t="s">
        <v>2041</v>
      </c>
      <c r="G1988" t="s">
        <v>2019</v>
      </c>
      <c r="H1988" t="s">
        <v>184</v>
      </c>
      <c r="J1988">
        <v>0</v>
      </c>
      <c r="L1988" t="s">
        <v>197</v>
      </c>
      <c r="M1988" t="s">
        <v>197</v>
      </c>
      <c r="N1988" t="s">
        <v>198</v>
      </c>
      <c r="Q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AA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2</v>
      </c>
      <c r="AL1988">
        <v>0</v>
      </c>
      <c r="AM1988">
        <v>4</v>
      </c>
      <c r="AN1988">
        <v>22</v>
      </c>
      <c r="AO1988" t="s">
        <v>190</v>
      </c>
      <c r="AP1988">
        <v>87</v>
      </c>
      <c r="AQ1988">
        <v>-0.7</v>
      </c>
      <c r="AR1988">
        <v>1.2</v>
      </c>
      <c r="AS1988" t="s">
        <v>2022</v>
      </c>
      <c r="AT1988">
        <v>26</v>
      </c>
      <c r="AU1988">
        <v>15</v>
      </c>
      <c r="AV1988">
        <v>15</v>
      </c>
      <c r="AW1988">
        <v>24</v>
      </c>
      <c r="AZ1988">
        <v>0</v>
      </c>
      <c r="BA1988">
        <v>0</v>
      </c>
      <c r="BB1988">
        <v>38376</v>
      </c>
      <c r="BC1988">
        <v>63960</v>
      </c>
      <c r="BD1988">
        <v>89544</v>
      </c>
      <c r="BE1988">
        <v>27</v>
      </c>
      <c r="BF1988">
        <v>6</v>
      </c>
      <c r="BG1988">
        <v>144</v>
      </c>
      <c r="BH1988">
        <v>3.5902777777777777</v>
      </c>
      <c r="BI1988">
        <v>38376</v>
      </c>
      <c r="BJ1988">
        <v>63960</v>
      </c>
      <c r="BK1988">
        <v>89544</v>
      </c>
      <c r="BL1988">
        <v>30</v>
      </c>
      <c r="BM1988">
        <v>1</v>
      </c>
      <c r="BN1988">
        <v>8</v>
      </c>
      <c r="BO1988" t="s">
        <v>192</v>
      </c>
      <c r="BP1988">
        <v>0</v>
      </c>
      <c r="BR1988">
        <v>0</v>
      </c>
      <c r="BS1988">
        <v>0</v>
      </c>
      <c r="BV1988">
        <v>0</v>
      </c>
      <c r="BW1988">
        <v>0</v>
      </c>
      <c r="BX1988">
        <v>0</v>
      </c>
      <c r="BZ1988" t="s">
        <v>193</v>
      </c>
      <c r="CA1988" t="s">
        <v>194</v>
      </c>
      <c r="CB1988" t="b">
        <v>0</v>
      </c>
    </row>
    <row r="1989" spans="1:80" x14ac:dyDescent="0.3">
      <c r="A1989">
        <v>1988</v>
      </c>
      <c r="B1989" t="s">
        <v>2340</v>
      </c>
      <c r="C1989" t="s">
        <v>179</v>
      </c>
      <c r="D1989" t="s">
        <v>2019</v>
      </c>
      <c r="E1989" t="s">
        <v>2071</v>
      </c>
      <c r="F1989" t="s">
        <v>2043</v>
      </c>
      <c r="G1989" t="s">
        <v>2019</v>
      </c>
      <c r="H1989" t="s">
        <v>184</v>
      </c>
      <c r="J1989">
        <v>0</v>
      </c>
      <c r="L1989" t="s">
        <v>197</v>
      </c>
      <c r="M1989" t="s">
        <v>197</v>
      </c>
      <c r="N1989" t="s">
        <v>198</v>
      </c>
      <c r="Q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AA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2</v>
      </c>
      <c r="AL1989">
        <v>0</v>
      </c>
      <c r="AM1989">
        <v>4</v>
      </c>
      <c r="AN1989">
        <v>22</v>
      </c>
      <c r="AO1989" t="s">
        <v>190</v>
      </c>
      <c r="AP1989">
        <v>87</v>
      </c>
      <c r="AQ1989">
        <v>-0.7</v>
      </c>
      <c r="AR1989">
        <v>1.2</v>
      </c>
      <c r="AS1989" t="s">
        <v>2022</v>
      </c>
      <c r="AT1989">
        <v>26</v>
      </c>
      <c r="AU1989">
        <v>15</v>
      </c>
      <c r="AV1989">
        <v>15</v>
      </c>
      <c r="AW1989">
        <v>24</v>
      </c>
      <c r="AZ1989">
        <v>0</v>
      </c>
      <c r="BA1989">
        <v>0</v>
      </c>
      <c r="BB1989">
        <v>38376</v>
      </c>
      <c r="BC1989">
        <v>63960</v>
      </c>
      <c r="BD1989">
        <v>89544</v>
      </c>
      <c r="BE1989">
        <v>27</v>
      </c>
      <c r="BF1989">
        <v>6</v>
      </c>
      <c r="BG1989">
        <v>144</v>
      </c>
      <c r="BH1989">
        <v>3.5902777777777777</v>
      </c>
      <c r="BI1989">
        <v>38376</v>
      </c>
      <c r="BJ1989">
        <v>63960</v>
      </c>
      <c r="BK1989">
        <v>89544</v>
      </c>
      <c r="BL1989">
        <v>30</v>
      </c>
      <c r="BM1989">
        <v>1</v>
      </c>
      <c r="BN1989">
        <v>8</v>
      </c>
      <c r="BO1989" t="s">
        <v>192</v>
      </c>
      <c r="BP1989">
        <v>0</v>
      </c>
      <c r="BR1989">
        <v>0</v>
      </c>
      <c r="BS1989">
        <v>0</v>
      </c>
      <c r="BV1989">
        <v>0</v>
      </c>
      <c r="BW1989">
        <v>0</v>
      </c>
      <c r="BX1989">
        <v>0</v>
      </c>
      <c r="BZ1989" t="s">
        <v>193</v>
      </c>
      <c r="CA1989" t="s">
        <v>194</v>
      </c>
      <c r="CB1989" t="b">
        <v>0</v>
      </c>
    </row>
    <row r="1990" spans="1:80" x14ac:dyDescent="0.3">
      <c r="A1990">
        <v>1989</v>
      </c>
      <c r="B1990" t="s">
        <v>2341</v>
      </c>
      <c r="C1990" t="s">
        <v>179</v>
      </c>
      <c r="D1990" t="s">
        <v>2019</v>
      </c>
      <c r="E1990" t="s">
        <v>2071</v>
      </c>
      <c r="F1990" t="s">
        <v>2150</v>
      </c>
      <c r="G1990" t="s">
        <v>2019</v>
      </c>
      <c r="H1990" t="s">
        <v>184</v>
      </c>
      <c r="J1990">
        <v>0</v>
      </c>
      <c r="L1990" t="s">
        <v>197</v>
      </c>
      <c r="M1990" t="s">
        <v>197</v>
      </c>
      <c r="N1990" t="s">
        <v>198</v>
      </c>
      <c r="Q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AA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2.1796000000000002</v>
      </c>
      <c r="AK1990">
        <v>2</v>
      </c>
      <c r="AL1990">
        <v>65</v>
      </c>
      <c r="AM1990">
        <v>4</v>
      </c>
      <c r="AN1990">
        <v>22</v>
      </c>
      <c r="AO1990" t="s">
        <v>190</v>
      </c>
      <c r="AP1990">
        <v>87</v>
      </c>
      <c r="AQ1990">
        <v>-0.7</v>
      </c>
      <c r="AR1990">
        <v>1.2</v>
      </c>
      <c r="AS1990" t="s">
        <v>2022</v>
      </c>
      <c r="AT1990">
        <v>26</v>
      </c>
      <c r="AU1990">
        <v>15</v>
      </c>
      <c r="AV1990">
        <v>15</v>
      </c>
      <c r="AW1990">
        <v>24</v>
      </c>
      <c r="AZ1990">
        <v>0</v>
      </c>
      <c r="BA1990">
        <v>0</v>
      </c>
      <c r="BB1990">
        <v>38376</v>
      </c>
      <c r="BC1990">
        <v>63960</v>
      </c>
      <c r="BD1990">
        <v>89544</v>
      </c>
      <c r="BE1990">
        <v>27</v>
      </c>
      <c r="BF1990">
        <v>6</v>
      </c>
      <c r="BG1990">
        <v>144</v>
      </c>
      <c r="BH1990">
        <v>3.5902777777777777</v>
      </c>
      <c r="BI1990">
        <v>38376</v>
      </c>
      <c r="BJ1990">
        <v>63960</v>
      </c>
      <c r="BK1990">
        <v>89544</v>
      </c>
      <c r="BL1990">
        <v>30</v>
      </c>
      <c r="BM1990">
        <v>1</v>
      </c>
      <c r="BN1990">
        <v>48</v>
      </c>
      <c r="BO1990" t="s">
        <v>192</v>
      </c>
      <c r="BP1990">
        <v>0</v>
      </c>
      <c r="BR1990">
        <v>0</v>
      </c>
      <c r="BS1990">
        <v>0</v>
      </c>
      <c r="BV1990">
        <v>0</v>
      </c>
      <c r="BW1990">
        <v>0</v>
      </c>
      <c r="BX1990">
        <v>0</v>
      </c>
      <c r="BZ1990" t="s">
        <v>193</v>
      </c>
      <c r="CA1990" t="s">
        <v>194</v>
      </c>
      <c r="CB1990" t="b">
        <v>0</v>
      </c>
    </row>
    <row r="1991" spans="1:80" x14ac:dyDescent="0.3">
      <c r="A1991">
        <v>1990</v>
      </c>
      <c r="B1991" t="s">
        <v>2342</v>
      </c>
      <c r="C1991" t="s">
        <v>179</v>
      </c>
      <c r="D1991" t="s">
        <v>2019</v>
      </c>
      <c r="E1991" t="s">
        <v>2071</v>
      </c>
      <c r="F1991" t="s">
        <v>2047</v>
      </c>
      <c r="G1991" t="s">
        <v>2019</v>
      </c>
      <c r="H1991" t="s">
        <v>184</v>
      </c>
      <c r="J1991">
        <v>0</v>
      </c>
      <c r="L1991" t="s">
        <v>197</v>
      </c>
      <c r="M1991" t="s">
        <v>197</v>
      </c>
      <c r="N1991" t="s">
        <v>198</v>
      </c>
      <c r="Q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AA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2</v>
      </c>
      <c r="AL1991">
        <v>0</v>
      </c>
      <c r="AM1991">
        <v>4</v>
      </c>
      <c r="AN1991">
        <v>22</v>
      </c>
      <c r="AO1991" t="s">
        <v>190</v>
      </c>
      <c r="AP1991">
        <v>87</v>
      </c>
      <c r="AQ1991">
        <v>-0.7</v>
      </c>
      <c r="AR1991">
        <v>1.2</v>
      </c>
      <c r="AS1991" t="s">
        <v>2022</v>
      </c>
      <c r="AT1991">
        <v>26</v>
      </c>
      <c r="AU1991">
        <v>15</v>
      </c>
      <c r="AV1991">
        <v>15</v>
      </c>
      <c r="AW1991">
        <v>24</v>
      </c>
      <c r="AZ1991">
        <v>0</v>
      </c>
      <c r="BA1991">
        <v>0</v>
      </c>
      <c r="BB1991">
        <v>38376</v>
      </c>
      <c r="BC1991">
        <v>63960</v>
      </c>
      <c r="BD1991">
        <v>89544</v>
      </c>
      <c r="BE1991">
        <v>27</v>
      </c>
      <c r="BF1991">
        <v>6</v>
      </c>
      <c r="BG1991">
        <v>144</v>
      </c>
      <c r="BH1991">
        <v>3.5902777777777777</v>
      </c>
      <c r="BI1991">
        <v>38376</v>
      </c>
      <c r="BJ1991">
        <v>63960</v>
      </c>
      <c r="BK1991">
        <v>89544</v>
      </c>
      <c r="BL1991">
        <v>30</v>
      </c>
      <c r="BM1991">
        <v>1</v>
      </c>
      <c r="BN1991">
        <v>0</v>
      </c>
      <c r="BO1991" t="s">
        <v>192</v>
      </c>
      <c r="BP1991">
        <v>0</v>
      </c>
      <c r="BR1991">
        <v>0</v>
      </c>
      <c r="BS1991">
        <v>0</v>
      </c>
      <c r="BV1991">
        <v>0</v>
      </c>
      <c r="BW1991">
        <v>0</v>
      </c>
      <c r="BX1991">
        <v>0</v>
      </c>
      <c r="BZ1991" t="s">
        <v>193</v>
      </c>
      <c r="CA1991" t="s">
        <v>194</v>
      </c>
      <c r="CB1991" t="b">
        <v>0</v>
      </c>
    </row>
    <row r="1992" spans="1:80" x14ac:dyDescent="0.3">
      <c r="A1992">
        <v>1991</v>
      </c>
      <c r="B1992" t="s">
        <v>2343</v>
      </c>
      <c r="C1992" t="s">
        <v>179</v>
      </c>
      <c r="D1992" t="s">
        <v>2019</v>
      </c>
      <c r="E1992" t="s">
        <v>2071</v>
      </c>
      <c r="F1992" t="s">
        <v>2157</v>
      </c>
      <c r="G1992" t="s">
        <v>2019</v>
      </c>
      <c r="H1992" t="s">
        <v>184</v>
      </c>
      <c r="J1992">
        <v>0</v>
      </c>
      <c r="L1992" t="s">
        <v>197</v>
      </c>
      <c r="M1992" t="s">
        <v>197</v>
      </c>
      <c r="N1992" t="s">
        <v>198</v>
      </c>
      <c r="Q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AA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2.8548</v>
      </c>
      <c r="AK1992">
        <v>2</v>
      </c>
      <c r="AL1992">
        <v>50</v>
      </c>
      <c r="AM1992">
        <v>4</v>
      </c>
      <c r="AN1992">
        <v>22</v>
      </c>
      <c r="AO1992" t="s">
        <v>190</v>
      </c>
      <c r="AP1992">
        <v>87</v>
      </c>
      <c r="AQ1992">
        <v>-0.7</v>
      </c>
      <c r="AR1992">
        <v>1.2</v>
      </c>
      <c r="AS1992" t="s">
        <v>2022</v>
      </c>
      <c r="AT1992">
        <v>26</v>
      </c>
      <c r="AU1992">
        <v>15</v>
      </c>
      <c r="AV1992">
        <v>15</v>
      </c>
      <c r="AW1992">
        <v>24</v>
      </c>
      <c r="AZ1992">
        <v>0</v>
      </c>
      <c r="BA1992">
        <v>0</v>
      </c>
      <c r="BB1992">
        <v>38376</v>
      </c>
      <c r="BC1992">
        <v>63960</v>
      </c>
      <c r="BD1992">
        <v>89544</v>
      </c>
      <c r="BE1992">
        <v>27</v>
      </c>
      <c r="BF1992">
        <v>6</v>
      </c>
      <c r="BG1992">
        <v>144</v>
      </c>
      <c r="BH1992">
        <v>3.5902777777777777</v>
      </c>
      <c r="BI1992">
        <v>38376</v>
      </c>
      <c r="BJ1992">
        <v>63960</v>
      </c>
      <c r="BK1992">
        <v>89544</v>
      </c>
      <c r="BL1992">
        <v>30</v>
      </c>
      <c r="BM1992">
        <v>1</v>
      </c>
      <c r="BN1992">
        <v>48</v>
      </c>
      <c r="BO1992" t="s">
        <v>192</v>
      </c>
      <c r="BP1992">
        <v>0</v>
      </c>
      <c r="BR1992">
        <v>0</v>
      </c>
      <c r="BS1992">
        <v>0</v>
      </c>
      <c r="BV1992">
        <v>0</v>
      </c>
      <c r="BW1992">
        <v>0</v>
      </c>
      <c r="BX1992">
        <v>0</v>
      </c>
      <c r="BZ1992" t="s">
        <v>193</v>
      </c>
      <c r="CA1992" t="s">
        <v>194</v>
      </c>
      <c r="CB1992" t="b">
        <v>0</v>
      </c>
    </row>
    <row r="1993" spans="1:80" x14ac:dyDescent="0.3">
      <c r="A1993">
        <v>1992</v>
      </c>
      <c r="B1993" t="s">
        <v>2344</v>
      </c>
      <c r="C1993" t="s">
        <v>179</v>
      </c>
      <c r="D1993" t="s">
        <v>2019</v>
      </c>
      <c r="E1993" t="s">
        <v>2071</v>
      </c>
      <c r="F1993" t="s">
        <v>2159</v>
      </c>
      <c r="G1993" t="s">
        <v>2019</v>
      </c>
      <c r="H1993" t="s">
        <v>184</v>
      </c>
      <c r="J1993">
        <v>0</v>
      </c>
      <c r="L1993" t="s">
        <v>197</v>
      </c>
      <c r="M1993" t="s">
        <v>197</v>
      </c>
      <c r="N1993" t="s">
        <v>198</v>
      </c>
      <c r="Q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AA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3.5</v>
      </c>
      <c r="AK1993">
        <v>2</v>
      </c>
      <c r="AL1993">
        <v>40</v>
      </c>
      <c r="AM1993">
        <v>4</v>
      </c>
      <c r="AN1993">
        <v>22</v>
      </c>
      <c r="AO1993" t="s">
        <v>190</v>
      </c>
      <c r="AP1993">
        <v>87</v>
      </c>
      <c r="AQ1993">
        <v>-0.7</v>
      </c>
      <c r="AR1993">
        <v>1.2</v>
      </c>
      <c r="AS1993" t="s">
        <v>2022</v>
      </c>
      <c r="AT1993">
        <v>26</v>
      </c>
      <c r="AU1993">
        <v>15</v>
      </c>
      <c r="AV1993">
        <v>15</v>
      </c>
      <c r="AW1993">
        <v>24</v>
      </c>
      <c r="AZ1993">
        <v>0</v>
      </c>
      <c r="BA1993">
        <v>0</v>
      </c>
      <c r="BB1993">
        <v>38376</v>
      </c>
      <c r="BC1993">
        <v>63960</v>
      </c>
      <c r="BD1993">
        <v>89544</v>
      </c>
      <c r="BE1993">
        <v>27</v>
      </c>
      <c r="BF1993">
        <v>6</v>
      </c>
      <c r="BG1993">
        <v>144</v>
      </c>
      <c r="BH1993">
        <v>3.5902777777777777</v>
      </c>
      <c r="BI1993">
        <v>38376</v>
      </c>
      <c r="BJ1993">
        <v>63960</v>
      </c>
      <c r="BK1993">
        <v>89544</v>
      </c>
      <c r="BL1993">
        <v>30</v>
      </c>
      <c r="BM1993">
        <v>1</v>
      </c>
      <c r="BN1993">
        <v>48</v>
      </c>
      <c r="BO1993" t="s">
        <v>192</v>
      </c>
      <c r="BP1993">
        <v>0</v>
      </c>
      <c r="BR1993">
        <v>0</v>
      </c>
      <c r="BS1993">
        <v>0</v>
      </c>
      <c r="BV1993">
        <v>0</v>
      </c>
      <c r="BW1993">
        <v>0</v>
      </c>
      <c r="BX1993">
        <v>0</v>
      </c>
      <c r="BZ1993" t="s">
        <v>193</v>
      </c>
      <c r="CA1993" t="s">
        <v>194</v>
      </c>
      <c r="CB1993" t="b">
        <v>0</v>
      </c>
    </row>
    <row r="1994" spans="1:80" x14ac:dyDescent="0.3">
      <c r="A1994">
        <v>1993</v>
      </c>
      <c r="B1994" t="s">
        <v>2345</v>
      </c>
      <c r="C1994" t="s">
        <v>179</v>
      </c>
      <c r="D1994" t="s">
        <v>2019</v>
      </c>
      <c r="E1994" t="s">
        <v>2071</v>
      </c>
      <c r="F1994" t="s">
        <v>2161</v>
      </c>
      <c r="G1994" t="s">
        <v>2019</v>
      </c>
      <c r="H1994" t="s">
        <v>184</v>
      </c>
      <c r="J1994">
        <v>0</v>
      </c>
      <c r="L1994" t="s">
        <v>197</v>
      </c>
      <c r="M1994" t="s">
        <v>197</v>
      </c>
      <c r="N1994" t="s">
        <v>198</v>
      </c>
      <c r="Q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AA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4.2</v>
      </c>
      <c r="AK1994">
        <v>2</v>
      </c>
      <c r="AL1994">
        <v>34</v>
      </c>
      <c r="AM1994">
        <v>4</v>
      </c>
      <c r="AN1994">
        <v>22</v>
      </c>
      <c r="AO1994" t="s">
        <v>190</v>
      </c>
      <c r="AP1994">
        <v>87</v>
      </c>
      <c r="AQ1994">
        <v>-0.7</v>
      </c>
      <c r="AR1994">
        <v>1.2</v>
      </c>
      <c r="AS1994" t="s">
        <v>2022</v>
      </c>
      <c r="AT1994">
        <v>26</v>
      </c>
      <c r="AU1994">
        <v>15</v>
      </c>
      <c r="AV1994">
        <v>15</v>
      </c>
      <c r="AW1994">
        <v>24</v>
      </c>
      <c r="AZ1994">
        <v>0</v>
      </c>
      <c r="BA1994">
        <v>0</v>
      </c>
      <c r="BB1994">
        <v>38376</v>
      </c>
      <c r="BC1994">
        <v>63960</v>
      </c>
      <c r="BD1994">
        <v>89544</v>
      </c>
      <c r="BE1994">
        <v>27</v>
      </c>
      <c r="BF1994">
        <v>6</v>
      </c>
      <c r="BG1994">
        <v>144</v>
      </c>
      <c r="BH1994">
        <v>3.5902777777777777</v>
      </c>
      <c r="BI1994">
        <v>38376</v>
      </c>
      <c r="BJ1994">
        <v>63960</v>
      </c>
      <c r="BK1994">
        <v>89544</v>
      </c>
      <c r="BL1994">
        <v>30</v>
      </c>
      <c r="BM1994">
        <v>1</v>
      </c>
      <c r="BN1994">
        <v>24</v>
      </c>
      <c r="BO1994" t="s">
        <v>192</v>
      </c>
      <c r="BP1994">
        <v>0</v>
      </c>
      <c r="BR1994">
        <v>0</v>
      </c>
      <c r="BS1994">
        <v>0</v>
      </c>
      <c r="BV1994">
        <v>0</v>
      </c>
      <c r="BW1994">
        <v>0</v>
      </c>
      <c r="BX1994">
        <v>0</v>
      </c>
      <c r="BZ1994" t="s">
        <v>193</v>
      </c>
      <c r="CA1994" t="s">
        <v>194</v>
      </c>
      <c r="CB1994" t="b">
        <v>0</v>
      </c>
    </row>
    <row r="1995" spans="1:80" x14ac:dyDescent="0.3">
      <c r="A1995">
        <v>1994</v>
      </c>
      <c r="B1995" t="s">
        <v>2346</v>
      </c>
      <c r="C1995" t="s">
        <v>179</v>
      </c>
      <c r="D1995" t="s">
        <v>2019</v>
      </c>
      <c r="E1995" t="s">
        <v>2071</v>
      </c>
      <c r="F1995" t="s">
        <v>2163</v>
      </c>
      <c r="G1995" t="s">
        <v>2019</v>
      </c>
      <c r="H1995" t="s">
        <v>184</v>
      </c>
      <c r="J1995">
        <v>0</v>
      </c>
      <c r="L1995" t="s">
        <v>197</v>
      </c>
      <c r="M1995" t="s">
        <v>197</v>
      </c>
      <c r="N1995" t="s">
        <v>198</v>
      </c>
      <c r="Q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AA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2</v>
      </c>
      <c r="AL1995">
        <v>0</v>
      </c>
      <c r="AM1995">
        <v>4</v>
      </c>
      <c r="AN1995">
        <v>22</v>
      </c>
      <c r="AO1995" t="s">
        <v>190</v>
      </c>
      <c r="AP1995">
        <v>87</v>
      </c>
      <c r="AQ1995">
        <v>-0.7</v>
      </c>
      <c r="AR1995">
        <v>1.2</v>
      </c>
      <c r="AS1995" t="s">
        <v>2022</v>
      </c>
      <c r="AT1995">
        <v>26</v>
      </c>
      <c r="AU1995">
        <v>15</v>
      </c>
      <c r="AV1995">
        <v>15</v>
      </c>
      <c r="AW1995">
        <v>24</v>
      </c>
      <c r="AZ1995">
        <v>0</v>
      </c>
      <c r="BA1995">
        <v>0</v>
      </c>
      <c r="BB1995">
        <v>38376</v>
      </c>
      <c r="BC1995">
        <v>63960</v>
      </c>
      <c r="BD1995">
        <v>89544</v>
      </c>
      <c r="BE1995">
        <v>27</v>
      </c>
      <c r="BF1995">
        <v>6</v>
      </c>
      <c r="BG1995">
        <v>144</v>
      </c>
      <c r="BH1995">
        <v>3.5902777777777777</v>
      </c>
      <c r="BI1995">
        <v>38376</v>
      </c>
      <c r="BJ1995">
        <v>63960</v>
      </c>
      <c r="BK1995">
        <v>89544</v>
      </c>
      <c r="BL1995">
        <v>30</v>
      </c>
      <c r="BM1995">
        <v>1</v>
      </c>
      <c r="BN1995">
        <v>16</v>
      </c>
      <c r="BO1995" t="s">
        <v>192</v>
      </c>
      <c r="BP1995">
        <v>0</v>
      </c>
      <c r="BR1995">
        <v>0</v>
      </c>
      <c r="BS1995">
        <v>0</v>
      </c>
      <c r="BV1995">
        <v>0</v>
      </c>
      <c r="BW1995">
        <v>0</v>
      </c>
      <c r="BX1995">
        <v>0</v>
      </c>
      <c r="BZ1995" t="s">
        <v>193</v>
      </c>
      <c r="CA1995" t="s">
        <v>194</v>
      </c>
      <c r="CB1995" t="b">
        <v>0</v>
      </c>
    </row>
    <row r="1996" spans="1:80" x14ac:dyDescent="0.3">
      <c r="A1996">
        <v>1995</v>
      </c>
      <c r="B1996" t="s">
        <v>2347</v>
      </c>
      <c r="C1996" t="s">
        <v>179</v>
      </c>
      <c r="D1996" t="s">
        <v>2019</v>
      </c>
      <c r="E1996" t="s">
        <v>2071</v>
      </c>
      <c r="F1996" t="s">
        <v>2165</v>
      </c>
      <c r="G1996" t="s">
        <v>2019</v>
      </c>
      <c r="H1996" t="s">
        <v>184</v>
      </c>
      <c r="J1996">
        <v>0</v>
      </c>
      <c r="L1996" t="s">
        <v>197</v>
      </c>
      <c r="M1996" t="s">
        <v>197</v>
      </c>
      <c r="N1996" t="s">
        <v>198</v>
      </c>
      <c r="Q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AA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2</v>
      </c>
      <c r="AL1996">
        <v>0</v>
      </c>
      <c r="AM1996">
        <v>4</v>
      </c>
      <c r="AN1996">
        <v>22</v>
      </c>
      <c r="AO1996" t="s">
        <v>190</v>
      </c>
      <c r="AP1996">
        <v>87</v>
      </c>
      <c r="AQ1996">
        <v>-0.7</v>
      </c>
      <c r="AR1996">
        <v>1.2</v>
      </c>
      <c r="AS1996" t="s">
        <v>2022</v>
      </c>
      <c r="AT1996">
        <v>26</v>
      </c>
      <c r="AU1996">
        <v>15</v>
      </c>
      <c r="AV1996">
        <v>15</v>
      </c>
      <c r="AW1996">
        <v>24</v>
      </c>
      <c r="AZ1996">
        <v>0</v>
      </c>
      <c r="BA1996">
        <v>0</v>
      </c>
      <c r="BB1996">
        <v>38376</v>
      </c>
      <c r="BC1996">
        <v>63960</v>
      </c>
      <c r="BD1996">
        <v>89544</v>
      </c>
      <c r="BE1996">
        <v>27</v>
      </c>
      <c r="BF1996">
        <v>6</v>
      </c>
      <c r="BG1996">
        <v>144</v>
      </c>
      <c r="BH1996">
        <v>3.5902777777777777</v>
      </c>
      <c r="BI1996">
        <v>38376</v>
      </c>
      <c r="BJ1996">
        <v>63960</v>
      </c>
      <c r="BK1996">
        <v>89544</v>
      </c>
      <c r="BL1996">
        <v>30</v>
      </c>
      <c r="BM1996">
        <v>1</v>
      </c>
      <c r="BN1996">
        <v>16</v>
      </c>
      <c r="BO1996" t="s">
        <v>192</v>
      </c>
      <c r="BP1996">
        <v>0</v>
      </c>
      <c r="BR1996">
        <v>0</v>
      </c>
      <c r="BS1996">
        <v>0</v>
      </c>
      <c r="BV1996">
        <v>0</v>
      </c>
      <c r="BW1996">
        <v>0</v>
      </c>
      <c r="BX1996">
        <v>0</v>
      </c>
      <c r="BZ1996" t="s">
        <v>193</v>
      </c>
      <c r="CA1996" t="s">
        <v>194</v>
      </c>
      <c r="CB1996" t="b">
        <v>0</v>
      </c>
    </row>
    <row r="1997" spans="1:80" x14ac:dyDescent="0.3">
      <c r="A1997">
        <v>1996</v>
      </c>
      <c r="B1997" t="s">
        <v>2348</v>
      </c>
      <c r="C1997" t="s">
        <v>179</v>
      </c>
      <c r="D1997" t="s">
        <v>2019</v>
      </c>
      <c r="E1997" t="s">
        <v>2071</v>
      </c>
      <c r="F1997" t="s">
        <v>2167</v>
      </c>
      <c r="G1997" t="s">
        <v>2019</v>
      </c>
      <c r="H1997" t="s">
        <v>184</v>
      </c>
      <c r="J1997">
        <v>0</v>
      </c>
      <c r="L1997" t="s">
        <v>197</v>
      </c>
      <c r="M1997" t="s">
        <v>197</v>
      </c>
      <c r="N1997" t="s">
        <v>198</v>
      </c>
      <c r="Q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AA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2</v>
      </c>
      <c r="AL1997">
        <v>0</v>
      </c>
      <c r="AM1997">
        <v>4</v>
      </c>
      <c r="AN1997">
        <v>22</v>
      </c>
      <c r="AO1997" t="s">
        <v>190</v>
      </c>
      <c r="AP1997">
        <v>87</v>
      </c>
      <c r="AQ1997">
        <v>-0.7</v>
      </c>
      <c r="AR1997">
        <v>1.2</v>
      </c>
      <c r="AS1997" t="s">
        <v>2022</v>
      </c>
      <c r="AT1997">
        <v>26</v>
      </c>
      <c r="AU1997">
        <v>15</v>
      </c>
      <c r="AV1997">
        <v>15</v>
      </c>
      <c r="AW1997">
        <v>24</v>
      </c>
      <c r="AZ1997">
        <v>0</v>
      </c>
      <c r="BA1997">
        <v>0</v>
      </c>
      <c r="BB1997">
        <v>38376</v>
      </c>
      <c r="BC1997">
        <v>63960</v>
      </c>
      <c r="BD1997">
        <v>89544</v>
      </c>
      <c r="BE1997">
        <v>27</v>
      </c>
      <c r="BF1997">
        <v>6</v>
      </c>
      <c r="BG1997">
        <v>144</v>
      </c>
      <c r="BH1997">
        <v>3.5902777777777777</v>
      </c>
      <c r="BI1997">
        <v>38376</v>
      </c>
      <c r="BJ1997">
        <v>63960</v>
      </c>
      <c r="BK1997">
        <v>89544</v>
      </c>
      <c r="BL1997">
        <v>30</v>
      </c>
      <c r="BM1997">
        <v>1</v>
      </c>
      <c r="BN1997">
        <v>16</v>
      </c>
      <c r="BO1997" t="s">
        <v>192</v>
      </c>
      <c r="BP1997">
        <v>0</v>
      </c>
      <c r="BR1997">
        <v>0</v>
      </c>
      <c r="BS1997">
        <v>0</v>
      </c>
      <c r="BV1997">
        <v>0</v>
      </c>
      <c r="BW1997">
        <v>0</v>
      </c>
      <c r="BX1997">
        <v>0</v>
      </c>
      <c r="BZ1997" t="s">
        <v>193</v>
      </c>
      <c r="CA1997" t="s">
        <v>194</v>
      </c>
      <c r="CB1997" t="b">
        <v>0</v>
      </c>
    </row>
    <row r="1998" spans="1:80" x14ac:dyDescent="0.3">
      <c r="A1998">
        <v>1997</v>
      </c>
      <c r="B1998" t="s">
        <v>2349</v>
      </c>
      <c r="C1998" t="s">
        <v>179</v>
      </c>
      <c r="D1998" t="s">
        <v>2019</v>
      </c>
      <c r="E1998" t="s">
        <v>2071</v>
      </c>
      <c r="F1998" t="s">
        <v>2169</v>
      </c>
      <c r="G1998" t="s">
        <v>2019</v>
      </c>
      <c r="H1998" t="s">
        <v>184</v>
      </c>
      <c r="J1998">
        <v>0</v>
      </c>
      <c r="L1998" t="s">
        <v>197</v>
      </c>
      <c r="M1998" t="s">
        <v>197</v>
      </c>
      <c r="N1998" t="s">
        <v>198</v>
      </c>
      <c r="Q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AA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2</v>
      </c>
      <c r="AL1998">
        <v>0</v>
      </c>
      <c r="AM1998">
        <v>4</v>
      </c>
      <c r="AN1998">
        <v>22</v>
      </c>
      <c r="AO1998" t="s">
        <v>190</v>
      </c>
      <c r="AP1998">
        <v>87</v>
      </c>
      <c r="AQ1998">
        <v>-0.7</v>
      </c>
      <c r="AR1998">
        <v>1.2</v>
      </c>
      <c r="AS1998" t="s">
        <v>2022</v>
      </c>
      <c r="AT1998">
        <v>26</v>
      </c>
      <c r="AU1998">
        <v>15</v>
      </c>
      <c r="AV1998">
        <v>15</v>
      </c>
      <c r="AW1998">
        <v>24</v>
      </c>
      <c r="AZ1998">
        <v>0</v>
      </c>
      <c r="BA1998">
        <v>0</v>
      </c>
      <c r="BB1998">
        <v>38376</v>
      </c>
      <c r="BC1998">
        <v>63960</v>
      </c>
      <c r="BD1998">
        <v>89544</v>
      </c>
      <c r="BE1998">
        <v>27</v>
      </c>
      <c r="BF1998">
        <v>6</v>
      </c>
      <c r="BG1998">
        <v>144</v>
      </c>
      <c r="BH1998">
        <v>3.5902777777777777</v>
      </c>
      <c r="BI1998">
        <v>38376</v>
      </c>
      <c r="BJ1998">
        <v>63960</v>
      </c>
      <c r="BK1998">
        <v>89544</v>
      </c>
      <c r="BL1998">
        <v>30</v>
      </c>
      <c r="BM1998">
        <v>1</v>
      </c>
      <c r="BN1998">
        <v>16</v>
      </c>
      <c r="BO1998" t="s">
        <v>192</v>
      </c>
      <c r="BP1998">
        <v>0</v>
      </c>
      <c r="BR1998">
        <v>0</v>
      </c>
      <c r="BS1998">
        <v>0</v>
      </c>
      <c r="BV1998">
        <v>0</v>
      </c>
      <c r="BW1998">
        <v>0</v>
      </c>
      <c r="BX1998">
        <v>0</v>
      </c>
      <c r="BZ1998" t="s">
        <v>193</v>
      </c>
      <c r="CA1998" t="s">
        <v>194</v>
      </c>
      <c r="CB1998" t="b">
        <v>0</v>
      </c>
    </row>
    <row r="1999" spans="1:80" x14ac:dyDescent="0.3">
      <c r="A1999">
        <v>1998</v>
      </c>
      <c r="B1999" t="s">
        <v>3993</v>
      </c>
      <c r="C1999" t="s">
        <v>179</v>
      </c>
      <c r="D1999" t="s">
        <v>2019</v>
      </c>
      <c r="E1999" t="s">
        <v>2071</v>
      </c>
      <c r="F1999" t="s">
        <v>2029</v>
      </c>
      <c r="G1999" t="s">
        <v>2019</v>
      </c>
      <c r="J1999">
        <v>0</v>
      </c>
      <c r="L1999" t="s">
        <v>197</v>
      </c>
      <c r="M1999" t="s">
        <v>197</v>
      </c>
      <c r="N1999" t="s">
        <v>198</v>
      </c>
      <c r="Q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AA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L1999">
        <v>0</v>
      </c>
      <c r="AP1999">
        <v>87</v>
      </c>
      <c r="AQ1999">
        <v>-0.7</v>
      </c>
      <c r="AR1999">
        <v>1.2</v>
      </c>
      <c r="AS1999" t="s">
        <v>2022</v>
      </c>
      <c r="AT1999">
        <v>26</v>
      </c>
      <c r="AU1999">
        <v>15</v>
      </c>
      <c r="AV1999">
        <v>15</v>
      </c>
      <c r="AW1999">
        <v>24</v>
      </c>
      <c r="AZ1999">
        <v>0</v>
      </c>
      <c r="BA1999">
        <v>0</v>
      </c>
      <c r="BB1999">
        <v>38376</v>
      </c>
      <c r="BC1999">
        <v>63960</v>
      </c>
      <c r="BD1999">
        <v>89544</v>
      </c>
      <c r="BE1999">
        <v>27</v>
      </c>
      <c r="BF1999">
        <v>6</v>
      </c>
      <c r="BG1999">
        <v>144</v>
      </c>
      <c r="BH1999">
        <v>3.5902777777777777</v>
      </c>
      <c r="BI1999">
        <v>38376</v>
      </c>
      <c r="BJ1999">
        <v>63960</v>
      </c>
      <c r="BK1999">
        <v>89544</v>
      </c>
      <c r="BL1999">
        <v>30</v>
      </c>
      <c r="BM1999">
        <v>1</v>
      </c>
      <c r="BP1999">
        <v>0</v>
      </c>
      <c r="BS1999">
        <v>0</v>
      </c>
      <c r="BV1999">
        <v>0</v>
      </c>
      <c r="BW1999">
        <v>0</v>
      </c>
      <c r="BX1999">
        <v>0</v>
      </c>
      <c r="BZ1999" t="s">
        <v>193</v>
      </c>
      <c r="CA1999" t="s">
        <v>194</v>
      </c>
      <c r="CB1999" t="b">
        <v>0</v>
      </c>
    </row>
    <row r="2000" spans="1:80" x14ac:dyDescent="0.3">
      <c r="A2000">
        <v>1999</v>
      </c>
      <c r="B2000" t="s">
        <v>3994</v>
      </c>
      <c r="C2000" t="s">
        <v>179</v>
      </c>
      <c r="D2000" t="s">
        <v>2019</v>
      </c>
      <c r="E2000" t="s">
        <v>2071</v>
      </c>
      <c r="F2000" t="s">
        <v>3995</v>
      </c>
      <c r="G2000" t="s">
        <v>2019</v>
      </c>
      <c r="J2000">
        <v>0</v>
      </c>
      <c r="L2000" t="s">
        <v>197</v>
      </c>
      <c r="M2000" t="s">
        <v>197</v>
      </c>
      <c r="N2000" t="s">
        <v>198</v>
      </c>
      <c r="Q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AA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L2000">
        <v>0</v>
      </c>
      <c r="AP2000">
        <v>87</v>
      </c>
      <c r="AQ2000">
        <v>-0.7</v>
      </c>
      <c r="AR2000">
        <v>1.2</v>
      </c>
      <c r="AS2000" t="s">
        <v>2022</v>
      </c>
      <c r="AT2000">
        <v>26</v>
      </c>
      <c r="AU2000">
        <v>15</v>
      </c>
      <c r="AV2000">
        <v>15</v>
      </c>
      <c r="AW2000">
        <v>24</v>
      </c>
      <c r="AZ2000">
        <v>0</v>
      </c>
      <c r="BA2000">
        <v>0</v>
      </c>
      <c r="BB2000">
        <v>38376</v>
      </c>
      <c r="BC2000">
        <v>63960</v>
      </c>
      <c r="BD2000">
        <v>89544</v>
      </c>
      <c r="BE2000">
        <v>27</v>
      </c>
      <c r="BF2000">
        <v>6</v>
      </c>
      <c r="BG2000">
        <v>144</v>
      </c>
      <c r="BH2000">
        <v>3.5902777777777777</v>
      </c>
      <c r="BI2000">
        <v>38376</v>
      </c>
      <c r="BJ2000">
        <v>63960</v>
      </c>
      <c r="BK2000">
        <v>89544</v>
      </c>
      <c r="BL2000">
        <v>30</v>
      </c>
      <c r="BM2000">
        <v>1</v>
      </c>
      <c r="BP2000">
        <v>0</v>
      </c>
      <c r="BS2000">
        <v>0</v>
      </c>
      <c r="BV2000">
        <v>0</v>
      </c>
      <c r="BW2000">
        <v>0</v>
      </c>
      <c r="BX2000">
        <v>0</v>
      </c>
      <c r="BZ2000" t="s">
        <v>193</v>
      </c>
      <c r="CA2000" t="s">
        <v>194</v>
      </c>
      <c r="CB2000" t="b">
        <v>0</v>
      </c>
    </row>
    <row r="2001" spans="1:80" x14ac:dyDescent="0.3">
      <c r="A2001">
        <v>2000</v>
      </c>
      <c r="B2001" t="s">
        <v>2350</v>
      </c>
      <c r="C2001" t="s">
        <v>179</v>
      </c>
      <c r="D2001" t="s">
        <v>2019</v>
      </c>
      <c r="E2001" t="s">
        <v>2071</v>
      </c>
      <c r="F2001" t="s">
        <v>2351</v>
      </c>
      <c r="G2001" t="s">
        <v>2019</v>
      </c>
      <c r="H2001" t="s">
        <v>184</v>
      </c>
      <c r="J2001">
        <v>0</v>
      </c>
      <c r="L2001" t="s">
        <v>197</v>
      </c>
      <c r="M2001" t="s">
        <v>197</v>
      </c>
      <c r="N2001" t="s">
        <v>198</v>
      </c>
      <c r="Q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AA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2</v>
      </c>
      <c r="AL2001">
        <v>0</v>
      </c>
      <c r="AM2001">
        <v>4</v>
      </c>
      <c r="AN2001">
        <v>22</v>
      </c>
      <c r="AO2001" t="s">
        <v>190</v>
      </c>
      <c r="AP2001">
        <v>87</v>
      </c>
      <c r="AQ2001">
        <v>-0.7</v>
      </c>
      <c r="AR2001">
        <v>1.2</v>
      </c>
      <c r="AS2001" t="s">
        <v>2022</v>
      </c>
      <c r="AT2001">
        <v>26</v>
      </c>
      <c r="AU2001">
        <v>15</v>
      </c>
      <c r="AV2001">
        <v>15</v>
      </c>
      <c r="AW2001">
        <v>24</v>
      </c>
      <c r="AZ2001">
        <v>0</v>
      </c>
      <c r="BA2001">
        <v>0</v>
      </c>
      <c r="BB2001">
        <v>38376</v>
      </c>
      <c r="BC2001">
        <v>63960</v>
      </c>
      <c r="BD2001">
        <v>89544</v>
      </c>
      <c r="BE2001">
        <v>27</v>
      </c>
      <c r="BF2001">
        <v>6</v>
      </c>
      <c r="BG2001">
        <v>144</v>
      </c>
      <c r="BH2001">
        <v>3.5902777777777777</v>
      </c>
      <c r="BI2001">
        <v>38376</v>
      </c>
      <c r="BJ2001">
        <v>63960</v>
      </c>
      <c r="BK2001">
        <v>89544</v>
      </c>
      <c r="BL2001">
        <v>30</v>
      </c>
      <c r="BM2001">
        <v>1</v>
      </c>
      <c r="BN2001">
        <v>48</v>
      </c>
      <c r="BO2001" t="s">
        <v>192</v>
      </c>
      <c r="BP2001">
        <v>0</v>
      </c>
      <c r="BR2001">
        <v>0</v>
      </c>
      <c r="BS2001">
        <v>0</v>
      </c>
      <c r="BV2001">
        <v>0</v>
      </c>
      <c r="BW2001">
        <v>0</v>
      </c>
      <c r="BX2001">
        <v>0</v>
      </c>
      <c r="BZ2001" t="s">
        <v>193</v>
      </c>
      <c r="CA2001" t="s">
        <v>194</v>
      </c>
      <c r="CB2001" t="b">
        <v>0</v>
      </c>
    </row>
    <row r="2002" spans="1:80" x14ac:dyDescent="0.3">
      <c r="A2002">
        <v>2001</v>
      </c>
      <c r="B2002" t="s">
        <v>2352</v>
      </c>
      <c r="C2002" t="s">
        <v>179</v>
      </c>
      <c r="D2002" t="s">
        <v>2019</v>
      </c>
      <c r="E2002" t="s">
        <v>2071</v>
      </c>
      <c r="F2002" t="s">
        <v>2024</v>
      </c>
      <c r="G2002" t="s">
        <v>2019</v>
      </c>
      <c r="H2002" t="s">
        <v>184</v>
      </c>
      <c r="J2002">
        <v>0</v>
      </c>
      <c r="L2002" t="s">
        <v>197</v>
      </c>
      <c r="M2002" t="s">
        <v>197</v>
      </c>
      <c r="N2002" t="s">
        <v>198</v>
      </c>
      <c r="Q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AA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2</v>
      </c>
      <c r="AL2002">
        <v>0</v>
      </c>
      <c r="AM2002">
        <v>4</v>
      </c>
      <c r="AN2002">
        <v>22</v>
      </c>
      <c r="AO2002" t="s">
        <v>190</v>
      </c>
      <c r="AP2002">
        <v>87</v>
      </c>
      <c r="AQ2002">
        <v>-0.7</v>
      </c>
      <c r="AR2002">
        <v>1.2</v>
      </c>
      <c r="AS2002" t="s">
        <v>2022</v>
      </c>
      <c r="AT2002">
        <v>26</v>
      </c>
      <c r="AU2002">
        <v>15</v>
      </c>
      <c r="AV2002">
        <v>15</v>
      </c>
      <c r="AW2002">
        <v>24</v>
      </c>
      <c r="AZ2002">
        <v>0</v>
      </c>
      <c r="BA2002">
        <v>0</v>
      </c>
      <c r="BB2002">
        <v>38376</v>
      </c>
      <c r="BC2002">
        <v>63960</v>
      </c>
      <c r="BD2002">
        <v>89544</v>
      </c>
      <c r="BE2002">
        <v>27</v>
      </c>
      <c r="BF2002">
        <v>6</v>
      </c>
      <c r="BG2002">
        <v>144</v>
      </c>
      <c r="BH2002">
        <v>3.5902777777777777</v>
      </c>
      <c r="BI2002">
        <v>38376</v>
      </c>
      <c r="BJ2002">
        <v>63960</v>
      </c>
      <c r="BK2002">
        <v>89544</v>
      </c>
      <c r="BL2002">
        <v>30</v>
      </c>
      <c r="BM2002">
        <v>1</v>
      </c>
      <c r="BN2002">
        <v>14</v>
      </c>
      <c r="BO2002" t="s">
        <v>192</v>
      </c>
      <c r="BP2002">
        <v>0</v>
      </c>
      <c r="BR2002">
        <v>0</v>
      </c>
      <c r="BS2002">
        <v>0</v>
      </c>
      <c r="BV2002">
        <v>0</v>
      </c>
      <c r="BW2002">
        <v>0</v>
      </c>
      <c r="BX2002">
        <v>0</v>
      </c>
      <c r="BZ2002" t="s">
        <v>193</v>
      </c>
      <c r="CA2002" t="s">
        <v>194</v>
      </c>
      <c r="CB2002" t="b">
        <v>0</v>
      </c>
    </row>
    <row r="2003" spans="1:80" x14ac:dyDescent="0.3">
      <c r="A2003">
        <v>2002</v>
      </c>
      <c r="B2003" t="s">
        <v>2353</v>
      </c>
      <c r="C2003" t="s">
        <v>179</v>
      </c>
      <c r="D2003" t="s">
        <v>2019</v>
      </c>
      <c r="E2003" t="s">
        <v>2071</v>
      </c>
      <c r="F2003" t="s">
        <v>2027</v>
      </c>
      <c r="G2003" t="s">
        <v>2019</v>
      </c>
      <c r="H2003" t="s">
        <v>184</v>
      </c>
      <c r="J2003">
        <v>0</v>
      </c>
      <c r="L2003" t="s">
        <v>197</v>
      </c>
      <c r="M2003" t="s">
        <v>197</v>
      </c>
      <c r="N2003" t="s">
        <v>198</v>
      </c>
      <c r="Q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AA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2</v>
      </c>
      <c r="AL2003">
        <v>0</v>
      </c>
      <c r="AM2003">
        <v>4</v>
      </c>
      <c r="AN2003">
        <v>22</v>
      </c>
      <c r="AO2003" t="s">
        <v>190</v>
      </c>
      <c r="AP2003">
        <v>87</v>
      </c>
      <c r="AQ2003">
        <v>-0.7</v>
      </c>
      <c r="AR2003">
        <v>1.2</v>
      </c>
      <c r="AS2003" t="s">
        <v>2022</v>
      </c>
      <c r="AT2003">
        <v>26</v>
      </c>
      <c r="AU2003">
        <v>15</v>
      </c>
      <c r="AV2003">
        <v>15</v>
      </c>
      <c r="AW2003">
        <v>24</v>
      </c>
      <c r="AZ2003">
        <v>0</v>
      </c>
      <c r="BA2003">
        <v>0</v>
      </c>
      <c r="BB2003">
        <v>38376</v>
      </c>
      <c r="BC2003">
        <v>63960</v>
      </c>
      <c r="BD2003">
        <v>89544</v>
      </c>
      <c r="BE2003">
        <v>27</v>
      </c>
      <c r="BF2003">
        <v>6</v>
      </c>
      <c r="BG2003">
        <v>144</v>
      </c>
      <c r="BH2003">
        <v>3.5902777777777777</v>
      </c>
      <c r="BI2003">
        <v>38376</v>
      </c>
      <c r="BJ2003">
        <v>63960</v>
      </c>
      <c r="BK2003">
        <v>89544</v>
      </c>
      <c r="BL2003">
        <v>30</v>
      </c>
      <c r="BM2003">
        <v>1</v>
      </c>
      <c r="BN2003">
        <v>8</v>
      </c>
      <c r="BO2003" t="s">
        <v>192</v>
      </c>
      <c r="BP2003">
        <v>0</v>
      </c>
      <c r="BR2003">
        <v>0</v>
      </c>
      <c r="BS2003">
        <v>0</v>
      </c>
      <c r="BV2003">
        <v>0</v>
      </c>
      <c r="BW2003">
        <v>0</v>
      </c>
      <c r="BX2003">
        <v>0</v>
      </c>
      <c r="BZ2003" t="s">
        <v>193</v>
      </c>
      <c r="CA2003" t="s">
        <v>194</v>
      </c>
      <c r="CB2003" t="b">
        <v>0</v>
      </c>
    </row>
    <row r="2004" spans="1:80" x14ac:dyDescent="0.3">
      <c r="A2004">
        <v>2003</v>
      </c>
      <c r="B2004" t="s">
        <v>2354</v>
      </c>
      <c r="C2004" t="s">
        <v>179</v>
      </c>
      <c r="D2004" t="s">
        <v>2019</v>
      </c>
      <c r="E2004" t="s">
        <v>2071</v>
      </c>
      <c r="F2004" t="s">
        <v>2029</v>
      </c>
      <c r="G2004" t="s">
        <v>2019</v>
      </c>
      <c r="H2004" t="s">
        <v>184</v>
      </c>
      <c r="J2004">
        <v>0</v>
      </c>
      <c r="L2004" t="s">
        <v>197</v>
      </c>
      <c r="M2004" t="s">
        <v>197</v>
      </c>
      <c r="N2004" t="s">
        <v>198</v>
      </c>
      <c r="Q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AA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2</v>
      </c>
      <c r="AL2004">
        <v>0</v>
      </c>
      <c r="AM2004">
        <v>4</v>
      </c>
      <c r="AN2004">
        <v>22</v>
      </c>
      <c r="AO2004" t="s">
        <v>190</v>
      </c>
      <c r="AP2004">
        <v>87</v>
      </c>
      <c r="AQ2004">
        <v>-0.7</v>
      </c>
      <c r="AR2004">
        <v>1.2</v>
      </c>
      <c r="AS2004" t="s">
        <v>2022</v>
      </c>
      <c r="AT2004">
        <v>26</v>
      </c>
      <c r="AU2004">
        <v>15</v>
      </c>
      <c r="AV2004">
        <v>15</v>
      </c>
      <c r="AW2004">
        <v>24</v>
      </c>
      <c r="AZ2004">
        <v>0</v>
      </c>
      <c r="BA2004">
        <v>0</v>
      </c>
      <c r="BB2004">
        <v>38376</v>
      </c>
      <c r="BC2004">
        <v>63960</v>
      </c>
      <c r="BD2004">
        <v>89544</v>
      </c>
      <c r="BE2004">
        <v>27</v>
      </c>
      <c r="BF2004">
        <v>6</v>
      </c>
      <c r="BG2004">
        <v>144</v>
      </c>
      <c r="BH2004">
        <v>3.5902777777777777</v>
      </c>
      <c r="BI2004">
        <v>38376</v>
      </c>
      <c r="BJ2004">
        <v>63960</v>
      </c>
      <c r="BK2004">
        <v>89544</v>
      </c>
      <c r="BL2004">
        <v>30</v>
      </c>
      <c r="BM2004">
        <v>1</v>
      </c>
      <c r="BN2004">
        <v>8</v>
      </c>
      <c r="BO2004" t="s">
        <v>192</v>
      </c>
      <c r="BP2004">
        <v>0</v>
      </c>
      <c r="BR2004">
        <v>0</v>
      </c>
      <c r="BS2004">
        <v>0</v>
      </c>
      <c r="BV2004">
        <v>0</v>
      </c>
      <c r="BW2004">
        <v>0</v>
      </c>
      <c r="BX2004">
        <v>0</v>
      </c>
      <c r="BZ2004" t="s">
        <v>193</v>
      </c>
      <c r="CA2004" t="s">
        <v>194</v>
      </c>
      <c r="CB2004" t="b">
        <v>0</v>
      </c>
    </row>
    <row r="2005" spans="1:80" x14ac:dyDescent="0.3">
      <c r="A2005">
        <v>2004</v>
      </c>
      <c r="B2005" t="s">
        <v>2355</v>
      </c>
      <c r="C2005" t="s">
        <v>179</v>
      </c>
      <c r="D2005" t="s">
        <v>2019</v>
      </c>
      <c r="E2005" t="s">
        <v>2071</v>
      </c>
      <c r="F2005" t="s">
        <v>2031</v>
      </c>
      <c r="G2005" t="s">
        <v>2019</v>
      </c>
      <c r="H2005" t="s">
        <v>184</v>
      </c>
      <c r="J2005">
        <v>0</v>
      </c>
      <c r="L2005" t="s">
        <v>197</v>
      </c>
      <c r="M2005" t="s">
        <v>197</v>
      </c>
      <c r="N2005" t="s">
        <v>198</v>
      </c>
      <c r="Q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AA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2</v>
      </c>
      <c r="AL2005">
        <v>0</v>
      </c>
      <c r="AM2005">
        <v>4</v>
      </c>
      <c r="AN2005">
        <v>22</v>
      </c>
      <c r="AO2005" t="s">
        <v>190</v>
      </c>
      <c r="AP2005">
        <v>87</v>
      </c>
      <c r="AQ2005">
        <v>-0.7</v>
      </c>
      <c r="AR2005">
        <v>1.2</v>
      </c>
      <c r="AS2005" t="s">
        <v>2022</v>
      </c>
      <c r="AT2005">
        <v>26</v>
      </c>
      <c r="AU2005">
        <v>15</v>
      </c>
      <c r="AV2005">
        <v>15</v>
      </c>
      <c r="AW2005">
        <v>24</v>
      </c>
      <c r="AZ2005">
        <v>0</v>
      </c>
      <c r="BA2005">
        <v>0</v>
      </c>
      <c r="BB2005">
        <v>38376</v>
      </c>
      <c r="BC2005">
        <v>63960</v>
      </c>
      <c r="BD2005">
        <v>89544</v>
      </c>
      <c r="BE2005">
        <v>27</v>
      </c>
      <c r="BF2005">
        <v>6</v>
      </c>
      <c r="BG2005">
        <v>144</v>
      </c>
      <c r="BH2005">
        <v>3.5902777777777777</v>
      </c>
      <c r="BI2005">
        <v>38376</v>
      </c>
      <c r="BJ2005">
        <v>63960</v>
      </c>
      <c r="BK2005">
        <v>89544</v>
      </c>
      <c r="BL2005">
        <v>30</v>
      </c>
      <c r="BM2005">
        <v>1</v>
      </c>
      <c r="BN2005">
        <v>8</v>
      </c>
      <c r="BO2005" t="s">
        <v>192</v>
      </c>
      <c r="BP2005">
        <v>0</v>
      </c>
      <c r="BR2005">
        <v>0</v>
      </c>
      <c r="BS2005">
        <v>0</v>
      </c>
      <c r="BV2005">
        <v>0</v>
      </c>
      <c r="BW2005">
        <v>0</v>
      </c>
      <c r="BX2005">
        <v>0</v>
      </c>
      <c r="BZ2005" t="s">
        <v>193</v>
      </c>
      <c r="CA2005" t="s">
        <v>194</v>
      </c>
      <c r="CB2005" t="b">
        <v>0</v>
      </c>
    </row>
    <row r="2006" spans="1:80" x14ac:dyDescent="0.3">
      <c r="A2006">
        <v>2005</v>
      </c>
      <c r="B2006" t="s">
        <v>2356</v>
      </c>
      <c r="C2006" t="s">
        <v>179</v>
      </c>
      <c r="D2006" t="s">
        <v>2019</v>
      </c>
      <c r="E2006" t="s">
        <v>2071</v>
      </c>
      <c r="F2006" t="s">
        <v>2033</v>
      </c>
      <c r="G2006" t="s">
        <v>2019</v>
      </c>
      <c r="H2006" t="s">
        <v>184</v>
      </c>
      <c r="J2006">
        <v>0</v>
      </c>
      <c r="L2006" t="s">
        <v>197</v>
      </c>
      <c r="M2006" t="s">
        <v>197</v>
      </c>
      <c r="N2006" t="s">
        <v>198</v>
      </c>
      <c r="Q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AA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2</v>
      </c>
      <c r="AL2006">
        <v>0</v>
      </c>
      <c r="AM2006">
        <v>4</v>
      </c>
      <c r="AN2006">
        <v>22</v>
      </c>
      <c r="AO2006" t="s">
        <v>190</v>
      </c>
      <c r="AP2006">
        <v>87</v>
      </c>
      <c r="AQ2006">
        <v>-0.7</v>
      </c>
      <c r="AR2006">
        <v>1.2</v>
      </c>
      <c r="AS2006" t="s">
        <v>2022</v>
      </c>
      <c r="AT2006">
        <v>26</v>
      </c>
      <c r="AU2006">
        <v>15</v>
      </c>
      <c r="AV2006">
        <v>15</v>
      </c>
      <c r="AW2006">
        <v>24</v>
      </c>
      <c r="AZ2006">
        <v>0</v>
      </c>
      <c r="BA2006">
        <v>0</v>
      </c>
      <c r="BB2006">
        <v>38376</v>
      </c>
      <c r="BC2006">
        <v>63960</v>
      </c>
      <c r="BD2006">
        <v>89544</v>
      </c>
      <c r="BE2006">
        <v>27</v>
      </c>
      <c r="BF2006">
        <v>6</v>
      </c>
      <c r="BG2006">
        <v>144</v>
      </c>
      <c r="BH2006">
        <v>3.5902777777777777</v>
      </c>
      <c r="BI2006">
        <v>38376</v>
      </c>
      <c r="BJ2006">
        <v>63960</v>
      </c>
      <c r="BK2006">
        <v>89544</v>
      </c>
      <c r="BL2006">
        <v>30</v>
      </c>
      <c r="BM2006">
        <v>1</v>
      </c>
      <c r="BN2006">
        <v>8</v>
      </c>
      <c r="BO2006" t="s">
        <v>192</v>
      </c>
      <c r="BP2006">
        <v>0</v>
      </c>
      <c r="BR2006">
        <v>0</v>
      </c>
      <c r="BS2006">
        <v>0</v>
      </c>
      <c r="BV2006">
        <v>0</v>
      </c>
      <c r="BW2006">
        <v>0</v>
      </c>
      <c r="BX2006">
        <v>0</v>
      </c>
      <c r="BZ2006" t="s">
        <v>193</v>
      </c>
      <c r="CA2006" t="s">
        <v>194</v>
      </c>
      <c r="CB2006" t="b">
        <v>0</v>
      </c>
    </row>
    <row r="2007" spans="1:80" x14ac:dyDescent="0.3">
      <c r="A2007">
        <v>2006</v>
      </c>
      <c r="B2007" t="s">
        <v>2357</v>
      </c>
      <c r="C2007" t="s">
        <v>179</v>
      </c>
      <c r="D2007" t="s">
        <v>2019</v>
      </c>
      <c r="E2007" t="s">
        <v>2071</v>
      </c>
      <c r="F2007" t="s">
        <v>2035</v>
      </c>
      <c r="G2007" t="s">
        <v>2019</v>
      </c>
      <c r="H2007" t="s">
        <v>184</v>
      </c>
      <c r="J2007">
        <v>0</v>
      </c>
      <c r="L2007" t="s">
        <v>197</v>
      </c>
      <c r="M2007" t="s">
        <v>197</v>
      </c>
      <c r="N2007" t="s">
        <v>198</v>
      </c>
      <c r="Q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AA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2</v>
      </c>
      <c r="AL2007">
        <v>0</v>
      </c>
      <c r="AM2007">
        <v>4</v>
      </c>
      <c r="AN2007">
        <v>22</v>
      </c>
      <c r="AO2007" t="s">
        <v>190</v>
      </c>
      <c r="AP2007">
        <v>87</v>
      </c>
      <c r="AQ2007">
        <v>-0.7</v>
      </c>
      <c r="AR2007">
        <v>1.2</v>
      </c>
      <c r="AS2007" t="s">
        <v>2022</v>
      </c>
      <c r="AT2007">
        <v>26</v>
      </c>
      <c r="AU2007">
        <v>15</v>
      </c>
      <c r="AV2007">
        <v>15</v>
      </c>
      <c r="AW2007">
        <v>24</v>
      </c>
      <c r="AZ2007">
        <v>0</v>
      </c>
      <c r="BA2007">
        <v>0</v>
      </c>
      <c r="BB2007">
        <v>38376</v>
      </c>
      <c r="BC2007">
        <v>63960</v>
      </c>
      <c r="BD2007">
        <v>89544</v>
      </c>
      <c r="BE2007">
        <v>27</v>
      </c>
      <c r="BF2007">
        <v>6</v>
      </c>
      <c r="BG2007">
        <v>144</v>
      </c>
      <c r="BH2007">
        <v>3.5902777777777777</v>
      </c>
      <c r="BI2007">
        <v>38376</v>
      </c>
      <c r="BJ2007">
        <v>63960</v>
      </c>
      <c r="BK2007">
        <v>89544</v>
      </c>
      <c r="BL2007">
        <v>30</v>
      </c>
      <c r="BM2007">
        <v>1</v>
      </c>
      <c r="BN2007">
        <v>8</v>
      </c>
      <c r="BO2007" t="s">
        <v>192</v>
      </c>
      <c r="BP2007">
        <v>0</v>
      </c>
      <c r="BR2007">
        <v>0</v>
      </c>
      <c r="BS2007">
        <v>0</v>
      </c>
      <c r="BV2007">
        <v>0</v>
      </c>
      <c r="BW2007">
        <v>0</v>
      </c>
      <c r="BX2007">
        <v>0</v>
      </c>
      <c r="BZ2007" t="s">
        <v>193</v>
      </c>
      <c r="CA2007" t="s">
        <v>194</v>
      </c>
      <c r="CB2007" t="b">
        <v>0</v>
      </c>
    </row>
    <row r="2008" spans="1:80" x14ac:dyDescent="0.3">
      <c r="A2008">
        <v>2007</v>
      </c>
      <c r="B2008" t="s">
        <v>2358</v>
      </c>
      <c r="C2008" t="s">
        <v>179</v>
      </c>
      <c r="D2008" t="s">
        <v>2019</v>
      </c>
      <c r="E2008" t="s">
        <v>2071</v>
      </c>
      <c r="F2008" t="s">
        <v>2037</v>
      </c>
      <c r="G2008" t="s">
        <v>2019</v>
      </c>
      <c r="H2008" t="s">
        <v>184</v>
      </c>
      <c r="J2008">
        <v>0</v>
      </c>
      <c r="L2008" t="s">
        <v>197</v>
      </c>
      <c r="M2008" t="s">
        <v>197</v>
      </c>
      <c r="N2008" t="s">
        <v>198</v>
      </c>
      <c r="Q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AA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2</v>
      </c>
      <c r="AL2008">
        <v>0</v>
      </c>
      <c r="AM2008">
        <v>4</v>
      </c>
      <c r="AN2008">
        <v>22</v>
      </c>
      <c r="AO2008" t="s">
        <v>190</v>
      </c>
      <c r="AP2008">
        <v>87</v>
      </c>
      <c r="AQ2008">
        <v>-0.7</v>
      </c>
      <c r="AR2008">
        <v>1.2</v>
      </c>
      <c r="AS2008" t="s">
        <v>2022</v>
      </c>
      <c r="AT2008">
        <v>26</v>
      </c>
      <c r="AU2008">
        <v>15</v>
      </c>
      <c r="AV2008">
        <v>15</v>
      </c>
      <c r="AW2008">
        <v>24</v>
      </c>
      <c r="AZ2008">
        <v>0</v>
      </c>
      <c r="BA2008">
        <v>0</v>
      </c>
      <c r="BB2008">
        <v>38376</v>
      </c>
      <c r="BC2008">
        <v>63960</v>
      </c>
      <c r="BD2008">
        <v>89544</v>
      </c>
      <c r="BE2008">
        <v>27</v>
      </c>
      <c r="BF2008">
        <v>6</v>
      </c>
      <c r="BG2008">
        <v>144</v>
      </c>
      <c r="BH2008">
        <v>3.5902777777777777</v>
      </c>
      <c r="BI2008">
        <v>38376</v>
      </c>
      <c r="BJ2008">
        <v>63960</v>
      </c>
      <c r="BK2008">
        <v>89544</v>
      </c>
      <c r="BL2008">
        <v>30</v>
      </c>
      <c r="BM2008">
        <v>1</v>
      </c>
      <c r="BN2008">
        <v>8</v>
      </c>
      <c r="BO2008" t="s">
        <v>192</v>
      </c>
      <c r="BP2008">
        <v>0</v>
      </c>
      <c r="BR2008">
        <v>0</v>
      </c>
      <c r="BS2008">
        <v>0</v>
      </c>
      <c r="BV2008">
        <v>0</v>
      </c>
      <c r="BW2008">
        <v>0</v>
      </c>
      <c r="BX2008">
        <v>0</v>
      </c>
      <c r="BZ2008" t="s">
        <v>193</v>
      </c>
      <c r="CA2008" t="s">
        <v>194</v>
      </c>
      <c r="CB2008" t="b">
        <v>0</v>
      </c>
    </row>
    <row r="2009" spans="1:80" x14ac:dyDescent="0.3">
      <c r="A2009">
        <v>2008</v>
      </c>
      <c r="B2009" t="s">
        <v>2359</v>
      </c>
      <c r="C2009" t="s">
        <v>179</v>
      </c>
      <c r="D2009" t="s">
        <v>2019</v>
      </c>
      <c r="E2009" t="s">
        <v>2071</v>
      </c>
      <c r="F2009" t="s">
        <v>2039</v>
      </c>
      <c r="G2009" t="s">
        <v>2019</v>
      </c>
      <c r="H2009" t="s">
        <v>184</v>
      </c>
      <c r="J2009">
        <v>0</v>
      </c>
      <c r="L2009" t="s">
        <v>197</v>
      </c>
      <c r="M2009" t="s">
        <v>197</v>
      </c>
      <c r="N2009" t="s">
        <v>198</v>
      </c>
      <c r="Q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AA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2</v>
      </c>
      <c r="AL2009">
        <v>0</v>
      </c>
      <c r="AM2009">
        <v>4</v>
      </c>
      <c r="AN2009">
        <v>22</v>
      </c>
      <c r="AO2009" t="s">
        <v>190</v>
      </c>
      <c r="AP2009">
        <v>87</v>
      </c>
      <c r="AQ2009">
        <v>-0.7</v>
      </c>
      <c r="AR2009">
        <v>1.2</v>
      </c>
      <c r="AS2009" t="s">
        <v>2022</v>
      </c>
      <c r="AT2009">
        <v>26</v>
      </c>
      <c r="AU2009">
        <v>15</v>
      </c>
      <c r="AV2009">
        <v>15</v>
      </c>
      <c r="AW2009">
        <v>24</v>
      </c>
      <c r="AZ2009">
        <v>0</v>
      </c>
      <c r="BA2009">
        <v>0</v>
      </c>
      <c r="BB2009">
        <v>38376</v>
      </c>
      <c r="BC2009">
        <v>63960</v>
      </c>
      <c r="BD2009">
        <v>89544</v>
      </c>
      <c r="BE2009">
        <v>27</v>
      </c>
      <c r="BF2009">
        <v>6</v>
      </c>
      <c r="BG2009">
        <v>144</v>
      </c>
      <c r="BH2009">
        <v>3.5902777777777777</v>
      </c>
      <c r="BI2009">
        <v>38376</v>
      </c>
      <c r="BJ2009">
        <v>63960</v>
      </c>
      <c r="BK2009">
        <v>89544</v>
      </c>
      <c r="BL2009">
        <v>30</v>
      </c>
      <c r="BM2009">
        <v>1</v>
      </c>
      <c r="BN2009">
        <v>8</v>
      </c>
      <c r="BO2009" t="s">
        <v>192</v>
      </c>
      <c r="BP2009">
        <v>0</v>
      </c>
      <c r="BR2009">
        <v>0</v>
      </c>
      <c r="BS2009">
        <v>0</v>
      </c>
      <c r="BV2009">
        <v>0</v>
      </c>
      <c r="BW2009">
        <v>0</v>
      </c>
      <c r="BX2009">
        <v>0</v>
      </c>
      <c r="BZ2009" t="s">
        <v>193</v>
      </c>
      <c r="CA2009" t="s">
        <v>194</v>
      </c>
      <c r="CB2009" t="b">
        <v>0</v>
      </c>
    </row>
    <row r="2010" spans="1:80" x14ac:dyDescent="0.3">
      <c r="A2010">
        <v>2009</v>
      </c>
      <c r="B2010" t="s">
        <v>2360</v>
      </c>
      <c r="C2010" t="s">
        <v>179</v>
      </c>
      <c r="D2010" t="s">
        <v>2019</v>
      </c>
      <c r="E2010" t="s">
        <v>2071</v>
      </c>
      <c r="F2010" t="s">
        <v>2041</v>
      </c>
      <c r="G2010" t="s">
        <v>2019</v>
      </c>
      <c r="H2010" t="s">
        <v>184</v>
      </c>
      <c r="J2010">
        <v>0</v>
      </c>
      <c r="L2010" t="s">
        <v>197</v>
      </c>
      <c r="M2010" t="s">
        <v>197</v>
      </c>
      <c r="N2010" t="s">
        <v>198</v>
      </c>
      <c r="Q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AA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2</v>
      </c>
      <c r="AL2010">
        <v>0</v>
      </c>
      <c r="AM2010">
        <v>4</v>
      </c>
      <c r="AN2010">
        <v>22</v>
      </c>
      <c r="AO2010" t="s">
        <v>190</v>
      </c>
      <c r="AP2010">
        <v>87</v>
      </c>
      <c r="AQ2010">
        <v>-0.7</v>
      </c>
      <c r="AR2010">
        <v>1.2</v>
      </c>
      <c r="AS2010" t="s">
        <v>2022</v>
      </c>
      <c r="AT2010">
        <v>26</v>
      </c>
      <c r="AU2010">
        <v>15</v>
      </c>
      <c r="AV2010">
        <v>15</v>
      </c>
      <c r="AW2010">
        <v>24</v>
      </c>
      <c r="AZ2010">
        <v>0</v>
      </c>
      <c r="BA2010">
        <v>0</v>
      </c>
      <c r="BB2010">
        <v>38376</v>
      </c>
      <c r="BC2010">
        <v>63960</v>
      </c>
      <c r="BD2010">
        <v>89544</v>
      </c>
      <c r="BE2010">
        <v>27</v>
      </c>
      <c r="BF2010">
        <v>6</v>
      </c>
      <c r="BG2010">
        <v>144</v>
      </c>
      <c r="BH2010">
        <v>3.5902777777777777</v>
      </c>
      <c r="BI2010">
        <v>38376</v>
      </c>
      <c r="BJ2010">
        <v>63960</v>
      </c>
      <c r="BK2010">
        <v>89544</v>
      </c>
      <c r="BL2010">
        <v>30</v>
      </c>
      <c r="BM2010">
        <v>1</v>
      </c>
      <c r="BN2010">
        <v>8</v>
      </c>
      <c r="BO2010" t="s">
        <v>192</v>
      </c>
      <c r="BP2010">
        <v>0</v>
      </c>
      <c r="BR2010">
        <v>0</v>
      </c>
      <c r="BS2010">
        <v>0</v>
      </c>
      <c r="BV2010">
        <v>0</v>
      </c>
      <c r="BW2010">
        <v>0</v>
      </c>
      <c r="BX2010">
        <v>0</v>
      </c>
      <c r="BZ2010" t="s">
        <v>193</v>
      </c>
      <c r="CA2010" t="s">
        <v>194</v>
      </c>
      <c r="CB2010" t="b">
        <v>0</v>
      </c>
    </row>
    <row r="2011" spans="1:80" x14ac:dyDescent="0.3">
      <c r="A2011">
        <v>2010</v>
      </c>
      <c r="B2011" t="s">
        <v>2361</v>
      </c>
      <c r="C2011" t="s">
        <v>179</v>
      </c>
      <c r="D2011" t="s">
        <v>2019</v>
      </c>
      <c r="E2011" t="s">
        <v>2071</v>
      </c>
      <c r="F2011" t="s">
        <v>2043</v>
      </c>
      <c r="G2011" t="s">
        <v>2019</v>
      </c>
      <c r="H2011" t="s">
        <v>184</v>
      </c>
      <c r="J2011">
        <v>0</v>
      </c>
      <c r="L2011" t="s">
        <v>197</v>
      </c>
      <c r="M2011" t="s">
        <v>197</v>
      </c>
      <c r="N2011" t="s">
        <v>198</v>
      </c>
      <c r="Q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AA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2</v>
      </c>
      <c r="AL2011">
        <v>0</v>
      </c>
      <c r="AM2011">
        <v>4</v>
      </c>
      <c r="AN2011">
        <v>22</v>
      </c>
      <c r="AO2011" t="s">
        <v>190</v>
      </c>
      <c r="AP2011">
        <v>87</v>
      </c>
      <c r="AQ2011">
        <v>-0.7</v>
      </c>
      <c r="AR2011">
        <v>1.2</v>
      </c>
      <c r="AS2011" t="s">
        <v>2022</v>
      </c>
      <c r="AT2011">
        <v>26</v>
      </c>
      <c r="AU2011">
        <v>15</v>
      </c>
      <c r="AV2011">
        <v>15</v>
      </c>
      <c r="AW2011">
        <v>24</v>
      </c>
      <c r="AZ2011">
        <v>0</v>
      </c>
      <c r="BA2011">
        <v>0</v>
      </c>
      <c r="BB2011">
        <v>38376</v>
      </c>
      <c r="BC2011">
        <v>63960</v>
      </c>
      <c r="BD2011">
        <v>89544</v>
      </c>
      <c r="BE2011">
        <v>27</v>
      </c>
      <c r="BF2011">
        <v>6</v>
      </c>
      <c r="BG2011">
        <v>144</v>
      </c>
      <c r="BH2011">
        <v>3.5902777777777777</v>
      </c>
      <c r="BI2011">
        <v>38376</v>
      </c>
      <c r="BJ2011">
        <v>63960</v>
      </c>
      <c r="BK2011">
        <v>89544</v>
      </c>
      <c r="BL2011">
        <v>30</v>
      </c>
      <c r="BM2011">
        <v>1</v>
      </c>
      <c r="BN2011">
        <v>8</v>
      </c>
      <c r="BO2011" t="s">
        <v>192</v>
      </c>
      <c r="BP2011">
        <v>0</v>
      </c>
      <c r="BR2011">
        <v>0</v>
      </c>
      <c r="BS2011">
        <v>0</v>
      </c>
      <c r="BV2011">
        <v>0</v>
      </c>
      <c r="BW2011">
        <v>0</v>
      </c>
      <c r="BX2011">
        <v>0</v>
      </c>
      <c r="BZ2011" t="s">
        <v>193</v>
      </c>
      <c r="CA2011" t="s">
        <v>194</v>
      </c>
      <c r="CB2011" t="b">
        <v>0</v>
      </c>
    </row>
    <row r="2012" spans="1:80" x14ac:dyDescent="0.3">
      <c r="A2012">
        <v>2011</v>
      </c>
      <c r="B2012" t="s">
        <v>2362</v>
      </c>
      <c r="C2012" t="s">
        <v>179</v>
      </c>
      <c r="D2012" t="s">
        <v>2019</v>
      </c>
      <c r="E2012" t="s">
        <v>2071</v>
      </c>
      <c r="F2012" t="s">
        <v>2363</v>
      </c>
      <c r="G2012" t="s">
        <v>2019</v>
      </c>
      <c r="H2012" t="s">
        <v>184</v>
      </c>
      <c r="J2012">
        <v>0</v>
      </c>
      <c r="L2012" t="s">
        <v>197</v>
      </c>
      <c r="M2012" t="s">
        <v>197</v>
      </c>
      <c r="N2012" t="s">
        <v>198</v>
      </c>
      <c r="Q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AA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2.1796000000000002</v>
      </c>
      <c r="AK2012">
        <v>2</v>
      </c>
      <c r="AL2012">
        <v>65</v>
      </c>
      <c r="AM2012">
        <v>4</v>
      </c>
      <c r="AN2012">
        <v>22</v>
      </c>
      <c r="AO2012" t="s">
        <v>190</v>
      </c>
      <c r="AP2012">
        <v>87</v>
      </c>
      <c r="AQ2012">
        <v>-0.7</v>
      </c>
      <c r="AR2012">
        <v>1.2</v>
      </c>
      <c r="AS2012" t="s">
        <v>2022</v>
      </c>
      <c r="AT2012">
        <v>26</v>
      </c>
      <c r="AU2012">
        <v>15</v>
      </c>
      <c r="AV2012">
        <v>15</v>
      </c>
      <c r="AW2012">
        <v>24</v>
      </c>
      <c r="AZ2012">
        <v>0</v>
      </c>
      <c r="BA2012">
        <v>0</v>
      </c>
      <c r="BB2012">
        <v>38376</v>
      </c>
      <c r="BC2012">
        <v>63960</v>
      </c>
      <c r="BD2012">
        <v>89544</v>
      </c>
      <c r="BE2012">
        <v>27</v>
      </c>
      <c r="BF2012">
        <v>6</v>
      </c>
      <c r="BG2012">
        <v>144</v>
      </c>
      <c r="BH2012">
        <v>3.5902777777777777</v>
      </c>
      <c r="BI2012">
        <v>38376</v>
      </c>
      <c r="BJ2012">
        <v>63960</v>
      </c>
      <c r="BK2012">
        <v>89544</v>
      </c>
      <c r="BL2012">
        <v>30</v>
      </c>
      <c r="BM2012">
        <v>1</v>
      </c>
      <c r="BN2012">
        <v>48</v>
      </c>
      <c r="BO2012" t="s">
        <v>192</v>
      </c>
      <c r="BP2012">
        <v>0</v>
      </c>
      <c r="BR2012">
        <v>0</v>
      </c>
      <c r="BS2012">
        <v>0</v>
      </c>
      <c r="BV2012">
        <v>0</v>
      </c>
      <c r="BW2012">
        <v>0</v>
      </c>
      <c r="BX2012">
        <v>0</v>
      </c>
      <c r="BZ2012" t="s">
        <v>193</v>
      </c>
      <c r="CA2012" t="s">
        <v>194</v>
      </c>
      <c r="CB2012" t="b">
        <v>0</v>
      </c>
    </row>
    <row r="2013" spans="1:80" x14ac:dyDescent="0.3">
      <c r="A2013">
        <v>2012</v>
      </c>
      <c r="B2013" t="s">
        <v>2364</v>
      </c>
      <c r="C2013" t="s">
        <v>179</v>
      </c>
      <c r="D2013" t="s">
        <v>2019</v>
      </c>
      <c r="E2013" t="s">
        <v>2071</v>
      </c>
      <c r="F2013" t="s">
        <v>2047</v>
      </c>
      <c r="G2013" t="s">
        <v>2019</v>
      </c>
      <c r="H2013" t="s">
        <v>184</v>
      </c>
      <c r="J2013">
        <v>0</v>
      </c>
      <c r="L2013" t="s">
        <v>197</v>
      </c>
      <c r="M2013" t="s">
        <v>197</v>
      </c>
      <c r="N2013" t="s">
        <v>198</v>
      </c>
      <c r="Q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AA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2</v>
      </c>
      <c r="AL2013">
        <v>0</v>
      </c>
      <c r="AM2013">
        <v>4</v>
      </c>
      <c r="AN2013">
        <v>22</v>
      </c>
      <c r="AO2013" t="s">
        <v>190</v>
      </c>
      <c r="AP2013">
        <v>87</v>
      </c>
      <c r="AQ2013">
        <v>-0.7</v>
      </c>
      <c r="AR2013">
        <v>1.2</v>
      </c>
      <c r="AS2013" t="s">
        <v>2022</v>
      </c>
      <c r="AT2013">
        <v>26</v>
      </c>
      <c r="AU2013">
        <v>15</v>
      </c>
      <c r="AV2013">
        <v>15</v>
      </c>
      <c r="AW2013">
        <v>24</v>
      </c>
      <c r="AZ2013">
        <v>0</v>
      </c>
      <c r="BA2013">
        <v>0</v>
      </c>
      <c r="BB2013">
        <v>38376</v>
      </c>
      <c r="BC2013">
        <v>63960</v>
      </c>
      <c r="BD2013">
        <v>89544</v>
      </c>
      <c r="BE2013">
        <v>27</v>
      </c>
      <c r="BF2013">
        <v>6</v>
      </c>
      <c r="BG2013">
        <v>144</v>
      </c>
      <c r="BH2013">
        <v>3.5902777777777777</v>
      </c>
      <c r="BI2013">
        <v>38376</v>
      </c>
      <c r="BJ2013">
        <v>63960</v>
      </c>
      <c r="BK2013">
        <v>89544</v>
      </c>
      <c r="BL2013">
        <v>30</v>
      </c>
      <c r="BM2013">
        <v>1</v>
      </c>
      <c r="BN2013">
        <v>0</v>
      </c>
      <c r="BO2013" t="s">
        <v>192</v>
      </c>
      <c r="BP2013">
        <v>0</v>
      </c>
      <c r="BR2013">
        <v>0</v>
      </c>
      <c r="BS2013">
        <v>0</v>
      </c>
      <c r="BV2013">
        <v>0</v>
      </c>
      <c r="BW2013">
        <v>0</v>
      </c>
      <c r="BX2013">
        <v>0</v>
      </c>
      <c r="BZ2013" t="s">
        <v>193</v>
      </c>
      <c r="CA2013" t="s">
        <v>194</v>
      </c>
      <c r="CB2013" t="b">
        <v>0</v>
      </c>
    </row>
    <row r="2014" spans="1:80" x14ac:dyDescent="0.3">
      <c r="A2014">
        <v>2013</v>
      </c>
      <c r="B2014" t="s">
        <v>2365</v>
      </c>
      <c r="C2014" t="s">
        <v>179</v>
      </c>
      <c r="D2014" t="s">
        <v>2019</v>
      </c>
      <c r="E2014" t="s">
        <v>2071</v>
      </c>
      <c r="F2014" t="s">
        <v>2366</v>
      </c>
      <c r="G2014" t="s">
        <v>2019</v>
      </c>
      <c r="H2014" t="s">
        <v>184</v>
      </c>
      <c r="J2014">
        <v>0</v>
      </c>
      <c r="L2014" t="s">
        <v>197</v>
      </c>
      <c r="M2014" t="s">
        <v>197</v>
      </c>
      <c r="N2014" t="s">
        <v>198</v>
      </c>
      <c r="Q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AA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2.8548</v>
      </c>
      <c r="AK2014">
        <v>2</v>
      </c>
      <c r="AL2014">
        <v>50</v>
      </c>
      <c r="AM2014">
        <v>4</v>
      </c>
      <c r="AN2014">
        <v>22</v>
      </c>
      <c r="AO2014" t="s">
        <v>190</v>
      </c>
      <c r="AP2014">
        <v>87</v>
      </c>
      <c r="AQ2014">
        <v>-0.7</v>
      </c>
      <c r="AR2014">
        <v>1.2</v>
      </c>
      <c r="AS2014" t="s">
        <v>2022</v>
      </c>
      <c r="AT2014">
        <v>26</v>
      </c>
      <c r="AU2014">
        <v>15</v>
      </c>
      <c r="AV2014">
        <v>15</v>
      </c>
      <c r="AW2014">
        <v>24</v>
      </c>
      <c r="AZ2014">
        <v>0</v>
      </c>
      <c r="BA2014">
        <v>0</v>
      </c>
      <c r="BB2014">
        <v>38376</v>
      </c>
      <c r="BC2014">
        <v>63960</v>
      </c>
      <c r="BD2014">
        <v>89544</v>
      </c>
      <c r="BE2014">
        <v>27</v>
      </c>
      <c r="BF2014">
        <v>6</v>
      </c>
      <c r="BG2014">
        <v>144</v>
      </c>
      <c r="BH2014">
        <v>3.5902777777777777</v>
      </c>
      <c r="BI2014">
        <v>38376</v>
      </c>
      <c r="BJ2014">
        <v>63960</v>
      </c>
      <c r="BK2014">
        <v>89544</v>
      </c>
      <c r="BL2014">
        <v>30</v>
      </c>
      <c r="BM2014">
        <v>1</v>
      </c>
      <c r="BN2014">
        <v>48</v>
      </c>
      <c r="BO2014" t="s">
        <v>192</v>
      </c>
      <c r="BP2014">
        <v>0</v>
      </c>
      <c r="BR2014">
        <v>0</v>
      </c>
      <c r="BS2014">
        <v>0</v>
      </c>
      <c r="BV2014">
        <v>0</v>
      </c>
      <c r="BW2014">
        <v>0</v>
      </c>
      <c r="BX2014">
        <v>0</v>
      </c>
      <c r="BZ2014" t="s">
        <v>193</v>
      </c>
      <c r="CA2014" t="s">
        <v>194</v>
      </c>
      <c r="CB2014" t="b">
        <v>0</v>
      </c>
    </row>
    <row r="2015" spans="1:80" x14ac:dyDescent="0.3">
      <c r="A2015">
        <v>2014</v>
      </c>
      <c r="B2015" t="s">
        <v>2367</v>
      </c>
      <c r="C2015" t="s">
        <v>179</v>
      </c>
      <c r="D2015" t="s">
        <v>2019</v>
      </c>
      <c r="E2015" t="s">
        <v>2071</v>
      </c>
      <c r="F2015" t="s">
        <v>2368</v>
      </c>
      <c r="G2015" t="s">
        <v>2019</v>
      </c>
      <c r="H2015" t="s">
        <v>184</v>
      </c>
      <c r="J2015">
        <v>0</v>
      </c>
      <c r="L2015" t="s">
        <v>197</v>
      </c>
      <c r="M2015" t="s">
        <v>197</v>
      </c>
      <c r="N2015" t="s">
        <v>198</v>
      </c>
      <c r="Q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AA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3.5</v>
      </c>
      <c r="AK2015">
        <v>2</v>
      </c>
      <c r="AL2015">
        <v>40</v>
      </c>
      <c r="AM2015">
        <v>4</v>
      </c>
      <c r="AN2015">
        <v>22</v>
      </c>
      <c r="AO2015" t="s">
        <v>190</v>
      </c>
      <c r="AP2015">
        <v>87</v>
      </c>
      <c r="AQ2015">
        <v>-0.7</v>
      </c>
      <c r="AR2015">
        <v>1.2</v>
      </c>
      <c r="AS2015" t="s">
        <v>2022</v>
      </c>
      <c r="AT2015">
        <v>26</v>
      </c>
      <c r="AU2015">
        <v>15</v>
      </c>
      <c r="AV2015">
        <v>15</v>
      </c>
      <c r="AW2015">
        <v>24</v>
      </c>
      <c r="AZ2015">
        <v>0</v>
      </c>
      <c r="BA2015">
        <v>0</v>
      </c>
      <c r="BB2015">
        <v>38376</v>
      </c>
      <c r="BC2015">
        <v>63960</v>
      </c>
      <c r="BD2015">
        <v>89544</v>
      </c>
      <c r="BE2015">
        <v>27</v>
      </c>
      <c r="BF2015">
        <v>6</v>
      </c>
      <c r="BG2015">
        <v>144</v>
      </c>
      <c r="BH2015">
        <v>3.5902777777777777</v>
      </c>
      <c r="BI2015">
        <v>38376</v>
      </c>
      <c r="BJ2015">
        <v>63960</v>
      </c>
      <c r="BK2015">
        <v>89544</v>
      </c>
      <c r="BL2015">
        <v>30</v>
      </c>
      <c r="BM2015">
        <v>1</v>
      </c>
      <c r="BN2015">
        <v>48</v>
      </c>
      <c r="BO2015" t="s">
        <v>192</v>
      </c>
      <c r="BP2015">
        <v>0</v>
      </c>
      <c r="BR2015">
        <v>0</v>
      </c>
      <c r="BS2015">
        <v>0</v>
      </c>
      <c r="BV2015">
        <v>0</v>
      </c>
      <c r="BW2015">
        <v>0</v>
      </c>
      <c r="BX2015">
        <v>0</v>
      </c>
      <c r="BZ2015" t="s">
        <v>193</v>
      </c>
      <c r="CA2015" t="s">
        <v>194</v>
      </c>
      <c r="CB2015" t="b">
        <v>0</v>
      </c>
    </row>
    <row r="2016" spans="1:80" x14ac:dyDescent="0.3">
      <c r="A2016">
        <v>2015</v>
      </c>
      <c r="B2016" t="s">
        <v>2369</v>
      </c>
      <c r="C2016" t="s">
        <v>179</v>
      </c>
      <c r="D2016" t="s">
        <v>2019</v>
      </c>
      <c r="E2016" t="s">
        <v>2071</v>
      </c>
      <c r="F2016" t="s">
        <v>2370</v>
      </c>
      <c r="G2016" t="s">
        <v>2019</v>
      </c>
      <c r="H2016" t="s">
        <v>184</v>
      </c>
      <c r="J2016">
        <v>0</v>
      </c>
      <c r="L2016" t="s">
        <v>197</v>
      </c>
      <c r="M2016" t="s">
        <v>197</v>
      </c>
      <c r="N2016" t="s">
        <v>198</v>
      </c>
      <c r="Q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AA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4.2</v>
      </c>
      <c r="AK2016">
        <v>2</v>
      </c>
      <c r="AL2016">
        <v>34</v>
      </c>
      <c r="AM2016">
        <v>4</v>
      </c>
      <c r="AN2016">
        <v>22</v>
      </c>
      <c r="AO2016" t="s">
        <v>190</v>
      </c>
      <c r="AP2016">
        <v>87</v>
      </c>
      <c r="AQ2016">
        <v>-0.7</v>
      </c>
      <c r="AR2016">
        <v>1.2</v>
      </c>
      <c r="AS2016" t="s">
        <v>2022</v>
      </c>
      <c r="AT2016">
        <v>26</v>
      </c>
      <c r="AU2016">
        <v>15</v>
      </c>
      <c r="AV2016">
        <v>15</v>
      </c>
      <c r="AW2016">
        <v>24</v>
      </c>
      <c r="AZ2016">
        <v>0</v>
      </c>
      <c r="BA2016">
        <v>0</v>
      </c>
      <c r="BB2016">
        <v>38376</v>
      </c>
      <c r="BC2016">
        <v>63960</v>
      </c>
      <c r="BD2016">
        <v>89544</v>
      </c>
      <c r="BE2016">
        <v>27</v>
      </c>
      <c r="BF2016">
        <v>6</v>
      </c>
      <c r="BG2016">
        <v>144</v>
      </c>
      <c r="BH2016">
        <v>3.5902777777777777</v>
      </c>
      <c r="BI2016">
        <v>38376</v>
      </c>
      <c r="BJ2016">
        <v>63960</v>
      </c>
      <c r="BK2016">
        <v>89544</v>
      </c>
      <c r="BL2016">
        <v>30</v>
      </c>
      <c r="BM2016">
        <v>1</v>
      </c>
      <c r="BN2016">
        <v>24</v>
      </c>
      <c r="BO2016" t="s">
        <v>192</v>
      </c>
      <c r="BP2016">
        <v>0</v>
      </c>
      <c r="BR2016">
        <v>0</v>
      </c>
      <c r="BS2016">
        <v>0</v>
      </c>
      <c r="BV2016">
        <v>0</v>
      </c>
      <c r="BW2016">
        <v>0</v>
      </c>
      <c r="BX2016">
        <v>0</v>
      </c>
      <c r="BZ2016" t="s">
        <v>193</v>
      </c>
      <c r="CA2016" t="s">
        <v>194</v>
      </c>
      <c r="CB2016" t="b">
        <v>0</v>
      </c>
    </row>
    <row r="2017" spans="1:80" x14ac:dyDescent="0.3">
      <c r="A2017">
        <v>2016</v>
      </c>
      <c r="B2017" t="s">
        <v>2371</v>
      </c>
      <c r="C2017" t="s">
        <v>179</v>
      </c>
      <c r="D2017" t="s">
        <v>2019</v>
      </c>
      <c r="E2017" t="s">
        <v>2071</v>
      </c>
      <c r="F2017" t="s">
        <v>2372</v>
      </c>
      <c r="G2017" t="s">
        <v>2019</v>
      </c>
      <c r="H2017" t="s">
        <v>184</v>
      </c>
      <c r="J2017">
        <v>0</v>
      </c>
      <c r="L2017" t="s">
        <v>197</v>
      </c>
      <c r="M2017" t="s">
        <v>197</v>
      </c>
      <c r="N2017" t="s">
        <v>198</v>
      </c>
      <c r="Q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AA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2.69</v>
      </c>
      <c r="AK2017">
        <v>2</v>
      </c>
      <c r="AL2017">
        <v>53</v>
      </c>
      <c r="AM2017">
        <v>4</v>
      </c>
      <c r="AN2017">
        <v>22</v>
      </c>
      <c r="AO2017" t="s">
        <v>190</v>
      </c>
      <c r="AP2017">
        <v>87</v>
      </c>
      <c r="AQ2017">
        <v>-0.7</v>
      </c>
      <c r="AR2017">
        <v>1.2</v>
      </c>
      <c r="AS2017" t="s">
        <v>2022</v>
      </c>
      <c r="AT2017">
        <v>26</v>
      </c>
      <c r="AU2017">
        <v>15</v>
      </c>
      <c r="AV2017">
        <v>15</v>
      </c>
      <c r="AW2017">
        <v>24</v>
      </c>
      <c r="AZ2017">
        <v>0</v>
      </c>
      <c r="BA2017">
        <v>0</v>
      </c>
      <c r="BB2017">
        <v>38376</v>
      </c>
      <c r="BC2017">
        <v>63960</v>
      </c>
      <c r="BD2017">
        <v>89544</v>
      </c>
      <c r="BE2017">
        <v>27</v>
      </c>
      <c r="BF2017">
        <v>6</v>
      </c>
      <c r="BG2017">
        <v>144</v>
      </c>
      <c r="BH2017">
        <v>3.5902777777777777</v>
      </c>
      <c r="BI2017">
        <v>38376</v>
      </c>
      <c r="BJ2017">
        <v>63960</v>
      </c>
      <c r="BK2017">
        <v>89544</v>
      </c>
      <c r="BL2017">
        <v>30</v>
      </c>
      <c r="BM2017">
        <v>1</v>
      </c>
      <c r="BN2017">
        <v>16</v>
      </c>
      <c r="BO2017" t="s">
        <v>192</v>
      </c>
      <c r="BP2017">
        <v>0</v>
      </c>
      <c r="BR2017">
        <v>0</v>
      </c>
      <c r="BS2017">
        <v>0</v>
      </c>
      <c r="BV2017">
        <v>0</v>
      </c>
      <c r="BW2017">
        <v>0</v>
      </c>
      <c r="BX2017">
        <v>0</v>
      </c>
      <c r="BZ2017" t="s">
        <v>193</v>
      </c>
      <c r="CA2017" t="s">
        <v>194</v>
      </c>
      <c r="CB2017" t="b">
        <v>0</v>
      </c>
    </row>
    <row r="2018" spans="1:80" x14ac:dyDescent="0.3">
      <c r="A2018">
        <v>2017</v>
      </c>
      <c r="B2018" t="s">
        <v>2373</v>
      </c>
      <c r="C2018" t="s">
        <v>179</v>
      </c>
      <c r="D2018" t="s">
        <v>2019</v>
      </c>
      <c r="E2018" t="s">
        <v>2071</v>
      </c>
      <c r="F2018" t="s">
        <v>2374</v>
      </c>
      <c r="G2018" t="s">
        <v>2019</v>
      </c>
      <c r="H2018" t="s">
        <v>184</v>
      </c>
      <c r="J2018">
        <v>0</v>
      </c>
      <c r="L2018" t="s">
        <v>197</v>
      </c>
      <c r="M2018" t="s">
        <v>197</v>
      </c>
      <c r="N2018" t="s">
        <v>198</v>
      </c>
      <c r="Q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AA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3.06</v>
      </c>
      <c r="AK2018">
        <v>2</v>
      </c>
      <c r="AL2018">
        <v>46</v>
      </c>
      <c r="AM2018">
        <v>4</v>
      </c>
      <c r="AN2018">
        <v>22</v>
      </c>
      <c r="AO2018" t="s">
        <v>190</v>
      </c>
      <c r="AP2018">
        <v>87</v>
      </c>
      <c r="AQ2018">
        <v>-0.7</v>
      </c>
      <c r="AR2018">
        <v>1.2</v>
      </c>
      <c r="AS2018" t="s">
        <v>2022</v>
      </c>
      <c r="AT2018">
        <v>26</v>
      </c>
      <c r="AU2018">
        <v>15</v>
      </c>
      <c r="AV2018">
        <v>15</v>
      </c>
      <c r="AW2018">
        <v>24</v>
      </c>
      <c r="AZ2018">
        <v>0</v>
      </c>
      <c r="BA2018">
        <v>0</v>
      </c>
      <c r="BB2018">
        <v>38376</v>
      </c>
      <c r="BC2018">
        <v>63960</v>
      </c>
      <c r="BD2018">
        <v>89544</v>
      </c>
      <c r="BE2018">
        <v>27</v>
      </c>
      <c r="BF2018">
        <v>6</v>
      </c>
      <c r="BG2018">
        <v>144</v>
      </c>
      <c r="BH2018">
        <v>3.5902777777777777</v>
      </c>
      <c r="BI2018">
        <v>38376</v>
      </c>
      <c r="BJ2018">
        <v>63960</v>
      </c>
      <c r="BK2018">
        <v>89544</v>
      </c>
      <c r="BL2018">
        <v>30</v>
      </c>
      <c r="BM2018">
        <v>1</v>
      </c>
      <c r="BN2018">
        <v>16</v>
      </c>
      <c r="BO2018" t="s">
        <v>192</v>
      </c>
      <c r="BP2018">
        <v>0</v>
      </c>
      <c r="BR2018">
        <v>0</v>
      </c>
      <c r="BS2018">
        <v>0</v>
      </c>
      <c r="BV2018">
        <v>0</v>
      </c>
      <c r="BW2018">
        <v>0</v>
      </c>
      <c r="BX2018">
        <v>0</v>
      </c>
      <c r="BZ2018" t="s">
        <v>193</v>
      </c>
      <c r="CA2018" t="s">
        <v>194</v>
      </c>
      <c r="CB2018" t="b">
        <v>0</v>
      </c>
    </row>
    <row r="2019" spans="1:80" x14ac:dyDescent="0.3">
      <c r="A2019">
        <v>2018</v>
      </c>
      <c r="B2019" t="s">
        <v>2375</v>
      </c>
      <c r="C2019" t="s">
        <v>179</v>
      </c>
      <c r="D2019" t="s">
        <v>2019</v>
      </c>
      <c r="E2019" t="s">
        <v>2071</v>
      </c>
      <c r="F2019" t="s">
        <v>2376</v>
      </c>
      <c r="G2019" t="s">
        <v>2019</v>
      </c>
      <c r="H2019" t="s">
        <v>184</v>
      </c>
      <c r="J2019">
        <v>0</v>
      </c>
      <c r="L2019" t="s">
        <v>197</v>
      </c>
      <c r="M2019" t="s">
        <v>197</v>
      </c>
      <c r="N2019" t="s">
        <v>198</v>
      </c>
      <c r="Q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AA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2</v>
      </c>
      <c r="AL2019">
        <v>0</v>
      </c>
      <c r="AM2019">
        <v>4</v>
      </c>
      <c r="AN2019">
        <v>22</v>
      </c>
      <c r="AO2019" t="s">
        <v>190</v>
      </c>
      <c r="AP2019">
        <v>87</v>
      </c>
      <c r="AQ2019">
        <v>-0.7</v>
      </c>
      <c r="AR2019">
        <v>1.2</v>
      </c>
      <c r="AS2019" t="s">
        <v>2022</v>
      </c>
      <c r="AT2019">
        <v>26</v>
      </c>
      <c r="AU2019">
        <v>15</v>
      </c>
      <c r="AV2019">
        <v>15</v>
      </c>
      <c r="AW2019">
        <v>24</v>
      </c>
      <c r="AZ2019">
        <v>0</v>
      </c>
      <c r="BA2019">
        <v>0</v>
      </c>
      <c r="BB2019">
        <v>38376</v>
      </c>
      <c r="BC2019">
        <v>63960</v>
      </c>
      <c r="BD2019">
        <v>89544</v>
      </c>
      <c r="BE2019">
        <v>27</v>
      </c>
      <c r="BF2019">
        <v>6</v>
      </c>
      <c r="BG2019">
        <v>144</v>
      </c>
      <c r="BH2019">
        <v>3.5902777777777777</v>
      </c>
      <c r="BI2019">
        <v>38376</v>
      </c>
      <c r="BJ2019">
        <v>63960</v>
      </c>
      <c r="BK2019">
        <v>89544</v>
      </c>
      <c r="BL2019">
        <v>30</v>
      </c>
      <c r="BM2019">
        <v>1</v>
      </c>
      <c r="BN2019">
        <v>16</v>
      </c>
      <c r="BO2019" t="s">
        <v>192</v>
      </c>
      <c r="BP2019">
        <v>0</v>
      </c>
      <c r="BR2019">
        <v>0</v>
      </c>
      <c r="BS2019">
        <v>0</v>
      </c>
      <c r="BV2019">
        <v>0</v>
      </c>
      <c r="BW2019">
        <v>0</v>
      </c>
      <c r="BX2019">
        <v>0</v>
      </c>
      <c r="BZ2019" t="s">
        <v>193</v>
      </c>
      <c r="CA2019" t="s">
        <v>194</v>
      </c>
      <c r="CB2019" t="b">
        <v>0</v>
      </c>
    </row>
    <row r="2020" spans="1:80" x14ac:dyDescent="0.3">
      <c r="A2020">
        <v>2019</v>
      </c>
      <c r="B2020" t="s">
        <v>2377</v>
      </c>
      <c r="C2020" t="s">
        <v>179</v>
      </c>
      <c r="D2020" t="s">
        <v>2019</v>
      </c>
      <c r="E2020" t="s">
        <v>2071</v>
      </c>
      <c r="F2020" t="s">
        <v>2378</v>
      </c>
      <c r="G2020" t="s">
        <v>2019</v>
      </c>
      <c r="H2020" t="s">
        <v>184</v>
      </c>
      <c r="J2020">
        <v>0</v>
      </c>
      <c r="L2020" t="s">
        <v>197</v>
      </c>
      <c r="M2020" t="s">
        <v>197</v>
      </c>
      <c r="N2020" t="s">
        <v>198</v>
      </c>
      <c r="Q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AA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2</v>
      </c>
      <c r="AL2020">
        <v>0</v>
      </c>
      <c r="AM2020">
        <v>4</v>
      </c>
      <c r="AN2020">
        <v>22</v>
      </c>
      <c r="AO2020" t="s">
        <v>190</v>
      </c>
      <c r="AP2020">
        <v>87</v>
      </c>
      <c r="AQ2020">
        <v>-0.7</v>
      </c>
      <c r="AR2020">
        <v>1.2</v>
      </c>
      <c r="AS2020" t="s">
        <v>2022</v>
      </c>
      <c r="AT2020">
        <v>26</v>
      </c>
      <c r="AU2020">
        <v>15</v>
      </c>
      <c r="AV2020">
        <v>15</v>
      </c>
      <c r="AW2020">
        <v>24</v>
      </c>
      <c r="AZ2020">
        <v>0</v>
      </c>
      <c r="BA2020">
        <v>0</v>
      </c>
      <c r="BB2020">
        <v>38376</v>
      </c>
      <c r="BC2020">
        <v>63960</v>
      </c>
      <c r="BD2020">
        <v>89544</v>
      </c>
      <c r="BE2020">
        <v>27</v>
      </c>
      <c r="BF2020">
        <v>6</v>
      </c>
      <c r="BG2020">
        <v>144</v>
      </c>
      <c r="BH2020">
        <v>3.5902777777777777</v>
      </c>
      <c r="BI2020">
        <v>38376</v>
      </c>
      <c r="BJ2020">
        <v>63960</v>
      </c>
      <c r="BK2020">
        <v>89544</v>
      </c>
      <c r="BL2020">
        <v>30</v>
      </c>
      <c r="BM2020">
        <v>1</v>
      </c>
      <c r="BN2020">
        <v>16</v>
      </c>
      <c r="BO2020" t="s">
        <v>192</v>
      </c>
      <c r="BP2020">
        <v>0</v>
      </c>
      <c r="BR2020">
        <v>0</v>
      </c>
      <c r="BS2020">
        <v>0</v>
      </c>
      <c r="BV2020">
        <v>0</v>
      </c>
      <c r="BW2020">
        <v>0</v>
      </c>
      <c r="BX2020">
        <v>0</v>
      </c>
      <c r="BZ2020" t="s">
        <v>193</v>
      </c>
      <c r="CA2020" t="s">
        <v>194</v>
      </c>
      <c r="CB2020" t="b">
        <v>0</v>
      </c>
    </row>
    <row r="2021" spans="1:80" x14ac:dyDescent="0.3">
      <c r="A2021">
        <v>2020</v>
      </c>
      <c r="B2021" t="s">
        <v>2379</v>
      </c>
      <c r="C2021" t="s">
        <v>179</v>
      </c>
      <c r="D2021" t="s">
        <v>2019</v>
      </c>
      <c r="E2021" t="s">
        <v>2071</v>
      </c>
      <c r="F2021" t="s">
        <v>2072</v>
      </c>
      <c r="G2021" t="s">
        <v>2019</v>
      </c>
      <c r="H2021" t="s">
        <v>184</v>
      </c>
      <c r="J2021">
        <v>0</v>
      </c>
      <c r="L2021" t="s">
        <v>197</v>
      </c>
      <c r="M2021" t="s">
        <v>197</v>
      </c>
      <c r="N2021" t="s">
        <v>198</v>
      </c>
      <c r="Q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AA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1.5044</v>
      </c>
      <c r="AK2021">
        <v>2</v>
      </c>
      <c r="AL2021">
        <v>94</v>
      </c>
      <c r="AM2021">
        <v>4</v>
      </c>
      <c r="AN2021">
        <v>22</v>
      </c>
      <c r="AO2021" t="s">
        <v>190</v>
      </c>
      <c r="AP2021">
        <v>87</v>
      </c>
      <c r="AQ2021">
        <v>-0.7</v>
      </c>
      <c r="AR2021">
        <v>1.2</v>
      </c>
      <c r="AS2021" t="s">
        <v>2022</v>
      </c>
      <c r="AT2021">
        <v>26</v>
      </c>
      <c r="AU2021">
        <v>15</v>
      </c>
      <c r="AV2021">
        <v>15</v>
      </c>
      <c r="AW2021">
        <v>24</v>
      </c>
      <c r="AZ2021">
        <v>0</v>
      </c>
      <c r="BA2021">
        <v>0</v>
      </c>
      <c r="BB2021">
        <v>38376</v>
      </c>
      <c r="BC2021">
        <v>63960</v>
      </c>
      <c r="BD2021">
        <v>89544</v>
      </c>
      <c r="BE2021">
        <v>27</v>
      </c>
      <c r="BF2021">
        <v>6</v>
      </c>
      <c r="BG2021">
        <v>144</v>
      </c>
      <c r="BH2021">
        <v>3.5902777777777777</v>
      </c>
      <c r="BI2021">
        <v>38376</v>
      </c>
      <c r="BJ2021">
        <v>63960</v>
      </c>
      <c r="BK2021">
        <v>89544</v>
      </c>
      <c r="BL2021">
        <v>30</v>
      </c>
      <c r="BM2021">
        <v>1</v>
      </c>
      <c r="BN2021">
        <v>48</v>
      </c>
      <c r="BO2021" t="s">
        <v>192</v>
      </c>
      <c r="BP2021">
        <v>0</v>
      </c>
      <c r="BQ2021">
        <v>0</v>
      </c>
      <c r="BR2021">
        <v>0</v>
      </c>
      <c r="BS2021">
        <v>0</v>
      </c>
      <c r="BV2021">
        <v>0</v>
      </c>
      <c r="BW2021">
        <v>0</v>
      </c>
      <c r="BX2021">
        <v>0</v>
      </c>
      <c r="BZ2021" t="s">
        <v>193</v>
      </c>
      <c r="CA2021" t="s">
        <v>194</v>
      </c>
      <c r="CB2021" t="b">
        <v>0</v>
      </c>
    </row>
    <row r="2022" spans="1:80" x14ac:dyDescent="0.3">
      <c r="A2022">
        <v>2021</v>
      </c>
      <c r="B2022" t="s">
        <v>2380</v>
      </c>
      <c r="C2022" t="s">
        <v>179</v>
      </c>
      <c r="D2022" t="s">
        <v>2019</v>
      </c>
      <c r="E2022" t="s">
        <v>2071</v>
      </c>
      <c r="F2022" t="s">
        <v>2024</v>
      </c>
      <c r="G2022" t="s">
        <v>2019</v>
      </c>
      <c r="H2022" t="s">
        <v>184</v>
      </c>
      <c r="J2022">
        <v>0</v>
      </c>
      <c r="L2022" t="s">
        <v>197</v>
      </c>
      <c r="M2022" t="s">
        <v>197</v>
      </c>
      <c r="N2022" t="s">
        <v>198</v>
      </c>
      <c r="Q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AA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7.5815000000000001</v>
      </c>
      <c r="AK2022">
        <v>2</v>
      </c>
      <c r="AL2022">
        <v>19</v>
      </c>
      <c r="AM2022">
        <v>4</v>
      </c>
      <c r="AN2022">
        <v>22</v>
      </c>
      <c r="AO2022" t="s">
        <v>190</v>
      </c>
      <c r="AP2022">
        <v>87</v>
      </c>
      <c r="AQ2022">
        <v>-0.7</v>
      </c>
      <c r="AR2022">
        <v>1.2</v>
      </c>
      <c r="AS2022" t="s">
        <v>2022</v>
      </c>
      <c r="AT2022">
        <v>26</v>
      </c>
      <c r="AU2022">
        <v>15</v>
      </c>
      <c r="AV2022">
        <v>15</v>
      </c>
      <c r="AW2022">
        <v>24</v>
      </c>
      <c r="AZ2022">
        <v>0</v>
      </c>
      <c r="BA2022">
        <v>0</v>
      </c>
      <c r="BB2022">
        <v>38376</v>
      </c>
      <c r="BC2022">
        <v>63960</v>
      </c>
      <c r="BD2022">
        <v>89544</v>
      </c>
      <c r="BE2022">
        <v>27</v>
      </c>
      <c r="BF2022">
        <v>6</v>
      </c>
      <c r="BG2022">
        <v>144</v>
      </c>
      <c r="BH2022">
        <v>3.5902777777777777</v>
      </c>
      <c r="BI2022">
        <v>38376</v>
      </c>
      <c r="BJ2022">
        <v>63960</v>
      </c>
      <c r="BK2022">
        <v>89544</v>
      </c>
      <c r="BL2022">
        <v>30</v>
      </c>
      <c r="BM2022">
        <v>1</v>
      </c>
      <c r="BN2022">
        <v>14</v>
      </c>
      <c r="BO2022" t="s">
        <v>192</v>
      </c>
      <c r="BP2022">
        <v>0</v>
      </c>
      <c r="BQ2022">
        <v>0</v>
      </c>
      <c r="BR2022">
        <v>0</v>
      </c>
      <c r="BS2022">
        <v>0</v>
      </c>
      <c r="BV2022">
        <v>0</v>
      </c>
      <c r="BW2022">
        <v>0</v>
      </c>
      <c r="BX2022">
        <v>0</v>
      </c>
      <c r="BZ2022" t="s">
        <v>193</v>
      </c>
      <c r="CA2022" t="s">
        <v>194</v>
      </c>
      <c r="CB2022" t="b">
        <v>0</v>
      </c>
    </row>
    <row r="2023" spans="1:80" x14ac:dyDescent="0.3">
      <c r="A2023">
        <v>2022</v>
      </c>
      <c r="B2023" t="s">
        <v>2381</v>
      </c>
      <c r="C2023" t="s">
        <v>179</v>
      </c>
      <c r="D2023" t="s">
        <v>2019</v>
      </c>
      <c r="E2023" t="s">
        <v>2071</v>
      </c>
      <c r="F2023" t="s">
        <v>2027</v>
      </c>
      <c r="G2023" t="s">
        <v>2019</v>
      </c>
      <c r="H2023" t="s">
        <v>184</v>
      </c>
      <c r="J2023">
        <v>0</v>
      </c>
      <c r="L2023" t="s">
        <v>197</v>
      </c>
      <c r="M2023" t="s">
        <v>197</v>
      </c>
      <c r="N2023" t="s">
        <v>198</v>
      </c>
      <c r="Q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AA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8.2568000000000001</v>
      </c>
      <c r="AK2023">
        <v>2</v>
      </c>
      <c r="AL2023">
        <v>17</v>
      </c>
      <c r="AM2023">
        <v>4</v>
      </c>
      <c r="AN2023">
        <v>22</v>
      </c>
      <c r="AO2023" t="s">
        <v>190</v>
      </c>
      <c r="AP2023">
        <v>87</v>
      </c>
      <c r="AQ2023">
        <v>-0.7</v>
      </c>
      <c r="AR2023">
        <v>1.2</v>
      </c>
      <c r="AS2023" t="s">
        <v>2022</v>
      </c>
      <c r="AT2023">
        <v>26</v>
      </c>
      <c r="AU2023">
        <v>15</v>
      </c>
      <c r="AV2023">
        <v>15</v>
      </c>
      <c r="AW2023">
        <v>24</v>
      </c>
      <c r="AZ2023">
        <v>0</v>
      </c>
      <c r="BA2023">
        <v>0</v>
      </c>
      <c r="BB2023">
        <v>38376</v>
      </c>
      <c r="BC2023">
        <v>63960</v>
      </c>
      <c r="BD2023">
        <v>89544</v>
      </c>
      <c r="BE2023">
        <v>27</v>
      </c>
      <c r="BF2023">
        <v>6</v>
      </c>
      <c r="BG2023">
        <v>144</v>
      </c>
      <c r="BH2023">
        <v>3.5902777777777777</v>
      </c>
      <c r="BI2023">
        <v>38376</v>
      </c>
      <c r="BJ2023">
        <v>63960</v>
      </c>
      <c r="BK2023">
        <v>89544</v>
      </c>
      <c r="BL2023">
        <v>30</v>
      </c>
      <c r="BM2023">
        <v>1</v>
      </c>
      <c r="BN2023">
        <v>8</v>
      </c>
      <c r="BO2023" t="s">
        <v>192</v>
      </c>
      <c r="BP2023">
        <v>0</v>
      </c>
      <c r="BQ2023">
        <v>0</v>
      </c>
      <c r="BR2023">
        <v>0</v>
      </c>
      <c r="BS2023">
        <v>0</v>
      </c>
      <c r="BV2023">
        <v>0</v>
      </c>
      <c r="BW2023">
        <v>0</v>
      </c>
      <c r="BX2023">
        <v>0</v>
      </c>
      <c r="BZ2023" t="s">
        <v>193</v>
      </c>
      <c r="CA2023" t="s">
        <v>194</v>
      </c>
      <c r="CB2023" t="b">
        <v>0</v>
      </c>
    </row>
    <row r="2024" spans="1:80" x14ac:dyDescent="0.3">
      <c r="A2024">
        <v>2023</v>
      </c>
      <c r="B2024" t="s">
        <v>2382</v>
      </c>
      <c r="C2024" t="s">
        <v>179</v>
      </c>
      <c r="D2024" t="s">
        <v>2019</v>
      </c>
      <c r="E2024" t="s">
        <v>2071</v>
      </c>
      <c r="F2024" t="s">
        <v>2029</v>
      </c>
      <c r="G2024" t="s">
        <v>2019</v>
      </c>
      <c r="H2024" t="s">
        <v>184</v>
      </c>
      <c r="J2024">
        <v>0</v>
      </c>
      <c r="K2024" t="s">
        <v>2182</v>
      </c>
      <c r="L2024" t="s">
        <v>186</v>
      </c>
      <c r="M2024" t="s">
        <v>653</v>
      </c>
      <c r="N2024" t="s">
        <v>20</v>
      </c>
      <c r="O2024">
        <v>577</v>
      </c>
      <c r="Q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AA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8.9</v>
      </c>
      <c r="AK2024">
        <v>2</v>
      </c>
      <c r="AL2024">
        <v>16</v>
      </c>
      <c r="AM2024">
        <v>4</v>
      </c>
      <c r="AN2024">
        <v>22</v>
      </c>
      <c r="AO2024" t="s">
        <v>190</v>
      </c>
      <c r="AP2024">
        <v>87</v>
      </c>
      <c r="AQ2024">
        <v>-0.7</v>
      </c>
      <c r="AR2024">
        <v>1.2</v>
      </c>
      <c r="AS2024" t="s">
        <v>2022</v>
      </c>
      <c r="AT2024">
        <v>26</v>
      </c>
      <c r="AU2024">
        <v>15</v>
      </c>
      <c r="AV2024">
        <v>15</v>
      </c>
      <c r="AW2024">
        <v>24</v>
      </c>
      <c r="AZ2024">
        <v>0</v>
      </c>
      <c r="BA2024">
        <v>0</v>
      </c>
      <c r="BB2024">
        <v>38376</v>
      </c>
      <c r="BC2024">
        <v>63960</v>
      </c>
      <c r="BD2024">
        <v>89544</v>
      </c>
      <c r="BE2024">
        <v>27</v>
      </c>
      <c r="BF2024">
        <v>6</v>
      </c>
      <c r="BG2024">
        <v>144</v>
      </c>
      <c r="BH2024">
        <v>3.5902777777777777</v>
      </c>
      <c r="BI2024">
        <v>38376</v>
      </c>
      <c r="BJ2024">
        <v>63960</v>
      </c>
      <c r="BK2024">
        <v>89544</v>
      </c>
      <c r="BL2024">
        <v>30</v>
      </c>
      <c r="BM2024">
        <v>1</v>
      </c>
      <c r="BN2024">
        <v>8</v>
      </c>
      <c r="BO2024" t="s">
        <v>192</v>
      </c>
      <c r="BP2024">
        <v>4.6159999999999997</v>
      </c>
      <c r="BQ2024">
        <v>0</v>
      </c>
      <c r="BR2024">
        <v>189</v>
      </c>
      <c r="BS2024">
        <v>0</v>
      </c>
      <c r="BV2024">
        <v>0</v>
      </c>
      <c r="BW2024">
        <v>0</v>
      </c>
      <c r="BX2024">
        <v>0</v>
      </c>
      <c r="BZ2024" t="s">
        <v>193</v>
      </c>
      <c r="CA2024" t="s">
        <v>194</v>
      </c>
      <c r="CB2024" t="b">
        <v>0</v>
      </c>
    </row>
    <row r="2025" spans="1:80" x14ac:dyDescent="0.3">
      <c r="A2025">
        <v>2024</v>
      </c>
      <c r="B2025" t="s">
        <v>2383</v>
      </c>
      <c r="C2025" t="s">
        <v>179</v>
      </c>
      <c r="D2025" t="s">
        <v>2019</v>
      </c>
      <c r="E2025" t="s">
        <v>2071</v>
      </c>
      <c r="F2025" t="s">
        <v>2031</v>
      </c>
      <c r="G2025" t="s">
        <v>2019</v>
      </c>
      <c r="H2025" t="s">
        <v>184</v>
      </c>
      <c r="J2025">
        <v>0</v>
      </c>
      <c r="L2025" t="s">
        <v>197</v>
      </c>
      <c r="M2025" t="s">
        <v>197</v>
      </c>
      <c r="N2025" t="s">
        <v>198</v>
      </c>
      <c r="Q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AA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9.6074000000000002</v>
      </c>
      <c r="AK2025">
        <v>2</v>
      </c>
      <c r="AL2025">
        <v>15</v>
      </c>
      <c r="AM2025">
        <v>4</v>
      </c>
      <c r="AN2025">
        <v>22</v>
      </c>
      <c r="AO2025" t="s">
        <v>190</v>
      </c>
      <c r="AP2025">
        <v>87</v>
      </c>
      <c r="AQ2025">
        <v>-0.7</v>
      </c>
      <c r="AR2025">
        <v>1.2</v>
      </c>
      <c r="AS2025" t="s">
        <v>2022</v>
      </c>
      <c r="AT2025">
        <v>26</v>
      </c>
      <c r="AU2025">
        <v>15</v>
      </c>
      <c r="AV2025">
        <v>15</v>
      </c>
      <c r="AW2025">
        <v>24</v>
      </c>
      <c r="AZ2025">
        <v>0</v>
      </c>
      <c r="BA2025">
        <v>0</v>
      </c>
      <c r="BB2025">
        <v>38376</v>
      </c>
      <c r="BC2025">
        <v>63960</v>
      </c>
      <c r="BD2025">
        <v>89544</v>
      </c>
      <c r="BE2025">
        <v>27</v>
      </c>
      <c r="BF2025">
        <v>6</v>
      </c>
      <c r="BG2025">
        <v>144</v>
      </c>
      <c r="BH2025">
        <v>3.5902777777777777</v>
      </c>
      <c r="BI2025">
        <v>38376</v>
      </c>
      <c r="BJ2025">
        <v>63960</v>
      </c>
      <c r="BK2025">
        <v>89544</v>
      </c>
      <c r="BL2025">
        <v>30</v>
      </c>
      <c r="BM2025">
        <v>1</v>
      </c>
      <c r="BN2025">
        <v>8</v>
      </c>
      <c r="BO2025" t="s">
        <v>192</v>
      </c>
      <c r="BP2025">
        <v>0</v>
      </c>
      <c r="BQ2025">
        <v>0</v>
      </c>
      <c r="BR2025">
        <v>0</v>
      </c>
      <c r="BS2025">
        <v>0</v>
      </c>
      <c r="BV2025">
        <v>0</v>
      </c>
      <c r="BW2025">
        <v>0</v>
      </c>
      <c r="BX2025">
        <v>0</v>
      </c>
      <c r="BZ2025" t="s">
        <v>193</v>
      </c>
      <c r="CA2025" t="s">
        <v>194</v>
      </c>
      <c r="CB2025" t="b">
        <v>0</v>
      </c>
    </row>
    <row r="2026" spans="1:80" x14ac:dyDescent="0.3">
      <c r="A2026">
        <v>2025</v>
      </c>
      <c r="B2026" t="s">
        <v>2384</v>
      </c>
      <c r="C2026" t="s">
        <v>179</v>
      </c>
      <c r="D2026" t="s">
        <v>2019</v>
      </c>
      <c r="E2026" t="s">
        <v>2071</v>
      </c>
      <c r="F2026" t="s">
        <v>2033</v>
      </c>
      <c r="G2026" t="s">
        <v>2019</v>
      </c>
      <c r="H2026" t="s">
        <v>184</v>
      </c>
      <c r="J2026">
        <v>0</v>
      </c>
      <c r="L2026" t="s">
        <v>197</v>
      </c>
      <c r="M2026" t="s">
        <v>197</v>
      </c>
      <c r="N2026" t="s">
        <v>198</v>
      </c>
      <c r="Q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AA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10.2827</v>
      </c>
      <c r="AK2026">
        <v>2</v>
      </c>
      <c r="AL2026">
        <v>14</v>
      </c>
      <c r="AM2026">
        <v>4</v>
      </c>
      <c r="AN2026">
        <v>22</v>
      </c>
      <c r="AO2026" t="s">
        <v>190</v>
      </c>
      <c r="AP2026">
        <v>87</v>
      </c>
      <c r="AQ2026">
        <v>-0.7</v>
      </c>
      <c r="AR2026">
        <v>1.2</v>
      </c>
      <c r="AS2026" t="s">
        <v>2022</v>
      </c>
      <c r="AT2026">
        <v>26</v>
      </c>
      <c r="AU2026">
        <v>15</v>
      </c>
      <c r="AV2026">
        <v>15</v>
      </c>
      <c r="AW2026">
        <v>24</v>
      </c>
      <c r="AZ2026">
        <v>0</v>
      </c>
      <c r="BA2026">
        <v>0</v>
      </c>
      <c r="BB2026">
        <v>38376</v>
      </c>
      <c r="BC2026">
        <v>63960</v>
      </c>
      <c r="BD2026">
        <v>89544</v>
      </c>
      <c r="BE2026">
        <v>27</v>
      </c>
      <c r="BF2026">
        <v>6</v>
      </c>
      <c r="BG2026">
        <v>144</v>
      </c>
      <c r="BH2026">
        <v>3.5902777777777777</v>
      </c>
      <c r="BI2026">
        <v>38376</v>
      </c>
      <c r="BJ2026">
        <v>63960</v>
      </c>
      <c r="BK2026">
        <v>89544</v>
      </c>
      <c r="BL2026">
        <v>30</v>
      </c>
      <c r="BM2026">
        <v>1</v>
      </c>
      <c r="BN2026">
        <v>8</v>
      </c>
      <c r="BO2026" t="s">
        <v>192</v>
      </c>
      <c r="BP2026">
        <v>0</v>
      </c>
      <c r="BQ2026">
        <v>0</v>
      </c>
      <c r="BR2026">
        <v>0</v>
      </c>
      <c r="BS2026">
        <v>0</v>
      </c>
      <c r="BV2026">
        <v>0</v>
      </c>
      <c r="BW2026">
        <v>0</v>
      </c>
      <c r="BX2026">
        <v>0</v>
      </c>
      <c r="BZ2026" t="s">
        <v>193</v>
      </c>
      <c r="CA2026" t="s">
        <v>194</v>
      </c>
      <c r="CB2026" t="b">
        <v>0</v>
      </c>
    </row>
    <row r="2027" spans="1:80" x14ac:dyDescent="0.3">
      <c r="A2027">
        <v>2026</v>
      </c>
      <c r="B2027" t="s">
        <v>2385</v>
      </c>
      <c r="C2027" t="s">
        <v>179</v>
      </c>
      <c r="D2027" t="s">
        <v>2019</v>
      </c>
      <c r="E2027" t="s">
        <v>2071</v>
      </c>
      <c r="F2027" t="s">
        <v>2035</v>
      </c>
      <c r="G2027" t="s">
        <v>2019</v>
      </c>
      <c r="H2027" t="s">
        <v>184</v>
      </c>
      <c r="J2027">
        <v>0</v>
      </c>
      <c r="L2027" t="s">
        <v>197</v>
      </c>
      <c r="M2027" t="s">
        <v>197</v>
      </c>
      <c r="N2027" t="s">
        <v>198</v>
      </c>
      <c r="Q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AA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10.958</v>
      </c>
      <c r="AK2027">
        <v>2</v>
      </c>
      <c r="AL2027">
        <v>13</v>
      </c>
      <c r="AM2027">
        <v>4</v>
      </c>
      <c r="AN2027">
        <v>22</v>
      </c>
      <c r="AO2027" t="s">
        <v>190</v>
      </c>
      <c r="AP2027">
        <v>87</v>
      </c>
      <c r="AQ2027">
        <v>-0.7</v>
      </c>
      <c r="AR2027">
        <v>1.2</v>
      </c>
      <c r="AS2027" t="s">
        <v>2022</v>
      </c>
      <c r="AT2027">
        <v>26</v>
      </c>
      <c r="AU2027">
        <v>15</v>
      </c>
      <c r="AV2027">
        <v>15</v>
      </c>
      <c r="AW2027">
        <v>24</v>
      </c>
      <c r="AZ2027">
        <v>0</v>
      </c>
      <c r="BA2027">
        <v>0</v>
      </c>
      <c r="BB2027">
        <v>38376</v>
      </c>
      <c r="BC2027">
        <v>63960</v>
      </c>
      <c r="BD2027">
        <v>89544</v>
      </c>
      <c r="BE2027">
        <v>27</v>
      </c>
      <c r="BF2027">
        <v>6</v>
      </c>
      <c r="BG2027">
        <v>144</v>
      </c>
      <c r="BH2027">
        <v>3.5902777777777777</v>
      </c>
      <c r="BI2027">
        <v>38376</v>
      </c>
      <c r="BJ2027">
        <v>63960</v>
      </c>
      <c r="BK2027">
        <v>89544</v>
      </c>
      <c r="BL2027">
        <v>30</v>
      </c>
      <c r="BM2027">
        <v>1</v>
      </c>
      <c r="BN2027">
        <v>8</v>
      </c>
      <c r="BO2027" t="s">
        <v>192</v>
      </c>
      <c r="BP2027">
        <v>0</v>
      </c>
      <c r="BQ2027">
        <v>0</v>
      </c>
      <c r="BR2027">
        <v>0</v>
      </c>
      <c r="BS2027">
        <v>0</v>
      </c>
      <c r="BV2027">
        <v>0</v>
      </c>
      <c r="BW2027">
        <v>0</v>
      </c>
      <c r="BX2027">
        <v>0</v>
      </c>
      <c r="BZ2027" t="s">
        <v>193</v>
      </c>
      <c r="CA2027" t="s">
        <v>194</v>
      </c>
      <c r="CB2027" t="b">
        <v>0</v>
      </c>
    </row>
    <row r="2028" spans="1:80" x14ac:dyDescent="0.3">
      <c r="A2028">
        <v>2027</v>
      </c>
      <c r="B2028" t="s">
        <v>2386</v>
      </c>
      <c r="C2028" t="s">
        <v>179</v>
      </c>
      <c r="D2028" t="s">
        <v>2019</v>
      </c>
      <c r="E2028" t="s">
        <v>2071</v>
      </c>
      <c r="F2028" t="s">
        <v>2037</v>
      </c>
      <c r="G2028" t="s">
        <v>2019</v>
      </c>
      <c r="H2028" t="s">
        <v>184</v>
      </c>
      <c r="J2028">
        <v>0</v>
      </c>
      <c r="L2028" t="s">
        <v>197</v>
      </c>
      <c r="M2028" t="s">
        <v>197</v>
      </c>
      <c r="N2028" t="s">
        <v>198</v>
      </c>
      <c r="Q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AA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11.6333</v>
      </c>
      <c r="AK2028">
        <v>2</v>
      </c>
      <c r="AL2028">
        <v>13</v>
      </c>
      <c r="AM2028">
        <v>4</v>
      </c>
      <c r="AN2028">
        <v>22</v>
      </c>
      <c r="AO2028" t="s">
        <v>190</v>
      </c>
      <c r="AP2028">
        <v>87</v>
      </c>
      <c r="AQ2028">
        <v>-0.7</v>
      </c>
      <c r="AR2028">
        <v>1.2</v>
      </c>
      <c r="AS2028" t="s">
        <v>2022</v>
      </c>
      <c r="AT2028">
        <v>26</v>
      </c>
      <c r="AU2028">
        <v>15</v>
      </c>
      <c r="AV2028">
        <v>15</v>
      </c>
      <c r="AW2028">
        <v>24</v>
      </c>
      <c r="AZ2028">
        <v>0</v>
      </c>
      <c r="BA2028">
        <v>0</v>
      </c>
      <c r="BB2028">
        <v>38376</v>
      </c>
      <c r="BC2028">
        <v>63960</v>
      </c>
      <c r="BD2028">
        <v>89544</v>
      </c>
      <c r="BE2028">
        <v>27</v>
      </c>
      <c r="BF2028">
        <v>6</v>
      </c>
      <c r="BG2028">
        <v>144</v>
      </c>
      <c r="BH2028">
        <v>3.5902777777777777</v>
      </c>
      <c r="BI2028">
        <v>38376</v>
      </c>
      <c r="BJ2028">
        <v>63960</v>
      </c>
      <c r="BK2028">
        <v>89544</v>
      </c>
      <c r="BL2028">
        <v>30</v>
      </c>
      <c r="BM2028">
        <v>1</v>
      </c>
      <c r="BN2028">
        <v>8</v>
      </c>
      <c r="BO2028" t="s">
        <v>192</v>
      </c>
      <c r="BP2028">
        <v>0</v>
      </c>
      <c r="BQ2028">
        <v>0</v>
      </c>
      <c r="BR2028">
        <v>0</v>
      </c>
      <c r="BS2028">
        <v>0</v>
      </c>
      <c r="BV2028">
        <v>0</v>
      </c>
      <c r="BW2028">
        <v>0</v>
      </c>
      <c r="BX2028">
        <v>0</v>
      </c>
      <c r="BZ2028" t="s">
        <v>193</v>
      </c>
      <c r="CA2028" t="s">
        <v>194</v>
      </c>
      <c r="CB2028" t="b">
        <v>0</v>
      </c>
    </row>
    <row r="2029" spans="1:80" x14ac:dyDescent="0.3">
      <c r="A2029">
        <v>2028</v>
      </c>
      <c r="B2029" t="s">
        <v>2387</v>
      </c>
      <c r="C2029" t="s">
        <v>179</v>
      </c>
      <c r="D2029" t="s">
        <v>2019</v>
      </c>
      <c r="E2029" t="s">
        <v>2071</v>
      </c>
      <c r="F2029" t="s">
        <v>2039</v>
      </c>
      <c r="G2029" t="s">
        <v>2019</v>
      </c>
      <c r="H2029" t="s">
        <v>184</v>
      </c>
      <c r="J2029">
        <v>0</v>
      </c>
      <c r="L2029" t="s">
        <v>197</v>
      </c>
      <c r="M2029" t="s">
        <v>197</v>
      </c>
      <c r="N2029" t="s">
        <v>198</v>
      </c>
      <c r="Q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AA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12.3086</v>
      </c>
      <c r="AK2029">
        <v>2</v>
      </c>
      <c r="AL2029">
        <v>12</v>
      </c>
      <c r="AM2029">
        <v>4</v>
      </c>
      <c r="AN2029">
        <v>22</v>
      </c>
      <c r="AO2029" t="s">
        <v>190</v>
      </c>
      <c r="AP2029">
        <v>87</v>
      </c>
      <c r="AQ2029">
        <v>-0.7</v>
      </c>
      <c r="AR2029">
        <v>1.2</v>
      </c>
      <c r="AS2029" t="s">
        <v>2022</v>
      </c>
      <c r="AT2029">
        <v>26</v>
      </c>
      <c r="AU2029">
        <v>15</v>
      </c>
      <c r="AV2029">
        <v>15</v>
      </c>
      <c r="AW2029">
        <v>24</v>
      </c>
      <c r="AZ2029">
        <v>0</v>
      </c>
      <c r="BA2029">
        <v>0</v>
      </c>
      <c r="BB2029">
        <v>38376</v>
      </c>
      <c r="BC2029">
        <v>63960</v>
      </c>
      <c r="BD2029">
        <v>89544</v>
      </c>
      <c r="BE2029">
        <v>27</v>
      </c>
      <c r="BF2029">
        <v>6</v>
      </c>
      <c r="BG2029">
        <v>144</v>
      </c>
      <c r="BH2029">
        <v>3.5902777777777777</v>
      </c>
      <c r="BI2029">
        <v>38376</v>
      </c>
      <c r="BJ2029">
        <v>63960</v>
      </c>
      <c r="BK2029">
        <v>89544</v>
      </c>
      <c r="BL2029">
        <v>30</v>
      </c>
      <c r="BM2029">
        <v>1</v>
      </c>
      <c r="BN2029">
        <v>8</v>
      </c>
      <c r="BO2029" t="s">
        <v>192</v>
      </c>
      <c r="BP2029">
        <v>0</v>
      </c>
      <c r="BQ2029">
        <v>0</v>
      </c>
      <c r="BR2029">
        <v>0</v>
      </c>
      <c r="BS2029">
        <v>0</v>
      </c>
      <c r="BV2029">
        <v>0</v>
      </c>
      <c r="BW2029">
        <v>0</v>
      </c>
      <c r="BX2029">
        <v>0</v>
      </c>
      <c r="BZ2029" t="s">
        <v>193</v>
      </c>
      <c r="CA2029" t="s">
        <v>194</v>
      </c>
      <c r="CB2029" t="b">
        <v>0</v>
      </c>
    </row>
    <row r="2030" spans="1:80" x14ac:dyDescent="0.3">
      <c r="A2030">
        <v>2029</v>
      </c>
      <c r="B2030" t="s">
        <v>2388</v>
      </c>
      <c r="C2030" t="s">
        <v>179</v>
      </c>
      <c r="D2030" t="s">
        <v>2019</v>
      </c>
      <c r="E2030" t="s">
        <v>2071</v>
      </c>
      <c r="F2030" t="s">
        <v>2041</v>
      </c>
      <c r="G2030" t="s">
        <v>2019</v>
      </c>
      <c r="H2030" t="s">
        <v>184</v>
      </c>
      <c r="J2030">
        <v>0</v>
      </c>
      <c r="L2030" t="s">
        <v>197</v>
      </c>
      <c r="M2030" t="s">
        <v>197</v>
      </c>
      <c r="N2030" t="s">
        <v>198</v>
      </c>
      <c r="Q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AA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12.9839</v>
      </c>
      <c r="AK2030">
        <v>2</v>
      </c>
      <c r="AL2030">
        <v>11</v>
      </c>
      <c r="AM2030">
        <v>4</v>
      </c>
      <c r="AN2030">
        <v>22</v>
      </c>
      <c r="AO2030" t="s">
        <v>190</v>
      </c>
      <c r="AP2030">
        <v>87</v>
      </c>
      <c r="AQ2030">
        <v>-0.7</v>
      </c>
      <c r="AR2030">
        <v>1.2</v>
      </c>
      <c r="AS2030" t="s">
        <v>2022</v>
      </c>
      <c r="AT2030">
        <v>26</v>
      </c>
      <c r="AU2030">
        <v>15</v>
      </c>
      <c r="AV2030">
        <v>15</v>
      </c>
      <c r="AW2030">
        <v>24</v>
      </c>
      <c r="AZ2030">
        <v>0</v>
      </c>
      <c r="BA2030">
        <v>0</v>
      </c>
      <c r="BB2030">
        <v>38376</v>
      </c>
      <c r="BC2030">
        <v>63960</v>
      </c>
      <c r="BD2030">
        <v>89544</v>
      </c>
      <c r="BE2030">
        <v>27</v>
      </c>
      <c r="BF2030">
        <v>6</v>
      </c>
      <c r="BG2030">
        <v>144</v>
      </c>
      <c r="BH2030">
        <v>3.5902777777777777</v>
      </c>
      <c r="BI2030">
        <v>38376</v>
      </c>
      <c r="BJ2030">
        <v>63960</v>
      </c>
      <c r="BK2030">
        <v>89544</v>
      </c>
      <c r="BL2030">
        <v>30</v>
      </c>
      <c r="BM2030">
        <v>1</v>
      </c>
      <c r="BN2030">
        <v>8</v>
      </c>
      <c r="BO2030" t="s">
        <v>192</v>
      </c>
      <c r="BP2030">
        <v>0</v>
      </c>
      <c r="BQ2030">
        <v>0</v>
      </c>
      <c r="BR2030">
        <v>0</v>
      </c>
      <c r="BS2030">
        <v>0</v>
      </c>
      <c r="BV2030">
        <v>0</v>
      </c>
      <c r="BW2030">
        <v>0</v>
      </c>
      <c r="BX2030">
        <v>0</v>
      </c>
      <c r="BZ2030" t="s">
        <v>193</v>
      </c>
      <c r="CA2030" t="s">
        <v>194</v>
      </c>
      <c r="CB2030" t="b">
        <v>0</v>
      </c>
    </row>
    <row r="2031" spans="1:80" x14ac:dyDescent="0.3">
      <c r="A2031">
        <v>2030</v>
      </c>
      <c r="B2031" t="s">
        <v>2389</v>
      </c>
      <c r="C2031" t="s">
        <v>179</v>
      </c>
      <c r="D2031" t="s">
        <v>2019</v>
      </c>
      <c r="E2031" t="s">
        <v>2071</v>
      </c>
      <c r="F2031" t="s">
        <v>2043</v>
      </c>
      <c r="G2031" t="s">
        <v>2019</v>
      </c>
      <c r="H2031" t="s">
        <v>184</v>
      </c>
      <c r="J2031">
        <v>0</v>
      </c>
      <c r="L2031" t="s">
        <v>197</v>
      </c>
      <c r="M2031" t="s">
        <v>197</v>
      </c>
      <c r="N2031" t="s">
        <v>198</v>
      </c>
      <c r="Q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AA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13.6592</v>
      </c>
      <c r="AK2031">
        <v>2</v>
      </c>
      <c r="AL2031">
        <v>11</v>
      </c>
      <c r="AM2031">
        <v>4</v>
      </c>
      <c r="AN2031">
        <v>22</v>
      </c>
      <c r="AO2031" t="s">
        <v>190</v>
      </c>
      <c r="AP2031">
        <v>87</v>
      </c>
      <c r="AQ2031">
        <v>-0.7</v>
      </c>
      <c r="AR2031">
        <v>1.2</v>
      </c>
      <c r="AS2031" t="s">
        <v>2022</v>
      </c>
      <c r="AT2031">
        <v>26</v>
      </c>
      <c r="AU2031">
        <v>15</v>
      </c>
      <c r="AV2031">
        <v>15</v>
      </c>
      <c r="AW2031">
        <v>24</v>
      </c>
      <c r="AZ2031">
        <v>0</v>
      </c>
      <c r="BA2031">
        <v>0</v>
      </c>
      <c r="BB2031">
        <v>38376</v>
      </c>
      <c r="BC2031">
        <v>63960</v>
      </c>
      <c r="BD2031">
        <v>89544</v>
      </c>
      <c r="BE2031">
        <v>27</v>
      </c>
      <c r="BF2031">
        <v>6</v>
      </c>
      <c r="BG2031">
        <v>144</v>
      </c>
      <c r="BH2031">
        <v>3.5902777777777777</v>
      </c>
      <c r="BI2031">
        <v>38376</v>
      </c>
      <c r="BJ2031">
        <v>63960</v>
      </c>
      <c r="BK2031">
        <v>89544</v>
      </c>
      <c r="BL2031">
        <v>30</v>
      </c>
      <c r="BM2031">
        <v>1</v>
      </c>
      <c r="BN2031">
        <v>8</v>
      </c>
      <c r="BO2031" t="s">
        <v>192</v>
      </c>
      <c r="BP2031">
        <v>0</v>
      </c>
      <c r="BQ2031">
        <v>0</v>
      </c>
      <c r="BR2031">
        <v>0</v>
      </c>
      <c r="BS2031">
        <v>0</v>
      </c>
      <c r="BV2031">
        <v>0</v>
      </c>
      <c r="BW2031">
        <v>0</v>
      </c>
      <c r="BX2031">
        <v>0</v>
      </c>
      <c r="BZ2031" t="s">
        <v>193</v>
      </c>
      <c r="CA2031" t="s">
        <v>194</v>
      </c>
      <c r="CB2031" t="b">
        <v>0</v>
      </c>
    </row>
    <row r="2032" spans="1:80" x14ac:dyDescent="0.3">
      <c r="A2032">
        <v>2031</v>
      </c>
      <c r="B2032" t="s">
        <v>2390</v>
      </c>
      <c r="C2032" t="s">
        <v>179</v>
      </c>
      <c r="D2032" t="s">
        <v>2019</v>
      </c>
      <c r="E2032" t="s">
        <v>2071</v>
      </c>
      <c r="F2032" t="s">
        <v>2084</v>
      </c>
      <c r="G2032" t="s">
        <v>2019</v>
      </c>
      <c r="H2032" t="s">
        <v>184</v>
      </c>
      <c r="J2032">
        <v>0</v>
      </c>
      <c r="K2032" t="s">
        <v>2182</v>
      </c>
      <c r="L2032" t="s">
        <v>186</v>
      </c>
      <c r="M2032" t="s">
        <v>653</v>
      </c>
      <c r="N2032" t="s">
        <v>20</v>
      </c>
      <c r="O2032">
        <v>126</v>
      </c>
      <c r="Q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AA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2.1796000000000002</v>
      </c>
      <c r="AK2032">
        <v>2</v>
      </c>
      <c r="AL2032">
        <v>65</v>
      </c>
      <c r="AM2032">
        <v>4</v>
      </c>
      <c r="AN2032">
        <v>22</v>
      </c>
      <c r="AO2032" t="s">
        <v>190</v>
      </c>
      <c r="AP2032">
        <v>87</v>
      </c>
      <c r="AQ2032">
        <v>-0.7</v>
      </c>
      <c r="AR2032">
        <v>1.2</v>
      </c>
      <c r="AS2032" t="s">
        <v>2022</v>
      </c>
      <c r="AT2032">
        <v>26</v>
      </c>
      <c r="AU2032">
        <v>15</v>
      </c>
      <c r="AV2032">
        <v>15</v>
      </c>
      <c r="AW2032">
        <v>24</v>
      </c>
      <c r="AZ2032">
        <v>0</v>
      </c>
      <c r="BA2032">
        <v>0</v>
      </c>
      <c r="BB2032">
        <v>38376</v>
      </c>
      <c r="BC2032">
        <v>63960</v>
      </c>
      <c r="BD2032">
        <v>89544</v>
      </c>
      <c r="BE2032">
        <v>27</v>
      </c>
      <c r="BF2032">
        <v>6</v>
      </c>
      <c r="BG2032">
        <v>144</v>
      </c>
      <c r="BH2032">
        <v>3.5902777777777777</v>
      </c>
      <c r="BI2032">
        <v>38376</v>
      </c>
      <c r="BJ2032">
        <v>63960</v>
      </c>
      <c r="BK2032">
        <v>89544</v>
      </c>
      <c r="BL2032">
        <v>30</v>
      </c>
      <c r="BM2032">
        <v>1</v>
      </c>
      <c r="BN2032">
        <v>48</v>
      </c>
      <c r="BO2032" t="s">
        <v>192</v>
      </c>
      <c r="BP2032">
        <v>6.048</v>
      </c>
      <c r="BQ2032">
        <v>0</v>
      </c>
      <c r="BR2032">
        <v>69</v>
      </c>
      <c r="BS2032">
        <v>0</v>
      </c>
      <c r="BV2032">
        <v>0</v>
      </c>
      <c r="BW2032">
        <v>0</v>
      </c>
      <c r="BX2032">
        <v>0</v>
      </c>
      <c r="BZ2032" t="s">
        <v>193</v>
      </c>
      <c r="CA2032" t="s">
        <v>194</v>
      </c>
      <c r="CB2032" t="b">
        <v>0</v>
      </c>
    </row>
    <row r="2033" spans="1:80" x14ac:dyDescent="0.3">
      <c r="A2033">
        <v>2032</v>
      </c>
      <c r="B2033" t="s">
        <v>2391</v>
      </c>
      <c r="C2033" t="s">
        <v>179</v>
      </c>
      <c r="D2033" t="s">
        <v>2019</v>
      </c>
      <c r="E2033" t="s">
        <v>2071</v>
      </c>
      <c r="F2033" t="s">
        <v>2047</v>
      </c>
      <c r="G2033" t="s">
        <v>2019</v>
      </c>
      <c r="H2033" t="s">
        <v>184</v>
      </c>
      <c r="J2033">
        <v>0</v>
      </c>
      <c r="L2033" t="s">
        <v>197</v>
      </c>
      <c r="M2033" t="s">
        <v>197</v>
      </c>
      <c r="N2033" t="s">
        <v>198</v>
      </c>
      <c r="Q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AA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14.333600000000001</v>
      </c>
      <c r="AK2033">
        <v>2</v>
      </c>
      <c r="AL2033">
        <v>10</v>
      </c>
      <c r="AM2033">
        <v>4</v>
      </c>
      <c r="AN2033">
        <v>22</v>
      </c>
      <c r="AO2033" t="s">
        <v>190</v>
      </c>
      <c r="AP2033">
        <v>87</v>
      </c>
      <c r="AQ2033">
        <v>-0.7</v>
      </c>
      <c r="AR2033">
        <v>1.2</v>
      </c>
      <c r="AS2033" t="s">
        <v>2022</v>
      </c>
      <c r="AT2033">
        <v>26</v>
      </c>
      <c r="AU2033">
        <v>15</v>
      </c>
      <c r="AV2033">
        <v>15</v>
      </c>
      <c r="AW2033">
        <v>24</v>
      </c>
      <c r="AZ2033">
        <v>0</v>
      </c>
      <c r="BA2033">
        <v>0</v>
      </c>
      <c r="BB2033">
        <v>38376</v>
      </c>
      <c r="BC2033">
        <v>63960</v>
      </c>
      <c r="BD2033">
        <v>89544</v>
      </c>
      <c r="BE2033">
        <v>27</v>
      </c>
      <c r="BF2033">
        <v>6</v>
      </c>
      <c r="BG2033">
        <v>144</v>
      </c>
      <c r="BH2033">
        <v>3.5902777777777777</v>
      </c>
      <c r="BI2033">
        <v>38376</v>
      </c>
      <c r="BJ2033">
        <v>63960</v>
      </c>
      <c r="BK2033">
        <v>89544</v>
      </c>
      <c r="BL2033">
        <v>30</v>
      </c>
      <c r="BM2033">
        <v>1</v>
      </c>
      <c r="BN2033">
        <v>0</v>
      </c>
      <c r="BO2033" t="s">
        <v>192</v>
      </c>
      <c r="BP2033">
        <v>0</v>
      </c>
      <c r="BQ2033">
        <v>0</v>
      </c>
      <c r="BR2033">
        <v>0</v>
      </c>
      <c r="BS2033">
        <v>0</v>
      </c>
      <c r="BV2033">
        <v>0</v>
      </c>
      <c r="BW2033">
        <v>0</v>
      </c>
      <c r="BX2033">
        <v>0</v>
      </c>
      <c r="BZ2033" t="s">
        <v>193</v>
      </c>
      <c r="CA2033" t="s">
        <v>194</v>
      </c>
      <c r="CB2033" t="b">
        <v>0</v>
      </c>
    </row>
    <row r="2034" spans="1:80" x14ac:dyDescent="0.3">
      <c r="A2034">
        <v>2033</v>
      </c>
      <c r="B2034" t="s">
        <v>2392</v>
      </c>
      <c r="C2034" t="s">
        <v>179</v>
      </c>
      <c r="D2034" t="s">
        <v>2019</v>
      </c>
      <c r="E2034" t="s">
        <v>2071</v>
      </c>
      <c r="F2034" t="s">
        <v>2091</v>
      </c>
      <c r="G2034" t="s">
        <v>2019</v>
      </c>
      <c r="H2034" t="s">
        <v>184</v>
      </c>
      <c r="J2034">
        <v>0</v>
      </c>
      <c r="K2034" t="s">
        <v>2179</v>
      </c>
      <c r="L2034" t="s">
        <v>186</v>
      </c>
      <c r="M2034" t="s">
        <v>653</v>
      </c>
      <c r="N2034" t="s">
        <v>20</v>
      </c>
      <c r="O2034">
        <v>170.5</v>
      </c>
      <c r="Q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AA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2.8548</v>
      </c>
      <c r="AK2034">
        <v>2</v>
      </c>
      <c r="AL2034">
        <v>50</v>
      </c>
      <c r="AM2034">
        <v>4</v>
      </c>
      <c r="AN2034">
        <v>22</v>
      </c>
      <c r="AO2034" t="s">
        <v>190</v>
      </c>
      <c r="AP2034">
        <v>87</v>
      </c>
      <c r="AQ2034">
        <v>-0.7</v>
      </c>
      <c r="AR2034">
        <v>1.2</v>
      </c>
      <c r="AS2034" t="s">
        <v>2022</v>
      </c>
      <c r="AT2034">
        <v>26</v>
      </c>
      <c r="AU2034">
        <v>15</v>
      </c>
      <c r="AV2034">
        <v>15</v>
      </c>
      <c r="AW2034">
        <v>24</v>
      </c>
      <c r="AZ2034">
        <v>0</v>
      </c>
      <c r="BA2034">
        <v>0</v>
      </c>
      <c r="BB2034">
        <v>38376</v>
      </c>
      <c r="BC2034">
        <v>63960</v>
      </c>
      <c r="BD2034">
        <v>89544</v>
      </c>
      <c r="BE2034">
        <v>27</v>
      </c>
      <c r="BF2034">
        <v>6</v>
      </c>
      <c r="BG2034">
        <v>144</v>
      </c>
      <c r="BH2034">
        <v>3.5902777777777777</v>
      </c>
      <c r="BI2034">
        <v>38376</v>
      </c>
      <c r="BJ2034">
        <v>63960</v>
      </c>
      <c r="BK2034">
        <v>89544</v>
      </c>
      <c r="BL2034">
        <v>30</v>
      </c>
      <c r="BM2034">
        <v>1</v>
      </c>
      <c r="BN2034">
        <v>48</v>
      </c>
      <c r="BO2034" t="s">
        <v>192</v>
      </c>
      <c r="BP2034">
        <v>8.1839999999999993</v>
      </c>
      <c r="BQ2034">
        <v>0</v>
      </c>
      <c r="BR2034">
        <v>6</v>
      </c>
      <c r="BS2034">
        <v>0</v>
      </c>
      <c r="BV2034">
        <v>0</v>
      </c>
      <c r="BW2034">
        <v>0</v>
      </c>
      <c r="BX2034">
        <v>0</v>
      </c>
      <c r="BZ2034" t="s">
        <v>193</v>
      </c>
      <c r="CA2034" t="s">
        <v>194</v>
      </c>
      <c r="CB2034" t="b">
        <v>0</v>
      </c>
    </row>
    <row r="2035" spans="1:80" x14ac:dyDescent="0.3">
      <c r="A2035">
        <v>2034</v>
      </c>
      <c r="B2035" t="s">
        <v>2393</v>
      </c>
      <c r="C2035" t="s">
        <v>179</v>
      </c>
      <c r="D2035" t="s">
        <v>2019</v>
      </c>
      <c r="E2035" t="s">
        <v>2071</v>
      </c>
      <c r="F2035" t="s">
        <v>2093</v>
      </c>
      <c r="G2035" t="s">
        <v>2019</v>
      </c>
      <c r="H2035" t="s">
        <v>184</v>
      </c>
      <c r="J2035">
        <v>0</v>
      </c>
      <c r="K2035" t="s">
        <v>2182</v>
      </c>
      <c r="L2035" t="s">
        <v>186</v>
      </c>
      <c r="M2035" t="s">
        <v>653</v>
      </c>
      <c r="N2035" t="s">
        <v>20</v>
      </c>
      <c r="O2035">
        <v>215.5</v>
      </c>
      <c r="Q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AA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3.5</v>
      </c>
      <c r="AK2035">
        <v>2</v>
      </c>
      <c r="AL2035">
        <v>40</v>
      </c>
      <c r="AM2035">
        <v>4</v>
      </c>
      <c r="AN2035">
        <v>22</v>
      </c>
      <c r="AO2035" t="s">
        <v>190</v>
      </c>
      <c r="AP2035">
        <v>87</v>
      </c>
      <c r="AQ2035">
        <v>-0.7</v>
      </c>
      <c r="AR2035">
        <v>1.2</v>
      </c>
      <c r="AS2035" t="s">
        <v>2022</v>
      </c>
      <c r="AT2035">
        <v>26</v>
      </c>
      <c r="AU2035">
        <v>15</v>
      </c>
      <c r="AV2035">
        <v>15</v>
      </c>
      <c r="AW2035">
        <v>24</v>
      </c>
      <c r="AZ2035">
        <v>0</v>
      </c>
      <c r="BA2035">
        <v>0</v>
      </c>
      <c r="BB2035">
        <v>38376</v>
      </c>
      <c r="BC2035">
        <v>63960</v>
      </c>
      <c r="BD2035">
        <v>89544</v>
      </c>
      <c r="BE2035">
        <v>27</v>
      </c>
      <c r="BF2035">
        <v>6</v>
      </c>
      <c r="BG2035">
        <v>144</v>
      </c>
      <c r="BH2035">
        <v>3.5902777777777777</v>
      </c>
      <c r="BI2035">
        <v>38376</v>
      </c>
      <c r="BJ2035">
        <v>63960</v>
      </c>
      <c r="BK2035">
        <v>89544</v>
      </c>
      <c r="BL2035">
        <v>30</v>
      </c>
      <c r="BM2035">
        <v>1</v>
      </c>
      <c r="BN2035">
        <v>48</v>
      </c>
      <c r="BO2035" t="s">
        <v>192</v>
      </c>
      <c r="BP2035">
        <v>10.343999999999999</v>
      </c>
      <c r="BQ2035">
        <v>0</v>
      </c>
      <c r="BR2035">
        <v>164</v>
      </c>
      <c r="BS2035">
        <v>0</v>
      </c>
      <c r="BV2035">
        <v>0</v>
      </c>
      <c r="BW2035">
        <v>0</v>
      </c>
      <c r="BX2035">
        <v>0</v>
      </c>
      <c r="BZ2035" t="s">
        <v>193</v>
      </c>
      <c r="CA2035" t="s">
        <v>194</v>
      </c>
      <c r="CB2035" t="b">
        <v>0</v>
      </c>
    </row>
    <row r="2036" spans="1:80" x14ac:dyDescent="0.3">
      <c r="A2036">
        <v>2035</v>
      </c>
      <c r="B2036" t="s">
        <v>2394</v>
      </c>
      <c r="C2036" t="s">
        <v>179</v>
      </c>
      <c r="D2036" t="s">
        <v>2019</v>
      </c>
      <c r="E2036" t="s">
        <v>2071</v>
      </c>
      <c r="F2036" t="s">
        <v>2095</v>
      </c>
      <c r="G2036" t="s">
        <v>2019</v>
      </c>
      <c r="H2036" t="s">
        <v>184</v>
      </c>
      <c r="J2036">
        <v>0</v>
      </c>
      <c r="K2036" t="s">
        <v>2179</v>
      </c>
      <c r="L2036" t="s">
        <v>186</v>
      </c>
      <c r="M2036" t="s">
        <v>653</v>
      </c>
      <c r="N2036" t="s">
        <v>20</v>
      </c>
      <c r="O2036">
        <v>262</v>
      </c>
      <c r="Q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AA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4.2053000000000003</v>
      </c>
      <c r="AK2036">
        <v>2</v>
      </c>
      <c r="AL2036">
        <v>34</v>
      </c>
      <c r="AM2036">
        <v>4</v>
      </c>
      <c r="AN2036">
        <v>22</v>
      </c>
      <c r="AO2036" t="s">
        <v>190</v>
      </c>
      <c r="AP2036">
        <v>87</v>
      </c>
      <c r="AQ2036">
        <v>-0.7</v>
      </c>
      <c r="AR2036">
        <v>1.2</v>
      </c>
      <c r="AS2036" t="s">
        <v>2022</v>
      </c>
      <c r="AT2036">
        <v>26</v>
      </c>
      <c r="AU2036">
        <v>15</v>
      </c>
      <c r="AV2036">
        <v>15</v>
      </c>
      <c r="AW2036">
        <v>24</v>
      </c>
      <c r="AZ2036">
        <v>0</v>
      </c>
      <c r="BA2036">
        <v>0</v>
      </c>
      <c r="BB2036">
        <v>38376</v>
      </c>
      <c r="BC2036">
        <v>63960</v>
      </c>
      <c r="BD2036">
        <v>89544</v>
      </c>
      <c r="BE2036">
        <v>27</v>
      </c>
      <c r="BF2036">
        <v>6</v>
      </c>
      <c r="BG2036">
        <v>144</v>
      </c>
      <c r="BH2036">
        <v>3.5902777777777777</v>
      </c>
      <c r="BI2036">
        <v>38376</v>
      </c>
      <c r="BJ2036">
        <v>63960</v>
      </c>
      <c r="BK2036">
        <v>89544</v>
      </c>
      <c r="BL2036">
        <v>30</v>
      </c>
      <c r="BM2036">
        <v>1</v>
      </c>
      <c r="BN2036">
        <v>24</v>
      </c>
      <c r="BO2036" t="s">
        <v>192</v>
      </c>
      <c r="BP2036">
        <v>6.2880000000000003</v>
      </c>
      <c r="BQ2036">
        <v>0</v>
      </c>
      <c r="BR2036">
        <v>4</v>
      </c>
      <c r="BS2036">
        <v>0</v>
      </c>
      <c r="BV2036">
        <v>0</v>
      </c>
      <c r="BW2036">
        <v>0</v>
      </c>
      <c r="BX2036">
        <v>0</v>
      </c>
      <c r="BZ2036" t="s">
        <v>193</v>
      </c>
      <c r="CA2036" t="s">
        <v>194</v>
      </c>
      <c r="CB2036" t="b">
        <v>0</v>
      </c>
    </row>
    <row r="2037" spans="1:80" x14ac:dyDescent="0.3">
      <c r="A2037">
        <v>2036</v>
      </c>
      <c r="B2037" t="s">
        <v>2395</v>
      </c>
      <c r="C2037" t="s">
        <v>179</v>
      </c>
      <c r="D2037" t="s">
        <v>2019</v>
      </c>
      <c r="E2037" t="s">
        <v>2071</v>
      </c>
      <c r="F2037" t="s">
        <v>2097</v>
      </c>
      <c r="G2037" t="s">
        <v>2019</v>
      </c>
      <c r="H2037" t="s">
        <v>184</v>
      </c>
      <c r="J2037">
        <v>0</v>
      </c>
      <c r="K2037" t="s">
        <v>2179</v>
      </c>
      <c r="L2037" t="s">
        <v>186</v>
      </c>
      <c r="M2037" t="s">
        <v>653</v>
      </c>
      <c r="N2037" t="s">
        <v>20</v>
      </c>
      <c r="O2037">
        <v>305.5</v>
      </c>
      <c r="Q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AA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4.8804999999999996</v>
      </c>
      <c r="AK2037">
        <v>2</v>
      </c>
      <c r="AL2037">
        <v>29</v>
      </c>
      <c r="AM2037">
        <v>4</v>
      </c>
      <c r="AN2037">
        <v>22</v>
      </c>
      <c r="AO2037" t="s">
        <v>190</v>
      </c>
      <c r="AP2037">
        <v>87</v>
      </c>
      <c r="AQ2037">
        <v>-0.7</v>
      </c>
      <c r="AR2037">
        <v>1.2</v>
      </c>
      <c r="AS2037" t="s">
        <v>2022</v>
      </c>
      <c r="AT2037">
        <v>26</v>
      </c>
      <c r="AU2037">
        <v>15</v>
      </c>
      <c r="AV2037">
        <v>15</v>
      </c>
      <c r="AW2037">
        <v>24</v>
      </c>
      <c r="AZ2037">
        <v>0</v>
      </c>
      <c r="BA2037">
        <v>0</v>
      </c>
      <c r="BB2037">
        <v>38376</v>
      </c>
      <c r="BC2037">
        <v>63960</v>
      </c>
      <c r="BD2037">
        <v>89544</v>
      </c>
      <c r="BE2037">
        <v>27</v>
      </c>
      <c r="BF2037">
        <v>6</v>
      </c>
      <c r="BG2037">
        <v>144</v>
      </c>
      <c r="BH2037">
        <v>3.5902777777777777</v>
      </c>
      <c r="BI2037">
        <v>38376</v>
      </c>
      <c r="BJ2037">
        <v>63960</v>
      </c>
      <c r="BK2037">
        <v>89544</v>
      </c>
      <c r="BL2037">
        <v>30</v>
      </c>
      <c r="BM2037">
        <v>1</v>
      </c>
      <c r="BN2037">
        <v>16</v>
      </c>
      <c r="BO2037" t="s">
        <v>192</v>
      </c>
      <c r="BP2037">
        <v>4.8879999999999999</v>
      </c>
      <c r="BQ2037">
        <v>0</v>
      </c>
      <c r="BR2037">
        <v>12</v>
      </c>
      <c r="BS2037">
        <v>0</v>
      </c>
      <c r="BV2037">
        <v>0</v>
      </c>
      <c r="BW2037">
        <v>0</v>
      </c>
      <c r="BX2037">
        <v>0</v>
      </c>
      <c r="BZ2037" t="s">
        <v>193</v>
      </c>
      <c r="CA2037" t="s">
        <v>194</v>
      </c>
      <c r="CB2037" t="b">
        <v>0</v>
      </c>
    </row>
    <row r="2038" spans="1:80" x14ac:dyDescent="0.3">
      <c r="A2038">
        <v>2037</v>
      </c>
      <c r="B2038" t="s">
        <v>2396</v>
      </c>
      <c r="C2038" t="s">
        <v>179</v>
      </c>
      <c r="D2038" t="s">
        <v>2019</v>
      </c>
      <c r="E2038" t="s">
        <v>2071</v>
      </c>
      <c r="F2038" t="s">
        <v>2099</v>
      </c>
      <c r="G2038" t="s">
        <v>2019</v>
      </c>
      <c r="H2038" t="s">
        <v>184</v>
      </c>
      <c r="J2038">
        <v>0</v>
      </c>
      <c r="L2038" t="s">
        <v>197</v>
      </c>
      <c r="M2038" t="s">
        <v>197</v>
      </c>
      <c r="N2038" t="s">
        <v>198</v>
      </c>
      <c r="Q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AA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5.5557999999999996</v>
      </c>
      <c r="AK2038">
        <v>2</v>
      </c>
      <c r="AL2038">
        <v>26</v>
      </c>
      <c r="AM2038">
        <v>4</v>
      </c>
      <c r="AN2038">
        <v>22</v>
      </c>
      <c r="AO2038" t="s">
        <v>190</v>
      </c>
      <c r="AP2038">
        <v>87</v>
      </c>
      <c r="AQ2038">
        <v>-0.7</v>
      </c>
      <c r="AR2038">
        <v>1.2</v>
      </c>
      <c r="AS2038" t="s">
        <v>2022</v>
      </c>
      <c r="AT2038">
        <v>26</v>
      </c>
      <c r="AU2038">
        <v>15</v>
      </c>
      <c r="AV2038">
        <v>15</v>
      </c>
      <c r="AW2038">
        <v>24</v>
      </c>
      <c r="AZ2038">
        <v>0</v>
      </c>
      <c r="BA2038">
        <v>0</v>
      </c>
      <c r="BB2038">
        <v>38376</v>
      </c>
      <c r="BC2038">
        <v>63960</v>
      </c>
      <c r="BD2038">
        <v>89544</v>
      </c>
      <c r="BE2038">
        <v>27</v>
      </c>
      <c r="BF2038">
        <v>6</v>
      </c>
      <c r="BG2038">
        <v>144</v>
      </c>
      <c r="BH2038">
        <v>3.5902777777777777</v>
      </c>
      <c r="BI2038">
        <v>38376</v>
      </c>
      <c r="BJ2038">
        <v>63960</v>
      </c>
      <c r="BK2038">
        <v>89544</v>
      </c>
      <c r="BL2038">
        <v>30</v>
      </c>
      <c r="BM2038">
        <v>1</v>
      </c>
      <c r="BN2038">
        <v>16</v>
      </c>
      <c r="BO2038" t="s">
        <v>192</v>
      </c>
      <c r="BP2038">
        <v>0</v>
      </c>
      <c r="BQ2038">
        <v>0</v>
      </c>
      <c r="BR2038">
        <v>0</v>
      </c>
      <c r="BS2038">
        <v>0</v>
      </c>
      <c r="BV2038">
        <v>0</v>
      </c>
      <c r="BW2038">
        <v>0</v>
      </c>
      <c r="BX2038">
        <v>0</v>
      </c>
      <c r="BZ2038" t="s">
        <v>193</v>
      </c>
      <c r="CA2038" t="s">
        <v>194</v>
      </c>
      <c r="CB2038" t="b">
        <v>0</v>
      </c>
    </row>
    <row r="2039" spans="1:80" x14ac:dyDescent="0.3">
      <c r="A2039">
        <v>2038</v>
      </c>
      <c r="B2039" t="s">
        <v>2397</v>
      </c>
      <c r="C2039" t="s">
        <v>179</v>
      </c>
      <c r="D2039" t="s">
        <v>2019</v>
      </c>
      <c r="E2039" t="s">
        <v>2071</v>
      </c>
      <c r="F2039" t="s">
        <v>2101</v>
      </c>
      <c r="G2039" t="s">
        <v>2019</v>
      </c>
      <c r="H2039" t="s">
        <v>184</v>
      </c>
      <c r="J2039">
        <v>0</v>
      </c>
      <c r="L2039" t="s">
        <v>197</v>
      </c>
      <c r="M2039" t="s">
        <v>197</v>
      </c>
      <c r="N2039" t="s">
        <v>198</v>
      </c>
      <c r="Q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AA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6.2309999999999999</v>
      </c>
      <c r="AK2039">
        <v>2</v>
      </c>
      <c r="AL2039">
        <v>23</v>
      </c>
      <c r="AM2039">
        <v>4</v>
      </c>
      <c r="AN2039">
        <v>22</v>
      </c>
      <c r="AO2039" t="s">
        <v>190</v>
      </c>
      <c r="AP2039">
        <v>87</v>
      </c>
      <c r="AQ2039">
        <v>-0.7</v>
      </c>
      <c r="AR2039">
        <v>1.2</v>
      </c>
      <c r="AS2039" t="s">
        <v>2022</v>
      </c>
      <c r="AT2039">
        <v>26</v>
      </c>
      <c r="AU2039">
        <v>15</v>
      </c>
      <c r="AV2039">
        <v>15</v>
      </c>
      <c r="AW2039">
        <v>24</v>
      </c>
      <c r="AZ2039">
        <v>0</v>
      </c>
      <c r="BA2039">
        <v>0</v>
      </c>
      <c r="BB2039">
        <v>38376</v>
      </c>
      <c r="BC2039">
        <v>63960</v>
      </c>
      <c r="BD2039">
        <v>89544</v>
      </c>
      <c r="BE2039">
        <v>27</v>
      </c>
      <c r="BF2039">
        <v>6</v>
      </c>
      <c r="BG2039">
        <v>144</v>
      </c>
      <c r="BH2039">
        <v>3.5902777777777777</v>
      </c>
      <c r="BI2039">
        <v>38376</v>
      </c>
      <c r="BJ2039">
        <v>63960</v>
      </c>
      <c r="BK2039">
        <v>89544</v>
      </c>
      <c r="BL2039">
        <v>30</v>
      </c>
      <c r="BM2039">
        <v>1</v>
      </c>
      <c r="BN2039">
        <v>16</v>
      </c>
      <c r="BO2039" t="s">
        <v>192</v>
      </c>
      <c r="BP2039">
        <v>0</v>
      </c>
      <c r="BQ2039">
        <v>0</v>
      </c>
      <c r="BR2039">
        <v>0</v>
      </c>
      <c r="BS2039">
        <v>0</v>
      </c>
      <c r="BV2039">
        <v>0</v>
      </c>
      <c r="BW2039">
        <v>0</v>
      </c>
      <c r="BX2039">
        <v>0</v>
      </c>
      <c r="BZ2039" t="s">
        <v>193</v>
      </c>
      <c r="CA2039" t="s">
        <v>194</v>
      </c>
      <c r="CB2039" t="b">
        <v>0</v>
      </c>
    </row>
    <row r="2040" spans="1:80" x14ac:dyDescent="0.3">
      <c r="A2040">
        <v>2039</v>
      </c>
      <c r="B2040" t="s">
        <v>2398</v>
      </c>
      <c r="C2040" t="s">
        <v>179</v>
      </c>
      <c r="D2040" t="s">
        <v>2019</v>
      </c>
      <c r="E2040" t="s">
        <v>2071</v>
      </c>
      <c r="F2040" t="s">
        <v>2103</v>
      </c>
      <c r="G2040" t="s">
        <v>2019</v>
      </c>
      <c r="H2040" t="s">
        <v>184</v>
      </c>
      <c r="J2040">
        <v>0</v>
      </c>
      <c r="L2040" t="s">
        <v>197</v>
      </c>
      <c r="M2040" t="s">
        <v>197</v>
      </c>
      <c r="N2040" t="s">
        <v>198</v>
      </c>
      <c r="Q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AA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6.9062000000000001</v>
      </c>
      <c r="AK2040">
        <v>2</v>
      </c>
      <c r="AL2040">
        <v>21</v>
      </c>
      <c r="AM2040">
        <v>4</v>
      </c>
      <c r="AN2040">
        <v>22</v>
      </c>
      <c r="AO2040" t="s">
        <v>190</v>
      </c>
      <c r="AP2040">
        <v>87</v>
      </c>
      <c r="AQ2040">
        <v>-0.7</v>
      </c>
      <c r="AR2040">
        <v>1.2</v>
      </c>
      <c r="AS2040" t="s">
        <v>2022</v>
      </c>
      <c r="AT2040">
        <v>26</v>
      </c>
      <c r="AU2040">
        <v>15</v>
      </c>
      <c r="AV2040">
        <v>15</v>
      </c>
      <c r="AW2040">
        <v>24</v>
      </c>
      <c r="AZ2040">
        <v>0</v>
      </c>
      <c r="BA2040">
        <v>0</v>
      </c>
      <c r="BB2040">
        <v>38376</v>
      </c>
      <c r="BC2040">
        <v>63960</v>
      </c>
      <c r="BD2040">
        <v>89544</v>
      </c>
      <c r="BE2040">
        <v>27</v>
      </c>
      <c r="BF2040">
        <v>6</v>
      </c>
      <c r="BG2040">
        <v>144</v>
      </c>
      <c r="BH2040">
        <v>3.5902777777777777</v>
      </c>
      <c r="BI2040">
        <v>38376</v>
      </c>
      <c r="BJ2040">
        <v>63960</v>
      </c>
      <c r="BK2040">
        <v>89544</v>
      </c>
      <c r="BL2040">
        <v>30</v>
      </c>
      <c r="BM2040">
        <v>1</v>
      </c>
      <c r="BN2040">
        <v>16</v>
      </c>
      <c r="BO2040" t="s">
        <v>192</v>
      </c>
      <c r="BP2040">
        <v>0</v>
      </c>
      <c r="BQ2040">
        <v>0</v>
      </c>
      <c r="BR2040">
        <v>0</v>
      </c>
      <c r="BS2040">
        <v>0</v>
      </c>
      <c r="BV2040">
        <v>0</v>
      </c>
      <c r="BW2040">
        <v>0</v>
      </c>
      <c r="BX2040">
        <v>0</v>
      </c>
      <c r="BZ2040" t="s">
        <v>193</v>
      </c>
      <c r="CA2040" t="s">
        <v>194</v>
      </c>
      <c r="CB2040" t="b">
        <v>0</v>
      </c>
    </row>
    <row r="2041" spans="1:80" x14ac:dyDescent="0.3">
      <c r="A2041">
        <v>2040</v>
      </c>
      <c r="B2041" t="s">
        <v>2399</v>
      </c>
      <c r="C2041" t="s">
        <v>179</v>
      </c>
      <c r="D2041" t="s">
        <v>2019</v>
      </c>
      <c r="E2041" t="s">
        <v>2071</v>
      </c>
      <c r="F2041" t="s">
        <v>2105</v>
      </c>
      <c r="G2041" t="s">
        <v>2019</v>
      </c>
      <c r="H2041" t="s">
        <v>184</v>
      </c>
      <c r="J2041">
        <v>0</v>
      </c>
      <c r="L2041" t="s">
        <v>197</v>
      </c>
      <c r="M2041" t="s">
        <v>197</v>
      </c>
      <c r="N2041" t="s">
        <v>198</v>
      </c>
      <c r="Q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AA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2</v>
      </c>
      <c r="AL2041">
        <v>0</v>
      </c>
      <c r="AM2041">
        <v>4</v>
      </c>
      <c r="AN2041">
        <v>22</v>
      </c>
      <c r="AO2041" t="s">
        <v>190</v>
      </c>
      <c r="AP2041">
        <v>87</v>
      </c>
      <c r="AQ2041">
        <v>-0.7</v>
      </c>
      <c r="AR2041">
        <v>1.2</v>
      </c>
      <c r="AS2041" t="s">
        <v>2022</v>
      </c>
      <c r="AT2041">
        <v>26</v>
      </c>
      <c r="AU2041">
        <v>15</v>
      </c>
      <c r="AV2041">
        <v>15</v>
      </c>
      <c r="AW2041">
        <v>24</v>
      </c>
      <c r="AZ2041">
        <v>0</v>
      </c>
      <c r="BA2041">
        <v>0</v>
      </c>
      <c r="BB2041">
        <v>38376</v>
      </c>
      <c r="BC2041">
        <v>63960</v>
      </c>
      <c r="BD2041">
        <v>89544</v>
      </c>
      <c r="BE2041">
        <v>27</v>
      </c>
      <c r="BF2041">
        <v>6</v>
      </c>
      <c r="BG2041">
        <v>144</v>
      </c>
      <c r="BH2041">
        <v>3.5902777777777777</v>
      </c>
      <c r="BI2041">
        <v>38376</v>
      </c>
      <c r="BJ2041">
        <v>63960</v>
      </c>
      <c r="BK2041">
        <v>89544</v>
      </c>
      <c r="BL2041">
        <v>30</v>
      </c>
      <c r="BM2041">
        <v>1</v>
      </c>
      <c r="BN2041">
        <v>48</v>
      </c>
      <c r="BO2041" t="s">
        <v>192</v>
      </c>
      <c r="BP2041">
        <v>0</v>
      </c>
      <c r="BR2041">
        <v>0</v>
      </c>
      <c r="BS2041">
        <v>0</v>
      </c>
      <c r="BV2041">
        <v>0</v>
      </c>
      <c r="BW2041">
        <v>0</v>
      </c>
      <c r="BX2041">
        <v>0</v>
      </c>
      <c r="BZ2041" t="s">
        <v>193</v>
      </c>
      <c r="CA2041" t="s">
        <v>194</v>
      </c>
      <c r="CB2041" t="b">
        <v>0</v>
      </c>
    </row>
    <row r="2042" spans="1:80" x14ac:dyDescent="0.3">
      <c r="A2042">
        <v>2041</v>
      </c>
      <c r="B2042" t="s">
        <v>2400</v>
      </c>
      <c r="C2042" t="s">
        <v>179</v>
      </c>
      <c r="D2042" t="s">
        <v>2019</v>
      </c>
      <c r="E2042" t="s">
        <v>2071</v>
      </c>
      <c r="F2042" t="s">
        <v>2024</v>
      </c>
      <c r="G2042" t="s">
        <v>2019</v>
      </c>
      <c r="H2042" t="s">
        <v>184</v>
      </c>
      <c r="J2042">
        <v>0</v>
      </c>
      <c r="L2042" t="s">
        <v>197</v>
      </c>
      <c r="M2042" t="s">
        <v>197</v>
      </c>
      <c r="N2042" t="s">
        <v>198</v>
      </c>
      <c r="Q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AA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2</v>
      </c>
      <c r="AL2042">
        <v>0</v>
      </c>
      <c r="AM2042">
        <v>4</v>
      </c>
      <c r="AN2042">
        <v>22</v>
      </c>
      <c r="AO2042" t="s">
        <v>190</v>
      </c>
      <c r="AP2042">
        <v>87</v>
      </c>
      <c r="AQ2042">
        <v>-0.7</v>
      </c>
      <c r="AR2042">
        <v>1.2</v>
      </c>
      <c r="AS2042" t="s">
        <v>2022</v>
      </c>
      <c r="AT2042">
        <v>26</v>
      </c>
      <c r="AU2042">
        <v>15</v>
      </c>
      <c r="AV2042">
        <v>15</v>
      </c>
      <c r="AW2042">
        <v>24</v>
      </c>
      <c r="AZ2042">
        <v>0</v>
      </c>
      <c r="BA2042">
        <v>0</v>
      </c>
      <c r="BB2042">
        <v>38376</v>
      </c>
      <c r="BC2042">
        <v>63960</v>
      </c>
      <c r="BD2042">
        <v>89544</v>
      </c>
      <c r="BE2042">
        <v>27</v>
      </c>
      <c r="BF2042">
        <v>6</v>
      </c>
      <c r="BG2042">
        <v>144</v>
      </c>
      <c r="BH2042">
        <v>3.5902777777777777</v>
      </c>
      <c r="BI2042">
        <v>38376</v>
      </c>
      <c r="BJ2042">
        <v>63960</v>
      </c>
      <c r="BK2042">
        <v>89544</v>
      </c>
      <c r="BL2042">
        <v>30</v>
      </c>
      <c r="BM2042">
        <v>1</v>
      </c>
      <c r="BN2042">
        <v>14</v>
      </c>
      <c r="BO2042" t="s">
        <v>192</v>
      </c>
      <c r="BP2042">
        <v>0</v>
      </c>
      <c r="BR2042">
        <v>0</v>
      </c>
      <c r="BS2042">
        <v>0</v>
      </c>
      <c r="BV2042">
        <v>0</v>
      </c>
      <c r="BW2042">
        <v>0</v>
      </c>
      <c r="BX2042">
        <v>0</v>
      </c>
      <c r="BZ2042" t="s">
        <v>193</v>
      </c>
      <c r="CA2042" t="s">
        <v>194</v>
      </c>
      <c r="CB2042" t="b">
        <v>0</v>
      </c>
    </row>
    <row r="2043" spans="1:80" x14ac:dyDescent="0.3">
      <c r="A2043">
        <v>2042</v>
      </c>
      <c r="B2043" t="s">
        <v>2401</v>
      </c>
      <c r="C2043" t="s">
        <v>179</v>
      </c>
      <c r="D2043" t="s">
        <v>2019</v>
      </c>
      <c r="E2043" t="s">
        <v>2071</v>
      </c>
      <c r="F2043" t="s">
        <v>2027</v>
      </c>
      <c r="G2043" t="s">
        <v>2019</v>
      </c>
      <c r="H2043" t="s">
        <v>184</v>
      </c>
      <c r="J2043">
        <v>0</v>
      </c>
      <c r="L2043" t="s">
        <v>197</v>
      </c>
      <c r="M2043" t="s">
        <v>197</v>
      </c>
      <c r="N2043" t="s">
        <v>198</v>
      </c>
      <c r="Q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AA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2</v>
      </c>
      <c r="AL2043">
        <v>0</v>
      </c>
      <c r="AM2043">
        <v>4</v>
      </c>
      <c r="AN2043">
        <v>22</v>
      </c>
      <c r="AO2043" t="s">
        <v>190</v>
      </c>
      <c r="AP2043">
        <v>87</v>
      </c>
      <c r="AQ2043">
        <v>-0.7</v>
      </c>
      <c r="AR2043">
        <v>1.2</v>
      </c>
      <c r="AS2043" t="s">
        <v>2022</v>
      </c>
      <c r="AT2043">
        <v>26</v>
      </c>
      <c r="AU2043">
        <v>15</v>
      </c>
      <c r="AV2043">
        <v>15</v>
      </c>
      <c r="AW2043">
        <v>24</v>
      </c>
      <c r="AZ2043">
        <v>0</v>
      </c>
      <c r="BA2043">
        <v>0</v>
      </c>
      <c r="BB2043">
        <v>38376</v>
      </c>
      <c r="BC2043">
        <v>63960</v>
      </c>
      <c r="BD2043">
        <v>89544</v>
      </c>
      <c r="BE2043">
        <v>27</v>
      </c>
      <c r="BF2043">
        <v>6</v>
      </c>
      <c r="BG2043">
        <v>144</v>
      </c>
      <c r="BH2043">
        <v>3.5902777777777777</v>
      </c>
      <c r="BI2043">
        <v>38376</v>
      </c>
      <c r="BJ2043">
        <v>63960</v>
      </c>
      <c r="BK2043">
        <v>89544</v>
      </c>
      <c r="BL2043">
        <v>30</v>
      </c>
      <c r="BM2043">
        <v>1</v>
      </c>
      <c r="BN2043">
        <v>8</v>
      </c>
      <c r="BO2043" t="s">
        <v>192</v>
      </c>
      <c r="BP2043">
        <v>0</v>
      </c>
      <c r="BR2043">
        <v>0</v>
      </c>
      <c r="BS2043">
        <v>0</v>
      </c>
      <c r="BV2043">
        <v>0</v>
      </c>
      <c r="BW2043">
        <v>0</v>
      </c>
      <c r="BX2043">
        <v>0</v>
      </c>
      <c r="BZ2043" t="s">
        <v>193</v>
      </c>
      <c r="CA2043" t="s">
        <v>194</v>
      </c>
      <c r="CB2043" t="b">
        <v>0</v>
      </c>
    </row>
    <row r="2044" spans="1:80" x14ac:dyDescent="0.3">
      <c r="A2044">
        <v>2043</v>
      </c>
      <c r="B2044" t="s">
        <v>2402</v>
      </c>
      <c r="C2044" t="s">
        <v>179</v>
      </c>
      <c r="D2044" t="s">
        <v>2019</v>
      </c>
      <c r="E2044" t="s">
        <v>2071</v>
      </c>
      <c r="F2044" t="s">
        <v>2029</v>
      </c>
      <c r="G2044" t="s">
        <v>2019</v>
      </c>
      <c r="H2044" t="s">
        <v>184</v>
      </c>
      <c r="J2044">
        <v>0</v>
      </c>
      <c r="L2044" t="s">
        <v>197</v>
      </c>
      <c r="M2044" t="s">
        <v>197</v>
      </c>
      <c r="N2044" t="s">
        <v>198</v>
      </c>
      <c r="Q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AA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2</v>
      </c>
      <c r="AL2044">
        <v>0</v>
      </c>
      <c r="AM2044">
        <v>4</v>
      </c>
      <c r="AN2044">
        <v>22</v>
      </c>
      <c r="AO2044" t="s">
        <v>190</v>
      </c>
      <c r="AP2044">
        <v>87</v>
      </c>
      <c r="AQ2044">
        <v>-0.7</v>
      </c>
      <c r="AR2044">
        <v>1.2</v>
      </c>
      <c r="AS2044" t="s">
        <v>2022</v>
      </c>
      <c r="AT2044">
        <v>26</v>
      </c>
      <c r="AU2044">
        <v>15</v>
      </c>
      <c r="AV2044">
        <v>15</v>
      </c>
      <c r="AW2044">
        <v>24</v>
      </c>
      <c r="AZ2044">
        <v>0</v>
      </c>
      <c r="BA2044">
        <v>0</v>
      </c>
      <c r="BB2044">
        <v>38376</v>
      </c>
      <c r="BC2044">
        <v>63960</v>
      </c>
      <c r="BD2044">
        <v>89544</v>
      </c>
      <c r="BE2044">
        <v>27</v>
      </c>
      <c r="BF2044">
        <v>6</v>
      </c>
      <c r="BG2044">
        <v>144</v>
      </c>
      <c r="BH2044">
        <v>3.5902777777777777</v>
      </c>
      <c r="BI2044">
        <v>38376</v>
      </c>
      <c r="BJ2044">
        <v>63960</v>
      </c>
      <c r="BK2044">
        <v>89544</v>
      </c>
      <c r="BL2044">
        <v>30</v>
      </c>
      <c r="BM2044">
        <v>1</v>
      </c>
      <c r="BN2044">
        <v>8</v>
      </c>
      <c r="BO2044" t="s">
        <v>192</v>
      </c>
      <c r="BP2044">
        <v>0</v>
      </c>
      <c r="BR2044">
        <v>0</v>
      </c>
      <c r="BS2044">
        <v>0</v>
      </c>
      <c r="BV2044">
        <v>0</v>
      </c>
      <c r="BW2044">
        <v>0</v>
      </c>
      <c r="BX2044">
        <v>0</v>
      </c>
      <c r="BZ2044" t="s">
        <v>193</v>
      </c>
      <c r="CA2044" t="s">
        <v>194</v>
      </c>
      <c r="CB2044" t="b">
        <v>0</v>
      </c>
    </row>
    <row r="2045" spans="1:80" x14ac:dyDescent="0.3">
      <c r="A2045">
        <v>2044</v>
      </c>
      <c r="B2045" t="s">
        <v>2403</v>
      </c>
      <c r="C2045" t="s">
        <v>179</v>
      </c>
      <c r="D2045" t="s">
        <v>2019</v>
      </c>
      <c r="E2045" t="s">
        <v>2071</v>
      </c>
      <c r="F2045" t="s">
        <v>2031</v>
      </c>
      <c r="G2045" t="s">
        <v>2019</v>
      </c>
      <c r="H2045" t="s">
        <v>184</v>
      </c>
      <c r="J2045">
        <v>0</v>
      </c>
      <c r="L2045" t="s">
        <v>197</v>
      </c>
      <c r="M2045" t="s">
        <v>197</v>
      </c>
      <c r="N2045" t="s">
        <v>198</v>
      </c>
      <c r="Q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AA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2</v>
      </c>
      <c r="AL2045">
        <v>0</v>
      </c>
      <c r="AM2045">
        <v>4</v>
      </c>
      <c r="AN2045">
        <v>22</v>
      </c>
      <c r="AO2045" t="s">
        <v>190</v>
      </c>
      <c r="AP2045">
        <v>87</v>
      </c>
      <c r="AQ2045">
        <v>-0.7</v>
      </c>
      <c r="AR2045">
        <v>1.2</v>
      </c>
      <c r="AS2045" t="s">
        <v>2022</v>
      </c>
      <c r="AT2045">
        <v>26</v>
      </c>
      <c r="AU2045">
        <v>15</v>
      </c>
      <c r="AV2045">
        <v>15</v>
      </c>
      <c r="AW2045">
        <v>24</v>
      </c>
      <c r="AZ2045">
        <v>0</v>
      </c>
      <c r="BA2045">
        <v>0</v>
      </c>
      <c r="BB2045">
        <v>38376</v>
      </c>
      <c r="BC2045">
        <v>63960</v>
      </c>
      <c r="BD2045">
        <v>89544</v>
      </c>
      <c r="BE2045">
        <v>27</v>
      </c>
      <c r="BF2045">
        <v>6</v>
      </c>
      <c r="BG2045">
        <v>144</v>
      </c>
      <c r="BH2045">
        <v>3.5902777777777777</v>
      </c>
      <c r="BI2045">
        <v>38376</v>
      </c>
      <c r="BJ2045">
        <v>63960</v>
      </c>
      <c r="BK2045">
        <v>89544</v>
      </c>
      <c r="BL2045">
        <v>30</v>
      </c>
      <c r="BM2045">
        <v>1</v>
      </c>
      <c r="BN2045">
        <v>8</v>
      </c>
      <c r="BO2045" t="s">
        <v>192</v>
      </c>
      <c r="BP2045">
        <v>0</v>
      </c>
      <c r="BR2045">
        <v>0</v>
      </c>
      <c r="BS2045">
        <v>0</v>
      </c>
      <c r="BV2045">
        <v>0</v>
      </c>
      <c r="BW2045">
        <v>0</v>
      </c>
      <c r="BX2045">
        <v>0</v>
      </c>
      <c r="BZ2045" t="s">
        <v>193</v>
      </c>
      <c r="CA2045" t="s">
        <v>194</v>
      </c>
      <c r="CB2045" t="b">
        <v>0</v>
      </c>
    </row>
    <row r="2046" spans="1:80" x14ac:dyDescent="0.3">
      <c r="A2046">
        <v>2045</v>
      </c>
      <c r="B2046" t="s">
        <v>2404</v>
      </c>
      <c r="C2046" t="s">
        <v>179</v>
      </c>
      <c r="D2046" t="s">
        <v>2019</v>
      </c>
      <c r="E2046" t="s">
        <v>2071</v>
      </c>
      <c r="F2046" t="s">
        <v>2033</v>
      </c>
      <c r="G2046" t="s">
        <v>2019</v>
      </c>
      <c r="H2046" t="s">
        <v>184</v>
      </c>
      <c r="J2046">
        <v>0</v>
      </c>
      <c r="L2046" t="s">
        <v>197</v>
      </c>
      <c r="M2046" t="s">
        <v>197</v>
      </c>
      <c r="N2046" t="s">
        <v>198</v>
      </c>
      <c r="Q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AA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2</v>
      </c>
      <c r="AL2046">
        <v>0</v>
      </c>
      <c r="AM2046">
        <v>4</v>
      </c>
      <c r="AN2046">
        <v>22</v>
      </c>
      <c r="AO2046" t="s">
        <v>190</v>
      </c>
      <c r="AP2046">
        <v>87</v>
      </c>
      <c r="AQ2046">
        <v>-0.7</v>
      </c>
      <c r="AR2046">
        <v>1.2</v>
      </c>
      <c r="AS2046" t="s">
        <v>2022</v>
      </c>
      <c r="AT2046">
        <v>26</v>
      </c>
      <c r="AU2046">
        <v>15</v>
      </c>
      <c r="AV2046">
        <v>15</v>
      </c>
      <c r="AW2046">
        <v>24</v>
      </c>
      <c r="AZ2046">
        <v>0</v>
      </c>
      <c r="BA2046">
        <v>0</v>
      </c>
      <c r="BB2046">
        <v>38376</v>
      </c>
      <c r="BC2046">
        <v>63960</v>
      </c>
      <c r="BD2046">
        <v>89544</v>
      </c>
      <c r="BE2046">
        <v>27</v>
      </c>
      <c r="BF2046">
        <v>6</v>
      </c>
      <c r="BG2046">
        <v>144</v>
      </c>
      <c r="BH2046">
        <v>3.5902777777777777</v>
      </c>
      <c r="BI2046">
        <v>38376</v>
      </c>
      <c r="BJ2046">
        <v>63960</v>
      </c>
      <c r="BK2046">
        <v>89544</v>
      </c>
      <c r="BL2046">
        <v>30</v>
      </c>
      <c r="BM2046">
        <v>1</v>
      </c>
      <c r="BN2046">
        <v>8</v>
      </c>
      <c r="BO2046" t="s">
        <v>192</v>
      </c>
      <c r="BP2046">
        <v>0</v>
      </c>
      <c r="BR2046">
        <v>0</v>
      </c>
      <c r="BS2046">
        <v>0</v>
      </c>
      <c r="BV2046">
        <v>0</v>
      </c>
      <c r="BW2046">
        <v>0</v>
      </c>
      <c r="BX2046">
        <v>0</v>
      </c>
      <c r="BZ2046" t="s">
        <v>193</v>
      </c>
      <c r="CA2046" t="s">
        <v>194</v>
      </c>
      <c r="CB2046" t="b">
        <v>0</v>
      </c>
    </row>
    <row r="2047" spans="1:80" x14ac:dyDescent="0.3">
      <c r="A2047">
        <v>2046</v>
      </c>
      <c r="B2047" t="s">
        <v>2405</v>
      </c>
      <c r="C2047" t="s">
        <v>179</v>
      </c>
      <c r="D2047" t="s">
        <v>2019</v>
      </c>
      <c r="E2047" t="s">
        <v>2071</v>
      </c>
      <c r="F2047" t="s">
        <v>2035</v>
      </c>
      <c r="G2047" t="s">
        <v>2019</v>
      </c>
      <c r="H2047" t="s">
        <v>184</v>
      </c>
      <c r="J2047">
        <v>0</v>
      </c>
      <c r="L2047" t="s">
        <v>197</v>
      </c>
      <c r="M2047" t="s">
        <v>197</v>
      </c>
      <c r="N2047" t="s">
        <v>198</v>
      </c>
      <c r="Q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AA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2</v>
      </c>
      <c r="AL2047">
        <v>0</v>
      </c>
      <c r="AM2047">
        <v>4</v>
      </c>
      <c r="AN2047">
        <v>22</v>
      </c>
      <c r="AO2047" t="s">
        <v>190</v>
      </c>
      <c r="AP2047">
        <v>87</v>
      </c>
      <c r="AQ2047">
        <v>-0.7</v>
      </c>
      <c r="AR2047">
        <v>1.2</v>
      </c>
      <c r="AS2047" t="s">
        <v>2022</v>
      </c>
      <c r="AT2047">
        <v>26</v>
      </c>
      <c r="AU2047">
        <v>15</v>
      </c>
      <c r="AV2047">
        <v>15</v>
      </c>
      <c r="AW2047">
        <v>24</v>
      </c>
      <c r="AZ2047">
        <v>0</v>
      </c>
      <c r="BA2047">
        <v>0</v>
      </c>
      <c r="BB2047">
        <v>38376</v>
      </c>
      <c r="BC2047">
        <v>63960</v>
      </c>
      <c r="BD2047">
        <v>89544</v>
      </c>
      <c r="BE2047">
        <v>27</v>
      </c>
      <c r="BF2047">
        <v>6</v>
      </c>
      <c r="BG2047">
        <v>144</v>
      </c>
      <c r="BH2047">
        <v>3.5902777777777777</v>
      </c>
      <c r="BI2047">
        <v>38376</v>
      </c>
      <c r="BJ2047">
        <v>63960</v>
      </c>
      <c r="BK2047">
        <v>89544</v>
      </c>
      <c r="BL2047">
        <v>30</v>
      </c>
      <c r="BM2047">
        <v>1</v>
      </c>
      <c r="BN2047">
        <v>8</v>
      </c>
      <c r="BO2047" t="s">
        <v>192</v>
      </c>
      <c r="BP2047">
        <v>0</v>
      </c>
      <c r="BR2047">
        <v>0</v>
      </c>
      <c r="BS2047">
        <v>0</v>
      </c>
      <c r="BV2047">
        <v>0</v>
      </c>
      <c r="BW2047">
        <v>0</v>
      </c>
      <c r="BX2047">
        <v>0</v>
      </c>
      <c r="BZ2047" t="s">
        <v>193</v>
      </c>
      <c r="CA2047" t="s">
        <v>194</v>
      </c>
      <c r="CB2047" t="b">
        <v>0</v>
      </c>
    </row>
    <row r="2048" spans="1:80" x14ac:dyDescent="0.3">
      <c r="A2048">
        <v>2047</v>
      </c>
      <c r="B2048" t="s">
        <v>2406</v>
      </c>
      <c r="C2048" t="s">
        <v>179</v>
      </c>
      <c r="D2048" t="s">
        <v>2019</v>
      </c>
      <c r="E2048" t="s">
        <v>2071</v>
      </c>
      <c r="F2048" t="s">
        <v>2037</v>
      </c>
      <c r="G2048" t="s">
        <v>2019</v>
      </c>
      <c r="H2048" t="s">
        <v>184</v>
      </c>
      <c r="J2048">
        <v>0</v>
      </c>
      <c r="L2048" t="s">
        <v>197</v>
      </c>
      <c r="M2048" t="s">
        <v>197</v>
      </c>
      <c r="N2048" t="s">
        <v>198</v>
      </c>
      <c r="Q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AA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2</v>
      </c>
      <c r="AL2048">
        <v>0</v>
      </c>
      <c r="AM2048">
        <v>4</v>
      </c>
      <c r="AN2048">
        <v>22</v>
      </c>
      <c r="AO2048" t="s">
        <v>190</v>
      </c>
      <c r="AP2048">
        <v>87</v>
      </c>
      <c r="AQ2048">
        <v>-0.7</v>
      </c>
      <c r="AR2048">
        <v>1.2</v>
      </c>
      <c r="AS2048" t="s">
        <v>2022</v>
      </c>
      <c r="AT2048">
        <v>26</v>
      </c>
      <c r="AU2048">
        <v>15</v>
      </c>
      <c r="AV2048">
        <v>15</v>
      </c>
      <c r="AW2048">
        <v>24</v>
      </c>
      <c r="AZ2048">
        <v>0</v>
      </c>
      <c r="BA2048">
        <v>0</v>
      </c>
      <c r="BB2048">
        <v>38376</v>
      </c>
      <c r="BC2048">
        <v>63960</v>
      </c>
      <c r="BD2048">
        <v>89544</v>
      </c>
      <c r="BE2048">
        <v>27</v>
      </c>
      <c r="BF2048">
        <v>6</v>
      </c>
      <c r="BG2048">
        <v>144</v>
      </c>
      <c r="BH2048">
        <v>3.5902777777777777</v>
      </c>
      <c r="BI2048">
        <v>38376</v>
      </c>
      <c r="BJ2048">
        <v>63960</v>
      </c>
      <c r="BK2048">
        <v>89544</v>
      </c>
      <c r="BL2048">
        <v>30</v>
      </c>
      <c r="BM2048">
        <v>1</v>
      </c>
      <c r="BN2048">
        <v>8</v>
      </c>
      <c r="BO2048" t="s">
        <v>192</v>
      </c>
      <c r="BP2048">
        <v>0</v>
      </c>
      <c r="BR2048">
        <v>0</v>
      </c>
      <c r="BS2048">
        <v>0</v>
      </c>
      <c r="BV2048">
        <v>0</v>
      </c>
      <c r="BW2048">
        <v>0</v>
      </c>
      <c r="BX2048">
        <v>0</v>
      </c>
      <c r="BZ2048" t="s">
        <v>193</v>
      </c>
      <c r="CA2048" t="s">
        <v>194</v>
      </c>
      <c r="CB2048" t="b">
        <v>0</v>
      </c>
    </row>
    <row r="2049" spans="1:80" x14ac:dyDescent="0.3">
      <c r="A2049">
        <v>2048</v>
      </c>
      <c r="B2049" t="s">
        <v>2407</v>
      </c>
      <c r="C2049" t="s">
        <v>179</v>
      </c>
      <c r="D2049" t="s">
        <v>2019</v>
      </c>
      <c r="E2049" t="s">
        <v>2071</v>
      </c>
      <c r="F2049" t="s">
        <v>2039</v>
      </c>
      <c r="G2049" t="s">
        <v>2019</v>
      </c>
      <c r="H2049" t="s">
        <v>184</v>
      </c>
      <c r="J2049">
        <v>0</v>
      </c>
      <c r="L2049" t="s">
        <v>197</v>
      </c>
      <c r="M2049" t="s">
        <v>197</v>
      </c>
      <c r="N2049" t="s">
        <v>198</v>
      </c>
      <c r="Q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AA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2</v>
      </c>
      <c r="AL2049">
        <v>0</v>
      </c>
      <c r="AM2049">
        <v>4</v>
      </c>
      <c r="AN2049">
        <v>22</v>
      </c>
      <c r="AO2049" t="s">
        <v>190</v>
      </c>
      <c r="AP2049">
        <v>87</v>
      </c>
      <c r="AQ2049">
        <v>-0.7</v>
      </c>
      <c r="AR2049">
        <v>1.2</v>
      </c>
      <c r="AS2049" t="s">
        <v>2022</v>
      </c>
      <c r="AT2049">
        <v>26</v>
      </c>
      <c r="AU2049">
        <v>15</v>
      </c>
      <c r="AV2049">
        <v>15</v>
      </c>
      <c r="AW2049">
        <v>24</v>
      </c>
      <c r="AZ2049">
        <v>0</v>
      </c>
      <c r="BA2049">
        <v>0</v>
      </c>
      <c r="BB2049">
        <v>38376</v>
      </c>
      <c r="BC2049">
        <v>63960</v>
      </c>
      <c r="BD2049">
        <v>89544</v>
      </c>
      <c r="BE2049">
        <v>27</v>
      </c>
      <c r="BF2049">
        <v>6</v>
      </c>
      <c r="BG2049">
        <v>144</v>
      </c>
      <c r="BH2049">
        <v>3.5902777777777777</v>
      </c>
      <c r="BI2049">
        <v>38376</v>
      </c>
      <c r="BJ2049">
        <v>63960</v>
      </c>
      <c r="BK2049">
        <v>89544</v>
      </c>
      <c r="BL2049">
        <v>30</v>
      </c>
      <c r="BM2049">
        <v>1</v>
      </c>
      <c r="BN2049">
        <v>8</v>
      </c>
      <c r="BO2049" t="s">
        <v>192</v>
      </c>
      <c r="BP2049">
        <v>0</v>
      </c>
      <c r="BR2049">
        <v>0</v>
      </c>
      <c r="BS2049">
        <v>0</v>
      </c>
      <c r="BV2049">
        <v>0</v>
      </c>
      <c r="BW2049">
        <v>0</v>
      </c>
      <c r="BX2049">
        <v>0</v>
      </c>
      <c r="BZ2049" t="s">
        <v>193</v>
      </c>
      <c r="CA2049" t="s">
        <v>194</v>
      </c>
      <c r="CB2049" t="b">
        <v>0</v>
      </c>
    </row>
    <row r="2050" spans="1:80" x14ac:dyDescent="0.3">
      <c r="A2050">
        <v>2049</v>
      </c>
      <c r="B2050" t="s">
        <v>2408</v>
      </c>
      <c r="C2050" t="s">
        <v>179</v>
      </c>
      <c r="D2050" t="s">
        <v>2019</v>
      </c>
      <c r="E2050" t="s">
        <v>2071</v>
      </c>
      <c r="F2050" t="s">
        <v>2041</v>
      </c>
      <c r="G2050" t="s">
        <v>2019</v>
      </c>
      <c r="H2050" t="s">
        <v>184</v>
      </c>
      <c r="J2050">
        <v>0</v>
      </c>
      <c r="L2050" t="s">
        <v>197</v>
      </c>
      <c r="M2050" t="s">
        <v>197</v>
      </c>
      <c r="N2050" t="s">
        <v>198</v>
      </c>
      <c r="Q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AA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2</v>
      </c>
      <c r="AL2050">
        <v>0</v>
      </c>
      <c r="AM2050">
        <v>4</v>
      </c>
      <c r="AN2050">
        <v>22</v>
      </c>
      <c r="AO2050" t="s">
        <v>190</v>
      </c>
      <c r="AP2050">
        <v>87</v>
      </c>
      <c r="AQ2050">
        <v>-0.7</v>
      </c>
      <c r="AR2050">
        <v>1.2</v>
      </c>
      <c r="AS2050" t="s">
        <v>2022</v>
      </c>
      <c r="AT2050">
        <v>26</v>
      </c>
      <c r="AU2050">
        <v>15</v>
      </c>
      <c r="AV2050">
        <v>15</v>
      </c>
      <c r="AW2050">
        <v>24</v>
      </c>
      <c r="AZ2050">
        <v>0</v>
      </c>
      <c r="BA2050">
        <v>0</v>
      </c>
      <c r="BB2050">
        <v>38376</v>
      </c>
      <c r="BC2050">
        <v>63960</v>
      </c>
      <c r="BD2050">
        <v>89544</v>
      </c>
      <c r="BE2050">
        <v>27</v>
      </c>
      <c r="BF2050">
        <v>6</v>
      </c>
      <c r="BG2050">
        <v>144</v>
      </c>
      <c r="BH2050">
        <v>3.5902777777777777</v>
      </c>
      <c r="BI2050">
        <v>38376</v>
      </c>
      <c r="BJ2050">
        <v>63960</v>
      </c>
      <c r="BK2050">
        <v>89544</v>
      </c>
      <c r="BL2050">
        <v>30</v>
      </c>
      <c r="BM2050">
        <v>1</v>
      </c>
      <c r="BN2050">
        <v>8</v>
      </c>
      <c r="BO2050" t="s">
        <v>192</v>
      </c>
      <c r="BP2050">
        <v>0</v>
      </c>
      <c r="BR2050">
        <v>0</v>
      </c>
      <c r="BS2050">
        <v>0</v>
      </c>
      <c r="BV2050">
        <v>0</v>
      </c>
      <c r="BW2050">
        <v>0</v>
      </c>
      <c r="BX2050">
        <v>0</v>
      </c>
      <c r="BZ2050" t="s">
        <v>193</v>
      </c>
      <c r="CA2050" t="s">
        <v>194</v>
      </c>
      <c r="CB2050" t="b">
        <v>0</v>
      </c>
    </row>
    <row r="2051" spans="1:80" x14ac:dyDescent="0.3">
      <c r="A2051">
        <v>2050</v>
      </c>
      <c r="B2051" t="s">
        <v>2409</v>
      </c>
      <c r="C2051" t="s">
        <v>179</v>
      </c>
      <c r="D2051" t="s">
        <v>2019</v>
      </c>
      <c r="E2051" t="s">
        <v>2071</v>
      </c>
      <c r="F2051" t="s">
        <v>2043</v>
      </c>
      <c r="G2051" t="s">
        <v>2019</v>
      </c>
      <c r="H2051" t="s">
        <v>184</v>
      </c>
      <c r="J2051">
        <v>0</v>
      </c>
      <c r="L2051" t="s">
        <v>197</v>
      </c>
      <c r="M2051" t="s">
        <v>197</v>
      </c>
      <c r="N2051" t="s">
        <v>198</v>
      </c>
      <c r="Q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AA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2</v>
      </c>
      <c r="AL2051">
        <v>0</v>
      </c>
      <c r="AM2051">
        <v>4</v>
      </c>
      <c r="AN2051">
        <v>22</v>
      </c>
      <c r="AO2051" t="s">
        <v>190</v>
      </c>
      <c r="AP2051">
        <v>87</v>
      </c>
      <c r="AQ2051">
        <v>-0.7</v>
      </c>
      <c r="AR2051">
        <v>1.2</v>
      </c>
      <c r="AS2051" t="s">
        <v>2022</v>
      </c>
      <c r="AT2051">
        <v>26</v>
      </c>
      <c r="AU2051">
        <v>15</v>
      </c>
      <c r="AV2051">
        <v>15</v>
      </c>
      <c r="AW2051">
        <v>24</v>
      </c>
      <c r="AZ2051">
        <v>0</v>
      </c>
      <c r="BA2051">
        <v>0</v>
      </c>
      <c r="BB2051">
        <v>38376</v>
      </c>
      <c r="BC2051">
        <v>63960</v>
      </c>
      <c r="BD2051">
        <v>89544</v>
      </c>
      <c r="BE2051">
        <v>27</v>
      </c>
      <c r="BF2051">
        <v>6</v>
      </c>
      <c r="BG2051">
        <v>144</v>
      </c>
      <c r="BH2051">
        <v>3.5902777777777777</v>
      </c>
      <c r="BI2051">
        <v>38376</v>
      </c>
      <c r="BJ2051">
        <v>63960</v>
      </c>
      <c r="BK2051">
        <v>89544</v>
      </c>
      <c r="BL2051">
        <v>30</v>
      </c>
      <c r="BM2051">
        <v>1</v>
      </c>
      <c r="BN2051">
        <v>8</v>
      </c>
      <c r="BO2051" t="s">
        <v>192</v>
      </c>
      <c r="BP2051">
        <v>0</v>
      </c>
      <c r="BR2051">
        <v>0</v>
      </c>
      <c r="BS2051">
        <v>0</v>
      </c>
      <c r="BV2051">
        <v>0</v>
      </c>
      <c r="BW2051">
        <v>0</v>
      </c>
      <c r="BX2051">
        <v>0</v>
      </c>
      <c r="BZ2051" t="s">
        <v>193</v>
      </c>
      <c r="CA2051" t="s">
        <v>194</v>
      </c>
      <c r="CB2051" t="b">
        <v>0</v>
      </c>
    </row>
    <row r="2052" spans="1:80" x14ac:dyDescent="0.3">
      <c r="A2052">
        <v>2051</v>
      </c>
      <c r="B2052" t="s">
        <v>2410</v>
      </c>
      <c r="C2052" t="s">
        <v>179</v>
      </c>
      <c r="D2052" t="s">
        <v>2019</v>
      </c>
      <c r="E2052" t="s">
        <v>2071</v>
      </c>
      <c r="F2052" t="s">
        <v>2117</v>
      </c>
      <c r="G2052" t="s">
        <v>2019</v>
      </c>
      <c r="H2052" t="s">
        <v>184</v>
      </c>
      <c r="J2052">
        <v>0</v>
      </c>
      <c r="L2052" t="s">
        <v>197</v>
      </c>
      <c r="M2052" t="s">
        <v>197</v>
      </c>
      <c r="N2052" t="s">
        <v>198</v>
      </c>
      <c r="Q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AA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2.1796000000000002</v>
      </c>
      <c r="AK2052">
        <v>2</v>
      </c>
      <c r="AL2052">
        <v>65</v>
      </c>
      <c r="AM2052">
        <v>4</v>
      </c>
      <c r="AN2052">
        <v>22</v>
      </c>
      <c r="AO2052" t="s">
        <v>190</v>
      </c>
      <c r="AP2052">
        <v>87</v>
      </c>
      <c r="AQ2052">
        <v>-0.7</v>
      </c>
      <c r="AR2052">
        <v>1.2</v>
      </c>
      <c r="AS2052" t="s">
        <v>2022</v>
      </c>
      <c r="AT2052">
        <v>26</v>
      </c>
      <c r="AU2052">
        <v>15</v>
      </c>
      <c r="AV2052">
        <v>15</v>
      </c>
      <c r="AW2052">
        <v>24</v>
      </c>
      <c r="AZ2052">
        <v>0</v>
      </c>
      <c r="BA2052">
        <v>0</v>
      </c>
      <c r="BB2052">
        <v>38376</v>
      </c>
      <c r="BC2052">
        <v>63960</v>
      </c>
      <c r="BD2052">
        <v>89544</v>
      </c>
      <c r="BE2052">
        <v>27</v>
      </c>
      <c r="BF2052">
        <v>6</v>
      </c>
      <c r="BG2052">
        <v>144</v>
      </c>
      <c r="BH2052">
        <v>3.5902777777777777</v>
      </c>
      <c r="BI2052">
        <v>38376</v>
      </c>
      <c r="BJ2052">
        <v>63960</v>
      </c>
      <c r="BK2052">
        <v>89544</v>
      </c>
      <c r="BL2052">
        <v>30</v>
      </c>
      <c r="BM2052">
        <v>1</v>
      </c>
      <c r="BN2052">
        <v>48</v>
      </c>
      <c r="BO2052" t="s">
        <v>192</v>
      </c>
      <c r="BP2052">
        <v>0</v>
      </c>
      <c r="BR2052">
        <v>0</v>
      </c>
      <c r="BS2052">
        <v>0</v>
      </c>
      <c r="BV2052">
        <v>0</v>
      </c>
      <c r="BW2052">
        <v>0</v>
      </c>
      <c r="BX2052">
        <v>0</v>
      </c>
      <c r="BZ2052" t="s">
        <v>193</v>
      </c>
      <c r="CA2052" t="s">
        <v>194</v>
      </c>
      <c r="CB2052" t="b">
        <v>0</v>
      </c>
    </row>
    <row r="2053" spans="1:80" x14ac:dyDescent="0.3">
      <c r="A2053">
        <v>2052</v>
      </c>
      <c r="B2053" t="s">
        <v>2411</v>
      </c>
      <c r="C2053" t="s">
        <v>179</v>
      </c>
      <c r="D2053" t="s">
        <v>2019</v>
      </c>
      <c r="E2053" t="s">
        <v>2071</v>
      </c>
      <c r="F2053" t="s">
        <v>2047</v>
      </c>
      <c r="G2053" t="s">
        <v>2019</v>
      </c>
      <c r="H2053" t="s">
        <v>184</v>
      </c>
      <c r="J2053">
        <v>0</v>
      </c>
      <c r="L2053" t="s">
        <v>197</v>
      </c>
      <c r="M2053" t="s">
        <v>197</v>
      </c>
      <c r="N2053" t="s">
        <v>198</v>
      </c>
      <c r="Q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AA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2</v>
      </c>
      <c r="AL2053">
        <v>0</v>
      </c>
      <c r="AM2053">
        <v>4</v>
      </c>
      <c r="AN2053">
        <v>22</v>
      </c>
      <c r="AO2053" t="s">
        <v>190</v>
      </c>
      <c r="AP2053">
        <v>87</v>
      </c>
      <c r="AQ2053">
        <v>-0.7</v>
      </c>
      <c r="AR2053">
        <v>1.2</v>
      </c>
      <c r="AS2053" t="s">
        <v>2022</v>
      </c>
      <c r="AT2053">
        <v>26</v>
      </c>
      <c r="AU2053">
        <v>15</v>
      </c>
      <c r="AV2053">
        <v>15</v>
      </c>
      <c r="AW2053">
        <v>24</v>
      </c>
      <c r="AZ2053">
        <v>0</v>
      </c>
      <c r="BA2053">
        <v>0</v>
      </c>
      <c r="BB2053">
        <v>38376</v>
      </c>
      <c r="BC2053">
        <v>63960</v>
      </c>
      <c r="BD2053">
        <v>89544</v>
      </c>
      <c r="BE2053">
        <v>27</v>
      </c>
      <c r="BF2053">
        <v>6</v>
      </c>
      <c r="BG2053">
        <v>144</v>
      </c>
      <c r="BH2053">
        <v>3.5902777777777777</v>
      </c>
      <c r="BI2053">
        <v>38376</v>
      </c>
      <c r="BJ2053">
        <v>63960</v>
      </c>
      <c r="BK2053">
        <v>89544</v>
      </c>
      <c r="BL2053">
        <v>30</v>
      </c>
      <c r="BM2053">
        <v>1</v>
      </c>
      <c r="BN2053">
        <v>0</v>
      </c>
      <c r="BO2053" t="s">
        <v>192</v>
      </c>
      <c r="BP2053">
        <v>0</v>
      </c>
      <c r="BR2053">
        <v>0</v>
      </c>
      <c r="BS2053">
        <v>0</v>
      </c>
      <c r="BV2053">
        <v>0</v>
      </c>
      <c r="BW2053">
        <v>0</v>
      </c>
      <c r="BX2053">
        <v>0</v>
      </c>
      <c r="BZ2053" t="s">
        <v>193</v>
      </c>
      <c r="CA2053" t="s">
        <v>194</v>
      </c>
      <c r="CB2053" t="b">
        <v>0</v>
      </c>
    </row>
    <row r="2054" spans="1:80" x14ac:dyDescent="0.3">
      <c r="A2054">
        <v>2053</v>
      </c>
      <c r="B2054" t="s">
        <v>2412</v>
      </c>
      <c r="C2054" t="s">
        <v>179</v>
      </c>
      <c r="D2054" t="s">
        <v>2019</v>
      </c>
      <c r="E2054" t="s">
        <v>2071</v>
      </c>
      <c r="F2054" t="s">
        <v>2124</v>
      </c>
      <c r="G2054" t="s">
        <v>2019</v>
      </c>
      <c r="H2054" t="s">
        <v>184</v>
      </c>
      <c r="J2054">
        <v>0</v>
      </c>
      <c r="L2054" t="s">
        <v>197</v>
      </c>
      <c r="M2054" t="s">
        <v>197</v>
      </c>
      <c r="N2054" t="s">
        <v>198</v>
      </c>
      <c r="Q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AA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2.8548</v>
      </c>
      <c r="AK2054">
        <v>2</v>
      </c>
      <c r="AL2054">
        <v>50</v>
      </c>
      <c r="AM2054">
        <v>4</v>
      </c>
      <c r="AN2054">
        <v>22</v>
      </c>
      <c r="AO2054" t="s">
        <v>190</v>
      </c>
      <c r="AP2054">
        <v>87</v>
      </c>
      <c r="AQ2054">
        <v>-0.7</v>
      </c>
      <c r="AR2054">
        <v>1.2</v>
      </c>
      <c r="AS2054" t="s">
        <v>2022</v>
      </c>
      <c r="AT2054">
        <v>26</v>
      </c>
      <c r="AU2054">
        <v>15</v>
      </c>
      <c r="AV2054">
        <v>15</v>
      </c>
      <c r="AW2054">
        <v>24</v>
      </c>
      <c r="AZ2054">
        <v>0</v>
      </c>
      <c r="BA2054">
        <v>0</v>
      </c>
      <c r="BB2054">
        <v>38376</v>
      </c>
      <c r="BC2054">
        <v>63960</v>
      </c>
      <c r="BD2054">
        <v>89544</v>
      </c>
      <c r="BE2054">
        <v>27</v>
      </c>
      <c r="BF2054">
        <v>6</v>
      </c>
      <c r="BG2054">
        <v>144</v>
      </c>
      <c r="BH2054">
        <v>3.5902777777777777</v>
      </c>
      <c r="BI2054">
        <v>38376</v>
      </c>
      <c r="BJ2054">
        <v>63960</v>
      </c>
      <c r="BK2054">
        <v>89544</v>
      </c>
      <c r="BL2054">
        <v>30</v>
      </c>
      <c r="BM2054">
        <v>1</v>
      </c>
      <c r="BN2054">
        <v>48</v>
      </c>
      <c r="BO2054" t="s">
        <v>192</v>
      </c>
      <c r="BP2054">
        <v>0</v>
      </c>
      <c r="BR2054">
        <v>0</v>
      </c>
      <c r="BS2054">
        <v>0</v>
      </c>
      <c r="BV2054">
        <v>0</v>
      </c>
      <c r="BW2054">
        <v>0</v>
      </c>
      <c r="BX2054">
        <v>0</v>
      </c>
      <c r="BZ2054" t="s">
        <v>193</v>
      </c>
      <c r="CA2054" t="s">
        <v>194</v>
      </c>
      <c r="CB2054" t="b">
        <v>0</v>
      </c>
    </row>
    <row r="2055" spans="1:80" x14ac:dyDescent="0.3">
      <c r="A2055">
        <v>2054</v>
      </c>
      <c r="B2055" t="s">
        <v>2413</v>
      </c>
      <c r="C2055" t="s">
        <v>179</v>
      </c>
      <c r="D2055" t="s">
        <v>2019</v>
      </c>
      <c r="E2055" t="s">
        <v>2071</v>
      </c>
      <c r="F2055" t="s">
        <v>2126</v>
      </c>
      <c r="G2055" t="s">
        <v>2019</v>
      </c>
      <c r="H2055" t="s">
        <v>184</v>
      </c>
      <c r="J2055">
        <v>0</v>
      </c>
      <c r="L2055" t="s">
        <v>197</v>
      </c>
      <c r="M2055" t="s">
        <v>197</v>
      </c>
      <c r="N2055" t="s">
        <v>198</v>
      </c>
      <c r="Q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AA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3.5</v>
      </c>
      <c r="AK2055">
        <v>2</v>
      </c>
      <c r="AL2055">
        <v>40</v>
      </c>
      <c r="AM2055">
        <v>4</v>
      </c>
      <c r="AN2055">
        <v>22</v>
      </c>
      <c r="AO2055" t="s">
        <v>190</v>
      </c>
      <c r="AP2055">
        <v>87</v>
      </c>
      <c r="AQ2055">
        <v>-0.7</v>
      </c>
      <c r="AR2055">
        <v>1.2</v>
      </c>
      <c r="AS2055" t="s">
        <v>2022</v>
      </c>
      <c r="AT2055">
        <v>26</v>
      </c>
      <c r="AU2055">
        <v>15</v>
      </c>
      <c r="AV2055">
        <v>15</v>
      </c>
      <c r="AW2055">
        <v>24</v>
      </c>
      <c r="AZ2055">
        <v>0</v>
      </c>
      <c r="BA2055">
        <v>0</v>
      </c>
      <c r="BB2055">
        <v>38376</v>
      </c>
      <c r="BC2055">
        <v>63960</v>
      </c>
      <c r="BD2055">
        <v>89544</v>
      </c>
      <c r="BE2055">
        <v>27</v>
      </c>
      <c r="BF2055">
        <v>6</v>
      </c>
      <c r="BG2055">
        <v>144</v>
      </c>
      <c r="BH2055">
        <v>3.5902777777777777</v>
      </c>
      <c r="BI2055">
        <v>38376</v>
      </c>
      <c r="BJ2055">
        <v>63960</v>
      </c>
      <c r="BK2055">
        <v>89544</v>
      </c>
      <c r="BL2055">
        <v>30</v>
      </c>
      <c r="BM2055">
        <v>1</v>
      </c>
      <c r="BN2055">
        <v>48</v>
      </c>
      <c r="BO2055" t="s">
        <v>192</v>
      </c>
      <c r="BP2055">
        <v>0</v>
      </c>
      <c r="BR2055">
        <v>0</v>
      </c>
      <c r="BS2055">
        <v>0</v>
      </c>
      <c r="BV2055">
        <v>0</v>
      </c>
      <c r="BW2055">
        <v>0</v>
      </c>
      <c r="BX2055">
        <v>0</v>
      </c>
      <c r="BZ2055" t="s">
        <v>193</v>
      </c>
      <c r="CA2055" t="s">
        <v>194</v>
      </c>
      <c r="CB2055" t="b">
        <v>0</v>
      </c>
    </row>
    <row r="2056" spans="1:80" x14ac:dyDescent="0.3">
      <c r="A2056">
        <v>2055</v>
      </c>
      <c r="B2056" t="s">
        <v>2414</v>
      </c>
      <c r="C2056" t="s">
        <v>179</v>
      </c>
      <c r="D2056" t="s">
        <v>2019</v>
      </c>
      <c r="E2056" t="s">
        <v>2071</v>
      </c>
      <c r="F2056" t="s">
        <v>2128</v>
      </c>
      <c r="G2056" t="s">
        <v>2019</v>
      </c>
      <c r="H2056" t="s">
        <v>184</v>
      </c>
      <c r="J2056">
        <v>0</v>
      </c>
      <c r="L2056" t="s">
        <v>197</v>
      </c>
      <c r="M2056" t="s">
        <v>197</v>
      </c>
      <c r="N2056" t="s">
        <v>198</v>
      </c>
      <c r="Q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AA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4.2</v>
      </c>
      <c r="AK2056">
        <v>2</v>
      </c>
      <c r="AL2056">
        <v>34</v>
      </c>
      <c r="AM2056">
        <v>4</v>
      </c>
      <c r="AN2056">
        <v>22</v>
      </c>
      <c r="AO2056" t="s">
        <v>190</v>
      </c>
      <c r="AP2056">
        <v>87</v>
      </c>
      <c r="AQ2056">
        <v>-0.7</v>
      </c>
      <c r="AR2056">
        <v>1.2</v>
      </c>
      <c r="AS2056" t="s">
        <v>2022</v>
      </c>
      <c r="AT2056">
        <v>26</v>
      </c>
      <c r="AU2056">
        <v>15</v>
      </c>
      <c r="AV2056">
        <v>15</v>
      </c>
      <c r="AW2056">
        <v>24</v>
      </c>
      <c r="AZ2056">
        <v>0</v>
      </c>
      <c r="BA2056">
        <v>0</v>
      </c>
      <c r="BB2056">
        <v>38376</v>
      </c>
      <c r="BC2056">
        <v>63960</v>
      </c>
      <c r="BD2056">
        <v>89544</v>
      </c>
      <c r="BE2056">
        <v>27</v>
      </c>
      <c r="BF2056">
        <v>6</v>
      </c>
      <c r="BG2056">
        <v>144</v>
      </c>
      <c r="BH2056">
        <v>3.5902777777777777</v>
      </c>
      <c r="BI2056">
        <v>38376</v>
      </c>
      <c r="BJ2056">
        <v>63960</v>
      </c>
      <c r="BK2056">
        <v>89544</v>
      </c>
      <c r="BL2056">
        <v>30</v>
      </c>
      <c r="BM2056">
        <v>1</v>
      </c>
      <c r="BN2056">
        <v>24</v>
      </c>
      <c r="BO2056" t="s">
        <v>192</v>
      </c>
      <c r="BP2056">
        <v>0</v>
      </c>
      <c r="BR2056">
        <v>0</v>
      </c>
      <c r="BS2056">
        <v>0</v>
      </c>
      <c r="BV2056">
        <v>0</v>
      </c>
      <c r="BW2056">
        <v>0</v>
      </c>
      <c r="BX2056">
        <v>0</v>
      </c>
      <c r="BZ2056" t="s">
        <v>193</v>
      </c>
      <c r="CA2056" t="s">
        <v>194</v>
      </c>
      <c r="CB2056" t="b">
        <v>0</v>
      </c>
    </row>
    <row r="2057" spans="1:80" x14ac:dyDescent="0.3">
      <c r="A2057">
        <v>2056</v>
      </c>
      <c r="B2057" t="s">
        <v>2415</v>
      </c>
      <c r="C2057" t="s">
        <v>179</v>
      </c>
      <c r="D2057" t="s">
        <v>2019</v>
      </c>
      <c r="E2057" t="s">
        <v>2071</v>
      </c>
      <c r="F2057" t="s">
        <v>2130</v>
      </c>
      <c r="G2057" t="s">
        <v>2019</v>
      </c>
      <c r="H2057" t="s">
        <v>184</v>
      </c>
      <c r="J2057">
        <v>0</v>
      </c>
      <c r="L2057" t="s">
        <v>197</v>
      </c>
      <c r="M2057" t="s">
        <v>197</v>
      </c>
      <c r="N2057" t="s">
        <v>198</v>
      </c>
      <c r="Q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AA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2</v>
      </c>
      <c r="AL2057">
        <v>0</v>
      </c>
      <c r="AM2057">
        <v>4</v>
      </c>
      <c r="AN2057">
        <v>22</v>
      </c>
      <c r="AO2057" t="s">
        <v>190</v>
      </c>
      <c r="AP2057">
        <v>87</v>
      </c>
      <c r="AQ2057">
        <v>-0.7</v>
      </c>
      <c r="AR2057">
        <v>1.2</v>
      </c>
      <c r="AS2057" t="s">
        <v>2022</v>
      </c>
      <c r="AT2057">
        <v>26</v>
      </c>
      <c r="AU2057">
        <v>15</v>
      </c>
      <c r="AV2057">
        <v>15</v>
      </c>
      <c r="AW2057">
        <v>24</v>
      </c>
      <c r="AZ2057">
        <v>0</v>
      </c>
      <c r="BA2057">
        <v>0</v>
      </c>
      <c r="BB2057">
        <v>38376</v>
      </c>
      <c r="BC2057">
        <v>63960</v>
      </c>
      <c r="BD2057">
        <v>89544</v>
      </c>
      <c r="BE2057">
        <v>27</v>
      </c>
      <c r="BF2057">
        <v>6</v>
      </c>
      <c r="BG2057">
        <v>144</v>
      </c>
      <c r="BH2057">
        <v>3.5902777777777777</v>
      </c>
      <c r="BI2057">
        <v>38376</v>
      </c>
      <c r="BJ2057">
        <v>63960</v>
      </c>
      <c r="BK2057">
        <v>89544</v>
      </c>
      <c r="BL2057">
        <v>30</v>
      </c>
      <c r="BM2057">
        <v>1</v>
      </c>
      <c r="BN2057">
        <v>16</v>
      </c>
      <c r="BO2057" t="s">
        <v>192</v>
      </c>
      <c r="BP2057">
        <v>0</v>
      </c>
      <c r="BR2057">
        <v>0</v>
      </c>
      <c r="BS2057">
        <v>0</v>
      </c>
      <c r="BV2057">
        <v>0</v>
      </c>
      <c r="BW2057">
        <v>0</v>
      </c>
      <c r="BX2057">
        <v>0</v>
      </c>
      <c r="BZ2057" t="s">
        <v>193</v>
      </c>
      <c r="CA2057" t="s">
        <v>194</v>
      </c>
      <c r="CB2057" t="b">
        <v>0</v>
      </c>
    </row>
    <row r="2058" spans="1:80" x14ac:dyDescent="0.3">
      <c r="A2058">
        <v>2057</v>
      </c>
      <c r="B2058" t="s">
        <v>2416</v>
      </c>
      <c r="C2058" t="s">
        <v>179</v>
      </c>
      <c r="D2058" t="s">
        <v>2019</v>
      </c>
      <c r="E2058" t="s">
        <v>2071</v>
      </c>
      <c r="F2058" t="s">
        <v>2132</v>
      </c>
      <c r="G2058" t="s">
        <v>2019</v>
      </c>
      <c r="H2058" t="s">
        <v>184</v>
      </c>
      <c r="J2058">
        <v>0</v>
      </c>
      <c r="L2058" t="s">
        <v>197</v>
      </c>
      <c r="M2058" t="s">
        <v>197</v>
      </c>
      <c r="N2058" t="s">
        <v>198</v>
      </c>
      <c r="Q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AA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2</v>
      </c>
      <c r="AL2058">
        <v>0</v>
      </c>
      <c r="AM2058">
        <v>4</v>
      </c>
      <c r="AN2058">
        <v>22</v>
      </c>
      <c r="AO2058" t="s">
        <v>190</v>
      </c>
      <c r="AP2058">
        <v>87</v>
      </c>
      <c r="AQ2058">
        <v>-0.7</v>
      </c>
      <c r="AR2058">
        <v>1.2</v>
      </c>
      <c r="AS2058" t="s">
        <v>2022</v>
      </c>
      <c r="AT2058">
        <v>26</v>
      </c>
      <c r="AU2058">
        <v>15</v>
      </c>
      <c r="AV2058">
        <v>15</v>
      </c>
      <c r="AW2058">
        <v>24</v>
      </c>
      <c r="AZ2058">
        <v>0</v>
      </c>
      <c r="BA2058">
        <v>0</v>
      </c>
      <c r="BB2058">
        <v>38376</v>
      </c>
      <c r="BC2058">
        <v>63960</v>
      </c>
      <c r="BD2058">
        <v>89544</v>
      </c>
      <c r="BE2058">
        <v>27</v>
      </c>
      <c r="BF2058">
        <v>6</v>
      </c>
      <c r="BG2058">
        <v>144</v>
      </c>
      <c r="BH2058">
        <v>3.5902777777777777</v>
      </c>
      <c r="BI2058">
        <v>38376</v>
      </c>
      <c r="BJ2058">
        <v>63960</v>
      </c>
      <c r="BK2058">
        <v>89544</v>
      </c>
      <c r="BL2058">
        <v>30</v>
      </c>
      <c r="BM2058">
        <v>1</v>
      </c>
      <c r="BN2058">
        <v>16</v>
      </c>
      <c r="BO2058" t="s">
        <v>192</v>
      </c>
      <c r="BP2058">
        <v>0</v>
      </c>
      <c r="BR2058">
        <v>0</v>
      </c>
      <c r="BS2058">
        <v>0</v>
      </c>
      <c r="BV2058">
        <v>0</v>
      </c>
      <c r="BW2058">
        <v>0</v>
      </c>
      <c r="BX2058">
        <v>0</v>
      </c>
      <c r="BZ2058" t="s">
        <v>193</v>
      </c>
      <c r="CA2058" t="s">
        <v>194</v>
      </c>
      <c r="CB2058" t="b">
        <v>0</v>
      </c>
    </row>
    <row r="2059" spans="1:80" x14ac:dyDescent="0.3">
      <c r="A2059">
        <v>2058</v>
      </c>
      <c r="B2059" t="s">
        <v>2417</v>
      </c>
      <c r="C2059" t="s">
        <v>179</v>
      </c>
      <c r="D2059" t="s">
        <v>2019</v>
      </c>
      <c r="E2059" t="s">
        <v>2071</v>
      </c>
      <c r="F2059" t="s">
        <v>2134</v>
      </c>
      <c r="G2059" t="s">
        <v>2019</v>
      </c>
      <c r="H2059" t="s">
        <v>184</v>
      </c>
      <c r="J2059">
        <v>0</v>
      </c>
      <c r="L2059" t="s">
        <v>197</v>
      </c>
      <c r="M2059" t="s">
        <v>197</v>
      </c>
      <c r="N2059" t="s">
        <v>198</v>
      </c>
      <c r="Q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AA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2</v>
      </c>
      <c r="AL2059">
        <v>0</v>
      </c>
      <c r="AM2059">
        <v>4</v>
      </c>
      <c r="AN2059">
        <v>22</v>
      </c>
      <c r="AO2059" t="s">
        <v>190</v>
      </c>
      <c r="AP2059">
        <v>87</v>
      </c>
      <c r="AQ2059">
        <v>-0.7</v>
      </c>
      <c r="AR2059">
        <v>1.2</v>
      </c>
      <c r="AS2059" t="s">
        <v>2022</v>
      </c>
      <c r="AT2059">
        <v>26</v>
      </c>
      <c r="AU2059">
        <v>15</v>
      </c>
      <c r="AV2059">
        <v>15</v>
      </c>
      <c r="AW2059">
        <v>24</v>
      </c>
      <c r="AZ2059">
        <v>0</v>
      </c>
      <c r="BA2059">
        <v>0</v>
      </c>
      <c r="BB2059">
        <v>38376</v>
      </c>
      <c r="BC2059">
        <v>63960</v>
      </c>
      <c r="BD2059">
        <v>89544</v>
      </c>
      <c r="BE2059">
        <v>27</v>
      </c>
      <c r="BF2059">
        <v>6</v>
      </c>
      <c r="BG2059">
        <v>144</v>
      </c>
      <c r="BH2059">
        <v>3.5902777777777777</v>
      </c>
      <c r="BI2059">
        <v>38376</v>
      </c>
      <c r="BJ2059">
        <v>63960</v>
      </c>
      <c r="BK2059">
        <v>89544</v>
      </c>
      <c r="BL2059">
        <v>30</v>
      </c>
      <c r="BM2059">
        <v>1</v>
      </c>
      <c r="BN2059">
        <v>16</v>
      </c>
      <c r="BO2059" t="s">
        <v>192</v>
      </c>
      <c r="BP2059">
        <v>0</v>
      </c>
      <c r="BR2059">
        <v>0</v>
      </c>
      <c r="BS2059">
        <v>0</v>
      </c>
      <c r="BV2059">
        <v>0</v>
      </c>
      <c r="BW2059">
        <v>0</v>
      </c>
      <c r="BX2059">
        <v>0</v>
      </c>
      <c r="BZ2059" t="s">
        <v>193</v>
      </c>
      <c r="CA2059" t="s">
        <v>194</v>
      </c>
      <c r="CB2059" t="b">
        <v>0</v>
      </c>
    </row>
    <row r="2060" spans="1:80" x14ac:dyDescent="0.3">
      <c r="A2060">
        <v>2059</v>
      </c>
      <c r="B2060" t="s">
        <v>2418</v>
      </c>
      <c r="C2060" t="s">
        <v>179</v>
      </c>
      <c r="D2060" t="s">
        <v>2019</v>
      </c>
      <c r="E2060" t="s">
        <v>2071</v>
      </c>
      <c r="F2060" t="s">
        <v>2136</v>
      </c>
      <c r="G2060" t="s">
        <v>2019</v>
      </c>
      <c r="H2060" t="s">
        <v>184</v>
      </c>
      <c r="J2060">
        <v>0</v>
      </c>
      <c r="L2060" t="s">
        <v>197</v>
      </c>
      <c r="M2060" t="s">
        <v>197</v>
      </c>
      <c r="N2060" t="s">
        <v>198</v>
      </c>
      <c r="Q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AA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2</v>
      </c>
      <c r="AL2060">
        <v>0</v>
      </c>
      <c r="AM2060">
        <v>4</v>
      </c>
      <c r="AN2060">
        <v>22</v>
      </c>
      <c r="AO2060" t="s">
        <v>190</v>
      </c>
      <c r="AP2060">
        <v>87</v>
      </c>
      <c r="AQ2060">
        <v>-0.7</v>
      </c>
      <c r="AR2060">
        <v>1.2</v>
      </c>
      <c r="AS2060" t="s">
        <v>2022</v>
      </c>
      <c r="AT2060">
        <v>26</v>
      </c>
      <c r="AU2060">
        <v>15</v>
      </c>
      <c r="AV2060">
        <v>15</v>
      </c>
      <c r="AW2060">
        <v>24</v>
      </c>
      <c r="AZ2060">
        <v>0</v>
      </c>
      <c r="BA2060">
        <v>0</v>
      </c>
      <c r="BB2060">
        <v>38376</v>
      </c>
      <c r="BC2060">
        <v>63960</v>
      </c>
      <c r="BD2060">
        <v>89544</v>
      </c>
      <c r="BE2060">
        <v>27</v>
      </c>
      <c r="BF2060">
        <v>6</v>
      </c>
      <c r="BG2060">
        <v>144</v>
      </c>
      <c r="BH2060">
        <v>3.5902777777777777</v>
      </c>
      <c r="BI2060">
        <v>38376</v>
      </c>
      <c r="BJ2060">
        <v>63960</v>
      </c>
      <c r="BK2060">
        <v>89544</v>
      </c>
      <c r="BL2060">
        <v>30</v>
      </c>
      <c r="BM2060">
        <v>1</v>
      </c>
      <c r="BN2060">
        <v>16</v>
      </c>
      <c r="BO2060" t="s">
        <v>192</v>
      </c>
      <c r="BP2060">
        <v>0</v>
      </c>
      <c r="BR2060">
        <v>0</v>
      </c>
      <c r="BS2060">
        <v>0</v>
      </c>
      <c r="BV2060">
        <v>0</v>
      </c>
      <c r="BW2060">
        <v>0</v>
      </c>
      <c r="BX2060">
        <v>0</v>
      </c>
      <c r="BZ2060" t="s">
        <v>193</v>
      </c>
      <c r="CA2060" t="s">
        <v>194</v>
      </c>
      <c r="CB2060" t="b">
        <v>0</v>
      </c>
    </row>
    <row r="2061" spans="1:80" x14ac:dyDescent="0.3">
      <c r="A2061">
        <v>2060</v>
      </c>
      <c r="B2061" t="s">
        <v>2419</v>
      </c>
      <c r="C2061" t="s">
        <v>179</v>
      </c>
      <c r="D2061" t="s">
        <v>2019</v>
      </c>
      <c r="E2061" t="s">
        <v>2071</v>
      </c>
      <c r="F2061" t="s">
        <v>2138</v>
      </c>
      <c r="G2061" t="s">
        <v>2019</v>
      </c>
      <c r="H2061" t="s">
        <v>184</v>
      </c>
      <c r="J2061">
        <v>0</v>
      </c>
      <c r="L2061" t="s">
        <v>197</v>
      </c>
      <c r="M2061" t="s">
        <v>197</v>
      </c>
      <c r="N2061" t="s">
        <v>198</v>
      </c>
      <c r="Q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AA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2</v>
      </c>
      <c r="AL2061">
        <v>0</v>
      </c>
      <c r="AM2061">
        <v>4</v>
      </c>
      <c r="AN2061">
        <v>22</v>
      </c>
      <c r="AO2061" t="s">
        <v>190</v>
      </c>
      <c r="AP2061">
        <v>87</v>
      </c>
      <c r="AQ2061">
        <v>-0.7</v>
      </c>
      <c r="AR2061">
        <v>1.2</v>
      </c>
      <c r="AS2061" t="s">
        <v>2022</v>
      </c>
      <c r="AT2061">
        <v>26</v>
      </c>
      <c r="AU2061">
        <v>15</v>
      </c>
      <c r="AV2061">
        <v>15</v>
      </c>
      <c r="AW2061">
        <v>24</v>
      </c>
      <c r="AZ2061">
        <v>0</v>
      </c>
      <c r="BA2061">
        <v>0</v>
      </c>
      <c r="BB2061">
        <v>38376</v>
      </c>
      <c r="BC2061">
        <v>63960</v>
      </c>
      <c r="BD2061">
        <v>89544</v>
      </c>
      <c r="BE2061">
        <v>27</v>
      </c>
      <c r="BF2061">
        <v>6</v>
      </c>
      <c r="BG2061">
        <v>144</v>
      </c>
      <c r="BH2061">
        <v>3.5902777777777777</v>
      </c>
      <c r="BI2061">
        <v>38376</v>
      </c>
      <c r="BJ2061">
        <v>63960</v>
      </c>
      <c r="BK2061">
        <v>89544</v>
      </c>
      <c r="BL2061">
        <v>30</v>
      </c>
      <c r="BM2061">
        <v>1</v>
      </c>
      <c r="BN2061">
        <v>48</v>
      </c>
      <c r="BO2061" t="s">
        <v>192</v>
      </c>
      <c r="BP2061">
        <v>0</v>
      </c>
      <c r="BR2061">
        <v>0</v>
      </c>
      <c r="BS2061">
        <v>0</v>
      </c>
      <c r="BV2061">
        <v>0</v>
      </c>
      <c r="BW2061">
        <v>0</v>
      </c>
      <c r="BX2061">
        <v>0</v>
      </c>
      <c r="BZ2061" t="s">
        <v>193</v>
      </c>
      <c r="CA2061" t="s">
        <v>194</v>
      </c>
      <c r="CB2061" t="b">
        <v>0</v>
      </c>
    </row>
    <row r="2062" spans="1:80" x14ac:dyDescent="0.3">
      <c r="A2062">
        <v>2061</v>
      </c>
      <c r="B2062" t="s">
        <v>2420</v>
      </c>
      <c r="C2062" t="s">
        <v>179</v>
      </c>
      <c r="D2062" t="s">
        <v>2019</v>
      </c>
      <c r="E2062" t="s">
        <v>2071</v>
      </c>
      <c r="F2062" t="s">
        <v>2024</v>
      </c>
      <c r="G2062" t="s">
        <v>2019</v>
      </c>
      <c r="H2062" t="s">
        <v>184</v>
      </c>
      <c r="J2062">
        <v>0</v>
      </c>
      <c r="L2062" t="s">
        <v>197</v>
      </c>
      <c r="M2062" t="s">
        <v>197</v>
      </c>
      <c r="N2062" t="s">
        <v>198</v>
      </c>
      <c r="Q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AA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2</v>
      </c>
      <c r="AL2062">
        <v>0</v>
      </c>
      <c r="AM2062">
        <v>4</v>
      </c>
      <c r="AN2062">
        <v>22</v>
      </c>
      <c r="AO2062" t="s">
        <v>190</v>
      </c>
      <c r="AP2062">
        <v>87</v>
      </c>
      <c r="AQ2062">
        <v>-0.7</v>
      </c>
      <c r="AR2062">
        <v>1.2</v>
      </c>
      <c r="AS2062" t="s">
        <v>2022</v>
      </c>
      <c r="AT2062">
        <v>26</v>
      </c>
      <c r="AU2062">
        <v>15</v>
      </c>
      <c r="AV2062">
        <v>15</v>
      </c>
      <c r="AW2062">
        <v>24</v>
      </c>
      <c r="AZ2062">
        <v>0</v>
      </c>
      <c r="BA2062">
        <v>0</v>
      </c>
      <c r="BB2062">
        <v>38376</v>
      </c>
      <c r="BC2062">
        <v>63960</v>
      </c>
      <c r="BD2062">
        <v>89544</v>
      </c>
      <c r="BE2062">
        <v>27</v>
      </c>
      <c r="BF2062">
        <v>6</v>
      </c>
      <c r="BG2062">
        <v>144</v>
      </c>
      <c r="BH2062">
        <v>3.5902777777777777</v>
      </c>
      <c r="BI2062">
        <v>38376</v>
      </c>
      <c r="BJ2062">
        <v>63960</v>
      </c>
      <c r="BK2062">
        <v>89544</v>
      </c>
      <c r="BL2062">
        <v>30</v>
      </c>
      <c r="BM2062">
        <v>1</v>
      </c>
      <c r="BN2062">
        <v>14</v>
      </c>
      <c r="BO2062" t="s">
        <v>192</v>
      </c>
      <c r="BP2062">
        <v>0</v>
      </c>
      <c r="BR2062">
        <v>0</v>
      </c>
      <c r="BS2062">
        <v>0</v>
      </c>
      <c r="BV2062">
        <v>0</v>
      </c>
      <c r="BW2062">
        <v>0</v>
      </c>
      <c r="BX2062">
        <v>0</v>
      </c>
      <c r="BZ2062" t="s">
        <v>193</v>
      </c>
      <c r="CA2062" t="s">
        <v>194</v>
      </c>
      <c r="CB2062" t="b">
        <v>0</v>
      </c>
    </row>
    <row r="2063" spans="1:80" x14ac:dyDescent="0.3">
      <c r="A2063">
        <v>2062</v>
      </c>
      <c r="B2063" t="s">
        <v>2421</v>
      </c>
      <c r="C2063" t="s">
        <v>179</v>
      </c>
      <c r="D2063" t="s">
        <v>2019</v>
      </c>
      <c r="E2063" t="s">
        <v>2071</v>
      </c>
      <c r="F2063" t="s">
        <v>2027</v>
      </c>
      <c r="G2063" t="s">
        <v>2019</v>
      </c>
      <c r="H2063" t="s">
        <v>184</v>
      </c>
      <c r="J2063">
        <v>0</v>
      </c>
      <c r="L2063" t="s">
        <v>197</v>
      </c>
      <c r="M2063" t="s">
        <v>197</v>
      </c>
      <c r="N2063" t="s">
        <v>198</v>
      </c>
      <c r="Q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AA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2</v>
      </c>
      <c r="AL2063">
        <v>0</v>
      </c>
      <c r="AM2063">
        <v>4</v>
      </c>
      <c r="AN2063">
        <v>22</v>
      </c>
      <c r="AO2063" t="s">
        <v>190</v>
      </c>
      <c r="AP2063">
        <v>87</v>
      </c>
      <c r="AQ2063">
        <v>-0.7</v>
      </c>
      <c r="AR2063">
        <v>1.2</v>
      </c>
      <c r="AS2063" t="s">
        <v>2022</v>
      </c>
      <c r="AT2063">
        <v>26</v>
      </c>
      <c r="AU2063">
        <v>15</v>
      </c>
      <c r="AV2063">
        <v>15</v>
      </c>
      <c r="AW2063">
        <v>24</v>
      </c>
      <c r="AZ2063">
        <v>0</v>
      </c>
      <c r="BA2063">
        <v>0</v>
      </c>
      <c r="BB2063">
        <v>38376</v>
      </c>
      <c r="BC2063">
        <v>63960</v>
      </c>
      <c r="BD2063">
        <v>89544</v>
      </c>
      <c r="BE2063">
        <v>27</v>
      </c>
      <c r="BF2063">
        <v>6</v>
      </c>
      <c r="BG2063">
        <v>144</v>
      </c>
      <c r="BH2063">
        <v>3.5902777777777777</v>
      </c>
      <c r="BI2063">
        <v>38376</v>
      </c>
      <c r="BJ2063">
        <v>63960</v>
      </c>
      <c r="BK2063">
        <v>89544</v>
      </c>
      <c r="BL2063">
        <v>30</v>
      </c>
      <c r="BM2063">
        <v>1</v>
      </c>
      <c r="BN2063">
        <v>8</v>
      </c>
      <c r="BO2063" t="s">
        <v>192</v>
      </c>
      <c r="BP2063">
        <v>0</v>
      </c>
      <c r="BR2063">
        <v>0</v>
      </c>
      <c r="BS2063">
        <v>0</v>
      </c>
      <c r="BV2063">
        <v>0</v>
      </c>
      <c r="BW2063">
        <v>0</v>
      </c>
      <c r="BX2063">
        <v>0</v>
      </c>
      <c r="BZ2063" t="s">
        <v>193</v>
      </c>
      <c r="CA2063" t="s">
        <v>194</v>
      </c>
      <c r="CB2063" t="b">
        <v>0</v>
      </c>
    </row>
    <row r="2064" spans="1:80" x14ac:dyDescent="0.3">
      <c r="A2064">
        <v>2063</v>
      </c>
      <c r="B2064" t="s">
        <v>2422</v>
      </c>
      <c r="C2064" t="s">
        <v>179</v>
      </c>
      <c r="D2064" t="s">
        <v>2019</v>
      </c>
      <c r="E2064" t="s">
        <v>2071</v>
      </c>
      <c r="F2064" t="s">
        <v>2029</v>
      </c>
      <c r="G2064" t="s">
        <v>2019</v>
      </c>
      <c r="H2064" t="s">
        <v>184</v>
      </c>
      <c r="J2064">
        <v>0</v>
      </c>
      <c r="L2064" t="s">
        <v>197</v>
      </c>
      <c r="M2064" t="s">
        <v>197</v>
      </c>
      <c r="N2064" t="s">
        <v>198</v>
      </c>
      <c r="Q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AA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2</v>
      </c>
      <c r="AL2064">
        <v>0</v>
      </c>
      <c r="AM2064">
        <v>4</v>
      </c>
      <c r="AN2064">
        <v>22</v>
      </c>
      <c r="AO2064" t="s">
        <v>190</v>
      </c>
      <c r="AP2064">
        <v>87</v>
      </c>
      <c r="AQ2064">
        <v>-0.7</v>
      </c>
      <c r="AR2064">
        <v>1.2</v>
      </c>
      <c r="AS2064" t="s">
        <v>2022</v>
      </c>
      <c r="AT2064">
        <v>26</v>
      </c>
      <c r="AU2064">
        <v>15</v>
      </c>
      <c r="AV2064">
        <v>15</v>
      </c>
      <c r="AW2064">
        <v>24</v>
      </c>
      <c r="AZ2064">
        <v>0</v>
      </c>
      <c r="BA2064">
        <v>0</v>
      </c>
      <c r="BB2064">
        <v>38376</v>
      </c>
      <c r="BC2064">
        <v>63960</v>
      </c>
      <c r="BD2064">
        <v>89544</v>
      </c>
      <c r="BE2064">
        <v>27</v>
      </c>
      <c r="BF2064">
        <v>6</v>
      </c>
      <c r="BG2064">
        <v>144</v>
      </c>
      <c r="BH2064">
        <v>3.5902777777777777</v>
      </c>
      <c r="BI2064">
        <v>38376</v>
      </c>
      <c r="BJ2064">
        <v>63960</v>
      </c>
      <c r="BK2064">
        <v>89544</v>
      </c>
      <c r="BL2064">
        <v>30</v>
      </c>
      <c r="BM2064">
        <v>1</v>
      </c>
      <c r="BN2064">
        <v>8</v>
      </c>
      <c r="BO2064" t="s">
        <v>192</v>
      </c>
      <c r="BP2064">
        <v>0</v>
      </c>
      <c r="BR2064">
        <v>0</v>
      </c>
      <c r="BS2064">
        <v>0</v>
      </c>
      <c r="BV2064">
        <v>0</v>
      </c>
      <c r="BW2064">
        <v>0</v>
      </c>
      <c r="BX2064">
        <v>0</v>
      </c>
      <c r="BZ2064" t="s">
        <v>193</v>
      </c>
      <c r="CA2064" t="s">
        <v>194</v>
      </c>
      <c r="CB2064" t="b">
        <v>0</v>
      </c>
    </row>
    <row r="2065" spans="1:80" x14ac:dyDescent="0.3">
      <c r="A2065">
        <v>2064</v>
      </c>
      <c r="B2065" t="s">
        <v>2423</v>
      </c>
      <c r="C2065" t="s">
        <v>179</v>
      </c>
      <c r="D2065" t="s">
        <v>2019</v>
      </c>
      <c r="E2065" t="s">
        <v>2071</v>
      </c>
      <c r="F2065" t="s">
        <v>2031</v>
      </c>
      <c r="G2065" t="s">
        <v>2019</v>
      </c>
      <c r="H2065" t="s">
        <v>184</v>
      </c>
      <c r="J2065">
        <v>0</v>
      </c>
      <c r="L2065" t="s">
        <v>197</v>
      </c>
      <c r="M2065" t="s">
        <v>197</v>
      </c>
      <c r="N2065" t="s">
        <v>198</v>
      </c>
      <c r="Q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AA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2</v>
      </c>
      <c r="AL2065">
        <v>0</v>
      </c>
      <c r="AM2065">
        <v>4</v>
      </c>
      <c r="AN2065">
        <v>22</v>
      </c>
      <c r="AO2065" t="s">
        <v>190</v>
      </c>
      <c r="AP2065">
        <v>87</v>
      </c>
      <c r="AQ2065">
        <v>-0.7</v>
      </c>
      <c r="AR2065">
        <v>1.2</v>
      </c>
      <c r="AS2065" t="s">
        <v>2022</v>
      </c>
      <c r="AT2065">
        <v>26</v>
      </c>
      <c r="AU2065">
        <v>15</v>
      </c>
      <c r="AV2065">
        <v>15</v>
      </c>
      <c r="AW2065">
        <v>24</v>
      </c>
      <c r="AZ2065">
        <v>0</v>
      </c>
      <c r="BA2065">
        <v>0</v>
      </c>
      <c r="BB2065">
        <v>38376</v>
      </c>
      <c r="BC2065">
        <v>63960</v>
      </c>
      <c r="BD2065">
        <v>89544</v>
      </c>
      <c r="BE2065">
        <v>27</v>
      </c>
      <c r="BF2065">
        <v>6</v>
      </c>
      <c r="BG2065">
        <v>144</v>
      </c>
      <c r="BH2065">
        <v>3.5902777777777777</v>
      </c>
      <c r="BI2065">
        <v>38376</v>
      </c>
      <c r="BJ2065">
        <v>63960</v>
      </c>
      <c r="BK2065">
        <v>89544</v>
      </c>
      <c r="BL2065">
        <v>30</v>
      </c>
      <c r="BM2065">
        <v>1</v>
      </c>
      <c r="BN2065">
        <v>8</v>
      </c>
      <c r="BO2065" t="s">
        <v>192</v>
      </c>
      <c r="BP2065">
        <v>0</v>
      </c>
      <c r="BR2065">
        <v>0</v>
      </c>
      <c r="BS2065">
        <v>0</v>
      </c>
      <c r="BV2065">
        <v>0</v>
      </c>
      <c r="BW2065">
        <v>0</v>
      </c>
      <c r="BX2065">
        <v>0</v>
      </c>
      <c r="BZ2065" t="s">
        <v>193</v>
      </c>
      <c r="CA2065" t="s">
        <v>194</v>
      </c>
      <c r="CB2065" t="b">
        <v>0</v>
      </c>
    </row>
    <row r="2066" spans="1:80" x14ac:dyDescent="0.3">
      <c r="A2066">
        <v>2065</v>
      </c>
      <c r="B2066" t="s">
        <v>2424</v>
      </c>
      <c r="C2066" t="s">
        <v>179</v>
      </c>
      <c r="D2066" t="s">
        <v>2019</v>
      </c>
      <c r="E2066" t="s">
        <v>2071</v>
      </c>
      <c r="F2066" t="s">
        <v>2033</v>
      </c>
      <c r="G2066" t="s">
        <v>2019</v>
      </c>
      <c r="H2066" t="s">
        <v>184</v>
      </c>
      <c r="J2066">
        <v>0</v>
      </c>
      <c r="L2066" t="s">
        <v>197</v>
      </c>
      <c r="M2066" t="s">
        <v>197</v>
      </c>
      <c r="N2066" t="s">
        <v>198</v>
      </c>
      <c r="Q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AA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2</v>
      </c>
      <c r="AL2066">
        <v>0</v>
      </c>
      <c r="AM2066">
        <v>4</v>
      </c>
      <c r="AN2066">
        <v>22</v>
      </c>
      <c r="AO2066" t="s">
        <v>190</v>
      </c>
      <c r="AP2066">
        <v>87</v>
      </c>
      <c r="AQ2066">
        <v>-0.7</v>
      </c>
      <c r="AR2066">
        <v>1.2</v>
      </c>
      <c r="AS2066" t="s">
        <v>2022</v>
      </c>
      <c r="AT2066">
        <v>26</v>
      </c>
      <c r="AU2066">
        <v>15</v>
      </c>
      <c r="AV2066">
        <v>15</v>
      </c>
      <c r="AW2066">
        <v>24</v>
      </c>
      <c r="AZ2066">
        <v>0</v>
      </c>
      <c r="BA2066">
        <v>0</v>
      </c>
      <c r="BB2066">
        <v>38376</v>
      </c>
      <c r="BC2066">
        <v>63960</v>
      </c>
      <c r="BD2066">
        <v>89544</v>
      </c>
      <c r="BE2066">
        <v>27</v>
      </c>
      <c r="BF2066">
        <v>6</v>
      </c>
      <c r="BG2066">
        <v>144</v>
      </c>
      <c r="BH2066">
        <v>3.5902777777777777</v>
      </c>
      <c r="BI2066">
        <v>38376</v>
      </c>
      <c r="BJ2066">
        <v>63960</v>
      </c>
      <c r="BK2066">
        <v>89544</v>
      </c>
      <c r="BL2066">
        <v>30</v>
      </c>
      <c r="BM2066">
        <v>1</v>
      </c>
      <c r="BN2066">
        <v>8</v>
      </c>
      <c r="BO2066" t="s">
        <v>192</v>
      </c>
      <c r="BP2066">
        <v>0</v>
      </c>
      <c r="BR2066">
        <v>0</v>
      </c>
      <c r="BS2066">
        <v>0</v>
      </c>
      <c r="BV2066">
        <v>0</v>
      </c>
      <c r="BW2066">
        <v>0</v>
      </c>
      <c r="BX2066">
        <v>0</v>
      </c>
      <c r="BZ2066" t="s">
        <v>193</v>
      </c>
      <c r="CA2066" t="s">
        <v>194</v>
      </c>
      <c r="CB2066" t="b">
        <v>0</v>
      </c>
    </row>
    <row r="2067" spans="1:80" x14ac:dyDescent="0.3">
      <c r="A2067">
        <v>2066</v>
      </c>
      <c r="B2067" t="s">
        <v>2425</v>
      </c>
      <c r="C2067" t="s">
        <v>179</v>
      </c>
      <c r="D2067" t="s">
        <v>2019</v>
      </c>
      <c r="E2067" t="s">
        <v>2071</v>
      </c>
      <c r="F2067" t="s">
        <v>2035</v>
      </c>
      <c r="G2067" t="s">
        <v>2019</v>
      </c>
      <c r="H2067" t="s">
        <v>184</v>
      </c>
      <c r="J2067">
        <v>0</v>
      </c>
      <c r="L2067" t="s">
        <v>197</v>
      </c>
      <c r="M2067" t="s">
        <v>197</v>
      </c>
      <c r="N2067" t="s">
        <v>198</v>
      </c>
      <c r="Q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AA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2</v>
      </c>
      <c r="AL2067">
        <v>0</v>
      </c>
      <c r="AM2067">
        <v>4</v>
      </c>
      <c r="AN2067">
        <v>22</v>
      </c>
      <c r="AO2067" t="s">
        <v>190</v>
      </c>
      <c r="AP2067">
        <v>87</v>
      </c>
      <c r="AQ2067">
        <v>-0.7</v>
      </c>
      <c r="AR2067">
        <v>1.2</v>
      </c>
      <c r="AS2067" t="s">
        <v>2022</v>
      </c>
      <c r="AT2067">
        <v>26</v>
      </c>
      <c r="AU2067">
        <v>15</v>
      </c>
      <c r="AV2067">
        <v>15</v>
      </c>
      <c r="AW2067">
        <v>24</v>
      </c>
      <c r="AZ2067">
        <v>0</v>
      </c>
      <c r="BA2067">
        <v>0</v>
      </c>
      <c r="BB2067">
        <v>38376</v>
      </c>
      <c r="BC2067">
        <v>63960</v>
      </c>
      <c r="BD2067">
        <v>89544</v>
      </c>
      <c r="BE2067">
        <v>27</v>
      </c>
      <c r="BF2067">
        <v>6</v>
      </c>
      <c r="BG2067">
        <v>144</v>
      </c>
      <c r="BH2067">
        <v>3.5902777777777777</v>
      </c>
      <c r="BI2067">
        <v>38376</v>
      </c>
      <c r="BJ2067">
        <v>63960</v>
      </c>
      <c r="BK2067">
        <v>89544</v>
      </c>
      <c r="BL2067">
        <v>30</v>
      </c>
      <c r="BM2067">
        <v>1</v>
      </c>
      <c r="BN2067">
        <v>8</v>
      </c>
      <c r="BO2067" t="s">
        <v>192</v>
      </c>
      <c r="BP2067">
        <v>0</v>
      </c>
      <c r="BR2067">
        <v>0</v>
      </c>
      <c r="BS2067">
        <v>0</v>
      </c>
      <c r="BV2067">
        <v>0</v>
      </c>
      <c r="BW2067">
        <v>0</v>
      </c>
      <c r="BX2067">
        <v>0</v>
      </c>
      <c r="BZ2067" t="s">
        <v>193</v>
      </c>
      <c r="CA2067" t="s">
        <v>194</v>
      </c>
      <c r="CB2067" t="b">
        <v>0</v>
      </c>
    </row>
    <row r="2068" spans="1:80" x14ac:dyDescent="0.3">
      <c r="A2068">
        <v>2067</v>
      </c>
      <c r="B2068" t="s">
        <v>2426</v>
      </c>
      <c r="C2068" t="s">
        <v>179</v>
      </c>
      <c r="D2068" t="s">
        <v>2019</v>
      </c>
      <c r="E2068" t="s">
        <v>2071</v>
      </c>
      <c r="F2068" t="s">
        <v>2037</v>
      </c>
      <c r="G2068" t="s">
        <v>2019</v>
      </c>
      <c r="H2068" t="s">
        <v>184</v>
      </c>
      <c r="J2068">
        <v>0</v>
      </c>
      <c r="L2068" t="s">
        <v>197</v>
      </c>
      <c r="M2068" t="s">
        <v>197</v>
      </c>
      <c r="N2068" t="s">
        <v>198</v>
      </c>
      <c r="Q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AA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2</v>
      </c>
      <c r="AL2068">
        <v>0</v>
      </c>
      <c r="AM2068">
        <v>4</v>
      </c>
      <c r="AN2068">
        <v>22</v>
      </c>
      <c r="AO2068" t="s">
        <v>190</v>
      </c>
      <c r="AP2068">
        <v>87</v>
      </c>
      <c r="AQ2068">
        <v>-0.7</v>
      </c>
      <c r="AR2068">
        <v>1.2</v>
      </c>
      <c r="AS2068" t="s">
        <v>2022</v>
      </c>
      <c r="AT2068">
        <v>26</v>
      </c>
      <c r="AU2068">
        <v>15</v>
      </c>
      <c r="AV2068">
        <v>15</v>
      </c>
      <c r="AW2068">
        <v>24</v>
      </c>
      <c r="AZ2068">
        <v>0</v>
      </c>
      <c r="BA2068">
        <v>0</v>
      </c>
      <c r="BB2068">
        <v>38376</v>
      </c>
      <c r="BC2068">
        <v>63960</v>
      </c>
      <c r="BD2068">
        <v>89544</v>
      </c>
      <c r="BE2068">
        <v>27</v>
      </c>
      <c r="BF2068">
        <v>6</v>
      </c>
      <c r="BG2068">
        <v>144</v>
      </c>
      <c r="BH2068">
        <v>3.5902777777777777</v>
      </c>
      <c r="BI2068">
        <v>38376</v>
      </c>
      <c r="BJ2068">
        <v>63960</v>
      </c>
      <c r="BK2068">
        <v>89544</v>
      </c>
      <c r="BL2068">
        <v>30</v>
      </c>
      <c r="BM2068">
        <v>1</v>
      </c>
      <c r="BN2068">
        <v>8</v>
      </c>
      <c r="BO2068" t="s">
        <v>192</v>
      </c>
      <c r="BP2068">
        <v>0</v>
      </c>
      <c r="BR2068">
        <v>0</v>
      </c>
      <c r="BS2068">
        <v>0</v>
      </c>
      <c r="BV2068">
        <v>0</v>
      </c>
      <c r="BW2068">
        <v>0</v>
      </c>
      <c r="BX2068">
        <v>0</v>
      </c>
      <c r="BZ2068" t="s">
        <v>193</v>
      </c>
      <c r="CA2068" t="s">
        <v>194</v>
      </c>
      <c r="CB2068" t="b">
        <v>0</v>
      </c>
    </row>
    <row r="2069" spans="1:80" x14ac:dyDescent="0.3">
      <c r="A2069">
        <v>2068</v>
      </c>
      <c r="B2069" t="s">
        <v>2427</v>
      </c>
      <c r="C2069" t="s">
        <v>179</v>
      </c>
      <c r="D2069" t="s">
        <v>2019</v>
      </c>
      <c r="E2069" t="s">
        <v>2071</v>
      </c>
      <c r="F2069" t="s">
        <v>2039</v>
      </c>
      <c r="G2069" t="s">
        <v>2019</v>
      </c>
      <c r="H2069" t="s">
        <v>184</v>
      </c>
      <c r="J2069">
        <v>0</v>
      </c>
      <c r="L2069" t="s">
        <v>197</v>
      </c>
      <c r="M2069" t="s">
        <v>197</v>
      </c>
      <c r="N2069" t="s">
        <v>198</v>
      </c>
      <c r="Q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AA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2</v>
      </c>
      <c r="AL2069">
        <v>0</v>
      </c>
      <c r="AM2069">
        <v>4</v>
      </c>
      <c r="AN2069">
        <v>22</v>
      </c>
      <c r="AO2069" t="s">
        <v>190</v>
      </c>
      <c r="AP2069">
        <v>87</v>
      </c>
      <c r="AQ2069">
        <v>-0.7</v>
      </c>
      <c r="AR2069">
        <v>1.2</v>
      </c>
      <c r="AS2069" t="s">
        <v>2022</v>
      </c>
      <c r="AT2069">
        <v>26</v>
      </c>
      <c r="AU2069">
        <v>15</v>
      </c>
      <c r="AV2069">
        <v>15</v>
      </c>
      <c r="AW2069">
        <v>24</v>
      </c>
      <c r="AZ2069">
        <v>0</v>
      </c>
      <c r="BA2069">
        <v>0</v>
      </c>
      <c r="BB2069">
        <v>38376</v>
      </c>
      <c r="BC2069">
        <v>63960</v>
      </c>
      <c r="BD2069">
        <v>89544</v>
      </c>
      <c r="BE2069">
        <v>27</v>
      </c>
      <c r="BF2069">
        <v>6</v>
      </c>
      <c r="BG2069">
        <v>144</v>
      </c>
      <c r="BH2069">
        <v>3.5902777777777777</v>
      </c>
      <c r="BI2069">
        <v>38376</v>
      </c>
      <c r="BJ2069">
        <v>63960</v>
      </c>
      <c r="BK2069">
        <v>89544</v>
      </c>
      <c r="BL2069">
        <v>30</v>
      </c>
      <c r="BM2069">
        <v>1</v>
      </c>
      <c r="BN2069">
        <v>8</v>
      </c>
      <c r="BO2069" t="s">
        <v>192</v>
      </c>
      <c r="BP2069">
        <v>0</v>
      </c>
      <c r="BR2069">
        <v>0</v>
      </c>
      <c r="BS2069">
        <v>0</v>
      </c>
      <c r="BV2069">
        <v>0</v>
      </c>
      <c r="BW2069">
        <v>0</v>
      </c>
      <c r="BX2069">
        <v>0</v>
      </c>
      <c r="BZ2069" t="s">
        <v>193</v>
      </c>
      <c r="CA2069" t="s">
        <v>194</v>
      </c>
      <c r="CB2069" t="b">
        <v>0</v>
      </c>
    </row>
    <row r="2070" spans="1:80" x14ac:dyDescent="0.3">
      <c r="A2070">
        <v>2069</v>
      </c>
      <c r="B2070" t="s">
        <v>2428</v>
      </c>
      <c r="C2070" t="s">
        <v>179</v>
      </c>
      <c r="D2070" t="s">
        <v>2019</v>
      </c>
      <c r="E2070" t="s">
        <v>2071</v>
      </c>
      <c r="F2070" t="s">
        <v>2041</v>
      </c>
      <c r="G2070" t="s">
        <v>2019</v>
      </c>
      <c r="H2070" t="s">
        <v>184</v>
      </c>
      <c r="J2070">
        <v>0</v>
      </c>
      <c r="L2070" t="s">
        <v>197</v>
      </c>
      <c r="M2070" t="s">
        <v>197</v>
      </c>
      <c r="N2070" t="s">
        <v>198</v>
      </c>
      <c r="Q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AA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2</v>
      </c>
      <c r="AL2070">
        <v>0</v>
      </c>
      <c r="AM2070">
        <v>4</v>
      </c>
      <c r="AN2070">
        <v>22</v>
      </c>
      <c r="AO2070" t="s">
        <v>190</v>
      </c>
      <c r="AP2070">
        <v>87</v>
      </c>
      <c r="AQ2070">
        <v>-0.7</v>
      </c>
      <c r="AR2070">
        <v>1.2</v>
      </c>
      <c r="AS2070" t="s">
        <v>2022</v>
      </c>
      <c r="AT2070">
        <v>26</v>
      </c>
      <c r="AU2070">
        <v>15</v>
      </c>
      <c r="AV2070">
        <v>15</v>
      </c>
      <c r="AW2070">
        <v>24</v>
      </c>
      <c r="AZ2070">
        <v>0</v>
      </c>
      <c r="BA2070">
        <v>0</v>
      </c>
      <c r="BB2070">
        <v>38376</v>
      </c>
      <c r="BC2070">
        <v>63960</v>
      </c>
      <c r="BD2070">
        <v>89544</v>
      </c>
      <c r="BE2070">
        <v>27</v>
      </c>
      <c r="BF2070">
        <v>6</v>
      </c>
      <c r="BG2070">
        <v>144</v>
      </c>
      <c r="BH2070">
        <v>3.5902777777777777</v>
      </c>
      <c r="BI2070">
        <v>38376</v>
      </c>
      <c r="BJ2070">
        <v>63960</v>
      </c>
      <c r="BK2070">
        <v>89544</v>
      </c>
      <c r="BL2070">
        <v>30</v>
      </c>
      <c r="BM2070">
        <v>1</v>
      </c>
      <c r="BN2070">
        <v>8</v>
      </c>
      <c r="BO2070" t="s">
        <v>192</v>
      </c>
      <c r="BP2070">
        <v>0</v>
      </c>
      <c r="BR2070">
        <v>0</v>
      </c>
      <c r="BS2070">
        <v>0</v>
      </c>
      <c r="BV2070">
        <v>0</v>
      </c>
      <c r="BW2070">
        <v>0</v>
      </c>
      <c r="BX2070">
        <v>0</v>
      </c>
      <c r="BZ2070" t="s">
        <v>193</v>
      </c>
      <c r="CA2070" t="s">
        <v>194</v>
      </c>
      <c r="CB2070" t="b">
        <v>0</v>
      </c>
    </row>
    <row r="2071" spans="1:80" x14ac:dyDescent="0.3">
      <c r="A2071">
        <v>2070</v>
      </c>
      <c r="B2071" t="s">
        <v>2429</v>
      </c>
      <c r="C2071" t="s">
        <v>179</v>
      </c>
      <c r="D2071" t="s">
        <v>2019</v>
      </c>
      <c r="E2071" t="s">
        <v>2071</v>
      </c>
      <c r="F2071" t="s">
        <v>2043</v>
      </c>
      <c r="G2071" t="s">
        <v>2019</v>
      </c>
      <c r="H2071" t="s">
        <v>184</v>
      </c>
      <c r="J2071">
        <v>0</v>
      </c>
      <c r="L2071" t="s">
        <v>197</v>
      </c>
      <c r="M2071" t="s">
        <v>197</v>
      </c>
      <c r="N2071" t="s">
        <v>198</v>
      </c>
      <c r="Q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AA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2</v>
      </c>
      <c r="AL2071">
        <v>0</v>
      </c>
      <c r="AM2071">
        <v>4</v>
      </c>
      <c r="AN2071">
        <v>22</v>
      </c>
      <c r="AO2071" t="s">
        <v>190</v>
      </c>
      <c r="AP2071">
        <v>87</v>
      </c>
      <c r="AQ2071">
        <v>-0.7</v>
      </c>
      <c r="AR2071">
        <v>1.2</v>
      </c>
      <c r="AS2071" t="s">
        <v>2022</v>
      </c>
      <c r="AT2071">
        <v>26</v>
      </c>
      <c r="AU2071">
        <v>15</v>
      </c>
      <c r="AV2071">
        <v>15</v>
      </c>
      <c r="AW2071">
        <v>24</v>
      </c>
      <c r="AZ2071">
        <v>0</v>
      </c>
      <c r="BA2071">
        <v>0</v>
      </c>
      <c r="BB2071">
        <v>38376</v>
      </c>
      <c r="BC2071">
        <v>63960</v>
      </c>
      <c r="BD2071">
        <v>89544</v>
      </c>
      <c r="BE2071">
        <v>27</v>
      </c>
      <c r="BF2071">
        <v>6</v>
      </c>
      <c r="BG2071">
        <v>144</v>
      </c>
      <c r="BH2071">
        <v>3.5902777777777777</v>
      </c>
      <c r="BI2071">
        <v>38376</v>
      </c>
      <c r="BJ2071">
        <v>63960</v>
      </c>
      <c r="BK2071">
        <v>89544</v>
      </c>
      <c r="BL2071">
        <v>30</v>
      </c>
      <c r="BM2071">
        <v>1</v>
      </c>
      <c r="BN2071">
        <v>8</v>
      </c>
      <c r="BO2071" t="s">
        <v>192</v>
      </c>
      <c r="BP2071">
        <v>0</v>
      </c>
      <c r="BR2071">
        <v>0</v>
      </c>
      <c r="BS2071">
        <v>0</v>
      </c>
      <c r="BV2071">
        <v>0</v>
      </c>
      <c r="BW2071">
        <v>0</v>
      </c>
      <c r="BX2071">
        <v>0</v>
      </c>
      <c r="BZ2071" t="s">
        <v>193</v>
      </c>
      <c r="CA2071" t="s">
        <v>194</v>
      </c>
      <c r="CB2071" t="b">
        <v>0</v>
      </c>
    </row>
    <row r="2072" spans="1:80" x14ac:dyDescent="0.3">
      <c r="A2072">
        <v>2071</v>
      </c>
      <c r="B2072" t="s">
        <v>2430</v>
      </c>
      <c r="C2072" t="s">
        <v>179</v>
      </c>
      <c r="D2072" t="s">
        <v>2019</v>
      </c>
      <c r="E2072" t="s">
        <v>2071</v>
      </c>
      <c r="F2072" t="s">
        <v>2150</v>
      </c>
      <c r="G2072" t="s">
        <v>2019</v>
      </c>
      <c r="H2072" t="s">
        <v>184</v>
      </c>
      <c r="J2072">
        <v>0</v>
      </c>
      <c r="L2072" t="s">
        <v>197</v>
      </c>
      <c r="M2072" t="s">
        <v>197</v>
      </c>
      <c r="N2072" t="s">
        <v>198</v>
      </c>
      <c r="Q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AA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2.1796000000000002</v>
      </c>
      <c r="AK2072">
        <v>2</v>
      </c>
      <c r="AL2072">
        <v>65</v>
      </c>
      <c r="AM2072">
        <v>4</v>
      </c>
      <c r="AN2072">
        <v>22</v>
      </c>
      <c r="AO2072" t="s">
        <v>190</v>
      </c>
      <c r="AP2072">
        <v>87</v>
      </c>
      <c r="AQ2072">
        <v>-0.7</v>
      </c>
      <c r="AR2072">
        <v>1.2</v>
      </c>
      <c r="AS2072" t="s">
        <v>2022</v>
      </c>
      <c r="AT2072">
        <v>26</v>
      </c>
      <c r="AU2072">
        <v>15</v>
      </c>
      <c r="AV2072">
        <v>15</v>
      </c>
      <c r="AW2072">
        <v>24</v>
      </c>
      <c r="AZ2072">
        <v>0</v>
      </c>
      <c r="BA2072">
        <v>0</v>
      </c>
      <c r="BB2072">
        <v>38376</v>
      </c>
      <c r="BC2072">
        <v>63960</v>
      </c>
      <c r="BD2072">
        <v>89544</v>
      </c>
      <c r="BE2072">
        <v>27</v>
      </c>
      <c r="BF2072">
        <v>6</v>
      </c>
      <c r="BG2072">
        <v>144</v>
      </c>
      <c r="BH2072">
        <v>3.5902777777777777</v>
      </c>
      <c r="BI2072">
        <v>38376</v>
      </c>
      <c r="BJ2072">
        <v>63960</v>
      </c>
      <c r="BK2072">
        <v>89544</v>
      </c>
      <c r="BL2072">
        <v>30</v>
      </c>
      <c r="BM2072">
        <v>1</v>
      </c>
      <c r="BN2072">
        <v>48</v>
      </c>
      <c r="BO2072" t="s">
        <v>192</v>
      </c>
      <c r="BP2072">
        <v>0</v>
      </c>
      <c r="BR2072">
        <v>0</v>
      </c>
      <c r="BS2072">
        <v>0</v>
      </c>
      <c r="BV2072">
        <v>0</v>
      </c>
      <c r="BW2072">
        <v>0</v>
      </c>
      <c r="BX2072">
        <v>0</v>
      </c>
      <c r="BZ2072" t="s">
        <v>193</v>
      </c>
      <c r="CA2072" t="s">
        <v>194</v>
      </c>
      <c r="CB2072" t="b">
        <v>0</v>
      </c>
    </row>
    <row r="2073" spans="1:80" x14ac:dyDescent="0.3">
      <c r="A2073">
        <v>2072</v>
      </c>
      <c r="B2073" t="s">
        <v>2431</v>
      </c>
      <c r="C2073" t="s">
        <v>179</v>
      </c>
      <c r="D2073" t="s">
        <v>2019</v>
      </c>
      <c r="E2073" t="s">
        <v>2071</v>
      </c>
      <c r="F2073" t="s">
        <v>2047</v>
      </c>
      <c r="G2073" t="s">
        <v>2019</v>
      </c>
      <c r="H2073" t="s">
        <v>184</v>
      </c>
      <c r="J2073">
        <v>0</v>
      </c>
      <c r="L2073" t="s">
        <v>197</v>
      </c>
      <c r="M2073" t="s">
        <v>197</v>
      </c>
      <c r="N2073" t="s">
        <v>198</v>
      </c>
      <c r="Q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AA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2</v>
      </c>
      <c r="AL2073">
        <v>0</v>
      </c>
      <c r="AM2073">
        <v>4</v>
      </c>
      <c r="AN2073">
        <v>22</v>
      </c>
      <c r="AO2073" t="s">
        <v>190</v>
      </c>
      <c r="AP2073">
        <v>87</v>
      </c>
      <c r="AQ2073">
        <v>-0.7</v>
      </c>
      <c r="AR2073">
        <v>1.2</v>
      </c>
      <c r="AS2073" t="s">
        <v>2022</v>
      </c>
      <c r="AT2073">
        <v>26</v>
      </c>
      <c r="AU2073">
        <v>15</v>
      </c>
      <c r="AV2073">
        <v>15</v>
      </c>
      <c r="AW2073">
        <v>24</v>
      </c>
      <c r="AZ2073">
        <v>0</v>
      </c>
      <c r="BA2073">
        <v>0</v>
      </c>
      <c r="BB2073">
        <v>38376</v>
      </c>
      <c r="BC2073">
        <v>63960</v>
      </c>
      <c r="BD2073">
        <v>89544</v>
      </c>
      <c r="BE2073">
        <v>27</v>
      </c>
      <c r="BF2073">
        <v>6</v>
      </c>
      <c r="BG2073">
        <v>144</v>
      </c>
      <c r="BH2073">
        <v>3.5902777777777777</v>
      </c>
      <c r="BI2073">
        <v>38376</v>
      </c>
      <c r="BJ2073">
        <v>63960</v>
      </c>
      <c r="BK2073">
        <v>89544</v>
      </c>
      <c r="BL2073">
        <v>30</v>
      </c>
      <c r="BM2073">
        <v>1</v>
      </c>
      <c r="BN2073">
        <v>0</v>
      </c>
      <c r="BO2073" t="s">
        <v>192</v>
      </c>
      <c r="BP2073">
        <v>0</v>
      </c>
      <c r="BR2073">
        <v>0</v>
      </c>
      <c r="BS2073">
        <v>0</v>
      </c>
      <c r="BV2073">
        <v>0</v>
      </c>
      <c r="BW2073">
        <v>0</v>
      </c>
      <c r="BX2073">
        <v>0</v>
      </c>
      <c r="BZ2073" t="s">
        <v>193</v>
      </c>
      <c r="CA2073" t="s">
        <v>194</v>
      </c>
      <c r="CB2073" t="b">
        <v>0</v>
      </c>
    </row>
    <row r="2074" spans="1:80" x14ac:dyDescent="0.3">
      <c r="A2074">
        <v>2073</v>
      </c>
      <c r="B2074" t="s">
        <v>2432</v>
      </c>
      <c r="C2074" t="s">
        <v>179</v>
      </c>
      <c r="D2074" t="s">
        <v>2019</v>
      </c>
      <c r="E2074" t="s">
        <v>2071</v>
      </c>
      <c r="F2074" t="s">
        <v>2157</v>
      </c>
      <c r="G2074" t="s">
        <v>2019</v>
      </c>
      <c r="H2074" t="s">
        <v>184</v>
      </c>
      <c r="J2074">
        <v>0</v>
      </c>
      <c r="L2074" t="s">
        <v>197</v>
      </c>
      <c r="M2074" t="s">
        <v>197</v>
      </c>
      <c r="N2074" t="s">
        <v>198</v>
      </c>
      <c r="Q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AA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2.8548</v>
      </c>
      <c r="AK2074">
        <v>2</v>
      </c>
      <c r="AL2074">
        <v>50</v>
      </c>
      <c r="AM2074">
        <v>4</v>
      </c>
      <c r="AN2074">
        <v>22</v>
      </c>
      <c r="AO2074" t="s">
        <v>190</v>
      </c>
      <c r="AP2074">
        <v>87</v>
      </c>
      <c r="AQ2074">
        <v>-0.7</v>
      </c>
      <c r="AR2074">
        <v>1.2</v>
      </c>
      <c r="AS2074" t="s">
        <v>2022</v>
      </c>
      <c r="AT2074">
        <v>26</v>
      </c>
      <c r="AU2074">
        <v>15</v>
      </c>
      <c r="AV2074">
        <v>15</v>
      </c>
      <c r="AW2074">
        <v>24</v>
      </c>
      <c r="AZ2074">
        <v>0</v>
      </c>
      <c r="BA2074">
        <v>0</v>
      </c>
      <c r="BB2074">
        <v>38376</v>
      </c>
      <c r="BC2074">
        <v>63960</v>
      </c>
      <c r="BD2074">
        <v>89544</v>
      </c>
      <c r="BE2074">
        <v>27</v>
      </c>
      <c r="BF2074">
        <v>6</v>
      </c>
      <c r="BG2074">
        <v>144</v>
      </c>
      <c r="BH2074">
        <v>3.5902777777777777</v>
      </c>
      <c r="BI2074">
        <v>38376</v>
      </c>
      <c r="BJ2074">
        <v>63960</v>
      </c>
      <c r="BK2074">
        <v>89544</v>
      </c>
      <c r="BL2074">
        <v>30</v>
      </c>
      <c r="BM2074">
        <v>1</v>
      </c>
      <c r="BN2074">
        <v>48</v>
      </c>
      <c r="BO2074" t="s">
        <v>192</v>
      </c>
      <c r="BP2074">
        <v>0</v>
      </c>
      <c r="BR2074">
        <v>0</v>
      </c>
      <c r="BS2074">
        <v>0</v>
      </c>
      <c r="BV2074">
        <v>0</v>
      </c>
      <c r="BW2074">
        <v>0</v>
      </c>
      <c r="BX2074">
        <v>0</v>
      </c>
      <c r="BZ2074" t="s">
        <v>193</v>
      </c>
      <c r="CA2074" t="s">
        <v>194</v>
      </c>
      <c r="CB2074" t="b">
        <v>0</v>
      </c>
    </row>
    <row r="2075" spans="1:80" x14ac:dyDescent="0.3">
      <c r="A2075">
        <v>2074</v>
      </c>
      <c r="B2075" t="s">
        <v>2433</v>
      </c>
      <c r="C2075" t="s">
        <v>179</v>
      </c>
      <c r="D2075" t="s">
        <v>2019</v>
      </c>
      <c r="E2075" t="s">
        <v>2071</v>
      </c>
      <c r="F2075" t="s">
        <v>2159</v>
      </c>
      <c r="G2075" t="s">
        <v>2019</v>
      </c>
      <c r="H2075" t="s">
        <v>184</v>
      </c>
      <c r="J2075">
        <v>0</v>
      </c>
      <c r="L2075" t="s">
        <v>197</v>
      </c>
      <c r="M2075" t="s">
        <v>197</v>
      </c>
      <c r="N2075" t="s">
        <v>198</v>
      </c>
      <c r="Q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AA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3.5</v>
      </c>
      <c r="AK2075">
        <v>2</v>
      </c>
      <c r="AL2075">
        <v>40</v>
      </c>
      <c r="AM2075">
        <v>4</v>
      </c>
      <c r="AN2075">
        <v>22</v>
      </c>
      <c r="AO2075" t="s">
        <v>190</v>
      </c>
      <c r="AP2075">
        <v>87</v>
      </c>
      <c r="AQ2075">
        <v>-0.7</v>
      </c>
      <c r="AR2075">
        <v>1.2</v>
      </c>
      <c r="AS2075" t="s">
        <v>2022</v>
      </c>
      <c r="AT2075">
        <v>26</v>
      </c>
      <c r="AU2075">
        <v>15</v>
      </c>
      <c r="AV2075">
        <v>15</v>
      </c>
      <c r="AW2075">
        <v>24</v>
      </c>
      <c r="AZ2075">
        <v>0</v>
      </c>
      <c r="BA2075">
        <v>0</v>
      </c>
      <c r="BB2075">
        <v>38376</v>
      </c>
      <c r="BC2075">
        <v>63960</v>
      </c>
      <c r="BD2075">
        <v>89544</v>
      </c>
      <c r="BE2075">
        <v>27</v>
      </c>
      <c r="BF2075">
        <v>6</v>
      </c>
      <c r="BG2075">
        <v>144</v>
      </c>
      <c r="BH2075">
        <v>3.5902777777777777</v>
      </c>
      <c r="BI2075">
        <v>38376</v>
      </c>
      <c r="BJ2075">
        <v>63960</v>
      </c>
      <c r="BK2075">
        <v>89544</v>
      </c>
      <c r="BL2075">
        <v>30</v>
      </c>
      <c r="BM2075">
        <v>1</v>
      </c>
      <c r="BN2075">
        <v>48</v>
      </c>
      <c r="BO2075" t="s">
        <v>192</v>
      </c>
      <c r="BP2075">
        <v>0</v>
      </c>
      <c r="BR2075">
        <v>0</v>
      </c>
      <c r="BS2075">
        <v>0</v>
      </c>
      <c r="BV2075">
        <v>0</v>
      </c>
      <c r="BW2075">
        <v>0</v>
      </c>
      <c r="BX2075">
        <v>0</v>
      </c>
      <c r="BZ2075" t="s">
        <v>193</v>
      </c>
      <c r="CA2075" t="s">
        <v>194</v>
      </c>
      <c r="CB2075" t="b">
        <v>0</v>
      </c>
    </row>
    <row r="2076" spans="1:80" x14ac:dyDescent="0.3">
      <c r="A2076">
        <v>2075</v>
      </c>
      <c r="B2076" t="s">
        <v>2434</v>
      </c>
      <c r="C2076" t="s">
        <v>179</v>
      </c>
      <c r="D2076" t="s">
        <v>2019</v>
      </c>
      <c r="E2076" t="s">
        <v>2071</v>
      </c>
      <c r="F2076" t="s">
        <v>2161</v>
      </c>
      <c r="G2076" t="s">
        <v>2019</v>
      </c>
      <c r="H2076" t="s">
        <v>184</v>
      </c>
      <c r="J2076">
        <v>0</v>
      </c>
      <c r="L2076" t="s">
        <v>197</v>
      </c>
      <c r="M2076" t="s">
        <v>197</v>
      </c>
      <c r="N2076" t="s">
        <v>198</v>
      </c>
      <c r="Q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AA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4.2</v>
      </c>
      <c r="AK2076">
        <v>2</v>
      </c>
      <c r="AL2076">
        <v>34</v>
      </c>
      <c r="AM2076">
        <v>4</v>
      </c>
      <c r="AN2076">
        <v>22</v>
      </c>
      <c r="AO2076" t="s">
        <v>190</v>
      </c>
      <c r="AP2076">
        <v>87</v>
      </c>
      <c r="AQ2076">
        <v>-0.7</v>
      </c>
      <c r="AR2076">
        <v>1.2</v>
      </c>
      <c r="AS2076" t="s">
        <v>2022</v>
      </c>
      <c r="AT2076">
        <v>26</v>
      </c>
      <c r="AU2076">
        <v>15</v>
      </c>
      <c r="AV2076">
        <v>15</v>
      </c>
      <c r="AW2076">
        <v>24</v>
      </c>
      <c r="AZ2076">
        <v>0</v>
      </c>
      <c r="BA2076">
        <v>0</v>
      </c>
      <c r="BB2076">
        <v>38376</v>
      </c>
      <c r="BC2076">
        <v>63960</v>
      </c>
      <c r="BD2076">
        <v>89544</v>
      </c>
      <c r="BE2076">
        <v>27</v>
      </c>
      <c r="BF2076">
        <v>6</v>
      </c>
      <c r="BG2076">
        <v>144</v>
      </c>
      <c r="BH2076">
        <v>3.5902777777777777</v>
      </c>
      <c r="BI2076">
        <v>38376</v>
      </c>
      <c r="BJ2076">
        <v>63960</v>
      </c>
      <c r="BK2076">
        <v>89544</v>
      </c>
      <c r="BL2076">
        <v>30</v>
      </c>
      <c r="BM2076">
        <v>1</v>
      </c>
      <c r="BN2076">
        <v>24</v>
      </c>
      <c r="BO2076" t="s">
        <v>192</v>
      </c>
      <c r="BP2076">
        <v>0</v>
      </c>
      <c r="BR2076">
        <v>0</v>
      </c>
      <c r="BS2076">
        <v>0</v>
      </c>
      <c r="BV2076">
        <v>0</v>
      </c>
      <c r="BW2076">
        <v>0</v>
      </c>
      <c r="BX2076">
        <v>0</v>
      </c>
      <c r="BZ2076" t="s">
        <v>193</v>
      </c>
      <c r="CA2076" t="s">
        <v>194</v>
      </c>
      <c r="CB2076" t="b">
        <v>0</v>
      </c>
    </row>
    <row r="2077" spans="1:80" x14ac:dyDescent="0.3">
      <c r="A2077">
        <v>2076</v>
      </c>
      <c r="B2077" t="s">
        <v>2435</v>
      </c>
      <c r="C2077" t="s">
        <v>179</v>
      </c>
      <c r="D2077" t="s">
        <v>2019</v>
      </c>
      <c r="E2077" t="s">
        <v>2071</v>
      </c>
      <c r="F2077" t="s">
        <v>2163</v>
      </c>
      <c r="G2077" t="s">
        <v>2019</v>
      </c>
      <c r="H2077" t="s">
        <v>184</v>
      </c>
      <c r="J2077">
        <v>0</v>
      </c>
      <c r="L2077" t="s">
        <v>197</v>
      </c>
      <c r="M2077" t="s">
        <v>197</v>
      </c>
      <c r="N2077" t="s">
        <v>198</v>
      </c>
      <c r="Q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AA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2</v>
      </c>
      <c r="AL2077">
        <v>0</v>
      </c>
      <c r="AM2077">
        <v>4</v>
      </c>
      <c r="AN2077">
        <v>22</v>
      </c>
      <c r="AO2077" t="s">
        <v>190</v>
      </c>
      <c r="AP2077">
        <v>87</v>
      </c>
      <c r="AQ2077">
        <v>-0.7</v>
      </c>
      <c r="AR2077">
        <v>1.2</v>
      </c>
      <c r="AS2077" t="s">
        <v>2022</v>
      </c>
      <c r="AT2077">
        <v>26</v>
      </c>
      <c r="AU2077">
        <v>15</v>
      </c>
      <c r="AV2077">
        <v>15</v>
      </c>
      <c r="AW2077">
        <v>24</v>
      </c>
      <c r="AZ2077">
        <v>0</v>
      </c>
      <c r="BA2077">
        <v>0</v>
      </c>
      <c r="BB2077">
        <v>38376</v>
      </c>
      <c r="BC2077">
        <v>63960</v>
      </c>
      <c r="BD2077">
        <v>89544</v>
      </c>
      <c r="BE2077">
        <v>27</v>
      </c>
      <c r="BF2077">
        <v>6</v>
      </c>
      <c r="BG2077">
        <v>144</v>
      </c>
      <c r="BH2077">
        <v>3.5902777777777777</v>
      </c>
      <c r="BI2077">
        <v>38376</v>
      </c>
      <c r="BJ2077">
        <v>63960</v>
      </c>
      <c r="BK2077">
        <v>89544</v>
      </c>
      <c r="BL2077">
        <v>30</v>
      </c>
      <c r="BM2077">
        <v>1</v>
      </c>
      <c r="BN2077">
        <v>16</v>
      </c>
      <c r="BO2077" t="s">
        <v>192</v>
      </c>
      <c r="BP2077">
        <v>0</v>
      </c>
      <c r="BR2077">
        <v>0</v>
      </c>
      <c r="BS2077">
        <v>0</v>
      </c>
      <c r="BV2077">
        <v>0</v>
      </c>
      <c r="BW2077">
        <v>0</v>
      </c>
      <c r="BX2077">
        <v>0</v>
      </c>
      <c r="BZ2077" t="s">
        <v>193</v>
      </c>
      <c r="CA2077" t="s">
        <v>194</v>
      </c>
      <c r="CB2077" t="b">
        <v>0</v>
      </c>
    </row>
    <row r="2078" spans="1:80" x14ac:dyDescent="0.3">
      <c r="A2078">
        <v>2077</v>
      </c>
      <c r="B2078" t="s">
        <v>2436</v>
      </c>
      <c r="C2078" t="s">
        <v>179</v>
      </c>
      <c r="D2078" t="s">
        <v>2019</v>
      </c>
      <c r="E2078" t="s">
        <v>2071</v>
      </c>
      <c r="F2078" t="s">
        <v>2165</v>
      </c>
      <c r="G2078" t="s">
        <v>2019</v>
      </c>
      <c r="H2078" t="s">
        <v>184</v>
      </c>
      <c r="J2078">
        <v>0</v>
      </c>
      <c r="L2078" t="s">
        <v>197</v>
      </c>
      <c r="M2078" t="s">
        <v>197</v>
      </c>
      <c r="N2078" t="s">
        <v>198</v>
      </c>
      <c r="Q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AA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2</v>
      </c>
      <c r="AL2078">
        <v>0</v>
      </c>
      <c r="AM2078">
        <v>4</v>
      </c>
      <c r="AN2078">
        <v>22</v>
      </c>
      <c r="AO2078" t="s">
        <v>190</v>
      </c>
      <c r="AP2078">
        <v>87</v>
      </c>
      <c r="AQ2078">
        <v>-0.7</v>
      </c>
      <c r="AR2078">
        <v>1.2</v>
      </c>
      <c r="AS2078" t="s">
        <v>2022</v>
      </c>
      <c r="AT2078">
        <v>26</v>
      </c>
      <c r="AU2078">
        <v>15</v>
      </c>
      <c r="AV2078">
        <v>15</v>
      </c>
      <c r="AW2078">
        <v>24</v>
      </c>
      <c r="AZ2078">
        <v>0</v>
      </c>
      <c r="BA2078">
        <v>0</v>
      </c>
      <c r="BB2078">
        <v>38376</v>
      </c>
      <c r="BC2078">
        <v>63960</v>
      </c>
      <c r="BD2078">
        <v>89544</v>
      </c>
      <c r="BE2078">
        <v>27</v>
      </c>
      <c r="BF2078">
        <v>6</v>
      </c>
      <c r="BG2078">
        <v>144</v>
      </c>
      <c r="BH2078">
        <v>3.5902777777777777</v>
      </c>
      <c r="BI2078">
        <v>38376</v>
      </c>
      <c r="BJ2078">
        <v>63960</v>
      </c>
      <c r="BK2078">
        <v>89544</v>
      </c>
      <c r="BL2078">
        <v>30</v>
      </c>
      <c r="BM2078">
        <v>1</v>
      </c>
      <c r="BN2078">
        <v>16</v>
      </c>
      <c r="BO2078" t="s">
        <v>192</v>
      </c>
      <c r="BP2078">
        <v>0</v>
      </c>
      <c r="BR2078">
        <v>0</v>
      </c>
      <c r="BS2078">
        <v>0</v>
      </c>
      <c r="BV2078">
        <v>0</v>
      </c>
      <c r="BW2078">
        <v>0</v>
      </c>
      <c r="BX2078">
        <v>0</v>
      </c>
      <c r="BZ2078" t="s">
        <v>193</v>
      </c>
      <c r="CA2078" t="s">
        <v>194</v>
      </c>
      <c r="CB2078" t="b">
        <v>0</v>
      </c>
    </row>
    <row r="2079" spans="1:80" x14ac:dyDescent="0.3">
      <c r="A2079">
        <v>2078</v>
      </c>
      <c r="B2079" t="s">
        <v>2437</v>
      </c>
      <c r="C2079" t="s">
        <v>179</v>
      </c>
      <c r="D2079" t="s">
        <v>2019</v>
      </c>
      <c r="E2079" t="s">
        <v>2071</v>
      </c>
      <c r="F2079" t="s">
        <v>2167</v>
      </c>
      <c r="G2079" t="s">
        <v>2019</v>
      </c>
      <c r="H2079" t="s">
        <v>184</v>
      </c>
      <c r="J2079">
        <v>0</v>
      </c>
      <c r="L2079" t="s">
        <v>197</v>
      </c>
      <c r="M2079" t="s">
        <v>197</v>
      </c>
      <c r="N2079" t="s">
        <v>198</v>
      </c>
      <c r="Q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AA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2</v>
      </c>
      <c r="AL2079">
        <v>0</v>
      </c>
      <c r="AM2079">
        <v>4</v>
      </c>
      <c r="AN2079">
        <v>22</v>
      </c>
      <c r="AO2079" t="s">
        <v>190</v>
      </c>
      <c r="AP2079">
        <v>87</v>
      </c>
      <c r="AQ2079">
        <v>-0.7</v>
      </c>
      <c r="AR2079">
        <v>1.2</v>
      </c>
      <c r="AS2079" t="s">
        <v>2022</v>
      </c>
      <c r="AT2079">
        <v>26</v>
      </c>
      <c r="AU2079">
        <v>15</v>
      </c>
      <c r="AV2079">
        <v>15</v>
      </c>
      <c r="AW2079">
        <v>24</v>
      </c>
      <c r="AZ2079">
        <v>0</v>
      </c>
      <c r="BA2079">
        <v>0</v>
      </c>
      <c r="BB2079">
        <v>38376</v>
      </c>
      <c r="BC2079">
        <v>63960</v>
      </c>
      <c r="BD2079">
        <v>89544</v>
      </c>
      <c r="BE2079">
        <v>27</v>
      </c>
      <c r="BF2079">
        <v>6</v>
      </c>
      <c r="BG2079">
        <v>144</v>
      </c>
      <c r="BH2079">
        <v>3.5902777777777777</v>
      </c>
      <c r="BI2079">
        <v>38376</v>
      </c>
      <c r="BJ2079">
        <v>63960</v>
      </c>
      <c r="BK2079">
        <v>89544</v>
      </c>
      <c r="BL2079">
        <v>30</v>
      </c>
      <c r="BM2079">
        <v>1</v>
      </c>
      <c r="BN2079">
        <v>16</v>
      </c>
      <c r="BO2079" t="s">
        <v>192</v>
      </c>
      <c r="BP2079">
        <v>0</v>
      </c>
      <c r="BR2079">
        <v>0</v>
      </c>
      <c r="BS2079">
        <v>0</v>
      </c>
      <c r="BV2079">
        <v>0</v>
      </c>
      <c r="BW2079">
        <v>0</v>
      </c>
      <c r="BX2079">
        <v>0</v>
      </c>
      <c r="BZ2079" t="s">
        <v>193</v>
      </c>
      <c r="CA2079" t="s">
        <v>194</v>
      </c>
      <c r="CB2079" t="b">
        <v>0</v>
      </c>
    </row>
    <row r="2080" spans="1:80" x14ac:dyDescent="0.3">
      <c r="A2080">
        <v>2079</v>
      </c>
      <c r="B2080" t="s">
        <v>2438</v>
      </c>
      <c r="C2080" t="s">
        <v>179</v>
      </c>
      <c r="D2080" t="s">
        <v>2019</v>
      </c>
      <c r="E2080" t="s">
        <v>2071</v>
      </c>
      <c r="F2080" t="s">
        <v>2169</v>
      </c>
      <c r="G2080" t="s">
        <v>2019</v>
      </c>
      <c r="H2080" t="s">
        <v>184</v>
      </c>
      <c r="J2080">
        <v>0</v>
      </c>
      <c r="L2080" t="s">
        <v>197</v>
      </c>
      <c r="M2080" t="s">
        <v>197</v>
      </c>
      <c r="N2080" t="s">
        <v>198</v>
      </c>
      <c r="Q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AA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2</v>
      </c>
      <c r="AL2080">
        <v>0</v>
      </c>
      <c r="AM2080">
        <v>4</v>
      </c>
      <c r="AN2080">
        <v>22</v>
      </c>
      <c r="AO2080" t="s">
        <v>190</v>
      </c>
      <c r="AP2080">
        <v>87</v>
      </c>
      <c r="AQ2080">
        <v>-0.7</v>
      </c>
      <c r="AR2080">
        <v>1.2</v>
      </c>
      <c r="AS2080" t="s">
        <v>2022</v>
      </c>
      <c r="AT2080">
        <v>26</v>
      </c>
      <c r="AU2080">
        <v>15</v>
      </c>
      <c r="AV2080">
        <v>15</v>
      </c>
      <c r="AW2080">
        <v>24</v>
      </c>
      <c r="AZ2080">
        <v>0</v>
      </c>
      <c r="BA2080">
        <v>0</v>
      </c>
      <c r="BB2080">
        <v>38376</v>
      </c>
      <c r="BC2080">
        <v>63960</v>
      </c>
      <c r="BD2080">
        <v>89544</v>
      </c>
      <c r="BE2080">
        <v>27</v>
      </c>
      <c r="BF2080">
        <v>6</v>
      </c>
      <c r="BG2080">
        <v>144</v>
      </c>
      <c r="BH2080">
        <v>3.5902777777777777</v>
      </c>
      <c r="BI2080">
        <v>38376</v>
      </c>
      <c r="BJ2080">
        <v>63960</v>
      </c>
      <c r="BK2080">
        <v>89544</v>
      </c>
      <c r="BL2080">
        <v>30</v>
      </c>
      <c r="BM2080">
        <v>1</v>
      </c>
      <c r="BN2080">
        <v>16</v>
      </c>
      <c r="BO2080" t="s">
        <v>192</v>
      </c>
      <c r="BP2080">
        <v>0</v>
      </c>
      <c r="BR2080">
        <v>0</v>
      </c>
      <c r="BS2080">
        <v>0</v>
      </c>
      <c r="BV2080">
        <v>0</v>
      </c>
      <c r="BW2080">
        <v>0</v>
      </c>
      <c r="BX2080">
        <v>0</v>
      </c>
      <c r="BZ2080" t="s">
        <v>193</v>
      </c>
      <c r="CA2080" t="s">
        <v>194</v>
      </c>
      <c r="CB2080" t="b">
        <v>0</v>
      </c>
    </row>
    <row r="2081" spans="1:80" x14ac:dyDescent="0.3">
      <c r="A2081">
        <v>2080</v>
      </c>
      <c r="B2081" t="s">
        <v>2451</v>
      </c>
      <c r="C2081" t="s">
        <v>20</v>
      </c>
      <c r="D2081" t="s">
        <v>2452</v>
      </c>
      <c r="E2081" t="s">
        <v>2453</v>
      </c>
      <c r="F2081" t="s">
        <v>2454</v>
      </c>
      <c r="G2081" t="s">
        <v>2455</v>
      </c>
      <c r="H2081" t="s">
        <v>184</v>
      </c>
      <c r="J2081">
        <v>0</v>
      </c>
      <c r="K2081" t="s">
        <v>2456</v>
      </c>
      <c r="L2081" t="s">
        <v>2457</v>
      </c>
      <c r="M2081" t="s">
        <v>2458</v>
      </c>
      <c r="N2081" t="s">
        <v>20</v>
      </c>
      <c r="O2081">
        <v>24.2</v>
      </c>
      <c r="Q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 t="s">
        <v>2459</v>
      </c>
      <c r="AA2081">
        <v>3</v>
      </c>
      <c r="AB2081">
        <v>4</v>
      </c>
      <c r="AC2081">
        <v>16</v>
      </c>
      <c r="AD2081">
        <v>4</v>
      </c>
      <c r="AE2081">
        <v>6</v>
      </c>
      <c r="AF2081">
        <v>6</v>
      </c>
      <c r="AG2081">
        <v>0</v>
      </c>
      <c r="AH2081">
        <v>0.76</v>
      </c>
      <c r="AI2081">
        <v>149568</v>
      </c>
      <c r="AJ2081">
        <v>0.47299999999999998</v>
      </c>
      <c r="AK2081">
        <v>3</v>
      </c>
      <c r="AL2081">
        <v>198</v>
      </c>
      <c r="AM2081">
        <v>4</v>
      </c>
      <c r="AN2081">
        <v>8</v>
      </c>
      <c r="AO2081" t="s">
        <v>190</v>
      </c>
      <c r="AP2081">
        <v>79.5</v>
      </c>
      <c r="AQ2081">
        <v>-0.7</v>
      </c>
      <c r="AR2081">
        <v>1.2</v>
      </c>
      <c r="AS2081" t="s">
        <v>2460</v>
      </c>
      <c r="AT2081">
        <v>24</v>
      </c>
      <c r="AU2081">
        <v>6</v>
      </c>
      <c r="AV2081">
        <v>6</v>
      </c>
      <c r="AW2081">
        <v>180</v>
      </c>
      <c r="AX2081">
        <v>20</v>
      </c>
      <c r="AY2081">
        <v>6</v>
      </c>
      <c r="AZ2081">
        <v>1080</v>
      </c>
      <c r="BA2081">
        <v>0.47870370370370369</v>
      </c>
      <c r="BB2081">
        <v>265680</v>
      </c>
      <c r="BC2081">
        <v>442800</v>
      </c>
      <c r="BD2081">
        <v>619920</v>
      </c>
      <c r="BG2081">
        <v>0</v>
      </c>
      <c r="BH2081">
        <v>0</v>
      </c>
      <c r="BI2081">
        <v>265680</v>
      </c>
      <c r="BJ2081">
        <v>442800</v>
      </c>
      <c r="BK2081">
        <v>619920</v>
      </c>
      <c r="BL2081">
        <v>9</v>
      </c>
      <c r="BM2081">
        <v>1</v>
      </c>
      <c r="BN2081">
        <v>384</v>
      </c>
      <c r="BO2081" t="s">
        <v>192</v>
      </c>
      <c r="BP2081">
        <v>9.2927999999999997</v>
      </c>
      <c r="BR2081">
        <v>0</v>
      </c>
      <c r="BS2081">
        <v>0</v>
      </c>
      <c r="BV2081">
        <v>0</v>
      </c>
      <c r="BW2081">
        <v>0</v>
      </c>
      <c r="BX2081">
        <v>0</v>
      </c>
      <c r="BZ2081" t="s">
        <v>193</v>
      </c>
      <c r="CA2081" t="s">
        <v>194</v>
      </c>
      <c r="CB2081" t="b">
        <v>0</v>
      </c>
    </row>
    <row r="2082" spans="1:80" x14ac:dyDescent="0.3">
      <c r="A2082">
        <v>2081</v>
      </c>
      <c r="B2082" t="s">
        <v>2461</v>
      </c>
      <c r="C2082" t="s">
        <v>20</v>
      </c>
      <c r="D2082" t="s">
        <v>2452</v>
      </c>
      <c r="E2082" t="s">
        <v>2453</v>
      </c>
      <c r="F2082" t="s">
        <v>2462</v>
      </c>
      <c r="G2082" t="s">
        <v>2455</v>
      </c>
      <c r="H2082" t="s">
        <v>184</v>
      </c>
      <c r="J2082">
        <v>0</v>
      </c>
      <c r="K2082" t="s">
        <v>2456</v>
      </c>
      <c r="L2082" t="s">
        <v>2457</v>
      </c>
      <c r="M2082" t="s">
        <v>2458</v>
      </c>
      <c r="N2082" t="s">
        <v>20</v>
      </c>
      <c r="O2082">
        <v>27.2</v>
      </c>
      <c r="Q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 t="s">
        <v>2459</v>
      </c>
      <c r="AA2082">
        <v>3</v>
      </c>
      <c r="AB2082">
        <v>4</v>
      </c>
      <c r="AC2082">
        <v>16</v>
      </c>
      <c r="AD2082">
        <v>4</v>
      </c>
      <c r="AE2082">
        <v>6</v>
      </c>
      <c r="AF2082">
        <v>6</v>
      </c>
      <c r="AG2082">
        <v>0</v>
      </c>
      <c r="AH2082">
        <v>0.76</v>
      </c>
      <c r="AI2082">
        <v>149568</v>
      </c>
      <c r="AJ2082">
        <v>0.47299999999999998</v>
      </c>
      <c r="AK2082">
        <v>3</v>
      </c>
      <c r="AL2082">
        <v>198</v>
      </c>
      <c r="AM2082">
        <v>4</v>
      </c>
      <c r="AN2082">
        <v>8</v>
      </c>
      <c r="AO2082" t="s">
        <v>190</v>
      </c>
      <c r="AP2082">
        <v>79.5</v>
      </c>
      <c r="AQ2082">
        <v>-0.7</v>
      </c>
      <c r="AR2082">
        <v>1.2</v>
      </c>
      <c r="AS2082" t="s">
        <v>2460</v>
      </c>
      <c r="AT2082">
        <v>24</v>
      </c>
      <c r="AU2082">
        <v>6</v>
      </c>
      <c r="AV2082">
        <v>6</v>
      </c>
      <c r="AW2082">
        <v>180</v>
      </c>
      <c r="AX2082">
        <v>20</v>
      </c>
      <c r="AY2082">
        <v>6</v>
      </c>
      <c r="AZ2082">
        <v>1080</v>
      </c>
      <c r="BA2082">
        <v>0.47870370370370369</v>
      </c>
      <c r="BB2082">
        <v>265680</v>
      </c>
      <c r="BC2082">
        <v>442800</v>
      </c>
      <c r="BD2082">
        <v>619920</v>
      </c>
      <c r="BG2082">
        <v>0</v>
      </c>
      <c r="BH2082">
        <v>0</v>
      </c>
      <c r="BI2082">
        <v>265680</v>
      </c>
      <c r="BJ2082">
        <v>442800</v>
      </c>
      <c r="BK2082">
        <v>619920</v>
      </c>
      <c r="BL2082">
        <v>9</v>
      </c>
      <c r="BM2082">
        <v>1</v>
      </c>
      <c r="BN2082">
        <v>384</v>
      </c>
      <c r="BO2082" t="s">
        <v>192</v>
      </c>
      <c r="BP2082">
        <v>10.444800000000001</v>
      </c>
      <c r="BQ2082">
        <v>0</v>
      </c>
      <c r="BR2082">
        <v>18</v>
      </c>
      <c r="BS2082">
        <v>0</v>
      </c>
      <c r="BV2082">
        <v>0</v>
      </c>
      <c r="BW2082">
        <v>0</v>
      </c>
      <c r="BX2082">
        <v>0</v>
      </c>
      <c r="BZ2082" t="s">
        <v>193</v>
      </c>
      <c r="CA2082" t="s">
        <v>194</v>
      </c>
      <c r="CB2082" t="b">
        <v>0</v>
      </c>
    </row>
    <row r="2083" spans="1:80" x14ac:dyDescent="0.3">
      <c r="A2083">
        <v>2082</v>
      </c>
      <c r="B2083" t="s">
        <v>2463</v>
      </c>
      <c r="C2083" t="s">
        <v>20</v>
      </c>
      <c r="D2083" t="s">
        <v>2452</v>
      </c>
      <c r="E2083" t="s">
        <v>2453</v>
      </c>
      <c r="F2083" t="s">
        <v>2454</v>
      </c>
      <c r="G2083" t="s">
        <v>2455</v>
      </c>
      <c r="H2083" t="s">
        <v>184</v>
      </c>
      <c r="J2083">
        <v>0</v>
      </c>
      <c r="L2083" t="s">
        <v>197</v>
      </c>
      <c r="M2083" t="s">
        <v>197</v>
      </c>
      <c r="N2083" t="s">
        <v>198</v>
      </c>
      <c r="Q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 t="s">
        <v>2459</v>
      </c>
      <c r="AA2083">
        <v>3</v>
      </c>
      <c r="AB2083">
        <v>4</v>
      </c>
      <c r="AC2083">
        <v>16</v>
      </c>
      <c r="AD2083">
        <v>4</v>
      </c>
      <c r="AE2083">
        <v>6</v>
      </c>
      <c r="AF2083">
        <v>6</v>
      </c>
      <c r="AG2083">
        <v>0</v>
      </c>
      <c r="AH2083">
        <v>0.76</v>
      </c>
      <c r="AI2083">
        <v>149568</v>
      </c>
      <c r="AJ2083">
        <v>0.47299999999999998</v>
      </c>
      <c r="AK2083">
        <v>3</v>
      </c>
      <c r="AL2083">
        <v>198</v>
      </c>
      <c r="AM2083">
        <v>4</v>
      </c>
      <c r="AN2083">
        <v>8</v>
      </c>
      <c r="AO2083" t="s">
        <v>190</v>
      </c>
      <c r="AP2083">
        <v>79.5</v>
      </c>
      <c r="AQ2083">
        <v>-0.7</v>
      </c>
      <c r="AR2083">
        <v>1.2</v>
      </c>
      <c r="AS2083" t="s">
        <v>2460</v>
      </c>
      <c r="AT2083">
        <v>24</v>
      </c>
      <c r="AU2083">
        <v>6</v>
      </c>
      <c r="AV2083">
        <v>6</v>
      </c>
      <c r="AW2083">
        <v>180</v>
      </c>
      <c r="AX2083">
        <v>20</v>
      </c>
      <c r="AY2083">
        <v>6</v>
      </c>
      <c r="AZ2083">
        <v>1080</v>
      </c>
      <c r="BA2083">
        <v>0.47870370370370369</v>
      </c>
      <c r="BB2083">
        <v>265680</v>
      </c>
      <c r="BC2083">
        <v>442800</v>
      </c>
      <c r="BD2083">
        <v>619920</v>
      </c>
      <c r="BG2083">
        <v>0</v>
      </c>
      <c r="BH2083">
        <v>0</v>
      </c>
      <c r="BI2083">
        <v>265680</v>
      </c>
      <c r="BJ2083">
        <v>442800</v>
      </c>
      <c r="BK2083">
        <v>619920</v>
      </c>
      <c r="BL2083">
        <v>9</v>
      </c>
      <c r="BM2083">
        <v>1</v>
      </c>
      <c r="BN2083">
        <v>384</v>
      </c>
      <c r="BO2083" t="s">
        <v>192</v>
      </c>
      <c r="BP2083">
        <v>0</v>
      </c>
      <c r="BR2083">
        <v>0</v>
      </c>
      <c r="BS2083">
        <v>0</v>
      </c>
      <c r="BV2083">
        <v>0</v>
      </c>
      <c r="BW2083">
        <v>0</v>
      </c>
      <c r="BX2083">
        <v>0</v>
      </c>
      <c r="BZ2083" t="s">
        <v>193</v>
      </c>
      <c r="CA2083" t="s">
        <v>194</v>
      </c>
      <c r="CB2083" t="b">
        <v>0</v>
      </c>
    </row>
    <row r="2084" spans="1:80" x14ac:dyDescent="0.3">
      <c r="A2084">
        <v>2083</v>
      </c>
      <c r="B2084" t="s">
        <v>2464</v>
      </c>
      <c r="C2084" t="s">
        <v>20</v>
      </c>
      <c r="D2084" t="s">
        <v>2452</v>
      </c>
      <c r="E2084" t="s">
        <v>2453</v>
      </c>
      <c r="F2084" t="s">
        <v>2454</v>
      </c>
      <c r="G2084" t="s">
        <v>2455</v>
      </c>
      <c r="H2084" t="s">
        <v>184</v>
      </c>
      <c r="J2084">
        <v>0</v>
      </c>
      <c r="L2084" t="s">
        <v>197</v>
      </c>
      <c r="M2084" t="s">
        <v>197</v>
      </c>
      <c r="N2084" t="s">
        <v>198</v>
      </c>
      <c r="Q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 t="s">
        <v>2459</v>
      </c>
      <c r="AA2084">
        <v>3</v>
      </c>
      <c r="AB2084">
        <v>4</v>
      </c>
      <c r="AC2084">
        <v>16</v>
      </c>
      <c r="AD2084">
        <v>4</v>
      </c>
      <c r="AE2084">
        <v>6</v>
      </c>
      <c r="AF2084">
        <v>6</v>
      </c>
      <c r="AG2084">
        <v>0</v>
      </c>
      <c r="AH2084">
        <v>0.76</v>
      </c>
      <c r="AI2084">
        <v>149568</v>
      </c>
      <c r="AJ2084">
        <v>0.47299999999999998</v>
      </c>
      <c r="AK2084">
        <v>3</v>
      </c>
      <c r="AL2084">
        <v>198</v>
      </c>
      <c r="AM2084">
        <v>4</v>
      </c>
      <c r="AN2084">
        <v>8</v>
      </c>
      <c r="AO2084" t="s">
        <v>190</v>
      </c>
      <c r="AP2084">
        <v>79.5</v>
      </c>
      <c r="AQ2084">
        <v>-0.7</v>
      </c>
      <c r="AR2084">
        <v>1.2</v>
      </c>
      <c r="AS2084" t="s">
        <v>2460</v>
      </c>
      <c r="AT2084">
        <v>24</v>
      </c>
      <c r="AU2084">
        <v>6</v>
      </c>
      <c r="AV2084">
        <v>6</v>
      </c>
      <c r="AW2084">
        <v>180</v>
      </c>
      <c r="AX2084">
        <v>20</v>
      </c>
      <c r="AY2084">
        <v>6</v>
      </c>
      <c r="AZ2084">
        <v>1080</v>
      </c>
      <c r="BA2084">
        <v>0.47870370370370369</v>
      </c>
      <c r="BB2084">
        <v>265680</v>
      </c>
      <c r="BC2084">
        <v>442800</v>
      </c>
      <c r="BD2084">
        <v>619920</v>
      </c>
      <c r="BG2084">
        <v>0</v>
      </c>
      <c r="BH2084">
        <v>0</v>
      </c>
      <c r="BI2084">
        <v>265680</v>
      </c>
      <c r="BJ2084">
        <v>442800</v>
      </c>
      <c r="BK2084">
        <v>619920</v>
      </c>
      <c r="BL2084">
        <v>9</v>
      </c>
      <c r="BM2084">
        <v>1</v>
      </c>
      <c r="BN2084">
        <v>384</v>
      </c>
      <c r="BO2084" t="s">
        <v>192</v>
      </c>
      <c r="BP2084">
        <v>0</v>
      </c>
      <c r="BR2084">
        <v>0</v>
      </c>
      <c r="BS2084">
        <v>0</v>
      </c>
      <c r="BV2084">
        <v>0</v>
      </c>
      <c r="BW2084">
        <v>0</v>
      </c>
      <c r="BX2084">
        <v>0</v>
      </c>
      <c r="BZ2084" t="s">
        <v>193</v>
      </c>
      <c r="CA2084" t="s">
        <v>194</v>
      </c>
      <c r="CB2084" t="b">
        <v>0</v>
      </c>
    </row>
    <row r="2085" spans="1:80" x14ac:dyDescent="0.3">
      <c r="A2085">
        <v>2084</v>
      </c>
      <c r="B2085" t="s">
        <v>2465</v>
      </c>
      <c r="C2085" t="s">
        <v>20</v>
      </c>
      <c r="D2085" t="s">
        <v>2452</v>
      </c>
      <c r="E2085" t="s">
        <v>2453</v>
      </c>
      <c r="F2085" t="s">
        <v>2466</v>
      </c>
      <c r="G2085" t="s">
        <v>2455</v>
      </c>
      <c r="H2085" t="s">
        <v>184</v>
      </c>
      <c r="J2085">
        <v>0</v>
      </c>
      <c r="L2085" t="s">
        <v>197</v>
      </c>
      <c r="M2085" t="s">
        <v>197</v>
      </c>
      <c r="N2085" t="s">
        <v>198</v>
      </c>
      <c r="Q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 t="s">
        <v>2459</v>
      </c>
      <c r="AA2085">
        <v>3</v>
      </c>
      <c r="AB2085">
        <v>4</v>
      </c>
      <c r="AC2085">
        <v>16</v>
      </c>
      <c r="AD2085">
        <v>4</v>
      </c>
      <c r="AE2085">
        <v>6</v>
      </c>
      <c r="AF2085">
        <v>6</v>
      </c>
      <c r="AG2085">
        <v>0</v>
      </c>
      <c r="AH2085">
        <v>0.76</v>
      </c>
      <c r="AI2085">
        <v>149568</v>
      </c>
      <c r="AL2085">
        <v>0</v>
      </c>
      <c r="AP2085" t="s">
        <v>197</v>
      </c>
      <c r="AQ2085" t="s">
        <v>197</v>
      </c>
      <c r="AR2085" t="s">
        <v>197</v>
      </c>
      <c r="AS2085" t="s">
        <v>2460</v>
      </c>
      <c r="AT2085">
        <v>24</v>
      </c>
      <c r="AU2085">
        <v>6</v>
      </c>
      <c r="AV2085">
        <v>6</v>
      </c>
      <c r="AW2085">
        <v>180</v>
      </c>
      <c r="AX2085">
        <v>20</v>
      </c>
      <c r="AY2085">
        <v>6</v>
      </c>
      <c r="AZ2085">
        <v>1080</v>
      </c>
      <c r="BA2085">
        <v>0.47870370370370369</v>
      </c>
      <c r="BB2085">
        <v>265680</v>
      </c>
      <c r="BC2085">
        <v>442800</v>
      </c>
      <c r="BD2085">
        <v>619920</v>
      </c>
      <c r="BF2085">
        <v>6</v>
      </c>
      <c r="BG2085">
        <v>1080</v>
      </c>
      <c r="BH2085">
        <v>0.47870370370370369</v>
      </c>
      <c r="BI2085">
        <v>265680</v>
      </c>
      <c r="BJ2085">
        <v>442800</v>
      </c>
      <c r="BK2085">
        <v>619920</v>
      </c>
      <c r="BL2085">
        <v>9</v>
      </c>
      <c r="BM2085">
        <v>1</v>
      </c>
      <c r="BN2085">
        <v>384</v>
      </c>
      <c r="BP2085">
        <v>0</v>
      </c>
      <c r="BS2085">
        <v>0</v>
      </c>
      <c r="BV2085">
        <v>0</v>
      </c>
      <c r="BW2085">
        <v>0</v>
      </c>
      <c r="BX2085">
        <v>0</v>
      </c>
      <c r="BZ2085" t="s">
        <v>193</v>
      </c>
      <c r="CA2085" t="s">
        <v>194</v>
      </c>
      <c r="CB2085" t="b">
        <v>0</v>
      </c>
    </row>
    <row r="2086" spans="1:80" x14ac:dyDescent="0.3">
      <c r="A2086">
        <v>2085</v>
      </c>
      <c r="B2086" t="s">
        <v>2467</v>
      </c>
      <c r="C2086" t="s">
        <v>20</v>
      </c>
      <c r="D2086" t="s">
        <v>2452</v>
      </c>
      <c r="E2086" t="s">
        <v>2453</v>
      </c>
      <c r="F2086" t="s">
        <v>2454</v>
      </c>
      <c r="G2086" t="s">
        <v>2455</v>
      </c>
      <c r="H2086" t="s">
        <v>184</v>
      </c>
      <c r="J2086">
        <v>0</v>
      </c>
      <c r="K2086" t="s">
        <v>2456</v>
      </c>
      <c r="L2086" t="s">
        <v>2457</v>
      </c>
      <c r="M2086" t="s">
        <v>2458</v>
      </c>
      <c r="N2086" t="s">
        <v>20</v>
      </c>
      <c r="O2086">
        <v>23.6</v>
      </c>
      <c r="Q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 t="s">
        <v>2459</v>
      </c>
      <c r="AA2086">
        <v>3</v>
      </c>
      <c r="AB2086">
        <v>4</v>
      </c>
      <c r="AC2086">
        <v>16</v>
      </c>
      <c r="AD2086">
        <v>4</v>
      </c>
      <c r="AE2086">
        <v>6</v>
      </c>
      <c r="AF2086">
        <v>6</v>
      </c>
      <c r="AG2086">
        <v>0</v>
      </c>
      <c r="AH2086">
        <v>0.76</v>
      </c>
      <c r="AI2086">
        <v>149568</v>
      </c>
      <c r="AJ2086">
        <v>0.47299999999999998</v>
      </c>
      <c r="AK2086">
        <v>3</v>
      </c>
      <c r="AL2086">
        <v>198</v>
      </c>
      <c r="AM2086">
        <v>4</v>
      </c>
      <c r="AN2086">
        <v>8</v>
      </c>
      <c r="AO2086" t="s">
        <v>190</v>
      </c>
      <c r="AP2086">
        <v>79.5</v>
      </c>
      <c r="AQ2086">
        <v>-0.7</v>
      </c>
      <c r="AR2086">
        <v>1.2</v>
      </c>
      <c r="AS2086" t="s">
        <v>2460</v>
      </c>
      <c r="AT2086">
        <v>24</v>
      </c>
      <c r="AU2086">
        <v>6</v>
      </c>
      <c r="AV2086">
        <v>6</v>
      </c>
      <c r="AW2086">
        <v>180</v>
      </c>
      <c r="AX2086">
        <v>20</v>
      </c>
      <c r="AY2086">
        <v>6</v>
      </c>
      <c r="AZ2086">
        <v>1080</v>
      </c>
      <c r="BA2086">
        <v>0.47870370370370369</v>
      </c>
      <c r="BB2086">
        <v>265680</v>
      </c>
      <c r="BC2086">
        <v>442800</v>
      </c>
      <c r="BD2086">
        <v>619920</v>
      </c>
      <c r="BG2086">
        <v>0</v>
      </c>
      <c r="BH2086">
        <v>0</v>
      </c>
      <c r="BI2086">
        <v>265680</v>
      </c>
      <c r="BJ2086">
        <v>442800</v>
      </c>
      <c r="BK2086">
        <v>619920</v>
      </c>
      <c r="BL2086">
        <v>9</v>
      </c>
      <c r="BM2086">
        <v>1</v>
      </c>
      <c r="BN2086">
        <v>384</v>
      </c>
      <c r="BO2086" t="s">
        <v>192</v>
      </c>
      <c r="BP2086">
        <v>9.062400000000002</v>
      </c>
      <c r="BR2086">
        <v>0</v>
      </c>
      <c r="BS2086">
        <v>0</v>
      </c>
      <c r="BV2086">
        <v>0</v>
      </c>
      <c r="BW2086">
        <v>0</v>
      </c>
      <c r="BX2086">
        <v>0</v>
      </c>
      <c r="BZ2086" t="s">
        <v>193</v>
      </c>
      <c r="CA2086" t="s">
        <v>194</v>
      </c>
      <c r="CB2086" t="b">
        <v>0</v>
      </c>
    </row>
    <row r="2087" spans="1:80" x14ac:dyDescent="0.3">
      <c r="A2087">
        <v>2086</v>
      </c>
      <c r="B2087" t="s">
        <v>2468</v>
      </c>
      <c r="C2087" t="s">
        <v>20</v>
      </c>
      <c r="D2087" t="s">
        <v>2452</v>
      </c>
      <c r="E2087" t="s">
        <v>2453</v>
      </c>
      <c r="F2087" t="s">
        <v>2462</v>
      </c>
      <c r="G2087" t="s">
        <v>2455</v>
      </c>
      <c r="H2087" t="s">
        <v>184</v>
      </c>
      <c r="J2087">
        <v>0</v>
      </c>
      <c r="K2087" t="s">
        <v>2456</v>
      </c>
      <c r="L2087" t="s">
        <v>2457</v>
      </c>
      <c r="M2087" t="s">
        <v>2458</v>
      </c>
      <c r="N2087" t="s">
        <v>20</v>
      </c>
      <c r="O2087">
        <v>24.6</v>
      </c>
      <c r="Q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 t="s">
        <v>2459</v>
      </c>
      <c r="AA2087">
        <v>3</v>
      </c>
      <c r="AB2087">
        <v>4</v>
      </c>
      <c r="AC2087">
        <v>16</v>
      </c>
      <c r="AD2087">
        <v>4</v>
      </c>
      <c r="AE2087">
        <v>6</v>
      </c>
      <c r="AF2087">
        <v>6</v>
      </c>
      <c r="AG2087">
        <v>0</v>
      </c>
      <c r="AH2087">
        <v>0.76</v>
      </c>
      <c r="AI2087">
        <v>149568</v>
      </c>
      <c r="AJ2087">
        <v>0.47299999999999998</v>
      </c>
      <c r="AK2087">
        <v>3</v>
      </c>
      <c r="AL2087">
        <v>198</v>
      </c>
      <c r="AM2087">
        <v>4</v>
      </c>
      <c r="AN2087">
        <v>8</v>
      </c>
      <c r="AO2087" t="s">
        <v>190</v>
      </c>
      <c r="AP2087">
        <v>79.5</v>
      </c>
      <c r="AQ2087">
        <v>-0.7</v>
      </c>
      <c r="AR2087">
        <v>1.2</v>
      </c>
      <c r="AS2087" t="s">
        <v>2460</v>
      </c>
      <c r="AT2087">
        <v>24</v>
      </c>
      <c r="AU2087">
        <v>6</v>
      </c>
      <c r="AV2087">
        <v>6</v>
      </c>
      <c r="AW2087">
        <v>180</v>
      </c>
      <c r="AX2087">
        <v>20</v>
      </c>
      <c r="AY2087">
        <v>6</v>
      </c>
      <c r="AZ2087">
        <v>1080</v>
      </c>
      <c r="BA2087">
        <v>0.47870370370370369</v>
      </c>
      <c r="BB2087">
        <v>265680</v>
      </c>
      <c r="BC2087">
        <v>442800</v>
      </c>
      <c r="BD2087">
        <v>619920</v>
      </c>
      <c r="BG2087">
        <v>0</v>
      </c>
      <c r="BH2087">
        <v>0</v>
      </c>
      <c r="BI2087">
        <v>265680</v>
      </c>
      <c r="BJ2087">
        <v>442800</v>
      </c>
      <c r="BK2087">
        <v>619920</v>
      </c>
      <c r="BL2087">
        <v>9</v>
      </c>
      <c r="BM2087">
        <v>1</v>
      </c>
      <c r="BN2087">
        <v>384</v>
      </c>
      <c r="BO2087" t="s">
        <v>192</v>
      </c>
      <c r="BP2087">
        <v>9.4464000000000006</v>
      </c>
      <c r="BQ2087">
        <v>0</v>
      </c>
      <c r="BR2087">
        <v>3</v>
      </c>
      <c r="BS2087">
        <v>0</v>
      </c>
      <c r="BV2087">
        <v>0</v>
      </c>
      <c r="BW2087">
        <v>0</v>
      </c>
      <c r="BX2087">
        <v>0</v>
      </c>
      <c r="BZ2087" t="s">
        <v>193</v>
      </c>
      <c r="CA2087" t="s">
        <v>194</v>
      </c>
      <c r="CB2087" t="b">
        <v>0</v>
      </c>
    </row>
    <row r="2088" spans="1:80" x14ac:dyDescent="0.3">
      <c r="A2088">
        <v>2087</v>
      </c>
      <c r="B2088" t="s">
        <v>2469</v>
      </c>
      <c r="C2088" t="s">
        <v>20</v>
      </c>
      <c r="D2088" t="s">
        <v>2452</v>
      </c>
      <c r="E2088" t="s">
        <v>2453</v>
      </c>
      <c r="F2088" t="s">
        <v>2454</v>
      </c>
      <c r="G2088" t="s">
        <v>2455</v>
      </c>
      <c r="H2088" t="s">
        <v>184</v>
      </c>
      <c r="J2088">
        <v>0</v>
      </c>
      <c r="L2088" t="s">
        <v>197</v>
      </c>
      <c r="M2088" t="s">
        <v>197</v>
      </c>
      <c r="N2088" t="s">
        <v>198</v>
      </c>
      <c r="Q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 t="s">
        <v>2459</v>
      </c>
      <c r="AA2088">
        <v>3</v>
      </c>
      <c r="AB2088">
        <v>4</v>
      </c>
      <c r="AC2088">
        <v>16</v>
      </c>
      <c r="AD2088">
        <v>4</v>
      </c>
      <c r="AE2088">
        <v>6</v>
      </c>
      <c r="AF2088">
        <v>6</v>
      </c>
      <c r="AG2088">
        <v>0</v>
      </c>
      <c r="AH2088">
        <v>0.76</v>
      </c>
      <c r="AI2088">
        <v>149568</v>
      </c>
      <c r="AJ2088">
        <v>0.44600000000000001</v>
      </c>
      <c r="AK2088">
        <v>3</v>
      </c>
      <c r="AL2088">
        <v>210</v>
      </c>
      <c r="AM2088">
        <v>4</v>
      </c>
      <c r="AN2088">
        <v>8</v>
      </c>
      <c r="AO2088" t="s">
        <v>190</v>
      </c>
      <c r="AP2088">
        <v>79.5</v>
      </c>
      <c r="AQ2088">
        <v>-0.7</v>
      </c>
      <c r="AR2088">
        <v>1.2</v>
      </c>
      <c r="AS2088" t="s">
        <v>2460</v>
      </c>
      <c r="AT2088">
        <v>24</v>
      </c>
      <c r="AU2088">
        <v>6</v>
      </c>
      <c r="AV2088">
        <v>6</v>
      </c>
      <c r="AW2088">
        <v>180</v>
      </c>
      <c r="AX2088">
        <v>20</v>
      </c>
      <c r="AY2088">
        <v>6</v>
      </c>
      <c r="AZ2088">
        <v>1080</v>
      </c>
      <c r="BA2088">
        <v>0.47870370370370369</v>
      </c>
      <c r="BB2088">
        <v>265680</v>
      </c>
      <c r="BC2088">
        <v>442800</v>
      </c>
      <c r="BD2088">
        <v>619920</v>
      </c>
      <c r="BG2088">
        <v>0</v>
      </c>
      <c r="BH2088">
        <v>0</v>
      </c>
      <c r="BI2088">
        <v>265680</v>
      </c>
      <c r="BJ2088">
        <v>442800</v>
      </c>
      <c r="BK2088">
        <v>619920</v>
      </c>
      <c r="BL2088">
        <v>9</v>
      </c>
      <c r="BM2088">
        <v>1</v>
      </c>
      <c r="BN2088">
        <v>384</v>
      </c>
      <c r="BO2088" t="s">
        <v>192</v>
      </c>
      <c r="BP2088">
        <v>0</v>
      </c>
      <c r="BR2088">
        <v>0</v>
      </c>
      <c r="BS2088">
        <v>0</v>
      </c>
      <c r="BV2088">
        <v>0</v>
      </c>
      <c r="BW2088">
        <v>0</v>
      </c>
      <c r="BX2088">
        <v>0</v>
      </c>
      <c r="BZ2088" t="s">
        <v>193</v>
      </c>
      <c r="CA2088" t="s">
        <v>194</v>
      </c>
      <c r="CB2088" t="b">
        <v>0</v>
      </c>
    </row>
    <row r="2089" spans="1:80" x14ac:dyDescent="0.3">
      <c r="A2089">
        <v>2088</v>
      </c>
      <c r="B2089" t="s">
        <v>2470</v>
      </c>
      <c r="C2089" t="s">
        <v>20</v>
      </c>
      <c r="D2089" t="s">
        <v>2452</v>
      </c>
      <c r="E2089" t="s">
        <v>2453</v>
      </c>
      <c r="F2089" t="s">
        <v>2454</v>
      </c>
      <c r="G2089" t="s">
        <v>2455</v>
      </c>
      <c r="H2089" t="s">
        <v>184</v>
      </c>
      <c r="J2089">
        <v>0</v>
      </c>
      <c r="L2089" t="s">
        <v>197</v>
      </c>
      <c r="M2089" t="s">
        <v>197</v>
      </c>
      <c r="N2089" t="s">
        <v>198</v>
      </c>
      <c r="Q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 t="s">
        <v>2459</v>
      </c>
      <c r="AA2089">
        <v>3</v>
      </c>
      <c r="AB2089">
        <v>4</v>
      </c>
      <c r="AC2089">
        <v>16</v>
      </c>
      <c r="AD2089">
        <v>4</v>
      </c>
      <c r="AE2089">
        <v>6</v>
      </c>
      <c r="AF2089">
        <v>6</v>
      </c>
      <c r="AG2089">
        <v>0</v>
      </c>
      <c r="AH2089">
        <v>0.76</v>
      </c>
      <c r="AI2089">
        <v>149568</v>
      </c>
      <c r="AJ2089">
        <v>0.44600000000000001</v>
      </c>
      <c r="AK2089">
        <v>3</v>
      </c>
      <c r="AL2089">
        <v>210</v>
      </c>
      <c r="AM2089">
        <v>4</v>
      </c>
      <c r="AN2089">
        <v>8</v>
      </c>
      <c r="AO2089" t="s">
        <v>190</v>
      </c>
      <c r="AP2089">
        <v>79.5</v>
      </c>
      <c r="AQ2089">
        <v>-0.7</v>
      </c>
      <c r="AR2089">
        <v>1.2</v>
      </c>
      <c r="AS2089" t="s">
        <v>2460</v>
      </c>
      <c r="AT2089">
        <v>24</v>
      </c>
      <c r="AU2089">
        <v>6</v>
      </c>
      <c r="AV2089">
        <v>6</v>
      </c>
      <c r="AW2089">
        <v>180</v>
      </c>
      <c r="AX2089">
        <v>20</v>
      </c>
      <c r="AY2089">
        <v>6</v>
      </c>
      <c r="AZ2089">
        <v>1080</v>
      </c>
      <c r="BA2089">
        <v>0.47870370370370369</v>
      </c>
      <c r="BB2089">
        <v>265680</v>
      </c>
      <c r="BC2089">
        <v>442800</v>
      </c>
      <c r="BD2089">
        <v>619920</v>
      </c>
      <c r="BG2089">
        <v>0</v>
      </c>
      <c r="BH2089">
        <v>0</v>
      </c>
      <c r="BI2089">
        <v>265680</v>
      </c>
      <c r="BJ2089">
        <v>442800</v>
      </c>
      <c r="BK2089">
        <v>619920</v>
      </c>
      <c r="BL2089">
        <v>9</v>
      </c>
      <c r="BM2089">
        <v>1</v>
      </c>
      <c r="BN2089">
        <v>384</v>
      </c>
      <c r="BO2089" t="s">
        <v>192</v>
      </c>
      <c r="BP2089">
        <v>0</v>
      </c>
      <c r="BR2089">
        <v>0</v>
      </c>
      <c r="BS2089">
        <v>0</v>
      </c>
      <c r="BV2089">
        <v>0</v>
      </c>
      <c r="BW2089">
        <v>0</v>
      </c>
      <c r="BX2089">
        <v>0</v>
      </c>
      <c r="BZ2089" t="s">
        <v>193</v>
      </c>
      <c r="CA2089" t="s">
        <v>194</v>
      </c>
      <c r="CB2089" t="b">
        <v>0</v>
      </c>
    </row>
    <row r="2090" spans="1:80" x14ac:dyDescent="0.3">
      <c r="A2090">
        <v>2089</v>
      </c>
      <c r="B2090" t="s">
        <v>2471</v>
      </c>
      <c r="C2090" t="s">
        <v>20</v>
      </c>
      <c r="D2090" t="s">
        <v>2452</v>
      </c>
      <c r="E2090" t="s">
        <v>2453</v>
      </c>
      <c r="F2090" t="s">
        <v>2454</v>
      </c>
      <c r="G2090" t="s">
        <v>2455</v>
      </c>
      <c r="H2090" t="s">
        <v>184</v>
      </c>
      <c r="J2090">
        <v>0</v>
      </c>
      <c r="K2090" t="s">
        <v>2472</v>
      </c>
      <c r="L2090" t="s">
        <v>2457</v>
      </c>
      <c r="M2090" t="s">
        <v>2458</v>
      </c>
      <c r="N2090" t="s">
        <v>20</v>
      </c>
      <c r="O2090">
        <v>27.2</v>
      </c>
      <c r="Q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 t="s">
        <v>2459</v>
      </c>
      <c r="AA2090">
        <v>3</v>
      </c>
      <c r="AB2090">
        <v>4</v>
      </c>
      <c r="AC2090">
        <v>16</v>
      </c>
      <c r="AD2090">
        <v>4</v>
      </c>
      <c r="AE2090">
        <v>6</v>
      </c>
      <c r="AF2090">
        <v>6</v>
      </c>
      <c r="AG2090">
        <v>0</v>
      </c>
      <c r="AH2090">
        <v>0.76</v>
      </c>
      <c r="AI2090">
        <v>149568</v>
      </c>
      <c r="AJ2090">
        <v>0.44600000000000001</v>
      </c>
      <c r="AK2090">
        <v>3</v>
      </c>
      <c r="AL2090">
        <v>210</v>
      </c>
      <c r="AM2090">
        <v>4</v>
      </c>
      <c r="AN2090">
        <v>8</v>
      </c>
      <c r="AO2090" t="s">
        <v>190</v>
      </c>
      <c r="AP2090">
        <v>79.5</v>
      </c>
      <c r="AQ2090">
        <v>-0.7</v>
      </c>
      <c r="AR2090">
        <v>1.2</v>
      </c>
      <c r="AS2090" t="s">
        <v>2460</v>
      </c>
      <c r="AT2090">
        <v>24</v>
      </c>
      <c r="AU2090">
        <v>6</v>
      </c>
      <c r="AV2090">
        <v>6</v>
      </c>
      <c r="AW2090">
        <v>180</v>
      </c>
      <c r="AX2090">
        <v>20</v>
      </c>
      <c r="AY2090">
        <v>6</v>
      </c>
      <c r="AZ2090">
        <v>1080</v>
      </c>
      <c r="BA2090">
        <v>0.47870370370370369</v>
      </c>
      <c r="BB2090">
        <v>265680</v>
      </c>
      <c r="BC2090">
        <v>442800</v>
      </c>
      <c r="BD2090">
        <v>619920</v>
      </c>
      <c r="BG2090">
        <v>0</v>
      </c>
      <c r="BH2090">
        <v>0</v>
      </c>
      <c r="BI2090">
        <v>265680</v>
      </c>
      <c r="BJ2090">
        <v>442800</v>
      </c>
      <c r="BK2090">
        <v>619920</v>
      </c>
      <c r="BL2090">
        <v>9</v>
      </c>
      <c r="BM2090">
        <v>1</v>
      </c>
      <c r="BN2090">
        <v>384</v>
      </c>
      <c r="BO2090" t="s">
        <v>192</v>
      </c>
      <c r="BP2090">
        <v>10.444800000000001</v>
      </c>
      <c r="BR2090">
        <v>0</v>
      </c>
      <c r="BS2090">
        <v>0</v>
      </c>
      <c r="BV2090">
        <v>0</v>
      </c>
      <c r="BW2090">
        <v>0</v>
      </c>
      <c r="BX2090">
        <v>0</v>
      </c>
      <c r="BZ2090" t="s">
        <v>193</v>
      </c>
      <c r="CA2090" t="s">
        <v>194</v>
      </c>
      <c r="CB2090" t="b">
        <v>0</v>
      </c>
    </row>
    <row r="2091" spans="1:80" x14ac:dyDescent="0.3">
      <c r="A2091">
        <v>2090</v>
      </c>
      <c r="B2091" t="s">
        <v>2473</v>
      </c>
      <c r="C2091" t="s">
        <v>20</v>
      </c>
      <c r="D2091" t="s">
        <v>2452</v>
      </c>
      <c r="E2091" t="s">
        <v>2453</v>
      </c>
      <c r="F2091" t="s">
        <v>2462</v>
      </c>
      <c r="G2091" t="s">
        <v>2455</v>
      </c>
      <c r="H2091" t="s">
        <v>184</v>
      </c>
      <c r="J2091">
        <v>0</v>
      </c>
      <c r="K2091" t="s">
        <v>2472</v>
      </c>
      <c r="L2091" t="s">
        <v>2457</v>
      </c>
      <c r="M2091" t="s">
        <v>2458</v>
      </c>
      <c r="N2091" t="s">
        <v>20</v>
      </c>
      <c r="O2091">
        <v>24.4</v>
      </c>
      <c r="Q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 t="s">
        <v>2459</v>
      </c>
      <c r="AA2091">
        <v>3</v>
      </c>
      <c r="AB2091">
        <v>4</v>
      </c>
      <c r="AC2091">
        <v>16</v>
      </c>
      <c r="AD2091">
        <v>4</v>
      </c>
      <c r="AE2091">
        <v>6</v>
      </c>
      <c r="AF2091">
        <v>6</v>
      </c>
      <c r="AG2091">
        <v>0</v>
      </c>
      <c r="AH2091">
        <v>0.76</v>
      </c>
      <c r="AI2091">
        <v>149568</v>
      </c>
      <c r="AJ2091">
        <v>0.44600000000000001</v>
      </c>
      <c r="AK2091">
        <v>3</v>
      </c>
      <c r="AL2091">
        <v>210</v>
      </c>
      <c r="AM2091">
        <v>4</v>
      </c>
      <c r="AN2091">
        <v>8</v>
      </c>
      <c r="AO2091" t="s">
        <v>190</v>
      </c>
      <c r="AP2091">
        <v>79.5</v>
      </c>
      <c r="AQ2091">
        <v>-0.7</v>
      </c>
      <c r="AR2091">
        <v>1.2</v>
      </c>
      <c r="AS2091" t="s">
        <v>2460</v>
      </c>
      <c r="AT2091">
        <v>24</v>
      </c>
      <c r="AU2091">
        <v>6</v>
      </c>
      <c r="AV2091">
        <v>6</v>
      </c>
      <c r="AW2091">
        <v>180</v>
      </c>
      <c r="AX2091">
        <v>20</v>
      </c>
      <c r="AY2091">
        <v>6</v>
      </c>
      <c r="AZ2091">
        <v>1080</v>
      </c>
      <c r="BA2091">
        <v>0.47870370370370369</v>
      </c>
      <c r="BB2091">
        <v>265680</v>
      </c>
      <c r="BC2091">
        <v>442800</v>
      </c>
      <c r="BD2091">
        <v>619920</v>
      </c>
      <c r="BG2091">
        <v>0</v>
      </c>
      <c r="BH2091">
        <v>0</v>
      </c>
      <c r="BI2091">
        <v>265680</v>
      </c>
      <c r="BJ2091">
        <v>442800</v>
      </c>
      <c r="BK2091">
        <v>619920</v>
      </c>
      <c r="BL2091">
        <v>9</v>
      </c>
      <c r="BM2091">
        <v>1</v>
      </c>
      <c r="BN2091">
        <v>384</v>
      </c>
      <c r="BO2091" t="s">
        <v>192</v>
      </c>
      <c r="BP2091">
        <v>9.3696000000000002</v>
      </c>
      <c r="BQ2091">
        <v>0</v>
      </c>
      <c r="BR2091">
        <v>429</v>
      </c>
      <c r="BS2091">
        <v>0</v>
      </c>
      <c r="BV2091">
        <v>0</v>
      </c>
      <c r="BW2091">
        <v>0</v>
      </c>
      <c r="BX2091">
        <v>0</v>
      </c>
      <c r="BZ2091" t="s">
        <v>193</v>
      </c>
      <c r="CA2091" t="s">
        <v>194</v>
      </c>
      <c r="CB2091" t="b">
        <v>0</v>
      </c>
    </row>
    <row r="2092" spans="1:80" x14ac:dyDescent="0.3">
      <c r="A2092">
        <v>2091</v>
      </c>
      <c r="B2092" t="s">
        <v>2474</v>
      </c>
      <c r="C2092" t="s">
        <v>20</v>
      </c>
      <c r="D2092" t="s">
        <v>2452</v>
      </c>
      <c r="E2092" t="s">
        <v>2453</v>
      </c>
      <c r="F2092" t="s">
        <v>2454</v>
      </c>
      <c r="G2092" t="s">
        <v>2455</v>
      </c>
      <c r="H2092" t="s">
        <v>184</v>
      </c>
      <c r="J2092">
        <v>0</v>
      </c>
      <c r="L2092" t="s">
        <v>197</v>
      </c>
      <c r="M2092" t="s">
        <v>197</v>
      </c>
      <c r="N2092" t="s">
        <v>198</v>
      </c>
      <c r="Q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 t="s">
        <v>2459</v>
      </c>
      <c r="AA2092">
        <v>3</v>
      </c>
      <c r="AB2092">
        <v>4</v>
      </c>
      <c r="AC2092">
        <v>16</v>
      </c>
      <c r="AD2092">
        <v>4</v>
      </c>
      <c r="AE2092">
        <v>6</v>
      </c>
      <c r="AF2092">
        <v>6</v>
      </c>
      <c r="AG2092">
        <v>0</v>
      </c>
      <c r="AH2092">
        <v>0.76</v>
      </c>
      <c r="AI2092">
        <v>149568</v>
      </c>
      <c r="AJ2092">
        <v>0.44600000000000001</v>
      </c>
      <c r="AK2092">
        <v>3</v>
      </c>
      <c r="AL2092">
        <v>210</v>
      </c>
      <c r="AM2092">
        <v>4</v>
      </c>
      <c r="AN2092">
        <v>8</v>
      </c>
      <c r="AO2092" t="s">
        <v>190</v>
      </c>
      <c r="AP2092">
        <v>79.5</v>
      </c>
      <c r="AQ2092">
        <v>-0.7</v>
      </c>
      <c r="AR2092">
        <v>1.2</v>
      </c>
      <c r="AS2092" t="s">
        <v>2460</v>
      </c>
      <c r="AT2092">
        <v>24</v>
      </c>
      <c r="AU2092">
        <v>6</v>
      </c>
      <c r="AV2092">
        <v>6</v>
      </c>
      <c r="AW2092">
        <v>180</v>
      </c>
      <c r="AX2092">
        <v>20</v>
      </c>
      <c r="AY2092">
        <v>6</v>
      </c>
      <c r="AZ2092">
        <v>1080</v>
      </c>
      <c r="BA2092">
        <v>0.47870370370370369</v>
      </c>
      <c r="BB2092">
        <v>265680</v>
      </c>
      <c r="BC2092">
        <v>442800</v>
      </c>
      <c r="BD2092">
        <v>619920</v>
      </c>
      <c r="BG2092">
        <v>0</v>
      </c>
      <c r="BH2092">
        <v>0</v>
      </c>
      <c r="BI2092">
        <v>265680</v>
      </c>
      <c r="BJ2092">
        <v>442800</v>
      </c>
      <c r="BK2092">
        <v>619920</v>
      </c>
      <c r="BL2092">
        <v>9</v>
      </c>
      <c r="BM2092">
        <v>1</v>
      </c>
      <c r="BN2092">
        <v>384</v>
      </c>
      <c r="BO2092" t="s">
        <v>192</v>
      </c>
      <c r="BP2092">
        <v>0</v>
      </c>
      <c r="BR2092">
        <v>0</v>
      </c>
      <c r="BS2092">
        <v>0</v>
      </c>
      <c r="BV2092">
        <v>0</v>
      </c>
      <c r="BW2092">
        <v>0</v>
      </c>
      <c r="BX2092">
        <v>0</v>
      </c>
      <c r="BZ2092" t="s">
        <v>193</v>
      </c>
      <c r="CA2092" t="s">
        <v>194</v>
      </c>
      <c r="CB2092" t="b">
        <v>0</v>
      </c>
    </row>
    <row r="2093" spans="1:80" x14ac:dyDescent="0.3">
      <c r="A2093">
        <v>2092</v>
      </c>
      <c r="B2093" t="s">
        <v>2475</v>
      </c>
      <c r="C2093" t="s">
        <v>20</v>
      </c>
      <c r="D2093" t="s">
        <v>2452</v>
      </c>
      <c r="E2093" t="s">
        <v>2453</v>
      </c>
      <c r="F2093" t="s">
        <v>2454</v>
      </c>
      <c r="G2093" t="s">
        <v>2455</v>
      </c>
      <c r="H2093" t="s">
        <v>184</v>
      </c>
      <c r="J2093">
        <v>0</v>
      </c>
      <c r="L2093" t="s">
        <v>197</v>
      </c>
      <c r="M2093" t="s">
        <v>197</v>
      </c>
      <c r="N2093" t="s">
        <v>198</v>
      </c>
      <c r="Q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 t="s">
        <v>2459</v>
      </c>
      <c r="AA2093">
        <v>3</v>
      </c>
      <c r="AB2093">
        <v>4</v>
      </c>
      <c r="AC2093">
        <v>16</v>
      </c>
      <c r="AD2093">
        <v>4</v>
      </c>
      <c r="AE2093">
        <v>6</v>
      </c>
      <c r="AF2093">
        <v>6</v>
      </c>
      <c r="AG2093">
        <v>0</v>
      </c>
      <c r="AH2093">
        <v>0.76</v>
      </c>
      <c r="AI2093">
        <v>149568</v>
      </c>
      <c r="AJ2093">
        <v>0.44600000000000001</v>
      </c>
      <c r="AK2093">
        <v>3</v>
      </c>
      <c r="AL2093">
        <v>210</v>
      </c>
      <c r="AM2093">
        <v>4</v>
      </c>
      <c r="AN2093">
        <v>8</v>
      </c>
      <c r="AO2093" t="s">
        <v>190</v>
      </c>
      <c r="AP2093">
        <v>79.5</v>
      </c>
      <c r="AQ2093">
        <v>-0.7</v>
      </c>
      <c r="AR2093">
        <v>1.2</v>
      </c>
      <c r="AS2093" t="s">
        <v>2460</v>
      </c>
      <c r="AT2093">
        <v>24</v>
      </c>
      <c r="AU2093">
        <v>6</v>
      </c>
      <c r="AV2093">
        <v>6</v>
      </c>
      <c r="AW2093">
        <v>180</v>
      </c>
      <c r="AX2093">
        <v>20</v>
      </c>
      <c r="AY2093">
        <v>6</v>
      </c>
      <c r="AZ2093">
        <v>1080</v>
      </c>
      <c r="BA2093">
        <v>0.47870370370370369</v>
      </c>
      <c r="BB2093">
        <v>265680</v>
      </c>
      <c r="BC2093">
        <v>442800</v>
      </c>
      <c r="BD2093">
        <v>619920</v>
      </c>
      <c r="BG2093">
        <v>0</v>
      </c>
      <c r="BH2093">
        <v>0</v>
      </c>
      <c r="BI2093">
        <v>265680</v>
      </c>
      <c r="BJ2093">
        <v>442800</v>
      </c>
      <c r="BK2093">
        <v>619920</v>
      </c>
      <c r="BL2093">
        <v>9</v>
      </c>
      <c r="BM2093">
        <v>1</v>
      </c>
      <c r="BN2093">
        <v>384</v>
      </c>
      <c r="BO2093" t="s">
        <v>192</v>
      </c>
      <c r="BP2093">
        <v>0</v>
      </c>
      <c r="BR2093">
        <v>0</v>
      </c>
      <c r="BS2093">
        <v>0</v>
      </c>
      <c r="BV2093">
        <v>0</v>
      </c>
      <c r="BW2093">
        <v>0</v>
      </c>
      <c r="BX2093">
        <v>0</v>
      </c>
      <c r="BZ2093" t="s">
        <v>193</v>
      </c>
      <c r="CA2093" t="s">
        <v>194</v>
      </c>
      <c r="CB2093" t="b">
        <v>0</v>
      </c>
    </row>
    <row r="2094" spans="1:80" x14ac:dyDescent="0.3">
      <c r="A2094">
        <v>2093</v>
      </c>
      <c r="B2094" t="s">
        <v>2476</v>
      </c>
      <c r="C2094" t="s">
        <v>20</v>
      </c>
      <c r="D2094" t="s">
        <v>2452</v>
      </c>
      <c r="E2094" t="s">
        <v>2453</v>
      </c>
      <c r="F2094" t="s">
        <v>2454</v>
      </c>
      <c r="G2094" t="s">
        <v>2455</v>
      </c>
      <c r="H2094" t="s">
        <v>184</v>
      </c>
      <c r="J2094">
        <v>0</v>
      </c>
      <c r="K2094" t="s">
        <v>2472</v>
      </c>
      <c r="L2094" t="s">
        <v>2457</v>
      </c>
      <c r="M2094" t="s">
        <v>2458</v>
      </c>
      <c r="N2094" t="s">
        <v>20</v>
      </c>
      <c r="O2094">
        <v>26.6</v>
      </c>
      <c r="Q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 t="s">
        <v>2459</v>
      </c>
      <c r="AA2094">
        <v>3</v>
      </c>
      <c r="AB2094">
        <v>4</v>
      </c>
      <c r="AC2094">
        <v>16</v>
      </c>
      <c r="AD2094">
        <v>4</v>
      </c>
      <c r="AE2094">
        <v>6</v>
      </c>
      <c r="AF2094">
        <v>6</v>
      </c>
      <c r="AG2094">
        <v>0</v>
      </c>
      <c r="AH2094">
        <v>0.76</v>
      </c>
      <c r="AI2094">
        <v>149568</v>
      </c>
      <c r="AJ2094">
        <v>0.44600000000000001</v>
      </c>
      <c r="AK2094">
        <v>3</v>
      </c>
      <c r="AL2094">
        <v>210</v>
      </c>
      <c r="AM2094">
        <v>4</v>
      </c>
      <c r="AN2094">
        <v>8</v>
      </c>
      <c r="AO2094" t="s">
        <v>190</v>
      </c>
      <c r="AP2094">
        <v>79.5</v>
      </c>
      <c r="AQ2094">
        <v>-0.7</v>
      </c>
      <c r="AR2094">
        <v>1.2</v>
      </c>
      <c r="AS2094" t="s">
        <v>2460</v>
      </c>
      <c r="AT2094">
        <v>24</v>
      </c>
      <c r="AU2094">
        <v>6</v>
      </c>
      <c r="AV2094">
        <v>6</v>
      </c>
      <c r="AW2094">
        <v>180</v>
      </c>
      <c r="AX2094">
        <v>20</v>
      </c>
      <c r="AY2094">
        <v>6</v>
      </c>
      <c r="AZ2094">
        <v>1080</v>
      </c>
      <c r="BA2094">
        <v>0.47870370370370369</v>
      </c>
      <c r="BB2094">
        <v>265680</v>
      </c>
      <c r="BC2094">
        <v>442800</v>
      </c>
      <c r="BD2094">
        <v>619920</v>
      </c>
      <c r="BG2094">
        <v>0</v>
      </c>
      <c r="BH2094">
        <v>0</v>
      </c>
      <c r="BI2094">
        <v>265680</v>
      </c>
      <c r="BJ2094">
        <v>442800</v>
      </c>
      <c r="BK2094">
        <v>619920</v>
      </c>
      <c r="BL2094">
        <v>9</v>
      </c>
      <c r="BM2094">
        <v>1</v>
      </c>
      <c r="BN2094">
        <v>384</v>
      </c>
      <c r="BO2094" t="s">
        <v>192</v>
      </c>
      <c r="BP2094">
        <v>10.214399999999999</v>
      </c>
      <c r="BR2094">
        <v>0</v>
      </c>
      <c r="BS2094">
        <v>0</v>
      </c>
      <c r="BV2094">
        <v>0</v>
      </c>
      <c r="BW2094">
        <v>0</v>
      </c>
      <c r="BX2094">
        <v>0</v>
      </c>
      <c r="BZ2094" t="s">
        <v>193</v>
      </c>
      <c r="CA2094" t="s">
        <v>194</v>
      </c>
      <c r="CB2094" t="b">
        <v>0</v>
      </c>
    </row>
    <row r="2095" spans="1:80" x14ac:dyDescent="0.3">
      <c r="A2095">
        <v>2094</v>
      </c>
      <c r="B2095" t="s">
        <v>2477</v>
      </c>
      <c r="C2095" t="s">
        <v>20</v>
      </c>
      <c r="D2095" t="s">
        <v>2452</v>
      </c>
      <c r="E2095" t="s">
        <v>2453</v>
      </c>
      <c r="F2095" t="s">
        <v>2462</v>
      </c>
      <c r="G2095" t="s">
        <v>2455</v>
      </c>
      <c r="H2095" t="s">
        <v>184</v>
      </c>
      <c r="J2095">
        <v>0</v>
      </c>
      <c r="K2095" t="s">
        <v>2472</v>
      </c>
      <c r="L2095" t="s">
        <v>2457</v>
      </c>
      <c r="M2095" t="s">
        <v>2458</v>
      </c>
      <c r="N2095" t="s">
        <v>20</v>
      </c>
      <c r="O2095">
        <v>24.6</v>
      </c>
      <c r="Q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 t="s">
        <v>2459</v>
      </c>
      <c r="AA2095">
        <v>3</v>
      </c>
      <c r="AB2095">
        <v>4</v>
      </c>
      <c r="AC2095">
        <v>16</v>
      </c>
      <c r="AD2095">
        <v>4</v>
      </c>
      <c r="AE2095">
        <v>6</v>
      </c>
      <c r="AF2095">
        <v>6</v>
      </c>
      <c r="AG2095">
        <v>0</v>
      </c>
      <c r="AH2095">
        <v>0.76</v>
      </c>
      <c r="AI2095">
        <v>149568</v>
      </c>
      <c r="AJ2095">
        <v>0.44600000000000001</v>
      </c>
      <c r="AK2095">
        <v>3</v>
      </c>
      <c r="AL2095">
        <v>210</v>
      </c>
      <c r="AM2095">
        <v>4</v>
      </c>
      <c r="AN2095">
        <v>8</v>
      </c>
      <c r="AO2095" t="s">
        <v>190</v>
      </c>
      <c r="AP2095">
        <v>79.5</v>
      </c>
      <c r="AQ2095">
        <v>-0.7</v>
      </c>
      <c r="AR2095">
        <v>1.2</v>
      </c>
      <c r="AS2095" t="s">
        <v>2460</v>
      </c>
      <c r="AT2095">
        <v>24</v>
      </c>
      <c r="AU2095">
        <v>6</v>
      </c>
      <c r="AV2095">
        <v>6</v>
      </c>
      <c r="AW2095">
        <v>180</v>
      </c>
      <c r="AX2095">
        <v>20</v>
      </c>
      <c r="AY2095">
        <v>6</v>
      </c>
      <c r="AZ2095">
        <v>1080</v>
      </c>
      <c r="BA2095">
        <v>0.47870370370370369</v>
      </c>
      <c r="BB2095">
        <v>265680</v>
      </c>
      <c r="BC2095">
        <v>442800</v>
      </c>
      <c r="BD2095">
        <v>619920</v>
      </c>
      <c r="BG2095">
        <v>0</v>
      </c>
      <c r="BH2095">
        <v>0</v>
      </c>
      <c r="BI2095">
        <v>265680</v>
      </c>
      <c r="BJ2095">
        <v>442800</v>
      </c>
      <c r="BK2095">
        <v>619920</v>
      </c>
      <c r="BL2095">
        <v>9</v>
      </c>
      <c r="BM2095">
        <v>1</v>
      </c>
      <c r="BN2095">
        <v>384</v>
      </c>
      <c r="BO2095" t="s">
        <v>192</v>
      </c>
      <c r="BP2095">
        <v>9.4464000000000006</v>
      </c>
      <c r="BQ2095">
        <v>0</v>
      </c>
      <c r="BR2095">
        <v>0</v>
      </c>
      <c r="BS2095">
        <v>0</v>
      </c>
      <c r="BV2095">
        <v>0</v>
      </c>
      <c r="BW2095">
        <v>0</v>
      </c>
      <c r="BX2095">
        <v>0</v>
      </c>
      <c r="BZ2095" t="s">
        <v>193</v>
      </c>
      <c r="CA2095" t="s">
        <v>194</v>
      </c>
      <c r="CB2095" t="b">
        <v>0</v>
      </c>
    </row>
    <row r="2096" spans="1:80" x14ac:dyDescent="0.3">
      <c r="A2096">
        <v>2095</v>
      </c>
      <c r="B2096" t="s">
        <v>2478</v>
      </c>
      <c r="C2096" t="s">
        <v>20</v>
      </c>
      <c r="D2096" t="s">
        <v>2452</v>
      </c>
      <c r="E2096" t="s">
        <v>2453</v>
      </c>
      <c r="F2096" t="s">
        <v>2454</v>
      </c>
      <c r="G2096" t="s">
        <v>2455</v>
      </c>
      <c r="H2096" t="s">
        <v>184</v>
      </c>
      <c r="J2096">
        <v>0</v>
      </c>
      <c r="L2096" t="s">
        <v>197</v>
      </c>
      <c r="M2096" t="s">
        <v>197</v>
      </c>
      <c r="N2096" t="s">
        <v>198</v>
      </c>
      <c r="Q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 t="s">
        <v>2459</v>
      </c>
      <c r="AA2096">
        <v>3</v>
      </c>
      <c r="AB2096">
        <v>4</v>
      </c>
      <c r="AC2096">
        <v>16</v>
      </c>
      <c r="AD2096">
        <v>4</v>
      </c>
      <c r="AE2096">
        <v>6</v>
      </c>
      <c r="AF2096">
        <v>6</v>
      </c>
      <c r="AG2096">
        <v>0</v>
      </c>
      <c r="AH2096">
        <v>0.76</v>
      </c>
      <c r="AI2096">
        <v>149568</v>
      </c>
      <c r="AJ2096">
        <v>0.44600000000000001</v>
      </c>
      <c r="AK2096">
        <v>3</v>
      </c>
      <c r="AL2096">
        <v>210</v>
      </c>
      <c r="AM2096">
        <v>4</v>
      </c>
      <c r="AN2096">
        <v>8</v>
      </c>
      <c r="AO2096" t="s">
        <v>190</v>
      </c>
      <c r="AP2096">
        <v>79.5</v>
      </c>
      <c r="AQ2096">
        <v>-0.7</v>
      </c>
      <c r="AR2096">
        <v>1.2</v>
      </c>
      <c r="AS2096" t="s">
        <v>2460</v>
      </c>
      <c r="AT2096">
        <v>24</v>
      </c>
      <c r="AU2096">
        <v>6</v>
      </c>
      <c r="AV2096">
        <v>6</v>
      </c>
      <c r="AW2096">
        <v>180</v>
      </c>
      <c r="AX2096">
        <v>20</v>
      </c>
      <c r="AY2096">
        <v>6</v>
      </c>
      <c r="AZ2096">
        <v>1080</v>
      </c>
      <c r="BA2096">
        <v>0.47870370370370369</v>
      </c>
      <c r="BB2096">
        <v>265680</v>
      </c>
      <c r="BC2096">
        <v>442800</v>
      </c>
      <c r="BD2096">
        <v>619920</v>
      </c>
      <c r="BG2096">
        <v>0</v>
      </c>
      <c r="BH2096">
        <v>0</v>
      </c>
      <c r="BI2096">
        <v>265680</v>
      </c>
      <c r="BJ2096">
        <v>442800</v>
      </c>
      <c r="BK2096">
        <v>619920</v>
      </c>
      <c r="BL2096">
        <v>9</v>
      </c>
      <c r="BM2096">
        <v>1</v>
      </c>
      <c r="BN2096">
        <v>384</v>
      </c>
      <c r="BO2096" t="s">
        <v>192</v>
      </c>
      <c r="BP2096">
        <v>0</v>
      </c>
      <c r="BR2096">
        <v>0</v>
      </c>
      <c r="BS2096">
        <v>0</v>
      </c>
      <c r="BV2096">
        <v>0</v>
      </c>
      <c r="BW2096">
        <v>0</v>
      </c>
      <c r="BX2096">
        <v>0</v>
      </c>
      <c r="BZ2096" t="s">
        <v>193</v>
      </c>
      <c r="CA2096" t="s">
        <v>194</v>
      </c>
      <c r="CB2096" t="b">
        <v>0</v>
      </c>
    </row>
    <row r="2097" spans="1:80" x14ac:dyDescent="0.3">
      <c r="A2097">
        <v>2096</v>
      </c>
      <c r="B2097" t="s">
        <v>2479</v>
      </c>
      <c r="C2097" t="s">
        <v>20</v>
      </c>
      <c r="D2097" t="s">
        <v>2452</v>
      </c>
      <c r="E2097" t="s">
        <v>2453</v>
      </c>
      <c r="F2097" t="s">
        <v>2454</v>
      </c>
      <c r="G2097" t="s">
        <v>2455</v>
      </c>
      <c r="H2097" t="s">
        <v>184</v>
      </c>
      <c r="J2097">
        <v>0</v>
      </c>
      <c r="L2097" t="s">
        <v>197</v>
      </c>
      <c r="M2097" t="s">
        <v>197</v>
      </c>
      <c r="N2097" t="s">
        <v>198</v>
      </c>
      <c r="Q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 t="s">
        <v>2459</v>
      </c>
      <c r="AA2097">
        <v>3</v>
      </c>
      <c r="AB2097">
        <v>4</v>
      </c>
      <c r="AC2097">
        <v>16</v>
      </c>
      <c r="AD2097">
        <v>4</v>
      </c>
      <c r="AE2097">
        <v>6</v>
      </c>
      <c r="AF2097">
        <v>6</v>
      </c>
      <c r="AG2097">
        <v>0</v>
      </c>
      <c r="AH2097">
        <v>0.76</v>
      </c>
      <c r="AI2097">
        <v>149568</v>
      </c>
      <c r="AJ2097">
        <v>0.44600000000000001</v>
      </c>
      <c r="AK2097">
        <v>3</v>
      </c>
      <c r="AL2097">
        <v>210</v>
      </c>
      <c r="AM2097">
        <v>4</v>
      </c>
      <c r="AN2097">
        <v>8</v>
      </c>
      <c r="AO2097" t="s">
        <v>190</v>
      </c>
      <c r="AP2097">
        <v>79.5</v>
      </c>
      <c r="AQ2097">
        <v>-0.7</v>
      </c>
      <c r="AR2097">
        <v>1.2</v>
      </c>
      <c r="AS2097" t="s">
        <v>2460</v>
      </c>
      <c r="AT2097">
        <v>24</v>
      </c>
      <c r="AU2097">
        <v>6</v>
      </c>
      <c r="AV2097">
        <v>6</v>
      </c>
      <c r="AW2097">
        <v>180</v>
      </c>
      <c r="AX2097">
        <v>20</v>
      </c>
      <c r="AY2097">
        <v>6</v>
      </c>
      <c r="AZ2097">
        <v>1080</v>
      </c>
      <c r="BA2097">
        <v>0.47870370370370369</v>
      </c>
      <c r="BB2097">
        <v>265680</v>
      </c>
      <c r="BC2097">
        <v>442800</v>
      </c>
      <c r="BD2097">
        <v>619920</v>
      </c>
      <c r="BG2097">
        <v>0</v>
      </c>
      <c r="BH2097">
        <v>0</v>
      </c>
      <c r="BI2097">
        <v>265680</v>
      </c>
      <c r="BJ2097">
        <v>442800</v>
      </c>
      <c r="BK2097">
        <v>619920</v>
      </c>
      <c r="BL2097">
        <v>9</v>
      </c>
      <c r="BM2097">
        <v>1</v>
      </c>
      <c r="BN2097">
        <v>384</v>
      </c>
      <c r="BO2097" t="s">
        <v>192</v>
      </c>
      <c r="BP2097">
        <v>0</v>
      </c>
      <c r="BR2097">
        <v>0</v>
      </c>
      <c r="BS2097">
        <v>0</v>
      </c>
      <c r="BV2097">
        <v>0</v>
      </c>
      <c r="BW2097">
        <v>0</v>
      </c>
      <c r="BX2097">
        <v>0</v>
      </c>
      <c r="BZ2097" t="s">
        <v>193</v>
      </c>
      <c r="CA2097" t="s">
        <v>194</v>
      </c>
      <c r="CB2097" t="b">
        <v>0</v>
      </c>
    </row>
    <row r="2098" spans="1:80" x14ac:dyDescent="0.3">
      <c r="A2098">
        <v>2097</v>
      </c>
      <c r="B2098" t="s">
        <v>2480</v>
      </c>
      <c r="C2098" t="s">
        <v>20</v>
      </c>
      <c r="D2098" t="s">
        <v>2452</v>
      </c>
      <c r="E2098" t="s">
        <v>2481</v>
      </c>
      <c r="F2098" t="s">
        <v>2482</v>
      </c>
      <c r="G2098" t="s">
        <v>2455</v>
      </c>
      <c r="H2098" t="s">
        <v>184</v>
      </c>
      <c r="J2098">
        <v>0</v>
      </c>
      <c r="K2098" t="s">
        <v>2483</v>
      </c>
      <c r="L2098" t="s">
        <v>2457</v>
      </c>
      <c r="M2098" t="s">
        <v>2458</v>
      </c>
      <c r="N2098" t="s">
        <v>20</v>
      </c>
      <c r="O2098">
        <v>36</v>
      </c>
      <c r="Q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 t="s">
        <v>2459</v>
      </c>
      <c r="AA2098">
        <v>3</v>
      </c>
      <c r="AB2098">
        <v>4</v>
      </c>
      <c r="AC2098">
        <v>16</v>
      </c>
      <c r="AD2098">
        <v>4</v>
      </c>
      <c r="AE2098">
        <v>6</v>
      </c>
      <c r="AF2098">
        <v>6</v>
      </c>
      <c r="AG2098">
        <v>0</v>
      </c>
      <c r="AH2098">
        <v>0.76</v>
      </c>
      <c r="AI2098">
        <v>149568</v>
      </c>
      <c r="AJ2098">
        <v>0.59699999999999998</v>
      </c>
      <c r="AK2098">
        <v>3</v>
      </c>
      <c r="AL2098">
        <v>157</v>
      </c>
      <c r="AM2098">
        <v>4</v>
      </c>
      <c r="AN2098">
        <v>8</v>
      </c>
      <c r="AO2098" t="s">
        <v>190</v>
      </c>
      <c r="AP2098">
        <v>79.5</v>
      </c>
      <c r="AQ2098">
        <v>-0.7</v>
      </c>
      <c r="AR2098">
        <v>1.2</v>
      </c>
      <c r="AS2098" t="s">
        <v>2484</v>
      </c>
      <c r="AT2098">
        <v>24</v>
      </c>
      <c r="AU2098">
        <v>6</v>
      </c>
      <c r="AV2098">
        <v>6</v>
      </c>
      <c r="AW2098">
        <v>156</v>
      </c>
      <c r="AX2098">
        <v>20</v>
      </c>
      <c r="AY2098">
        <v>6</v>
      </c>
      <c r="AZ2098">
        <v>936</v>
      </c>
      <c r="BA2098">
        <v>0.55235042735042739</v>
      </c>
      <c r="BB2098">
        <v>230256</v>
      </c>
      <c r="BC2098">
        <v>383760</v>
      </c>
      <c r="BD2098">
        <v>537264</v>
      </c>
      <c r="BG2098">
        <v>0</v>
      </c>
      <c r="BH2098">
        <v>0</v>
      </c>
      <c r="BI2098">
        <v>230256</v>
      </c>
      <c r="BJ2098">
        <v>383760</v>
      </c>
      <c r="BK2098">
        <v>537264</v>
      </c>
      <c r="BL2098">
        <v>9</v>
      </c>
      <c r="BM2098">
        <v>1</v>
      </c>
      <c r="BN2098">
        <v>273</v>
      </c>
      <c r="BO2098" t="s">
        <v>192</v>
      </c>
      <c r="BP2098">
        <v>9.8279999999999994</v>
      </c>
      <c r="BR2098">
        <v>0</v>
      </c>
      <c r="BS2098">
        <v>0</v>
      </c>
      <c r="BV2098">
        <v>0</v>
      </c>
      <c r="BW2098">
        <v>0</v>
      </c>
      <c r="BX2098">
        <v>0</v>
      </c>
      <c r="BZ2098" t="s">
        <v>193</v>
      </c>
      <c r="CA2098" t="s">
        <v>194</v>
      </c>
      <c r="CB2098" t="b">
        <v>0</v>
      </c>
    </row>
    <row r="2099" spans="1:80" x14ac:dyDescent="0.3">
      <c r="A2099">
        <v>2098</v>
      </c>
      <c r="B2099" t="s">
        <v>2485</v>
      </c>
      <c r="C2099" t="s">
        <v>20</v>
      </c>
      <c r="D2099" t="s">
        <v>2452</v>
      </c>
      <c r="E2099" t="s">
        <v>2481</v>
      </c>
      <c r="F2099" t="s">
        <v>2486</v>
      </c>
      <c r="G2099" t="s">
        <v>2455</v>
      </c>
      <c r="H2099" t="s">
        <v>184</v>
      </c>
      <c r="J2099">
        <v>0</v>
      </c>
      <c r="K2099" t="s">
        <v>2483</v>
      </c>
      <c r="L2099" t="s">
        <v>2457</v>
      </c>
      <c r="M2099" t="s">
        <v>2458</v>
      </c>
      <c r="N2099" t="s">
        <v>20</v>
      </c>
      <c r="O2099">
        <v>36.799999999999997</v>
      </c>
      <c r="Q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 t="s">
        <v>2459</v>
      </c>
      <c r="AA2099">
        <v>3</v>
      </c>
      <c r="AB2099">
        <v>4</v>
      </c>
      <c r="AC2099">
        <v>16</v>
      </c>
      <c r="AD2099">
        <v>4</v>
      </c>
      <c r="AE2099">
        <v>6</v>
      </c>
      <c r="AF2099">
        <v>6</v>
      </c>
      <c r="AG2099">
        <v>0</v>
      </c>
      <c r="AH2099">
        <v>0.76</v>
      </c>
      <c r="AI2099">
        <v>149568</v>
      </c>
      <c r="AJ2099">
        <v>0.59699999999999998</v>
      </c>
      <c r="AK2099">
        <v>3</v>
      </c>
      <c r="AL2099">
        <v>157</v>
      </c>
      <c r="AM2099">
        <v>4</v>
      </c>
      <c r="AN2099">
        <v>8</v>
      </c>
      <c r="AO2099" t="s">
        <v>190</v>
      </c>
      <c r="AP2099">
        <v>79.5</v>
      </c>
      <c r="AQ2099">
        <v>-0.7</v>
      </c>
      <c r="AR2099">
        <v>1.2</v>
      </c>
      <c r="AS2099" t="s">
        <v>2484</v>
      </c>
      <c r="AT2099">
        <v>24</v>
      </c>
      <c r="AU2099">
        <v>6</v>
      </c>
      <c r="AV2099">
        <v>6</v>
      </c>
      <c r="AW2099">
        <v>156</v>
      </c>
      <c r="AX2099">
        <v>20</v>
      </c>
      <c r="AY2099">
        <v>6</v>
      </c>
      <c r="AZ2099">
        <v>936</v>
      </c>
      <c r="BA2099">
        <v>0.55235042735042739</v>
      </c>
      <c r="BB2099">
        <v>230256</v>
      </c>
      <c r="BC2099">
        <v>383760</v>
      </c>
      <c r="BD2099">
        <v>537264</v>
      </c>
      <c r="BG2099">
        <v>0</v>
      </c>
      <c r="BH2099">
        <v>0</v>
      </c>
      <c r="BI2099">
        <v>230256</v>
      </c>
      <c r="BJ2099">
        <v>383760</v>
      </c>
      <c r="BK2099">
        <v>537264</v>
      </c>
      <c r="BL2099">
        <v>9</v>
      </c>
      <c r="BM2099">
        <v>1</v>
      </c>
      <c r="BN2099">
        <v>273</v>
      </c>
      <c r="BO2099" t="s">
        <v>192</v>
      </c>
      <c r="BP2099">
        <v>10.0464</v>
      </c>
      <c r="BQ2099">
        <v>0</v>
      </c>
      <c r="BR2099">
        <v>0</v>
      </c>
      <c r="BS2099">
        <v>0</v>
      </c>
      <c r="BV2099">
        <v>0</v>
      </c>
      <c r="BW2099">
        <v>0</v>
      </c>
      <c r="BX2099">
        <v>0</v>
      </c>
      <c r="BZ2099" t="s">
        <v>193</v>
      </c>
      <c r="CA2099" t="s">
        <v>194</v>
      </c>
      <c r="CB2099" t="b">
        <v>0</v>
      </c>
    </row>
    <row r="2100" spans="1:80" x14ac:dyDescent="0.3">
      <c r="A2100">
        <v>2099</v>
      </c>
      <c r="B2100" t="s">
        <v>2487</v>
      </c>
      <c r="C2100" t="s">
        <v>20</v>
      </c>
      <c r="D2100" t="s">
        <v>2452</v>
      </c>
      <c r="E2100" t="s">
        <v>2481</v>
      </c>
      <c r="F2100" t="s">
        <v>2482</v>
      </c>
      <c r="G2100" t="s">
        <v>2455</v>
      </c>
      <c r="H2100" t="s">
        <v>184</v>
      </c>
      <c r="J2100">
        <v>0</v>
      </c>
      <c r="L2100" t="s">
        <v>197</v>
      </c>
      <c r="M2100" t="s">
        <v>197</v>
      </c>
      <c r="N2100" t="s">
        <v>198</v>
      </c>
      <c r="Q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 t="s">
        <v>2459</v>
      </c>
      <c r="AA2100">
        <v>3</v>
      </c>
      <c r="AB2100">
        <v>4</v>
      </c>
      <c r="AC2100">
        <v>16</v>
      </c>
      <c r="AD2100">
        <v>4</v>
      </c>
      <c r="AE2100">
        <v>6</v>
      </c>
      <c r="AF2100">
        <v>6</v>
      </c>
      <c r="AG2100">
        <v>0</v>
      </c>
      <c r="AH2100">
        <v>0.76</v>
      </c>
      <c r="AI2100">
        <v>149568</v>
      </c>
      <c r="AJ2100">
        <v>0.59699999999999998</v>
      </c>
      <c r="AK2100">
        <v>3</v>
      </c>
      <c r="AL2100">
        <v>157</v>
      </c>
      <c r="AM2100">
        <v>4</v>
      </c>
      <c r="AN2100">
        <v>8</v>
      </c>
      <c r="AO2100" t="s">
        <v>190</v>
      </c>
      <c r="AP2100">
        <v>79.5</v>
      </c>
      <c r="AQ2100">
        <v>-0.7</v>
      </c>
      <c r="AR2100">
        <v>1.2</v>
      </c>
      <c r="AS2100" t="s">
        <v>2484</v>
      </c>
      <c r="AT2100">
        <v>24</v>
      </c>
      <c r="AU2100">
        <v>6</v>
      </c>
      <c r="AV2100">
        <v>6</v>
      </c>
      <c r="AW2100">
        <v>156</v>
      </c>
      <c r="AX2100">
        <v>20</v>
      </c>
      <c r="AY2100">
        <v>6</v>
      </c>
      <c r="AZ2100">
        <v>936</v>
      </c>
      <c r="BA2100">
        <v>0.55235042735042739</v>
      </c>
      <c r="BB2100">
        <v>230256</v>
      </c>
      <c r="BC2100">
        <v>383760</v>
      </c>
      <c r="BD2100">
        <v>537264</v>
      </c>
      <c r="BG2100">
        <v>0</v>
      </c>
      <c r="BH2100">
        <v>0</v>
      </c>
      <c r="BI2100">
        <v>230256</v>
      </c>
      <c r="BJ2100">
        <v>383760</v>
      </c>
      <c r="BK2100">
        <v>537264</v>
      </c>
      <c r="BL2100">
        <v>9</v>
      </c>
      <c r="BM2100">
        <v>1</v>
      </c>
      <c r="BN2100">
        <v>273</v>
      </c>
      <c r="BO2100" t="s">
        <v>192</v>
      </c>
      <c r="BP2100">
        <v>0</v>
      </c>
      <c r="BR2100">
        <v>0</v>
      </c>
      <c r="BS2100">
        <v>0</v>
      </c>
      <c r="BV2100">
        <v>0</v>
      </c>
      <c r="BW2100">
        <v>0</v>
      </c>
      <c r="BX2100">
        <v>0</v>
      </c>
      <c r="BZ2100" t="s">
        <v>193</v>
      </c>
      <c r="CA2100" t="s">
        <v>194</v>
      </c>
      <c r="CB2100" t="b">
        <v>0</v>
      </c>
    </row>
    <row r="2101" spans="1:80" x14ac:dyDescent="0.3">
      <c r="A2101">
        <v>2100</v>
      </c>
      <c r="B2101" t="s">
        <v>2488</v>
      </c>
      <c r="C2101" t="s">
        <v>20</v>
      </c>
      <c r="D2101" t="s">
        <v>2452</v>
      </c>
      <c r="E2101" t="s">
        <v>2481</v>
      </c>
      <c r="F2101" t="s">
        <v>2482</v>
      </c>
      <c r="G2101" t="s">
        <v>2455</v>
      </c>
      <c r="H2101" t="s">
        <v>184</v>
      </c>
      <c r="J2101">
        <v>0</v>
      </c>
      <c r="L2101" t="s">
        <v>197</v>
      </c>
      <c r="M2101" t="s">
        <v>197</v>
      </c>
      <c r="N2101" t="s">
        <v>198</v>
      </c>
      <c r="Q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 t="s">
        <v>2459</v>
      </c>
      <c r="AA2101">
        <v>3</v>
      </c>
      <c r="AB2101">
        <v>4</v>
      </c>
      <c r="AC2101">
        <v>16</v>
      </c>
      <c r="AD2101">
        <v>4</v>
      </c>
      <c r="AE2101">
        <v>6</v>
      </c>
      <c r="AF2101">
        <v>6</v>
      </c>
      <c r="AG2101">
        <v>0</v>
      </c>
      <c r="AH2101">
        <v>0.76</v>
      </c>
      <c r="AI2101">
        <v>149568</v>
      </c>
      <c r="AJ2101">
        <v>0.59699999999999998</v>
      </c>
      <c r="AK2101">
        <v>3</v>
      </c>
      <c r="AL2101">
        <v>157</v>
      </c>
      <c r="AM2101">
        <v>4</v>
      </c>
      <c r="AN2101">
        <v>8</v>
      </c>
      <c r="AO2101" t="s">
        <v>190</v>
      </c>
      <c r="AP2101">
        <v>79.5</v>
      </c>
      <c r="AQ2101">
        <v>-0.7</v>
      </c>
      <c r="AR2101">
        <v>1.2</v>
      </c>
      <c r="AS2101" t="s">
        <v>2484</v>
      </c>
      <c r="AT2101">
        <v>24</v>
      </c>
      <c r="AU2101">
        <v>6</v>
      </c>
      <c r="AV2101">
        <v>6</v>
      </c>
      <c r="AW2101">
        <v>156</v>
      </c>
      <c r="AX2101">
        <v>20</v>
      </c>
      <c r="AY2101">
        <v>6</v>
      </c>
      <c r="AZ2101">
        <v>936</v>
      </c>
      <c r="BA2101">
        <v>0.55235042735042739</v>
      </c>
      <c r="BB2101">
        <v>230256</v>
      </c>
      <c r="BC2101">
        <v>383760</v>
      </c>
      <c r="BD2101">
        <v>537264</v>
      </c>
      <c r="BG2101">
        <v>0</v>
      </c>
      <c r="BH2101">
        <v>0</v>
      </c>
      <c r="BI2101">
        <v>230256</v>
      </c>
      <c r="BJ2101">
        <v>383760</v>
      </c>
      <c r="BK2101">
        <v>537264</v>
      </c>
      <c r="BL2101">
        <v>9</v>
      </c>
      <c r="BM2101">
        <v>1</v>
      </c>
      <c r="BN2101">
        <v>273</v>
      </c>
      <c r="BO2101" t="s">
        <v>192</v>
      </c>
      <c r="BP2101">
        <v>0</v>
      </c>
      <c r="BR2101">
        <v>0</v>
      </c>
      <c r="BS2101">
        <v>0</v>
      </c>
      <c r="BV2101">
        <v>0</v>
      </c>
      <c r="BW2101">
        <v>0</v>
      </c>
      <c r="BX2101">
        <v>0</v>
      </c>
      <c r="BZ2101" t="s">
        <v>193</v>
      </c>
      <c r="CA2101" t="s">
        <v>194</v>
      </c>
      <c r="CB2101" t="b">
        <v>0</v>
      </c>
    </row>
    <row r="2102" spans="1:80" x14ac:dyDescent="0.3">
      <c r="A2102">
        <v>2101</v>
      </c>
      <c r="B2102" t="s">
        <v>2489</v>
      </c>
      <c r="C2102" t="s">
        <v>20</v>
      </c>
      <c r="D2102" t="s">
        <v>2452</v>
      </c>
      <c r="E2102" t="s">
        <v>2481</v>
      </c>
      <c r="F2102" t="s">
        <v>2482</v>
      </c>
      <c r="G2102" t="s">
        <v>2455</v>
      </c>
      <c r="H2102" t="s">
        <v>184</v>
      </c>
      <c r="J2102">
        <v>0</v>
      </c>
      <c r="K2102" t="s">
        <v>2483</v>
      </c>
      <c r="L2102" t="s">
        <v>2457</v>
      </c>
      <c r="M2102" t="s">
        <v>2458</v>
      </c>
      <c r="N2102" t="s">
        <v>20</v>
      </c>
      <c r="O2102">
        <v>34.4</v>
      </c>
      <c r="Q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 t="s">
        <v>2459</v>
      </c>
      <c r="AA2102">
        <v>3</v>
      </c>
      <c r="AB2102">
        <v>4</v>
      </c>
      <c r="AC2102">
        <v>16</v>
      </c>
      <c r="AD2102">
        <v>4</v>
      </c>
      <c r="AE2102">
        <v>6</v>
      </c>
      <c r="AF2102">
        <v>6</v>
      </c>
      <c r="AG2102">
        <v>0</v>
      </c>
      <c r="AH2102">
        <v>0.76</v>
      </c>
      <c r="AI2102">
        <v>149568</v>
      </c>
      <c r="AJ2102">
        <v>0.59699999999999998</v>
      </c>
      <c r="AK2102">
        <v>3</v>
      </c>
      <c r="AL2102">
        <v>157</v>
      </c>
      <c r="AM2102">
        <v>4</v>
      </c>
      <c r="AN2102">
        <v>8</v>
      </c>
      <c r="AO2102" t="s">
        <v>190</v>
      </c>
      <c r="AP2102">
        <v>79.5</v>
      </c>
      <c r="AQ2102">
        <v>-0.7</v>
      </c>
      <c r="AR2102">
        <v>1.2</v>
      </c>
      <c r="AS2102" t="s">
        <v>2484</v>
      </c>
      <c r="AT2102">
        <v>24</v>
      </c>
      <c r="AU2102">
        <v>6</v>
      </c>
      <c r="AV2102">
        <v>6</v>
      </c>
      <c r="AW2102">
        <v>156</v>
      </c>
      <c r="AX2102">
        <v>20</v>
      </c>
      <c r="AY2102">
        <v>6</v>
      </c>
      <c r="AZ2102">
        <v>936</v>
      </c>
      <c r="BA2102">
        <v>0.55235042735042739</v>
      </c>
      <c r="BB2102">
        <v>230256</v>
      </c>
      <c r="BC2102">
        <v>383760</v>
      </c>
      <c r="BD2102">
        <v>537264</v>
      </c>
      <c r="BG2102">
        <v>0</v>
      </c>
      <c r="BH2102">
        <v>0</v>
      </c>
      <c r="BI2102">
        <v>230256</v>
      </c>
      <c r="BJ2102">
        <v>383760</v>
      </c>
      <c r="BK2102">
        <v>537264</v>
      </c>
      <c r="BL2102">
        <v>9</v>
      </c>
      <c r="BM2102">
        <v>1</v>
      </c>
      <c r="BN2102">
        <v>273</v>
      </c>
      <c r="BO2102" t="s">
        <v>192</v>
      </c>
      <c r="BP2102">
        <v>9.3911999999999995</v>
      </c>
      <c r="BR2102">
        <v>0</v>
      </c>
      <c r="BS2102">
        <v>0</v>
      </c>
      <c r="BV2102">
        <v>0</v>
      </c>
      <c r="BW2102">
        <v>0</v>
      </c>
      <c r="BX2102">
        <v>0</v>
      </c>
      <c r="BZ2102" t="s">
        <v>193</v>
      </c>
      <c r="CA2102" t="s">
        <v>194</v>
      </c>
      <c r="CB2102" t="b">
        <v>0</v>
      </c>
    </row>
    <row r="2103" spans="1:80" x14ac:dyDescent="0.3">
      <c r="A2103">
        <v>2102</v>
      </c>
      <c r="B2103" t="s">
        <v>2490</v>
      </c>
      <c r="C2103" t="s">
        <v>20</v>
      </c>
      <c r="D2103" t="s">
        <v>2452</v>
      </c>
      <c r="E2103" t="s">
        <v>2481</v>
      </c>
      <c r="F2103" t="s">
        <v>2486</v>
      </c>
      <c r="G2103" t="s">
        <v>2455</v>
      </c>
      <c r="H2103" t="s">
        <v>184</v>
      </c>
      <c r="J2103">
        <v>0</v>
      </c>
      <c r="K2103" t="s">
        <v>2483</v>
      </c>
      <c r="L2103" t="s">
        <v>2457</v>
      </c>
      <c r="M2103" t="s">
        <v>2458</v>
      </c>
      <c r="N2103" t="s">
        <v>20</v>
      </c>
      <c r="O2103">
        <v>35.700000000000003</v>
      </c>
      <c r="Q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 t="s">
        <v>2459</v>
      </c>
      <c r="AA2103">
        <v>3</v>
      </c>
      <c r="AB2103">
        <v>4</v>
      </c>
      <c r="AC2103">
        <v>16</v>
      </c>
      <c r="AD2103">
        <v>4</v>
      </c>
      <c r="AE2103">
        <v>6</v>
      </c>
      <c r="AF2103">
        <v>6</v>
      </c>
      <c r="AG2103">
        <v>0</v>
      </c>
      <c r="AH2103">
        <v>0.76</v>
      </c>
      <c r="AI2103">
        <v>149568</v>
      </c>
      <c r="AJ2103">
        <v>0.59699999999999998</v>
      </c>
      <c r="AK2103">
        <v>3</v>
      </c>
      <c r="AL2103">
        <v>157</v>
      </c>
      <c r="AM2103">
        <v>4</v>
      </c>
      <c r="AN2103">
        <v>8</v>
      </c>
      <c r="AO2103" t="s">
        <v>190</v>
      </c>
      <c r="AP2103">
        <v>79.5</v>
      </c>
      <c r="AQ2103">
        <v>-0.7</v>
      </c>
      <c r="AR2103">
        <v>1.2</v>
      </c>
      <c r="AS2103" t="s">
        <v>2484</v>
      </c>
      <c r="AT2103">
        <v>24</v>
      </c>
      <c r="AU2103">
        <v>6</v>
      </c>
      <c r="AV2103">
        <v>6</v>
      </c>
      <c r="AW2103">
        <v>156</v>
      </c>
      <c r="AX2103">
        <v>20</v>
      </c>
      <c r="AY2103">
        <v>6</v>
      </c>
      <c r="AZ2103">
        <v>936</v>
      </c>
      <c r="BA2103">
        <v>0.55235042735042739</v>
      </c>
      <c r="BB2103">
        <v>230256</v>
      </c>
      <c r="BC2103">
        <v>383760</v>
      </c>
      <c r="BD2103">
        <v>537264</v>
      </c>
      <c r="BG2103">
        <v>0</v>
      </c>
      <c r="BH2103">
        <v>0</v>
      </c>
      <c r="BI2103">
        <v>230256</v>
      </c>
      <c r="BJ2103">
        <v>383760</v>
      </c>
      <c r="BK2103">
        <v>537264</v>
      </c>
      <c r="BL2103">
        <v>9</v>
      </c>
      <c r="BM2103">
        <v>1</v>
      </c>
      <c r="BN2103">
        <v>273</v>
      </c>
      <c r="BO2103" t="s">
        <v>192</v>
      </c>
      <c r="BP2103">
        <v>9.7461000000000002</v>
      </c>
      <c r="BQ2103">
        <v>0</v>
      </c>
      <c r="BR2103">
        <v>3</v>
      </c>
      <c r="BS2103">
        <v>0</v>
      </c>
      <c r="BV2103">
        <v>0</v>
      </c>
      <c r="BW2103">
        <v>0</v>
      </c>
      <c r="BX2103">
        <v>0</v>
      </c>
      <c r="BZ2103" t="s">
        <v>193</v>
      </c>
      <c r="CA2103" t="s">
        <v>194</v>
      </c>
      <c r="CB2103" t="b">
        <v>0</v>
      </c>
    </row>
    <row r="2104" spans="1:80" x14ac:dyDescent="0.3">
      <c r="A2104">
        <v>2103</v>
      </c>
      <c r="B2104" t="s">
        <v>2491</v>
      </c>
      <c r="C2104" t="s">
        <v>20</v>
      </c>
      <c r="D2104" t="s">
        <v>2452</v>
      </c>
      <c r="E2104" t="s">
        <v>2481</v>
      </c>
      <c r="F2104" t="s">
        <v>2482</v>
      </c>
      <c r="G2104" t="s">
        <v>2455</v>
      </c>
      <c r="H2104" t="s">
        <v>184</v>
      </c>
      <c r="J2104">
        <v>0</v>
      </c>
      <c r="L2104" t="s">
        <v>197</v>
      </c>
      <c r="M2104" t="s">
        <v>197</v>
      </c>
      <c r="N2104" t="s">
        <v>198</v>
      </c>
      <c r="Q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 t="s">
        <v>2459</v>
      </c>
      <c r="AA2104">
        <v>3</v>
      </c>
      <c r="AB2104">
        <v>4</v>
      </c>
      <c r="AC2104">
        <v>16</v>
      </c>
      <c r="AD2104">
        <v>4</v>
      </c>
      <c r="AE2104">
        <v>6</v>
      </c>
      <c r="AF2104">
        <v>6</v>
      </c>
      <c r="AG2104">
        <v>0</v>
      </c>
      <c r="AH2104">
        <v>0.76</v>
      </c>
      <c r="AI2104">
        <v>149568</v>
      </c>
      <c r="AJ2104">
        <v>0.57199999999999995</v>
      </c>
      <c r="AK2104">
        <v>3</v>
      </c>
      <c r="AL2104">
        <v>164</v>
      </c>
      <c r="AM2104">
        <v>4</v>
      </c>
      <c r="AN2104">
        <v>8</v>
      </c>
      <c r="AO2104" t="s">
        <v>190</v>
      </c>
      <c r="AP2104">
        <v>79.5</v>
      </c>
      <c r="AQ2104">
        <v>-0.7</v>
      </c>
      <c r="AR2104">
        <v>1.2</v>
      </c>
      <c r="AS2104" t="s">
        <v>2484</v>
      </c>
      <c r="AT2104">
        <v>24</v>
      </c>
      <c r="AU2104">
        <v>6</v>
      </c>
      <c r="AV2104">
        <v>6</v>
      </c>
      <c r="AW2104">
        <v>156</v>
      </c>
      <c r="AX2104">
        <v>20</v>
      </c>
      <c r="AY2104">
        <v>6</v>
      </c>
      <c r="AZ2104">
        <v>936</v>
      </c>
      <c r="BA2104">
        <v>0.55235042735042739</v>
      </c>
      <c r="BB2104">
        <v>230256</v>
      </c>
      <c r="BC2104">
        <v>383760</v>
      </c>
      <c r="BD2104">
        <v>537264</v>
      </c>
      <c r="BG2104">
        <v>0</v>
      </c>
      <c r="BH2104">
        <v>0</v>
      </c>
      <c r="BI2104">
        <v>230256</v>
      </c>
      <c r="BJ2104">
        <v>383760</v>
      </c>
      <c r="BK2104">
        <v>537264</v>
      </c>
      <c r="BL2104">
        <v>9</v>
      </c>
      <c r="BM2104">
        <v>1</v>
      </c>
      <c r="BN2104">
        <v>273</v>
      </c>
      <c r="BO2104" t="s">
        <v>192</v>
      </c>
      <c r="BP2104">
        <v>0</v>
      </c>
      <c r="BR2104">
        <v>0</v>
      </c>
      <c r="BS2104">
        <v>0</v>
      </c>
      <c r="BV2104">
        <v>0</v>
      </c>
      <c r="BW2104">
        <v>0</v>
      </c>
      <c r="BX2104">
        <v>0</v>
      </c>
      <c r="BZ2104" t="s">
        <v>193</v>
      </c>
      <c r="CA2104" t="s">
        <v>194</v>
      </c>
      <c r="CB2104" t="b">
        <v>0</v>
      </c>
    </row>
    <row r="2105" spans="1:80" x14ac:dyDescent="0.3">
      <c r="A2105">
        <v>2104</v>
      </c>
      <c r="B2105" t="s">
        <v>2492</v>
      </c>
      <c r="C2105" t="s">
        <v>20</v>
      </c>
      <c r="D2105" t="s">
        <v>2452</v>
      </c>
      <c r="E2105" t="s">
        <v>2481</v>
      </c>
      <c r="F2105" t="s">
        <v>2482</v>
      </c>
      <c r="G2105" t="s">
        <v>2455</v>
      </c>
      <c r="H2105" t="s">
        <v>184</v>
      </c>
      <c r="J2105">
        <v>0</v>
      </c>
      <c r="L2105" t="s">
        <v>197</v>
      </c>
      <c r="M2105" t="s">
        <v>197</v>
      </c>
      <c r="N2105" t="s">
        <v>198</v>
      </c>
      <c r="Q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 t="s">
        <v>2459</v>
      </c>
      <c r="AA2105">
        <v>3</v>
      </c>
      <c r="AB2105">
        <v>4</v>
      </c>
      <c r="AC2105">
        <v>16</v>
      </c>
      <c r="AD2105">
        <v>4</v>
      </c>
      <c r="AE2105">
        <v>6</v>
      </c>
      <c r="AF2105">
        <v>6</v>
      </c>
      <c r="AG2105">
        <v>0</v>
      </c>
      <c r="AH2105">
        <v>0.76</v>
      </c>
      <c r="AI2105">
        <v>149568</v>
      </c>
      <c r="AJ2105">
        <v>0.57199999999999995</v>
      </c>
      <c r="AK2105">
        <v>3</v>
      </c>
      <c r="AL2105">
        <v>164</v>
      </c>
      <c r="AM2105">
        <v>4</v>
      </c>
      <c r="AN2105">
        <v>8</v>
      </c>
      <c r="AO2105" t="s">
        <v>190</v>
      </c>
      <c r="AP2105">
        <v>79.5</v>
      </c>
      <c r="AQ2105">
        <v>-0.7</v>
      </c>
      <c r="AR2105">
        <v>1.2</v>
      </c>
      <c r="AS2105" t="s">
        <v>2484</v>
      </c>
      <c r="AT2105">
        <v>24</v>
      </c>
      <c r="AU2105">
        <v>6</v>
      </c>
      <c r="AV2105">
        <v>6</v>
      </c>
      <c r="AW2105">
        <v>156</v>
      </c>
      <c r="AX2105">
        <v>20</v>
      </c>
      <c r="AY2105">
        <v>6</v>
      </c>
      <c r="AZ2105">
        <v>936</v>
      </c>
      <c r="BA2105">
        <v>0.55235042735042739</v>
      </c>
      <c r="BB2105">
        <v>230256</v>
      </c>
      <c r="BC2105">
        <v>383760</v>
      </c>
      <c r="BD2105">
        <v>537264</v>
      </c>
      <c r="BG2105">
        <v>0</v>
      </c>
      <c r="BH2105">
        <v>0</v>
      </c>
      <c r="BI2105">
        <v>230256</v>
      </c>
      <c r="BJ2105">
        <v>383760</v>
      </c>
      <c r="BK2105">
        <v>537264</v>
      </c>
      <c r="BL2105">
        <v>9</v>
      </c>
      <c r="BM2105">
        <v>1</v>
      </c>
      <c r="BN2105">
        <v>273</v>
      </c>
      <c r="BO2105" t="s">
        <v>192</v>
      </c>
      <c r="BP2105">
        <v>0</v>
      </c>
      <c r="BR2105">
        <v>0</v>
      </c>
      <c r="BS2105">
        <v>0</v>
      </c>
      <c r="BV2105">
        <v>0</v>
      </c>
      <c r="BW2105">
        <v>0</v>
      </c>
      <c r="BX2105">
        <v>0</v>
      </c>
      <c r="BZ2105" t="s">
        <v>193</v>
      </c>
      <c r="CA2105" t="s">
        <v>194</v>
      </c>
      <c r="CB2105" t="b">
        <v>0</v>
      </c>
    </row>
    <row r="2106" spans="1:80" x14ac:dyDescent="0.3">
      <c r="A2106">
        <v>2105</v>
      </c>
      <c r="B2106" t="s">
        <v>2493</v>
      </c>
      <c r="C2106" t="s">
        <v>20</v>
      </c>
      <c r="D2106" t="s">
        <v>2452</v>
      </c>
      <c r="E2106" t="s">
        <v>2481</v>
      </c>
      <c r="F2106" t="s">
        <v>2482</v>
      </c>
      <c r="G2106" t="s">
        <v>2455</v>
      </c>
      <c r="H2106" t="s">
        <v>184</v>
      </c>
      <c r="J2106">
        <v>0</v>
      </c>
      <c r="K2106" t="s">
        <v>2494</v>
      </c>
      <c r="L2106" t="s">
        <v>2457</v>
      </c>
      <c r="M2106" t="s">
        <v>2458</v>
      </c>
      <c r="N2106" t="s">
        <v>20</v>
      </c>
      <c r="O2106">
        <v>39.4</v>
      </c>
      <c r="Q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 t="s">
        <v>2459</v>
      </c>
      <c r="AA2106">
        <v>3</v>
      </c>
      <c r="AB2106">
        <v>4</v>
      </c>
      <c r="AC2106">
        <v>16</v>
      </c>
      <c r="AD2106">
        <v>4</v>
      </c>
      <c r="AE2106">
        <v>6</v>
      </c>
      <c r="AF2106">
        <v>6</v>
      </c>
      <c r="AG2106">
        <v>0</v>
      </c>
      <c r="AH2106">
        <v>0.76</v>
      </c>
      <c r="AI2106">
        <v>149568</v>
      </c>
      <c r="AJ2106">
        <v>0.57199999999999995</v>
      </c>
      <c r="AK2106">
        <v>3</v>
      </c>
      <c r="AL2106">
        <v>164</v>
      </c>
      <c r="AM2106">
        <v>4</v>
      </c>
      <c r="AN2106">
        <v>8</v>
      </c>
      <c r="AO2106" t="s">
        <v>190</v>
      </c>
      <c r="AP2106">
        <v>79.5</v>
      </c>
      <c r="AQ2106">
        <v>-0.7</v>
      </c>
      <c r="AR2106">
        <v>1.2</v>
      </c>
      <c r="AS2106" t="s">
        <v>2484</v>
      </c>
      <c r="AT2106">
        <v>24</v>
      </c>
      <c r="AU2106">
        <v>6</v>
      </c>
      <c r="AV2106">
        <v>6</v>
      </c>
      <c r="AW2106">
        <v>156</v>
      </c>
      <c r="AX2106">
        <v>20</v>
      </c>
      <c r="AY2106">
        <v>6</v>
      </c>
      <c r="AZ2106">
        <v>936</v>
      </c>
      <c r="BA2106">
        <v>0.55235042735042739</v>
      </c>
      <c r="BB2106">
        <v>230256</v>
      </c>
      <c r="BC2106">
        <v>383760</v>
      </c>
      <c r="BD2106">
        <v>537264</v>
      </c>
      <c r="BG2106">
        <v>0</v>
      </c>
      <c r="BH2106">
        <v>0</v>
      </c>
      <c r="BI2106">
        <v>230256</v>
      </c>
      <c r="BJ2106">
        <v>383760</v>
      </c>
      <c r="BK2106">
        <v>537264</v>
      </c>
      <c r="BL2106">
        <v>9</v>
      </c>
      <c r="BM2106">
        <v>1</v>
      </c>
      <c r="BN2106">
        <v>273</v>
      </c>
      <c r="BO2106" t="s">
        <v>192</v>
      </c>
      <c r="BP2106">
        <v>10.7562</v>
      </c>
      <c r="BR2106">
        <v>0</v>
      </c>
      <c r="BS2106">
        <v>0</v>
      </c>
      <c r="BV2106">
        <v>0</v>
      </c>
      <c r="BW2106">
        <v>0</v>
      </c>
      <c r="BX2106">
        <v>0</v>
      </c>
      <c r="BZ2106" t="s">
        <v>193</v>
      </c>
      <c r="CA2106" t="s">
        <v>194</v>
      </c>
      <c r="CB2106" t="b">
        <v>0</v>
      </c>
    </row>
    <row r="2107" spans="1:80" x14ac:dyDescent="0.3">
      <c r="A2107">
        <v>2106</v>
      </c>
      <c r="B2107" t="s">
        <v>2495</v>
      </c>
      <c r="C2107" t="s">
        <v>20</v>
      </c>
      <c r="D2107" t="s">
        <v>2452</v>
      </c>
      <c r="E2107" t="s">
        <v>2481</v>
      </c>
      <c r="F2107" t="s">
        <v>2486</v>
      </c>
      <c r="G2107" t="s">
        <v>2455</v>
      </c>
      <c r="H2107" t="s">
        <v>184</v>
      </c>
      <c r="J2107">
        <v>0</v>
      </c>
      <c r="K2107" t="s">
        <v>2494</v>
      </c>
      <c r="L2107" t="s">
        <v>2457</v>
      </c>
      <c r="M2107" t="s">
        <v>2458</v>
      </c>
      <c r="N2107" t="s">
        <v>20</v>
      </c>
      <c r="O2107">
        <v>39.799999999999997</v>
      </c>
      <c r="Q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 t="s">
        <v>2459</v>
      </c>
      <c r="AA2107">
        <v>3</v>
      </c>
      <c r="AB2107">
        <v>4</v>
      </c>
      <c r="AC2107">
        <v>16</v>
      </c>
      <c r="AD2107">
        <v>4</v>
      </c>
      <c r="AE2107">
        <v>6</v>
      </c>
      <c r="AF2107">
        <v>6</v>
      </c>
      <c r="AG2107">
        <v>0</v>
      </c>
      <c r="AH2107">
        <v>0.76</v>
      </c>
      <c r="AI2107">
        <v>149568</v>
      </c>
      <c r="AJ2107">
        <v>0.57199999999999995</v>
      </c>
      <c r="AK2107">
        <v>3</v>
      </c>
      <c r="AL2107">
        <v>164</v>
      </c>
      <c r="AM2107">
        <v>4</v>
      </c>
      <c r="AN2107">
        <v>8</v>
      </c>
      <c r="AO2107" t="s">
        <v>190</v>
      </c>
      <c r="AP2107">
        <v>79.5</v>
      </c>
      <c r="AQ2107">
        <v>-0.7</v>
      </c>
      <c r="AR2107">
        <v>1.2</v>
      </c>
      <c r="AS2107" t="s">
        <v>2484</v>
      </c>
      <c r="AT2107">
        <v>24</v>
      </c>
      <c r="AU2107">
        <v>6</v>
      </c>
      <c r="AV2107">
        <v>6</v>
      </c>
      <c r="AW2107">
        <v>156</v>
      </c>
      <c r="AX2107">
        <v>20</v>
      </c>
      <c r="AY2107">
        <v>6</v>
      </c>
      <c r="AZ2107">
        <v>936</v>
      </c>
      <c r="BA2107">
        <v>0.55235042735042739</v>
      </c>
      <c r="BB2107">
        <v>230256</v>
      </c>
      <c r="BC2107">
        <v>383760</v>
      </c>
      <c r="BD2107">
        <v>537264</v>
      </c>
      <c r="BG2107">
        <v>0</v>
      </c>
      <c r="BH2107">
        <v>0</v>
      </c>
      <c r="BI2107">
        <v>230256</v>
      </c>
      <c r="BJ2107">
        <v>383760</v>
      </c>
      <c r="BK2107">
        <v>537264</v>
      </c>
      <c r="BL2107">
        <v>9</v>
      </c>
      <c r="BM2107">
        <v>1</v>
      </c>
      <c r="BN2107">
        <v>273</v>
      </c>
      <c r="BO2107" t="s">
        <v>192</v>
      </c>
      <c r="BP2107">
        <v>10.865399999999999</v>
      </c>
      <c r="BQ2107">
        <v>0</v>
      </c>
      <c r="BR2107">
        <v>643</v>
      </c>
      <c r="BS2107">
        <v>0</v>
      </c>
      <c r="BV2107">
        <v>0</v>
      </c>
      <c r="BW2107">
        <v>0</v>
      </c>
      <c r="BX2107">
        <v>0</v>
      </c>
      <c r="BZ2107" t="s">
        <v>193</v>
      </c>
      <c r="CA2107" t="s">
        <v>194</v>
      </c>
      <c r="CB2107" t="b">
        <v>0</v>
      </c>
    </row>
    <row r="2108" spans="1:80" x14ac:dyDescent="0.3">
      <c r="A2108">
        <v>2107</v>
      </c>
      <c r="B2108" t="s">
        <v>2496</v>
      </c>
      <c r="C2108" t="s">
        <v>20</v>
      </c>
      <c r="D2108" t="s">
        <v>2452</v>
      </c>
      <c r="E2108" t="s">
        <v>2481</v>
      </c>
      <c r="F2108" t="s">
        <v>2482</v>
      </c>
      <c r="G2108" t="s">
        <v>2455</v>
      </c>
      <c r="H2108" t="s">
        <v>184</v>
      </c>
      <c r="J2108">
        <v>0</v>
      </c>
      <c r="L2108" t="s">
        <v>197</v>
      </c>
      <c r="M2108" t="s">
        <v>197</v>
      </c>
      <c r="N2108" t="s">
        <v>198</v>
      </c>
      <c r="Q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 t="s">
        <v>2459</v>
      </c>
      <c r="AA2108">
        <v>3</v>
      </c>
      <c r="AB2108">
        <v>4</v>
      </c>
      <c r="AC2108">
        <v>16</v>
      </c>
      <c r="AD2108">
        <v>4</v>
      </c>
      <c r="AE2108">
        <v>6</v>
      </c>
      <c r="AF2108">
        <v>6</v>
      </c>
      <c r="AG2108">
        <v>0</v>
      </c>
      <c r="AH2108">
        <v>0.76</v>
      </c>
      <c r="AI2108">
        <v>149568</v>
      </c>
      <c r="AJ2108">
        <v>0.57199999999999995</v>
      </c>
      <c r="AK2108">
        <v>3</v>
      </c>
      <c r="AL2108">
        <v>164</v>
      </c>
      <c r="AM2108">
        <v>4</v>
      </c>
      <c r="AN2108">
        <v>8</v>
      </c>
      <c r="AO2108" t="s">
        <v>190</v>
      </c>
      <c r="AP2108">
        <v>79.5</v>
      </c>
      <c r="AQ2108">
        <v>-0.7</v>
      </c>
      <c r="AR2108">
        <v>1.2</v>
      </c>
      <c r="AS2108" t="s">
        <v>2484</v>
      </c>
      <c r="AT2108">
        <v>24</v>
      </c>
      <c r="AU2108">
        <v>6</v>
      </c>
      <c r="AV2108">
        <v>6</v>
      </c>
      <c r="AW2108">
        <v>156</v>
      </c>
      <c r="AX2108">
        <v>20</v>
      </c>
      <c r="AY2108">
        <v>6</v>
      </c>
      <c r="AZ2108">
        <v>936</v>
      </c>
      <c r="BA2108">
        <v>0.55235042735042739</v>
      </c>
      <c r="BB2108">
        <v>230256</v>
      </c>
      <c r="BC2108">
        <v>383760</v>
      </c>
      <c r="BD2108">
        <v>537264</v>
      </c>
      <c r="BG2108">
        <v>0</v>
      </c>
      <c r="BH2108">
        <v>0</v>
      </c>
      <c r="BI2108">
        <v>230256</v>
      </c>
      <c r="BJ2108">
        <v>383760</v>
      </c>
      <c r="BK2108">
        <v>537264</v>
      </c>
      <c r="BL2108">
        <v>9</v>
      </c>
      <c r="BM2108">
        <v>1</v>
      </c>
      <c r="BN2108">
        <v>273</v>
      </c>
      <c r="BO2108" t="s">
        <v>192</v>
      </c>
      <c r="BP2108">
        <v>0</v>
      </c>
      <c r="BR2108">
        <v>0</v>
      </c>
      <c r="BS2108">
        <v>0</v>
      </c>
      <c r="BV2108">
        <v>0</v>
      </c>
      <c r="BW2108">
        <v>0</v>
      </c>
      <c r="BX2108">
        <v>0</v>
      </c>
      <c r="BZ2108" t="s">
        <v>193</v>
      </c>
      <c r="CA2108" t="s">
        <v>194</v>
      </c>
      <c r="CB2108" t="b">
        <v>0</v>
      </c>
    </row>
    <row r="2109" spans="1:80" x14ac:dyDescent="0.3">
      <c r="A2109">
        <v>2108</v>
      </c>
      <c r="B2109" t="s">
        <v>2497</v>
      </c>
      <c r="C2109" t="s">
        <v>20</v>
      </c>
      <c r="D2109" t="s">
        <v>2452</v>
      </c>
      <c r="E2109" t="s">
        <v>2481</v>
      </c>
      <c r="F2109" t="s">
        <v>2482</v>
      </c>
      <c r="G2109" t="s">
        <v>2455</v>
      </c>
      <c r="H2109" t="s">
        <v>184</v>
      </c>
      <c r="J2109">
        <v>0</v>
      </c>
      <c r="L2109" t="s">
        <v>197</v>
      </c>
      <c r="M2109" t="s">
        <v>197</v>
      </c>
      <c r="N2109" t="s">
        <v>198</v>
      </c>
      <c r="Q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 t="s">
        <v>2459</v>
      </c>
      <c r="AA2109">
        <v>3</v>
      </c>
      <c r="AB2109">
        <v>4</v>
      </c>
      <c r="AC2109">
        <v>16</v>
      </c>
      <c r="AD2109">
        <v>4</v>
      </c>
      <c r="AE2109">
        <v>6</v>
      </c>
      <c r="AF2109">
        <v>6</v>
      </c>
      <c r="AG2109">
        <v>0</v>
      </c>
      <c r="AH2109">
        <v>0.76</v>
      </c>
      <c r="AI2109">
        <v>149568</v>
      </c>
      <c r="AJ2109">
        <v>0.57199999999999995</v>
      </c>
      <c r="AK2109">
        <v>3</v>
      </c>
      <c r="AL2109">
        <v>164</v>
      </c>
      <c r="AM2109">
        <v>4</v>
      </c>
      <c r="AN2109">
        <v>8</v>
      </c>
      <c r="AO2109" t="s">
        <v>190</v>
      </c>
      <c r="AP2109">
        <v>79.5</v>
      </c>
      <c r="AQ2109">
        <v>-0.7</v>
      </c>
      <c r="AR2109">
        <v>1.2</v>
      </c>
      <c r="AS2109" t="s">
        <v>2484</v>
      </c>
      <c r="AT2109">
        <v>24</v>
      </c>
      <c r="AU2109">
        <v>6</v>
      </c>
      <c r="AV2109">
        <v>6</v>
      </c>
      <c r="AW2109">
        <v>156</v>
      </c>
      <c r="AX2109">
        <v>20</v>
      </c>
      <c r="AY2109">
        <v>6</v>
      </c>
      <c r="AZ2109">
        <v>936</v>
      </c>
      <c r="BA2109">
        <v>0.55235042735042739</v>
      </c>
      <c r="BB2109">
        <v>230256</v>
      </c>
      <c r="BC2109">
        <v>383760</v>
      </c>
      <c r="BD2109">
        <v>537264</v>
      </c>
      <c r="BG2109">
        <v>0</v>
      </c>
      <c r="BH2109">
        <v>0</v>
      </c>
      <c r="BI2109">
        <v>230256</v>
      </c>
      <c r="BJ2109">
        <v>383760</v>
      </c>
      <c r="BK2109">
        <v>537264</v>
      </c>
      <c r="BL2109">
        <v>9</v>
      </c>
      <c r="BM2109">
        <v>1</v>
      </c>
      <c r="BN2109">
        <v>273</v>
      </c>
      <c r="BO2109" t="s">
        <v>192</v>
      </c>
      <c r="BP2109">
        <v>0</v>
      </c>
      <c r="BR2109">
        <v>0</v>
      </c>
      <c r="BS2109">
        <v>0</v>
      </c>
      <c r="BV2109">
        <v>0</v>
      </c>
      <c r="BW2109">
        <v>0</v>
      </c>
      <c r="BX2109">
        <v>0</v>
      </c>
      <c r="BZ2109" t="s">
        <v>193</v>
      </c>
      <c r="CA2109" t="s">
        <v>194</v>
      </c>
      <c r="CB2109" t="b">
        <v>0</v>
      </c>
    </row>
    <row r="2110" spans="1:80" x14ac:dyDescent="0.3">
      <c r="A2110">
        <v>2109</v>
      </c>
      <c r="B2110" t="s">
        <v>2498</v>
      </c>
      <c r="C2110" t="s">
        <v>20</v>
      </c>
      <c r="D2110" t="s">
        <v>2452</v>
      </c>
      <c r="E2110" t="s">
        <v>2481</v>
      </c>
      <c r="F2110" t="s">
        <v>2482</v>
      </c>
      <c r="G2110" t="s">
        <v>2455</v>
      </c>
      <c r="H2110" t="s">
        <v>184</v>
      </c>
      <c r="J2110">
        <v>0</v>
      </c>
      <c r="K2110" t="s">
        <v>2494</v>
      </c>
      <c r="L2110" t="s">
        <v>2457</v>
      </c>
      <c r="M2110" t="s">
        <v>2458</v>
      </c>
      <c r="N2110" t="s">
        <v>20</v>
      </c>
      <c r="O2110">
        <v>38.200000000000003</v>
      </c>
      <c r="Q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 t="s">
        <v>2459</v>
      </c>
      <c r="AA2110">
        <v>3</v>
      </c>
      <c r="AB2110">
        <v>4</v>
      </c>
      <c r="AC2110">
        <v>16</v>
      </c>
      <c r="AD2110">
        <v>4</v>
      </c>
      <c r="AE2110">
        <v>6</v>
      </c>
      <c r="AF2110">
        <v>6</v>
      </c>
      <c r="AG2110">
        <v>0</v>
      </c>
      <c r="AH2110">
        <v>0.76</v>
      </c>
      <c r="AI2110">
        <v>149568</v>
      </c>
      <c r="AJ2110">
        <v>0.57199999999999995</v>
      </c>
      <c r="AK2110">
        <v>3</v>
      </c>
      <c r="AL2110">
        <v>164</v>
      </c>
      <c r="AM2110">
        <v>4</v>
      </c>
      <c r="AN2110">
        <v>8</v>
      </c>
      <c r="AO2110" t="s">
        <v>190</v>
      </c>
      <c r="AP2110">
        <v>79.5</v>
      </c>
      <c r="AQ2110">
        <v>-0.7</v>
      </c>
      <c r="AR2110">
        <v>1.2</v>
      </c>
      <c r="AS2110" t="s">
        <v>2484</v>
      </c>
      <c r="AT2110">
        <v>24</v>
      </c>
      <c r="AU2110">
        <v>6</v>
      </c>
      <c r="AV2110">
        <v>6</v>
      </c>
      <c r="AW2110">
        <v>156</v>
      </c>
      <c r="AX2110">
        <v>20</v>
      </c>
      <c r="AY2110">
        <v>6</v>
      </c>
      <c r="AZ2110">
        <v>936</v>
      </c>
      <c r="BA2110">
        <v>0.55235042735042739</v>
      </c>
      <c r="BB2110">
        <v>230256</v>
      </c>
      <c r="BC2110">
        <v>383760</v>
      </c>
      <c r="BD2110">
        <v>537264</v>
      </c>
      <c r="BG2110">
        <v>0</v>
      </c>
      <c r="BH2110">
        <v>0</v>
      </c>
      <c r="BI2110">
        <v>230256</v>
      </c>
      <c r="BJ2110">
        <v>383760</v>
      </c>
      <c r="BK2110">
        <v>537264</v>
      </c>
      <c r="BL2110">
        <v>9</v>
      </c>
      <c r="BM2110">
        <v>1</v>
      </c>
      <c r="BN2110">
        <v>273</v>
      </c>
      <c r="BO2110" t="s">
        <v>192</v>
      </c>
      <c r="BP2110">
        <v>10.428599999999999</v>
      </c>
      <c r="BR2110">
        <v>0</v>
      </c>
      <c r="BS2110">
        <v>0</v>
      </c>
      <c r="BV2110">
        <v>0</v>
      </c>
      <c r="BW2110">
        <v>0</v>
      </c>
      <c r="BX2110">
        <v>0</v>
      </c>
      <c r="BZ2110" t="s">
        <v>193</v>
      </c>
      <c r="CA2110" t="s">
        <v>194</v>
      </c>
      <c r="CB2110" t="b">
        <v>0</v>
      </c>
    </row>
    <row r="2111" spans="1:80" x14ac:dyDescent="0.3">
      <c r="A2111">
        <v>2110</v>
      </c>
      <c r="B2111" t="s">
        <v>2499</v>
      </c>
      <c r="C2111" t="s">
        <v>20</v>
      </c>
      <c r="D2111" t="s">
        <v>2452</v>
      </c>
      <c r="E2111" t="s">
        <v>2481</v>
      </c>
      <c r="F2111" t="s">
        <v>2486</v>
      </c>
      <c r="G2111" t="s">
        <v>2455</v>
      </c>
      <c r="H2111" t="s">
        <v>184</v>
      </c>
      <c r="J2111">
        <v>0</v>
      </c>
      <c r="K2111" t="s">
        <v>2494</v>
      </c>
      <c r="L2111" t="s">
        <v>2457</v>
      </c>
      <c r="M2111" t="s">
        <v>2458</v>
      </c>
      <c r="N2111" t="s">
        <v>20</v>
      </c>
      <c r="O2111">
        <v>38.799999999999997</v>
      </c>
      <c r="Q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 t="s">
        <v>2459</v>
      </c>
      <c r="AA2111">
        <v>3</v>
      </c>
      <c r="AB2111">
        <v>4</v>
      </c>
      <c r="AC2111">
        <v>16</v>
      </c>
      <c r="AD2111">
        <v>4</v>
      </c>
      <c r="AE2111">
        <v>6</v>
      </c>
      <c r="AF2111">
        <v>6</v>
      </c>
      <c r="AG2111">
        <v>0</v>
      </c>
      <c r="AH2111">
        <v>0.76</v>
      </c>
      <c r="AI2111">
        <v>149568</v>
      </c>
      <c r="AJ2111">
        <v>0.57199999999999995</v>
      </c>
      <c r="AK2111">
        <v>3</v>
      </c>
      <c r="AL2111">
        <v>164</v>
      </c>
      <c r="AM2111">
        <v>4</v>
      </c>
      <c r="AN2111">
        <v>8</v>
      </c>
      <c r="AO2111" t="s">
        <v>190</v>
      </c>
      <c r="AP2111">
        <v>79.5</v>
      </c>
      <c r="AQ2111">
        <v>-0.7</v>
      </c>
      <c r="AR2111">
        <v>1.2</v>
      </c>
      <c r="AS2111" t="s">
        <v>2484</v>
      </c>
      <c r="AT2111">
        <v>24</v>
      </c>
      <c r="AU2111">
        <v>6</v>
      </c>
      <c r="AV2111">
        <v>6</v>
      </c>
      <c r="AW2111">
        <v>156</v>
      </c>
      <c r="AX2111">
        <v>20</v>
      </c>
      <c r="AY2111">
        <v>6</v>
      </c>
      <c r="AZ2111">
        <v>936</v>
      </c>
      <c r="BA2111">
        <v>0.55235042735042739</v>
      </c>
      <c r="BB2111">
        <v>230256</v>
      </c>
      <c r="BC2111">
        <v>383760</v>
      </c>
      <c r="BD2111">
        <v>537264</v>
      </c>
      <c r="BG2111">
        <v>0</v>
      </c>
      <c r="BH2111">
        <v>0</v>
      </c>
      <c r="BI2111">
        <v>230256</v>
      </c>
      <c r="BJ2111">
        <v>383760</v>
      </c>
      <c r="BK2111">
        <v>537264</v>
      </c>
      <c r="BL2111">
        <v>9</v>
      </c>
      <c r="BM2111">
        <v>1</v>
      </c>
      <c r="BN2111">
        <v>273</v>
      </c>
      <c r="BO2111" t="s">
        <v>192</v>
      </c>
      <c r="BP2111">
        <v>10.5924</v>
      </c>
      <c r="BQ2111">
        <v>0</v>
      </c>
      <c r="BR2111">
        <v>10</v>
      </c>
      <c r="BS2111">
        <v>0</v>
      </c>
      <c r="BV2111">
        <v>0</v>
      </c>
      <c r="BW2111">
        <v>0</v>
      </c>
      <c r="BX2111">
        <v>0</v>
      </c>
      <c r="BZ2111" t="s">
        <v>193</v>
      </c>
      <c r="CA2111" t="s">
        <v>194</v>
      </c>
      <c r="CB2111" t="b">
        <v>0</v>
      </c>
    </row>
    <row r="2112" spans="1:80" x14ac:dyDescent="0.3">
      <c r="A2112">
        <v>2111</v>
      </c>
      <c r="B2112" t="s">
        <v>2500</v>
      </c>
      <c r="C2112" t="s">
        <v>20</v>
      </c>
      <c r="D2112" t="s">
        <v>2452</v>
      </c>
      <c r="E2112" t="s">
        <v>2481</v>
      </c>
      <c r="F2112" t="s">
        <v>2482</v>
      </c>
      <c r="G2112" t="s">
        <v>2455</v>
      </c>
      <c r="H2112" t="s">
        <v>184</v>
      </c>
      <c r="J2112">
        <v>0</v>
      </c>
      <c r="L2112" t="s">
        <v>197</v>
      </c>
      <c r="M2112" t="s">
        <v>197</v>
      </c>
      <c r="N2112" t="s">
        <v>198</v>
      </c>
      <c r="Q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 t="s">
        <v>2459</v>
      </c>
      <c r="AA2112">
        <v>3</v>
      </c>
      <c r="AB2112">
        <v>4</v>
      </c>
      <c r="AC2112">
        <v>16</v>
      </c>
      <c r="AD2112">
        <v>4</v>
      </c>
      <c r="AE2112">
        <v>6</v>
      </c>
      <c r="AF2112">
        <v>6</v>
      </c>
      <c r="AG2112">
        <v>0</v>
      </c>
      <c r="AH2112">
        <v>0.76</v>
      </c>
      <c r="AI2112">
        <v>149568</v>
      </c>
      <c r="AJ2112">
        <v>0.57199999999999995</v>
      </c>
      <c r="AK2112">
        <v>3</v>
      </c>
      <c r="AL2112">
        <v>164</v>
      </c>
      <c r="AM2112">
        <v>4</v>
      </c>
      <c r="AN2112">
        <v>8</v>
      </c>
      <c r="AO2112" t="s">
        <v>190</v>
      </c>
      <c r="AP2112">
        <v>79.5</v>
      </c>
      <c r="AQ2112">
        <v>-0.7</v>
      </c>
      <c r="AR2112">
        <v>1.2</v>
      </c>
      <c r="AS2112" t="s">
        <v>2484</v>
      </c>
      <c r="AT2112">
        <v>24</v>
      </c>
      <c r="AU2112">
        <v>6</v>
      </c>
      <c r="AV2112">
        <v>6</v>
      </c>
      <c r="AW2112">
        <v>156</v>
      </c>
      <c r="AX2112">
        <v>20</v>
      </c>
      <c r="AY2112">
        <v>6</v>
      </c>
      <c r="AZ2112">
        <v>936</v>
      </c>
      <c r="BA2112">
        <v>0.55235042735042739</v>
      </c>
      <c r="BB2112">
        <v>230256</v>
      </c>
      <c r="BC2112">
        <v>383760</v>
      </c>
      <c r="BD2112">
        <v>537264</v>
      </c>
      <c r="BG2112">
        <v>0</v>
      </c>
      <c r="BH2112">
        <v>0</v>
      </c>
      <c r="BI2112">
        <v>230256</v>
      </c>
      <c r="BJ2112">
        <v>383760</v>
      </c>
      <c r="BK2112">
        <v>537264</v>
      </c>
      <c r="BL2112">
        <v>9</v>
      </c>
      <c r="BM2112">
        <v>1</v>
      </c>
      <c r="BN2112">
        <v>273</v>
      </c>
      <c r="BO2112" t="s">
        <v>192</v>
      </c>
      <c r="BP2112">
        <v>0</v>
      </c>
      <c r="BR2112">
        <v>0</v>
      </c>
      <c r="BS2112">
        <v>0</v>
      </c>
      <c r="BV2112">
        <v>0</v>
      </c>
      <c r="BW2112">
        <v>0</v>
      </c>
      <c r="BX2112">
        <v>0</v>
      </c>
      <c r="BZ2112" t="s">
        <v>193</v>
      </c>
      <c r="CA2112" t="s">
        <v>194</v>
      </c>
      <c r="CB2112" t="b">
        <v>0</v>
      </c>
    </row>
    <row r="2113" spans="1:80" x14ac:dyDescent="0.3">
      <c r="A2113">
        <v>2112</v>
      </c>
      <c r="B2113" t="s">
        <v>2501</v>
      </c>
      <c r="C2113" t="s">
        <v>20</v>
      </c>
      <c r="D2113" t="s">
        <v>2452</v>
      </c>
      <c r="E2113" t="s">
        <v>2481</v>
      </c>
      <c r="F2113" t="s">
        <v>2482</v>
      </c>
      <c r="G2113" t="s">
        <v>2455</v>
      </c>
      <c r="H2113" t="s">
        <v>184</v>
      </c>
      <c r="J2113">
        <v>0</v>
      </c>
      <c r="L2113" t="s">
        <v>197</v>
      </c>
      <c r="M2113" t="s">
        <v>197</v>
      </c>
      <c r="N2113" t="s">
        <v>198</v>
      </c>
      <c r="Q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 t="s">
        <v>2459</v>
      </c>
      <c r="AA2113">
        <v>3</v>
      </c>
      <c r="AB2113">
        <v>4</v>
      </c>
      <c r="AC2113">
        <v>16</v>
      </c>
      <c r="AD2113">
        <v>4</v>
      </c>
      <c r="AE2113">
        <v>6</v>
      </c>
      <c r="AF2113">
        <v>6</v>
      </c>
      <c r="AG2113">
        <v>0</v>
      </c>
      <c r="AH2113">
        <v>0.76</v>
      </c>
      <c r="AI2113">
        <v>149568</v>
      </c>
      <c r="AJ2113">
        <v>0.57199999999999995</v>
      </c>
      <c r="AK2113">
        <v>3</v>
      </c>
      <c r="AL2113">
        <v>164</v>
      </c>
      <c r="AM2113">
        <v>4</v>
      </c>
      <c r="AN2113">
        <v>8</v>
      </c>
      <c r="AO2113" t="s">
        <v>190</v>
      </c>
      <c r="AP2113">
        <v>79.5</v>
      </c>
      <c r="AQ2113">
        <v>-0.7</v>
      </c>
      <c r="AR2113">
        <v>1.2</v>
      </c>
      <c r="AS2113" t="s">
        <v>2484</v>
      </c>
      <c r="AT2113">
        <v>24</v>
      </c>
      <c r="AU2113">
        <v>6</v>
      </c>
      <c r="AV2113">
        <v>6</v>
      </c>
      <c r="AW2113">
        <v>156</v>
      </c>
      <c r="AX2113">
        <v>20</v>
      </c>
      <c r="AY2113">
        <v>6</v>
      </c>
      <c r="AZ2113">
        <v>936</v>
      </c>
      <c r="BA2113">
        <v>0.55235042735042739</v>
      </c>
      <c r="BB2113">
        <v>230256</v>
      </c>
      <c r="BC2113">
        <v>383760</v>
      </c>
      <c r="BD2113">
        <v>537264</v>
      </c>
      <c r="BG2113">
        <v>0</v>
      </c>
      <c r="BH2113">
        <v>0</v>
      </c>
      <c r="BI2113">
        <v>230256</v>
      </c>
      <c r="BJ2113">
        <v>383760</v>
      </c>
      <c r="BK2113">
        <v>537264</v>
      </c>
      <c r="BL2113">
        <v>9</v>
      </c>
      <c r="BM2113">
        <v>1</v>
      </c>
      <c r="BN2113">
        <v>273</v>
      </c>
      <c r="BO2113" t="s">
        <v>192</v>
      </c>
      <c r="BP2113">
        <v>0</v>
      </c>
      <c r="BR2113">
        <v>0</v>
      </c>
      <c r="BS2113">
        <v>0</v>
      </c>
      <c r="BV2113">
        <v>0</v>
      </c>
      <c r="BW2113">
        <v>0</v>
      </c>
      <c r="BX2113">
        <v>0</v>
      </c>
      <c r="BZ2113" t="s">
        <v>193</v>
      </c>
      <c r="CA2113" t="s">
        <v>194</v>
      </c>
      <c r="CB2113" t="b">
        <v>0</v>
      </c>
    </row>
    <row r="2114" spans="1:80" x14ac:dyDescent="0.3">
      <c r="A2114">
        <v>2113</v>
      </c>
      <c r="B2114" t="s">
        <v>2502</v>
      </c>
      <c r="C2114" t="s">
        <v>20</v>
      </c>
      <c r="D2114" t="s">
        <v>2452</v>
      </c>
      <c r="E2114" t="s">
        <v>2503</v>
      </c>
      <c r="F2114" t="s">
        <v>2504</v>
      </c>
      <c r="G2114" t="s">
        <v>2455</v>
      </c>
      <c r="H2114" t="s">
        <v>184</v>
      </c>
      <c r="J2114">
        <v>0</v>
      </c>
      <c r="K2114" t="s">
        <v>2505</v>
      </c>
      <c r="L2114" t="s">
        <v>2457</v>
      </c>
      <c r="M2114" t="s">
        <v>2506</v>
      </c>
      <c r="N2114" t="s">
        <v>20</v>
      </c>
      <c r="O2114">
        <v>56.8</v>
      </c>
      <c r="Q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 t="s">
        <v>2459</v>
      </c>
      <c r="AA2114">
        <v>3</v>
      </c>
      <c r="AB2114">
        <v>4</v>
      </c>
      <c r="AC2114">
        <v>16</v>
      </c>
      <c r="AD2114">
        <v>4</v>
      </c>
      <c r="AE2114">
        <v>6</v>
      </c>
      <c r="AF2114">
        <v>6</v>
      </c>
      <c r="AG2114">
        <v>0</v>
      </c>
      <c r="AH2114">
        <v>0.76</v>
      </c>
      <c r="AI2114">
        <v>149568</v>
      </c>
      <c r="AJ2114">
        <v>0.75600000000000001</v>
      </c>
      <c r="AK2114">
        <v>3</v>
      </c>
      <c r="AL2114">
        <v>124</v>
      </c>
      <c r="AM2114">
        <v>4</v>
      </c>
      <c r="AN2114">
        <v>8</v>
      </c>
      <c r="AO2114" t="s">
        <v>190</v>
      </c>
      <c r="AP2114">
        <v>79.5</v>
      </c>
      <c r="AQ2114">
        <v>-0.7</v>
      </c>
      <c r="AR2114">
        <v>1.2</v>
      </c>
      <c r="AS2114" t="s">
        <v>2507</v>
      </c>
      <c r="AT2114">
        <v>24</v>
      </c>
      <c r="AU2114">
        <v>6</v>
      </c>
      <c r="AV2114">
        <v>6</v>
      </c>
      <c r="AW2114">
        <v>132</v>
      </c>
      <c r="AX2114">
        <v>20</v>
      </c>
      <c r="AY2114">
        <v>6</v>
      </c>
      <c r="AZ2114">
        <v>792</v>
      </c>
      <c r="BA2114">
        <v>0.65277777777777779</v>
      </c>
      <c r="BB2114">
        <v>194832</v>
      </c>
      <c r="BC2114">
        <v>324720</v>
      </c>
      <c r="BD2114">
        <v>454608</v>
      </c>
      <c r="BG2114">
        <v>0</v>
      </c>
      <c r="BH2114">
        <v>0</v>
      </c>
      <c r="BI2114">
        <v>194832</v>
      </c>
      <c r="BJ2114">
        <v>324720</v>
      </c>
      <c r="BK2114">
        <v>454608</v>
      </c>
      <c r="BL2114">
        <v>9</v>
      </c>
      <c r="BM2114">
        <v>1</v>
      </c>
      <c r="BN2114">
        <v>180</v>
      </c>
      <c r="BO2114" t="s">
        <v>192</v>
      </c>
      <c r="BP2114">
        <v>10.224</v>
      </c>
      <c r="BR2114">
        <v>0</v>
      </c>
      <c r="BS2114">
        <v>0</v>
      </c>
      <c r="BV2114">
        <v>0</v>
      </c>
      <c r="BW2114">
        <v>0</v>
      </c>
      <c r="BX2114">
        <v>0</v>
      </c>
      <c r="BZ2114" t="s">
        <v>193</v>
      </c>
      <c r="CA2114" t="s">
        <v>194</v>
      </c>
      <c r="CB2114" t="b">
        <v>0</v>
      </c>
    </row>
    <row r="2115" spans="1:80" x14ac:dyDescent="0.3">
      <c r="A2115">
        <v>2114</v>
      </c>
      <c r="B2115" t="s">
        <v>2508</v>
      </c>
      <c r="C2115" t="s">
        <v>20</v>
      </c>
      <c r="D2115" t="s">
        <v>2452</v>
      </c>
      <c r="E2115" t="s">
        <v>2503</v>
      </c>
      <c r="F2115" t="s">
        <v>2509</v>
      </c>
      <c r="G2115" t="s">
        <v>2455</v>
      </c>
      <c r="H2115" t="s">
        <v>184</v>
      </c>
      <c r="J2115">
        <v>0</v>
      </c>
      <c r="K2115" t="s">
        <v>2505</v>
      </c>
      <c r="L2115" t="s">
        <v>2457</v>
      </c>
      <c r="M2115" t="s">
        <v>2506</v>
      </c>
      <c r="N2115" t="s">
        <v>20</v>
      </c>
      <c r="O2115">
        <v>62.2</v>
      </c>
      <c r="Q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 t="s">
        <v>2459</v>
      </c>
      <c r="AA2115">
        <v>3</v>
      </c>
      <c r="AB2115">
        <v>4</v>
      </c>
      <c r="AC2115">
        <v>16</v>
      </c>
      <c r="AD2115">
        <v>4</v>
      </c>
      <c r="AE2115">
        <v>6</v>
      </c>
      <c r="AF2115">
        <v>6</v>
      </c>
      <c r="AG2115">
        <v>0</v>
      </c>
      <c r="AH2115">
        <v>0.76</v>
      </c>
      <c r="AI2115">
        <v>149568</v>
      </c>
      <c r="AJ2115">
        <v>0.75600000000000001</v>
      </c>
      <c r="AK2115">
        <v>3</v>
      </c>
      <c r="AL2115">
        <v>124</v>
      </c>
      <c r="AM2115">
        <v>4</v>
      </c>
      <c r="AN2115">
        <v>8</v>
      </c>
      <c r="AO2115" t="s">
        <v>190</v>
      </c>
      <c r="AP2115">
        <v>79.5</v>
      </c>
      <c r="AQ2115">
        <v>-0.7</v>
      </c>
      <c r="AR2115">
        <v>1.2</v>
      </c>
      <c r="AS2115" t="s">
        <v>2507</v>
      </c>
      <c r="AT2115">
        <v>24</v>
      </c>
      <c r="AU2115">
        <v>6</v>
      </c>
      <c r="AV2115">
        <v>6</v>
      </c>
      <c r="AW2115">
        <v>132</v>
      </c>
      <c r="AX2115">
        <v>20</v>
      </c>
      <c r="AY2115">
        <v>6</v>
      </c>
      <c r="AZ2115">
        <v>792</v>
      </c>
      <c r="BA2115">
        <v>0.65277777777777779</v>
      </c>
      <c r="BB2115">
        <v>194832</v>
      </c>
      <c r="BC2115">
        <v>324720</v>
      </c>
      <c r="BD2115">
        <v>454608</v>
      </c>
      <c r="BG2115">
        <v>0</v>
      </c>
      <c r="BH2115">
        <v>0</v>
      </c>
      <c r="BI2115">
        <v>194832</v>
      </c>
      <c r="BJ2115">
        <v>324720</v>
      </c>
      <c r="BK2115">
        <v>454608</v>
      </c>
      <c r="BL2115">
        <v>9</v>
      </c>
      <c r="BM2115">
        <v>1</v>
      </c>
      <c r="BN2115">
        <v>180</v>
      </c>
      <c r="BO2115" t="s">
        <v>192</v>
      </c>
      <c r="BP2115">
        <v>11.196</v>
      </c>
      <c r="BQ2115">
        <v>0</v>
      </c>
      <c r="BR2115">
        <v>0</v>
      </c>
      <c r="BS2115">
        <v>0</v>
      </c>
      <c r="BV2115">
        <v>0</v>
      </c>
      <c r="BW2115">
        <v>0</v>
      </c>
      <c r="BX2115">
        <v>0</v>
      </c>
      <c r="BZ2115" t="s">
        <v>193</v>
      </c>
      <c r="CA2115" t="s">
        <v>194</v>
      </c>
      <c r="CB2115" t="b">
        <v>0</v>
      </c>
    </row>
    <row r="2116" spans="1:80" x14ac:dyDescent="0.3">
      <c r="A2116">
        <v>2115</v>
      </c>
      <c r="B2116" t="s">
        <v>2510</v>
      </c>
      <c r="C2116" t="s">
        <v>20</v>
      </c>
      <c r="D2116" t="s">
        <v>2452</v>
      </c>
      <c r="E2116" t="s">
        <v>2503</v>
      </c>
      <c r="F2116" t="s">
        <v>2504</v>
      </c>
      <c r="G2116" t="s">
        <v>2455</v>
      </c>
      <c r="H2116" t="s">
        <v>184</v>
      </c>
      <c r="J2116">
        <v>0</v>
      </c>
      <c r="L2116" t="s">
        <v>197</v>
      </c>
      <c r="M2116" t="s">
        <v>197</v>
      </c>
      <c r="N2116" t="s">
        <v>198</v>
      </c>
      <c r="Q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 t="s">
        <v>2459</v>
      </c>
      <c r="AA2116">
        <v>3</v>
      </c>
      <c r="AB2116">
        <v>4</v>
      </c>
      <c r="AC2116">
        <v>16</v>
      </c>
      <c r="AD2116">
        <v>4</v>
      </c>
      <c r="AE2116">
        <v>6</v>
      </c>
      <c r="AF2116">
        <v>6</v>
      </c>
      <c r="AG2116">
        <v>0</v>
      </c>
      <c r="AH2116">
        <v>0.76</v>
      </c>
      <c r="AI2116">
        <v>149568</v>
      </c>
      <c r="AJ2116">
        <v>0.75600000000000001</v>
      </c>
      <c r="AK2116">
        <v>3</v>
      </c>
      <c r="AL2116">
        <v>124</v>
      </c>
      <c r="AM2116">
        <v>4</v>
      </c>
      <c r="AN2116">
        <v>8</v>
      </c>
      <c r="AO2116" t="s">
        <v>190</v>
      </c>
      <c r="AP2116">
        <v>79.5</v>
      </c>
      <c r="AQ2116">
        <v>-0.7</v>
      </c>
      <c r="AR2116">
        <v>1.2</v>
      </c>
      <c r="AS2116" t="s">
        <v>2507</v>
      </c>
      <c r="AT2116">
        <v>24</v>
      </c>
      <c r="AU2116">
        <v>6</v>
      </c>
      <c r="AV2116">
        <v>6</v>
      </c>
      <c r="AW2116">
        <v>132</v>
      </c>
      <c r="AX2116">
        <v>20</v>
      </c>
      <c r="AY2116">
        <v>6</v>
      </c>
      <c r="AZ2116">
        <v>792</v>
      </c>
      <c r="BA2116">
        <v>0.65277777777777779</v>
      </c>
      <c r="BB2116">
        <v>194832</v>
      </c>
      <c r="BC2116">
        <v>324720</v>
      </c>
      <c r="BD2116">
        <v>454608</v>
      </c>
      <c r="BG2116">
        <v>0</v>
      </c>
      <c r="BH2116">
        <v>0</v>
      </c>
      <c r="BI2116">
        <v>194832</v>
      </c>
      <c r="BJ2116">
        <v>324720</v>
      </c>
      <c r="BK2116">
        <v>454608</v>
      </c>
      <c r="BL2116">
        <v>9</v>
      </c>
      <c r="BM2116">
        <v>1</v>
      </c>
      <c r="BN2116">
        <v>180</v>
      </c>
      <c r="BO2116" t="s">
        <v>192</v>
      </c>
      <c r="BP2116">
        <v>0</v>
      </c>
      <c r="BR2116">
        <v>0</v>
      </c>
      <c r="BS2116">
        <v>0</v>
      </c>
      <c r="BV2116">
        <v>0</v>
      </c>
      <c r="BW2116">
        <v>0</v>
      </c>
      <c r="BX2116">
        <v>0</v>
      </c>
      <c r="BZ2116" t="s">
        <v>193</v>
      </c>
      <c r="CA2116" t="s">
        <v>194</v>
      </c>
      <c r="CB2116" t="b">
        <v>0</v>
      </c>
    </row>
    <row r="2117" spans="1:80" x14ac:dyDescent="0.3">
      <c r="A2117">
        <v>2116</v>
      </c>
      <c r="B2117" t="s">
        <v>2511</v>
      </c>
      <c r="C2117" t="s">
        <v>20</v>
      </c>
      <c r="D2117" t="s">
        <v>2452</v>
      </c>
      <c r="E2117" t="s">
        <v>2503</v>
      </c>
      <c r="F2117" t="s">
        <v>2504</v>
      </c>
      <c r="G2117" t="s">
        <v>2455</v>
      </c>
      <c r="H2117" t="s">
        <v>184</v>
      </c>
      <c r="J2117">
        <v>0</v>
      </c>
      <c r="L2117" t="s">
        <v>197</v>
      </c>
      <c r="M2117" t="s">
        <v>197</v>
      </c>
      <c r="N2117" t="s">
        <v>198</v>
      </c>
      <c r="Q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 t="s">
        <v>2459</v>
      </c>
      <c r="AA2117">
        <v>3</v>
      </c>
      <c r="AB2117">
        <v>4</v>
      </c>
      <c r="AC2117">
        <v>16</v>
      </c>
      <c r="AD2117">
        <v>4</v>
      </c>
      <c r="AE2117">
        <v>6</v>
      </c>
      <c r="AF2117">
        <v>6</v>
      </c>
      <c r="AG2117">
        <v>0</v>
      </c>
      <c r="AH2117">
        <v>0.76</v>
      </c>
      <c r="AI2117">
        <v>149568</v>
      </c>
      <c r="AJ2117">
        <v>0.75600000000000001</v>
      </c>
      <c r="AK2117">
        <v>3</v>
      </c>
      <c r="AL2117">
        <v>124</v>
      </c>
      <c r="AM2117">
        <v>4</v>
      </c>
      <c r="AN2117">
        <v>8</v>
      </c>
      <c r="AO2117" t="s">
        <v>190</v>
      </c>
      <c r="AP2117">
        <v>79.5</v>
      </c>
      <c r="AQ2117">
        <v>-0.7</v>
      </c>
      <c r="AR2117">
        <v>1.2</v>
      </c>
      <c r="AS2117" t="s">
        <v>2507</v>
      </c>
      <c r="AT2117">
        <v>24</v>
      </c>
      <c r="AU2117">
        <v>6</v>
      </c>
      <c r="AV2117">
        <v>6</v>
      </c>
      <c r="AW2117">
        <v>132</v>
      </c>
      <c r="AX2117">
        <v>20</v>
      </c>
      <c r="AY2117">
        <v>6</v>
      </c>
      <c r="AZ2117">
        <v>792</v>
      </c>
      <c r="BA2117">
        <v>0.65277777777777779</v>
      </c>
      <c r="BB2117">
        <v>194832</v>
      </c>
      <c r="BC2117">
        <v>324720</v>
      </c>
      <c r="BD2117">
        <v>454608</v>
      </c>
      <c r="BG2117">
        <v>0</v>
      </c>
      <c r="BH2117">
        <v>0</v>
      </c>
      <c r="BI2117">
        <v>194832</v>
      </c>
      <c r="BJ2117">
        <v>324720</v>
      </c>
      <c r="BK2117">
        <v>454608</v>
      </c>
      <c r="BL2117">
        <v>9</v>
      </c>
      <c r="BM2117">
        <v>1</v>
      </c>
      <c r="BN2117">
        <v>180</v>
      </c>
      <c r="BO2117" t="s">
        <v>192</v>
      </c>
      <c r="BP2117">
        <v>0</v>
      </c>
      <c r="BR2117">
        <v>0</v>
      </c>
      <c r="BS2117">
        <v>0</v>
      </c>
      <c r="BV2117">
        <v>0</v>
      </c>
      <c r="BW2117">
        <v>0</v>
      </c>
      <c r="BX2117">
        <v>0</v>
      </c>
      <c r="BZ2117" t="s">
        <v>193</v>
      </c>
      <c r="CA2117" t="s">
        <v>194</v>
      </c>
      <c r="CB2117" t="b">
        <v>0</v>
      </c>
    </row>
    <row r="2118" spans="1:80" x14ac:dyDescent="0.3">
      <c r="A2118">
        <v>2117</v>
      </c>
      <c r="B2118" t="s">
        <v>2512</v>
      </c>
      <c r="C2118" t="s">
        <v>20</v>
      </c>
      <c r="D2118" t="s">
        <v>2452</v>
      </c>
      <c r="E2118" t="s">
        <v>2503</v>
      </c>
      <c r="F2118" t="s">
        <v>2504</v>
      </c>
      <c r="G2118" t="s">
        <v>2455</v>
      </c>
      <c r="H2118" t="s">
        <v>184</v>
      </c>
      <c r="J2118">
        <v>0</v>
      </c>
      <c r="K2118" t="s">
        <v>2505</v>
      </c>
      <c r="L2118" t="s">
        <v>2457</v>
      </c>
      <c r="M2118" t="s">
        <v>2506</v>
      </c>
      <c r="N2118" t="s">
        <v>20</v>
      </c>
      <c r="O2118">
        <v>54.5</v>
      </c>
      <c r="Q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 t="s">
        <v>2459</v>
      </c>
      <c r="AA2118">
        <v>3</v>
      </c>
      <c r="AB2118">
        <v>4</v>
      </c>
      <c r="AC2118">
        <v>16</v>
      </c>
      <c r="AD2118">
        <v>4</v>
      </c>
      <c r="AE2118">
        <v>6</v>
      </c>
      <c r="AF2118">
        <v>6</v>
      </c>
      <c r="AG2118">
        <v>0</v>
      </c>
      <c r="AH2118">
        <v>0.76</v>
      </c>
      <c r="AI2118">
        <v>149568</v>
      </c>
      <c r="AJ2118">
        <v>0.75600000000000001</v>
      </c>
      <c r="AK2118">
        <v>3</v>
      </c>
      <c r="AL2118">
        <v>124</v>
      </c>
      <c r="AM2118">
        <v>4</v>
      </c>
      <c r="AN2118">
        <v>8</v>
      </c>
      <c r="AO2118" t="s">
        <v>190</v>
      </c>
      <c r="AP2118">
        <v>79.5</v>
      </c>
      <c r="AQ2118">
        <v>-0.7</v>
      </c>
      <c r="AR2118">
        <v>1.2</v>
      </c>
      <c r="AS2118" t="s">
        <v>2507</v>
      </c>
      <c r="AT2118">
        <v>24</v>
      </c>
      <c r="AU2118">
        <v>6</v>
      </c>
      <c r="AV2118">
        <v>6</v>
      </c>
      <c r="AW2118">
        <v>132</v>
      </c>
      <c r="AX2118">
        <v>20</v>
      </c>
      <c r="AY2118">
        <v>6</v>
      </c>
      <c r="AZ2118">
        <v>792</v>
      </c>
      <c r="BA2118">
        <v>0.65277777777777779</v>
      </c>
      <c r="BB2118">
        <v>194832</v>
      </c>
      <c r="BC2118">
        <v>324720</v>
      </c>
      <c r="BD2118">
        <v>454608</v>
      </c>
      <c r="BG2118">
        <v>0</v>
      </c>
      <c r="BH2118">
        <v>0</v>
      </c>
      <c r="BI2118">
        <v>194832</v>
      </c>
      <c r="BJ2118">
        <v>324720</v>
      </c>
      <c r="BK2118">
        <v>454608</v>
      </c>
      <c r="BL2118">
        <v>9</v>
      </c>
      <c r="BM2118">
        <v>1</v>
      </c>
      <c r="BN2118">
        <v>180</v>
      </c>
      <c r="BO2118" t="s">
        <v>192</v>
      </c>
      <c r="BP2118">
        <v>9.81</v>
      </c>
      <c r="BR2118">
        <v>0</v>
      </c>
      <c r="BS2118">
        <v>0</v>
      </c>
      <c r="BV2118">
        <v>0</v>
      </c>
      <c r="BW2118">
        <v>0</v>
      </c>
      <c r="BX2118">
        <v>0</v>
      </c>
      <c r="BZ2118" t="s">
        <v>193</v>
      </c>
      <c r="CA2118" t="s">
        <v>194</v>
      </c>
      <c r="CB2118" t="b">
        <v>0</v>
      </c>
    </row>
    <row r="2119" spans="1:80" x14ac:dyDescent="0.3">
      <c r="A2119">
        <v>2118</v>
      </c>
      <c r="B2119" t="s">
        <v>2513</v>
      </c>
      <c r="C2119" t="s">
        <v>20</v>
      </c>
      <c r="D2119" t="s">
        <v>2452</v>
      </c>
      <c r="E2119" t="s">
        <v>2503</v>
      </c>
      <c r="F2119" t="s">
        <v>2509</v>
      </c>
      <c r="G2119" t="s">
        <v>2455</v>
      </c>
      <c r="H2119" t="s">
        <v>184</v>
      </c>
      <c r="J2119">
        <v>0</v>
      </c>
      <c r="K2119" t="s">
        <v>2505</v>
      </c>
      <c r="L2119" t="s">
        <v>2457</v>
      </c>
      <c r="M2119" t="s">
        <v>2506</v>
      </c>
      <c r="N2119" t="s">
        <v>20</v>
      </c>
      <c r="O2119">
        <v>60</v>
      </c>
      <c r="Q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 t="s">
        <v>2459</v>
      </c>
      <c r="AA2119">
        <v>3</v>
      </c>
      <c r="AB2119">
        <v>4</v>
      </c>
      <c r="AC2119">
        <v>16</v>
      </c>
      <c r="AD2119">
        <v>4</v>
      </c>
      <c r="AE2119">
        <v>6</v>
      </c>
      <c r="AF2119">
        <v>6</v>
      </c>
      <c r="AG2119">
        <v>0</v>
      </c>
      <c r="AH2119">
        <v>0.76</v>
      </c>
      <c r="AI2119">
        <v>149568</v>
      </c>
      <c r="AJ2119">
        <v>0.75600000000000001</v>
      </c>
      <c r="AK2119">
        <v>3</v>
      </c>
      <c r="AL2119">
        <v>124</v>
      </c>
      <c r="AM2119">
        <v>4</v>
      </c>
      <c r="AN2119">
        <v>8</v>
      </c>
      <c r="AO2119" t="s">
        <v>190</v>
      </c>
      <c r="AP2119">
        <v>79.5</v>
      </c>
      <c r="AQ2119">
        <v>-0.7</v>
      </c>
      <c r="AR2119">
        <v>1.2</v>
      </c>
      <c r="AS2119" t="s">
        <v>2507</v>
      </c>
      <c r="AT2119">
        <v>24</v>
      </c>
      <c r="AU2119">
        <v>6</v>
      </c>
      <c r="AV2119">
        <v>6</v>
      </c>
      <c r="AW2119">
        <v>132</v>
      </c>
      <c r="AX2119">
        <v>20</v>
      </c>
      <c r="AY2119">
        <v>6</v>
      </c>
      <c r="AZ2119">
        <v>792</v>
      </c>
      <c r="BA2119">
        <v>0.65277777777777779</v>
      </c>
      <c r="BB2119">
        <v>194832</v>
      </c>
      <c r="BC2119">
        <v>324720</v>
      </c>
      <c r="BD2119">
        <v>454608</v>
      </c>
      <c r="BG2119">
        <v>0</v>
      </c>
      <c r="BH2119">
        <v>0</v>
      </c>
      <c r="BI2119">
        <v>194832</v>
      </c>
      <c r="BJ2119">
        <v>324720</v>
      </c>
      <c r="BK2119">
        <v>454608</v>
      </c>
      <c r="BL2119">
        <v>9</v>
      </c>
      <c r="BM2119">
        <v>1</v>
      </c>
      <c r="BN2119">
        <v>180</v>
      </c>
      <c r="BO2119" t="s">
        <v>192</v>
      </c>
      <c r="BP2119">
        <v>10.8</v>
      </c>
      <c r="BR2119">
        <v>9</v>
      </c>
      <c r="BS2119">
        <v>0</v>
      </c>
      <c r="BV2119">
        <v>0</v>
      </c>
      <c r="BW2119">
        <v>0</v>
      </c>
      <c r="BX2119">
        <v>0</v>
      </c>
      <c r="BZ2119" t="s">
        <v>193</v>
      </c>
      <c r="CA2119" t="s">
        <v>194</v>
      </c>
      <c r="CB2119" t="b">
        <v>0</v>
      </c>
    </row>
    <row r="2120" spans="1:80" x14ac:dyDescent="0.3">
      <c r="A2120">
        <v>2119</v>
      </c>
      <c r="B2120" t="s">
        <v>2514</v>
      </c>
      <c r="C2120" t="s">
        <v>20</v>
      </c>
      <c r="D2120" t="s">
        <v>2452</v>
      </c>
      <c r="E2120" t="s">
        <v>2503</v>
      </c>
      <c r="F2120" t="s">
        <v>2504</v>
      </c>
      <c r="G2120" t="s">
        <v>2455</v>
      </c>
      <c r="H2120" t="s">
        <v>184</v>
      </c>
      <c r="J2120">
        <v>0</v>
      </c>
      <c r="L2120" t="s">
        <v>197</v>
      </c>
      <c r="M2120" t="s">
        <v>197</v>
      </c>
      <c r="N2120" t="s">
        <v>198</v>
      </c>
      <c r="Q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 t="s">
        <v>2459</v>
      </c>
      <c r="AA2120">
        <v>3</v>
      </c>
      <c r="AB2120">
        <v>4</v>
      </c>
      <c r="AC2120">
        <v>16</v>
      </c>
      <c r="AD2120">
        <v>4</v>
      </c>
      <c r="AE2120">
        <v>6</v>
      </c>
      <c r="AF2120">
        <v>6</v>
      </c>
      <c r="AG2120">
        <v>0</v>
      </c>
      <c r="AH2120">
        <v>0.76</v>
      </c>
      <c r="AI2120">
        <v>149568</v>
      </c>
      <c r="AJ2120">
        <v>0.75600000000000001</v>
      </c>
      <c r="AK2120">
        <v>3</v>
      </c>
      <c r="AL2120">
        <v>124</v>
      </c>
      <c r="AM2120">
        <v>4</v>
      </c>
      <c r="AN2120">
        <v>8</v>
      </c>
      <c r="AO2120" t="s">
        <v>190</v>
      </c>
      <c r="AP2120">
        <v>79.5</v>
      </c>
      <c r="AQ2120">
        <v>-0.7</v>
      </c>
      <c r="AR2120">
        <v>1.2</v>
      </c>
      <c r="AS2120" t="s">
        <v>2507</v>
      </c>
      <c r="AT2120">
        <v>24</v>
      </c>
      <c r="AU2120">
        <v>6</v>
      </c>
      <c r="AV2120">
        <v>6</v>
      </c>
      <c r="AW2120">
        <v>132</v>
      </c>
      <c r="AX2120">
        <v>20</v>
      </c>
      <c r="AY2120">
        <v>6</v>
      </c>
      <c r="AZ2120">
        <v>792</v>
      </c>
      <c r="BA2120">
        <v>0.65277777777777779</v>
      </c>
      <c r="BB2120">
        <v>194832</v>
      </c>
      <c r="BC2120">
        <v>324720</v>
      </c>
      <c r="BD2120">
        <v>454608</v>
      </c>
      <c r="BG2120">
        <v>0</v>
      </c>
      <c r="BH2120">
        <v>0</v>
      </c>
      <c r="BI2120">
        <v>194832</v>
      </c>
      <c r="BJ2120">
        <v>324720</v>
      </c>
      <c r="BK2120">
        <v>454608</v>
      </c>
      <c r="BL2120">
        <v>9</v>
      </c>
      <c r="BM2120">
        <v>1</v>
      </c>
      <c r="BN2120">
        <v>180</v>
      </c>
      <c r="BO2120" t="s">
        <v>192</v>
      </c>
      <c r="BP2120">
        <v>0</v>
      </c>
      <c r="BR2120">
        <v>0</v>
      </c>
      <c r="BS2120">
        <v>0</v>
      </c>
      <c r="BV2120">
        <v>0</v>
      </c>
      <c r="BW2120">
        <v>0</v>
      </c>
      <c r="BX2120">
        <v>0</v>
      </c>
      <c r="BZ2120" t="s">
        <v>193</v>
      </c>
      <c r="CA2120" t="s">
        <v>194</v>
      </c>
      <c r="CB2120" t="b">
        <v>0</v>
      </c>
    </row>
    <row r="2121" spans="1:80" x14ac:dyDescent="0.3">
      <c r="A2121">
        <v>2120</v>
      </c>
      <c r="B2121" t="s">
        <v>2515</v>
      </c>
      <c r="C2121" t="s">
        <v>20</v>
      </c>
      <c r="D2121" t="s">
        <v>2452</v>
      </c>
      <c r="E2121" t="s">
        <v>2503</v>
      </c>
      <c r="F2121" t="s">
        <v>2504</v>
      </c>
      <c r="G2121" t="s">
        <v>2455</v>
      </c>
      <c r="H2121" t="s">
        <v>184</v>
      </c>
      <c r="J2121">
        <v>0</v>
      </c>
      <c r="L2121" t="s">
        <v>197</v>
      </c>
      <c r="M2121" t="s">
        <v>197</v>
      </c>
      <c r="N2121" t="s">
        <v>198</v>
      </c>
      <c r="Q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 t="s">
        <v>2459</v>
      </c>
      <c r="AA2121">
        <v>3</v>
      </c>
      <c r="AB2121">
        <v>4</v>
      </c>
      <c r="AC2121">
        <v>16</v>
      </c>
      <c r="AD2121">
        <v>4</v>
      </c>
      <c r="AE2121">
        <v>6</v>
      </c>
      <c r="AF2121">
        <v>6</v>
      </c>
      <c r="AG2121">
        <v>0</v>
      </c>
      <c r="AH2121">
        <v>0.76</v>
      </c>
      <c r="AI2121">
        <v>149568</v>
      </c>
      <c r="AJ2121">
        <v>0.75600000000000001</v>
      </c>
      <c r="AK2121">
        <v>3</v>
      </c>
      <c r="AL2121">
        <v>124</v>
      </c>
      <c r="AM2121">
        <v>4</v>
      </c>
      <c r="AN2121">
        <v>8</v>
      </c>
      <c r="AO2121" t="s">
        <v>190</v>
      </c>
      <c r="AP2121">
        <v>79.5</v>
      </c>
      <c r="AQ2121">
        <v>-0.7</v>
      </c>
      <c r="AR2121">
        <v>1.2</v>
      </c>
      <c r="AS2121" t="s">
        <v>2507</v>
      </c>
      <c r="AT2121">
        <v>24</v>
      </c>
      <c r="AU2121">
        <v>6</v>
      </c>
      <c r="AV2121">
        <v>6</v>
      </c>
      <c r="AW2121">
        <v>132</v>
      </c>
      <c r="AX2121">
        <v>20</v>
      </c>
      <c r="AY2121">
        <v>6</v>
      </c>
      <c r="AZ2121">
        <v>792</v>
      </c>
      <c r="BA2121">
        <v>0.65277777777777779</v>
      </c>
      <c r="BB2121">
        <v>194832</v>
      </c>
      <c r="BC2121">
        <v>324720</v>
      </c>
      <c r="BD2121">
        <v>454608</v>
      </c>
      <c r="BG2121">
        <v>0</v>
      </c>
      <c r="BH2121">
        <v>0</v>
      </c>
      <c r="BI2121">
        <v>194832</v>
      </c>
      <c r="BJ2121">
        <v>324720</v>
      </c>
      <c r="BK2121">
        <v>454608</v>
      </c>
      <c r="BL2121">
        <v>9</v>
      </c>
      <c r="BM2121">
        <v>1</v>
      </c>
      <c r="BN2121">
        <v>180</v>
      </c>
      <c r="BO2121" t="s">
        <v>192</v>
      </c>
      <c r="BP2121">
        <v>0</v>
      </c>
      <c r="BR2121">
        <v>0</v>
      </c>
      <c r="BS2121">
        <v>0</v>
      </c>
      <c r="BV2121">
        <v>0</v>
      </c>
      <c r="BW2121">
        <v>0</v>
      </c>
      <c r="BX2121">
        <v>0</v>
      </c>
      <c r="BZ2121" t="s">
        <v>193</v>
      </c>
      <c r="CA2121" t="s">
        <v>194</v>
      </c>
      <c r="CB2121" t="b">
        <v>0</v>
      </c>
    </row>
    <row r="2122" spans="1:80" x14ac:dyDescent="0.3">
      <c r="A2122">
        <v>2121</v>
      </c>
      <c r="B2122" t="s">
        <v>2516</v>
      </c>
      <c r="C2122" t="s">
        <v>20</v>
      </c>
      <c r="D2122" t="s">
        <v>2452</v>
      </c>
      <c r="E2122" t="s">
        <v>2503</v>
      </c>
      <c r="F2122" t="s">
        <v>2517</v>
      </c>
      <c r="G2122" t="s">
        <v>2455</v>
      </c>
      <c r="H2122" t="s">
        <v>184</v>
      </c>
      <c r="J2122">
        <v>0</v>
      </c>
      <c r="K2122" t="s">
        <v>2518</v>
      </c>
      <c r="L2122" t="s">
        <v>186</v>
      </c>
      <c r="M2122" t="s">
        <v>653</v>
      </c>
      <c r="N2122" t="s">
        <v>20</v>
      </c>
      <c r="O2122">
        <v>56</v>
      </c>
      <c r="Q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 t="s">
        <v>2459</v>
      </c>
      <c r="AA2122">
        <v>3</v>
      </c>
      <c r="AB2122">
        <v>4</v>
      </c>
      <c r="AC2122">
        <v>16</v>
      </c>
      <c r="AD2122">
        <v>4</v>
      </c>
      <c r="AE2122">
        <v>6</v>
      </c>
      <c r="AF2122">
        <v>6</v>
      </c>
      <c r="AG2122">
        <v>0</v>
      </c>
      <c r="AH2122">
        <v>0.76</v>
      </c>
      <c r="AI2122">
        <v>149568</v>
      </c>
      <c r="AJ2122">
        <v>0.754</v>
      </c>
      <c r="AK2122">
        <v>3</v>
      </c>
      <c r="AL2122">
        <v>124</v>
      </c>
      <c r="AM2122">
        <v>4</v>
      </c>
      <c r="AN2122">
        <v>8</v>
      </c>
      <c r="AO2122" t="s">
        <v>190</v>
      </c>
      <c r="AP2122">
        <v>79.5</v>
      </c>
      <c r="AQ2122">
        <v>-0.7</v>
      </c>
      <c r="AR2122">
        <v>1.2</v>
      </c>
      <c r="AS2122" t="s">
        <v>2507</v>
      </c>
      <c r="AT2122">
        <v>24</v>
      </c>
      <c r="AU2122">
        <v>6</v>
      </c>
      <c r="AV2122">
        <v>6</v>
      </c>
      <c r="AW2122">
        <v>132</v>
      </c>
      <c r="AX2122">
        <v>20</v>
      </c>
      <c r="AY2122">
        <v>6</v>
      </c>
      <c r="AZ2122">
        <v>792</v>
      </c>
      <c r="BA2122">
        <v>0.65277777777777779</v>
      </c>
      <c r="BB2122">
        <v>194832</v>
      </c>
      <c r="BC2122">
        <v>324720</v>
      </c>
      <c r="BD2122">
        <v>454608</v>
      </c>
      <c r="BG2122">
        <v>0</v>
      </c>
      <c r="BH2122">
        <v>0</v>
      </c>
      <c r="BI2122">
        <v>194832</v>
      </c>
      <c r="BJ2122">
        <v>324720</v>
      </c>
      <c r="BK2122">
        <v>454608</v>
      </c>
      <c r="BL2122">
        <v>9</v>
      </c>
      <c r="BM2122">
        <v>1</v>
      </c>
      <c r="BN2122">
        <v>180</v>
      </c>
      <c r="BO2122" t="s">
        <v>192</v>
      </c>
      <c r="BP2122">
        <v>10.08</v>
      </c>
      <c r="BR2122">
        <v>6</v>
      </c>
      <c r="BS2122">
        <v>0</v>
      </c>
      <c r="BV2122">
        <v>0</v>
      </c>
      <c r="BW2122">
        <v>0</v>
      </c>
      <c r="BX2122">
        <v>0</v>
      </c>
      <c r="BZ2122" t="s">
        <v>193</v>
      </c>
      <c r="CA2122" t="s">
        <v>194</v>
      </c>
      <c r="CB2122" t="b">
        <v>0</v>
      </c>
    </row>
    <row r="2123" spans="1:80" x14ac:dyDescent="0.3">
      <c r="A2123">
        <v>2122</v>
      </c>
      <c r="B2123" t="s">
        <v>2519</v>
      </c>
      <c r="C2123" t="s">
        <v>20</v>
      </c>
      <c r="D2123" t="s">
        <v>2452</v>
      </c>
      <c r="E2123" t="s">
        <v>2503</v>
      </c>
      <c r="F2123" t="s">
        <v>2517</v>
      </c>
      <c r="G2123" t="s">
        <v>2455</v>
      </c>
      <c r="H2123" t="s">
        <v>184</v>
      </c>
      <c r="J2123">
        <v>0</v>
      </c>
      <c r="K2123" t="s">
        <v>2518</v>
      </c>
      <c r="L2123" t="s">
        <v>186</v>
      </c>
      <c r="M2123" t="s">
        <v>653</v>
      </c>
      <c r="N2123" t="s">
        <v>20</v>
      </c>
      <c r="O2123">
        <v>55.4</v>
      </c>
      <c r="Q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 t="s">
        <v>2459</v>
      </c>
      <c r="AA2123">
        <v>3</v>
      </c>
      <c r="AB2123">
        <v>4</v>
      </c>
      <c r="AC2123">
        <v>16</v>
      </c>
      <c r="AD2123">
        <v>4</v>
      </c>
      <c r="AE2123">
        <v>6</v>
      </c>
      <c r="AF2123">
        <v>6</v>
      </c>
      <c r="AG2123">
        <v>0</v>
      </c>
      <c r="AH2123">
        <v>0.76</v>
      </c>
      <c r="AI2123">
        <v>149568</v>
      </c>
      <c r="AJ2123">
        <v>0.754</v>
      </c>
      <c r="AK2123">
        <v>3</v>
      </c>
      <c r="AL2123">
        <v>124</v>
      </c>
      <c r="AM2123">
        <v>4</v>
      </c>
      <c r="AN2123">
        <v>8</v>
      </c>
      <c r="AO2123" t="s">
        <v>190</v>
      </c>
      <c r="AP2123">
        <v>79.5</v>
      </c>
      <c r="AQ2123">
        <v>-0.7</v>
      </c>
      <c r="AR2123">
        <v>1.2</v>
      </c>
      <c r="AS2123" t="s">
        <v>2507</v>
      </c>
      <c r="AT2123">
        <v>24</v>
      </c>
      <c r="AU2123">
        <v>6</v>
      </c>
      <c r="AV2123">
        <v>6</v>
      </c>
      <c r="AW2123">
        <v>132</v>
      </c>
      <c r="AX2123">
        <v>20</v>
      </c>
      <c r="AY2123">
        <v>6</v>
      </c>
      <c r="AZ2123">
        <v>792</v>
      </c>
      <c r="BA2123">
        <v>0.65277777777777779</v>
      </c>
      <c r="BB2123">
        <v>194832</v>
      </c>
      <c r="BC2123">
        <v>324720</v>
      </c>
      <c r="BD2123">
        <v>454608</v>
      </c>
      <c r="BG2123">
        <v>0</v>
      </c>
      <c r="BH2123">
        <v>0</v>
      </c>
      <c r="BI2123">
        <v>194832</v>
      </c>
      <c r="BJ2123">
        <v>324720</v>
      </c>
      <c r="BK2123">
        <v>454608</v>
      </c>
      <c r="BL2123">
        <v>9</v>
      </c>
      <c r="BM2123">
        <v>1</v>
      </c>
      <c r="BN2123">
        <v>180</v>
      </c>
      <c r="BO2123" t="s">
        <v>192</v>
      </c>
      <c r="BP2123">
        <v>9.9719999999999995</v>
      </c>
      <c r="BQ2123">
        <v>0</v>
      </c>
      <c r="BR2123">
        <v>139</v>
      </c>
      <c r="BS2123">
        <v>0</v>
      </c>
      <c r="BV2123">
        <v>0</v>
      </c>
      <c r="BW2123">
        <v>0</v>
      </c>
      <c r="BX2123">
        <v>0</v>
      </c>
      <c r="BZ2123" t="s">
        <v>193</v>
      </c>
      <c r="CA2123" t="s">
        <v>194</v>
      </c>
      <c r="CB2123" t="b">
        <v>0</v>
      </c>
    </row>
    <row r="2124" spans="1:80" x14ac:dyDescent="0.3">
      <c r="A2124">
        <v>2123</v>
      </c>
      <c r="B2124" t="s">
        <v>2520</v>
      </c>
      <c r="C2124" t="s">
        <v>20</v>
      </c>
      <c r="D2124" t="s">
        <v>2452</v>
      </c>
      <c r="E2124" t="s">
        <v>2503</v>
      </c>
      <c r="F2124" t="s">
        <v>2517</v>
      </c>
      <c r="G2124" t="s">
        <v>2455</v>
      </c>
      <c r="H2124" t="s">
        <v>184</v>
      </c>
      <c r="J2124">
        <v>0</v>
      </c>
      <c r="L2124" t="s">
        <v>197</v>
      </c>
      <c r="M2124" t="s">
        <v>197</v>
      </c>
      <c r="N2124" t="s">
        <v>198</v>
      </c>
      <c r="Q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 t="s">
        <v>2459</v>
      </c>
      <c r="AA2124">
        <v>3</v>
      </c>
      <c r="AB2124">
        <v>4</v>
      </c>
      <c r="AC2124">
        <v>16</v>
      </c>
      <c r="AD2124">
        <v>4</v>
      </c>
      <c r="AE2124">
        <v>6</v>
      </c>
      <c r="AF2124">
        <v>6</v>
      </c>
      <c r="AG2124">
        <v>0</v>
      </c>
      <c r="AH2124">
        <v>0.76</v>
      </c>
      <c r="AI2124">
        <v>149568</v>
      </c>
      <c r="AJ2124">
        <v>0.754</v>
      </c>
      <c r="AK2124">
        <v>3</v>
      </c>
      <c r="AL2124">
        <v>124</v>
      </c>
      <c r="AM2124">
        <v>4</v>
      </c>
      <c r="AN2124">
        <v>8</v>
      </c>
      <c r="AO2124" t="s">
        <v>190</v>
      </c>
      <c r="AP2124">
        <v>79.5</v>
      </c>
      <c r="AQ2124">
        <v>-0.7</v>
      </c>
      <c r="AR2124">
        <v>1.2</v>
      </c>
      <c r="AS2124" t="s">
        <v>2507</v>
      </c>
      <c r="AT2124">
        <v>24</v>
      </c>
      <c r="AU2124">
        <v>6</v>
      </c>
      <c r="AV2124">
        <v>6</v>
      </c>
      <c r="AW2124">
        <v>132</v>
      </c>
      <c r="AX2124">
        <v>20</v>
      </c>
      <c r="AY2124">
        <v>6</v>
      </c>
      <c r="AZ2124">
        <v>792</v>
      </c>
      <c r="BA2124">
        <v>0.65277777777777779</v>
      </c>
      <c r="BB2124">
        <v>194832</v>
      </c>
      <c r="BC2124">
        <v>324720</v>
      </c>
      <c r="BD2124">
        <v>454608</v>
      </c>
      <c r="BG2124">
        <v>0</v>
      </c>
      <c r="BH2124">
        <v>0</v>
      </c>
      <c r="BI2124">
        <v>194832</v>
      </c>
      <c r="BJ2124">
        <v>324720</v>
      </c>
      <c r="BK2124">
        <v>454608</v>
      </c>
      <c r="BL2124">
        <v>9</v>
      </c>
      <c r="BM2124">
        <v>1</v>
      </c>
      <c r="BN2124">
        <v>180</v>
      </c>
      <c r="BO2124" t="s">
        <v>192</v>
      </c>
      <c r="BP2124">
        <v>0</v>
      </c>
      <c r="BR2124">
        <v>0</v>
      </c>
      <c r="BS2124">
        <v>0</v>
      </c>
      <c r="BV2124">
        <v>0</v>
      </c>
      <c r="BW2124">
        <v>0</v>
      </c>
      <c r="BX2124">
        <v>0</v>
      </c>
      <c r="BZ2124" t="s">
        <v>193</v>
      </c>
      <c r="CA2124" t="s">
        <v>194</v>
      </c>
      <c r="CB2124" t="b">
        <v>0</v>
      </c>
    </row>
    <row r="2125" spans="1:80" x14ac:dyDescent="0.3">
      <c r="A2125">
        <v>2124</v>
      </c>
      <c r="B2125" t="s">
        <v>2521</v>
      </c>
      <c r="C2125" t="s">
        <v>20</v>
      </c>
      <c r="D2125" t="s">
        <v>2452</v>
      </c>
      <c r="E2125" t="s">
        <v>2503</v>
      </c>
      <c r="F2125" t="s">
        <v>2517</v>
      </c>
      <c r="G2125" t="s">
        <v>2455</v>
      </c>
      <c r="H2125" t="s">
        <v>184</v>
      </c>
      <c r="J2125">
        <v>0</v>
      </c>
      <c r="L2125" t="s">
        <v>197</v>
      </c>
      <c r="M2125" t="s">
        <v>197</v>
      </c>
      <c r="N2125" t="s">
        <v>198</v>
      </c>
      <c r="Q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 t="s">
        <v>2459</v>
      </c>
      <c r="AA2125">
        <v>3</v>
      </c>
      <c r="AB2125">
        <v>4</v>
      </c>
      <c r="AC2125">
        <v>16</v>
      </c>
      <c r="AD2125">
        <v>4</v>
      </c>
      <c r="AE2125">
        <v>6</v>
      </c>
      <c r="AF2125">
        <v>6</v>
      </c>
      <c r="AG2125">
        <v>0</v>
      </c>
      <c r="AH2125">
        <v>0.76</v>
      </c>
      <c r="AI2125">
        <v>149568</v>
      </c>
      <c r="AJ2125">
        <v>0.754</v>
      </c>
      <c r="AK2125">
        <v>3</v>
      </c>
      <c r="AL2125">
        <v>124</v>
      </c>
      <c r="AM2125">
        <v>4</v>
      </c>
      <c r="AN2125">
        <v>8</v>
      </c>
      <c r="AO2125" t="s">
        <v>190</v>
      </c>
      <c r="AP2125">
        <v>79.5</v>
      </c>
      <c r="AQ2125">
        <v>-0.7</v>
      </c>
      <c r="AR2125">
        <v>1.2</v>
      </c>
      <c r="AS2125" t="s">
        <v>2507</v>
      </c>
      <c r="AT2125">
        <v>24</v>
      </c>
      <c r="AU2125">
        <v>6</v>
      </c>
      <c r="AV2125">
        <v>6</v>
      </c>
      <c r="AW2125">
        <v>132</v>
      </c>
      <c r="AX2125">
        <v>20</v>
      </c>
      <c r="AY2125">
        <v>6</v>
      </c>
      <c r="AZ2125">
        <v>792</v>
      </c>
      <c r="BA2125">
        <v>0.65277777777777779</v>
      </c>
      <c r="BB2125">
        <v>194832</v>
      </c>
      <c r="BC2125">
        <v>324720</v>
      </c>
      <c r="BD2125">
        <v>454608</v>
      </c>
      <c r="BG2125">
        <v>0</v>
      </c>
      <c r="BH2125">
        <v>0</v>
      </c>
      <c r="BI2125">
        <v>194832</v>
      </c>
      <c r="BJ2125">
        <v>324720</v>
      </c>
      <c r="BK2125">
        <v>454608</v>
      </c>
      <c r="BL2125">
        <v>9</v>
      </c>
      <c r="BM2125">
        <v>1</v>
      </c>
      <c r="BN2125">
        <v>180</v>
      </c>
      <c r="BO2125" t="s">
        <v>192</v>
      </c>
      <c r="BP2125">
        <v>0</v>
      </c>
      <c r="BR2125">
        <v>0</v>
      </c>
      <c r="BS2125">
        <v>0</v>
      </c>
      <c r="BV2125">
        <v>0</v>
      </c>
      <c r="BW2125">
        <v>0</v>
      </c>
      <c r="BX2125">
        <v>0</v>
      </c>
      <c r="BZ2125" t="s">
        <v>193</v>
      </c>
      <c r="CA2125" t="s">
        <v>194</v>
      </c>
      <c r="CB2125" t="b">
        <v>0</v>
      </c>
    </row>
    <row r="2126" spans="1:80" x14ac:dyDescent="0.3">
      <c r="A2126">
        <v>2125</v>
      </c>
      <c r="B2126" t="s">
        <v>2522</v>
      </c>
      <c r="C2126" t="s">
        <v>20</v>
      </c>
      <c r="D2126" t="s">
        <v>2452</v>
      </c>
      <c r="E2126" t="s">
        <v>2503</v>
      </c>
      <c r="F2126" t="s">
        <v>2517</v>
      </c>
      <c r="G2126" t="s">
        <v>2455</v>
      </c>
      <c r="H2126" t="s">
        <v>184</v>
      </c>
      <c r="J2126">
        <v>0</v>
      </c>
      <c r="K2126" t="s">
        <v>2518</v>
      </c>
      <c r="L2126" t="s">
        <v>186</v>
      </c>
      <c r="M2126" t="s">
        <v>653</v>
      </c>
      <c r="N2126" t="s">
        <v>20</v>
      </c>
      <c r="O2126">
        <v>53.9</v>
      </c>
      <c r="Q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 t="s">
        <v>2459</v>
      </c>
      <c r="AA2126">
        <v>3</v>
      </c>
      <c r="AB2126">
        <v>4</v>
      </c>
      <c r="AC2126">
        <v>16</v>
      </c>
      <c r="AD2126">
        <v>4</v>
      </c>
      <c r="AE2126">
        <v>6</v>
      </c>
      <c r="AF2126">
        <v>6</v>
      </c>
      <c r="AG2126">
        <v>0</v>
      </c>
      <c r="AH2126">
        <v>0.76</v>
      </c>
      <c r="AI2126">
        <v>149568</v>
      </c>
      <c r="AJ2126">
        <v>0.754</v>
      </c>
      <c r="AK2126">
        <v>3</v>
      </c>
      <c r="AL2126">
        <v>124</v>
      </c>
      <c r="AM2126">
        <v>4</v>
      </c>
      <c r="AN2126">
        <v>8</v>
      </c>
      <c r="AO2126" t="s">
        <v>190</v>
      </c>
      <c r="AP2126">
        <v>79.5</v>
      </c>
      <c r="AQ2126">
        <v>-0.7</v>
      </c>
      <c r="AR2126">
        <v>1.2</v>
      </c>
      <c r="AS2126" t="s">
        <v>2507</v>
      </c>
      <c r="AT2126">
        <v>24</v>
      </c>
      <c r="AU2126">
        <v>6</v>
      </c>
      <c r="AV2126">
        <v>6</v>
      </c>
      <c r="AW2126">
        <v>132</v>
      </c>
      <c r="AX2126">
        <v>20</v>
      </c>
      <c r="AY2126">
        <v>6</v>
      </c>
      <c r="AZ2126">
        <v>792</v>
      </c>
      <c r="BA2126">
        <v>0.65277777777777779</v>
      </c>
      <c r="BB2126">
        <v>194832</v>
      </c>
      <c r="BC2126">
        <v>324720</v>
      </c>
      <c r="BD2126">
        <v>454608</v>
      </c>
      <c r="BG2126">
        <v>0</v>
      </c>
      <c r="BH2126">
        <v>0</v>
      </c>
      <c r="BI2126">
        <v>194832</v>
      </c>
      <c r="BJ2126">
        <v>324720</v>
      </c>
      <c r="BK2126">
        <v>454608</v>
      </c>
      <c r="BL2126">
        <v>9</v>
      </c>
      <c r="BM2126">
        <v>1</v>
      </c>
      <c r="BN2126">
        <v>180</v>
      </c>
      <c r="BO2126" t="s">
        <v>192</v>
      </c>
      <c r="BP2126">
        <v>9.702</v>
      </c>
      <c r="BQ2126">
        <v>0</v>
      </c>
      <c r="BR2126">
        <v>0</v>
      </c>
      <c r="BS2126">
        <v>0</v>
      </c>
      <c r="BV2126">
        <v>0</v>
      </c>
      <c r="BW2126">
        <v>0</v>
      </c>
      <c r="BX2126">
        <v>0</v>
      </c>
      <c r="BZ2126" t="s">
        <v>193</v>
      </c>
      <c r="CA2126" t="s">
        <v>194</v>
      </c>
      <c r="CB2126" t="b">
        <v>0</v>
      </c>
    </row>
    <row r="2127" spans="1:80" x14ac:dyDescent="0.3">
      <c r="A2127">
        <v>2126</v>
      </c>
      <c r="B2127" t="s">
        <v>2523</v>
      </c>
      <c r="C2127" t="s">
        <v>20</v>
      </c>
      <c r="D2127" t="s">
        <v>2452</v>
      </c>
      <c r="E2127" t="s">
        <v>2503</v>
      </c>
      <c r="F2127" t="s">
        <v>2517</v>
      </c>
      <c r="G2127" t="s">
        <v>2455</v>
      </c>
      <c r="H2127" t="s">
        <v>184</v>
      </c>
      <c r="J2127">
        <v>0</v>
      </c>
      <c r="L2127" t="s">
        <v>197</v>
      </c>
      <c r="M2127" t="s">
        <v>197</v>
      </c>
      <c r="N2127" t="s">
        <v>198</v>
      </c>
      <c r="Q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 t="s">
        <v>2459</v>
      </c>
      <c r="AA2127">
        <v>3</v>
      </c>
      <c r="AB2127">
        <v>4</v>
      </c>
      <c r="AC2127">
        <v>16</v>
      </c>
      <c r="AD2127">
        <v>4</v>
      </c>
      <c r="AE2127">
        <v>6</v>
      </c>
      <c r="AF2127">
        <v>6</v>
      </c>
      <c r="AG2127">
        <v>0</v>
      </c>
      <c r="AH2127">
        <v>0.76</v>
      </c>
      <c r="AI2127">
        <v>149568</v>
      </c>
      <c r="AJ2127">
        <v>0.754</v>
      </c>
      <c r="AK2127">
        <v>3</v>
      </c>
      <c r="AL2127">
        <v>124</v>
      </c>
      <c r="AM2127">
        <v>4</v>
      </c>
      <c r="AN2127">
        <v>8</v>
      </c>
      <c r="AO2127" t="s">
        <v>190</v>
      </c>
      <c r="AP2127">
        <v>79.5</v>
      </c>
      <c r="AQ2127">
        <v>-0.7</v>
      </c>
      <c r="AR2127">
        <v>1.2</v>
      </c>
      <c r="AS2127" t="s">
        <v>2507</v>
      </c>
      <c r="AT2127">
        <v>24</v>
      </c>
      <c r="AU2127">
        <v>6</v>
      </c>
      <c r="AV2127">
        <v>6</v>
      </c>
      <c r="AW2127">
        <v>132</v>
      </c>
      <c r="AX2127">
        <v>20</v>
      </c>
      <c r="AY2127">
        <v>6</v>
      </c>
      <c r="AZ2127">
        <v>792</v>
      </c>
      <c r="BA2127">
        <v>0.65277777777777779</v>
      </c>
      <c r="BB2127">
        <v>194832</v>
      </c>
      <c r="BC2127">
        <v>324720</v>
      </c>
      <c r="BD2127">
        <v>454608</v>
      </c>
      <c r="BG2127">
        <v>0</v>
      </c>
      <c r="BH2127">
        <v>0</v>
      </c>
      <c r="BI2127">
        <v>194832</v>
      </c>
      <c r="BJ2127">
        <v>324720</v>
      </c>
      <c r="BK2127">
        <v>454608</v>
      </c>
      <c r="BL2127">
        <v>9</v>
      </c>
      <c r="BM2127">
        <v>1</v>
      </c>
      <c r="BN2127">
        <v>180</v>
      </c>
      <c r="BO2127" t="s">
        <v>192</v>
      </c>
      <c r="BP2127">
        <v>0</v>
      </c>
      <c r="BR2127">
        <v>0</v>
      </c>
      <c r="BS2127">
        <v>0</v>
      </c>
      <c r="BV2127">
        <v>0</v>
      </c>
      <c r="BW2127">
        <v>0</v>
      </c>
      <c r="BX2127">
        <v>0</v>
      </c>
      <c r="BZ2127" t="s">
        <v>193</v>
      </c>
      <c r="CA2127" t="s">
        <v>194</v>
      </c>
      <c r="CB2127" t="b">
        <v>0</v>
      </c>
    </row>
    <row r="2128" spans="1:80" x14ac:dyDescent="0.3">
      <c r="A2128">
        <v>2127</v>
      </c>
      <c r="B2128" t="s">
        <v>2524</v>
      </c>
      <c r="C2128" t="s">
        <v>20</v>
      </c>
      <c r="D2128" t="s">
        <v>2452</v>
      </c>
      <c r="E2128" t="s">
        <v>2503</v>
      </c>
      <c r="F2128" t="s">
        <v>2517</v>
      </c>
      <c r="G2128" t="s">
        <v>2455</v>
      </c>
      <c r="H2128" t="s">
        <v>184</v>
      </c>
      <c r="J2128">
        <v>0</v>
      </c>
      <c r="L2128" t="s">
        <v>197</v>
      </c>
      <c r="M2128" t="s">
        <v>197</v>
      </c>
      <c r="N2128" t="s">
        <v>198</v>
      </c>
      <c r="Q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 t="s">
        <v>2459</v>
      </c>
      <c r="AA2128">
        <v>3</v>
      </c>
      <c r="AB2128">
        <v>4</v>
      </c>
      <c r="AC2128">
        <v>16</v>
      </c>
      <c r="AD2128">
        <v>4</v>
      </c>
      <c r="AE2128">
        <v>6</v>
      </c>
      <c r="AF2128">
        <v>6</v>
      </c>
      <c r="AG2128">
        <v>0</v>
      </c>
      <c r="AH2128">
        <v>0.76</v>
      </c>
      <c r="AI2128">
        <v>149568</v>
      </c>
      <c r="AJ2128">
        <v>0.754</v>
      </c>
      <c r="AK2128">
        <v>3</v>
      </c>
      <c r="AL2128">
        <v>124</v>
      </c>
      <c r="AM2128">
        <v>4</v>
      </c>
      <c r="AN2128">
        <v>8</v>
      </c>
      <c r="AO2128" t="s">
        <v>190</v>
      </c>
      <c r="AP2128">
        <v>79.5</v>
      </c>
      <c r="AQ2128">
        <v>-0.7</v>
      </c>
      <c r="AR2128">
        <v>1.2</v>
      </c>
      <c r="AS2128" t="s">
        <v>2507</v>
      </c>
      <c r="AT2128">
        <v>24</v>
      </c>
      <c r="AU2128">
        <v>6</v>
      </c>
      <c r="AV2128">
        <v>6</v>
      </c>
      <c r="AW2128">
        <v>132</v>
      </c>
      <c r="AX2128">
        <v>20</v>
      </c>
      <c r="AY2128">
        <v>6</v>
      </c>
      <c r="AZ2128">
        <v>792</v>
      </c>
      <c r="BA2128">
        <v>0.65277777777777779</v>
      </c>
      <c r="BB2128">
        <v>194832</v>
      </c>
      <c r="BC2128">
        <v>324720</v>
      </c>
      <c r="BD2128">
        <v>454608</v>
      </c>
      <c r="BG2128">
        <v>0</v>
      </c>
      <c r="BH2128">
        <v>0</v>
      </c>
      <c r="BI2128">
        <v>194832</v>
      </c>
      <c r="BJ2128">
        <v>324720</v>
      </c>
      <c r="BK2128">
        <v>454608</v>
      </c>
      <c r="BL2128">
        <v>9</v>
      </c>
      <c r="BM2128">
        <v>1</v>
      </c>
      <c r="BN2128">
        <v>180</v>
      </c>
      <c r="BO2128" t="s">
        <v>192</v>
      </c>
      <c r="BP2128">
        <v>0</v>
      </c>
      <c r="BR2128">
        <v>0</v>
      </c>
      <c r="BS2128">
        <v>0</v>
      </c>
      <c r="BV2128">
        <v>0</v>
      </c>
      <c r="BW2128">
        <v>0</v>
      </c>
      <c r="BX2128">
        <v>0</v>
      </c>
      <c r="BZ2128" t="s">
        <v>193</v>
      </c>
      <c r="CA2128" t="s">
        <v>194</v>
      </c>
      <c r="CB2128" t="b">
        <v>0</v>
      </c>
    </row>
    <row r="2129" spans="1:80" x14ac:dyDescent="0.3">
      <c r="A2129">
        <v>2128</v>
      </c>
      <c r="B2129" t="s">
        <v>2525</v>
      </c>
      <c r="C2129" t="s">
        <v>20</v>
      </c>
      <c r="D2129" t="s">
        <v>2452</v>
      </c>
      <c r="E2129" t="s">
        <v>2503</v>
      </c>
      <c r="F2129" t="s">
        <v>2517</v>
      </c>
      <c r="G2129" t="s">
        <v>2455</v>
      </c>
      <c r="H2129" t="s">
        <v>184</v>
      </c>
      <c r="J2129">
        <v>0</v>
      </c>
      <c r="L2129" t="s">
        <v>197</v>
      </c>
      <c r="M2129" t="s">
        <v>197</v>
      </c>
      <c r="N2129" t="s">
        <v>198</v>
      </c>
      <c r="Q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 t="s">
        <v>2459</v>
      </c>
      <c r="AA2129">
        <v>3</v>
      </c>
      <c r="AB2129">
        <v>4</v>
      </c>
      <c r="AC2129">
        <v>16</v>
      </c>
      <c r="AD2129">
        <v>4</v>
      </c>
      <c r="AE2129">
        <v>6</v>
      </c>
      <c r="AF2129">
        <v>6</v>
      </c>
      <c r="AG2129">
        <v>0</v>
      </c>
      <c r="AH2129">
        <v>0.76</v>
      </c>
      <c r="AI2129">
        <v>149568</v>
      </c>
      <c r="AJ2129">
        <v>0.754</v>
      </c>
      <c r="AK2129">
        <v>3</v>
      </c>
      <c r="AL2129">
        <v>124</v>
      </c>
      <c r="AM2129">
        <v>4</v>
      </c>
      <c r="AN2129">
        <v>8</v>
      </c>
      <c r="AO2129" t="s">
        <v>190</v>
      </c>
      <c r="AP2129">
        <v>79.5</v>
      </c>
      <c r="AQ2129">
        <v>-0.7</v>
      </c>
      <c r="AR2129">
        <v>1.2</v>
      </c>
      <c r="AS2129" t="s">
        <v>2507</v>
      </c>
      <c r="AT2129">
        <v>24</v>
      </c>
      <c r="AU2129">
        <v>6</v>
      </c>
      <c r="AV2129">
        <v>6</v>
      </c>
      <c r="AW2129">
        <v>132</v>
      </c>
      <c r="AX2129">
        <v>20</v>
      </c>
      <c r="AY2129">
        <v>6</v>
      </c>
      <c r="AZ2129">
        <v>792</v>
      </c>
      <c r="BA2129">
        <v>0.65277777777777779</v>
      </c>
      <c r="BB2129">
        <v>194832</v>
      </c>
      <c r="BC2129">
        <v>324720</v>
      </c>
      <c r="BD2129">
        <v>454608</v>
      </c>
      <c r="BG2129">
        <v>0</v>
      </c>
      <c r="BH2129">
        <v>0</v>
      </c>
      <c r="BI2129">
        <v>194832</v>
      </c>
      <c r="BJ2129">
        <v>324720</v>
      </c>
      <c r="BK2129">
        <v>454608</v>
      </c>
      <c r="BL2129">
        <v>9</v>
      </c>
      <c r="BM2129">
        <v>1</v>
      </c>
      <c r="BN2129">
        <v>180</v>
      </c>
      <c r="BO2129" t="s">
        <v>192</v>
      </c>
      <c r="BP2129">
        <v>0</v>
      </c>
      <c r="BR2129">
        <v>0</v>
      </c>
      <c r="BS2129">
        <v>0</v>
      </c>
      <c r="BV2129">
        <v>0</v>
      </c>
      <c r="BW2129">
        <v>0</v>
      </c>
      <c r="BX2129">
        <v>0</v>
      </c>
      <c r="BZ2129" t="s">
        <v>193</v>
      </c>
      <c r="CA2129" t="s">
        <v>194</v>
      </c>
      <c r="CB2129" t="b">
        <v>0</v>
      </c>
    </row>
    <row r="2130" spans="1:80" x14ac:dyDescent="0.3">
      <c r="A2130">
        <v>2129</v>
      </c>
      <c r="B2130" t="s">
        <v>2526</v>
      </c>
      <c r="C2130" t="s">
        <v>20</v>
      </c>
      <c r="D2130" t="s">
        <v>2452</v>
      </c>
      <c r="E2130" t="s">
        <v>2527</v>
      </c>
      <c r="F2130" t="s">
        <v>2528</v>
      </c>
      <c r="G2130" t="s">
        <v>2455</v>
      </c>
      <c r="H2130" t="s">
        <v>184</v>
      </c>
      <c r="J2130">
        <v>0</v>
      </c>
      <c r="K2130" t="s">
        <v>2529</v>
      </c>
      <c r="L2130" t="s">
        <v>2457</v>
      </c>
      <c r="M2130" t="s">
        <v>2506</v>
      </c>
      <c r="N2130" t="s">
        <v>20</v>
      </c>
      <c r="O2130">
        <v>102</v>
      </c>
      <c r="Q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 t="s">
        <v>2459</v>
      </c>
      <c r="AA2130">
        <v>3</v>
      </c>
      <c r="AB2130">
        <v>4</v>
      </c>
      <c r="AC2130">
        <v>16</v>
      </c>
      <c r="AD2130">
        <v>4</v>
      </c>
      <c r="AE2130">
        <v>6</v>
      </c>
      <c r="AF2130">
        <v>6</v>
      </c>
      <c r="AG2130">
        <v>0</v>
      </c>
      <c r="AH2130">
        <v>0.76</v>
      </c>
      <c r="AI2130">
        <v>149568</v>
      </c>
      <c r="AJ2130">
        <v>1.119</v>
      </c>
      <c r="AK2130">
        <v>3</v>
      </c>
      <c r="AL2130">
        <v>84</v>
      </c>
      <c r="AM2130">
        <v>4</v>
      </c>
      <c r="AN2130">
        <v>8</v>
      </c>
      <c r="AO2130" t="s">
        <v>190</v>
      </c>
      <c r="AP2130">
        <v>79.5</v>
      </c>
      <c r="AQ2130">
        <v>-0.7</v>
      </c>
      <c r="AR2130">
        <v>1.2</v>
      </c>
      <c r="AS2130" t="s">
        <v>2530</v>
      </c>
      <c r="AT2130">
        <v>24</v>
      </c>
      <c r="AU2130">
        <v>6</v>
      </c>
      <c r="AV2130">
        <v>6</v>
      </c>
      <c r="AW2130">
        <v>110</v>
      </c>
      <c r="AX2130">
        <v>20</v>
      </c>
      <c r="AY2130">
        <v>5</v>
      </c>
      <c r="AZ2130">
        <v>550</v>
      </c>
      <c r="BA2130">
        <v>0.94</v>
      </c>
      <c r="BB2130">
        <v>162360</v>
      </c>
      <c r="BC2130">
        <v>270600</v>
      </c>
      <c r="BD2130">
        <v>378840</v>
      </c>
      <c r="BG2130">
        <v>0</v>
      </c>
      <c r="BH2130">
        <v>0</v>
      </c>
      <c r="BI2130">
        <v>162360</v>
      </c>
      <c r="BJ2130">
        <v>270600</v>
      </c>
      <c r="BK2130">
        <v>378840</v>
      </c>
      <c r="BL2130">
        <v>9</v>
      </c>
      <c r="BM2130">
        <v>1</v>
      </c>
      <c r="BN2130">
        <v>80</v>
      </c>
      <c r="BO2130" t="s">
        <v>192</v>
      </c>
      <c r="BP2130">
        <v>8.16</v>
      </c>
      <c r="BQ2130">
        <v>0</v>
      </c>
      <c r="BR2130">
        <v>4</v>
      </c>
      <c r="BS2130">
        <v>0</v>
      </c>
      <c r="BV2130">
        <v>0</v>
      </c>
      <c r="BW2130">
        <v>0</v>
      </c>
      <c r="BX2130">
        <v>0</v>
      </c>
      <c r="BZ2130" t="s">
        <v>193</v>
      </c>
      <c r="CA2130" t="s">
        <v>194</v>
      </c>
      <c r="CB2130" t="b">
        <v>0</v>
      </c>
    </row>
    <row r="2131" spans="1:80" x14ac:dyDescent="0.3">
      <c r="A2131">
        <v>2130</v>
      </c>
      <c r="B2131" t="s">
        <v>2531</v>
      </c>
      <c r="C2131" t="s">
        <v>20</v>
      </c>
      <c r="D2131" t="s">
        <v>2452</v>
      </c>
      <c r="E2131" t="s">
        <v>2527</v>
      </c>
      <c r="F2131" t="s">
        <v>2528</v>
      </c>
      <c r="G2131" t="s">
        <v>2455</v>
      </c>
      <c r="H2131" t="s">
        <v>184</v>
      </c>
      <c r="J2131">
        <v>0</v>
      </c>
      <c r="L2131" t="s">
        <v>197</v>
      </c>
      <c r="M2131" t="s">
        <v>197</v>
      </c>
      <c r="N2131" t="s">
        <v>198</v>
      </c>
      <c r="Q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 t="s">
        <v>2459</v>
      </c>
      <c r="AA2131">
        <v>3</v>
      </c>
      <c r="AB2131">
        <v>4</v>
      </c>
      <c r="AC2131">
        <v>16</v>
      </c>
      <c r="AD2131">
        <v>4</v>
      </c>
      <c r="AE2131">
        <v>6</v>
      </c>
      <c r="AF2131">
        <v>6</v>
      </c>
      <c r="AG2131">
        <v>0</v>
      </c>
      <c r="AH2131">
        <v>0.76</v>
      </c>
      <c r="AI2131">
        <v>149568</v>
      </c>
      <c r="AJ2131">
        <v>1.119</v>
      </c>
      <c r="AK2131">
        <v>3</v>
      </c>
      <c r="AL2131">
        <v>84</v>
      </c>
      <c r="AM2131">
        <v>4</v>
      </c>
      <c r="AN2131">
        <v>8</v>
      </c>
      <c r="AO2131" t="s">
        <v>190</v>
      </c>
      <c r="AP2131">
        <v>79.5</v>
      </c>
      <c r="AQ2131">
        <v>-0.7</v>
      </c>
      <c r="AR2131">
        <v>1.2</v>
      </c>
      <c r="AS2131" t="s">
        <v>2530</v>
      </c>
      <c r="AT2131">
        <v>24</v>
      </c>
      <c r="AU2131">
        <v>6</v>
      </c>
      <c r="AV2131">
        <v>6</v>
      </c>
      <c r="AW2131">
        <v>110</v>
      </c>
      <c r="AX2131">
        <v>20</v>
      </c>
      <c r="AY2131">
        <v>5</v>
      </c>
      <c r="AZ2131">
        <v>550</v>
      </c>
      <c r="BA2131">
        <v>0.94</v>
      </c>
      <c r="BB2131">
        <v>162360</v>
      </c>
      <c r="BC2131">
        <v>270600</v>
      </c>
      <c r="BD2131">
        <v>378840</v>
      </c>
      <c r="BG2131">
        <v>0</v>
      </c>
      <c r="BH2131">
        <v>0</v>
      </c>
      <c r="BI2131">
        <v>162360</v>
      </c>
      <c r="BJ2131">
        <v>270600</v>
      </c>
      <c r="BK2131">
        <v>378840</v>
      </c>
      <c r="BL2131">
        <v>9</v>
      </c>
      <c r="BM2131">
        <v>1</v>
      </c>
      <c r="BN2131">
        <v>80</v>
      </c>
      <c r="BO2131" t="s">
        <v>192</v>
      </c>
      <c r="BP2131">
        <v>0</v>
      </c>
      <c r="BR2131">
        <v>0</v>
      </c>
      <c r="BS2131">
        <v>0</v>
      </c>
      <c r="BV2131">
        <v>0</v>
      </c>
      <c r="BW2131">
        <v>0</v>
      </c>
      <c r="BX2131">
        <v>0</v>
      </c>
      <c r="BZ2131" t="s">
        <v>193</v>
      </c>
      <c r="CA2131" t="s">
        <v>194</v>
      </c>
      <c r="CB2131" t="b">
        <v>0</v>
      </c>
    </row>
    <row r="2132" spans="1:80" x14ac:dyDescent="0.3">
      <c r="A2132">
        <v>2131</v>
      </c>
      <c r="B2132" t="s">
        <v>2532</v>
      </c>
      <c r="C2132" t="s">
        <v>20</v>
      </c>
      <c r="D2132" t="s">
        <v>2452</v>
      </c>
      <c r="E2132" t="s">
        <v>2527</v>
      </c>
      <c r="F2132" t="s">
        <v>2528</v>
      </c>
      <c r="G2132" t="s">
        <v>2455</v>
      </c>
      <c r="H2132" t="s">
        <v>184</v>
      </c>
      <c r="J2132">
        <v>0</v>
      </c>
      <c r="L2132" t="s">
        <v>197</v>
      </c>
      <c r="M2132" t="s">
        <v>197</v>
      </c>
      <c r="N2132" t="s">
        <v>198</v>
      </c>
      <c r="Q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 t="s">
        <v>2459</v>
      </c>
      <c r="AA2132">
        <v>3</v>
      </c>
      <c r="AB2132">
        <v>4</v>
      </c>
      <c r="AC2132">
        <v>16</v>
      </c>
      <c r="AD2132">
        <v>4</v>
      </c>
      <c r="AE2132">
        <v>6</v>
      </c>
      <c r="AF2132">
        <v>6</v>
      </c>
      <c r="AG2132">
        <v>0</v>
      </c>
      <c r="AH2132">
        <v>0.76</v>
      </c>
      <c r="AI2132">
        <v>149568</v>
      </c>
      <c r="AJ2132">
        <v>1.119</v>
      </c>
      <c r="AK2132">
        <v>3</v>
      </c>
      <c r="AL2132">
        <v>84</v>
      </c>
      <c r="AM2132">
        <v>4</v>
      </c>
      <c r="AN2132">
        <v>8</v>
      </c>
      <c r="AO2132" t="s">
        <v>190</v>
      </c>
      <c r="AP2132">
        <v>79.5</v>
      </c>
      <c r="AQ2132">
        <v>-0.7</v>
      </c>
      <c r="AR2132">
        <v>1.2</v>
      </c>
      <c r="AS2132" t="s">
        <v>2530</v>
      </c>
      <c r="AT2132">
        <v>24</v>
      </c>
      <c r="AU2132">
        <v>6</v>
      </c>
      <c r="AV2132">
        <v>6</v>
      </c>
      <c r="AW2132">
        <v>110</v>
      </c>
      <c r="AX2132">
        <v>20</v>
      </c>
      <c r="AY2132">
        <v>5</v>
      </c>
      <c r="AZ2132">
        <v>550</v>
      </c>
      <c r="BA2132">
        <v>0.94</v>
      </c>
      <c r="BB2132">
        <v>162360</v>
      </c>
      <c r="BC2132">
        <v>270600</v>
      </c>
      <c r="BD2132">
        <v>378840</v>
      </c>
      <c r="BG2132">
        <v>0</v>
      </c>
      <c r="BH2132">
        <v>0</v>
      </c>
      <c r="BI2132">
        <v>162360</v>
      </c>
      <c r="BJ2132">
        <v>270600</v>
      </c>
      <c r="BK2132">
        <v>378840</v>
      </c>
      <c r="BL2132">
        <v>9</v>
      </c>
      <c r="BM2132">
        <v>1</v>
      </c>
      <c r="BN2132">
        <v>80</v>
      </c>
      <c r="BO2132" t="s">
        <v>192</v>
      </c>
      <c r="BP2132">
        <v>0</v>
      </c>
      <c r="BR2132">
        <v>0</v>
      </c>
      <c r="BS2132">
        <v>0</v>
      </c>
      <c r="BV2132">
        <v>0</v>
      </c>
      <c r="BW2132">
        <v>0</v>
      </c>
      <c r="BX2132">
        <v>0</v>
      </c>
      <c r="BZ2132" t="s">
        <v>193</v>
      </c>
      <c r="CA2132" t="s">
        <v>194</v>
      </c>
      <c r="CB2132" t="b">
        <v>0</v>
      </c>
    </row>
    <row r="2133" spans="1:80" x14ac:dyDescent="0.3">
      <c r="A2133">
        <v>2132</v>
      </c>
      <c r="B2133" t="s">
        <v>2533</v>
      </c>
      <c r="C2133" t="s">
        <v>20</v>
      </c>
      <c r="D2133" t="s">
        <v>2452</v>
      </c>
      <c r="E2133" t="s">
        <v>2527</v>
      </c>
      <c r="F2133" t="s">
        <v>2528</v>
      </c>
      <c r="G2133" t="s">
        <v>2455</v>
      </c>
      <c r="H2133" t="s">
        <v>184</v>
      </c>
      <c r="J2133">
        <v>0</v>
      </c>
      <c r="K2133" t="s">
        <v>2529</v>
      </c>
      <c r="L2133" t="s">
        <v>2457</v>
      </c>
      <c r="M2133" t="s">
        <v>2506</v>
      </c>
      <c r="N2133" t="s">
        <v>20</v>
      </c>
      <c r="O2133">
        <v>98.5</v>
      </c>
      <c r="Q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 t="s">
        <v>2459</v>
      </c>
      <c r="AA2133">
        <v>3</v>
      </c>
      <c r="AB2133">
        <v>4</v>
      </c>
      <c r="AC2133">
        <v>16</v>
      </c>
      <c r="AD2133">
        <v>4</v>
      </c>
      <c r="AE2133">
        <v>6</v>
      </c>
      <c r="AF2133">
        <v>6</v>
      </c>
      <c r="AG2133">
        <v>0</v>
      </c>
      <c r="AH2133">
        <v>0.76</v>
      </c>
      <c r="AI2133">
        <v>149568</v>
      </c>
      <c r="AJ2133">
        <v>1.119</v>
      </c>
      <c r="AK2133">
        <v>3</v>
      </c>
      <c r="AL2133">
        <v>84</v>
      </c>
      <c r="AM2133">
        <v>4</v>
      </c>
      <c r="AN2133">
        <v>8</v>
      </c>
      <c r="AO2133" t="s">
        <v>190</v>
      </c>
      <c r="AP2133">
        <v>79.5</v>
      </c>
      <c r="AQ2133">
        <v>-0.7</v>
      </c>
      <c r="AR2133">
        <v>1.2</v>
      </c>
      <c r="AS2133" t="s">
        <v>2530</v>
      </c>
      <c r="AT2133">
        <v>24</v>
      </c>
      <c r="AU2133">
        <v>6</v>
      </c>
      <c r="AV2133">
        <v>6</v>
      </c>
      <c r="AW2133">
        <v>110</v>
      </c>
      <c r="AX2133">
        <v>20</v>
      </c>
      <c r="AY2133">
        <v>5</v>
      </c>
      <c r="AZ2133">
        <v>550</v>
      </c>
      <c r="BA2133">
        <v>0.94</v>
      </c>
      <c r="BB2133">
        <v>162360</v>
      </c>
      <c r="BC2133">
        <v>270600</v>
      </c>
      <c r="BD2133">
        <v>378840</v>
      </c>
      <c r="BG2133">
        <v>0</v>
      </c>
      <c r="BH2133">
        <v>0</v>
      </c>
      <c r="BI2133">
        <v>162360</v>
      </c>
      <c r="BJ2133">
        <v>270600</v>
      </c>
      <c r="BK2133">
        <v>378840</v>
      </c>
      <c r="BL2133">
        <v>9</v>
      </c>
      <c r="BM2133">
        <v>1</v>
      </c>
      <c r="BN2133">
        <v>80</v>
      </c>
      <c r="BO2133" t="s">
        <v>192</v>
      </c>
      <c r="BP2133">
        <v>7.88</v>
      </c>
      <c r="BR2133">
        <v>3</v>
      </c>
      <c r="BS2133">
        <v>0</v>
      </c>
      <c r="BV2133">
        <v>0</v>
      </c>
      <c r="BW2133">
        <v>0</v>
      </c>
      <c r="BX2133">
        <v>0</v>
      </c>
      <c r="BZ2133" t="s">
        <v>193</v>
      </c>
      <c r="CA2133" t="s">
        <v>194</v>
      </c>
      <c r="CB2133" t="b">
        <v>0</v>
      </c>
    </row>
    <row r="2134" spans="1:80" x14ac:dyDescent="0.3">
      <c r="A2134">
        <v>2133</v>
      </c>
      <c r="B2134" t="s">
        <v>2534</v>
      </c>
      <c r="C2134" t="s">
        <v>20</v>
      </c>
      <c r="D2134" t="s">
        <v>2452</v>
      </c>
      <c r="E2134" t="s">
        <v>2527</v>
      </c>
      <c r="F2134" t="s">
        <v>2528</v>
      </c>
      <c r="G2134" t="s">
        <v>2455</v>
      </c>
      <c r="H2134" t="s">
        <v>184</v>
      </c>
      <c r="J2134">
        <v>0</v>
      </c>
      <c r="L2134" t="s">
        <v>197</v>
      </c>
      <c r="M2134" t="s">
        <v>197</v>
      </c>
      <c r="N2134" t="s">
        <v>198</v>
      </c>
      <c r="Q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 t="s">
        <v>2459</v>
      </c>
      <c r="AA2134">
        <v>3</v>
      </c>
      <c r="AB2134">
        <v>4</v>
      </c>
      <c r="AC2134">
        <v>16</v>
      </c>
      <c r="AD2134">
        <v>4</v>
      </c>
      <c r="AE2134">
        <v>6</v>
      </c>
      <c r="AF2134">
        <v>6</v>
      </c>
      <c r="AG2134">
        <v>0</v>
      </c>
      <c r="AH2134">
        <v>0.76</v>
      </c>
      <c r="AI2134">
        <v>149568</v>
      </c>
      <c r="AJ2134">
        <v>1.119</v>
      </c>
      <c r="AK2134">
        <v>3</v>
      </c>
      <c r="AL2134">
        <v>84</v>
      </c>
      <c r="AM2134">
        <v>4</v>
      </c>
      <c r="AN2134">
        <v>8</v>
      </c>
      <c r="AO2134" t="s">
        <v>190</v>
      </c>
      <c r="AP2134">
        <v>79.5</v>
      </c>
      <c r="AQ2134">
        <v>-0.7</v>
      </c>
      <c r="AR2134">
        <v>1.2</v>
      </c>
      <c r="AS2134" t="s">
        <v>2530</v>
      </c>
      <c r="AT2134">
        <v>24</v>
      </c>
      <c r="AU2134">
        <v>6</v>
      </c>
      <c r="AV2134">
        <v>6</v>
      </c>
      <c r="AW2134">
        <v>110</v>
      </c>
      <c r="AX2134">
        <v>20</v>
      </c>
      <c r="AY2134">
        <v>5</v>
      </c>
      <c r="AZ2134">
        <v>550</v>
      </c>
      <c r="BA2134">
        <v>0.94</v>
      </c>
      <c r="BB2134">
        <v>162360</v>
      </c>
      <c r="BC2134">
        <v>270600</v>
      </c>
      <c r="BD2134">
        <v>378840</v>
      </c>
      <c r="BG2134">
        <v>0</v>
      </c>
      <c r="BH2134">
        <v>0</v>
      </c>
      <c r="BI2134">
        <v>162360</v>
      </c>
      <c r="BJ2134">
        <v>270600</v>
      </c>
      <c r="BK2134">
        <v>378840</v>
      </c>
      <c r="BL2134">
        <v>9</v>
      </c>
      <c r="BM2134">
        <v>1</v>
      </c>
      <c r="BN2134">
        <v>80</v>
      </c>
      <c r="BO2134" t="s">
        <v>192</v>
      </c>
      <c r="BP2134">
        <v>0</v>
      </c>
      <c r="BR2134">
        <v>0</v>
      </c>
      <c r="BS2134">
        <v>0</v>
      </c>
      <c r="BV2134">
        <v>0</v>
      </c>
      <c r="BW2134">
        <v>0</v>
      </c>
      <c r="BX2134">
        <v>0</v>
      </c>
      <c r="BZ2134" t="s">
        <v>193</v>
      </c>
      <c r="CA2134" t="s">
        <v>194</v>
      </c>
      <c r="CB2134" t="b">
        <v>0</v>
      </c>
    </row>
    <row r="2135" spans="1:80" x14ac:dyDescent="0.3">
      <c r="A2135">
        <v>2134</v>
      </c>
      <c r="B2135" t="s">
        <v>2535</v>
      </c>
      <c r="C2135" t="s">
        <v>20</v>
      </c>
      <c r="D2135" t="s">
        <v>2452</v>
      </c>
      <c r="E2135" t="s">
        <v>2527</v>
      </c>
      <c r="F2135" t="s">
        <v>2528</v>
      </c>
      <c r="G2135" t="s">
        <v>2455</v>
      </c>
      <c r="H2135" t="s">
        <v>184</v>
      </c>
      <c r="J2135">
        <v>0</v>
      </c>
      <c r="L2135" t="s">
        <v>197</v>
      </c>
      <c r="M2135" t="s">
        <v>197</v>
      </c>
      <c r="N2135" t="s">
        <v>198</v>
      </c>
      <c r="Q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 t="s">
        <v>2459</v>
      </c>
      <c r="AA2135">
        <v>3</v>
      </c>
      <c r="AB2135">
        <v>4</v>
      </c>
      <c r="AC2135">
        <v>16</v>
      </c>
      <c r="AD2135">
        <v>4</v>
      </c>
      <c r="AE2135">
        <v>6</v>
      </c>
      <c r="AF2135">
        <v>6</v>
      </c>
      <c r="AG2135">
        <v>0</v>
      </c>
      <c r="AH2135">
        <v>0.76</v>
      </c>
      <c r="AI2135">
        <v>149568</v>
      </c>
      <c r="AJ2135">
        <v>1.119</v>
      </c>
      <c r="AK2135">
        <v>3</v>
      </c>
      <c r="AL2135">
        <v>84</v>
      </c>
      <c r="AM2135">
        <v>4</v>
      </c>
      <c r="AN2135">
        <v>8</v>
      </c>
      <c r="AO2135" t="s">
        <v>190</v>
      </c>
      <c r="AP2135">
        <v>79.5</v>
      </c>
      <c r="AQ2135">
        <v>-0.7</v>
      </c>
      <c r="AR2135">
        <v>1.2</v>
      </c>
      <c r="AS2135" t="s">
        <v>2530</v>
      </c>
      <c r="AT2135">
        <v>24</v>
      </c>
      <c r="AU2135">
        <v>6</v>
      </c>
      <c r="AV2135">
        <v>6</v>
      </c>
      <c r="AW2135">
        <v>110</v>
      </c>
      <c r="AX2135">
        <v>20</v>
      </c>
      <c r="AY2135">
        <v>5</v>
      </c>
      <c r="AZ2135">
        <v>550</v>
      </c>
      <c r="BA2135">
        <v>0.94</v>
      </c>
      <c r="BB2135">
        <v>162360</v>
      </c>
      <c r="BC2135">
        <v>270600</v>
      </c>
      <c r="BD2135">
        <v>378840</v>
      </c>
      <c r="BG2135">
        <v>0</v>
      </c>
      <c r="BH2135">
        <v>0</v>
      </c>
      <c r="BI2135">
        <v>162360</v>
      </c>
      <c r="BJ2135">
        <v>270600</v>
      </c>
      <c r="BK2135">
        <v>378840</v>
      </c>
      <c r="BL2135">
        <v>9</v>
      </c>
      <c r="BM2135">
        <v>1</v>
      </c>
      <c r="BN2135">
        <v>80</v>
      </c>
      <c r="BO2135" t="s">
        <v>192</v>
      </c>
      <c r="BP2135">
        <v>0</v>
      </c>
      <c r="BR2135">
        <v>0</v>
      </c>
      <c r="BS2135">
        <v>0</v>
      </c>
      <c r="BV2135">
        <v>0</v>
      </c>
      <c r="BW2135">
        <v>0</v>
      </c>
      <c r="BX2135">
        <v>0</v>
      </c>
      <c r="BZ2135" t="s">
        <v>193</v>
      </c>
      <c r="CA2135" t="s">
        <v>194</v>
      </c>
      <c r="CB2135" t="b">
        <v>0</v>
      </c>
    </row>
    <row r="2136" spans="1:80" x14ac:dyDescent="0.3">
      <c r="A2136">
        <v>2135</v>
      </c>
      <c r="B2136" t="s">
        <v>2536</v>
      </c>
      <c r="C2136" t="s">
        <v>20</v>
      </c>
      <c r="D2136" t="s">
        <v>2452</v>
      </c>
      <c r="E2136" t="s">
        <v>2527</v>
      </c>
      <c r="F2136" t="s">
        <v>2537</v>
      </c>
      <c r="G2136" t="s">
        <v>2455</v>
      </c>
      <c r="H2136" t="s">
        <v>184</v>
      </c>
      <c r="J2136">
        <v>0</v>
      </c>
      <c r="K2136" t="s">
        <v>2538</v>
      </c>
      <c r="L2136" t="s">
        <v>186</v>
      </c>
      <c r="M2136" t="s">
        <v>653</v>
      </c>
      <c r="N2136" t="s">
        <v>20</v>
      </c>
      <c r="O2136">
        <v>94.399999999999977</v>
      </c>
      <c r="Q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 t="s">
        <v>2459</v>
      </c>
      <c r="AA2136">
        <v>3</v>
      </c>
      <c r="AB2136">
        <v>4</v>
      </c>
      <c r="AC2136">
        <v>16</v>
      </c>
      <c r="AD2136">
        <v>4</v>
      </c>
      <c r="AE2136">
        <v>6</v>
      </c>
      <c r="AF2136">
        <v>6</v>
      </c>
      <c r="AG2136">
        <v>0</v>
      </c>
      <c r="AH2136">
        <v>0.76</v>
      </c>
      <c r="AI2136">
        <v>149568</v>
      </c>
      <c r="AJ2136">
        <v>1.008</v>
      </c>
      <c r="AK2136">
        <v>3</v>
      </c>
      <c r="AL2136">
        <v>93</v>
      </c>
      <c r="AM2136">
        <v>4</v>
      </c>
      <c r="AN2136">
        <v>8</v>
      </c>
      <c r="AO2136" t="s">
        <v>190</v>
      </c>
      <c r="AP2136">
        <v>79.5</v>
      </c>
      <c r="AQ2136">
        <v>-0.7</v>
      </c>
      <c r="AR2136">
        <v>1.2</v>
      </c>
      <c r="AS2136" t="s">
        <v>2530</v>
      </c>
      <c r="AT2136">
        <v>24</v>
      </c>
      <c r="AU2136">
        <v>6</v>
      </c>
      <c r="AV2136">
        <v>6</v>
      </c>
      <c r="AW2136">
        <v>110</v>
      </c>
      <c r="AX2136">
        <v>20</v>
      </c>
      <c r="AY2136">
        <v>5</v>
      </c>
      <c r="AZ2136">
        <v>550</v>
      </c>
      <c r="BA2136">
        <v>0.94</v>
      </c>
      <c r="BB2136">
        <v>162360</v>
      </c>
      <c r="BC2136">
        <v>270600</v>
      </c>
      <c r="BD2136">
        <v>378840</v>
      </c>
      <c r="BG2136">
        <v>0</v>
      </c>
      <c r="BH2136">
        <v>0</v>
      </c>
      <c r="BI2136">
        <v>162360</v>
      </c>
      <c r="BJ2136">
        <v>270600</v>
      </c>
      <c r="BK2136">
        <v>378840</v>
      </c>
      <c r="BL2136">
        <v>9</v>
      </c>
      <c r="BM2136">
        <v>1</v>
      </c>
      <c r="BN2136">
        <v>120</v>
      </c>
      <c r="BO2136" t="s">
        <v>192</v>
      </c>
      <c r="BP2136">
        <v>11.327999999999998</v>
      </c>
      <c r="BR2136">
        <v>26</v>
      </c>
      <c r="BS2136">
        <v>0</v>
      </c>
      <c r="BV2136">
        <v>0</v>
      </c>
      <c r="BW2136">
        <v>0</v>
      </c>
      <c r="BX2136">
        <v>0</v>
      </c>
      <c r="BZ2136" t="s">
        <v>193</v>
      </c>
      <c r="CA2136" t="s">
        <v>194</v>
      </c>
      <c r="CB2136" t="b">
        <v>0</v>
      </c>
    </row>
    <row r="2137" spans="1:80" x14ac:dyDescent="0.3">
      <c r="A2137">
        <v>2136</v>
      </c>
      <c r="B2137" t="s">
        <v>2539</v>
      </c>
      <c r="C2137" t="s">
        <v>20</v>
      </c>
      <c r="D2137" t="s">
        <v>2452</v>
      </c>
      <c r="E2137" t="s">
        <v>2527</v>
      </c>
      <c r="F2137" t="s">
        <v>2537</v>
      </c>
      <c r="G2137" t="s">
        <v>2455</v>
      </c>
      <c r="H2137" t="s">
        <v>184</v>
      </c>
      <c r="J2137">
        <v>0</v>
      </c>
      <c r="K2137" t="s">
        <v>2538</v>
      </c>
      <c r="L2137" t="s">
        <v>186</v>
      </c>
      <c r="M2137" t="s">
        <v>653</v>
      </c>
      <c r="N2137" t="s">
        <v>20</v>
      </c>
      <c r="O2137">
        <v>90.7</v>
      </c>
      <c r="Q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 t="s">
        <v>2459</v>
      </c>
      <c r="AA2137">
        <v>3</v>
      </c>
      <c r="AB2137">
        <v>4</v>
      </c>
      <c r="AC2137">
        <v>16</v>
      </c>
      <c r="AD2137">
        <v>4</v>
      </c>
      <c r="AE2137">
        <v>6</v>
      </c>
      <c r="AF2137">
        <v>6</v>
      </c>
      <c r="AG2137">
        <v>0</v>
      </c>
      <c r="AH2137">
        <v>0.76</v>
      </c>
      <c r="AI2137">
        <v>149568</v>
      </c>
      <c r="AJ2137">
        <v>1.008</v>
      </c>
      <c r="AK2137">
        <v>3</v>
      </c>
      <c r="AL2137">
        <v>93</v>
      </c>
      <c r="AM2137">
        <v>4</v>
      </c>
      <c r="AN2137">
        <v>8</v>
      </c>
      <c r="AO2137" t="s">
        <v>190</v>
      </c>
      <c r="AP2137">
        <v>79.5</v>
      </c>
      <c r="AQ2137">
        <v>-0.7</v>
      </c>
      <c r="AR2137">
        <v>1.2</v>
      </c>
      <c r="AS2137" t="s">
        <v>2530</v>
      </c>
      <c r="AT2137">
        <v>24</v>
      </c>
      <c r="AU2137">
        <v>6</v>
      </c>
      <c r="AV2137">
        <v>6</v>
      </c>
      <c r="AW2137">
        <v>110</v>
      </c>
      <c r="AX2137">
        <v>20</v>
      </c>
      <c r="AY2137">
        <v>5</v>
      </c>
      <c r="AZ2137">
        <v>550</v>
      </c>
      <c r="BA2137">
        <v>0.94</v>
      </c>
      <c r="BB2137">
        <v>162360</v>
      </c>
      <c r="BC2137">
        <v>270600</v>
      </c>
      <c r="BD2137">
        <v>378840</v>
      </c>
      <c r="BG2137">
        <v>0</v>
      </c>
      <c r="BH2137">
        <v>0</v>
      </c>
      <c r="BI2137">
        <v>162360</v>
      </c>
      <c r="BJ2137">
        <v>270600</v>
      </c>
      <c r="BK2137">
        <v>378840</v>
      </c>
      <c r="BL2137">
        <v>9</v>
      </c>
      <c r="BM2137">
        <v>1</v>
      </c>
      <c r="BN2137">
        <v>120</v>
      </c>
      <c r="BO2137" t="s">
        <v>192</v>
      </c>
      <c r="BP2137">
        <v>10.884</v>
      </c>
      <c r="BQ2137">
        <v>0</v>
      </c>
      <c r="BR2137">
        <v>0</v>
      </c>
      <c r="BS2137">
        <v>0</v>
      </c>
      <c r="BV2137">
        <v>0</v>
      </c>
      <c r="BW2137">
        <v>0</v>
      </c>
      <c r="BX2137">
        <v>0</v>
      </c>
      <c r="BZ2137" t="s">
        <v>193</v>
      </c>
      <c r="CA2137" t="s">
        <v>194</v>
      </c>
      <c r="CB2137" t="b">
        <v>0</v>
      </c>
    </row>
    <row r="2138" spans="1:80" x14ac:dyDescent="0.3">
      <c r="A2138">
        <v>2137</v>
      </c>
      <c r="B2138" t="s">
        <v>2540</v>
      </c>
      <c r="C2138" t="s">
        <v>20</v>
      </c>
      <c r="D2138" t="s">
        <v>2452</v>
      </c>
      <c r="E2138" t="s">
        <v>2527</v>
      </c>
      <c r="F2138" t="s">
        <v>2537</v>
      </c>
      <c r="G2138" t="s">
        <v>2455</v>
      </c>
      <c r="H2138" t="s">
        <v>184</v>
      </c>
      <c r="J2138">
        <v>0</v>
      </c>
      <c r="L2138" t="s">
        <v>197</v>
      </c>
      <c r="M2138" t="s">
        <v>197</v>
      </c>
      <c r="N2138" t="s">
        <v>198</v>
      </c>
      <c r="Q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 t="s">
        <v>2459</v>
      </c>
      <c r="AA2138">
        <v>3</v>
      </c>
      <c r="AB2138">
        <v>4</v>
      </c>
      <c r="AC2138">
        <v>16</v>
      </c>
      <c r="AD2138">
        <v>4</v>
      </c>
      <c r="AE2138">
        <v>6</v>
      </c>
      <c r="AF2138">
        <v>6</v>
      </c>
      <c r="AG2138">
        <v>0</v>
      </c>
      <c r="AH2138">
        <v>0.76</v>
      </c>
      <c r="AI2138">
        <v>149568</v>
      </c>
      <c r="AJ2138">
        <v>1.008</v>
      </c>
      <c r="AK2138">
        <v>3</v>
      </c>
      <c r="AL2138">
        <v>93</v>
      </c>
      <c r="AM2138">
        <v>4</v>
      </c>
      <c r="AN2138">
        <v>8</v>
      </c>
      <c r="AO2138" t="s">
        <v>190</v>
      </c>
      <c r="AP2138">
        <v>79.5</v>
      </c>
      <c r="AQ2138">
        <v>-0.7</v>
      </c>
      <c r="AR2138">
        <v>1.2</v>
      </c>
      <c r="AS2138" t="s">
        <v>2530</v>
      </c>
      <c r="AT2138">
        <v>24</v>
      </c>
      <c r="AU2138">
        <v>6</v>
      </c>
      <c r="AV2138">
        <v>6</v>
      </c>
      <c r="AW2138">
        <v>110</v>
      </c>
      <c r="AX2138">
        <v>20</v>
      </c>
      <c r="AY2138">
        <v>5</v>
      </c>
      <c r="AZ2138">
        <v>550</v>
      </c>
      <c r="BA2138">
        <v>0.94</v>
      </c>
      <c r="BB2138">
        <v>162360</v>
      </c>
      <c r="BC2138">
        <v>270600</v>
      </c>
      <c r="BD2138">
        <v>378840</v>
      </c>
      <c r="BG2138">
        <v>0</v>
      </c>
      <c r="BH2138">
        <v>0</v>
      </c>
      <c r="BI2138">
        <v>162360</v>
      </c>
      <c r="BJ2138">
        <v>270600</v>
      </c>
      <c r="BK2138">
        <v>378840</v>
      </c>
      <c r="BL2138">
        <v>9</v>
      </c>
      <c r="BM2138">
        <v>1</v>
      </c>
      <c r="BN2138">
        <v>120</v>
      </c>
      <c r="BO2138" t="s">
        <v>192</v>
      </c>
      <c r="BP2138">
        <v>0</v>
      </c>
      <c r="BR2138">
        <v>0</v>
      </c>
      <c r="BS2138">
        <v>0</v>
      </c>
      <c r="BV2138">
        <v>0</v>
      </c>
      <c r="BW2138">
        <v>0</v>
      </c>
      <c r="BX2138">
        <v>0</v>
      </c>
      <c r="BZ2138" t="s">
        <v>193</v>
      </c>
      <c r="CA2138" t="s">
        <v>194</v>
      </c>
      <c r="CB2138" t="b">
        <v>0</v>
      </c>
    </row>
    <row r="2139" spans="1:80" x14ac:dyDescent="0.3">
      <c r="A2139">
        <v>2138</v>
      </c>
      <c r="B2139" t="s">
        <v>2541</v>
      </c>
      <c r="C2139" t="s">
        <v>20</v>
      </c>
      <c r="D2139" t="s">
        <v>2452</v>
      </c>
      <c r="E2139" t="s">
        <v>2527</v>
      </c>
      <c r="F2139" t="s">
        <v>2537</v>
      </c>
      <c r="G2139" t="s">
        <v>2455</v>
      </c>
      <c r="H2139" t="s">
        <v>184</v>
      </c>
      <c r="J2139">
        <v>0</v>
      </c>
      <c r="L2139" t="s">
        <v>197</v>
      </c>
      <c r="M2139" t="s">
        <v>197</v>
      </c>
      <c r="N2139" t="s">
        <v>198</v>
      </c>
      <c r="Q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 t="s">
        <v>2459</v>
      </c>
      <c r="AA2139">
        <v>3</v>
      </c>
      <c r="AB2139">
        <v>4</v>
      </c>
      <c r="AC2139">
        <v>16</v>
      </c>
      <c r="AD2139">
        <v>4</v>
      </c>
      <c r="AE2139">
        <v>6</v>
      </c>
      <c r="AF2139">
        <v>6</v>
      </c>
      <c r="AG2139">
        <v>0</v>
      </c>
      <c r="AH2139">
        <v>0.76</v>
      </c>
      <c r="AI2139">
        <v>149568</v>
      </c>
      <c r="AJ2139">
        <v>1.008</v>
      </c>
      <c r="AK2139">
        <v>3</v>
      </c>
      <c r="AL2139">
        <v>93</v>
      </c>
      <c r="AM2139">
        <v>4</v>
      </c>
      <c r="AN2139">
        <v>8</v>
      </c>
      <c r="AO2139" t="s">
        <v>190</v>
      </c>
      <c r="AP2139">
        <v>79.5</v>
      </c>
      <c r="AQ2139">
        <v>-0.7</v>
      </c>
      <c r="AR2139">
        <v>1.2</v>
      </c>
      <c r="AS2139" t="s">
        <v>2530</v>
      </c>
      <c r="AT2139">
        <v>24</v>
      </c>
      <c r="AU2139">
        <v>6</v>
      </c>
      <c r="AV2139">
        <v>6</v>
      </c>
      <c r="AW2139">
        <v>110</v>
      </c>
      <c r="AX2139">
        <v>20</v>
      </c>
      <c r="AY2139">
        <v>5</v>
      </c>
      <c r="AZ2139">
        <v>550</v>
      </c>
      <c r="BA2139">
        <v>0.94</v>
      </c>
      <c r="BB2139">
        <v>162360</v>
      </c>
      <c r="BC2139">
        <v>270600</v>
      </c>
      <c r="BD2139">
        <v>378840</v>
      </c>
      <c r="BG2139">
        <v>0</v>
      </c>
      <c r="BH2139">
        <v>0</v>
      </c>
      <c r="BI2139">
        <v>162360</v>
      </c>
      <c r="BJ2139">
        <v>270600</v>
      </c>
      <c r="BK2139">
        <v>378840</v>
      </c>
      <c r="BL2139">
        <v>9</v>
      </c>
      <c r="BM2139">
        <v>1</v>
      </c>
      <c r="BN2139">
        <v>120</v>
      </c>
      <c r="BO2139" t="s">
        <v>192</v>
      </c>
      <c r="BP2139">
        <v>0</v>
      </c>
      <c r="BR2139">
        <v>0</v>
      </c>
      <c r="BS2139">
        <v>0</v>
      </c>
      <c r="BV2139">
        <v>0</v>
      </c>
      <c r="BW2139">
        <v>0</v>
      </c>
      <c r="BX2139">
        <v>0</v>
      </c>
      <c r="BZ2139" t="s">
        <v>193</v>
      </c>
      <c r="CA2139" t="s">
        <v>194</v>
      </c>
      <c r="CB2139" t="b">
        <v>0</v>
      </c>
    </row>
    <row r="2140" spans="1:80" x14ac:dyDescent="0.3">
      <c r="A2140">
        <v>2139</v>
      </c>
      <c r="B2140" t="s">
        <v>2542</v>
      </c>
      <c r="C2140" t="s">
        <v>20</v>
      </c>
      <c r="D2140" t="s">
        <v>2452</v>
      </c>
      <c r="E2140" t="s">
        <v>2527</v>
      </c>
      <c r="F2140" t="s">
        <v>2537</v>
      </c>
      <c r="G2140" t="s">
        <v>2455</v>
      </c>
      <c r="H2140" t="s">
        <v>184</v>
      </c>
      <c r="J2140">
        <v>0</v>
      </c>
      <c r="K2140" t="s">
        <v>2538</v>
      </c>
      <c r="L2140" t="s">
        <v>186</v>
      </c>
      <c r="M2140" t="s">
        <v>653</v>
      </c>
      <c r="N2140" t="s">
        <v>20</v>
      </c>
      <c r="O2140">
        <v>90.399999999999977</v>
      </c>
      <c r="Q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 t="s">
        <v>2459</v>
      </c>
      <c r="AA2140">
        <v>3</v>
      </c>
      <c r="AB2140">
        <v>4</v>
      </c>
      <c r="AC2140">
        <v>16</v>
      </c>
      <c r="AD2140">
        <v>4</v>
      </c>
      <c r="AE2140">
        <v>6</v>
      </c>
      <c r="AF2140">
        <v>6</v>
      </c>
      <c r="AG2140">
        <v>0</v>
      </c>
      <c r="AH2140">
        <v>0.76</v>
      </c>
      <c r="AI2140">
        <v>149568</v>
      </c>
      <c r="AJ2140">
        <v>1.008</v>
      </c>
      <c r="AK2140">
        <v>3</v>
      </c>
      <c r="AL2140">
        <v>93</v>
      </c>
      <c r="AM2140">
        <v>4</v>
      </c>
      <c r="AN2140">
        <v>8</v>
      </c>
      <c r="AO2140" t="s">
        <v>190</v>
      </c>
      <c r="AP2140">
        <v>79.5</v>
      </c>
      <c r="AQ2140">
        <v>-0.7</v>
      </c>
      <c r="AR2140">
        <v>1.2</v>
      </c>
      <c r="AS2140" t="s">
        <v>2530</v>
      </c>
      <c r="AT2140">
        <v>24</v>
      </c>
      <c r="AU2140">
        <v>6</v>
      </c>
      <c r="AV2140">
        <v>6</v>
      </c>
      <c r="AW2140">
        <v>110</v>
      </c>
      <c r="AX2140">
        <v>20</v>
      </c>
      <c r="AY2140">
        <v>5</v>
      </c>
      <c r="AZ2140">
        <v>550</v>
      </c>
      <c r="BA2140">
        <v>0.94</v>
      </c>
      <c r="BB2140">
        <v>162360</v>
      </c>
      <c r="BC2140">
        <v>270600</v>
      </c>
      <c r="BD2140">
        <v>378840</v>
      </c>
      <c r="BG2140">
        <v>0</v>
      </c>
      <c r="BH2140">
        <v>0</v>
      </c>
      <c r="BI2140">
        <v>162360</v>
      </c>
      <c r="BJ2140">
        <v>270600</v>
      </c>
      <c r="BK2140">
        <v>378840</v>
      </c>
      <c r="BL2140">
        <v>9</v>
      </c>
      <c r="BM2140">
        <v>1</v>
      </c>
      <c r="BN2140">
        <v>120</v>
      </c>
      <c r="BO2140" t="s">
        <v>192</v>
      </c>
      <c r="BP2140">
        <v>10.848000000000001</v>
      </c>
      <c r="BR2140">
        <v>227</v>
      </c>
      <c r="BS2140">
        <v>0</v>
      </c>
      <c r="BV2140">
        <v>0</v>
      </c>
      <c r="BW2140">
        <v>0</v>
      </c>
      <c r="BX2140">
        <v>0</v>
      </c>
      <c r="BZ2140" t="s">
        <v>193</v>
      </c>
      <c r="CA2140" t="s">
        <v>194</v>
      </c>
      <c r="CB2140" t="b">
        <v>0</v>
      </c>
    </row>
    <row r="2141" spans="1:80" x14ac:dyDescent="0.3">
      <c r="A2141">
        <v>2140</v>
      </c>
      <c r="B2141" t="s">
        <v>2543</v>
      </c>
      <c r="C2141" t="s">
        <v>20</v>
      </c>
      <c r="D2141" t="s">
        <v>2452</v>
      </c>
      <c r="E2141" t="s">
        <v>2527</v>
      </c>
      <c r="F2141" t="s">
        <v>2537</v>
      </c>
      <c r="G2141" t="s">
        <v>2455</v>
      </c>
      <c r="H2141" t="s">
        <v>184</v>
      </c>
      <c r="J2141">
        <v>0</v>
      </c>
      <c r="L2141" t="s">
        <v>197</v>
      </c>
      <c r="M2141" t="s">
        <v>197</v>
      </c>
      <c r="N2141" t="s">
        <v>198</v>
      </c>
      <c r="Q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 t="s">
        <v>2459</v>
      </c>
      <c r="AA2141">
        <v>3</v>
      </c>
      <c r="AB2141">
        <v>4</v>
      </c>
      <c r="AC2141">
        <v>16</v>
      </c>
      <c r="AD2141">
        <v>4</v>
      </c>
      <c r="AE2141">
        <v>6</v>
      </c>
      <c r="AF2141">
        <v>6</v>
      </c>
      <c r="AG2141">
        <v>0</v>
      </c>
      <c r="AH2141">
        <v>0.76</v>
      </c>
      <c r="AI2141">
        <v>149568</v>
      </c>
      <c r="AJ2141">
        <v>1.008</v>
      </c>
      <c r="AK2141">
        <v>3</v>
      </c>
      <c r="AL2141">
        <v>93</v>
      </c>
      <c r="AM2141">
        <v>4</v>
      </c>
      <c r="AN2141">
        <v>8</v>
      </c>
      <c r="AO2141" t="s">
        <v>190</v>
      </c>
      <c r="AP2141">
        <v>79.5</v>
      </c>
      <c r="AQ2141">
        <v>-0.7</v>
      </c>
      <c r="AR2141">
        <v>1.2</v>
      </c>
      <c r="AS2141" t="s">
        <v>2530</v>
      </c>
      <c r="AT2141">
        <v>24</v>
      </c>
      <c r="AU2141">
        <v>6</v>
      </c>
      <c r="AV2141">
        <v>6</v>
      </c>
      <c r="AW2141">
        <v>110</v>
      </c>
      <c r="AX2141">
        <v>20</v>
      </c>
      <c r="AY2141">
        <v>5</v>
      </c>
      <c r="AZ2141">
        <v>550</v>
      </c>
      <c r="BA2141">
        <v>0.94</v>
      </c>
      <c r="BB2141">
        <v>162360</v>
      </c>
      <c r="BC2141">
        <v>270600</v>
      </c>
      <c r="BD2141">
        <v>378840</v>
      </c>
      <c r="BG2141">
        <v>0</v>
      </c>
      <c r="BH2141">
        <v>0</v>
      </c>
      <c r="BI2141">
        <v>162360</v>
      </c>
      <c r="BJ2141">
        <v>270600</v>
      </c>
      <c r="BK2141">
        <v>378840</v>
      </c>
      <c r="BL2141">
        <v>9</v>
      </c>
      <c r="BM2141">
        <v>1</v>
      </c>
      <c r="BN2141">
        <v>120</v>
      </c>
      <c r="BO2141" t="s">
        <v>192</v>
      </c>
      <c r="BP2141">
        <v>0</v>
      </c>
      <c r="BR2141">
        <v>0</v>
      </c>
      <c r="BS2141">
        <v>0</v>
      </c>
      <c r="BV2141">
        <v>0</v>
      </c>
      <c r="BW2141">
        <v>0</v>
      </c>
      <c r="BX2141">
        <v>0</v>
      </c>
      <c r="BZ2141" t="s">
        <v>193</v>
      </c>
      <c r="CA2141" t="s">
        <v>194</v>
      </c>
      <c r="CB2141" t="b">
        <v>0</v>
      </c>
    </row>
    <row r="2142" spans="1:80" x14ac:dyDescent="0.3">
      <c r="A2142">
        <v>2141</v>
      </c>
      <c r="B2142" t="s">
        <v>2544</v>
      </c>
      <c r="C2142" t="s">
        <v>20</v>
      </c>
      <c r="D2142" t="s">
        <v>2452</v>
      </c>
      <c r="E2142" t="s">
        <v>2527</v>
      </c>
      <c r="F2142" t="s">
        <v>2537</v>
      </c>
      <c r="G2142" t="s">
        <v>2455</v>
      </c>
      <c r="H2142" t="s">
        <v>184</v>
      </c>
      <c r="J2142">
        <v>0</v>
      </c>
      <c r="L2142" t="s">
        <v>197</v>
      </c>
      <c r="M2142" t="s">
        <v>197</v>
      </c>
      <c r="N2142" t="s">
        <v>198</v>
      </c>
      <c r="Q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 t="s">
        <v>2459</v>
      </c>
      <c r="AA2142">
        <v>3</v>
      </c>
      <c r="AB2142">
        <v>4</v>
      </c>
      <c r="AC2142">
        <v>16</v>
      </c>
      <c r="AD2142">
        <v>4</v>
      </c>
      <c r="AE2142">
        <v>6</v>
      </c>
      <c r="AF2142">
        <v>6</v>
      </c>
      <c r="AG2142">
        <v>0</v>
      </c>
      <c r="AH2142">
        <v>0.76</v>
      </c>
      <c r="AI2142">
        <v>149568</v>
      </c>
      <c r="AJ2142">
        <v>1.008</v>
      </c>
      <c r="AK2142">
        <v>3</v>
      </c>
      <c r="AL2142">
        <v>93</v>
      </c>
      <c r="AM2142">
        <v>4</v>
      </c>
      <c r="AN2142">
        <v>8</v>
      </c>
      <c r="AO2142" t="s">
        <v>190</v>
      </c>
      <c r="AP2142">
        <v>79.5</v>
      </c>
      <c r="AQ2142">
        <v>-0.7</v>
      </c>
      <c r="AR2142">
        <v>1.2</v>
      </c>
      <c r="AS2142" t="s">
        <v>2530</v>
      </c>
      <c r="AT2142">
        <v>24</v>
      </c>
      <c r="AU2142">
        <v>6</v>
      </c>
      <c r="AV2142">
        <v>6</v>
      </c>
      <c r="AW2142">
        <v>110</v>
      </c>
      <c r="AX2142">
        <v>20</v>
      </c>
      <c r="AY2142">
        <v>5</v>
      </c>
      <c r="AZ2142">
        <v>550</v>
      </c>
      <c r="BA2142">
        <v>0.94</v>
      </c>
      <c r="BB2142">
        <v>162360</v>
      </c>
      <c r="BC2142">
        <v>270600</v>
      </c>
      <c r="BD2142">
        <v>378840</v>
      </c>
      <c r="BG2142">
        <v>0</v>
      </c>
      <c r="BH2142">
        <v>0</v>
      </c>
      <c r="BI2142">
        <v>162360</v>
      </c>
      <c r="BJ2142">
        <v>270600</v>
      </c>
      <c r="BK2142">
        <v>378840</v>
      </c>
      <c r="BL2142">
        <v>9</v>
      </c>
      <c r="BM2142">
        <v>1</v>
      </c>
      <c r="BN2142">
        <v>120</v>
      </c>
      <c r="BO2142" t="s">
        <v>192</v>
      </c>
      <c r="BP2142">
        <v>0</v>
      </c>
      <c r="BR2142">
        <v>0</v>
      </c>
      <c r="BS2142">
        <v>0</v>
      </c>
      <c r="BV2142">
        <v>0</v>
      </c>
      <c r="BW2142">
        <v>0</v>
      </c>
      <c r="BX2142">
        <v>0</v>
      </c>
      <c r="BZ2142" t="s">
        <v>193</v>
      </c>
      <c r="CA2142" t="s">
        <v>194</v>
      </c>
      <c r="CB2142" t="b">
        <v>0</v>
      </c>
    </row>
    <row r="2143" spans="1:80" x14ac:dyDescent="0.3">
      <c r="A2143">
        <v>2142</v>
      </c>
      <c r="B2143" t="s">
        <v>2545</v>
      </c>
      <c r="C2143" t="s">
        <v>20</v>
      </c>
      <c r="D2143" t="s">
        <v>2452</v>
      </c>
      <c r="E2143" t="s">
        <v>2527</v>
      </c>
      <c r="F2143" t="s">
        <v>2537</v>
      </c>
      <c r="G2143" t="s">
        <v>2455</v>
      </c>
      <c r="H2143" t="s">
        <v>184</v>
      </c>
      <c r="J2143">
        <v>0</v>
      </c>
      <c r="L2143" t="s">
        <v>197</v>
      </c>
      <c r="M2143" t="s">
        <v>197</v>
      </c>
      <c r="N2143" t="s">
        <v>198</v>
      </c>
      <c r="Q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 t="s">
        <v>2459</v>
      </c>
      <c r="AA2143">
        <v>3</v>
      </c>
      <c r="AB2143">
        <v>4</v>
      </c>
      <c r="AC2143">
        <v>16</v>
      </c>
      <c r="AD2143">
        <v>4</v>
      </c>
      <c r="AE2143">
        <v>6</v>
      </c>
      <c r="AF2143">
        <v>6</v>
      </c>
      <c r="AG2143">
        <v>0</v>
      </c>
      <c r="AH2143">
        <v>0.76</v>
      </c>
      <c r="AI2143">
        <v>149568</v>
      </c>
      <c r="AJ2143">
        <v>1.008</v>
      </c>
      <c r="AK2143">
        <v>3</v>
      </c>
      <c r="AL2143">
        <v>93</v>
      </c>
      <c r="AM2143">
        <v>4</v>
      </c>
      <c r="AN2143">
        <v>8</v>
      </c>
      <c r="AO2143" t="s">
        <v>190</v>
      </c>
      <c r="AP2143">
        <v>79.5</v>
      </c>
      <c r="AQ2143">
        <v>-0.7</v>
      </c>
      <c r="AR2143">
        <v>1.2</v>
      </c>
      <c r="AS2143" t="s">
        <v>2530</v>
      </c>
      <c r="AT2143">
        <v>24</v>
      </c>
      <c r="AU2143">
        <v>6</v>
      </c>
      <c r="AV2143">
        <v>6</v>
      </c>
      <c r="AW2143">
        <v>110</v>
      </c>
      <c r="AX2143">
        <v>20</v>
      </c>
      <c r="AY2143">
        <v>5</v>
      </c>
      <c r="AZ2143">
        <v>550</v>
      </c>
      <c r="BA2143">
        <v>0.94</v>
      </c>
      <c r="BB2143">
        <v>162360</v>
      </c>
      <c r="BC2143">
        <v>270600</v>
      </c>
      <c r="BD2143">
        <v>378840</v>
      </c>
      <c r="BG2143">
        <v>0</v>
      </c>
      <c r="BH2143">
        <v>0</v>
      </c>
      <c r="BI2143">
        <v>162360</v>
      </c>
      <c r="BJ2143">
        <v>270600</v>
      </c>
      <c r="BK2143">
        <v>378840</v>
      </c>
      <c r="BL2143">
        <v>9</v>
      </c>
      <c r="BM2143">
        <v>1</v>
      </c>
      <c r="BN2143">
        <v>120</v>
      </c>
      <c r="BO2143" t="s">
        <v>192</v>
      </c>
      <c r="BP2143">
        <v>0</v>
      </c>
      <c r="BR2143">
        <v>0</v>
      </c>
      <c r="BS2143">
        <v>0</v>
      </c>
      <c r="BV2143">
        <v>0</v>
      </c>
      <c r="BW2143">
        <v>0</v>
      </c>
      <c r="BX2143">
        <v>0</v>
      </c>
      <c r="BZ2143" t="s">
        <v>193</v>
      </c>
      <c r="CA2143" t="s">
        <v>194</v>
      </c>
      <c r="CB2143" t="b">
        <v>0</v>
      </c>
    </row>
    <row r="2144" spans="1:80" x14ac:dyDescent="0.3">
      <c r="A2144">
        <v>2143</v>
      </c>
      <c r="B2144" t="s">
        <v>2546</v>
      </c>
      <c r="C2144" t="s">
        <v>20</v>
      </c>
      <c r="D2144" t="s">
        <v>2452</v>
      </c>
      <c r="E2144" t="s">
        <v>2547</v>
      </c>
      <c r="F2144" t="s">
        <v>316</v>
      </c>
      <c r="G2144" t="s">
        <v>2455</v>
      </c>
      <c r="H2144" t="s">
        <v>184</v>
      </c>
      <c r="J2144">
        <v>0</v>
      </c>
      <c r="K2144" t="s">
        <v>2548</v>
      </c>
      <c r="L2144" t="s">
        <v>2457</v>
      </c>
      <c r="M2144" t="s">
        <v>2506</v>
      </c>
      <c r="N2144" t="s">
        <v>20</v>
      </c>
      <c r="O2144">
        <v>158</v>
      </c>
      <c r="Q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 t="s">
        <v>2459</v>
      </c>
      <c r="AA2144">
        <v>3</v>
      </c>
      <c r="AB2144">
        <v>2</v>
      </c>
      <c r="AC2144">
        <v>16</v>
      </c>
      <c r="AD2144">
        <v>8</v>
      </c>
      <c r="AE2144">
        <v>6</v>
      </c>
      <c r="AF2144">
        <v>8</v>
      </c>
      <c r="AG2144">
        <v>0</v>
      </c>
      <c r="AH2144">
        <v>0.76</v>
      </c>
      <c r="AI2144">
        <v>112176</v>
      </c>
      <c r="AJ2144">
        <v>1.655</v>
      </c>
      <c r="AK2144">
        <v>3</v>
      </c>
      <c r="AL2144">
        <v>57</v>
      </c>
      <c r="AM2144">
        <v>4</v>
      </c>
      <c r="AN2144">
        <v>8</v>
      </c>
      <c r="AO2144" t="s">
        <v>190</v>
      </c>
      <c r="AP2144">
        <v>79.5</v>
      </c>
      <c r="AQ2144">
        <v>-0.7</v>
      </c>
      <c r="AR2144">
        <v>1.2</v>
      </c>
      <c r="AS2144" t="s">
        <v>2549</v>
      </c>
      <c r="AT2144">
        <v>20</v>
      </c>
      <c r="AU2144">
        <v>6</v>
      </c>
      <c r="AV2144">
        <v>6</v>
      </c>
      <c r="AW2144">
        <v>90</v>
      </c>
      <c r="AX2144">
        <v>20</v>
      </c>
      <c r="AY2144">
        <v>5</v>
      </c>
      <c r="AZ2144">
        <v>450</v>
      </c>
      <c r="BA2144">
        <v>1.1488888888888888</v>
      </c>
      <c r="BB2144">
        <v>110700</v>
      </c>
      <c r="BC2144">
        <v>184500</v>
      </c>
      <c r="BD2144">
        <v>258300</v>
      </c>
      <c r="BG2144">
        <v>0</v>
      </c>
      <c r="BH2144">
        <v>0</v>
      </c>
      <c r="BI2144">
        <v>110700</v>
      </c>
      <c r="BJ2144">
        <v>184500</v>
      </c>
      <c r="BK2144">
        <v>258300</v>
      </c>
      <c r="BL2144">
        <v>9</v>
      </c>
      <c r="BM2144">
        <v>1</v>
      </c>
      <c r="BN2144">
        <v>48</v>
      </c>
      <c r="BO2144" t="s">
        <v>192</v>
      </c>
      <c r="BP2144">
        <v>7.5839999999999996</v>
      </c>
      <c r="BR2144">
        <v>0</v>
      </c>
      <c r="BS2144">
        <v>0</v>
      </c>
      <c r="BV2144">
        <v>0</v>
      </c>
      <c r="BW2144">
        <v>0</v>
      </c>
      <c r="BX2144">
        <v>0</v>
      </c>
      <c r="BZ2144" t="s">
        <v>193</v>
      </c>
      <c r="CA2144" t="s">
        <v>194</v>
      </c>
      <c r="CB2144" t="b">
        <v>0</v>
      </c>
    </row>
    <row r="2145" spans="1:80" x14ac:dyDescent="0.3">
      <c r="A2145">
        <v>2144</v>
      </c>
      <c r="B2145" t="s">
        <v>2550</v>
      </c>
      <c r="C2145" t="s">
        <v>20</v>
      </c>
      <c r="D2145" t="s">
        <v>2452</v>
      </c>
      <c r="E2145" t="s">
        <v>2547</v>
      </c>
      <c r="F2145" t="s">
        <v>320</v>
      </c>
      <c r="G2145" t="s">
        <v>2455</v>
      </c>
      <c r="H2145" t="s">
        <v>184</v>
      </c>
      <c r="J2145">
        <v>0</v>
      </c>
      <c r="K2145" t="s">
        <v>2548</v>
      </c>
      <c r="L2145" t="s">
        <v>2457</v>
      </c>
      <c r="M2145" t="s">
        <v>2506</v>
      </c>
      <c r="N2145" t="s">
        <v>20</v>
      </c>
      <c r="O2145">
        <v>168.8</v>
      </c>
      <c r="Q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 t="s">
        <v>2459</v>
      </c>
      <c r="AA2145">
        <v>3</v>
      </c>
      <c r="AB2145">
        <v>2</v>
      </c>
      <c r="AC2145">
        <v>16</v>
      </c>
      <c r="AD2145">
        <v>8</v>
      </c>
      <c r="AE2145">
        <v>6</v>
      </c>
      <c r="AF2145">
        <v>8</v>
      </c>
      <c r="AG2145">
        <v>0</v>
      </c>
      <c r="AH2145">
        <v>0.76</v>
      </c>
      <c r="AI2145">
        <v>112176</v>
      </c>
      <c r="AJ2145">
        <v>1.655</v>
      </c>
      <c r="AK2145">
        <v>3</v>
      </c>
      <c r="AL2145">
        <v>57</v>
      </c>
      <c r="AM2145">
        <v>4</v>
      </c>
      <c r="AN2145">
        <v>8</v>
      </c>
      <c r="AO2145" t="s">
        <v>190</v>
      </c>
      <c r="AP2145">
        <v>79.5</v>
      </c>
      <c r="AQ2145">
        <v>-0.7</v>
      </c>
      <c r="AR2145">
        <v>1.2</v>
      </c>
      <c r="AS2145" t="s">
        <v>2549</v>
      </c>
      <c r="AT2145">
        <v>20</v>
      </c>
      <c r="AU2145">
        <v>6</v>
      </c>
      <c r="AV2145">
        <v>6</v>
      </c>
      <c r="AW2145">
        <v>90</v>
      </c>
      <c r="AX2145">
        <v>20</v>
      </c>
      <c r="AY2145">
        <v>5</v>
      </c>
      <c r="AZ2145">
        <v>450</v>
      </c>
      <c r="BA2145">
        <v>1.1488888888888888</v>
      </c>
      <c r="BB2145">
        <v>110700</v>
      </c>
      <c r="BC2145">
        <v>184500</v>
      </c>
      <c r="BD2145">
        <v>258300</v>
      </c>
      <c r="BG2145">
        <v>0</v>
      </c>
      <c r="BH2145">
        <v>0</v>
      </c>
      <c r="BI2145">
        <v>110700</v>
      </c>
      <c r="BJ2145">
        <v>184500</v>
      </c>
      <c r="BK2145">
        <v>258300</v>
      </c>
      <c r="BL2145">
        <v>9</v>
      </c>
      <c r="BM2145">
        <v>1</v>
      </c>
      <c r="BN2145">
        <v>48</v>
      </c>
      <c r="BO2145" t="s">
        <v>192</v>
      </c>
      <c r="BP2145">
        <v>8.1024000000000012</v>
      </c>
      <c r="BQ2145">
        <v>0</v>
      </c>
      <c r="BR2145">
        <v>372</v>
      </c>
      <c r="BS2145">
        <v>0</v>
      </c>
      <c r="BV2145">
        <v>0</v>
      </c>
      <c r="BW2145">
        <v>0</v>
      </c>
      <c r="BX2145">
        <v>0</v>
      </c>
      <c r="BZ2145" t="s">
        <v>193</v>
      </c>
      <c r="CA2145" t="s">
        <v>194</v>
      </c>
      <c r="CB2145" t="b">
        <v>0</v>
      </c>
    </row>
    <row r="2146" spans="1:80" x14ac:dyDescent="0.3">
      <c r="A2146">
        <v>2145</v>
      </c>
      <c r="B2146" t="s">
        <v>2551</v>
      </c>
      <c r="C2146" t="s">
        <v>20</v>
      </c>
      <c r="D2146" t="s">
        <v>2452</v>
      </c>
      <c r="E2146" t="s">
        <v>2547</v>
      </c>
      <c r="F2146" t="s">
        <v>316</v>
      </c>
      <c r="G2146" t="s">
        <v>2455</v>
      </c>
      <c r="H2146" t="s">
        <v>184</v>
      </c>
      <c r="J2146">
        <v>0</v>
      </c>
      <c r="L2146" t="s">
        <v>197</v>
      </c>
      <c r="M2146" t="s">
        <v>197</v>
      </c>
      <c r="N2146" t="s">
        <v>198</v>
      </c>
      <c r="Q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 t="s">
        <v>2459</v>
      </c>
      <c r="AA2146">
        <v>3</v>
      </c>
      <c r="AB2146">
        <v>2</v>
      </c>
      <c r="AC2146">
        <v>16</v>
      </c>
      <c r="AD2146">
        <v>8</v>
      </c>
      <c r="AE2146">
        <v>6</v>
      </c>
      <c r="AF2146">
        <v>8</v>
      </c>
      <c r="AG2146">
        <v>0</v>
      </c>
      <c r="AH2146">
        <v>0.76</v>
      </c>
      <c r="AI2146">
        <v>112176</v>
      </c>
      <c r="AJ2146">
        <v>1.655</v>
      </c>
      <c r="AK2146">
        <v>3</v>
      </c>
      <c r="AL2146">
        <v>57</v>
      </c>
      <c r="AM2146">
        <v>4</v>
      </c>
      <c r="AN2146">
        <v>8</v>
      </c>
      <c r="AO2146" t="s">
        <v>190</v>
      </c>
      <c r="AP2146">
        <v>79.5</v>
      </c>
      <c r="AQ2146">
        <v>-0.7</v>
      </c>
      <c r="AR2146">
        <v>1.2</v>
      </c>
      <c r="AS2146" t="s">
        <v>2549</v>
      </c>
      <c r="AT2146">
        <v>20</v>
      </c>
      <c r="AU2146">
        <v>6</v>
      </c>
      <c r="AV2146">
        <v>6</v>
      </c>
      <c r="AW2146">
        <v>90</v>
      </c>
      <c r="AX2146">
        <v>20</v>
      </c>
      <c r="AY2146">
        <v>5</v>
      </c>
      <c r="AZ2146">
        <v>450</v>
      </c>
      <c r="BA2146">
        <v>1.1488888888888888</v>
      </c>
      <c r="BB2146">
        <v>110700</v>
      </c>
      <c r="BC2146">
        <v>184500</v>
      </c>
      <c r="BD2146">
        <v>258300</v>
      </c>
      <c r="BG2146">
        <v>0</v>
      </c>
      <c r="BH2146">
        <v>0</v>
      </c>
      <c r="BI2146">
        <v>110700</v>
      </c>
      <c r="BJ2146">
        <v>184500</v>
      </c>
      <c r="BK2146">
        <v>258300</v>
      </c>
      <c r="BL2146">
        <v>9</v>
      </c>
      <c r="BM2146">
        <v>1</v>
      </c>
      <c r="BN2146">
        <v>48</v>
      </c>
      <c r="BO2146" t="s">
        <v>192</v>
      </c>
      <c r="BP2146">
        <v>0</v>
      </c>
      <c r="BR2146">
        <v>0</v>
      </c>
      <c r="BS2146">
        <v>0</v>
      </c>
      <c r="BV2146">
        <v>0</v>
      </c>
      <c r="BW2146">
        <v>0</v>
      </c>
      <c r="BX2146">
        <v>0</v>
      </c>
      <c r="BZ2146" t="s">
        <v>193</v>
      </c>
      <c r="CA2146" t="s">
        <v>194</v>
      </c>
      <c r="CB2146" t="b">
        <v>0</v>
      </c>
    </row>
    <row r="2147" spans="1:80" x14ac:dyDescent="0.3">
      <c r="A2147">
        <v>2146</v>
      </c>
      <c r="B2147" t="s">
        <v>2552</v>
      </c>
      <c r="C2147" t="s">
        <v>20</v>
      </c>
      <c r="D2147" t="s">
        <v>2452</v>
      </c>
      <c r="E2147" t="s">
        <v>2547</v>
      </c>
      <c r="F2147" t="s">
        <v>316</v>
      </c>
      <c r="G2147" t="s">
        <v>2455</v>
      </c>
      <c r="H2147" t="s">
        <v>184</v>
      </c>
      <c r="J2147">
        <v>0</v>
      </c>
      <c r="L2147" t="s">
        <v>197</v>
      </c>
      <c r="M2147" t="s">
        <v>197</v>
      </c>
      <c r="N2147" t="s">
        <v>198</v>
      </c>
      <c r="Q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 t="s">
        <v>2459</v>
      </c>
      <c r="AA2147">
        <v>3</v>
      </c>
      <c r="AB2147">
        <v>2</v>
      </c>
      <c r="AC2147">
        <v>16</v>
      </c>
      <c r="AD2147">
        <v>8</v>
      </c>
      <c r="AE2147">
        <v>6</v>
      </c>
      <c r="AF2147">
        <v>8</v>
      </c>
      <c r="AG2147">
        <v>0</v>
      </c>
      <c r="AH2147">
        <v>0.76</v>
      </c>
      <c r="AI2147">
        <v>112176</v>
      </c>
      <c r="AJ2147">
        <v>1.655</v>
      </c>
      <c r="AK2147">
        <v>3</v>
      </c>
      <c r="AL2147">
        <v>57</v>
      </c>
      <c r="AM2147">
        <v>4</v>
      </c>
      <c r="AN2147">
        <v>8</v>
      </c>
      <c r="AO2147" t="s">
        <v>190</v>
      </c>
      <c r="AP2147">
        <v>79.5</v>
      </c>
      <c r="AQ2147">
        <v>-0.7</v>
      </c>
      <c r="AR2147">
        <v>1.2</v>
      </c>
      <c r="AS2147" t="s">
        <v>2549</v>
      </c>
      <c r="AT2147">
        <v>20</v>
      </c>
      <c r="AU2147">
        <v>6</v>
      </c>
      <c r="AV2147">
        <v>6</v>
      </c>
      <c r="AW2147">
        <v>90</v>
      </c>
      <c r="AX2147">
        <v>20</v>
      </c>
      <c r="AY2147">
        <v>5</v>
      </c>
      <c r="AZ2147">
        <v>450</v>
      </c>
      <c r="BA2147">
        <v>1.1488888888888888</v>
      </c>
      <c r="BB2147">
        <v>110700</v>
      </c>
      <c r="BC2147">
        <v>184500</v>
      </c>
      <c r="BD2147">
        <v>258300</v>
      </c>
      <c r="BG2147">
        <v>0</v>
      </c>
      <c r="BH2147">
        <v>0</v>
      </c>
      <c r="BI2147">
        <v>110700</v>
      </c>
      <c r="BJ2147">
        <v>184500</v>
      </c>
      <c r="BK2147">
        <v>258300</v>
      </c>
      <c r="BL2147">
        <v>9</v>
      </c>
      <c r="BM2147">
        <v>1</v>
      </c>
      <c r="BN2147">
        <v>48</v>
      </c>
      <c r="BO2147" t="s">
        <v>192</v>
      </c>
      <c r="BP2147">
        <v>0</v>
      </c>
      <c r="BR2147">
        <v>0</v>
      </c>
      <c r="BS2147">
        <v>0</v>
      </c>
      <c r="BV2147">
        <v>0</v>
      </c>
      <c r="BW2147">
        <v>0</v>
      </c>
      <c r="BX2147">
        <v>0</v>
      </c>
      <c r="BZ2147" t="s">
        <v>193</v>
      </c>
      <c r="CA2147" t="s">
        <v>194</v>
      </c>
      <c r="CB2147" t="b">
        <v>0</v>
      </c>
    </row>
    <row r="2148" spans="1:80" x14ac:dyDescent="0.3">
      <c r="A2148">
        <v>2147</v>
      </c>
      <c r="B2148" t="s">
        <v>2553</v>
      </c>
      <c r="C2148" t="s">
        <v>20</v>
      </c>
      <c r="D2148" t="s">
        <v>2452</v>
      </c>
      <c r="E2148" t="s">
        <v>2547</v>
      </c>
      <c r="F2148" t="s">
        <v>316</v>
      </c>
      <c r="G2148" t="s">
        <v>2455</v>
      </c>
      <c r="H2148" t="s">
        <v>184</v>
      </c>
      <c r="J2148">
        <v>0</v>
      </c>
      <c r="K2148" t="s">
        <v>2548</v>
      </c>
      <c r="L2148" t="s">
        <v>2457</v>
      </c>
      <c r="M2148" t="s">
        <v>2506</v>
      </c>
      <c r="N2148" t="s">
        <v>20</v>
      </c>
      <c r="O2148">
        <v>164</v>
      </c>
      <c r="Q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 t="s">
        <v>2459</v>
      </c>
      <c r="AA2148">
        <v>3</v>
      </c>
      <c r="AB2148">
        <v>2</v>
      </c>
      <c r="AC2148">
        <v>16</v>
      </c>
      <c r="AD2148">
        <v>8</v>
      </c>
      <c r="AE2148">
        <v>6</v>
      </c>
      <c r="AF2148">
        <v>8</v>
      </c>
      <c r="AG2148">
        <v>0</v>
      </c>
      <c r="AH2148">
        <v>0.76</v>
      </c>
      <c r="AI2148">
        <v>112176</v>
      </c>
      <c r="AJ2148">
        <v>1.655</v>
      </c>
      <c r="AK2148">
        <v>3</v>
      </c>
      <c r="AL2148">
        <v>57</v>
      </c>
      <c r="AM2148">
        <v>4</v>
      </c>
      <c r="AN2148">
        <v>8</v>
      </c>
      <c r="AO2148" t="s">
        <v>190</v>
      </c>
      <c r="AP2148">
        <v>79.5</v>
      </c>
      <c r="AQ2148">
        <v>-0.7</v>
      </c>
      <c r="AR2148">
        <v>1.2</v>
      </c>
      <c r="AS2148" t="s">
        <v>2549</v>
      </c>
      <c r="AT2148">
        <v>20</v>
      </c>
      <c r="AU2148">
        <v>6</v>
      </c>
      <c r="AV2148">
        <v>6</v>
      </c>
      <c r="AW2148">
        <v>90</v>
      </c>
      <c r="AX2148">
        <v>20</v>
      </c>
      <c r="AY2148">
        <v>5</v>
      </c>
      <c r="AZ2148">
        <v>450</v>
      </c>
      <c r="BA2148">
        <v>1.1488888888888888</v>
      </c>
      <c r="BB2148">
        <v>110700</v>
      </c>
      <c r="BC2148">
        <v>184500</v>
      </c>
      <c r="BD2148">
        <v>258300</v>
      </c>
      <c r="BG2148">
        <v>0</v>
      </c>
      <c r="BH2148">
        <v>0</v>
      </c>
      <c r="BI2148">
        <v>110700</v>
      </c>
      <c r="BJ2148">
        <v>184500</v>
      </c>
      <c r="BK2148">
        <v>258300</v>
      </c>
      <c r="BL2148">
        <v>9</v>
      </c>
      <c r="BM2148">
        <v>1</v>
      </c>
      <c r="BN2148">
        <v>48</v>
      </c>
      <c r="BO2148" t="s">
        <v>192</v>
      </c>
      <c r="BP2148">
        <v>7.8719999999999999</v>
      </c>
      <c r="BR2148">
        <v>0</v>
      </c>
      <c r="BS2148">
        <v>0</v>
      </c>
      <c r="BV2148">
        <v>0</v>
      </c>
      <c r="BW2148">
        <v>0</v>
      </c>
      <c r="BX2148">
        <v>0</v>
      </c>
      <c r="BZ2148" t="s">
        <v>193</v>
      </c>
      <c r="CA2148" t="s">
        <v>194</v>
      </c>
      <c r="CB2148" t="b">
        <v>0</v>
      </c>
    </row>
    <row r="2149" spans="1:80" x14ac:dyDescent="0.3">
      <c r="A2149">
        <v>2148</v>
      </c>
      <c r="B2149" t="s">
        <v>2554</v>
      </c>
      <c r="C2149" t="s">
        <v>20</v>
      </c>
      <c r="D2149" t="s">
        <v>2452</v>
      </c>
      <c r="E2149" t="s">
        <v>2547</v>
      </c>
      <c r="F2149" t="s">
        <v>320</v>
      </c>
      <c r="G2149" t="s">
        <v>2455</v>
      </c>
      <c r="H2149" t="s">
        <v>184</v>
      </c>
      <c r="J2149">
        <v>0</v>
      </c>
      <c r="K2149" t="s">
        <v>2548</v>
      </c>
      <c r="L2149" t="s">
        <v>2457</v>
      </c>
      <c r="M2149" t="s">
        <v>2506</v>
      </c>
      <c r="N2149" t="s">
        <v>20</v>
      </c>
      <c r="O2149">
        <v>158.5</v>
      </c>
      <c r="Q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 t="s">
        <v>2459</v>
      </c>
      <c r="AA2149">
        <v>3</v>
      </c>
      <c r="AB2149">
        <v>2</v>
      </c>
      <c r="AC2149">
        <v>16</v>
      </c>
      <c r="AD2149">
        <v>8</v>
      </c>
      <c r="AE2149">
        <v>6</v>
      </c>
      <c r="AF2149">
        <v>8</v>
      </c>
      <c r="AG2149">
        <v>0</v>
      </c>
      <c r="AH2149">
        <v>0.76</v>
      </c>
      <c r="AI2149">
        <v>112176</v>
      </c>
      <c r="AJ2149">
        <v>1.655</v>
      </c>
      <c r="AK2149">
        <v>3</v>
      </c>
      <c r="AL2149">
        <v>57</v>
      </c>
      <c r="AM2149">
        <v>4</v>
      </c>
      <c r="AN2149">
        <v>8</v>
      </c>
      <c r="AO2149" t="s">
        <v>190</v>
      </c>
      <c r="AP2149">
        <v>79.5</v>
      </c>
      <c r="AQ2149">
        <v>-0.7</v>
      </c>
      <c r="AR2149">
        <v>1.2</v>
      </c>
      <c r="AS2149" t="s">
        <v>2549</v>
      </c>
      <c r="AT2149">
        <v>20</v>
      </c>
      <c r="AU2149">
        <v>6</v>
      </c>
      <c r="AV2149">
        <v>6</v>
      </c>
      <c r="AW2149">
        <v>90</v>
      </c>
      <c r="AX2149">
        <v>20</v>
      </c>
      <c r="AY2149">
        <v>5</v>
      </c>
      <c r="AZ2149">
        <v>450</v>
      </c>
      <c r="BA2149">
        <v>1.1488888888888888</v>
      </c>
      <c r="BB2149">
        <v>110700</v>
      </c>
      <c r="BC2149">
        <v>184500</v>
      </c>
      <c r="BD2149">
        <v>258300</v>
      </c>
      <c r="BG2149">
        <v>0</v>
      </c>
      <c r="BH2149">
        <v>0</v>
      </c>
      <c r="BI2149">
        <v>110700</v>
      </c>
      <c r="BJ2149">
        <v>184500</v>
      </c>
      <c r="BK2149">
        <v>258300</v>
      </c>
      <c r="BL2149">
        <v>9</v>
      </c>
      <c r="BM2149">
        <v>1</v>
      </c>
      <c r="BN2149">
        <v>48</v>
      </c>
      <c r="BO2149" t="s">
        <v>192</v>
      </c>
      <c r="BP2149">
        <v>7.6079999999999997</v>
      </c>
      <c r="BR2149">
        <v>0</v>
      </c>
      <c r="BS2149">
        <v>0</v>
      </c>
      <c r="BV2149">
        <v>0</v>
      </c>
      <c r="BW2149">
        <v>0</v>
      </c>
      <c r="BX2149">
        <v>0</v>
      </c>
      <c r="BZ2149" t="s">
        <v>193</v>
      </c>
      <c r="CA2149" t="s">
        <v>194</v>
      </c>
      <c r="CB2149" t="b">
        <v>0</v>
      </c>
    </row>
    <row r="2150" spans="1:80" x14ac:dyDescent="0.3">
      <c r="A2150">
        <v>2149</v>
      </c>
      <c r="B2150" t="s">
        <v>2555</v>
      </c>
      <c r="C2150" t="s">
        <v>20</v>
      </c>
      <c r="D2150" t="s">
        <v>2452</v>
      </c>
      <c r="E2150" t="s">
        <v>2547</v>
      </c>
      <c r="F2150" t="s">
        <v>316</v>
      </c>
      <c r="G2150" t="s">
        <v>2455</v>
      </c>
      <c r="H2150" t="s">
        <v>184</v>
      </c>
      <c r="J2150">
        <v>0</v>
      </c>
      <c r="L2150" t="s">
        <v>197</v>
      </c>
      <c r="M2150" t="s">
        <v>197</v>
      </c>
      <c r="N2150" t="s">
        <v>198</v>
      </c>
      <c r="Q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 t="s">
        <v>2459</v>
      </c>
      <c r="AA2150">
        <v>3</v>
      </c>
      <c r="AB2150">
        <v>2</v>
      </c>
      <c r="AC2150">
        <v>16</v>
      </c>
      <c r="AD2150">
        <v>8</v>
      </c>
      <c r="AE2150">
        <v>6</v>
      </c>
      <c r="AF2150">
        <v>8</v>
      </c>
      <c r="AG2150">
        <v>0</v>
      </c>
      <c r="AH2150">
        <v>0.76</v>
      </c>
      <c r="AI2150">
        <v>112176</v>
      </c>
      <c r="AJ2150">
        <v>1.655</v>
      </c>
      <c r="AK2150">
        <v>3</v>
      </c>
      <c r="AL2150">
        <v>57</v>
      </c>
      <c r="AM2150">
        <v>4</v>
      </c>
      <c r="AN2150">
        <v>8</v>
      </c>
      <c r="AO2150" t="s">
        <v>190</v>
      </c>
      <c r="AP2150">
        <v>79.5</v>
      </c>
      <c r="AQ2150">
        <v>-0.7</v>
      </c>
      <c r="AR2150">
        <v>1.2</v>
      </c>
      <c r="AS2150" t="s">
        <v>2549</v>
      </c>
      <c r="AT2150">
        <v>20</v>
      </c>
      <c r="AU2150">
        <v>6</v>
      </c>
      <c r="AV2150">
        <v>6</v>
      </c>
      <c r="AW2150">
        <v>90</v>
      </c>
      <c r="AX2150">
        <v>20</v>
      </c>
      <c r="AY2150">
        <v>5</v>
      </c>
      <c r="AZ2150">
        <v>450</v>
      </c>
      <c r="BA2150">
        <v>1.1488888888888888</v>
      </c>
      <c r="BB2150">
        <v>110700</v>
      </c>
      <c r="BC2150">
        <v>184500</v>
      </c>
      <c r="BD2150">
        <v>258300</v>
      </c>
      <c r="BG2150">
        <v>0</v>
      </c>
      <c r="BH2150">
        <v>0</v>
      </c>
      <c r="BI2150">
        <v>110700</v>
      </c>
      <c r="BJ2150">
        <v>184500</v>
      </c>
      <c r="BK2150">
        <v>258300</v>
      </c>
      <c r="BL2150">
        <v>9</v>
      </c>
      <c r="BM2150">
        <v>1</v>
      </c>
      <c r="BN2150">
        <v>48</v>
      </c>
      <c r="BO2150" t="s">
        <v>192</v>
      </c>
      <c r="BP2150">
        <v>0</v>
      </c>
      <c r="BR2150">
        <v>0</v>
      </c>
      <c r="BS2150">
        <v>0</v>
      </c>
      <c r="BV2150">
        <v>0</v>
      </c>
      <c r="BW2150">
        <v>0</v>
      </c>
      <c r="BX2150">
        <v>0</v>
      </c>
      <c r="BZ2150" t="s">
        <v>193</v>
      </c>
      <c r="CA2150" t="s">
        <v>194</v>
      </c>
      <c r="CB2150" t="b">
        <v>0</v>
      </c>
    </row>
    <row r="2151" spans="1:80" x14ac:dyDescent="0.3">
      <c r="A2151">
        <v>2150</v>
      </c>
      <c r="B2151" t="s">
        <v>2556</v>
      </c>
      <c r="C2151" t="s">
        <v>20</v>
      </c>
      <c r="D2151" t="s">
        <v>2452</v>
      </c>
      <c r="E2151" t="s">
        <v>2547</v>
      </c>
      <c r="F2151" t="s">
        <v>316</v>
      </c>
      <c r="G2151" t="s">
        <v>2455</v>
      </c>
      <c r="H2151" t="s">
        <v>184</v>
      </c>
      <c r="J2151">
        <v>0</v>
      </c>
      <c r="L2151" t="s">
        <v>197</v>
      </c>
      <c r="M2151" t="s">
        <v>197</v>
      </c>
      <c r="N2151" t="s">
        <v>198</v>
      </c>
      <c r="Q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 t="s">
        <v>2459</v>
      </c>
      <c r="AA2151">
        <v>3</v>
      </c>
      <c r="AB2151">
        <v>2</v>
      </c>
      <c r="AC2151">
        <v>16</v>
      </c>
      <c r="AD2151">
        <v>8</v>
      </c>
      <c r="AE2151">
        <v>6</v>
      </c>
      <c r="AF2151">
        <v>8</v>
      </c>
      <c r="AG2151">
        <v>0</v>
      </c>
      <c r="AH2151">
        <v>0.76</v>
      </c>
      <c r="AI2151">
        <v>112176</v>
      </c>
      <c r="AJ2151">
        <v>1.655</v>
      </c>
      <c r="AK2151">
        <v>3</v>
      </c>
      <c r="AL2151">
        <v>57</v>
      </c>
      <c r="AM2151">
        <v>4</v>
      </c>
      <c r="AN2151">
        <v>8</v>
      </c>
      <c r="AO2151" t="s">
        <v>190</v>
      </c>
      <c r="AP2151">
        <v>79.5</v>
      </c>
      <c r="AQ2151">
        <v>-0.7</v>
      </c>
      <c r="AR2151">
        <v>1.2</v>
      </c>
      <c r="AS2151" t="s">
        <v>2549</v>
      </c>
      <c r="AT2151">
        <v>20</v>
      </c>
      <c r="AU2151">
        <v>6</v>
      </c>
      <c r="AV2151">
        <v>6</v>
      </c>
      <c r="AW2151">
        <v>90</v>
      </c>
      <c r="AX2151">
        <v>20</v>
      </c>
      <c r="AY2151">
        <v>5</v>
      </c>
      <c r="AZ2151">
        <v>450</v>
      </c>
      <c r="BA2151">
        <v>1.1488888888888888</v>
      </c>
      <c r="BB2151">
        <v>110700</v>
      </c>
      <c r="BC2151">
        <v>184500</v>
      </c>
      <c r="BD2151">
        <v>258300</v>
      </c>
      <c r="BG2151">
        <v>0</v>
      </c>
      <c r="BH2151">
        <v>0</v>
      </c>
      <c r="BI2151">
        <v>110700</v>
      </c>
      <c r="BJ2151">
        <v>184500</v>
      </c>
      <c r="BK2151">
        <v>258300</v>
      </c>
      <c r="BL2151">
        <v>9</v>
      </c>
      <c r="BM2151">
        <v>1</v>
      </c>
      <c r="BN2151">
        <v>48</v>
      </c>
      <c r="BO2151" t="s">
        <v>192</v>
      </c>
      <c r="BP2151">
        <v>0</v>
      </c>
      <c r="BR2151">
        <v>0</v>
      </c>
      <c r="BS2151">
        <v>0</v>
      </c>
      <c r="BV2151">
        <v>0</v>
      </c>
      <c r="BW2151">
        <v>0</v>
      </c>
      <c r="BX2151">
        <v>0</v>
      </c>
      <c r="BZ2151" t="s">
        <v>193</v>
      </c>
      <c r="CA2151" t="s">
        <v>194</v>
      </c>
      <c r="CB2151" t="b">
        <v>0</v>
      </c>
    </row>
    <row r="2152" spans="1:80" x14ac:dyDescent="0.3">
      <c r="A2152">
        <v>2151</v>
      </c>
      <c r="B2152" t="s">
        <v>2557</v>
      </c>
      <c r="C2152" t="s">
        <v>20</v>
      </c>
      <c r="D2152" t="s">
        <v>2452</v>
      </c>
      <c r="E2152" t="s">
        <v>2547</v>
      </c>
      <c r="F2152" t="s">
        <v>1317</v>
      </c>
      <c r="G2152" t="s">
        <v>2455</v>
      </c>
      <c r="H2152" t="s">
        <v>184</v>
      </c>
      <c r="J2152">
        <v>0</v>
      </c>
      <c r="K2152" t="s">
        <v>2558</v>
      </c>
      <c r="L2152" t="s">
        <v>186</v>
      </c>
      <c r="M2152" t="s">
        <v>653</v>
      </c>
      <c r="N2152" t="s">
        <v>20</v>
      </c>
      <c r="O2152">
        <v>161.39999999999998</v>
      </c>
      <c r="Q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 t="s">
        <v>2459</v>
      </c>
      <c r="AA2152">
        <v>3</v>
      </c>
      <c r="AB2152">
        <v>2</v>
      </c>
      <c r="AC2152">
        <v>16</v>
      </c>
      <c r="AD2152">
        <v>8</v>
      </c>
      <c r="AE2152">
        <v>6</v>
      </c>
      <c r="AF2152">
        <v>8</v>
      </c>
      <c r="AG2152">
        <v>0</v>
      </c>
      <c r="AH2152">
        <v>0.76</v>
      </c>
      <c r="AI2152">
        <v>112176</v>
      </c>
      <c r="AJ2152">
        <v>1.625</v>
      </c>
      <c r="AK2152">
        <v>3</v>
      </c>
      <c r="AL2152">
        <v>58</v>
      </c>
      <c r="AM2152">
        <v>4</v>
      </c>
      <c r="AN2152">
        <v>8</v>
      </c>
      <c r="AO2152" t="s">
        <v>190</v>
      </c>
      <c r="AP2152">
        <v>79.5</v>
      </c>
      <c r="AQ2152">
        <v>-0.7</v>
      </c>
      <c r="AR2152">
        <v>1.2</v>
      </c>
      <c r="AS2152" t="s">
        <v>2549</v>
      </c>
      <c r="AT2152">
        <v>20</v>
      </c>
      <c r="AU2152">
        <v>6</v>
      </c>
      <c r="AV2152">
        <v>6</v>
      </c>
      <c r="AW2152">
        <v>90</v>
      </c>
      <c r="AX2152">
        <v>20</v>
      </c>
      <c r="AY2152">
        <v>5</v>
      </c>
      <c r="AZ2152">
        <v>450</v>
      </c>
      <c r="BA2152">
        <v>1.1488888888888888</v>
      </c>
      <c r="BB2152">
        <v>110700</v>
      </c>
      <c r="BC2152">
        <v>184500</v>
      </c>
      <c r="BD2152">
        <v>258300</v>
      </c>
      <c r="BG2152">
        <v>0</v>
      </c>
      <c r="BH2152">
        <v>0</v>
      </c>
      <c r="BI2152">
        <v>110700</v>
      </c>
      <c r="BJ2152">
        <v>184500</v>
      </c>
      <c r="BK2152">
        <v>258300</v>
      </c>
      <c r="BL2152">
        <v>9</v>
      </c>
      <c r="BM2152">
        <v>1</v>
      </c>
      <c r="BN2152">
        <v>48</v>
      </c>
      <c r="BO2152" t="s">
        <v>192</v>
      </c>
      <c r="BP2152">
        <v>7.7471999999999985</v>
      </c>
      <c r="BR2152">
        <v>74</v>
      </c>
      <c r="BS2152">
        <v>0</v>
      </c>
      <c r="BV2152">
        <v>0</v>
      </c>
      <c r="BW2152">
        <v>0</v>
      </c>
      <c r="BX2152">
        <v>0</v>
      </c>
      <c r="BZ2152" t="s">
        <v>193</v>
      </c>
      <c r="CA2152" t="s">
        <v>194</v>
      </c>
      <c r="CB2152" t="b">
        <v>0</v>
      </c>
    </row>
    <row r="2153" spans="1:80" x14ac:dyDescent="0.3">
      <c r="A2153">
        <v>2152</v>
      </c>
      <c r="B2153" t="s">
        <v>2559</v>
      </c>
      <c r="C2153" t="s">
        <v>20</v>
      </c>
      <c r="D2153" t="s">
        <v>2452</v>
      </c>
      <c r="E2153" t="s">
        <v>2547</v>
      </c>
      <c r="F2153" t="s">
        <v>1317</v>
      </c>
      <c r="G2153" t="s">
        <v>2455</v>
      </c>
      <c r="H2153" t="s">
        <v>184</v>
      </c>
      <c r="J2153">
        <v>0</v>
      </c>
      <c r="K2153" t="s">
        <v>2558</v>
      </c>
      <c r="L2153" t="s">
        <v>186</v>
      </c>
      <c r="M2153" t="s">
        <v>653</v>
      </c>
      <c r="N2153" t="s">
        <v>20</v>
      </c>
      <c r="O2153">
        <v>164</v>
      </c>
      <c r="Q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 t="s">
        <v>2459</v>
      </c>
      <c r="AA2153">
        <v>3</v>
      </c>
      <c r="AB2153">
        <v>2</v>
      </c>
      <c r="AC2153">
        <v>16</v>
      </c>
      <c r="AD2153">
        <v>8</v>
      </c>
      <c r="AE2153">
        <v>6</v>
      </c>
      <c r="AF2153">
        <v>8</v>
      </c>
      <c r="AG2153">
        <v>0</v>
      </c>
      <c r="AH2153">
        <v>0.76</v>
      </c>
      <c r="AI2153">
        <v>112176</v>
      </c>
      <c r="AJ2153">
        <v>1.625</v>
      </c>
      <c r="AK2153">
        <v>3</v>
      </c>
      <c r="AL2153">
        <v>58</v>
      </c>
      <c r="AM2153">
        <v>4</v>
      </c>
      <c r="AN2153">
        <v>8</v>
      </c>
      <c r="AO2153" t="s">
        <v>190</v>
      </c>
      <c r="AP2153">
        <v>79.5</v>
      </c>
      <c r="AQ2153">
        <v>-0.7</v>
      </c>
      <c r="AR2153">
        <v>1.2</v>
      </c>
      <c r="AS2153" t="s">
        <v>2549</v>
      </c>
      <c r="AT2153">
        <v>20</v>
      </c>
      <c r="AU2153">
        <v>6</v>
      </c>
      <c r="AV2153">
        <v>6</v>
      </c>
      <c r="AW2153">
        <v>90</v>
      </c>
      <c r="AX2153">
        <v>20</v>
      </c>
      <c r="AY2153">
        <v>5</v>
      </c>
      <c r="AZ2153">
        <v>450</v>
      </c>
      <c r="BA2153">
        <v>1.1488888888888888</v>
      </c>
      <c r="BB2153">
        <v>110700</v>
      </c>
      <c r="BC2153">
        <v>184500</v>
      </c>
      <c r="BD2153">
        <v>258300</v>
      </c>
      <c r="BG2153">
        <v>0</v>
      </c>
      <c r="BH2153">
        <v>0</v>
      </c>
      <c r="BI2153">
        <v>110700</v>
      </c>
      <c r="BJ2153">
        <v>184500</v>
      </c>
      <c r="BK2153">
        <v>258300</v>
      </c>
      <c r="BL2153">
        <v>9</v>
      </c>
      <c r="BM2153">
        <v>1</v>
      </c>
      <c r="BN2153">
        <v>48</v>
      </c>
      <c r="BO2153" t="s">
        <v>192</v>
      </c>
      <c r="BP2153">
        <v>7.8719999999999999</v>
      </c>
      <c r="BQ2153">
        <v>0</v>
      </c>
      <c r="BR2153">
        <v>5</v>
      </c>
      <c r="BS2153">
        <v>0</v>
      </c>
      <c r="BV2153">
        <v>0</v>
      </c>
      <c r="BW2153">
        <v>0</v>
      </c>
      <c r="BX2153">
        <v>0</v>
      </c>
      <c r="BZ2153" t="s">
        <v>193</v>
      </c>
      <c r="CA2153" t="s">
        <v>194</v>
      </c>
      <c r="CB2153" t="b">
        <v>0</v>
      </c>
    </row>
    <row r="2154" spans="1:80" x14ac:dyDescent="0.3">
      <c r="A2154">
        <v>2153</v>
      </c>
      <c r="B2154" t="s">
        <v>2560</v>
      </c>
      <c r="C2154" t="s">
        <v>20</v>
      </c>
      <c r="D2154" t="s">
        <v>2452</v>
      </c>
      <c r="E2154" t="s">
        <v>2547</v>
      </c>
      <c r="F2154" t="s">
        <v>1317</v>
      </c>
      <c r="G2154" t="s">
        <v>2455</v>
      </c>
      <c r="H2154" t="s">
        <v>184</v>
      </c>
      <c r="J2154">
        <v>0</v>
      </c>
      <c r="L2154" t="s">
        <v>2457</v>
      </c>
      <c r="M2154" t="s">
        <v>2506</v>
      </c>
      <c r="N2154" t="s">
        <v>20</v>
      </c>
      <c r="Q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 t="s">
        <v>2459</v>
      </c>
      <c r="AA2154">
        <v>3</v>
      </c>
      <c r="AB2154">
        <v>2</v>
      </c>
      <c r="AC2154">
        <v>16</v>
      </c>
      <c r="AD2154">
        <v>8</v>
      </c>
      <c r="AE2154">
        <v>6</v>
      </c>
      <c r="AF2154">
        <v>8</v>
      </c>
      <c r="AG2154">
        <v>0</v>
      </c>
      <c r="AH2154">
        <v>0.76</v>
      </c>
      <c r="AI2154">
        <v>112176</v>
      </c>
      <c r="AJ2154">
        <v>1.625</v>
      </c>
      <c r="AK2154">
        <v>3</v>
      </c>
      <c r="AL2154">
        <v>58</v>
      </c>
      <c r="AM2154">
        <v>4</v>
      </c>
      <c r="AN2154">
        <v>8</v>
      </c>
      <c r="AO2154" t="s">
        <v>190</v>
      </c>
      <c r="AP2154">
        <v>79.5</v>
      </c>
      <c r="AQ2154">
        <v>-0.7</v>
      </c>
      <c r="AR2154">
        <v>1.2</v>
      </c>
      <c r="AS2154" t="s">
        <v>2549</v>
      </c>
      <c r="AT2154">
        <v>20</v>
      </c>
      <c r="AU2154">
        <v>6</v>
      </c>
      <c r="AV2154">
        <v>6</v>
      </c>
      <c r="AW2154">
        <v>90</v>
      </c>
      <c r="AX2154">
        <v>20</v>
      </c>
      <c r="AY2154">
        <v>5</v>
      </c>
      <c r="AZ2154">
        <v>450</v>
      </c>
      <c r="BA2154">
        <v>1.1488888888888888</v>
      </c>
      <c r="BB2154">
        <v>110700</v>
      </c>
      <c r="BC2154">
        <v>184500</v>
      </c>
      <c r="BD2154">
        <v>258300</v>
      </c>
      <c r="BG2154">
        <v>0</v>
      </c>
      <c r="BH2154">
        <v>0</v>
      </c>
      <c r="BI2154">
        <v>110700</v>
      </c>
      <c r="BJ2154">
        <v>184500</v>
      </c>
      <c r="BK2154">
        <v>258300</v>
      </c>
      <c r="BL2154">
        <v>9</v>
      </c>
      <c r="BM2154">
        <v>1</v>
      </c>
      <c r="BN2154">
        <v>48</v>
      </c>
      <c r="BO2154" t="s">
        <v>192</v>
      </c>
      <c r="BP2154">
        <v>0</v>
      </c>
      <c r="BR2154">
        <v>0</v>
      </c>
      <c r="BS2154">
        <v>0</v>
      </c>
      <c r="BV2154">
        <v>0</v>
      </c>
      <c r="BW2154">
        <v>0</v>
      </c>
      <c r="BX2154">
        <v>0</v>
      </c>
      <c r="BZ2154" t="s">
        <v>193</v>
      </c>
      <c r="CA2154" t="s">
        <v>194</v>
      </c>
      <c r="CB2154" t="b">
        <v>0</v>
      </c>
    </row>
    <row r="2155" spans="1:80" x14ac:dyDescent="0.3">
      <c r="A2155">
        <v>2154</v>
      </c>
      <c r="B2155" t="s">
        <v>2561</v>
      </c>
      <c r="C2155" t="s">
        <v>20</v>
      </c>
      <c r="D2155" t="s">
        <v>2452</v>
      </c>
      <c r="E2155" t="s">
        <v>2547</v>
      </c>
      <c r="F2155" t="s">
        <v>1317</v>
      </c>
      <c r="G2155" t="s">
        <v>2455</v>
      </c>
      <c r="H2155" t="s">
        <v>184</v>
      </c>
      <c r="J2155">
        <v>0</v>
      </c>
      <c r="L2155" t="s">
        <v>2457</v>
      </c>
      <c r="M2155" t="s">
        <v>2506</v>
      </c>
      <c r="N2155" t="s">
        <v>20</v>
      </c>
      <c r="Q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 t="s">
        <v>2459</v>
      </c>
      <c r="AA2155">
        <v>3</v>
      </c>
      <c r="AB2155">
        <v>2</v>
      </c>
      <c r="AC2155">
        <v>16</v>
      </c>
      <c r="AD2155">
        <v>8</v>
      </c>
      <c r="AE2155">
        <v>6</v>
      </c>
      <c r="AF2155">
        <v>8</v>
      </c>
      <c r="AG2155">
        <v>0</v>
      </c>
      <c r="AH2155">
        <v>0.76</v>
      </c>
      <c r="AI2155">
        <v>112176</v>
      </c>
      <c r="AJ2155">
        <v>1.625</v>
      </c>
      <c r="AK2155">
        <v>3</v>
      </c>
      <c r="AL2155">
        <v>58</v>
      </c>
      <c r="AM2155">
        <v>4</v>
      </c>
      <c r="AN2155">
        <v>8</v>
      </c>
      <c r="AO2155" t="s">
        <v>190</v>
      </c>
      <c r="AP2155">
        <v>79.5</v>
      </c>
      <c r="AQ2155">
        <v>-0.7</v>
      </c>
      <c r="AR2155">
        <v>1.2</v>
      </c>
      <c r="AS2155" t="s">
        <v>2549</v>
      </c>
      <c r="AT2155">
        <v>20</v>
      </c>
      <c r="AU2155">
        <v>6</v>
      </c>
      <c r="AV2155">
        <v>6</v>
      </c>
      <c r="AW2155">
        <v>90</v>
      </c>
      <c r="AX2155">
        <v>20</v>
      </c>
      <c r="AY2155">
        <v>5</v>
      </c>
      <c r="AZ2155">
        <v>450</v>
      </c>
      <c r="BA2155">
        <v>1.1488888888888888</v>
      </c>
      <c r="BB2155">
        <v>110700</v>
      </c>
      <c r="BC2155">
        <v>184500</v>
      </c>
      <c r="BD2155">
        <v>258300</v>
      </c>
      <c r="BG2155">
        <v>0</v>
      </c>
      <c r="BH2155">
        <v>0</v>
      </c>
      <c r="BI2155">
        <v>110700</v>
      </c>
      <c r="BJ2155">
        <v>184500</v>
      </c>
      <c r="BK2155">
        <v>258300</v>
      </c>
      <c r="BL2155">
        <v>9</v>
      </c>
      <c r="BM2155">
        <v>1</v>
      </c>
      <c r="BN2155">
        <v>48</v>
      </c>
      <c r="BO2155" t="s">
        <v>192</v>
      </c>
      <c r="BP2155">
        <v>0</v>
      </c>
      <c r="BR2155">
        <v>0</v>
      </c>
      <c r="BS2155">
        <v>0</v>
      </c>
      <c r="BV2155">
        <v>0</v>
      </c>
      <c r="BW2155">
        <v>0</v>
      </c>
      <c r="BX2155">
        <v>0</v>
      </c>
      <c r="BZ2155" t="s">
        <v>193</v>
      </c>
      <c r="CA2155" t="s">
        <v>194</v>
      </c>
      <c r="CB2155" t="b">
        <v>0</v>
      </c>
    </row>
    <row r="2156" spans="1:80" x14ac:dyDescent="0.3">
      <c r="A2156">
        <v>2155</v>
      </c>
      <c r="B2156" t="s">
        <v>2562</v>
      </c>
      <c r="C2156" t="s">
        <v>20</v>
      </c>
      <c r="D2156" t="s">
        <v>2452</v>
      </c>
      <c r="E2156" t="s">
        <v>2547</v>
      </c>
      <c r="F2156" t="s">
        <v>1317</v>
      </c>
      <c r="G2156" t="s">
        <v>2455</v>
      </c>
      <c r="H2156" t="s">
        <v>184</v>
      </c>
      <c r="J2156">
        <v>0</v>
      </c>
      <c r="K2156" t="s">
        <v>2558</v>
      </c>
      <c r="L2156" t="s">
        <v>186</v>
      </c>
      <c r="M2156" t="s">
        <v>653</v>
      </c>
      <c r="N2156" t="s">
        <v>20</v>
      </c>
      <c r="O2156">
        <v>153.9</v>
      </c>
      <c r="Q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 t="s">
        <v>2459</v>
      </c>
      <c r="AA2156">
        <v>3</v>
      </c>
      <c r="AB2156">
        <v>2</v>
      </c>
      <c r="AC2156">
        <v>16</v>
      </c>
      <c r="AD2156">
        <v>8</v>
      </c>
      <c r="AE2156">
        <v>6</v>
      </c>
      <c r="AF2156">
        <v>8</v>
      </c>
      <c r="AG2156">
        <v>0</v>
      </c>
      <c r="AH2156">
        <v>0.76</v>
      </c>
      <c r="AI2156">
        <v>112176</v>
      </c>
      <c r="AJ2156">
        <v>1.625</v>
      </c>
      <c r="AK2156">
        <v>3</v>
      </c>
      <c r="AL2156">
        <v>58</v>
      </c>
      <c r="AM2156">
        <v>4</v>
      </c>
      <c r="AN2156">
        <v>8</v>
      </c>
      <c r="AO2156" t="s">
        <v>190</v>
      </c>
      <c r="AP2156">
        <v>79.5</v>
      </c>
      <c r="AQ2156">
        <v>-0.7</v>
      </c>
      <c r="AR2156">
        <v>1.2</v>
      </c>
      <c r="AS2156" t="s">
        <v>2549</v>
      </c>
      <c r="AT2156">
        <v>20</v>
      </c>
      <c r="AU2156">
        <v>6</v>
      </c>
      <c r="AV2156">
        <v>6</v>
      </c>
      <c r="AW2156">
        <v>90</v>
      </c>
      <c r="AX2156">
        <v>20</v>
      </c>
      <c r="AY2156">
        <v>5</v>
      </c>
      <c r="AZ2156">
        <v>450</v>
      </c>
      <c r="BA2156">
        <v>1.1488888888888888</v>
      </c>
      <c r="BB2156">
        <v>110700</v>
      </c>
      <c r="BC2156">
        <v>184500</v>
      </c>
      <c r="BD2156">
        <v>258300</v>
      </c>
      <c r="BG2156">
        <v>0</v>
      </c>
      <c r="BH2156">
        <v>0</v>
      </c>
      <c r="BI2156">
        <v>110700</v>
      </c>
      <c r="BJ2156">
        <v>184500</v>
      </c>
      <c r="BK2156">
        <v>258300</v>
      </c>
      <c r="BL2156">
        <v>9</v>
      </c>
      <c r="BM2156">
        <v>1</v>
      </c>
      <c r="BN2156">
        <v>48</v>
      </c>
      <c r="BO2156" t="s">
        <v>192</v>
      </c>
      <c r="BP2156">
        <v>7.3872000000000018</v>
      </c>
      <c r="BR2156">
        <v>0</v>
      </c>
      <c r="BS2156">
        <v>0</v>
      </c>
      <c r="BV2156">
        <v>0</v>
      </c>
      <c r="BW2156">
        <v>0</v>
      </c>
      <c r="BX2156">
        <v>0</v>
      </c>
      <c r="BZ2156" t="s">
        <v>193</v>
      </c>
      <c r="CA2156" t="s">
        <v>194</v>
      </c>
      <c r="CB2156" t="b">
        <v>0</v>
      </c>
    </row>
    <row r="2157" spans="1:80" x14ac:dyDescent="0.3">
      <c r="A2157">
        <v>2156</v>
      </c>
      <c r="B2157" t="s">
        <v>2563</v>
      </c>
      <c r="C2157" t="s">
        <v>20</v>
      </c>
      <c r="D2157" t="s">
        <v>2452</v>
      </c>
      <c r="E2157" t="s">
        <v>2547</v>
      </c>
      <c r="F2157" t="s">
        <v>1317</v>
      </c>
      <c r="G2157" t="s">
        <v>2455</v>
      </c>
      <c r="H2157" t="s">
        <v>184</v>
      </c>
      <c r="J2157">
        <v>0</v>
      </c>
      <c r="L2157" t="s">
        <v>2457</v>
      </c>
      <c r="M2157" t="s">
        <v>2506</v>
      </c>
      <c r="N2157" t="s">
        <v>20</v>
      </c>
      <c r="Q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 t="s">
        <v>2459</v>
      </c>
      <c r="AA2157">
        <v>3</v>
      </c>
      <c r="AB2157">
        <v>2</v>
      </c>
      <c r="AC2157">
        <v>16</v>
      </c>
      <c r="AD2157">
        <v>8</v>
      </c>
      <c r="AE2157">
        <v>6</v>
      </c>
      <c r="AF2157">
        <v>8</v>
      </c>
      <c r="AG2157">
        <v>0</v>
      </c>
      <c r="AH2157">
        <v>0.76</v>
      </c>
      <c r="AI2157">
        <v>112176</v>
      </c>
      <c r="AJ2157">
        <v>1.625</v>
      </c>
      <c r="AK2157">
        <v>3</v>
      </c>
      <c r="AL2157">
        <v>58</v>
      </c>
      <c r="AM2157">
        <v>4</v>
      </c>
      <c r="AN2157">
        <v>8</v>
      </c>
      <c r="AO2157" t="s">
        <v>190</v>
      </c>
      <c r="AP2157">
        <v>79.5</v>
      </c>
      <c r="AQ2157">
        <v>-0.7</v>
      </c>
      <c r="AR2157">
        <v>1.2</v>
      </c>
      <c r="AS2157" t="s">
        <v>2549</v>
      </c>
      <c r="AT2157">
        <v>20</v>
      </c>
      <c r="AU2157">
        <v>6</v>
      </c>
      <c r="AV2157">
        <v>6</v>
      </c>
      <c r="AW2157">
        <v>90</v>
      </c>
      <c r="AX2157">
        <v>20</v>
      </c>
      <c r="AY2157">
        <v>5</v>
      </c>
      <c r="AZ2157">
        <v>450</v>
      </c>
      <c r="BA2157">
        <v>1.1488888888888888</v>
      </c>
      <c r="BB2157">
        <v>110700</v>
      </c>
      <c r="BC2157">
        <v>184500</v>
      </c>
      <c r="BD2157">
        <v>258300</v>
      </c>
      <c r="BG2157">
        <v>0</v>
      </c>
      <c r="BH2157">
        <v>0</v>
      </c>
      <c r="BI2157">
        <v>110700</v>
      </c>
      <c r="BJ2157">
        <v>184500</v>
      </c>
      <c r="BK2157">
        <v>258300</v>
      </c>
      <c r="BL2157">
        <v>9</v>
      </c>
      <c r="BM2157">
        <v>1</v>
      </c>
      <c r="BN2157">
        <v>48</v>
      </c>
      <c r="BO2157" t="s">
        <v>192</v>
      </c>
      <c r="BP2157">
        <v>0</v>
      </c>
      <c r="BR2157">
        <v>0</v>
      </c>
      <c r="BS2157">
        <v>0</v>
      </c>
      <c r="BV2157">
        <v>0</v>
      </c>
      <c r="BW2157">
        <v>0</v>
      </c>
      <c r="BX2157">
        <v>0</v>
      </c>
      <c r="BZ2157" t="s">
        <v>193</v>
      </c>
      <c r="CA2157" t="s">
        <v>194</v>
      </c>
      <c r="CB2157" t="b">
        <v>0</v>
      </c>
    </row>
    <row r="2158" spans="1:80" x14ac:dyDescent="0.3">
      <c r="A2158">
        <v>2157</v>
      </c>
      <c r="B2158" t="s">
        <v>2564</v>
      </c>
      <c r="C2158" t="s">
        <v>20</v>
      </c>
      <c r="D2158" t="s">
        <v>2452</v>
      </c>
      <c r="E2158" t="s">
        <v>2547</v>
      </c>
      <c r="F2158" t="s">
        <v>1317</v>
      </c>
      <c r="G2158" t="s">
        <v>2455</v>
      </c>
      <c r="H2158" t="s">
        <v>184</v>
      </c>
      <c r="J2158">
        <v>0</v>
      </c>
      <c r="L2158" t="s">
        <v>2457</v>
      </c>
      <c r="M2158" t="s">
        <v>2506</v>
      </c>
      <c r="N2158" t="s">
        <v>20</v>
      </c>
      <c r="Q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 t="s">
        <v>2459</v>
      </c>
      <c r="AA2158">
        <v>3</v>
      </c>
      <c r="AB2158">
        <v>2</v>
      </c>
      <c r="AC2158">
        <v>16</v>
      </c>
      <c r="AD2158">
        <v>8</v>
      </c>
      <c r="AE2158">
        <v>6</v>
      </c>
      <c r="AF2158">
        <v>8</v>
      </c>
      <c r="AG2158">
        <v>0</v>
      </c>
      <c r="AH2158">
        <v>0.76</v>
      </c>
      <c r="AI2158">
        <v>112176</v>
      </c>
      <c r="AJ2158">
        <v>1.625</v>
      </c>
      <c r="AK2158">
        <v>3</v>
      </c>
      <c r="AL2158">
        <v>58</v>
      </c>
      <c r="AM2158">
        <v>4</v>
      </c>
      <c r="AN2158">
        <v>8</v>
      </c>
      <c r="AO2158" t="s">
        <v>190</v>
      </c>
      <c r="AP2158">
        <v>79.5</v>
      </c>
      <c r="AQ2158">
        <v>-0.7</v>
      </c>
      <c r="AR2158">
        <v>1.2</v>
      </c>
      <c r="AS2158" t="s">
        <v>2549</v>
      </c>
      <c r="AT2158">
        <v>20</v>
      </c>
      <c r="AU2158">
        <v>6</v>
      </c>
      <c r="AV2158">
        <v>6</v>
      </c>
      <c r="AW2158">
        <v>90</v>
      </c>
      <c r="AX2158">
        <v>20</v>
      </c>
      <c r="AY2158">
        <v>5</v>
      </c>
      <c r="AZ2158">
        <v>450</v>
      </c>
      <c r="BA2158">
        <v>1.1488888888888888</v>
      </c>
      <c r="BB2158">
        <v>110700</v>
      </c>
      <c r="BC2158">
        <v>184500</v>
      </c>
      <c r="BD2158">
        <v>258300</v>
      </c>
      <c r="BG2158">
        <v>0</v>
      </c>
      <c r="BH2158">
        <v>0</v>
      </c>
      <c r="BI2158">
        <v>110700</v>
      </c>
      <c r="BJ2158">
        <v>184500</v>
      </c>
      <c r="BK2158">
        <v>258300</v>
      </c>
      <c r="BL2158">
        <v>9</v>
      </c>
      <c r="BM2158">
        <v>1</v>
      </c>
      <c r="BN2158">
        <v>48</v>
      </c>
      <c r="BO2158" t="s">
        <v>192</v>
      </c>
      <c r="BP2158">
        <v>0</v>
      </c>
      <c r="BR2158">
        <v>0</v>
      </c>
      <c r="BS2158">
        <v>0</v>
      </c>
      <c r="BV2158">
        <v>0</v>
      </c>
      <c r="BW2158">
        <v>0</v>
      </c>
      <c r="BX2158">
        <v>0</v>
      </c>
      <c r="BZ2158" t="s">
        <v>193</v>
      </c>
      <c r="CA2158" t="s">
        <v>194</v>
      </c>
      <c r="CB2158" t="b">
        <v>0</v>
      </c>
    </row>
    <row r="2159" spans="1:80" x14ac:dyDescent="0.3">
      <c r="A2159">
        <v>2158</v>
      </c>
      <c r="B2159" t="s">
        <v>2565</v>
      </c>
      <c r="C2159" t="s">
        <v>20</v>
      </c>
      <c r="D2159" t="s">
        <v>2452</v>
      </c>
      <c r="E2159" t="s">
        <v>2547</v>
      </c>
      <c r="F2159" t="s">
        <v>1317</v>
      </c>
      <c r="G2159" t="s">
        <v>2455</v>
      </c>
      <c r="H2159" t="s">
        <v>184</v>
      </c>
      <c r="J2159">
        <v>0</v>
      </c>
      <c r="L2159" t="s">
        <v>2457</v>
      </c>
      <c r="M2159" t="s">
        <v>2506</v>
      </c>
      <c r="N2159" t="s">
        <v>20</v>
      </c>
      <c r="Q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 t="s">
        <v>2459</v>
      </c>
      <c r="AA2159">
        <v>3</v>
      </c>
      <c r="AB2159">
        <v>2</v>
      </c>
      <c r="AC2159">
        <v>16</v>
      </c>
      <c r="AD2159">
        <v>8</v>
      </c>
      <c r="AE2159">
        <v>6</v>
      </c>
      <c r="AF2159">
        <v>8</v>
      </c>
      <c r="AG2159">
        <v>0</v>
      </c>
      <c r="AH2159">
        <v>0.76</v>
      </c>
      <c r="AI2159">
        <v>112176</v>
      </c>
      <c r="AJ2159">
        <v>1.625</v>
      </c>
      <c r="AK2159">
        <v>3</v>
      </c>
      <c r="AL2159">
        <v>58</v>
      </c>
      <c r="AM2159">
        <v>4</v>
      </c>
      <c r="AN2159">
        <v>8</v>
      </c>
      <c r="AO2159" t="s">
        <v>190</v>
      </c>
      <c r="AP2159">
        <v>79.5</v>
      </c>
      <c r="AQ2159">
        <v>-0.7</v>
      </c>
      <c r="AR2159">
        <v>1.2</v>
      </c>
      <c r="AS2159" t="s">
        <v>2549</v>
      </c>
      <c r="AT2159">
        <v>20</v>
      </c>
      <c r="AU2159">
        <v>6</v>
      </c>
      <c r="AV2159">
        <v>6</v>
      </c>
      <c r="AW2159">
        <v>90</v>
      </c>
      <c r="AX2159">
        <v>20</v>
      </c>
      <c r="AY2159">
        <v>5</v>
      </c>
      <c r="AZ2159">
        <v>450</v>
      </c>
      <c r="BA2159">
        <v>1.1488888888888888</v>
      </c>
      <c r="BB2159">
        <v>110700</v>
      </c>
      <c r="BC2159">
        <v>184500</v>
      </c>
      <c r="BD2159">
        <v>258300</v>
      </c>
      <c r="BG2159">
        <v>0</v>
      </c>
      <c r="BH2159">
        <v>0</v>
      </c>
      <c r="BI2159">
        <v>110700</v>
      </c>
      <c r="BJ2159">
        <v>184500</v>
      </c>
      <c r="BK2159">
        <v>258300</v>
      </c>
      <c r="BL2159">
        <v>9</v>
      </c>
      <c r="BM2159">
        <v>1</v>
      </c>
      <c r="BN2159">
        <v>48</v>
      </c>
      <c r="BO2159" t="s">
        <v>192</v>
      </c>
      <c r="BP2159">
        <v>0</v>
      </c>
      <c r="BR2159">
        <v>0</v>
      </c>
      <c r="BS2159">
        <v>0</v>
      </c>
      <c r="BV2159">
        <v>0</v>
      </c>
      <c r="BW2159">
        <v>0</v>
      </c>
      <c r="BX2159">
        <v>0</v>
      </c>
      <c r="BZ2159" t="s">
        <v>193</v>
      </c>
      <c r="CA2159" t="s">
        <v>194</v>
      </c>
      <c r="CB2159" t="b">
        <v>0</v>
      </c>
    </row>
    <row r="2160" spans="1:80" x14ac:dyDescent="0.3">
      <c r="A2160">
        <v>2159</v>
      </c>
      <c r="B2160" t="s">
        <v>2566</v>
      </c>
      <c r="C2160" t="s">
        <v>20</v>
      </c>
      <c r="D2160" t="s">
        <v>2452</v>
      </c>
      <c r="E2160" t="s">
        <v>2567</v>
      </c>
      <c r="F2160" t="s">
        <v>2568</v>
      </c>
      <c r="G2160" t="s">
        <v>2455</v>
      </c>
      <c r="H2160" t="s">
        <v>184</v>
      </c>
      <c r="J2160">
        <v>0</v>
      </c>
      <c r="K2160" t="s">
        <v>2569</v>
      </c>
      <c r="L2160" t="s">
        <v>2457</v>
      </c>
      <c r="M2160" t="s">
        <v>2506</v>
      </c>
      <c r="N2160" t="s">
        <v>20</v>
      </c>
      <c r="O2160">
        <v>276.3</v>
      </c>
      <c r="Q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 t="s">
        <v>2459</v>
      </c>
      <c r="AA2160">
        <v>3</v>
      </c>
      <c r="AB2160">
        <v>2</v>
      </c>
      <c r="AC2160">
        <v>16</v>
      </c>
      <c r="AD2160">
        <v>8</v>
      </c>
      <c r="AE2160">
        <v>6</v>
      </c>
      <c r="AF2160">
        <v>8</v>
      </c>
      <c r="AG2160">
        <v>0</v>
      </c>
      <c r="AH2160">
        <v>0.76</v>
      </c>
      <c r="AI2160">
        <v>112176</v>
      </c>
      <c r="AJ2160">
        <v>2.198</v>
      </c>
      <c r="AK2160">
        <v>3</v>
      </c>
      <c r="AL2160">
        <v>43</v>
      </c>
      <c r="AM2160">
        <v>4</v>
      </c>
      <c r="AN2160">
        <v>8</v>
      </c>
      <c r="AO2160" t="s">
        <v>190</v>
      </c>
      <c r="AP2160">
        <v>79.5</v>
      </c>
      <c r="AQ2160">
        <v>-0.7</v>
      </c>
      <c r="AR2160">
        <v>1.2</v>
      </c>
      <c r="AS2160" t="s">
        <v>2570</v>
      </c>
      <c r="AT2160">
        <v>20</v>
      </c>
      <c r="AU2160">
        <v>8</v>
      </c>
      <c r="AV2160">
        <v>8</v>
      </c>
      <c r="AW2160">
        <v>70</v>
      </c>
      <c r="AX2160">
        <v>20</v>
      </c>
      <c r="AY2160">
        <v>4</v>
      </c>
      <c r="AZ2160">
        <v>280</v>
      </c>
      <c r="BA2160">
        <v>1.8464285714285715</v>
      </c>
      <c r="BB2160">
        <v>86100</v>
      </c>
      <c r="BC2160">
        <v>143500</v>
      </c>
      <c r="BD2160">
        <v>200900</v>
      </c>
      <c r="BG2160">
        <v>0</v>
      </c>
      <c r="BH2160">
        <v>0</v>
      </c>
      <c r="BI2160">
        <v>86100</v>
      </c>
      <c r="BJ2160">
        <v>143500</v>
      </c>
      <c r="BK2160">
        <v>200900</v>
      </c>
      <c r="BL2160">
        <v>9</v>
      </c>
      <c r="BM2160">
        <v>1</v>
      </c>
      <c r="BN2160">
        <v>30</v>
      </c>
      <c r="BO2160" t="s">
        <v>192</v>
      </c>
      <c r="BP2160">
        <v>8.2889999999999997</v>
      </c>
      <c r="BR2160">
        <v>0</v>
      </c>
      <c r="BS2160">
        <v>0</v>
      </c>
      <c r="BV2160">
        <v>0</v>
      </c>
      <c r="BW2160">
        <v>0</v>
      </c>
      <c r="BX2160">
        <v>0</v>
      </c>
      <c r="BZ2160" t="s">
        <v>193</v>
      </c>
      <c r="CA2160" t="s">
        <v>194</v>
      </c>
      <c r="CB2160" t="b">
        <v>0</v>
      </c>
    </row>
    <row r="2161" spans="1:80" x14ac:dyDescent="0.3">
      <c r="A2161">
        <v>2160</v>
      </c>
      <c r="B2161" t="s">
        <v>2571</v>
      </c>
      <c r="C2161" t="s">
        <v>20</v>
      </c>
      <c r="D2161" t="s">
        <v>2452</v>
      </c>
      <c r="E2161" t="s">
        <v>2567</v>
      </c>
      <c r="F2161" t="s">
        <v>2572</v>
      </c>
      <c r="G2161" t="s">
        <v>2455</v>
      </c>
      <c r="H2161" t="s">
        <v>184</v>
      </c>
      <c r="J2161">
        <v>0</v>
      </c>
      <c r="K2161" t="s">
        <v>2569</v>
      </c>
      <c r="L2161" t="s">
        <v>2457</v>
      </c>
      <c r="M2161" t="s">
        <v>2506</v>
      </c>
      <c r="N2161" t="s">
        <v>20</v>
      </c>
      <c r="O2161">
        <v>284</v>
      </c>
      <c r="Q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 t="s">
        <v>2459</v>
      </c>
      <c r="AA2161">
        <v>3</v>
      </c>
      <c r="AB2161">
        <v>2</v>
      </c>
      <c r="AC2161">
        <v>16</v>
      </c>
      <c r="AD2161">
        <v>8</v>
      </c>
      <c r="AE2161">
        <v>6</v>
      </c>
      <c r="AF2161">
        <v>8</v>
      </c>
      <c r="AG2161">
        <v>0</v>
      </c>
      <c r="AH2161">
        <v>0.76</v>
      </c>
      <c r="AI2161">
        <v>112176</v>
      </c>
      <c r="AJ2161">
        <v>2.198</v>
      </c>
      <c r="AK2161">
        <v>3</v>
      </c>
      <c r="AL2161">
        <v>43</v>
      </c>
      <c r="AM2161">
        <v>4</v>
      </c>
      <c r="AN2161">
        <v>8</v>
      </c>
      <c r="AO2161" t="s">
        <v>190</v>
      </c>
      <c r="AP2161">
        <v>79.5</v>
      </c>
      <c r="AQ2161">
        <v>-0.7</v>
      </c>
      <c r="AR2161">
        <v>1.2</v>
      </c>
      <c r="AS2161" t="s">
        <v>2570</v>
      </c>
      <c r="AT2161">
        <v>20</v>
      </c>
      <c r="AU2161">
        <v>8</v>
      </c>
      <c r="AV2161">
        <v>8</v>
      </c>
      <c r="AW2161">
        <v>70</v>
      </c>
      <c r="AX2161">
        <v>20</v>
      </c>
      <c r="AY2161">
        <v>4</v>
      </c>
      <c r="AZ2161">
        <v>280</v>
      </c>
      <c r="BA2161">
        <v>1.8464285714285715</v>
      </c>
      <c r="BB2161">
        <v>86100</v>
      </c>
      <c r="BC2161">
        <v>143500</v>
      </c>
      <c r="BD2161">
        <v>200900</v>
      </c>
      <c r="BG2161">
        <v>0</v>
      </c>
      <c r="BH2161">
        <v>0</v>
      </c>
      <c r="BI2161">
        <v>86100</v>
      </c>
      <c r="BJ2161">
        <v>143500</v>
      </c>
      <c r="BK2161">
        <v>200900</v>
      </c>
      <c r="BL2161">
        <v>9</v>
      </c>
      <c r="BM2161">
        <v>1</v>
      </c>
      <c r="BN2161">
        <v>30</v>
      </c>
      <c r="BO2161" t="s">
        <v>192</v>
      </c>
      <c r="BP2161">
        <v>8.52</v>
      </c>
      <c r="BQ2161">
        <v>0</v>
      </c>
      <c r="BR2161">
        <v>21</v>
      </c>
      <c r="BS2161">
        <v>0</v>
      </c>
      <c r="BV2161">
        <v>0</v>
      </c>
      <c r="BW2161">
        <v>0</v>
      </c>
      <c r="BX2161">
        <v>0</v>
      </c>
      <c r="BZ2161" t="s">
        <v>193</v>
      </c>
      <c r="CA2161" t="s">
        <v>194</v>
      </c>
      <c r="CB2161" t="b">
        <v>0</v>
      </c>
    </row>
    <row r="2162" spans="1:80" x14ac:dyDescent="0.3">
      <c r="A2162">
        <v>2161</v>
      </c>
      <c r="B2162" t="s">
        <v>2573</v>
      </c>
      <c r="C2162" t="s">
        <v>20</v>
      </c>
      <c r="D2162" t="s">
        <v>2452</v>
      </c>
      <c r="E2162" t="s">
        <v>2567</v>
      </c>
      <c r="F2162" t="s">
        <v>2568</v>
      </c>
      <c r="G2162" t="s">
        <v>2455</v>
      </c>
      <c r="H2162" t="s">
        <v>184</v>
      </c>
      <c r="J2162">
        <v>0</v>
      </c>
      <c r="L2162" t="s">
        <v>197</v>
      </c>
      <c r="M2162" t="s">
        <v>197</v>
      </c>
      <c r="N2162" t="s">
        <v>198</v>
      </c>
      <c r="Q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 t="s">
        <v>2459</v>
      </c>
      <c r="AA2162">
        <v>3</v>
      </c>
      <c r="AB2162">
        <v>2</v>
      </c>
      <c r="AC2162">
        <v>16</v>
      </c>
      <c r="AD2162">
        <v>8</v>
      </c>
      <c r="AE2162">
        <v>6</v>
      </c>
      <c r="AF2162">
        <v>8</v>
      </c>
      <c r="AG2162">
        <v>0</v>
      </c>
      <c r="AH2162">
        <v>0.76</v>
      </c>
      <c r="AI2162">
        <v>112176</v>
      </c>
      <c r="AJ2162">
        <v>2.198</v>
      </c>
      <c r="AK2162">
        <v>3</v>
      </c>
      <c r="AL2162">
        <v>43</v>
      </c>
      <c r="AM2162">
        <v>4</v>
      </c>
      <c r="AN2162">
        <v>8</v>
      </c>
      <c r="AO2162" t="s">
        <v>190</v>
      </c>
      <c r="AP2162">
        <v>79.5</v>
      </c>
      <c r="AQ2162">
        <v>-0.7</v>
      </c>
      <c r="AR2162">
        <v>1.2</v>
      </c>
      <c r="AS2162" t="s">
        <v>2570</v>
      </c>
      <c r="AT2162">
        <v>20</v>
      </c>
      <c r="AU2162">
        <v>8</v>
      </c>
      <c r="AV2162">
        <v>8</v>
      </c>
      <c r="AW2162">
        <v>70</v>
      </c>
      <c r="AX2162">
        <v>20</v>
      </c>
      <c r="AY2162">
        <v>4</v>
      </c>
      <c r="AZ2162">
        <v>280</v>
      </c>
      <c r="BA2162">
        <v>1.8464285714285715</v>
      </c>
      <c r="BB2162">
        <v>86100</v>
      </c>
      <c r="BC2162">
        <v>143500</v>
      </c>
      <c r="BD2162">
        <v>200900</v>
      </c>
      <c r="BG2162">
        <v>0</v>
      </c>
      <c r="BH2162">
        <v>0</v>
      </c>
      <c r="BI2162">
        <v>86100</v>
      </c>
      <c r="BJ2162">
        <v>143500</v>
      </c>
      <c r="BK2162">
        <v>200900</v>
      </c>
      <c r="BL2162">
        <v>9</v>
      </c>
      <c r="BM2162">
        <v>1</v>
      </c>
      <c r="BN2162">
        <v>30</v>
      </c>
      <c r="BO2162" t="s">
        <v>192</v>
      </c>
      <c r="BP2162">
        <v>0</v>
      </c>
      <c r="BR2162">
        <v>0</v>
      </c>
      <c r="BS2162">
        <v>0</v>
      </c>
      <c r="BV2162">
        <v>0</v>
      </c>
      <c r="BW2162">
        <v>0</v>
      </c>
      <c r="BX2162">
        <v>0</v>
      </c>
      <c r="BZ2162" t="s">
        <v>193</v>
      </c>
      <c r="CA2162" t="s">
        <v>194</v>
      </c>
      <c r="CB2162" t="b">
        <v>0</v>
      </c>
    </row>
    <row r="2163" spans="1:80" x14ac:dyDescent="0.3">
      <c r="A2163">
        <v>2162</v>
      </c>
      <c r="B2163" t="s">
        <v>2574</v>
      </c>
      <c r="C2163" t="s">
        <v>20</v>
      </c>
      <c r="D2163" t="s">
        <v>2452</v>
      </c>
      <c r="E2163" t="s">
        <v>2567</v>
      </c>
      <c r="F2163" t="s">
        <v>2568</v>
      </c>
      <c r="G2163" t="s">
        <v>2455</v>
      </c>
      <c r="H2163" t="s">
        <v>184</v>
      </c>
      <c r="J2163">
        <v>0</v>
      </c>
      <c r="L2163" t="s">
        <v>197</v>
      </c>
      <c r="M2163" t="s">
        <v>197</v>
      </c>
      <c r="N2163" t="s">
        <v>198</v>
      </c>
      <c r="Q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 t="s">
        <v>2459</v>
      </c>
      <c r="AA2163">
        <v>3</v>
      </c>
      <c r="AB2163">
        <v>2</v>
      </c>
      <c r="AC2163">
        <v>16</v>
      </c>
      <c r="AD2163">
        <v>8</v>
      </c>
      <c r="AE2163">
        <v>6</v>
      </c>
      <c r="AF2163">
        <v>8</v>
      </c>
      <c r="AG2163">
        <v>0</v>
      </c>
      <c r="AH2163">
        <v>0.76</v>
      </c>
      <c r="AI2163">
        <v>112176</v>
      </c>
      <c r="AJ2163">
        <v>2.198</v>
      </c>
      <c r="AK2163">
        <v>3</v>
      </c>
      <c r="AL2163">
        <v>43</v>
      </c>
      <c r="AM2163">
        <v>4</v>
      </c>
      <c r="AN2163">
        <v>8</v>
      </c>
      <c r="AO2163" t="s">
        <v>190</v>
      </c>
      <c r="AP2163">
        <v>79.5</v>
      </c>
      <c r="AQ2163">
        <v>-0.7</v>
      </c>
      <c r="AR2163">
        <v>1.2</v>
      </c>
      <c r="AS2163" t="s">
        <v>2570</v>
      </c>
      <c r="AT2163">
        <v>20</v>
      </c>
      <c r="AU2163">
        <v>8</v>
      </c>
      <c r="AV2163">
        <v>8</v>
      </c>
      <c r="AW2163">
        <v>70</v>
      </c>
      <c r="AX2163">
        <v>20</v>
      </c>
      <c r="AY2163">
        <v>4</v>
      </c>
      <c r="AZ2163">
        <v>280</v>
      </c>
      <c r="BA2163">
        <v>1.8464285714285715</v>
      </c>
      <c r="BB2163">
        <v>86100</v>
      </c>
      <c r="BC2163">
        <v>143500</v>
      </c>
      <c r="BD2163">
        <v>200900</v>
      </c>
      <c r="BG2163">
        <v>0</v>
      </c>
      <c r="BH2163">
        <v>0</v>
      </c>
      <c r="BI2163">
        <v>86100</v>
      </c>
      <c r="BJ2163">
        <v>143500</v>
      </c>
      <c r="BK2163">
        <v>200900</v>
      </c>
      <c r="BL2163">
        <v>9</v>
      </c>
      <c r="BM2163">
        <v>1</v>
      </c>
      <c r="BN2163">
        <v>30</v>
      </c>
      <c r="BO2163" t="s">
        <v>192</v>
      </c>
      <c r="BP2163">
        <v>0</v>
      </c>
      <c r="BR2163">
        <v>0</v>
      </c>
      <c r="BS2163">
        <v>0</v>
      </c>
      <c r="BV2163">
        <v>0</v>
      </c>
      <c r="BW2163">
        <v>0</v>
      </c>
      <c r="BX2163">
        <v>0</v>
      </c>
      <c r="BZ2163" t="s">
        <v>193</v>
      </c>
      <c r="CA2163" t="s">
        <v>194</v>
      </c>
      <c r="CB2163" t="b">
        <v>0</v>
      </c>
    </row>
    <row r="2164" spans="1:80" x14ac:dyDescent="0.3">
      <c r="A2164">
        <v>2163</v>
      </c>
      <c r="B2164" t="s">
        <v>2575</v>
      </c>
      <c r="C2164" t="s">
        <v>20</v>
      </c>
      <c r="D2164" t="s">
        <v>2452</v>
      </c>
      <c r="E2164" t="s">
        <v>2567</v>
      </c>
      <c r="F2164" t="s">
        <v>2568</v>
      </c>
      <c r="G2164" t="s">
        <v>2455</v>
      </c>
      <c r="H2164" t="s">
        <v>184</v>
      </c>
      <c r="J2164">
        <v>0</v>
      </c>
      <c r="K2164" t="s">
        <v>2569</v>
      </c>
      <c r="L2164" t="s">
        <v>2457</v>
      </c>
      <c r="M2164" t="s">
        <v>2506</v>
      </c>
      <c r="N2164" t="s">
        <v>20</v>
      </c>
      <c r="O2164">
        <v>261.60000000000002</v>
      </c>
      <c r="Q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 t="s">
        <v>2459</v>
      </c>
      <c r="AA2164">
        <v>3</v>
      </c>
      <c r="AB2164">
        <v>2</v>
      </c>
      <c r="AC2164">
        <v>16</v>
      </c>
      <c r="AD2164">
        <v>8</v>
      </c>
      <c r="AE2164">
        <v>6</v>
      </c>
      <c r="AF2164">
        <v>8</v>
      </c>
      <c r="AG2164">
        <v>0</v>
      </c>
      <c r="AH2164">
        <v>0.76</v>
      </c>
      <c r="AI2164">
        <v>112176</v>
      </c>
      <c r="AJ2164">
        <v>2.198</v>
      </c>
      <c r="AK2164">
        <v>3</v>
      </c>
      <c r="AL2164">
        <v>43</v>
      </c>
      <c r="AM2164">
        <v>4</v>
      </c>
      <c r="AN2164">
        <v>8</v>
      </c>
      <c r="AO2164" t="s">
        <v>190</v>
      </c>
      <c r="AP2164">
        <v>79.5</v>
      </c>
      <c r="AQ2164">
        <v>-0.7</v>
      </c>
      <c r="AR2164">
        <v>1.2</v>
      </c>
      <c r="AS2164" t="s">
        <v>2570</v>
      </c>
      <c r="AT2164">
        <v>20</v>
      </c>
      <c r="AU2164">
        <v>8</v>
      </c>
      <c r="AV2164">
        <v>8</v>
      </c>
      <c r="AW2164">
        <v>70</v>
      </c>
      <c r="AX2164">
        <v>20</v>
      </c>
      <c r="AY2164">
        <v>4</v>
      </c>
      <c r="AZ2164">
        <v>280</v>
      </c>
      <c r="BA2164">
        <v>1.8464285714285715</v>
      </c>
      <c r="BB2164">
        <v>86100</v>
      </c>
      <c r="BC2164">
        <v>143500</v>
      </c>
      <c r="BD2164">
        <v>200900</v>
      </c>
      <c r="BG2164">
        <v>0</v>
      </c>
      <c r="BH2164">
        <v>0</v>
      </c>
      <c r="BI2164">
        <v>86100</v>
      </c>
      <c r="BJ2164">
        <v>143500</v>
      </c>
      <c r="BK2164">
        <v>200900</v>
      </c>
      <c r="BL2164">
        <v>9</v>
      </c>
      <c r="BM2164">
        <v>1</v>
      </c>
      <c r="BN2164">
        <v>30</v>
      </c>
      <c r="BO2164" t="s">
        <v>192</v>
      </c>
      <c r="BP2164">
        <v>7.8479999999999999</v>
      </c>
      <c r="BR2164">
        <v>0</v>
      </c>
      <c r="BS2164">
        <v>0</v>
      </c>
      <c r="BV2164">
        <v>0</v>
      </c>
      <c r="BW2164">
        <v>0</v>
      </c>
      <c r="BX2164">
        <v>0</v>
      </c>
      <c r="BZ2164" t="s">
        <v>193</v>
      </c>
      <c r="CA2164" t="s">
        <v>194</v>
      </c>
      <c r="CB2164" t="b">
        <v>0</v>
      </c>
    </row>
    <row r="2165" spans="1:80" x14ac:dyDescent="0.3">
      <c r="A2165">
        <v>2164</v>
      </c>
      <c r="B2165" t="s">
        <v>2576</v>
      </c>
      <c r="C2165" t="s">
        <v>20</v>
      </c>
      <c r="D2165" t="s">
        <v>2452</v>
      </c>
      <c r="E2165" t="s">
        <v>2567</v>
      </c>
      <c r="F2165" t="s">
        <v>2572</v>
      </c>
      <c r="G2165" t="s">
        <v>2455</v>
      </c>
      <c r="H2165" t="s">
        <v>184</v>
      </c>
      <c r="J2165">
        <v>0</v>
      </c>
      <c r="K2165" t="s">
        <v>2569</v>
      </c>
      <c r="L2165" t="s">
        <v>2457</v>
      </c>
      <c r="M2165" t="s">
        <v>2506</v>
      </c>
      <c r="N2165" t="s">
        <v>20</v>
      </c>
      <c r="O2165">
        <v>286.89999999999998</v>
      </c>
      <c r="Q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 t="s">
        <v>2459</v>
      </c>
      <c r="AA2165">
        <v>3</v>
      </c>
      <c r="AB2165">
        <v>2</v>
      </c>
      <c r="AC2165">
        <v>16</v>
      </c>
      <c r="AD2165">
        <v>8</v>
      </c>
      <c r="AE2165">
        <v>6</v>
      </c>
      <c r="AF2165">
        <v>8</v>
      </c>
      <c r="AG2165">
        <v>0</v>
      </c>
      <c r="AH2165">
        <v>0.76</v>
      </c>
      <c r="AI2165">
        <v>112176</v>
      </c>
      <c r="AJ2165">
        <v>2.198</v>
      </c>
      <c r="AK2165">
        <v>3</v>
      </c>
      <c r="AL2165">
        <v>43</v>
      </c>
      <c r="AM2165">
        <v>4</v>
      </c>
      <c r="AN2165">
        <v>8</v>
      </c>
      <c r="AO2165" t="s">
        <v>190</v>
      </c>
      <c r="AP2165">
        <v>79.5</v>
      </c>
      <c r="AQ2165">
        <v>-0.7</v>
      </c>
      <c r="AR2165">
        <v>1.2</v>
      </c>
      <c r="AS2165" t="s">
        <v>2570</v>
      </c>
      <c r="AT2165">
        <v>20</v>
      </c>
      <c r="AU2165">
        <v>8</v>
      </c>
      <c r="AV2165">
        <v>8</v>
      </c>
      <c r="AW2165">
        <v>70</v>
      </c>
      <c r="AX2165">
        <v>20</v>
      </c>
      <c r="AY2165">
        <v>4</v>
      </c>
      <c r="AZ2165">
        <v>280</v>
      </c>
      <c r="BA2165">
        <v>1.8464285714285715</v>
      </c>
      <c r="BB2165">
        <v>86100</v>
      </c>
      <c r="BC2165">
        <v>143500</v>
      </c>
      <c r="BD2165">
        <v>200900</v>
      </c>
      <c r="BG2165">
        <v>0</v>
      </c>
      <c r="BH2165">
        <v>0</v>
      </c>
      <c r="BI2165">
        <v>86100</v>
      </c>
      <c r="BJ2165">
        <v>143500</v>
      </c>
      <c r="BK2165">
        <v>200900</v>
      </c>
      <c r="BL2165">
        <v>9</v>
      </c>
      <c r="BM2165">
        <v>1</v>
      </c>
      <c r="BN2165">
        <v>30</v>
      </c>
      <c r="BO2165" t="s">
        <v>192</v>
      </c>
      <c r="BP2165">
        <v>8.6069999999999993</v>
      </c>
      <c r="BR2165">
        <v>201</v>
      </c>
      <c r="BS2165">
        <v>0</v>
      </c>
      <c r="BV2165">
        <v>0</v>
      </c>
      <c r="BW2165">
        <v>0</v>
      </c>
      <c r="BX2165">
        <v>0</v>
      </c>
      <c r="BZ2165" t="s">
        <v>193</v>
      </c>
      <c r="CA2165" t="s">
        <v>194</v>
      </c>
      <c r="CB2165" t="b">
        <v>0</v>
      </c>
    </row>
    <row r="2166" spans="1:80" x14ac:dyDescent="0.3">
      <c r="A2166">
        <v>2165</v>
      </c>
      <c r="B2166" t="s">
        <v>2577</v>
      </c>
      <c r="C2166" t="s">
        <v>20</v>
      </c>
      <c r="D2166" t="s">
        <v>2452</v>
      </c>
      <c r="E2166" t="s">
        <v>2567</v>
      </c>
      <c r="F2166" t="s">
        <v>2568</v>
      </c>
      <c r="G2166" t="s">
        <v>2455</v>
      </c>
      <c r="H2166" t="s">
        <v>184</v>
      </c>
      <c r="J2166">
        <v>0</v>
      </c>
      <c r="L2166" t="s">
        <v>197</v>
      </c>
      <c r="M2166" t="s">
        <v>197</v>
      </c>
      <c r="N2166" t="s">
        <v>198</v>
      </c>
      <c r="Q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 t="s">
        <v>2459</v>
      </c>
      <c r="AA2166">
        <v>3</v>
      </c>
      <c r="AB2166">
        <v>2</v>
      </c>
      <c r="AC2166">
        <v>16</v>
      </c>
      <c r="AD2166">
        <v>8</v>
      </c>
      <c r="AE2166">
        <v>6</v>
      </c>
      <c r="AF2166">
        <v>8</v>
      </c>
      <c r="AG2166">
        <v>0</v>
      </c>
      <c r="AH2166">
        <v>0.76</v>
      </c>
      <c r="AI2166">
        <v>112176</v>
      </c>
      <c r="AJ2166">
        <v>2.198</v>
      </c>
      <c r="AK2166">
        <v>3</v>
      </c>
      <c r="AL2166">
        <v>43</v>
      </c>
      <c r="AM2166">
        <v>4</v>
      </c>
      <c r="AN2166">
        <v>8</v>
      </c>
      <c r="AO2166" t="s">
        <v>190</v>
      </c>
      <c r="AP2166">
        <v>79.5</v>
      </c>
      <c r="AQ2166">
        <v>-0.7</v>
      </c>
      <c r="AR2166">
        <v>1.2</v>
      </c>
      <c r="AS2166" t="s">
        <v>2570</v>
      </c>
      <c r="AT2166">
        <v>20</v>
      </c>
      <c r="AU2166">
        <v>8</v>
      </c>
      <c r="AV2166">
        <v>8</v>
      </c>
      <c r="AW2166">
        <v>70</v>
      </c>
      <c r="AX2166">
        <v>20</v>
      </c>
      <c r="AY2166">
        <v>4</v>
      </c>
      <c r="AZ2166">
        <v>280</v>
      </c>
      <c r="BA2166">
        <v>1.8464285714285715</v>
      </c>
      <c r="BB2166">
        <v>86100</v>
      </c>
      <c r="BC2166">
        <v>143500</v>
      </c>
      <c r="BD2166">
        <v>200900</v>
      </c>
      <c r="BG2166">
        <v>0</v>
      </c>
      <c r="BH2166">
        <v>0</v>
      </c>
      <c r="BI2166">
        <v>86100</v>
      </c>
      <c r="BJ2166">
        <v>143500</v>
      </c>
      <c r="BK2166">
        <v>200900</v>
      </c>
      <c r="BL2166">
        <v>9</v>
      </c>
      <c r="BM2166">
        <v>1</v>
      </c>
      <c r="BN2166">
        <v>30</v>
      </c>
      <c r="BO2166" t="s">
        <v>192</v>
      </c>
      <c r="BP2166">
        <v>0</v>
      </c>
      <c r="BR2166">
        <v>0</v>
      </c>
      <c r="BS2166">
        <v>0</v>
      </c>
      <c r="BV2166">
        <v>0</v>
      </c>
      <c r="BW2166">
        <v>0</v>
      </c>
      <c r="BX2166">
        <v>0</v>
      </c>
      <c r="BZ2166" t="s">
        <v>193</v>
      </c>
      <c r="CA2166" t="s">
        <v>194</v>
      </c>
      <c r="CB2166" t="b">
        <v>0</v>
      </c>
    </row>
    <row r="2167" spans="1:80" x14ac:dyDescent="0.3">
      <c r="A2167">
        <v>2166</v>
      </c>
      <c r="B2167" t="s">
        <v>2578</v>
      </c>
      <c r="C2167" t="s">
        <v>20</v>
      </c>
      <c r="D2167" t="s">
        <v>2452</v>
      </c>
      <c r="E2167" t="s">
        <v>2567</v>
      </c>
      <c r="F2167" t="s">
        <v>2568</v>
      </c>
      <c r="G2167" t="s">
        <v>2455</v>
      </c>
      <c r="H2167" t="s">
        <v>184</v>
      </c>
      <c r="J2167">
        <v>0</v>
      </c>
      <c r="L2167" t="s">
        <v>197</v>
      </c>
      <c r="M2167" t="s">
        <v>197</v>
      </c>
      <c r="N2167" t="s">
        <v>198</v>
      </c>
      <c r="Q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 t="s">
        <v>2459</v>
      </c>
      <c r="AA2167">
        <v>3</v>
      </c>
      <c r="AB2167">
        <v>2</v>
      </c>
      <c r="AC2167">
        <v>16</v>
      </c>
      <c r="AD2167">
        <v>8</v>
      </c>
      <c r="AE2167">
        <v>6</v>
      </c>
      <c r="AF2167">
        <v>8</v>
      </c>
      <c r="AG2167">
        <v>0</v>
      </c>
      <c r="AH2167">
        <v>0.76</v>
      </c>
      <c r="AI2167">
        <v>112176</v>
      </c>
      <c r="AJ2167">
        <v>2.198</v>
      </c>
      <c r="AK2167">
        <v>3</v>
      </c>
      <c r="AL2167">
        <v>43</v>
      </c>
      <c r="AM2167">
        <v>4</v>
      </c>
      <c r="AN2167">
        <v>8</v>
      </c>
      <c r="AO2167" t="s">
        <v>190</v>
      </c>
      <c r="AP2167">
        <v>79.5</v>
      </c>
      <c r="AQ2167">
        <v>-0.7</v>
      </c>
      <c r="AR2167">
        <v>1.2</v>
      </c>
      <c r="AS2167" t="s">
        <v>2570</v>
      </c>
      <c r="AT2167">
        <v>20</v>
      </c>
      <c r="AU2167">
        <v>8</v>
      </c>
      <c r="AV2167">
        <v>8</v>
      </c>
      <c r="AW2167">
        <v>70</v>
      </c>
      <c r="AX2167">
        <v>20</v>
      </c>
      <c r="AY2167">
        <v>4</v>
      </c>
      <c r="AZ2167">
        <v>280</v>
      </c>
      <c r="BA2167">
        <v>1.8464285714285715</v>
      </c>
      <c r="BB2167">
        <v>86100</v>
      </c>
      <c r="BC2167">
        <v>143500</v>
      </c>
      <c r="BD2167">
        <v>200900</v>
      </c>
      <c r="BG2167">
        <v>0</v>
      </c>
      <c r="BH2167">
        <v>0</v>
      </c>
      <c r="BI2167">
        <v>86100</v>
      </c>
      <c r="BJ2167">
        <v>143500</v>
      </c>
      <c r="BK2167">
        <v>200900</v>
      </c>
      <c r="BL2167">
        <v>9</v>
      </c>
      <c r="BM2167">
        <v>1</v>
      </c>
      <c r="BN2167">
        <v>30</v>
      </c>
      <c r="BO2167" t="s">
        <v>192</v>
      </c>
      <c r="BP2167">
        <v>0</v>
      </c>
      <c r="BR2167">
        <v>0</v>
      </c>
      <c r="BS2167">
        <v>0</v>
      </c>
      <c r="BV2167">
        <v>0</v>
      </c>
      <c r="BW2167">
        <v>0</v>
      </c>
      <c r="BX2167">
        <v>0</v>
      </c>
      <c r="BZ2167" t="s">
        <v>193</v>
      </c>
      <c r="CA2167" t="s">
        <v>194</v>
      </c>
      <c r="CB2167" t="b">
        <v>0</v>
      </c>
    </row>
    <row r="2168" spans="1:80" x14ac:dyDescent="0.3">
      <c r="A2168">
        <v>2167</v>
      </c>
      <c r="B2168" t="s">
        <v>2579</v>
      </c>
      <c r="C2168" t="s">
        <v>20</v>
      </c>
      <c r="D2168" t="s">
        <v>2452</v>
      </c>
      <c r="E2168" t="s">
        <v>2567</v>
      </c>
      <c r="F2168" t="s">
        <v>2580</v>
      </c>
      <c r="G2168" t="s">
        <v>2455</v>
      </c>
      <c r="H2168" t="s">
        <v>184</v>
      </c>
      <c r="J2168">
        <v>0</v>
      </c>
      <c r="K2168" t="s">
        <v>2581</v>
      </c>
      <c r="L2168" t="s">
        <v>186</v>
      </c>
      <c r="M2168" t="s">
        <v>653</v>
      </c>
      <c r="N2168" t="s">
        <v>20</v>
      </c>
      <c r="O2168">
        <v>278.10000000000002</v>
      </c>
      <c r="Q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 t="s">
        <v>2459</v>
      </c>
      <c r="AA2168">
        <v>3</v>
      </c>
      <c r="AB2168">
        <v>2</v>
      </c>
      <c r="AC2168">
        <v>16</v>
      </c>
      <c r="AD2168">
        <v>8</v>
      </c>
      <c r="AE2168">
        <v>6</v>
      </c>
      <c r="AF2168">
        <v>8</v>
      </c>
      <c r="AG2168">
        <v>0</v>
      </c>
      <c r="AH2168">
        <v>0.76</v>
      </c>
      <c r="AI2168">
        <v>112176</v>
      </c>
      <c r="AJ2168">
        <v>2.1520000000000001</v>
      </c>
      <c r="AK2168">
        <v>3</v>
      </c>
      <c r="AL2168">
        <v>44</v>
      </c>
      <c r="AM2168">
        <v>4</v>
      </c>
      <c r="AN2168">
        <v>8</v>
      </c>
      <c r="AO2168" t="s">
        <v>190</v>
      </c>
      <c r="AP2168">
        <v>79.5</v>
      </c>
      <c r="AQ2168">
        <v>-0.7</v>
      </c>
      <c r="AR2168">
        <v>1.2</v>
      </c>
      <c r="AS2168" t="s">
        <v>2570</v>
      </c>
      <c r="AT2168">
        <v>20</v>
      </c>
      <c r="AU2168">
        <v>8</v>
      </c>
      <c r="AV2168">
        <v>8</v>
      </c>
      <c r="AW2168">
        <v>70</v>
      </c>
      <c r="AX2168">
        <v>20</v>
      </c>
      <c r="AY2168">
        <v>4</v>
      </c>
      <c r="AZ2168">
        <v>280</v>
      </c>
      <c r="BA2168">
        <v>1.8464285714285715</v>
      </c>
      <c r="BB2168">
        <v>86100</v>
      </c>
      <c r="BC2168">
        <v>143500</v>
      </c>
      <c r="BD2168">
        <v>200900</v>
      </c>
      <c r="BG2168">
        <v>0</v>
      </c>
      <c r="BH2168">
        <v>0</v>
      </c>
      <c r="BI2168">
        <v>86100</v>
      </c>
      <c r="BJ2168">
        <v>143500</v>
      </c>
      <c r="BK2168">
        <v>200900</v>
      </c>
      <c r="BL2168">
        <v>9</v>
      </c>
      <c r="BM2168">
        <v>1</v>
      </c>
      <c r="BN2168">
        <v>30</v>
      </c>
      <c r="BO2168" t="s">
        <v>192</v>
      </c>
      <c r="BP2168">
        <v>8.343</v>
      </c>
      <c r="BR2168">
        <v>2</v>
      </c>
      <c r="BS2168">
        <v>0</v>
      </c>
      <c r="BV2168">
        <v>0</v>
      </c>
      <c r="BW2168">
        <v>0</v>
      </c>
      <c r="BX2168">
        <v>0</v>
      </c>
      <c r="BZ2168" t="s">
        <v>193</v>
      </c>
      <c r="CA2168" t="s">
        <v>194</v>
      </c>
      <c r="CB2168" t="b">
        <v>0</v>
      </c>
    </row>
    <row r="2169" spans="1:80" x14ac:dyDescent="0.3">
      <c r="A2169">
        <v>2168</v>
      </c>
      <c r="B2169" t="s">
        <v>2582</v>
      </c>
      <c r="C2169" t="s">
        <v>20</v>
      </c>
      <c r="D2169" t="s">
        <v>2452</v>
      </c>
      <c r="E2169" t="s">
        <v>2567</v>
      </c>
      <c r="F2169" t="s">
        <v>2580</v>
      </c>
      <c r="G2169" t="s">
        <v>2455</v>
      </c>
      <c r="H2169" t="s">
        <v>184</v>
      </c>
      <c r="J2169">
        <v>0</v>
      </c>
      <c r="K2169" t="s">
        <v>2581</v>
      </c>
      <c r="L2169" t="s">
        <v>186</v>
      </c>
      <c r="M2169" t="s">
        <v>653</v>
      </c>
      <c r="N2169" t="s">
        <v>20</v>
      </c>
      <c r="O2169">
        <v>283.8</v>
      </c>
      <c r="Q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 t="s">
        <v>2459</v>
      </c>
      <c r="AA2169">
        <v>3</v>
      </c>
      <c r="AB2169">
        <v>2</v>
      </c>
      <c r="AC2169">
        <v>16</v>
      </c>
      <c r="AD2169">
        <v>8</v>
      </c>
      <c r="AE2169">
        <v>6</v>
      </c>
      <c r="AF2169">
        <v>8</v>
      </c>
      <c r="AG2169">
        <v>0</v>
      </c>
      <c r="AH2169">
        <v>0.76</v>
      </c>
      <c r="AI2169">
        <v>112176</v>
      </c>
      <c r="AJ2169">
        <v>2.1520000000000001</v>
      </c>
      <c r="AK2169">
        <v>3</v>
      </c>
      <c r="AL2169">
        <v>44</v>
      </c>
      <c r="AM2169">
        <v>4</v>
      </c>
      <c r="AN2169">
        <v>8</v>
      </c>
      <c r="AO2169" t="s">
        <v>190</v>
      </c>
      <c r="AP2169">
        <v>79.5</v>
      </c>
      <c r="AQ2169">
        <v>-0.7</v>
      </c>
      <c r="AR2169">
        <v>1.2</v>
      </c>
      <c r="AS2169" t="s">
        <v>2570</v>
      </c>
      <c r="AT2169">
        <v>20</v>
      </c>
      <c r="AU2169">
        <v>8</v>
      </c>
      <c r="AV2169">
        <v>8</v>
      </c>
      <c r="AW2169">
        <v>70</v>
      </c>
      <c r="AX2169">
        <v>20</v>
      </c>
      <c r="AY2169">
        <v>4</v>
      </c>
      <c r="AZ2169">
        <v>280</v>
      </c>
      <c r="BA2169">
        <v>1.8464285714285715</v>
      </c>
      <c r="BB2169">
        <v>86100</v>
      </c>
      <c r="BC2169">
        <v>143500</v>
      </c>
      <c r="BD2169">
        <v>200900</v>
      </c>
      <c r="BG2169">
        <v>0</v>
      </c>
      <c r="BH2169">
        <v>0</v>
      </c>
      <c r="BI2169">
        <v>86100</v>
      </c>
      <c r="BJ2169">
        <v>143500</v>
      </c>
      <c r="BK2169">
        <v>200900</v>
      </c>
      <c r="BL2169">
        <v>9</v>
      </c>
      <c r="BM2169">
        <v>1</v>
      </c>
      <c r="BN2169">
        <v>30</v>
      </c>
      <c r="BO2169" t="s">
        <v>192</v>
      </c>
      <c r="BP2169">
        <v>8.5139999999999993</v>
      </c>
      <c r="BQ2169">
        <v>0</v>
      </c>
      <c r="BR2169">
        <v>0</v>
      </c>
      <c r="BS2169">
        <v>0</v>
      </c>
      <c r="BV2169">
        <v>0</v>
      </c>
      <c r="BW2169">
        <v>0</v>
      </c>
      <c r="BX2169">
        <v>0</v>
      </c>
      <c r="BZ2169" t="s">
        <v>193</v>
      </c>
      <c r="CA2169" t="s">
        <v>194</v>
      </c>
      <c r="CB2169" t="b">
        <v>0</v>
      </c>
    </row>
    <row r="2170" spans="1:80" x14ac:dyDescent="0.3">
      <c r="A2170">
        <v>2169</v>
      </c>
      <c r="B2170" t="s">
        <v>2583</v>
      </c>
      <c r="C2170" t="s">
        <v>20</v>
      </c>
      <c r="D2170" t="s">
        <v>2452</v>
      </c>
      <c r="E2170" t="s">
        <v>2567</v>
      </c>
      <c r="F2170" t="s">
        <v>2580</v>
      </c>
      <c r="G2170" t="s">
        <v>2455</v>
      </c>
      <c r="H2170" t="s">
        <v>184</v>
      </c>
      <c r="J2170">
        <v>0</v>
      </c>
      <c r="L2170" t="s">
        <v>197</v>
      </c>
      <c r="M2170" t="s">
        <v>197</v>
      </c>
      <c r="N2170" t="s">
        <v>198</v>
      </c>
      <c r="Q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 t="s">
        <v>2459</v>
      </c>
      <c r="AA2170">
        <v>3</v>
      </c>
      <c r="AB2170">
        <v>2</v>
      </c>
      <c r="AC2170">
        <v>16</v>
      </c>
      <c r="AD2170">
        <v>8</v>
      </c>
      <c r="AE2170">
        <v>6</v>
      </c>
      <c r="AF2170">
        <v>8</v>
      </c>
      <c r="AG2170">
        <v>0</v>
      </c>
      <c r="AH2170">
        <v>0.76</v>
      </c>
      <c r="AI2170">
        <v>112176</v>
      </c>
      <c r="AJ2170">
        <v>2.1520000000000001</v>
      </c>
      <c r="AK2170">
        <v>3</v>
      </c>
      <c r="AL2170">
        <v>44</v>
      </c>
      <c r="AM2170">
        <v>4</v>
      </c>
      <c r="AN2170">
        <v>8</v>
      </c>
      <c r="AO2170" t="s">
        <v>190</v>
      </c>
      <c r="AP2170">
        <v>79.5</v>
      </c>
      <c r="AQ2170">
        <v>-0.7</v>
      </c>
      <c r="AR2170">
        <v>1.2</v>
      </c>
      <c r="AS2170" t="s">
        <v>2570</v>
      </c>
      <c r="AT2170">
        <v>20</v>
      </c>
      <c r="AU2170">
        <v>8</v>
      </c>
      <c r="AV2170">
        <v>8</v>
      </c>
      <c r="AW2170">
        <v>70</v>
      </c>
      <c r="AX2170">
        <v>20</v>
      </c>
      <c r="AY2170">
        <v>4</v>
      </c>
      <c r="AZ2170">
        <v>280</v>
      </c>
      <c r="BA2170">
        <v>1.8464285714285715</v>
      </c>
      <c r="BB2170">
        <v>86100</v>
      </c>
      <c r="BC2170">
        <v>143500</v>
      </c>
      <c r="BD2170">
        <v>200900</v>
      </c>
      <c r="BG2170">
        <v>0</v>
      </c>
      <c r="BH2170">
        <v>0</v>
      </c>
      <c r="BI2170">
        <v>86100</v>
      </c>
      <c r="BJ2170">
        <v>143500</v>
      </c>
      <c r="BK2170">
        <v>200900</v>
      </c>
      <c r="BL2170">
        <v>9</v>
      </c>
      <c r="BM2170">
        <v>1</v>
      </c>
      <c r="BN2170">
        <v>30</v>
      </c>
      <c r="BO2170" t="s">
        <v>192</v>
      </c>
      <c r="BP2170">
        <v>0</v>
      </c>
      <c r="BR2170">
        <v>0</v>
      </c>
      <c r="BS2170">
        <v>0</v>
      </c>
      <c r="BV2170">
        <v>0</v>
      </c>
      <c r="BW2170">
        <v>0</v>
      </c>
      <c r="BX2170">
        <v>0</v>
      </c>
      <c r="BZ2170" t="s">
        <v>193</v>
      </c>
      <c r="CA2170" t="s">
        <v>194</v>
      </c>
      <c r="CB2170" t="b">
        <v>0</v>
      </c>
    </row>
    <row r="2171" spans="1:80" x14ac:dyDescent="0.3">
      <c r="A2171">
        <v>2170</v>
      </c>
      <c r="B2171" t="s">
        <v>2584</v>
      </c>
      <c r="C2171" t="s">
        <v>20</v>
      </c>
      <c r="D2171" t="s">
        <v>2452</v>
      </c>
      <c r="E2171" t="s">
        <v>2567</v>
      </c>
      <c r="F2171" t="s">
        <v>2580</v>
      </c>
      <c r="G2171" t="s">
        <v>2455</v>
      </c>
      <c r="H2171" t="s">
        <v>184</v>
      </c>
      <c r="J2171">
        <v>0</v>
      </c>
      <c r="L2171" t="s">
        <v>197</v>
      </c>
      <c r="M2171" t="s">
        <v>197</v>
      </c>
      <c r="N2171" t="s">
        <v>198</v>
      </c>
      <c r="Q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 t="s">
        <v>2459</v>
      </c>
      <c r="AA2171">
        <v>3</v>
      </c>
      <c r="AB2171">
        <v>2</v>
      </c>
      <c r="AC2171">
        <v>16</v>
      </c>
      <c r="AD2171">
        <v>8</v>
      </c>
      <c r="AE2171">
        <v>6</v>
      </c>
      <c r="AF2171">
        <v>8</v>
      </c>
      <c r="AG2171">
        <v>0</v>
      </c>
      <c r="AH2171">
        <v>0.76</v>
      </c>
      <c r="AI2171">
        <v>112176</v>
      </c>
      <c r="AJ2171">
        <v>2.1520000000000001</v>
      </c>
      <c r="AK2171">
        <v>3</v>
      </c>
      <c r="AL2171">
        <v>44</v>
      </c>
      <c r="AM2171">
        <v>4</v>
      </c>
      <c r="AN2171">
        <v>8</v>
      </c>
      <c r="AO2171" t="s">
        <v>190</v>
      </c>
      <c r="AP2171">
        <v>79.5</v>
      </c>
      <c r="AQ2171">
        <v>-0.7</v>
      </c>
      <c r="AR2171">
        <v>1.2</v>
      </c>
      <c r="AS2171" t="s">
        <v>2570</v>
      </c>
      <c r="AT2171">
        <v>20</v>
      </c>
      <c r="AU2171">
        <v>8</v>
      </c>
      <c r="AV2171">
        <v>8</v>
      </c>
      <c r="AW2171">
        <v>70</v>
      </c>
      <c r="AX2171">
        <v>20</v>
      </c>
      <c r="AY2171">
        <v>4</v>
      </c>
      <c r="AZ2171">
        <v>280</v>
      </c>
      <c r="BA2171">
        <v>1.8464285714285715</v>
      </c>
      <c r="BB2171">
        <v>86100</v>
      </c>
      <c r="BC2171">
        <v>143500</v>
      </c>
      <c r="BD2171">
        <v>200900</v>
      </c>
      <c r="BG2171">
        <v>0</v>
      </c>
      <c r="BH2171">
        <v>0</v>
      </c>
      <c r="BI2171">
        <v>86100</v>
      </c>
      <c r="BJ2171">
        <v>143500</v>
      </c>
      <c r="BK2171">
        <v>200900</v>
      </c>
      <c r="BL2171">
        <v>9</v>
      </c>
      <c r="BM2171">
        <v>1</v>
      </c>
      <c r="BN2171">
        <v>30</v>
      </c>
      <c r="BO2171" t="s">
        <v>192</v>
      </c>
      <c r="BP2171">
        <v>0</v>
      </c>
      <c r="BR2171">
        <v>0</v>
      </c>
      <c r="BS2171">
        <v>0</v>
      </c>
      <c r="BV2171">
        <v>0</v>
      </c>
      <c r="BW2171">
        <v>0</v>
      </c>
      <c r="BX2171">
        <v>0</v>
      </c>
      <c r="BZ2171" t="s">
        <v>193</v>
      </c>
      <c r="CA2171" t="s">
        <v>194</v>
      </c>
      <c r="CB2171" t="b">
        <v>0</v>
      </c>
    </row>
    <row r="2172" spans="1:80" x14ac:dyDescent="0.3">
      <c r="A2172">
        <v>2171</v>
      </c>
      <c r="B2172" t="s">
        <v>2585</v>
      </c>
      <c r="C2172" t="s">
        <v>20</v>
      </c>
      <c r="D2172" t="s">
        <v>2452</v>
      </c>
      <c r="E2172" t="s">
        <v>2567</v>
      </c>
      <c r="F2172" t="s">
        <v>2580</v>
      </c>
      <c r="G2172" t="s">
        <v>2455</v>
      </c>
      <c r="H2172" t="s">
        <v>184</v>
      </c>
      <c r="J2172">
        <v>0</v>
      </c>
      <c r="K2172" t="s">
        <v>2581</v>
      </c>
      <c r="L2172" t="s">
        <v>186</v>
      </c>
      <c r="M2172" t="s">
        <v>653</v>
      </c>
      <c r="N2172" t="s">
        <v>20</v>
      </c>
      <c r="O2172">
        <v>263.60000000000002</v>
      </c>
      <c r="Q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 t="s">
        <v>2459</v>
      </c>
      <c r="AA2172">
        <v>3</v>
      </c>
      <c r="AB2172">
        <v>2</v>
      </c>
      <c r="AC2172">
        <v>16</v>
      </c>
      <c r="AD2172">
        <v>8</v>
      </c>
      <c r="AE2172">
        <v>6</v>
      </c>
      <c r="AF2172">
        <v>8</v>
      </c>
      <c r="AG2172">
        <v>0</v>
      </c>
      <c r="AH2172">
        <v>0.76</v>
      </c>
      <c r="AI2172">
        <v>112176</v>
      </c>
      <c r="AJ2172">
        <v>2.1520000000000001</v>
      </c>
      <c r="AK2172">
        <v>3</v>
      </c>
      <c r="AL2172">
        <v>44</v>
      </c>
      <c r="AM2172">
        <v>4</v>
      </c>
      <c r="AN2172">
        <v>8</v>
      </c>
      <c r="AO2172" t="s">
        <v>190</v>
      </c>
      <c r="AP2172">
        <v>79.5</v>
      </c>
      <c r="AQ2172">
        <v>-0.7</v>
      </c>
      <c r="AR2172">
        <v>1.2</v>
      </c>
      <c r="AS2172" t="s">
        <v>2570</v>
      </c>
      <c r="AT2172">
        <v>20</v>
      </c>
      <c r="AU2172">
        <v>8</v>
      </c>
      <c r="AV2172">
        <v>8</v>
      </c>
      <c r="AW2172">
        <v>70</v>
      </c>
      <c r="AX2172">
        <v>20</v>
      </c>
      <c r="AY2172">
        <v>4</v>
      </c>
      <c r="AZ2172">
        <v>280</v>
      </c>
      <c r="BA2172">
        <v>1.8464285714285715</v>
      </c>
      <c r="BB2172">
        <v>86100</v>
      </c>
      <c r="BC2172">
        <v>143500</v>
      </c>
      <c r="BD2172">
        <v>200900</v>
      </c>
      <c r="BG2172">
        <v>0</v>
      </c>
      <c r="BH2172">
        <v>0</v>
      </c>
      <c r="BI2172">
        <v>86100</v>
      </c>
      <c r="BJ2172">
        <v>143500</v>
      </c>
      <c r="BK2172">
        <v>200900</v>
      </c>
      <c r="BL2172">
        <v>9</v>
      </c>
      <c r="BM2172">
        <v>1</v>
      </c>
      <c r="BN2172">
        <v>30</v>
      </c>
      <c r="BO2172" t="s">
        <v>192</v>
      </c>
      <c r="BP2172">
        <v>7.9080000000000013</v>
      </c>
      <c r="BR2172">
        <v>0</v>
      </c>
      <c r="BS2172">
        <v>0</v>
      </c>
      <c r="BV2172">
        <v>0</v>
      </c>
      <c r="BW2172">
        <v>0</v>
      </c>
      <c r="BX2172">
        <v>0</v>
      </c>
      <c r="BZ2172" t="s">
        <v>193</v>
      </c>
      <c r="CA2172" t="s">
        <v>194</v>
      </c>
      <c r="CB2172" t="b">
        <v>0</v>
      </c>
    </row>
    <row r="2173" spans="1:80" x14ac:dyDescent="0.3">
      <c r="A2173">
        <v>2172</v>
      </c>
      <c r="B2173" t="s">
        <v>2586</v>
      </c>
      <c r="C2173" t="s">
        <v>20</v>
      </c>
      <c r="D2173" t="s">
        <v>2452</v>
      </c>
      <c r="E2173" t="s">
        <v>2567</v>
      </c>
      <c r="F2173" t="s">
        <v>2580</v>
      </c>
      <c r="G2173" t="s">
        <v>2455</v>
      </c>
      <c r="H2173" t="s">
        <v>184</v>
      </c>
      <c r="J2173">
        <v>0</v>
      </c>
      <c r="L2173" t="s">
        <v>197</v>
      </c>
      <c r="M2173" t="s">
        <v>197</v>
      </c>
      <c r="N2173" t="s">
        <v>198</v>
      </c>
      <c r="Q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 t="s">
        <v>2459</v>
      </c>
      <c r="AA2173">
        <v>3</v>
      </c>
      <c r="AB2173">
        <v>2</v>
      </c>
      <c r="AC2173">
        <v>16</v>
      </c>
      <c r="AD2173">
        <v>8</v>
      </c>
      <c r="AE2173">
        <v>6</v>
      </c>
      <c r="AF2173">
        <v>8</v>
      </c>
      <c r="AG2173">
        <v>0</v>
      </c>
      <c r="AH2173">
        <v>0.76</v>
      </c>
      <c r="AI2173">
        <v>112176</v>
      </c>
      <c r="AJ2173">
        <v>2.1520000000000001</v>
      </c>
      <c r="AK2173">
        <v>3</v>
      </c>
      <c r="AL2173">
        <v>44</v>
      </c>
      <c r="AM2173">
        <v>4</v>
      </c>
      <c r="AN2173">
        <v>8</v>
      </c>
      <c r="AO2173" t="s">
        <v>190</v>
      </c>
      <c r="AP2173">
        <v>79.5</v>
      </c>
      <c r="AQ2173">
        <v>-0.7</v>
      </c>
      <c r="AR2173">
        <v>1.2</v>
      </c>
      <c r="AS2173" t="s">
        <v>2570</v>
      </c>
      <c r="AT2173">
        <v>20</v>
      </c>
      <c r="AU2173">
        <v>8</v>
      </c>
      <c r="AV2173">
        <v>8</v>
      </c>
      <c r="AW2173">
        <v>70</v>
      </c>
      <c r="AX2173">
        <v>20</v>
      </c>
      <c r="AY2173">
        <v>4</v>
      </c>
      <c r="AZ2173">
        <v>280</v>
      </c>
      <c r="BA2173">
        <v>1.8464285714285715</v>
      </c>
      <c r="BB2173">
        <v>86100</v>
      </c>
      <c r="BC2173">
        <v>143500</v>
      </c>
      <c r="BD2173">
        <v>200900</v>
      </c>
      <c r="BG2173">
        <v>0</v>
      </c>
      <c r="BH2173">
        <v>0</v>
      </c>
      <c r="BI2173">
        <v>86100</v>
      </c>
      <c r="BJ2173">
        <v>143500</v>
      </c>
      <c r="BK2173">
        <v>200900</v>
      </c>
      <c r="BL2173">
        <v>9</v>
      </c>
      <c r="BM2173">
        <v>1</v>
      </c>
      <c r="BN2173">
        <v>30</v>
      </c>
      <c r="BO2173" t="s">
        <v>192</v>
      </c>
      <c r="BP2173">
        <v>0</v>
      </c>
      <c r="BR2173">
        <v>0</v>
      </c>
      <c r="BS2173">
        <v>0</v>
      </c>
      <c r="BV2173">
        <v>0</v>
      </c>
      <c r="BW2173">
        <v>0</v>
      </c>
      <c r="BX2173">
        <v>0</v>
      </c>
      <c r="BZ2173" t="s">
        <v>193</v>
      </c>
      <c r="CA2173" t="s">
        <v>194</v>
      </c>
      <c r="CB2173" t="b">
        <v>0</v>
      </c>
    </row>
    <row r="2174" spans="1:80" x14ac:dyDescent="0.3">
      <c r="A2174">
        <v>2173</v>
      </c>
      <c r="B2174" t="s">
        <v>2587</v>
      </c>
      <c r="C2174" t="s">
        <v>20</v>
      </c>
      <c r="D2174" t="s">
        <v>2452</v>
      </c>
      <c r="E2174" t="s">
        <v>2567</v>
      </c>
      <c r="F2174" t="s">
        <v>2580</v>
      </c>
      <c r="G2174" t="s">
        <v>2455</v>
      </c>
      <c r="H2174" t="s">
        <v>184</v>
      </c>
      <c r="J2174">
        <v>0</v>
      </c>
      <c r="L2174" t="s">
        <v>197</v>
      </c>
      <c r="M2174" t="s">
        <v>197</v>
      </c>
      <c r="N2174" t="s">
        <v>198</v>
      </c>
      <c r="Q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 t="s">
        <v>2459</v>
      </c>
      <c r="AA2174">
        <v>3</v>
      </c>
      <c r="AB2174">
        <v>2</v>
      </c>
      <c r="AC2174">
        <v>16</v>
      </c>
      <c r="AD2174">
        <v>8</v>
      </c>
      <c r="AE2174">
        <v>6</v>
      </c>
      <c r="AF2174">
        <v>8</v>
      </c>
      <c r="AG2174">
        <v>0</v>
      </c>
      <c r="AH2174">
        <v>0.76</v>
      </c>
      <c r="AI2174">
        <v>112176</v>
      </c>
      <c r="AJ2174">
        <v>2.1520000000000001</v>
      </c>
      <c r="AK2174">
        <v>3</v>
      </c>
      <c r="AL2174">
        <v>44</v>
      </c>
      <c r="AM2174">
        <v>4</v>
      </c>
      <c r="AN2174">
        <v>8</v>
      </c>
      <c r="AO2174" t="s">
        <v>190</v>
      </c>
      <c r="AP2174">
        <v>79.5</v>
      </c>
      <c r="AQ2174">
        <v>-0.7</v>
      </c>
      <c r="AR2174">
        <v>1.2</v>
      </c>
      <c r="AS2174" t="s">
        <v>2570</v>
      </c>
      <c r="AT2174">
        <v>20</v>
      </c>
      <c r="AU2174">
        <v>8</v>
      </c>
      <c r="AV2174">
        <v>8</v>
      </c>
      <c r="AW2174">
        <v>70</v>
      </c>
      <c r="AX2174">
        <v>20</v>
      </c>
      <c r="AY2174">
        <v>4</v>
      </c>
      <c r="AZ2174">
        <v>280</v>
      </c>
      <c r="BA2174">
        <v>1.8464285714285715</v>
      </c>
      <c r="BB2174">
        <v>86100</v>
      </c>
      <c r="BC2174">
        <v>143500</v>
      </c>
      <c r="BD2174">
        <v>200900</v>
      </c>
      <c r="BG2174">
        <v>0</v>
      </c>
      <c r="BH2174">
        <v>0</v>
      </c>
      <c r="BI2174">
        <v>86100</v>
      </c>
      <c r="BJ2174">
        <v>143500</v>
      </c>
      <c r="BK2174">
        <v>200900</v>
      </c>
      <c r="BL2174">
        <v>9</v>
      </c>
      <c r="BM2174">
        <v>1</v>
      </c>
      <c r="BN2174">
        <v>30</v>
      </c>
      <c r="BO2174" t="s">
        <v>192</v>
      </c>
      <c r="BP2174">
        <v>0</v>
      </c>
      <c r="BR2174">
        <v>0</v>
      </c>
      <c r="BS2174">
        <v>0</v>
      </c>
      <c r="BV2174">
        <v>0</v>
      </c>
      <c r="BW2174">
        <v>0</v>
      </c>
      <c r="BX2174">
        <v>0</v>
      </c>
      <c r="BZ2174" t="s">
        <v>193</v>
      </c>
      <c r="CA2174" t="s">
        <v>194</v>
      </c>
      <c r="CB2174" t="b">
        <v>0</v>
      </c>
    </row>
    <row r="2175" spans="1:80" x14ac:dyDescent="0.3">
      <c r="A2175">
        <v>2174</v>
      </c>
      <c r="B2175" t="s">
        <v>2588</v>
      </c>
      <c r="C2175" t="s">
        <v>20</v>
      </c>
      <c r="D2175" t="s">
        <v>2452</v>
      </c>
      <c r="E2175" t="s">
        <v>2567</v>
      </c>
      <c r="F2175" t="s">
        <v>2580</v>
      </c>
      <c r="G2175" t="s">
        <v>2455</v>
      </c>
      <c r="H2175" t="s">
        <v>184</v>
      </c>
      <c r="J2175">
        <v>0</v>
      </c>
      <c r="L2175" t="s">
        <v>197</v>
      </c>
      <c r="M2175" t="s">
        <v>197</v>
      </c>
      <c r="N2175" t="s">
        <v>198</v>
      </c>
      <c r="Q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 t="s">
        <v>2459</v>
      </c>
      <c r="AA2175">
        <v>3</v>
      </c>
      <c r="AB2175">
        <v>2</v>
      </c>
      <c r="AC2175">
        <v>16</v>
      </c>
      <c r="AD2175">
        <v>8</v>
      </c>
      <c r="AE2175">
        <v>6</v>
      </c>
      <c r="AF2175">
        <v>8</v>
      </c>
      <c r="AG2175">
        <v>0</v>
      </c>
      <c r="AH2175">
        <v>0.76</v>
      </c>
      <c r="AI2175">
        <v>112176</v>
      </c>
      <c r="AJ2175">
        <v>2.1520000000000001</v>
      </c>
      <c r="AK2175">
        <v>3</v>
      </c>
      <c r="AL2175">
        <v>44</v>
      </c>
      <c r="AM2175">
        <v>4</v>
      </c>
      <c r="AN2175">
        <v>8</v>
      </c>
      <c r="AO2175" t="s">
        <v>190</v>
      </c>
      <c r="AP2175">
        <v>79.5</v>
      </c>
      <c r="AQ2175">
        <v>-0.7</v>
      </c>
      <c r="AR2175">
        <v>1.2</v>
      </c>
      <c r="AS2175" t="s">
        <v>2570</v>
      </c>
      <c r="AT2175">
        <v>20</v>
      </c>
      <c r="AU2175">
        <v>8</v>
      </c>
      <c r="AV2175">
        <v>8</v>
      </c>
      <c r="AW2175">
        <v>70</v>
      </c>
      <c r="AX2175">
        <v>20</v>
      </c>
      <c r="AY2175">
        <v>4</v>
      </c>
      <c r="AZ2175">
        <v>280</v>
      </c>
      <c r="BA2175">
        <v>1.8464285714285715</v>
      </c>
      <c r="BB2175">
        <v>86100</v>
      </c>
      <c r="BC2175">
        <v>143500</v>
      </c>
      <c r="BD2175">
        <v>200900</v>
      </c>
      <c r="BG2175">
        <v>0</v>
      </c>
      <c r="BH2175">
        <v>0</v>
      </c>
      <c r="BI2175">
        <v>86100</v>
      </c>
      <c r="BJ2175">
        <v>143500</v>
      </c>
      <c r="BK2175">
        <v>200900</v>
      </c>
      <c r="BL2175">
        <v>9</v>
      </c>
      <c r="BM2175">
        <v>1</v>
      </c>
      <c r="BN2175">
        <v>30</v>
      </c>
      <c r="BO2175" t="s">
        <v>192</v>
      </c>
      <c r="BP2175">
        <v>0</v>
      </c>
      <c r="BR2175">
        <v>0</v>
      </c>
      <c r="BS2175">
        <v>0</v>
      </c>
      <c r="BV2175">
        <v>0</v>
      </c>
      <c r="BW2175">
        <v>0</v>
      </c>
      <c r="BX2175">
        <v>0</v>
      </c>
      <c r="BZ2175" t="s">
        <v>193</v>
      </c>
      <c r="CA2175" t="s">
        <v>194</v>
      </c>
      <c r="CB2175" t="b">
        <v>0</v>
      </c>
    </row>
    <row r="2176" spans="1:80" x14ac:dyDescent="0.3">
      <c r="A2176">
        <v>2175</v>
      </c>
      <c r="B2176" t="s">
        <v>2589</v>
      </c>
      <c r="C2176" t="s">
        <v>20</v>
      </c>
      <c r="D2176" t="s">
        <v>2452</v>
      </c>
      <c r="E2176" t="s">
        <v>2590</v>
      </c>
      <c r="F2176" t="s">
        <v>2591</v>
      </c>
      <c r="G2176" t="s">
        <v>2455</v>
      </c>
      <c r="H2176" t="s">
        <v>184</v>
      </c>
      <c r="J2176">
        <v>0</v>
      </c>
      <c r="L2176" t="s">
        <v>197</v>
      </c>
      <c r="M2176" t="s">
        <v>197</v>
      </c>
      <c r="N2176" t="s">
        <v>198</v>
      </c>
      <c r="Q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 t="s">
        <v>2459</v>
      </c>
      <c r="AA2176">
        <v>3</v>
      </c>
      <c r="AB2176">
        <v>2</v>
      </c>
      <c r="AC2176">
        <v>16</v>
      </c>
      <c r="AD2176">
        <v>8</v>
      </c>
      <c r="AE2176">
        <v>6</v>
      </c>
      <c r="AF2176">
        <v>8</v>
      </c>
      <c r="AG2176">
        <v>0</v>
      </c>
      <c r="AH2176">
        <v>0.76</v>
      </c>
      <c r="AI2176">
        <v>112176</v>
      </c>
      <c r="AK2176">
        <v>3</v>
      </c>
      <c r="AL2176">
        <v>0</v>
      </c>
      <c r="AM2176">
        <v>4</v>
      </c>
      <c r="AN2176">
        <v>8</v>
      </c>
      <c r="AO2176" t="s">
        <v>190</v>
      </c>
      <c r="AP2176">
        <v>79.5</v>
      </c>
      <c r="AQ2176">
        <v>-0.7</v>
      </c>
      <c r="AR2176">
        <v>1.2</v>
      </c>
      <c r="AS2176" t="s">
        <v>2592</v>
      </c>
      <c r="AT2176">
        <v>8</v>
      </c>
      <c r="AU2176">
        <v>8</v>
      </c>
      <c r="AV2176">
        <v>8</v>
      </c>
      <c r="AW2176">
        <v>48</v>
      </c>
      <c r="AX2176">
        <v>20</v>
      </c>
      <c r="AY2176">
        <v>4</v>
      </c>
      <c r="AZ2176">
        <v>192</v>
      </c>
      <c r="BA2176">
        <v>2.6927083333333335</v>
      </c>
      <c r="BB2176">
        <v>23616</v>
      </c>
      <c r="BC2176">
        <v>39360</v>
      </c>
      <c r="BD2176">
        <v>55104</v>
      </c>
      <c r="BG2176">
        <v>0</v>
      </c>
      <c r="BH2176">
        <v>0</v>
      </c>
      <c r="BI2176">
        <v>23616</v>
      </c>
      <c r="BJ2176">
        <v>39360</v>
      </c>
      <c r="BK2176">
        <v>55104</v>
      </c>
      <c r="BL2176">
        <v>9</v>
      </c>
      <c r="BM2176">
        <v>1</v>
      </c>
      <c r="BN2176">
        <v>0</v>
      </c>
      <c r="BO2176" t="s">
        <v>192</v>
      </c>
      <c r="BP2176">
        <v>0</v>
      </c>
      <c r="BQ2176">
        <v>0</v>
      </c>
      <c r="BR2176">
        <v>0</v>
      </c>
      <c r="BS2176">
        <v>0</v>
      </c>
      <c r="BV2176">
        <v>0</v>
      </c>
      <c r="BW2176">
        <v>0</v>
      </c>
      <c r="BX2176">
        <v>0</v>
      </c>
      <c r="BZ2176" t="s">
        <v>193</v>
      </c>
      <c r="CA2176" t="s">
        <v>194</v>
      </c>
      <c r="CB2176" t="b">
        <v>0</v>
      </c>
    </row>
    <row r="2177" spans="1:80" x14ac:dyDescent="0.3">
      <c r="A2177">
        <v>2176</v>
      </c>
      <c r="B2177" t="s">
        <v>2593</v>
      </c>
      <c r="C2177" t="s">
        <v>20</v>
      </c>
      <c r="D2177" t="s">
        <v>2452</v>
      </c>
      <c r="E2177" t="s">
        <v>2590</v>
      </c>
      <c r="F2177" t="s">
        <v>2594</v>
      </c>
      <c r="G2177" t="s">
        <v>2455</v>
      </c>
      <c r="H2177" t="s">
        <v>184</v>
      </c>
      <c r="J2177">
        <v>0</v>
      </c>
      <c r="L2177" t="s">
        <v>197</v>
      </c>
      <c r="M2177" t="s">
        <v>197</v>
      </c>
      <c r="N2177" t="s">
        <v>198</v>
      </c>
      <c r="Q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 t="s">
        <v>2459</v>
      </c>
      <c r="AA2177">
        <v>3</v>
      </c>
      <c r="AB2177">
        <v>2</v>
      </c>
      <c r="AC2177">
        <v>16</v>
      </c>
      <c r="AD2177">
        <v>8</v>
      </c>
      <c r="AE2177">
        <v>6</v>
      </c>
      <c r="AF2177">
        <v>8</v>
      </c>
      <c r="AG2177">
        <v>0</v>
      </c>
      <c r="AH2177">
        <v>0.76</v>
      </c>
      <c r="AI2177">
        <v>112176</v>
      </c>
      <c r="AK2177">
        <v>3</v>
      </c>
      <c r="AL2177">
        <v>0</v>
      </c>
      <c r="AM2177">
        <v>4</v>
      </c>
      <c r="AN2177">
        <v>8</v>
      </c>
      <c r="AO2177" t="s">
        <v>190</v>
      </c>
      <c r="AP2177">
        <v>79.5</v>
      </c>
      <c r="AQ2177">
        <v>-0.7</v>
      </c>
      <c r="AR2177">
        <v>1.2</v>
      </c>
      <c r="AS2177" t="s">
        <v>2592</v>
      </c>
      <c r="AT2177">
        <v>8</v>
      </c>
      <c r="AU2177">
        <v>8</v>
      </c>
      <c r="AV2177">
        <v>8</v>
      </c>
      <c r="AW2177">
        <v>48</v>
      </c>
      <c r="AX2177">
        <v>20</v>
      </c>
      <c r="AY2177">
        <v>4</v>
      </c>
      <c r="AZ2177">
        <v>192</v>
      </c>
      <c r="BA2177">
        <v>2.6927083333333335</v>
      </c>
      <c r="BB2177">
        <v>23616</v>
      </c>
      <c r="BC2177">
        <v>39360</v>
      </c>
      <c r="BD2177">
        <v>55104</v>
      </c>
      <c r="BG2177">
        <v>0</v>
      </c>
      <c r="BH2177">
        <v>0</v>
      </c>
      <c r="BI2177">
        <v>23616</v>
      </c>
      <c r="BJ2177">
        <v>39360</v>
      </c>
      <c r="BK2177">
        <v>55104</v>
      </c>
      <c r="BL2177">
        <v>9</v>
      </c>
      <c r="BM2177">
        <v>1</v>
      </c>
      <c r="BN2177">
        <v>0</v>
      </c>
      <c r="BO2177" t="s">
        <v>192</v>
      </c>
      <c r="BP2177">
        <v>0</v>
      </c>
      <c r="BQ2177">
        <v>0</v>
      </c>
      <c r="BR2177">
        <v>0</v>
      </c>
      <c r="BS2177">
        <v>0</v>
      </c>
      <c r="BV2177">
        <v>0</v>
      </c>
      <c r="BW2177">
        <v>0</v>
      </c>
      <c r="BX2177">
        <v>0</v>
      </c>
      <c r="BZ2177" t="s">
        <v>193</v>
      </c>
      <c r="CA2177" t="s">
        <v>194</v>
      </c>
      <c r="CB2177" t="b">
        <v>0</v>
      </c>
    </row>
    <row r="2178" spans="1:80" x14ac:dyDescent="0.3">
      <c r="A2178">
        <v>2177</v>
      </c>
      <c r="B2178" t="s">
        <v>2595</v>
      </c>
      <c r="C2178" t="s">
        <v>20</v>
      </c>
      <c r="D2178" t="s">
        <v>2596</v>
      </c>
      <c r="E2178" t="s">
        <v>2597</v>
      </c>
      <c r="F2178" t="s">
        <v>2598</v>
      </c>
      <c r="G2178" t="s">
        <v>2455</v>
      </c>
      <c r="H2178" t="s">
        <v>184</v>
      </c>
      <c r="J2178">
        <v>0</v>
      </c>
      <c r="L2178" t="s">
        <v>197</v>
      </c>
      <c r="M2178" t="s">
        <v>197</v>
      </c>
      <c r="N2178" t="s">
        <v>198</v>
      </c>
      <c r="Q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AA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0.05</v>
      </c>
      <c r="AK2178">
        <v>2.5</v>
      </c>
      <c r="AL2178">
        <v>2240</v>
      </c>
      <c r="AM2178">
        <v>8</v>
      </c>
      <c r="AN2178">
        <v>12</v>
      </c>
      <c r="AO2178" t="s">
        <v>190</v>
      </c>
      <c r="AP2178" t="s">
        <v>197</v>
      </c>
      <c r="AQ2178" t="s">
        <v>197</v>
      </c>
      <c r="AR2178" t="s">
        <v>197</v>
      </c>
      <c r="AS2178" t="s">
        <v>2599</v>
      </c>
      <c r="AT2178">
        <v>15</v>
      </c>
      <c r="AU2178">
        <v>6</v>
      </c>
      <c r="AV2178">
        <v>6</v>
      </c>
      <c r="AW2178">
        <v>366</v>
      </c>
      <c r="AX2178">
        <v>24</v>
      </c>
      <c r="AY2178">
        <v>7</v>
      </c>
      <c r="AZ2178">
        <v>2562</v>
      </c>
      <c r="BA2178">
        <v>0.20179547228727557</v>
      </c>
      <c r="BB2178">
        <v>337635</v>
      </c>
      <c r="BC2178">
        <v>562725</v>
      </c>
      <c r="BD2178">
        <v>787815</v>
      </c>
      <c r="BG2178">
        <v>0</v>
      </c>
      <c r="BH2178">
        <v>0</v>
      </c>
      <c r="BI2178">
        <v>337635</v>
      </c>
      <c r="BJ2178">
        <v>562725</v>
      </c>
      <c r="BK2178">
        <v>787815</v>
      </c>
      <c r="BL2178">
        <v>9</v>
      </c>
      <c r="BM2178">
        <v>0.1</v>
      </c>
      <c r="BN2178">
        <v>1000</v>
      </c>
      <c r="BO2178" t="s">
        <v>192</v>
      </c>
      <c r="BP2178">
        <v>0</v>
      </c>
      <c r="BQ2178">
        <v>0</v>
      </c>
      <c r="BR2178">
        <v>0</v>
      </c>
      <c r="BS2178">
        <v>0</v>
      </c>
      <c r="BV2178">
        <v>0</v>
      </c>
      <c r="BW2178">
        <v>0</v>
      </c>
      <c r="BX2178">
        <v>0</v>
      </c>
      <c r="BZ2178" t="s">
        <v>193</v>
      </c>
      <c r="CA2178" t="s">
        <v>194</v>
      </c>
      <c r="CB2178" t="b">
        <v>0</v>
      </c>
    </row>
    <row r="2179" spans="1:80" x14ac:dyDescent="0.3">
      <c r="A2179">
        <v>2178</v>
      </c>
      <c r="B2179" t="s">
        <v>2600</v>
      </c>
      <c r="C2179" t="s">
        <v>20</v>
      </c>
      <c r="D2179" t="s">
        <v>2596</v>
      </c>
      <c r="E2179" t="s">
        <v>2597</v>
      </c>
      <c r="F2179" t="s">
        <v>2601</v>
      </c>
      <c r="G2179" t="s">
        <v>2455</v>
      </c>
      <c r="H2179" t="s">
        <v>184</v>
      </c>
      <c r="J2179">
        <v>0</v>
      </c>
      <c r="K2179" t="s">
        <v>2602</v>
      </c>
      <c r="L2179" t="s">
        <v>1524</v>
      </c>
      <c r="M2179" t="s">
        <v>1525</v>
      </c>
      <c r="N2179" t="s">
        <v>20</v>
      </c>
      <c r="O2179">
        <v>1.1459999999999999</v>
      </c>
      <c r="Q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AA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0.05</v>
      </c>
      <c r="AK2179">
        <v>2.5</v>
      </c>
      <c r="AL2179">
        <v>2240</v>
      </c>
      <c r="AM2179">
        <v>8</v>
      </c>
      <c r="AN2179">
        <v>12</v>
      </c>
      <c r="AO2179" t="s">
        <v>190</v>
      </c>
      <c r="AP2179" t="s">
        <v>197</v>
      </c>
      <c r="AQ2179" t="s">
        <v>197</v>
      </c>
      <c r="AR2179" t="s">
        <v>197</v>
      </c>
      <c r="AS2179" t="s">
        <v>2599</v>
      </c>
      <c r="AT2179">
        <v>15</v>
      </c>
      <c r="AU2179">
        <v>6</v>
      </c>
      <c r="AV2179">
        <v>6</v>
      </c>
      <c r="AW2179">
        <v>366</v>
      </c>
      <c r="AX2179">
        <v>24</v>
      </c>
      <c r="AY2179">
        <v>7</v>
      </c>
      <c r="AZ2179">
        <v>2562</v>
      </c>
      <c r="BA2179">
        <v>0.20179547228727557</v>
      </c>
      <c r="BB2179">
        <v>337635</v>
      </c>
      <c r="BC2179">
        <v>562725</v>
      </c>
      <c r="BD2179">
        <v>787815</v>
      </c>
      <c r="BG2179">
        <v>0</v>
      </c>
      <c r="BH2179">
        <v>0</v>
      </c>
      <c r="BI2179">
        <v>337635</v>
      </c>
      <c r="BJ2179">
        <v>562725</v>
      </c>
      <c r="BK2179">
        <v>787815</v>
      </c>
      <c r="BL2179">
        <v>9</v>
      </c>
      <c r="BM2179">
        <v>0.1</v>
      </c>
      <c r="BN2179">
        <v>1000</v>
      </c>
      <c r="BO2179" t="s">
        <v>192</v>
      </c>
      <c r="BP2179">
        <v>1.1459999999999999</v>
      </c>
      <c r="BQ2179">
        <v>0</v>
      </c>
      <c r="BR2179">
        <v>0</v>
      </c>
      <c r="BS2179">
        <v>0</v>
      </c>
      <c r="BV2179">
        <v>0</v>
      </c>
      <c r="BW2179">
        <v>0</v>
      </c>
      <c r="BX2179">
        <v>0</v>
      </c>
      <c r="BZ2179" t="s">
        <v>193</v>
      </c>
      <c r="CA2179" t="s">
        <v>194</v>
      </c>
      <c r="CB2179" t="b">
        <v>0</v>
      </c>
    </row>
    <row r="2180" spans="1:80" x14ac:dyDescent="0.3">
      <c r="A2180">
        <v>2179</v>
      </c>
      <c r="B2180" t="s">
        <v>2603</v>
      </c>
      <c r="C2180" t="s">
        <v>20</v>
      </c>
      <c r="D2180" t="s">
        <v>2596</v>
      </c>
      <c r="E2180" t="s">
        <v>2604</v>
      </c>
      <c r="F2180" t="s">
        <v>2605</v>
      </c>
      <c r="G2180" t="s">
        <v>2455</v>
      </c>
      <c r="H2180" t="s">
        <v>184</v>
      </c>
      <c r="J2180">
        <v>0</v>
      </c>
      <c r="K2180" t="s">
        <v>2606</v>
      </c>
      <c r="L2180" t="s">
        <v>197</v>
      </c>
      <c r="M2180" t="s">
        <v>197</v>
      </c>
      <c r="N2180" t="s">
        <v>198</v>
      </c>
      <c r="O2180">
        <v>4.53</v>
      </c>
      <c r="Q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AA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0.19800000000000001</v>
      </c>
      <c r="AK2180">
        <v>2.5</v>
      </c>
      <c r="AL2180">
        <v>566</v>
      </c>
      <c r="AM2180">
        <v>8</v>
      </c>
      <c r="AN2180">
        <v>12</v>
      </c>
      <c r="AO2180" t="s">
        <v>190</v>
      </c>
      <c r="AP2180" t="s">
        <v>197</v>
      </c>
      <c r="AQ2180" t="s">
        <v>197</v>
      </c>
      <c r="AR2180" t="s">
        <v>197</v>
      </c>
      <c r="AS2180" t="s">
        <v>2607</v>
      </c>
      <c r="AT2180">
        <v>24</v>
      </c>
      <c r="AU2180">
        <v>6</v>
      </c>
      <c r="AV2180">
        <v>6</v>
      </c>
      <c r="AW2180">
        <v>366</v>
      </c>
      <c r="AX2180">
        <v>24</v>
      </c>
      <c r="AY2180">
        <v>7</v>
      </c>
      <c r="AZ2180">
        <v>2562</v>
      </c>
      <c r="BA2180">
        <v>0.20179547228727557</v>
      </c>
      <c r="BB2180">
        <v>540216</v>
      </c>
      <c r="BC2180">
        <v>900360</v>
      </c>
      <c r="BD2180">
        <v>1260504</v>
      </c>
      <c r="BG2180">
        <v>0</v>
      </c>
      <c r="BH2180">
        <v>0</v>
      </c>
      <c r="BI2180">
        <v>540216</v>
      </c>
      <c r="BJ2180">
        <v>900360</v>
      </c>
      <c r="BK2180">
        <v>1260504</v>
      </c>
      <c r="BL2180">
        <v>9</v>
      </c>
      <c r="BM2180">
        <v>0.1</v>
      </c>
      <c r="BN2180">
        <v>1728</v>
      </c>
      <c r="BO2180" t="s">
        <v>192</v>
      </c>
      <c r="BP2180">
        <v>7.8278400000000001</v>
      </c>
      <c r="BQ2180">
        <v>53582</v>
      </c>
      <c r="BR2180">
        <v>2654</v>
      </c>
      <c r="BS2180">
        <v>4.9531559105669816E-2</v>
      </c>
      <c r="BV2180">
        <v>0</v>
      </c>
      <c r="BW2180">
        <v>0</v>
      </c>
      <c r="BX2180">
        <v>0</v>
      </c>
      <c r="BZ2180" t="s">
        <v>193</v>
      </c>
      <c r="CA2180" t="s">
        <v>194</v>
      </c>
      <c r="CB2180" t="b">
        <v>0</v>
      </c>
    </row>
    <row r="2181" spans="1:80" x14ac:dyDescent="0.3">
      <c r="A2181">
        <v>2180</v>
      </c>
      <c r="B2181" t="s">
        <v>2608</v>
      </c>
      <c r="C2181" t="s">
        <v>20</v>
      </c>
      <c r="D2181" t="s">
        <v>2596</v>
      </c>
      <c r="E2181" t="s">
        <v>2604</v>
      </c>
      <c r="F2181" t="s">
        <v>2609</v>
      </c>
      <c r="G2181" t="s">
        <v>2455</v>
      </c>
      <c r="H2181" t="s">
        <v>184</v>
      </c>
      <c r="J2181">
        <v>0</v>
      </c>
      <c r="K2181" t="s">
        <v>2610</v>
      </c>
      <c r="L2181" t="s">
        <v>1524</v>
      </c>
      <c r="M2181" t="s">
        <v>1525</v>
      </c>
      <c r="N2181" t="s">
        <v>20</v>
      </c>
      <c r="O2181">
        <v>10</v>
      </c>
      <c r="Q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AA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0.26600000000000001</v>
      </c>
      <c r="AK2181">
        <v>2.5</v>
      </c>
      <c r="AL2181">
        <v>422</v>
      </c>
      <c r="AM2181">
        <v>8</v>
      </c>
      <c r="AN2181">
        <v>12</v>
      </c>
      <c r="AO2181" t="s">
        <v>190</v>
      </c>
      <c r="AP2181" t="s">
        <v>197</v>
      </c>
      <c r="AQ2181" t="s">
        <v>197</v>
      </c>
      <c r="AR2181" t="s">
        <v>197</v>
      </c>
      <c r="AS2181" t="s">
        <v>2607</v>
      </c>
      <c r="AT2181">
        <v>24</v>
      </c>
      <c r="AU2181">
        <v>6</v>
      </c>
      <c r="AV2181">
        <v>6</v>
      </c>
      <c r="AW2181">
        <v>366</v>
      </c>
      <c r="AX2181">
        <v>24</v>
      </c>
      <c r="AY2181">
        <v>7</v>
      </c>
      <c r="AZ2181">
        <v>2562</v>
      </c>
      <c r="BA2181">
        <v>0.20179547228727557</v>
      </c>
      <c r="BB2181">
        <v>540216</v>
      </c>
      <c r="BC2181">
        <v>900360</v>
      </c>
      <c r="BD2181">
        <v>1260504</v>
      </c>
      <c r="BG2181">
        <v>0</v>
      </c>
      <c r="BH2181">
        <v>0</v>
      </c>
      <c r="BI2181">
        <v>540216</v>
      </c>
      <c r="BJ2181">
        <v>900360</v>
      </c>
      <c r="BK2181">
        <v>1260504</v>
      </c>
      <c r="BL2181">
        <v>9</v>
      </c>
      <c r="BM2181">
        <v>0.1</v>
      </c>
      <c r="BN2181">
        <v>1000</v>
      </c>
      <c r="BO2181" t="s">
        <v>192</v>
      </c>
      <c r="BP2181">
        <v>10</v>
      </c>
      <c r="BQ2181">
        <v>2403</v>
      </c>
      <c r="BR2181">
        <v>1</v>
      </c>
      <c r="BS2181">
        <v>4.1614648356221392E-4</v>
      </c>
      <c r="BV2181">
        <v>0</v>
      </c>
      <c r="BW2181">
        <v>0</v>
      </c>
      <c r="BX2181">
        <v>0</v>
      </c>
      <c r="BZ2181" t="s">
        <v>193</v>
      </c>
      <c r="CA2181" t="s">
        <v>194</v>
      </c>
      <c r="CB2181" t="b">
        <v>0</v>
      </c>
    </row>
    <row r="2182" spans="1:80" x14ac:dyDescent="0.3">
      <c r="A2182">
        <v>2181</v>
      </c>
      <c r="B2182" t="s">
        <v>2611</v>
      </c>
      <c r="C2182" t="s">
        <v>20</v>
      </c>
      <c r="D2182" t="s">
        <v>2596</v>
      </c>
      <c r="E2182" t="s">
        <v>2604</v>
      </c>
      <c r="F2182" t="s">
        <v>2605</v>
      </c>
      <c r="G2182" t="s">
        <v>2455</v>
      </c>
      <c r="H2182" t="s">
        <v>184</v>
      </c>
      <c r="J2182">
        <v>0</v>
      </c>
      <c r="K2182" t="s">
        <v>2612</v>
      </c>
      <c r="L2182" t="s">
        <v>197</v>
      </c>
      <c r="M2182" t="s">
        <v>197</v>
      </c>
      <c r="N2182" t="s">
        <v>198</v>
      </c>
      <c r="O2182">
        <v>3.55</v>
      </c>
      <c r="Q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AA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0.11</v>
      </c>
      <c r="AK2182">
        <v>2.5</v>
      </c>
      <c r="AL2182">
        <v>1019</v>
      </c>
      <c r="AM2182">
        <v>8</v>
      </c>
      <c r="AN2182">
        <v>12</v>
      </c>
      <c r="AO2182" t="s">
        <v>190</v>
      </c>
      <c r="AP2182" t="s">
        <v>197</v>
      </c>
      <c r="AQ2182" t="s">
        <v>197</v>
      </c>
      <c r="AR2182" t="s">
        <v>197</v>
      </c>
      <c r="AS2182" t="s">
        <v>2607</v>
      </c>
      <c r="AT2182">
        <v>24</v>
      </c>
      <c r="AU2182">
        <v>6</v>
      </c>
      <c r="AV2182">
        <v>6</v>
      </c>
      <c r="AW2182">
        <v>366</v>
      </c>
      <c r="AX2182">
        <v>24</v>
      </c>
      <c r="AY2182">
        <v>7</v>
      </c>
      <c r="AZ2182">
        <v>2562</v>
      </c>
      <c r="BA2182">
        <v>0.20179547228727557</v>
      </c>
      <c r="BB2182">
        <v>540216</v>
      </c>
      <c r="BC2182">
        <v>900360</v>
      </c>
      <c r="BD2182">
        <v>1260504</v>
      </c>
      <c r="BG2182">
        <v>0</v>
      </c>
      <c r="BH2182">
        <v>0</v>
      </c>
      <c r="BI2182">
        <v>540216</v>
      </c>
      <c r="BJ2182">
        <v>900360</v>
      </c>
      <c r="BK2182">
        <v>1260504</v>
      </c>
      <c r="BL2182">
        <v>9</v>
      </c>
      <c r="BM2182">
        <v>0.1</v>
      </c>
      <c r="BN2182">
        <v>1728</v>
      </c>
      <c r="BO2182" t="s">
        <v>192</v>
      </c>
      <c r="BP2182">
        <v>6.1343999999999994</v>
      </c>
      <c r="BQ2182">
        <v>33452</v>
      </c>
      <c r="BR2182">
        <v>581</v>
      </c>
      <c r="BS2182">
        <v>1.7368169317230658E-2</v>
      </c>
      <c r="BV2182">
        <v>0</v>
      </c>
      <c r="BW2182">
        <v>0</v>
      </c>
      <c r="BX2182">
        <v>0</v>
      </c>
      <c r="BZ2182" t="s">
        <v>193</v>
      </c>
      <c r="CA2182" t="s">
        <v>194</v>
      </c>
      <c r="CB2182" t="b">
        <v>0</v>
      </c>
    </row>
    <row r="2183" spans="1:80" x14ac:dyDescent="0.3">
      <c r="A2183">
        <v>2182</v>
      </c>
      <c r="B2183" t="s">
        <v>3996</v>
      </c>
      <c r="C2183" t="s">
        <v>20</v>
      </c>
      <c r="D2183" t="s">
        <v>2596</v>
      </c>
      <c r="E2183" t="s">
        <v>2604</v>
      </c>
      <c r="F2183" t="s">
        <v>3997</v>
      </c>
      <c r="J2183">
        <v>0</v>
      </c>
      <c r="L2183" t="s">
        <v>197</v>
      </c>
      <c r="M2183" t="s">
        <v>197</v>
      </c>
      <c r="N2183" t="s">
        <v>198</v>
      </c>
      <c r="Q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AA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L2183">
        <v>0</v>
      </c>
      <c r="AP2183" t="s">
        <v>197</v>
      </c>
      <c r="AQ2183" t="s">
        <v>197</v>
      </c>
      <c r="AR2183" t="s">
        <v>197</v>
      </c>
      <c r="AS2183" t="s">
        <v>2607</v>
      </c>
      <c r="AT2183">
        <v>24</v>
      </c>
      <c r="AU2183">
        <v>6</v>
      </c>
      <c r="AV2183">
        <v>6</v>
      </c>
      <c r="AW2183">
        <v>366</v>
      </c>
      <c r="AY2183">
        <v>6</v>
      </c>
      <c r="AZ2183">
        <v>2196</v>
      </c>
      <c r="BA2183">
        <v>0.23542805100182149</v>
      </c>
      <c r="BB2183">
        <v>540216</v>
      </c>
      <c r="BC2183">
        <v>900360</v>
      </c>
      <c r="BD2183">
        <v>1260504</v>
      </c>
      <c r="BF2183">
        <v>6</v>
      </c>
      <c r="BG2183">
        <v>2196</v>
      </c>
      <c r="BH2183">
        <v>0.23542805100182149</v>
      </c>
      <c r="BI2183">
        <v>540216</v>
      </c>
      <c r="BJ2183">
        <v>900360</v>
      </c>
      <c r="BK2183">
        <v>1260504</v>
      </c>
      <c r="BL2183">
        <v>9</v>
      </c>
      <c r="BM2183">
        <v>0.1</v>
      </c>
      <c r="BP2183">
        <v>0</v>
      </c>
      <c r="BS2183">
        <v>0</v>
      </c>
      <c r="BV2183">
        <v>0</v>
      </c>
      <c r="BW2183">
        <v>0</v>
      </c>
      <c r="BX2183">
        <v>0</v>
      </c>
      <c r="BZ2183" t="s">
        <v>193</v>
      </c>
      <c r="CA2183" t="s">
        <v>194</v>
      </c>
      <c r="CB2183" t="b">
        <v>0</v>
      </c>
    </row>
    <row r="2184" spans="1:80" x14ac:dyDescent="0.3">
      <c r="A2184">
        <v>2183</v>
      </c>
      <c r="B2184" t="s">
        <v>2613</v>
      </c>
      <c r="C2184" t="s">
        <v>20</v>
      </c>
      <c r="D2184" t="s">
        <v>2596</v>
      </c>
      <c r="E2184" t="s">
        <v>2604</v>
      </c>
      <c r="F2184" t="s">
        <v>2609</v>
      </c>
      <c r="G2184" t="s">
        <v>2455</v>
      </c>
      <c r="H2184" t="s">
        <v>184</v>
      </c>
      <c r="J2184">
        <v>0</v>
      </c>
      <c r="K2184" t="s">
        <v>2610</v>
      </c>
      <c r="L2184" t="s">
        <v>1524</v>
      </c>
      <c r="M2184" t="s">
        <v>1525</v>
      </c>
      <c r="N2184" t="s">
        <v>20</v>
      </c>
      <c r="O2184">
        <v>10.23</v>
      </c>
      <c r="Q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AA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0.21659999999999999</v>
      </c>
      <c r="AK2184">
        <v>2.5</v>
      </c>
      <c r="AL2184">
        <v>518</v>
      </c>
      <c r="AM2184">
        <v>8</v>
      </c>
      <c r="AN2184">
        <v>12</v>
      </c>
      <c r="AO2184" t="s">
        <v>190</v>
      </c>
      <c r="AP2184" t="s">
        <v>197</v>
      </c>
      <c r="AQ2184" t="s">
        <v>197</v>
      </c>
      <c r="AR2184" t="s">
        <v>197</v>
      </c>
      <c r="AS2184" t="s">
        <v>2607</v>
      </c>
      <c r="AT2184">
        <v>24</v>
      </c>
      <c r="AU2184">
        <v>6</v>
      </c>
      <c r="AV2184">
        <v>6</v>
      </c>
      <c r="AW2184">
        <v>366</v>
      </c>
      <c r="AX2184">
        <v>24</v>
      </c>
      <c r="AY2184">
        <v>7</v>
      </c>
      <c r="AZ2184">
        <v>2562</v>
      </c>
      <c r="BA2184">
        <v>0.20179547228727557</v>
      </c>
      <c r="BB2184">
        <v>540216</v>
      </c>
      <c r="BC2184">
        <v>900360</v>
      </c>
      <c r="BD2184">
        <v>1260504</v>
      </c>
      <c r="BG2184">
        <v>0</v>
      </c>
      <c r="BH2184">
        <v>0</v>
      </c>
      <c r="BI2184">
        <v>540216</v>
      </c>
      <c r="BJ2184">
        <v>900360</v>
      </c>
      <c r="BK2184">
        <v>1260504</v>
      </c>
      <c r="BL2184">
        <v>9</v>
      </c>
      <c r="BM2184">
        <v>0.1</v>
      </c>
      <c r="BN2184">
        <v>1000</v>
      </c>
      <c r="BO2184" t="s">
        <v>192</v>
      </c>
      <c r="BP2184">
        <v>10.23</v>
      </c>
      <c r="BQ2184">
        <v>3090</v>
      </c>
      <c r="BR2184">
        <v>23</v>
      </c>
      <c r="BS2184">
        <v>7.4433656957928803E-3</v>
      </c>
      <c r="BV2184">
        <v>39</v>
      </c>
      <c r="BW2184">
        <v>0</v>
      </c>
      <c r="BX2184">
        <v>0</v>
      </c>
      <c r="BZ2184" t="s">
        <v>193</v>
      </c>
      <c r="CA2184" t="s">
        <v>194</v>
      </c>
      <c r="CB2184" t="b">
        <v>0</v>
      </c>
    </row>
    <row r="2185" spans="1:80" x14ac:dyDescent="0.3">
      <c r="A2185">
        <v>2184</v>
      </c>
      <c r="B2185" t="s">
        <v>2614</v>
      </c>
      <c r="C2185" t="s">
        <v>20</v>
      </c>
      <c r="D2185" t="s">
        <v>2596</v>
      </c>
      <c r="E2185" t="s">
        <v>2604</v>
      </c>
      <c r="F2185" t="s">
        <v>2605</v>
      </c>
      <c r="G2185" t="s">
        <v>2455</v>
      </c>
      <c r="H2185" t="s">
        <v>184</v>
      </c>
      <c r="J2185">
        <v>0</v>
      </c>
      <c r="K2185" t="s">
        <v>2615</v>
      </c>
      <c r="L2185" t="s">
        <v>1524</v>
      </c>
      <c r="M2185" t="s">
        <v>1525</v>
      </c>
      <c r="N2185" t="s">
        <v>20</v>
      </c>
      <c r="O2185">
        <v>8</v>
      </c>
      <c r="Q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AA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0.22</v>
      </c>
      <c r="AK2185">
        <v>2.5</v>
      </c>
      <c r="AL2185">
        <v>510</v>
      </c>
      <c r="AM2185">
        <v>8</v>
      </c>
      <c r="AN2185">
        <v>12</v>
      </c>
      <c r="AO2185" t="s">
        <v>190</v>
      </c>
      <c r="AP2185" t="s">
        <v>197</v>
      </c>
      <c r="AQ2185" t="s">
        <v>197</v>
      </c>
      <c r="AR2185" t="s">
        <v>197</v>
      </c>
      <c r="AS2185" t="s">
        <v>2607</v>
      </c>
      <c r="AT2185">
        <v>24</v>
      </c>
      <c r="AU2185">
        <v>6</v>
      </c>
      <c r="AV2185">
        <v>6</v>
      </c>
      <c r="AW2185">
        <v>366</v>
      </c>
      <c r="AX2185">
        <v>24</v>
      </c>
      <c r="AY2185">
        <v>7</v>
      </c>
      <c r="AZ2185">
        <v>2562</v>
      </c>
      <c r="BA2185">
        <v>0.20179547228727557</v>
      </c>
      <c r="BB2185">
        <v>540216</v>
      </c>
      <c r="BC2185">
        <v>900360</v>
      </c>
      <c r="BD2185">
        <v>1260504</v>
      </c>
      <c r="BG2185">
        <v>0</v>
      </c>
      <c r="BH2185">
        <v>0</v>
      </c>
      <c r="BI2185">
        <v>540216</v>
      </c>
      <c r="BJ2185">
        <v>900360</v>
      </c>
      <c r="BK2185">
        <v>1260504</v>
      </c>
      <c r="BL2185">
        <v>9</v>
      </c>
      <c r="BM2185">
        <v>0.1</v>
      </c>
      <c r="BN2185">
        <v>1728</v>
      </c>
      <c r="BO2185" t="s">
        <v>192</v>
      </c>
      <c r="BP2185">
        <v>13.824</v>
      </c>
      <c r="BQ2185">
        <v>3790</v>
      </c>
      <c r="BR2185">
        <v>3572</v>
      </c>
      <c r="BS2185">
        <v>0.94248021108179425</v>
      </c>
      <c r="BV2185">
        <v>9977</v>
      </c>
      <c r="BW2185">
        <v>12000</v>
      </c>
      <c r="BX2185">
        <v>1.2027663626340583</v>
      </c>
      <c r="BZ2185" t="s">
        <v>193</v>
      </c>
      <c r="CA2185" t="s">
        <v>194</v>
      </c>
      <c r="CB2185" t="b">
        <v>0</v>
      </c>
    </row>
    <row r="2186" spans="1:80" x14ac:dyDescent="0.3">
      <c r="A2186">
        <v>2185</v>
      </c>
      <c r="B2186" t="s">
        <v>2616</v>
      </c>
      <c r="C2186" t="s">
        <v>20</v>
      </c>
      <c r="D2186" t="s">
        <v>2596</v>
      </c>
      <c r="E2186" t="s">
        <v>2604</v>
      </c>
      <c r="F2186" t="s">
        <v>2609</v>
      </c>
      <c r="G2186" t="s">
        <v>2455</v>
      </c>
      <c r="H2186" t="s">
        <v>184</v>
      </c>
      <c r="J2186">
        <v>0</v>
      </c>
      <c r="K2186" t="s">
        <v>2610</v>
      </c>
      <c r="L2186" t="s">
        <v>1524</v>
      </c>
      <c r="M2186" t="s">
        <v>1525</v>
      </c>
      <c r="N2186" t="s">
        <v>20</v>
      </c>
      <c r="O2186">
        <v>15.27</v>
      </c>
      <c r="Q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AA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0.32500000000000001</v>
      </c>
      <c r="AK2186">
        <v>2.5</v>
      </c>
      <c r="AL2186">
        <v>345</v>
      </c>
      <c r="AM2186">
        <v>8</v>
      </c>
      <c r="AN2186">
        <v>12</v>
      </c>
      <c r="AO2186" t="s">
        <v>190</v>
      </c>
      <c r="AP2186" t="s">
        <v>197</v>
      </c>
      <c r="AQ2186" t="s">
        <v>197</v>
      </c>
      <c r="AR2186" t="s">
        <v>197</v>
      </c>
      <c r="AS2186" t="s">
        <v>2607</v>
      </c>
      <c r="AT2186">
        <v>24</v>
      </c>
      <c r="AU2186">
        <v>6</v>
      </c>
      <c r="AV2186">
        <v>6</v>
      </c>
      <c r="AW2186">
        <v>366</v>
      </c>
      <c r="AX2186">
        <v>24</v>
      </c>
      <c r="AY2186">
        <v>7</v>
      </c>
      <c r="AZ2186">
        <v>2562</v>
      </c>
      <c r="BA2186">
        <v>0.20179547228727557</v>
      </c>
      <c r="BB2186">
        <v>540216</v>
      </c>
      <c r="BC2186">
        <v>900360</v>
      </c>
      <c r="BD2186">
        <v>1260504</v>
      </c>
      <c r="BG2186">
        <v>0</v>
      </c>
      <c r="BH2186">
        <v>0</v>
      </c>
      <c r="BI2186">
        <v>540216</v>
      </c>
      <c r="BJ2186">
        <v>900360</v>
      </c>
      <c r="BK2186">
        <v>1260504</v>
      </c>
      <c r="BL2186">
        <v>9</v>
      </c>
      <c r="BM2186">
        <v>0.1</v>
      </c>
      <c r="BN2186">
        <v>1000</v>
      </c>
      <c r="BO2186" t="s">
        <v>192</v>
      </c>
      <c r="BP2186">
        <v>15.27</v>
      </c>
      <c r="BQ2186">
        <v>350</v>
      </c>
      <c r="BR2186">
        <v>0</v>
      </c>
      <c r="BS2186">
        <v>0</v>
      </c>
      <c r="BV2186">
        <v>441</v>
      </c>
      <c r="BW2186">
        <v>0</v>
      </c>
      <c r="BX2186">
        <v>0</v>
      </c>
      <c r="BZ2186" t="s">
        <v>193</v>
      </c>
      <c r="CA2186" t="s">
        <v>194</v>
      </c>
      <c r="CB2186" t="b">
        <v>0</v>
      </c>
    </row>
    <row r="2187" spans="1:80" x14ac:dyDescent="0.3">
      <c r="A2187">
        <v>2186</v>
      </c>
      <c r="B2187" t="s">
        <v>2617</v>
      </c>
      <c r="C2187" t="s">
        <v>20</v>
      </c>
      <c r="D2187" t="s">
        <v>2596</v>
      </c>
      <c r="E2187" t="s">
        <v>2604</v>
      </c>
      <c r="F2187" t="s">
        <v>2609</v>
      </c>
      <c r="G2187" t="s">
        <v>2455</v>
      </c>
      <c r="H2187" t="s">
        <v>184</v>
      </c>
      <c r="J2187">
        <v>0</v>
      </c>
      <c r="K2187" t="s">
        <v>2610</v>
      </c>
      <c r="L2187" t="s">
        <v>1524</v>
      </c>
      <c r="M2187" t="s">
        <v>1525</v>
      </c>
      <c r="N2187" t="s">
        <v>20</v>
      </c>
      <c r="O2187">
        <v>10.35</v>
      </c>
      <c r="Q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AA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0.2122</v>
      </c>
      <c r="AK2187">
        <v>2.5</v>
      </c>
      <c r="AL2187">
        <v>528</v>
      </c>
      <c r="AM2187">
        <v>8</v>
      </c>
      <c r="AN2187">
        <v>12</v>
      </c>
      <c r="AO2187" t="s">
        <v>190</v>
      </c>
      <c r="AP2187" t="s">
        <v>197</v>
      </c>
      <c r="AQ2187" t="s">
        <v>197</v>
      </c>
      <c r="AR2187" t="s">
        <v>197</v>
      </c>
      <c r="AS2187" t="s">
        <v>2607</v>
      </c>
      <c r="AT2187">
        <v>24</v>
      </c>
      <c r="AU2187">
        <v>6</v>
      </c>
      <c r="AV2187">
        <v>6</v>
      </c>
      <c r="AW2187">
        <v>366</v>
      </c>
      <c r="AX2187">
        <v>24</v>
      </c>
      <c r="AY2187">
        <v>7</v>
      </c>
      <c r="AZ2187">
        <v>2562</v>
      </c>
      <c r="BA2187">
        <v>0.20179547228727557</v>
      </c>
      <c r="BB2187">
        <v>540216</v>
      </c>
      <c r="BC2187">
        <v>900360</v>
      </c>
      <c r="BD2187">
        <v>1260504</v>
      </c>
      <c r="BG2187">
        <v>0</v>
      </c>
      <c r="BH2187">
        <v>0</v>
      </c>
      <c r="BI2187">
        <v>540216</v>
      </c>
      <c r="BJ2187">
        <v>900360</v>
      </c>
      <c r="BK2187">
        <v>1260504</v>
      </c>
      <c r="BL2187">
        <v>9</v>
      </c>
      <c r="BM2187">
        <v>0.1</v>
      </c>
      <c r="BN2187">
        <v>1000</v>
      </c>
      <c r="BO2187" t="s">
        <v>192</v>
      </c>
      <c r="BP2187">
        <v>10.35</v>
      </c>
      <c r="BQ2187">
        <v>80</v>
      </c>
      <c r="BR2187">
        <v>0</v>
      </c>
      <c r="BS2187">
        <v>0</v>
      </c>
      <c r="BV2187">
        <v>98</v>
      </c>
      <c r="BW2187">
        <v>0</v>
      </c>
      <c r="BX2187">
        <v>0</v>
      </c>
      <c r="BZ2187" t="s">
        <v>193</v>
      </c>
      <c r="CA2187" t="s">
        <v>194</v>
      </c>
      <c r="CB2187" t="b">
        <v>0</v>
      </c>
    </row>
    <row r="2188" spans="1:80" x14ac:dyDescent="0.3">
      <c r="A2188">
        <v>2187</v>
      </c>
      <c r="B2188" t="s">
        <v>2618</v>
      </c>
      <c r="C2188" t="s">
        <v>20</v>
      </c>
      <c r="D2188" t="s">
        <v>2596</v>
      </c>
      <c r="E2188" t="s">
        <v>2619</v>
      </c>
      <c r="F2188" t="s">
        <v>2454</v>
      </c>
      <c r="G2188" t="s">
        <v>2455</v>
      </c>
      <c r="H2188" t="s">
        <v>184</v>
      </c>
      <c r="J2188">
        <v>0</v>
      </c>
      <c r="K2188" t="s">
        <v>2620</v>
      </c>
      <c r="L2188" t="s">
        <v>197</v>
      </c>
      <c r="M2188" t="s">
        <v>197</v>
      </c>
      <c r="N2188" t="s">
        <v>198</v>
      </c>
      <c r="O2188">
        <v>1</v>
      </c>
      <c r="Q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AA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0.23</v>
      </c>
      <c r="AK2188">
        <v>2.5</v>
      </c>
      <c r="AL2188">
        <v>487</v>
      </c>
      <c r="AM2188">
        <v>8</v>
      </c>
      <c r="AN2188">
        <v>12</v>
      </c>
      <c r="AO2188" t="s">
        <v>190</v>
      </c>
      <c r="AP2188" t="s">
        <v>197</v>
      </c>
      <c r="AQ2188" t="s">
        <v>197</v>
      </c>
      <c r="AR2188" t="s">
        <v>197</v>
      </c>
      <c r="AS2188" t="s">
        <v>2621</v>
      </c>
      <c r="AT2188">
        <v>24</v>
      </c>
      <c r="AU2188">
        <v>6</v>
      </c>
      <c r="AV2188">
        <v>6</v>
      </c>
      <c r="AW2188">
        <v>228</v>
      </c>
      <c r="AX2188">
        <v>24</v>
      </c>
      <c r="AY2188">
        <v>7</v>
      </c>
      <c r="AZ2188">
        <v>1596</v>
      </c>
      <c r="BA2188">
        <v>0.32393483709273185</v>
      </c>
      <c r="BB2188">
        <v>336528</v>
      </c>
      <c r="BC2188">
        <v>560880</v>
      </c>
      <c r="BD2188">
        <v>785232</v>
      </c>
      <c r="BG2188">
        <v>0</v>
      </c>
      <c r="BH2188">
        <v>0</v>
      </c>
      <c r="BI2188">
        <v>336528</v>
      </c>
      <c r="BJ2188">
        <v>560880</v>
      </c>
      <c r="BK2188">
        <v>785232</v>
      </c>
      <c r="BL2188">
        <v>9</v>
      </c>
      <c r="BM2188">
        <v>0.1</v>
      </c>
      <c r="BN2188">
        <v>756</v>
      </c>
      <c r="BO2188" t="s">
        <v>192</v>
      </c>
      <c r="BP2188">
        <v>0.75600000000000001</v>
      </c>
      <c r="BQ2188">
        <v>116471</v>
      </c>
      <c r="BR2188">
        <v>90</v>
      </c>
      <c r="BS2188">
        <v>7.7272454087283515E-4</v>
      </c>
      <c r="BV2188">
        <v>0</v>
      </c>
      <c r="BW2188">
        <v>0</v>
      </c>
      <c r="BX2188">
        <v>0</v>
      </c>
      <c r="BZ2188" t="s">
        <v>193</v>
      </c>
      <c r="CA2188" t="s">
        <v>194</v>
      </c>
      <c r="CB2188" t="b">
        <v>0</v>
      </c>
    </row>
    <row r="2189" spans="1:80" x14ac:dyDescent="0.3">
      <c r="A2189">
        <v>2188</v>
      </c>
      <c r="B2189" t="s">
        <v>2622</v>
      </c>
      <c r="C2189" t="s">
        <v>20</v>
      </c>
      <c r="D2189" t="s">
        <v>2596</v>
      </c>
      <c r="E2189" t="s">
        <v>2619</v>
      </c>
      <c r="F2189" t="s">
        <v>2623</v>
      </c>
      <c r="G2189" t="s">
        <v>2455</v>
      </c>
      <c r="H2189" t="s">
        <v>184</v>
      </c>
      <c r="J2189">
        <v>0</v>
      </c>
      <c r="K2189" t="s">
        <v>2624</v>
      </c>
      <c r="L2189" t="s">
        <v>1524</v>
      </c>
      <c r="M2189" t="s">
        <v>1525</v>
      </c>
      <c r="N2189" t="s">
        <v>20</v>
      </c>
      <c r="O2189">
        <v>17.079999999999998</v>
      </c>
      <c r="Q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AA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0.32929999999999998</v>
      </c>
      <c r="AK2189">
        <v>2.5</v>
      </c>
      <c r="AL2189">
        <v>341</v>
      </c>
      <c r="AM2189">
        <v>8</v>
      </c>
      <c r="AN2189">
        <v>12</v>
      </c>
      <c r="AO2189" t="s">
        <v>190</v>
      </c>
      <c r="AP2189" t="s">
        <v>197</v>
      </c>
      <c r="AQ2189" t="s">
        <v>197</v>
      </c>
      <c r="AR2189" t="s">
        <v>197</v>
      </c>
      <c r="AS2189" t="s">
        <v>2621</v>
      </c>
      <c r="AT2189">
        <v>24</v>
      </c>
      <c r="AU2189">
        <v>6</v>
      </c>
      <c r="AV2189">
        <v>6</v>
      </c>
      <c r="AW2189">
        <v>228</v>
      </c>
      <c r="AX2189">
        <v>24</v>
      </c>
      <c r="AY2189">
        <v>7</v>
      </c>
      <c r="AZ2189">
        <v>1596</v>
      </c>
      <c r="BA2189">
        <v>0.32393483709273185</v>
      </c>
      <c r="BB2189">
        <v>336528</v>
      </c>
      <c r="BC2189">
        <v>560880</v>
      </c>
      <c r="BD2189">
        <v>785232</v>
      </c>
      <c r="BG2189">
        <v>0</v>
      </c>
      <c r="BH2189">
        <v>0</v>
      </c>
      <c r="BI2189">
        <v>336528</v>
      </c>
      <c r="BJ2189">
        <v>560880</v>
      </c>
      <c r="BK2189">
        <v>785232</v>
      </c>
      <c r="BL2189">
        <v>9</v>
      </c>
      <c r="BM2189">
        <v>0.1</v>
      </c>
      <c r="BN2189">
        <v>0</v>
      </c>
      <c r="BO2189" t="s">
        <v>192</v>
      </c>
      <c r="BP2189">
        <v>0</v>
      </c>
      <c r="BQ2189">
        <v>8196</v>
      </c>
      <c r="BR2189">
        <v>3</v>
      </c>
      <c r="BS2189">
        <v>3.6603221083455345E-4</v>
      </c>
      <c r="BV2189">
        <v>490</v>
      </c>
      <c r="BW2189">
        <v>0</v>
      </c>
      <c r="BX2189">
        <v>0</v>
      </c>
      <c r="BZ2189" t="s">
        <v>193</v>
      </c>
      <c r="CA2189" t="s">
        <v>194</v>
      </c>
      <c r="CB2189" t="b">
        <v>0</v>
      </c>
    </row>
    <row r="2190" spans="1:80" x14ac:dyDescent="0.3">
      <c r="A2190">
        <v>2189</v>
      </c>
      <c r="B2190" t="s">
        <v>2625</v>
      </c>
      <c r="C2190" t="s">
        <v>20</v>
      </c>
      <c r="D2190" t="s">
        <v>2596</v>
      </c>
      <c r="E2190" t="s">
        <v>2619</v>
      </c>
      <c r="F2190" t="s">
        <v>2454</v>
      </c>
      <c r="G2190" t="s">
        <v>2455</v>
      </c>
      <c r="H2190" t="s">
        <v>184</v>
      </c>
      <c r="J2190">
        <v>0</v>
      </c>
      <c r="K2190" t="s">
        <v>2626</v>
      </c>
      <c r="L2190" t="s">
        <v>197</v>
      </c>
      <c r="M2190" t="s">
        <v>197</v>
      </c>
      <c r="N2190" t="s">
        <v>198</v>
      </c>
      <c r="O2190">
        <v>8.92</v>
      </c>
      <c r="Q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AA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0.15229999999999999</v>
      </c>
      <c r="AK2190">
        <v>2.5</v>
      </c>
      <c r="AL2190">
        <v>736</v>
      </c>
      <c r="AM2190">
        <v>8</v>
      </c>
      <c r="AN2190">
        <v>12</v>
      </c>
      <c r="AO2190" t="s">
        <v>190</v>
      </c>
      <c r="AP2190" t="s">
        <v>197</v>
      </c>
      <c r="AQ2190" t="s">
        <v>197</v>
      </c>
      <c r="AR2190" t="s">
        <v>197</v>
      </c>
      <c r="AS2190" t="s">
        <v>2621</v>
      </c>
      <c r="AT2190">
        <v>24</v>
      </c>
      <c r="AU2190">
        <v>6</v>
      </c>
      <c r="AV2190">
        <v>6</v>
      </c>
      <c r="AW2190">
        <v>228</v>
      </c>
      <c r="AX2190">
        <v>24</v>
      </c>
      <c r="AY2190">
        <v>7</v>
      </c>
      <c r="AZ2190">
        <v>1596</v>
      </c>
      <c r="BA2190">
        <v>0.32393483709273185</v>
      </c>
      <c r="BB2190">
        <v>336528</v>
      </c>
      <c r="BC2190">
        <v>560880</v>
      </c>
      <c r="BD2190">
        <v>785232</v>
      </c>
      <c r="BG2190">
        <v>0</v>
      </c>
      <c r="BH2190">
        <v>0</v>
      </c>
      <c r="BI2190">
        <v>336528</v>
      </c>
      <c r="BJ2190">
        <v>560880</v>
      </c>
      <c r="BK2190">
        <v>785232</v>
      </c>
      <c r="BL2190">
        <v>9</v>
      </c>
      <c r="BM2190">
        <v>0.1</v>
      </c>
      <c r="BN2190">
        <v>1260</v>
      </c>
      <c r="BO2190" t="s">
        <v>192</v>
      </c>
      <c r="BP2190">
        <v>11.2392</v>
      </c>
      <c r="BQ2190">
        <v>53351</v>
      </c>
      <c r="BR2190">
        <v>857</v>
      </c>
      <c r="BS2190">
        <v>1.6063428989147345E-2</v>
      </c>
      <c r="BV2190">
        <v>0</v>
      </c>
      <c r="BW2190">
        <v>0</v>
      </c>
      <c r="BX2190">
        <v>0</v>
      </c>
      <c r="BZ2190" t="s">
        <v>193</v>
      </c>
      <c r="CA2190" t="s">
        <v>194</v>
      </c>
      <c r="CB2190" t="b">
        <v>0</v>
      </c>
    </row>
    <row r="2191" spans="1:80" x14ac:dyDescent="0.3">
      <c r="A2191">
        <v>2190</v>
      </c>
      <c r="B2191" t="s">
        <v>2627</v>
      </c>
      <c r="C2191" t="s">
        <v>20</v>
      </c>
      <c r="D2191" t="s">
        <v>2596</v>
      </c>
      <c r="E2191" t="s">
        <v>2619</v>
      </c>
      <c r="F2191" t="s">
        <v>2628</v>
      </c>
      <c r="G2191" t="s">
        <v>2455</v>
      </c>
      <c r="H2191" t="s">
        <v>184</v>
      </c>
      <c r="J2191">
        <v>0</v>
      </c>
      <c r="K2191" t="s">
        <v>2629</v>
      </c>
      <c r="L2191" t="s">
        <v>197</v>
      </c>
      <c r="M2191" t="s">
        <v>197</v>
      </c>
      <c r="N2191" t="s">
        <v>198</v>
      </c>
      <c r="O2191">
        <v>1</v>
      </c>
      <c r="Q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AA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0.19</v>
      </c>
      <c r="AK2191">
        <v>2.5</v>
      </c>
      <c r="AL2191">
        <v>590</v>
      </c>
      <c r="AM2191">
        <v>8</v>
      </c>
      <c r="AN2191">
        <v>12</v>
      </c>
      <c r="AO2191" t="s">
        <v>190</v>
      </c>
      <c r="AP2191" t="s">
        <v>197</v>
      </c>
      <c r="AQ2191" t="s">
        <v>197</v>
      </c>
      <c r="AR2191" t="s">
        <v>197</v>
      </c>
      <c r="AS2191" t="s">
        <v>2621</v>
      </c>
      <c r="AT2191">
        <v>24</v>
      </c>
      <c r="AU2191">
        <v>6</v>
      </c>
      <c r="AV2191">
        <v>6</v>
      </c>
      <c r="AW2191">
        <v>228</v>
      </c>
      <c r="AX2191">
        <v>24</v>
      </c>
      <c r="AY2191">
        <v>7</v>
      </c>
      <c r="AZ2191">
        <v>1596</v>
      </c>
      <c r="BA2191">
        <v>0.32393483709273185</v>
      </c>
      <c r="BB2191">
        <v>336528</v>
      </c>
      <c r="BC2191">
        <v>560880</v>
      </c>
      <c r="BD2191">
        <v>785232</v>
      </c>
      <c r="BG2191">
        <v>0</v>
      </c>
      <c r="BH2191">
        <v>0</v>
      </c>
      <c r="BI2191">
        <v>336528</v>
      </c>
      <c r="BJ2191">
        <v>560880</v>
      </c>
      <c r="BK2191">
        <v>785232</v>
      </c>
      <c r="BL2191">
        <v>9</v>
      </c>
      <c r="BM2191">
        <v>0.1</v>
      </c>
      <c r="BN2191">
        <v>1000</v>
      </c>
      <c r="BO2191" t="s">
        <v>192</v>
      </c>
      <c r="BP2191">
        <v>1</v>
      </c>
      <c r="BQ2191">
        <v>940</v>
      </c>
      <c r="BR2191">
        <v>0</v>
      </c>
      <c r="BS2191">
        <v>0</v>
      </c>
      <c r="BV2191">
        <v>0</v>
      </c>
      <c r="BW2191">
        <v>0</v>
      </c>
      <c r="BX2191">
        <v>0</v>
      </c>
      <c r="BZ2191" t="s">
        <v>193</v>
      </c>
      <c r="CA2191" t="s">
        <v>194</v>
      </c>
      <c r="CB2191" t="b">
        <v>0</v>
      </c>
    </row>
    <row r="2192" spans="1:80" x14ac:dyDescent="0.3">
      <c r="A2192">
        <v>2191</v>
      </c>
      <c r="B2192" t="s">
        <v>2630</v>
      </c>
      <c r="C2192" t="s">
        <v>20</v>
      </c>
      <c r="D2192" t="s">
        <v>2596</v>
      </c>
      <c r="E2192" t="s">
        <v>2619</v>
      </c>
      <c r="F2192" t="s">
        <v>2623</v>
      </c>
      <c r="G2192" t="s">
        <v>2455</v>
      </c>
      <c r="H2192" t="s">
        <v>184</v>
      </c>
      <c r="J2192">
        <v>0</v>
      </c>
      <c r="K2192" t="s">
        <v>2624</v>
      </c>
      <c r="L2192" t="s">
        <v>1524</v>
      </c>
      <c r="M2192" t="s">
        <v>1525</v>
      </c>
      <c r="N2192" t="s">
        <v>20</v>
      </c>
      <c r="O2192">
        <v>15.68</v>
      </c>
      <c r="Q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AA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0.28000000000000003</v>
      </c>
      <c r="AK2192">
        <v>2.5</v>
      </c>
      <c r="AL2192">
        <v>400</v>
      </c>
      <c r="AM2192">
        <v>8</v>
      </c>
      <c r="AN2192">
        <v>12</v>
      </c>
      <c r="AO2192" t="s">
        <v>190</v>
      </c>
      <c r="AP2192" t="s">
        <v>197</v>
      </c>
      <c r="AQ2192" t="s">
        <v>197</v>
      </c>
      <c r="AR2192" t="s">
        <v>197</v>
      </c>
      <c r="AS2192" t="s">
        <v>2621</v>
      </c>
      <c r="AT2192">
        <v>24</v>
      </c>
      <c r="AU2192">
        <v>6</v>
      </c>
      <c r="AV2192">
        <v>6</v>
      </c>
      <c r="AW2192">
        <v>228</v>
      </c>
      <c r="AX2192">
        <v>24</v>
      </c>
      <c r="AY2192">
        <v>7</v>
      </c>
      <c r="AZ2192">
        <v>1596</v>
      </c>
      <c r="BA2192">
        <v>0.32393483709273185</v>
      </c>
      <c r="BB2192">
        <v>336528</v>
      </c>
      <c r="BC2192">
        <v>560880</v>
      </c>
      <c r="BD2192">
        <v>785232</v>
      </c>
      <c r="BG2192">
        <v>0</v>
      </c>
      <c r="BH2192">
        <v>0</v>
      </c>
      <c r="BI2192">
        <v>336528</v>
      </c>
      <c r="BJ2192">
        <v>560880</v>
      </c>
      <c r="BK2192">
        <v>785232</v>
      </c>
      <c r="BL2192">
        <v>9</v>
      </c>
      <c r="BM2192">
        <v>0.1</v>
      </c>
      <c r="BN2192">
        <v>0</v>
      </c>
      <c r="BO2192" t="s">
        <v>192</v>
      </c>
      <c r="BP2192">
        <v>0</v>
      </c>
      <c r="BQ2192">
        <v>9835</v>
      </c>
      <c r="BR2192">
        <v>1</v>
      </c>
      <c r="BS2192">
        <v>1.0167768174885612E-4</v>
      </c>
      <c r="BV2192">
        <v>7212</v>
      </c>
      <c r="BW2192">
        <v>0</v>
      </c>
      <c r="BX2192">
        <v>0</v>
      </c>
      <c r="BZ2192" t="s">
        <v>193</v>
      </c>
      <c r="CA2192" t="s">
        <v>194</v>
      </c>
      <c r="CB2192" t="b">
        <v>0</v>
      </c>
    </row>
    <row r="2193" spans="1:80" x14ac:dyDescent="0.3">
      <c r="A2193">
        <v>2192</v>
      </c>
      <c r="B2193" t="s">
        <v>2631</v>
      </c>
      <c r="C2193" t="s">
        <v>20</v>
      </c>
      <c r="D2193" t="s">
        <v>2596</v>
      </c>
      <c r="E2193" t="s">
        <v>2619</v>
      </c>
      <c r="F2193" t="s">
        <v>2454</v>
      </c>
      <c r="G2193" t="s">
        <v>2455</v>
      </c>
      <c r="H2193" t="s">
        <v>184</v>
      </c>
      <c r="J2193">
        <v>0</v>
      </c>
      <c r="K2193" t="s">
        <v>2624</v>
      </c>
      <c r="L2193" t="s">
        <v>1524</v>
      </c>
      <c r="M2193" t="s">
        <v>1525</v>
      </c>
      <c r="N2193" t="s">
        <v>20</v>
      </c>
      <c r="O2193">
        <v>17</v>
      </c>
      <c r="Q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AA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0.32</v>
      </c>
      <c r="AK2193">
        <v>2.5</v>
      </c>
      <c r="AL2193">
        <v>350</v>
      </c>
      <c r="AM2193">
        <v>8</v>
      </c>
      <c r="AN2193">
        <v>12</v>
      </c>
      <c r="AO2193" t="s">
        <v>190</v>
      </c>
      <c r="AP2193" t="s">
        <v>197</v>
      </c>
      <c r="AQ2193" t="s">
        <v>197</v>
      </c>
      <c r="AR2193" t="s">
        <v>197</v>
      </c>
      <c r="AS2193" t="s">
        <v>2621</v>
      </c>
      <c r="AT2193">
        <v>24</v>
      </c>
      <c r="AU2193">
        <v>6</v>
      </c>
      <c r="AV2193">
        <v>6</v>
      </c>
      <c r="AW2193">
        <v>228</v>
      </c>
      <c r="AX2193">
        <v>24</v>
      </c>
      <c r="AY2193">
        <v>7</v>
      </c>
      <c r="AZ2193">
        <v>1596</v>
      </c>
      <c r="BA2193">
        <v>0.32393483709273185</v>
      </c>
      <c r="BB2193">
        <v>336528</v>
      </c>
      <c r="BC2193">
        <v>560880</v>
      </c>
      <c r="BD2193">
        <v>785232</v>
      </c>
      <c r="BG2193">
        <v>0</v>
      </c>
      <c r="BH2193">
        <v>0</v>
      </c>
      <c r="BI2193">
        <v>336528</v>
      </c>
      <c r="BJ2193">
        <v>560880</v>
      </c>
      <c r="BK2193">
        <v>785232</v>
      </c>
      <c r="BL2193">
        <v>9</v>
      </c>
      <c r="BM2193">
        <v>0.1</v>
      </c>
      <c r="BN2193">
        <v>504</v>
      </c>
      <c r="BO2193" t="s">
        <v>192</v>
      </c>
      <c r="BP2193">
        <v>8.5679999999999996</v>
      </c>
      <c r="BQ2193">
        <v>25863</v>
      </c>
      <c r="BR2193">
        <v>164</v>
      </c>
      <c r="BS2193">
        <v>6.3411050535514052E-3</v>
      </c>
      <c r="BV2193">
        <v>10086</v>
      </c>
      <c r="BW2193">
        <v>3500</v>
      </c>
      <c r="BX2193">
        <v>0.347015665278604</v>
      </c>
      <c r="BZ2193" t="s">
        <v>193</v>
      </c>
      <c r="CA2193" t="s">
        <v>194</v>
      </c>
      <c r="CB2193" t="b">
        <v>0</v>
      </c>
    </row>
    <row r="2194" spans="1:80" x14ac:dyDescent="0.3">
      <c r="A2194">
        <v>2193</v>
      </c>
      <c r="B2194" t="s">
        <v>2632</v>
      </c>
      <c r="C2194" t="s">
        <v>20</v>
      </c>
      <c r="D2194" t="s">
        <v>2596</v>
      </c>
      <c r="E2194" t="s">
        <v>2619</v>
      </c>
      <c r="F2194" t="s">
        <v>2623</v>
      </c>
      <c r="G2194" t="s">
        <v>2455</v>
      </c>
      <c r="H2194" t="s">
        <v>184</v>
      </c>
      <c r="J2194">
        <v>0</v>
      </c>
      <c r="K2194" t="s">
        <v>2624</v>
      </c>
      <c r="L2194" t="s">
        <v>1524</v>
      </c>
      <c r="M2194" t="s">
        <v>1525</v>
      </c>
      <c r="N2194" t="s">
        <v>20</v>
      </c>
      <c r="Q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AA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0.443</v>
      </c>
      <c r="AK2194">
        <v>2.5</v>
      </c>
      <c r="AL2194">
        <v>253</v>
      </c>
      <c r="AM2194">
        <v>8</v>
      </c>
      <c r="AN2194">
        <v>12</v>
      </c>
      <c r="AO2194" t="s">
        <v>190</v>
      </c>
      <c r="AP2194" t="s">
        <v>197</v>
      </c>
      <c r="AQ2194" t="s">
        <v>197</v>
      </c>
      <c r="AR2194" t="s">
        <v>197</v>
      </c>
      <c r="AS2194" t="s">
        <v>2621</v>
      </c>
      <c r="AT2194">
        <v>24</v>
      </c>
      <c r="AU2194">
        <v>6</v>
      </c>
      <c r="AV2194">
        <v>6</v>
      </c>
      <c r="AW2194">
        <v>228</v>
      </c>
      <c r="AX2194">
        <v>24</v>
      </c>
      <c r="AY2194">
        <v>7</v>
      </c>
      <c r="AZ2194">
        <v>1596</v>
      </c>
      <c r="BA2194">
        <v>0.32393483709273185</v>
      </c>
      <c r="BB2194">
        <v>336528</v>
      </c>
      <c r="BC2194">
        <v>560880</v>
      </c>
      <c r="BD2194">
        <v>785232</v>
      </c>
      <c r="BG2194">
        <v>0</v>
      </c>
      <c r="BH2194">
        <v>0</v>
      </c>
      <c r="BI2194">
        <v>336528</v>
      </c>
      <c r="BJ2194">
        <v>560880</v>
      </c>
      <c r="BK2194">
        <v>785232</v>
      </c>
      <c r="BL2194">
        <v>9</v>
      </c>
      <c r="BM2194">
        <v>0.1</v>
      </c>
      <c r="BN2194">
        <v>0</v>
      </c>
      <c r="BO2194" t="s">
        <v>192</v>
      </c>
      <c r="BP2194">
        <v>0</v>
      </c>
      <c r="BQ2194">
        <v>1880</v>
      </c>
      <c r="BR2194">
        <v>0</v>
      </c>
      <c r="BS2194">
        <v>0</v>
      </c>
      <c r="BV2194">
        <v>0</v>
      </c>
      <c r="BW2194">
        <v>0</v>
      </c>
      <c r="BX2194">
        <v>0</v>
      </c>
      <c r="BZ2194" t="s">
        <v>193</v>
      </c>
      <c r="CA2194" t="s">
        <v>194</v>
      </c>
      <c r="CB2194" t="b">
        <v>0</v>
      </c>
    </row>
    <row r="2195" spans="1:80" x14ac:dyDescent="0.3">
      <c r="A2195">
        <v>2194</v>
      </c>
      <c r="B2195" t="s">
        <v>2633</v>
      </c>
      <c r="C2195" t="s">
        <v>20</v>
      </c>
      <c r="D2195" t="s">
        <v>2596</v>
      </c>
      <c r="E2195" t="s">
        <v>2619</v>
      </c>
      <c r="F2195" t="s">
        <v>2454</v>
      </c>
      <c r="G2195" t="s">
        <v>2455</v>
      </c>
      <c r="H2195" t="s">
        <v>184</v>
      </c>
      <c r="J2195">
        <v>0</v>
      </c>
      <c r="K2195" t="s">
        <v>2626</v>
      </c>
      <c r="L2195" t="s">
        <v>197</v>
      </c>
      <c r="M2195" t="s">
        <v>197</v>
      </c>
      <c r="N2195" t="s">
        <v>198</v>
      </c>
      <c r="O2195">
        <v>1</v>
      </c>
      <c r="Q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AA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0.14000000000000001</v>
      </c>
      <c r="AK2195">
        <v>2.5</v>
      </c>
      <c r="AL2195">
        <v>800</v>
      </c>
      <c r="AM2195">
        <v>8</v>
      </c>
      <c r="AN2195">
        <v>12</v>
      </c>
      <c r="AO2195" t="s">
        <v>190</v>
      </c>
      <c r="AP2195" t="s">
        <v>197</v>
      </c>
      <c r="AQ2195" t="s">
        <v>197</v>
      </c>
      <c r="AR2195" t="s">
        <v>197</v>
      </c>
      <c r="AS2195" t="s">
        <v>2621</v>
      </c>
      <c r="AT2195">
        <v>24</v>
      </c>
      <c r="AU2195">
        <v>6</v>
      </c>
      <c r="AV2195">
        <v>6</v>
      </c>
      <c r="AW2195">
        <v>228</v>
      </c>
      <c r="AX2195">
        <v>24</v>
      </c>
      <c r="AY2195">
        <v>7</v>
      </c>
      <c r="AZ2195">
        <v>1596</v>
      </c>
      <c r="BA2195">
        <v>0.32393483709273185</v>
      </c>
      <c r="BB2195">
        <v>336528</v>
      </c>
      <c r="BC2195">
        <v>560880</v>
      </c>
      <c r="BD2195">
        <v>785232</v>
      </c>
      <c r="BG2195">
        <v>0</v>
      </c>
      <c r="BH2195">
        <v>0</v>
      </c>
      <c r="BI2195">
        <v>336528</v>
      </c>
      <c r="BJ2195">
        <v>560880</v>
      </c>
      <c r="BK2195">
        <v>785232</v>
      </c>
      <c r="BL2195">
        <v>9</v>
      </c>
      <c r="BM2195">
        <v>0.1</v>
      </c>
      <c r="BN2195">
        <v>1000</v>
      </c>
      <c r="BO2195" t="s">
        <v>192</v>
      </c>
      <c r="BP2195">
        <v>1</v>
      </c>
      <c r="BQ2195">
        <v>700</v>
      </c>
      <c r="BR2195">
        <v>0</v>
      </c>
      <c r="BS2195">
        <v>0</v>
      </c>
      <c r="BV2195">
        <v>0</v>
      </c>
      <c r="BW2195">
        <v>0</v>
      </c>
      <c r="BX2195">
        <v>0</v>
      </c>
      <c r="BZ2195" t="s">
        <v>193</v>
      </c>
      <c r="CA2195" t="s">
        <v>194</v>
      </c>
      <c r="CB2195" t="b">
        <v>0</v>
      </c>
    </row>
    <row r="2196" spans="1:80" x14ac:dyDescent="0.3">
      <c r="A2196">
        <v>2195</v>
      </c>
      <c r="B2196" t="s">
        <v>2634</v>
      </c>
      <c r="C2196" t="s">
        <v>20</v>
      </c>
      <c r="D2196" t="s">
        <v>2596</v>
      </c>
      <c r="E2196" t="s">
        <v>2619</v>
      </c>
      <c r="F2196" t="s">
        <v>2628</v>
      </c>
      <c r="G2196" t="s">
        <v>2455</v>
      </c>
      <c r="H2196" t="s">
        <v>184</v>
      </c>
      <c r="J2196">
        <v>0</v>
      </c>
      <c r="K2196" t="s">
        <v>2629</v>
      </c>
      <c r="L2196" t="s">
        <v>197</v>
      </c>
      <c r="M2196" t="s">
        <v>197</v>
      </c>
      <c r="N2196" t="s">
        <v>198</v>
      </c>
      <c r="O2196">
        <v>1</v>
      </c>
      <c r="Q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AA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0.18</v>
      </c>
      <c r="AK2196">
        <v>2.5</v>
      </c>
      <c r="AL2196">
        <v>623</v>
      </c>
      <c r="AM2196">
        <v>8</v>
      </c>
      <c r="AN2196">
        <v>12</v>
      </c>
      <c r="AO2196" t="s">
        <v>190</v>
      </c>
      <c r="AP2196" t="s">
        <v>197</v>
      </c>
      <c r="AQ2196" t="s">
        <v>197</v>
      </c>
      <c r="AR2196" t="s">
        <v>197</v>
      </c>
      <c r="AS2196" t="s">
        <v>2621</v>
      </c>
      <c r="AT2196">
        <v>24</v>
      </c>
      <c r="AU2196">
        <v>6</v>
      </c>
      <c r="AV2196">
        <v>6</v>
      </c>
      <c r="AW2196">
        <v>228</v>
      </c>
      <c r="AX2196">
        <v>24</v>
      </c>
      <c r="AY2196">
        <v>7</v>
      </c>
      <c r="AZ2196">
        <v>1596</v>
      </c>
      <c r="BA2196">
        <v>0.32393483709273185</v>
      </c>
      <c r="BB2196">
        <v>336528</v>
      </c>
      <c r="BC2196">
        <v>560880</v>
      </c>
      <c r="BD2196">
        <v>785232</v>
      </c>
      <c r="BG2196">
        <v>0</v>
      </c>
      <c r="BH2196">
        <v>0</v>
      </c>
      <c r="BI2196">
        <v>336528</v>
      </c>
      <c r="BJ2196">
        <v>560880</v>
      </c>
      <c r="BK2196">
        <v>785232</v>
      </c>
      <c r="BL2196">
        <v>9</v>
      </c>
      <c r="BM2196">
        <v>0.1</v>
      </c>
      <c r="BN2196">
        <v>1000</v>
      </c>
      <c r="BO2196" t="s">
        <v>192</v>
      </c>
      <c r="BP2196">
        <v>1</v>
      </c>
      <c r="BQ2196">
        <v>720</v>
      </c>
      <c r="BR2196">
        <v>0</v>
      </c>
      <c r="BS2196">
        <v>0</v>
      </c>
      <c r="BV2196">
        <v>0</v>
      </c>
      <c r="BW2196">
        <v>0</v>
      </c>
      <c r="BX2196">
        <v>0</v>
      </c>
      <c r="BZ2196" t="s">
        <v>193</v>
      </c>
      <c r="CA2196" t="s">
        <v>194</v>
      </c>
      <c r="CB2196" t="b">
        <v>0</v>
      </c>
    </row>
    <row r="2197" spans="1:80" x14ac:dyDescent="0.3">
      <c r="A2197">
        <v>2196</v>
      </c>
      <c r="B2197" t="s">
        <v>2635</v>
      </c>
      <c r="C2197" t="s">
        <v>20</v>
      </c>
      <c r="D2197" t="s">
        <v>2596</v>
      </c>
      <c r="E2197" t="s">
        <v>2619</v>
      </c>
      <c r="F2197" t="s">
        <v>2623</v>
      </c>
      <c r="G2197" t="s">
        <v>2455</v>
      </c>
      <c r="H2197" t="s">
        <v>184</v>
      </c>
      <c r="J2197">
        <v>0</v>
      </c>
      <c r="K2197" t="s">
        <v>2624</v>
      </c>
      <c r="L2197" t="s">
        <v>1524</v>
      </c>
      <c r="M2197" t="s">
        <v>1525</v>
      </c>
      <c r="N2197" t="s">
        <v>20</v>
      </c>
      <c r="O2197">
        <v>15.96</v>
      </c>
      <c r="Q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AA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0.2732</v>
      </c>
      <c r="AK2197">
        <v>2.5</v>
      </c>
      <c r="AL2197">
        <v>410</v>
      </c>
      <c r="AM2197">
        <v>8</v>
      </c>
      <c r="AN2197">
        <v>12</v>
      </c>
      <c r="AO2197" t="s">
        <v>190</v>
      </c>
      <c r="AP2197" t="s">
        <v>197</v>
      </c>
      <c r="AQ2197" t="s">
        <v>197</v>
      </c>
      <c r="AR2197" t="s">
        <v>197</v>
      </c>
      <c r="AS2197" t="s">
        <v>2621</v>
      </c>
      <c r="AT2197">
        <v>24</v>
      </c>
      <c r="AU2197">
        <v>6</v>
      </c>
      <c r="AV2197">
        <v>6</v>
      </c>
      <c r="AW2197">
        <v>228</v>
      </c>
      <c r="AX2197">
        <v>24</v>
      </c>
      <c r="AY2197">
        <v>7</v>
      </c>
      <c r="AZ2197">
        <v>1596</v>
      </c>
      <c r="BA2197">
        <v>0.32393483709273185</v>
      </c>
      <c r="BB2197">
        <v>336528</v>
      </c>
      <c r="BC2197">
        <v>560880</v>
      </c>
      <c r="BD2197">
        <v>785232</v>
      </c>
      <c r="BG2197">
        <v>0</v>
      </c>
      <c r="BH2197">
        <v>0</v>
      </c>
      <c r="BI2197">
        <v>336528</v>
      </c>
      <c r="BJ2197">
        <v>560880</v>
      </c>
      <c r="BK2197">
        <v>785232</v>
      </c>
      <c r="BL2197">
        <v>9</v>
      </c>
      <c r="BM2197">
        <v>0.1</v>
      </c>
      <c r="BN2197">
        <v>0</v>
      </c>
      <c r="BO2197" t="s">
        <v>192</v>
      </c>
      <c r="BP2197">
        <v>0</v>
      </c>
      <c r="BQ2197">
        <v>196</v>
      </c>
      <c r="BR2197">
        <v>4</v>
      </c>
      <c r="BS2197">
        <v>2.0408163265306121E-2</v>
      </c>
      <c r="BV2197">
        <v>117</v>
      </c>
      <c r="BW2197">
        <v>0</v>
      </c>
      <c r="BX2197">
        <v>0</v>
      </c>
      <c r="BZ2197" t="s">
        <v>193</v>
      </c>
      <c r="CA2197" t="s">
        <v>194</v>
      </c>
      <c r="CB2197" t="b">
        <v>0</v>
      </c>
    </row>
    <row r="2198" spans="1:80" x14ac:dyDescent="0.3">
      <c r="A2198">
        <v>2197</v>
      </c>
      <c r="B2198" t="s">
        <v>2636</v>
      </c>
      <c r="C2198" t="s">
        <v>20</v>
      </c>
      <c r="D2198" t="s">
        <v>2596</v>
      </c>
      <c r="E2198" t="s">
        <v>2619</v>
      </c>
      <c r="F2198" t="s">
        <v>2623</v>
      </c>
      <c r="G2198" t="s">
        <v>2455</v>
      </c>
      <c r="H2198" t="s">
        <v>184</v>
      </c>
      <c r="J2198">
        <v>0</v>
      </c>
      <c r="K2198" t="s">
        <v>2624</v>
      </c>
      <c r="L2198" t="s">
        <v>1524</v>
      </c>
      <c r="M2198" t="s">
        <v>1525</v>
      </c>
      <c r="N2198" t="s">
        <v>20</v>
      </c>
      <c r="O2198">
        <v>17.13</v>
      </c>
      <c r="Q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AA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0.30599999999999999</v>
      </c>
      <c r="AK2198">
        <v>2.5</v>
      </c>
      <c r="AL2198">
        <v>367</v>
      </c>
      <c r="AM2198">
        <v>8</v>
      </c>
      <c r="AN2198">
        <v>12</v>
      </c>
      <c r="AO2198" t="s">
        <v>190</v>
      </c>
      <c r="AP2198" t="s">
        <v>197</v>
      </c>
      <c r="AQ2198" t="s">
        <v>197</v>
      </c>
      <c r="AR2198" t="s">
        <v>197</v>
      </c>
      <c r="AS2198" t="s">
        <v>2621</v>
      </c>
      <c r="AT2198">
        <v>24</v>
      </c>
      <c r="AU2198">
        <v>6</v>
      </c>
      <c r="AV2198">
        <v>6</v>
      </c>
      <c r="AW2198">
        <v>228</v>
      </c>
      <c r="AX2198">
        <v>24</v>
      </c>
      <c r="AY2198">
        <v>7</v>
      </c>
      <c r="AZ2198">
        <v>1596</v>
      </c>
      <c r="BA2198">
        <v>0.32393483709273185</v>
      </c>
      <c r="BB2198">
        <v>336528</v>
      </c>
      <c r="BC2198">
        <v>560880</v>
      </c>
      <c r="BD2198">
        <v>785232</v>
      </c>
      <c r="BG2198">
        <v>0</v>
      </c>
      <c r="BH2198">
        <v>0</v>
      </c>
      <c r="BI2198">
        <v>336528</v>
      </c>
      <c r="BJ2198">
        <v>560880</v>
      </c>
      <c r="BK2198">
        <v>785232</v>
      </c>
      <c r="BL2198">
        <v>9</v>
      </c>
      <c r="BM2198">
        <v>0.1</v>
      </c>
      <c r="BN2198">
        <v>0</v>
      </c>
      <c r="BO2198" t="s">
        <v>192</v>
      </c>
      <c r="BP2198">
        <v>0</v>
      </c>
      <c r="BQ2198">
        <v>937</v>
      </c>
      <c r="BR2198">
        <v>3</v>
      </c>
      <c r="BS2198">
        <v>3.2017075773746002E-3</v>
      </c>
      <c r="BV2198">
        <v>548</v>
      </c>
      <c r="BW2198">
        <v>0</v>
      </c>
      <c r="BX2198">
        <v>0</v>
      </c>
      <c r="BZ2198" t="s">
        <v>193</v>
      </c>
      <c r="CA2198" t="s">
        <v>194</v>
      </c>
      <c r="CB2198" t="b">
        <v>0</v>
      </c>
    </row>
    <row r="2199" spans="1:80" x14ac:dyDescent="0.3">
      <c r="A2199">
        <v>2198</v>
      </c>
      <c r="B2199" t="s">
        <v>2637</v>
      </c>
      <c r="C2199" t="s">
        <v>20</v>
      </c>
      <c r="D2199" t="s">
        <v>2638</v>
      </c>
      <c r="E2199" t="s">
        <v>2639</v>
      </c>
      <c r="F2199" t="s">
        <v>2640</v>
      </c>
      <c r="G2199" t="s">
        <v>2641</v>
      </c>
      <c r="H2199" t="s">
        <v>184</v>
      </c>
      <c r="I2199" t="s">
        <v>2642</v>
      </c>
      <c r="J2199">
        <v>0</v>
      </c>
      <c r="K2199" t="s">
        <v>2643</v>
      </c>
      <c r="L2199" t="s">
        <v>1524</v>
      </c>
      <c r="M2199" t="s">
        <v>1525</v>
      </c>
      <c r="N2199" t="s">
        <v>20</v>
      </c>
      <c r="O2199">
        <v>29.1</v>
      </c>
      <c r="Q2199">
        <v>0</v>
      </c>
      <c r="S2199">
        <v>0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 t="s">
        <v>2644</v>
      </c>
      <c r="AA2199">
        <v>3</v>
      </c>
      <c r="AB2199">
        <v>4</v>
      </c>
      <c r="AC2199">
        <v>16</v>
      </c>
      <c r="AD2199">
        <v>4</v>
      </c>
      <c r="AE2199">
        <v>6</v>
      </c>
      <c r="AF2199">
        <v>6</v>
      </c>
      <c r="AG2199">
        <v>0</v>
      </c>
      <c r="AH2199">
        <v>0.76</v>
      </c>
      <c r="AI2199">
        <v>149568</v>
      </c>
      <c r="AJ2199">
        <v>0.48580000000000001</v>
      </c>
      <c r="AK2199">
        <v>1.3</v>
      </c>
      <c r="AL2199">
        <v>444</v>
      </c>
      <c r="AM2199">
        <v>4</v>
      </c>
      <c r="AN2199">
        <v>8</v>
      </c>
      <c r="AO2199" t="s">
        <v>190</v>
      </c>
      <c r="AP2199">
        <v>79.5</v>
      </c>
      <c r="AQ2199">
        <v>-0.7</v>
      </c>
      <c r="AR2199">
        <v>1.2</v>
      </c>
      <c r="AS2199" t="s">
        <v>2460</v>
      </c>
      <c r="AT2199">
        <v>24</v>
      </c>
      <c r="AU2199">
        <v>6</v>
      </c>
      <c r="AV2199">
        <v>6</v>
      </c>
      <c r="AW2199">
        <v>180</v>
      </c>
      <c r="AX2199">
        <v>23</v>
      </c>
      <c r="AY2199">
        <v>6</v>
      </c>
      <c r="AZ2199">
        <v>1080</v>
      </c>
      <c r="BA2199">
        <v>0.47870370370370369</v>
      </c>
      <c r="BB2199">
        <v>265680</v>
      </c>
      <c r="BC2199">
        <v>442800</v>
      </c>
      <c r="BD2199">
        <v>619920</v>
      </c>
      <c r="BG2199">
        <v>0</v>
      </c>
      <c r="BH2199">
        <v>0</v>
      </c>
      <c r="BI2199">
        <v>265680</v>
      </c>
      <c r="BJ2199">
        <v>442800</v>
      </c>
      <c r="BK2199">
        <v>619920</v>
      </c>
      <c r="BL2199">
        <v>9</v>
      </c>
      <c r="BM2199">
        <v>1</v>
      </c>
      <c r="BN2199">
        <v>288</v>
      </c>
      <c r="BO2199" t="s">
        <v>192</v>
      </c>
      <c r="BP2199">
        <v>8.3808000000000007</v>
      </c>
      <c r="BQ2199">
        <v>26981</v>
      </c>
      <c r="BR2199">
        <v>405</v>
      </c>
      <c r="BS2199">
        <v>1.5010562988769877E-2</v>
      </c>
      <c r="BV2199">
        <v>0</v>
      </c>
      <c r="BW2199">
        <v>1900</v>
      </c>
      <c r="BX2199">
        <v>0</v>
      </c>
      <c r="BZ2199" t="s">
        <v>193</v>
      </c>
      <c r="CA2199" t="s">
        <v>194</v>
      </c>
      <c r="CB2199" t="b">
        <v>0</v>
      </c>
    </row>
    <row r="2200" spans="1:80" x14ac:dyDescent="0.3">
      <c r="A2200">
        <v>2199</v>
      </c>
      <c r="B2200" t="s">
        <v>2645</v>
      </c>
      <c r="C2200" t="s">
        <v>20</v>
      </c>
      <c r="D2200" t="s">
        <v>2638</v>
      </c>
      <c r="E2200" t="s">
        <v>2639</v>
      </c>
      <c r="F2200" t="s">
        <v>2646</v>
      </c>
      <c r="G2200" t="s">
        <v>2641</v>
      </c>
      <c r="H2200" t="s">
        <v>184</v>
      </c>
      <c r="J2200">
        <v>0</v>
      </c>
      <c r="K2200" t="s">
        <v>2643</v>
      </c>
      <c r="L2200" t="s">
        <v>1524</v>
      </c>
      <c r="M2200" t="s">
        <v>1525</v>
      </c>
      <c r="N2200" t="s">
        <v>20</v>
      </c>
      <c r="O2200">
        <v>27.6</v>
      </c>
      <c r="Q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 t="s">
        <v>2644</v>
      </c>
      <c r="AA2200">
        <v>3</v>
      </c>
      <c r="AB2200">
        <v>5</v>
      </c>
      <c r="AC2200">
        <v>16</v>
      </c>
      <c r="AD2200">
        <v>3.2</v>
      </c>
      <c r="AE2200">
        <v>6</v>
      </c>
      <c r="AF2200">
        <v>6</v>
      </c>
      <c r="AG2200">
        <v>0</v>
      </c>
      <c r="AH2200">
        <v>0.76</v>
      </c>
      <c r="AI2200">
        <v>149568</v>
      </c>
      <c r="AJ2200">
        <v>0.48580000000000001</v>
      </c>
      <c r="AK2200">
        <v>1.3</v>
      </c>
      <c r="AL2200">
        <v>444</v>
      </c>
      <c r="AM2200">
        <v>4</v>
      </c>
      <c r="AN2200">
        <v>8</v>
      </c>
      <c r="AO2200" t="s">
        <v>190</v>
      </c>
      <c r="AP2200">
        <v>79.5</v>
      </c>
      <c r="AQ2200">
        <v>-0.7</v>
      </c>
      <c r="AR2200">
        <v>1.2</v>
      </c>
      <c r="AS2200" t="s">
        <v>2460</v>
      </c>
      <c r="AT2200">
        <v>24</v>
      </c>
      <c r="AU2200">
        <v>6</v>
      </c>
      <c r="AV2200">
        <v>6</v>
      </c>
      <c r="AW2200">
        <v>180</v>
      </c>
      <c r="AX2200">
        <v>23</v>
      </c>
      <c r="AY2200">
        <v>6</v>
      </c>
      <c r="AZ2200">
        <v>1080</v>
      </c>
      <c r="BA2200">
        <v>0.47870370370370369</v>
      </c>
      <c r="BB2200">
        <v>265680</v>
      </c>
      <c r="BC2200">
        <v>442800</v>
      </c>
      <c r="BD2200">
        <v>619920</v>
      </c>
      <c r="BG2200">
        <v>0</v>
      </c>
      <c r="BH2200">
        <v>0</v>
      </c>
      <c r="BI2200">
        <v>265680</v>
      </c>
      <c r="BJ2200">
        <v>442800</v>
      </c>
      <c r="BK2200">
        <v>619920</v>
      </c>
      <c r="BL2200">
        <v>9</v>
      </c>
      <c r="BM2200">
        <v>1</v>
      </c>
      <c r="BN2200">
        <v>288</v>
      </c>
      <c r="BO2200" t="s">
        <v>192</v>
      </c>
      <c r="BP2200">
        <v>7.9488000000000003</v>
      </c>
      <c r="BR2200">
        <v>410</v>
      </c>
      <c r="BS2200">
        <v>0</v>
      </c>
      <c r="BV2200">
        <v>0</v>
      </c>
      <c r="BW2200">
        <v>0</v>
      </c>
      <c r="BX2200">
        <v>0</v>
      </c>
      <c r="BZ2200" t="s">
        <v>193</v>
      </c>
      <c r="CA2200" t="s">
        <v>194</v>
      </c>
      <c r="CB2200" t="b">
        <v>0</v>
      </c>
    </row>
    <row r="2201" spans="1:80" x14ac:dyDescent="0.3">
      <c r="A2201">
        <v>2200</v>
      </c>
      <c r="B2201" t="s">
        <v>2647</v>
      </c>
      <c r="C2201" t="s">
        <v>20</v>
      </c>
      <c r="D2201" t="s">
        <v>2638</v>
      </c>
      <c r="E2201" t="s">
        <v>2639</v>
      </c>
      <c r="F2201" t="s">
        <v>2648</v>
      </c>
      <c r="G2201" t="s">
        <v>2455</v>
      </c>
      <c r="H2201" t="s">
        <v>184</v>
      </c>
      <c r="J2201">
        <v>0</v>
      </c>
      <c r="K2201" t="s">
        <v>2643</v>
      </c>
      <c r="L2201" t="s">
        <v>1524</v>
      </c>
      <c r="M2201" t="s">
        <v>1525</v>
      </c>
      <c r="N2201" t="s">
        <v>20</v>
      </c>
      <c r="O2201">
        <v>25.8</v>
      </c>
      <c r="Q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 t="s">
        <v>2644</v>
      </c>
      <c r="AA2201">
        <v>3</v>
      </c>
      <c r="AB2201">
        <v>4</v>
      </c>
      <c r="AC2201">
        <v>16</v>
      </c>
      <c r="AD2201">
        <v>4</v>
      </c>
      <c r="AE2201">
        <v>6</v>
      </c>
      <c r="AF2201">
        <v>6</v>
      </c>
      <c r="AG2201">
        <v>0</v>
      </c>
      <c r="AH2201">
        <v>0.76</v>
      </c>
      <c r="AI2201">
        <v>149568</v>
      </c>
      <c r="AJ2201">
        <v>0.50109999999999999</v>
      </c>
      <c r="AK2201">
        <v>1.3</v>
      </c>
      <c r="AL2201">
        <v>430</v>
      </c>
      <c r="AM2201">
        <v>4</v>
      </c>
      <c r="AN2201">
        <v>8</v>
      </c>
      <c r="AO2201" t="s">
        <v>190</v>
      </c>
      <c r="AP2201">
        <v>79.5</v>
      </c>
      <c r="AQ2201">
        <v>-0.7</v>
      </c>
      <c r="AR2201">
        <v>1.2</v>
      </c>
      <c r="AS2201" t="s">
        <v>2460</v>
      </c>
      <c r="AT2201">
        <v>24</v>
      </c>
      <c r="AU2201">
        <v>6</v>
      </c>
      <c r="AV2201">
        <v>6</v>
      </c>
      <c r="AW2201">
        <v>180</v>
      </c>
      <c r="AX2201">
        <v>23</v>
      </c>
      <c r="AY2201">
        <v>6</v>
      </c>
      <c r="AZ2201">
        <v>1080</v>
      </c>
      <c r="BA2201">
        <v>0.47870370370370369</v>
      </c>
      <c r="BB2201">
        <v>265680</v>
      </c>
      <c r="BC2201">
        <v>442800</v>
      </c>
      <c r="BD2201">
        <v>619920</v>
      </c>
      <c r="BG2201">
        <v>0</v>
      </c>
      <c r="BH2201">
        <v>0</v>
      </c>
      <c r="BI2201">
        <v>265680</v>
      </c>
      <c r="BJ2201">
        <v>442800</v>
      </c>
      <c r="BK2201">
        <v>619920</v>
      </c>
      <c r="BL2201">
        <v>9</v>
      </c>
      <c r="BM2201">
        <v>1</v>
      </c>
      <c r="BN2201">
        <v>288</v>
      </c>
      <c r="BO2201" t="s">
        <v>192</v>
      </c>
      <c r="BP2201">
        <v>7.4303999999999997</v>
      </c>
      <c r="BQ2201">
        <v>990</v>
      </c>
      <c r="BR2201">
        <v>23</v>
      </c>
      <c r="BS2201">
        <v>2.3232323232323233E-2</v>
      </c>
      <c r="BV2201">
        <v>0</v>
      </c>
      <c r="BW2201">
        <v>0</v>
      </c>
      <c r="BX2201">
        <v>0</v>
      </c>
      <c r="BZ2201" t="s">
        <v>193</v>
      </c>
      <c r="CA2201" t="s">
        <v>194</v>
      </c>
      <c r="CB2201" t="b">
        <v>0</v>
      </c>
    </row>
    <row r="2202" spans="1:80" x14ac:dyDescent="0.3">
      <c r="A2202">
        <v>2201</v>
      </c>
      <c r="B2202" t="s">
        <v>2649</v>
      </c>
      <c r="C2202" t="s">
        <v>20</v>
      </c>
      <c r="D2202" t="s">
        <v>2638</v>
      </c>
      <c r="E2202" t="s">
        <v>2639</v>
      </c>
      <c r="F2202" t="s">
        <v>2640</v>
      </c>
      <c r="G2202" t="s">
        <v>2650</v>
      </c>
      <c r="H2202" t="s">
        <v>184</v>
      </c>
      <c r="I2202" t="s">
        <v>2642</v>
      </c>
      <c r="J2202">
        <v>0</v>
      </c>
      <c r="K2202" t="s">
        <v>2651</v>
      </c>
      <c r="L2202" t="s">
        <v>1524</v>
      </c>
      <c r="M2202" t="s">
        <v>1525</v>
      </c>
      <c r="N2202" t="s">
        <v>20</v>
      </c>
      <c r="O2202">
        <v>34.5</v>
      </c>
      <c r="Q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 t="s">
        <v>2644</v>
      </c>
      <c r="AA2202">
        <v>3</v>
      </c>
      <c r="AB2202">
        <v>4</v>
      </c>
      <c r="AC2202">
        <v>16</v>
      </c>
      <c r="AD2202">
        <v>4</v>
      </c>
      <c r="AE2202">
        <v>6</v>
      </c>
      <c r="AF2202">
        <v>6</v>
      </c>
      <c r="AG2202">
        <v>0</v>
      </c>
      <c r="AH2202">
        <v>0.76</v>
      </c>
      <c r="AI2202">
        <v>149568</v>
      </c>
      <c r="AJ2202">
        <v>0.43190000000000001</v>
      </c>
      <c r="AK2202">
        <v>1.3</v>
      </c>
      <c r="AL2202">
        <v>499</v>
      </c>
      <c r="AM2202">
        <v>4</v>
      </c>
      <c r="AN2202">
        <v>8</v>
      </c>
      <c r="AO2202" t="s">
        <v>190</v>
      </c>
      <c r="AP2202">
        <v>79.5</v>
      </c>
      <c r="AQ2202">
        <v>-0.7</v>
      </c>
      <c r="AR2202">
        <v>1.2</v>
      </c>
      <c r="AS2202" t="s">
        <v>2460</v>
      </c>
      <c r="AT2202">
        <v>24</v>
      </c>
      <c r="AU2202">
        <v>6</v>
      </c>
      <c r="AV2202">
        <v>6</v>
      </c>
      <c r="AW2202">
        <v>180</v>
      </c>
      <c r="AX2202">
        <v>23</v>
      </c>
      <c r="AY2202">
        <v>6</v>
      </c>
      <c r="AZ2202">
        <v>1080</v>
      </c>
      <c r="BA2202">
        <v>0.47870370370370369</v>
      </c>
      <c r="BB2202">
        <v>265680</v>
      </c>
      <c r="BC2202">
        <v>442800</v>
      </c>
      <c r="BD2202">
        <v>619920</v>
      </c>
      <c r="BG2202">
        <v>0</v>
      </c>
      <c r="BH2202">
        <v>0</v>
      </c>
      <c r="BI2202">
        <v>265680</v>
      </c>
      <c r="BJ2202">
        <v>442800</v>
      </c>
      <c r="BK2202">
        <v>619920</v>
      </c>
      <c r="BL2202">
        <v>9</v>
      </c>
      <c r="BM2202">
        <v>1</v>
      </c>
      <c r="BN2202">
        <v>288</v>
      </c>
      <c r="BO2202" t="s">
        <v>192</v>
      </c>
      <c r="BP2202">
        <v>9.9359999999999999</v>
      </c>
      <c r="BQ2202">
        <v>28665</v>
      </c>
      <c r="BR2202">
        <v>479</v>
      </c>
      <c r="BS2202">
        <v>1.6710273853130998E-2</v>
      </c>
      <c r="BV2202">
        <v>0</v>
      </c>
      <c r="BW2202">
        <v>0</v>
      </c>
      <c r="BX2202">
        <v>0</v>
      </c>
      <c r="BZ2202" t="s">
        <v>193</v>
      </c>
      <c r="CA2202" t="s">
        <v>194</v>
      </c>
      <c r="CB2202" t="b">
        <v>0</v>
      </c>
    </row>
    <row r="2203" spans="1:80" x14ac:dyDescent="0.3">
      <c r="A2203">
        <v>2202</v>
      </c>
      <c r="B2203" t="s">
        <v>2652</v>
      </c>
      <c r="C2203" t="s">
        <v>20</v>
      </c>
      <c r="D2203" t="s">
        <v>2638</v>
      </c>
      <c r="E2203" t="s">
        <v>2639</v>
      </c>
      <c r="F2203" t="s">
        <v>2646</v>
      </c>
      <c r="G2203" t="s">
        <v>2650</v>
      </c>
      <c r="H2203" t="s">
        <v>184</v>
      </c>
      <c r="J2203">
        <v>0</v>
      </c>
      <c r="K2203" t="s">
        <v>2651</v>
      </c>
      <c r="L2203" t="s">
        <v>1524</v>
      </c>
      <c r="M2203" t="s">
        <v>1525</v>
      </c>
      <c r="N2203" t="s">
        <v>20</v>
      </c>
      <c r="O2203">
        <v>33.099999999999994</v>
      </c>
      <c r="Q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 t="s">
        <v>2644</v>
      </c>
      <c r="AA2203">
        <v>3</v>
      </c>
      <c r="AB2203">
        <v>4</v>
      </c>
      <c r="AC2203">
        <v>16</v>
      </c>
      <c r="AD2203">
        <v>4</v>
      </c>
      <c r="AE2203">
        <v>6</v>
      </c>
      <c r="AF2203">
        <v>6</v>
      </c>
      <c r="AG2203">
        <v>0</v>
      </c>
      <c r="AH2203">
        <v>0.76</v>
      </c>
      <c r="AI2203">
        <v>149568</v>
      </c>
      <c r="AJ2203">
        <v>0.43190000000000001</v>
      </c>
      <c r="AK2203">
        <v>1.3</v>
      </c>
      <c r="AL2203">
        <v>499</v>
      </c>
      <c r="AM2203">
        <v>4</v>
      </c>
      <c r="AN2203">
        <v>8</v>
      </c>
      <c r="AO2203" t="s">
        <v>190</v>
      </c>
      <c r="AP2203">
        <v>79.5</v>
      </c>
      <c r="AQ2203">
        <v>-0.7</v>
      </c>
      <c r="AR2203">
        <v>1.2</v>
      </c>
      <c r="AS2203" t="s">
        <v>2460</v>
      </c>
      <c r="AT2203">
        <v>24</v>
      </c>
      <c r="AU2203">
        <v>6</v>
      </c>
      <c r="AV2203">
        <v>6</v>
      </c>
      <c r="AW2203">
        <v>180</v>
      </c>
      <c r="AX2203">
        <v>23</v>
      </c>
      <c r="AY2203">
        <v>6</v>
      </c>
      <c r="AZ2203">
        <v>1080</v>
      </c>
      <c r="BA2203">
        <v>0.47870370370370369</v>
      </c>
      <c r="BB2203">
        <v>265680</v>
      </c>
      <c r="BC2203">
        <v>442800</v>
      </c>
      <c r="BD2203">
        <v>619920</v>
      </c>
      <c r="BG2203">
        <v>0</v>
      </c>
      <c r="BH2203">
        <v>0</v>
      </c>
      <c r="BI2203">
        <v>265680</v>
      </c>
      <c r="BJ2203">
        <v>442800</v>
      </c>
      <c r="BK2203">
        <v>619920</v>
      </c>
      <c r="BL2203">
        <v>9</v>
      </c>
      <c r="BM2203">
        <v>1</v>
      </c>
      <c r="BN2203">
        <v>288</v>
      </c>
      <c r="BO2203" t="s">
        <v>192</v>
      </c>
      <c r="BP2203">
        <v>9.5327999999999999</v>
      </c>
      <c r="BQ2203">
        <v>0</v>
      </c>
      <c r="BR2203">
        <v>402</v>
      </c>
      <c r="BS2203">
        <v>0</v>
      </c>
      <c r="BV2203">
        <v>0</v>
      </c>
      <c r="BW2203">
        <v>130</v>
      </c>
      <c r="BX2203">
        <v>0</v>
      </c>
      <c r="BZ2203" t="s">
        <v>193</v>
      </c>
      <c r="CA2203" t="s">
        <v>194</v>
      </c>
      <c r="CB2203" t="b">
        <v>0</v>
      </c>
    </row>
    <row r="2204" spans="1:80" x14ac:dyDescent="0.3">
      <c r="A2204">
        <v>2203</v>
      </c>
      <c r="B2204" t="s">
        <v>2653</v>
      </c>
      <c r="C2204" t="s">
        <v>20</v>
      </c>
      <c r="D2204" t="s">
        <v>2638</v>
      </c>
      <c r="E2204" t="s">
        <v>2639</v>
      </c>
      <c r="F2204" t="s">
        <v>2648</v>
      </c>
      <c r="G2204" t="s">
        <v>2455</v>
      </c>
      <c r="H2204" t="s">
        <v>184</v>
      </c>
      <c r="J2204">
        <v>0</v>
      </c>
      <c r="K2204" t="s">
        <v>2651</v>
      </c>
      <c r="L2204" t="s">
        <v>1524</v>
      </c>
      <c r="M2204" t="s">
        <v>1525</v>
      </c>
      <c r="N2204" t="s">
        <v>20</v>
      </c>
      <c r="O2204">
        <v>30.6</v>
      </c>
      <c r="Q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 t="s">
        <v>2644</v>
      </c>
      <c r="AA2204">
        <v>3</v>
      </c>
      <c r="AB2204">
        <v>4</v>
      </c>
      <c r="AC2204">
        <v>16</v>
      </c>
      <c r="AD2204">
        <v>4</v>
      </c>
      <c r="AE2204">
        <v>6</v>
      </c>
      <c r="AF2204">
        <v>6</v>
      </c>
      <c r="AG2204">
        <v>0</v>
      </c>
      <c r="AH2204">
        <v>0.76</v>
      </c>
      <c r="AI2204">
        <v>149568</v>
      </c>
      <c r="AJ2204">
        <v>0.46479999999999999</v>
      </c>
      <c r="AK2204">
        <v>1.3</v>
      </c>
      <c r="AL2204">
        <v>464</v>
      </c>
      <c r="AM2204">
        <v>4</v>
      </c>
      <c r="AN2204">
        <v>8</v>
      </c>
      <c r="AO2204" t="s">
        <v>190</v>
      </c>
      <c r="AP2204">
        <v>79.5</v>
      </c>
      <c r="AQ2204">
        <v>-0.7</v>
      </c>
      <c r="AR2204">
        <v>1.2</v>
      </c>
      <c r="AS2204" t="s">
        <v>2460</v>
      </c>
      <c r="AT2204">
        <v>24</v>
      </c>
      <c r="AU2204">
        <v>6</v>
      </c>
      <c r="AV2204">
        <v>6</v>
      </c>
      <c r="AW2204">
        <v>180</v>
      </c>
      <c r="AX2204">
        <v>23</v>
      </c>
      <c r="AY2204">
        <v>6</v>
      </c>
      <c r="AZ2204">
        <v>1080</v>
      </c>
      <c r="BA2204">
        <v>0.47870370370370369</v>
      </c>
      <c r="BB2204">
        <v>265680</v>
      </c>
      <c r="BC2204">
        <v>442800</v>
      </c>
      <c r="BD2204">
        <v>619920</v>
      </c>
      <c r="BG2204">
        <v>0</v>
      </c>
      <c r="BH2204">
        <v>0</v>
      </c>
      <c r="BI2204">
        <v>265680</v>
      </c>
      <c r="BJ2204">
        <v>442800</v>
      </c>
      <c r="BK2204">
        <v>619920</v>
      </c>
      <c r="BL2204">
        <v>9</v>
      </c>
      <c r="BM2204">
        <v>1</v>
      </c>
      <c r="BN2204">
        <v>288</v>
      </c>
      <c r="BO2204" t="s">
        <v>192</v>
      </c>
      <c r="BP2204">
        <v>8.8127999999999993</v>
      </c>
      <c r="BQ2204">
        <v>1095</v>
      </c>
      <c r="BR2204">
        <v>6</v>
      </c>
      <c r="BS2204">
        <v>5.4794520547945206E-3</v>
      </c>
      <c r="BV2204">
        <v>0</v>
      </c>
      <c r="BW2204">
        <v>0</v>
      </c>
      <c r="BX2204">
        <v>0</v>
      </c>
      <c r="BZ2204" t="s">
        <v>193</v>
      </c>
      <c r="CA2204" t="s">
        <v>194</v>
      </c>
      <c r="CB2204" t="b">
        <v>0</v>
      </c>
    </row>
    <row r="2205" spans="1:80" x14ac:dyDescent="0.3">
      <c r="A2205">
        <v>2204</v>
      </c>
      <c r="B2205" t="s">
        <v>2654</v>
      </c>
      <c r="C2205" t="s">
        <v>20</v>
      </c>
      <c r="D2205" t="s">
        <v>2638</v>
      </c>
      <c r="E2205" t="s">
        <v>2639</v>
      </c>
      <c r="F2205" t="s">
        <v>1643</v>
      </c>
      <c r="G2205" t="s">
        <v>2650</v>
      </c>
      <c r="H2205" t="s">
        <v>184</v>
      </c>
      <c r="I2205" t="s">
        <v>2655</v>
      </c>
      <c r="J2205">
        <v>0</v>
      </c>
      <c r="K2205" t="s">
        <v>2651</v>
      </c>
      <c r="L2205" t="s">
        <v>1524</v>
      </c>
      <c r="M2205" t="s">
        <v>1525</v>
      </c>
      <c r="N2205" t="s">
        <v>20</v>
      </c>
      <c r="O2205">
        <v>23.1</v>
      </c>
      <c r="Q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 t="s">
        <v>2644</v>
      </c>
      <c r="AA2205">
        <v>3</v>
      </c>
      <c r="AB2205">
        <v>4</v>
      </c>
      <c r="AC2205">
        <v>16</v>
      </c>
      <c r="AD2205">
        <v>4</v>
      </c>
      <c r="AE2205">
        <v>6</v>
      </c>
      <c r="AF2205">
        <v>6</v>
      </c>
      <c r="AG2205">
        <v>0</v>
      </c>
      <c r="AH2205">
        <v>0.76</v>
      </c>
      <c r="AI2205">
        <v>149568</v>
      </c>
      <c r="AJ2205">
        <v>0.3543</v>
      </c>
      <c r="AK2205">
        <v>1.3</v>
      </c>
      <c r="AL2205">
        <v>608</v>
      </c>
      <c r="AM2205">
        <v>4</v>
      </c>
      <c r="AN2205">
        <v>8</v>
      </c>
      <c r="AO2205" t="s">
        <v>190</v>
      </c>
      <c r="AP2205">
        <v>79.5</v>
      </c>
      <c r="AQ2205">
        <v>-0.7</v>
      </c>
      <c r="AR2205">
        <v>1.2</v>
      </c>
      <c r="AS2205" t="s">
        <v>2460</v>
      </c>
      <c r="AT2205">
        <v>24</v>
      </c>
      <c r="AU2205">
        <v>6</v>
      </c>
      <c r="AV2205">
        <v>6</v>
      </c>
      <c r="AW2205">
        <v>180</v>
      </c>
      <c r="AX2205">
        <v>23</v>
      </c>
      <c r="AY2205">
        <v>6</v>
      </c>
      <c r="AZ2205">
        <v>1080</v>
      </c>
      <c r="BA2205">
        <v>0.47870370370370369</v>
      </c>
      <c r="BB2205">
        <v>265680</v>
      </c>
      <c r="BC2205">
        <v>442800</v>
      </c>
      <c r="BD2205">
        <v>619920</v>
      </c>
      <c r="BG2205">
        <v>0</v>
      </c>
      <c r="BH2205">
        <v>0</v>
      </c>
      <c r="BI2205">
        <v>265680</v>
      </c>
      <c r="BJ2205">
        <v>442800</v>
      </c>
      <c r="BK2205">
        <v>619920</v>
      </c>
      <c r="BL2205">
        <v>9</v>
      </c>
      <c r="BM2205">
        <v>1</v>
      </c>
      <c r="BN2205">
        <v>288</v>
      </c>
      <c r="BO2205" t="s">
        <v>192</v>
      </c>
      <c r="BP2205">
        <v>6.6527999999999992</v>
      </c>
      <c r="BQ2205">
        <v>1940</v>
      </c>
      <c r="BR2205">
        <v>57</v>
      </c>
      <c r="BS2205">
        <v>2.9381443298969072E-2</v>
      </c>
      <c r="BV2205">
        <v>0</v>
      </c>
      <c r="BW2205">
        <v>0</v>
      </c>
      <c r="BX2205">
        <v>0</v>
      </c>
      <c r="BZ2205" t="s">
        <v>193</v>
      </c>
      <c r="CA2205" t="s">
        <v>194</v>
      </c>
      <c r="CB2205" t="b">
        <v>0</v>
      </c>
    </row>
    <row r="2206" spans="1:80" x14ac:dyDescent="0.3">
      <c r="A2206">
        <v>2205</v>
      </c>
      <c r="B2206" t="s">
        <v>2656</v>
      </c>
      <c r="C2206" t="s">
        <v>20</v>
      </c>
      <c r="D2206" t="s">
        <v>2638</v>
      </c>
      <c r="E2206" t="s">
        <v>2639</v>
      </c>
      <c r="F2206" t="s">
        <v>2657</v>
      </c>
      <c r="G2206" t="s">
        <v>2650</v>
      </c>
      <c r="H2206" t="s">
        <v>184</v>
      </c>
      <c r="J2206">
        <v>0</v>
      </c>
      <c r="K2206" t="s">
        <v>2651</v>
      </c>
      <c r="L2206" t="s">
        <v>1524</v>
      </c>
      <c r="M2206" t="s">
        <v>1525</v>
      </c>
      <c r="N2206" t="s">
        <v>20</v>
      </c>
      <c r="O2206">
        <v>20.7</v>
      </c>
      <c r="Q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 t="s">
        <v>2644</v>
      </c>
      <c r="AA2206">
        <v>3</v>
      </c>
      <c r="AB2206">
        <v>4</v>
      </c>
      <c r="AC2206">
        <v>16</v>
      </c>
      <c r="AD2206">
        <v>4</v>
      </c>
      <c r="AE2206">
        <v>6</v>
      </c>
      <c r="AF2206">
        <v>6</v>
      </c>
      <c r="AG2206">
        <v>0</v>
      </c>
      <c r="AH2206">
        <v>0.76</v>
      </c>
      <c r="AI2206">
        <v>149568</v>
      </c>
      <c r="AJ2206">
        <v>0.3543</v>
      </c>
      <c r="AK2206">
        <v>1.3</v>
      </c>
      <c r="AL2206">
        <v>608</v>
      </c>
      <c r="AM2206">
        <v>4</v>
      </c>
      <c r="AN2206">
        <v>8</v>
      </c>
      <c r="AO2206" t="s">
        <v>190</v>
      </c>
      <c r="AP2206">
        <v>79.5</v>
      </c>
      <c r="AQ2206">
        <v>-0.7</v>
      </c>
      <c r="AR2206">
        <v>1.2</v>
      </c>
      <c r="AS2206" t="s">
        <v>2460</v>
      </c>
      <c r="AT2206">
        <v>24</v>
      </c>
      <c r="AU2206">
        <v>6</v>
      </c>
      <c r="AV2206">
        <v>6</v>
      </c>
      <c r="AW2206">
        <v>180</v>
      </c>
      <c r="AX2206">
        <v>23</v>
      </c>
      <c r="AY2206">
        <v>6</v>
      </c>
      <c r="AZ2206">
        <v>1080</v>
      </c>
      <c r="BA2206">
        <v>0.47870370370370369</v>
      </c>
      <c r="BB2206">
        <v>265680</v>
      </c>
      <c r="BC2206">
        <v>442800</v>
      </c>
      <c r="BD2206">
        <v>619920</v>
      </c>
      <c r="BG2206">
        <v>0</v>
      </c>
      <c r="BH2206">
        <v>0</v>
      </c>
      <c r="BI2206">
        <v>265680</v>
      </c>
      <c r="BJ2206">
        <v>442800</v>
      </c>
      <c r="BK2206">
        <v>619920</v>
      </c>
      <c r="BL2206">
        <v>9</v>
      </c>
      <c r="BM2206">
        <v>1</v>
      </c>
      <c r="BN2206">
        <v>288</v>
      </c>
      <c r="BO2206" t="s">
        <v>192</v>
      </c>
      <c r="BP2206">
        <v>5.9615999999999998</v>
      </c>
      <c r="BQ2206">
        <v>799</v>
      </c>
      <c r="BR2206">
        <v>1</v>
      </c>
      <c r="BS2206">
        <v>1.2515644555694621E-3</v>
      </c>
      <c r="BV2206">
        <v>0</v>
      </c>
      <c r="BW2206">
        <v>960</v>
      </c>
      <c r="BX2206">
        <v>0</v>
      </c>
      <c r="BZ2206" t="s">
        <v>193</v>
      </c>
      <c r="CA2206" t="s">
        <v>194</v>
      </c>
      <c r="CB2206" t="b">
        <v>0</v>
      </c>
    </row>
    <row r="2207" spans="1:80" x14ac:dyDescent="0.3">
      <c r="A2207">
        <v>2206</v>
      </c>
      <c r="B2207" t="s">
        <v>2658</v>
      </c>
      <c r="C2207" t="s">
        <v>20</v>
      </c>
      <c r="D2207" t="s">
        <v>2638</v>
      </c>
      <c r="E2207" t="s">
        <v>2639</v>
      </c>
      <c r="F2207" t="s">
        <v>1643</v>
      </c>
      <c r="G2207" t="s">
        <v>2650</v>
      </c>
      <c r="H2207" t="s">
        <v>184</v>
      </c>
      <c r="I2207" t="s">
        <v>2659</v>
      </c>
      <c r="J2207">
        <v>0</v>
      </c>
      <c r="K2207" t="s">
        <v>2651</v>
      </c>
      <c r="L2207" t="s">
        <v>1524</v>
      </c>
      <c r="M2207" t="s">
        <v>1525</v>
      </c>
      <c r="N2207" t="s">
        <v>20</v>
      </c>
      <c r="O2207">
        <v>33.099999999999994</v>
      </c>
      <c r="Q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 t="s">
        <v>2644</v>
      </c>
      <c r="AA2207">
        <v>3</v>
      </c>
      <c r="AB2207">
        <v>4</v>
      </c>
      <c r="AC2207">
        <v>16</v>
      </c>
      <c r="AD2207">
        <v>4</v>
      </c>
      <c r="AE2207">
        <v>6</v>
      </c>
      <c r="AF2207">
        <v>6</v>
      </c>
      <c r="AG2207">
        <v>0</v>
      </c>
      <c r="AH2207">
        <v>0.76</v>
      </c>
      <c r="AI2207">
        <v>149568</v>
      </c>
      <c r="AJ2207">
        <v>0.49059999999999998</v>
      </c>
      <c r="AK2207">
        <v>1.3</v>
      </c>
      <c r="AL2207">
        <v>440</v>
      </c>
      <c r="AM2207">
        <v>4</v>
      </c>
      <c r="AN2207">
        <v>8</v>
      </c>
      <c r="AO2207" t="s">
        <v>190</v>
      </c>
      <c r="AP2207">
        <v>79.5</v>
      </c>
      <c r="AQ2207">
        <v>-0.7</v>
      </c>
      <c r="AR2207">
        <v>1.2</v>
      </c>
      <c r="AS2207" t="s">
        <v>2460</v>
      </c>
      <c r="AT2207">
        <v>24</v>
      </c>
      <c r="AU2207">
        <v>6</v>
      </c>
      <c r="AV2207">
        <v>6</v>
      </c>
      <c r="AW2207">
        <v>180</v>
      </c>
      <c r="AX2207">
        <v>23</v>
      </c>
      <c r="AY2207">
        <v>6</v>
      </c>
      <c r="AZ2207">
        <v>1080</v>
      </c>
      <c r="BA2207">
        <v>0.47870370370370369</v>
      </c>
      <c r="BB2207">
        <v>265680</v>
      </c>
      <c r="BC2207">
        <v>442800</v>
      </c>
      <c r="BD2207">
        <v>619920</v>
      </c>
      <c r="BG2207">
        <v>0</v>
      </c>
      <c r="BH2207">
        <v>0</v>
      </c>
      <c r="BI2207">
        <v>265680</v>
      </c>
      <c r="BJ2207">
        <v>442800</v>
      </c>
      <c r="BK2207">
        <v>619920</v>
      </c>
      <c r="BL2207">
        <v>9</v>
      </c>
      <c r="BM2207">
        <v>1</v>
      </c>
      <c r="BN2207">
        <v>288</v>
      </c>
      <c r="BO2207" t="s">
        <v>192</v>
      </c>
      <c r="BP2207">
        <v>9.5327999999999999</v>
      </c>
      <c r="BQ2207">
        <v>3407</v>
      </c>
      <c r="BR2207">
        <v>348</v>
      </c>
      <c r="BS2207">
        <v>0.1021426474904608</v>
      </c>
      <c r="BV2207">
        <v>0</v>
      </c>
      <c r="BW2207">
        <v>0</v>
      </c>
      <c r="BX2207">
        <v>0</v>
      </c>
      <c r="BZ2207" t="s">
        <v>193</v>
      </c>
      <c r="CA2207" t="s">
        <v>194</v>
      </c>
      <c r="CB2207" t="b">
        <v>0</v>
      </c>
    </row>
    <row r="2208" spans="1:80" x14ac:dyDescent="0.3">
      <c r="A2208">
        <v>2207</v>
      </c>
      <c r="B2208" t="s">
        <v>2660</v>
      </c>
      <c r="C2208" t="s">
        <v>20</v>
      </c>
      <c r="D2208" t="s">
        <v>2638</v>
      </c>
      <c r="E2208" t="s">
        <v>2639</v>
      </c>
      <c r="F2208" t="s">
        <v>2657</v>
      </c>
      <c r="G2208" t="s">
        <v>2650</v>
      </c>
      <c r="H2208" t="s">
        <v>184</v>
      </c>
      <c r="J2208">
        <v>0</v>
      </c>
      <c r="K2208" t="s">
        <v>2651</v>
      </c>
      <c r="L2208" t="s">
        <v>1524</v>
      </c>
      <c r="M2208" t="s">
        <v>1525</v>
      </c>
      <c r="N2208" t="s">
        <v>20</v>
      </c>
      <c r="O2208">
        <v>30.4</v>
      </c>
      <c r="Q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 t="s">
        <v>2644</v>
      </c>
      <c r="AA2208">
        <v>3</v>
      </c>
      <c r="AB2208">
        <v>4</v>
      </c>
      <c r="AC2208">
        <v>16</v>
      </c>
      <c r="AD2208">
        <v>4</v>
      </c>
      <c r="AE2208">
        <v>6</v>
      </c>
      <c r="AF2208">
        <v>6</v>
      </c>
      <c r="AG2208">
        <v>0</v>
      </c>
      <c r="AH2208">
        <v>0.76</v>
      </c>
      <c r="AI2208">
        <v>149568</v>
      </c>
      <c r="AK2208">
        <v>1.3</v>
      </c>
      <c r="AL2208">
        <v>0</v>
      </c>
      <c r="AM2208">
        <v>4</v>
      </c>
      <c r="AN2208">
        <v>8</v>
      </c>
      <c r="AO2208" t="s">
        <v>190</v>
      </c>
      <c r="AP2208">
        <v>79.5</v>
      </c>
      <c r="AQ2208">
        <v>-0.7</v>
      </c>
      <c r="AR2208">
        <v>1.2</v>
      </c>
      <c r="AS2208" t="s">
        <v>2460</v>
      </c>
      <c r="AT2208">
        <v>24</v>
      </c>
      <c r="AU2208">
        <v>6</v>
      </c>
      <c r="AV2208">
        <v>6</v>
      </c>
      <c r="AW2208">
        <v>180</v>
      </c>
      <c r="AX2208">
        <v>23</v>
      </c>
      <c r="AY2208">
        <v>6</v>
      </c>
      <c r="AZ2208">
        <v>1080</v>
      </c>
      <c r="BA2208">
        <v>0.47870370370370369</v>
      </c>
      <c r="BB2208">
        <v>265680</v>
      </c>
      <c r="BC2208">
        <v>442800</v>
      </c>
      <c r="BD2208">
        <v>619920</v>
      </c>
      <c r="BG2208">
        <v>0</v>
      </c>
      <c r="BH2208">
        <v>0</v>
      </c>
      <c r="BI2208">
        <v>265680</v>
      </c>
      <c r="BJ2208">
        <v>442800</v>
      </c>
      <c r="BK2208">
        <v>619920</v>
      </c>
      <c r="BL2208">
        <v>9</v>
      </c>
      <c r="BM2208">
        <v>1</v>
      </c>
      <c r="BN2208">
        <v>288</v>
      </c>
      <c r="BO2208" t="s">
        <v>192</v>
      </c>
      <c r="BP2208">
        <v>8.7551999999999985</v>
      </c>
      <c r="BQ2208">
        <v>1049</v>
      </c>
      <c r="BR2208">
        <v>3</v>
      </c>
      <c r="BS2208">
        <v>2.859866539561487E-3</v>
      </c>
      <c r="BV2208">
        <v>0</v>
      </c>
      <c r="BW2208">
        <v>1340</v>
      </c>
      <c r="BX2208">
        <v>0</v>
      </c>
      <c r="BZ2208" t="s">
        <v>193</v>
      </c>
      <c r="CA2208" t="s">
        <v>194</v>
      </c>
      <c r="CB2208" t="b">
        <v>0</v>
      </c>
    </row>
    <row r="2209" spans="1:80" x14ac:dyDescent="0.3">
      <c r="A2209">
        <v>2208</v>
      </c>
      <c r="B2209" t="s">
        <v>2661</v>
      </c>
      <c r="C2209" t="s">
        <v>20</v>
      </c>
      <c r="D2209" t="s">
        <v>2638</v>
      </c>
      <c r="E2209" t="s">
        <v>2639</v>
      </c>
      <c r="F2209" t="s">
        <v>1643</v>
      </c>
      <c r="G2209" t="s">
        <v>2650</v>
      </c>
      <c r="H2209" t="s">
        <v>184</v>
      </c>
      <c r="I2209" t="s">
        <v>2662</v>
      </c>
      <c r="J2209">
        <v>0</v>
      </c>
      <c r="K2209" t="s">
        <v>2651</v>
      </c>
      <c r="L2209" t="s">
        <v>1524</v>
      </c>
      <c r="M2209" t="s">
        <v>1525</v>
      </c>
      <c r="N2209" t="s">
        <v>20</v>
      </c>
      <c r="O2209">
        <v>33.200000000000003</v>
      </c>
      <c r="Q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 t="s">
        <v>2644</v>
      </c>
      <c r="AA2209">
        <v>3</v>
      </c>
      <c r="AB2209">
        <v>4</v>
      </c>
      <c r="AC2209">
        <v>16</v>
      </c>
      <c r="AD2209">
        <v>4</v>
      </c>
      <c r="AE2209">
        <v>6</v>
      </c>
      <c r="AF2209">
        <v>6</v>
      </c>
      <c r="AG2209">
        <v>0</v>
      </c>
      <c r="AH2209">
        <v>0.76</v>
      </c>
      <c r="AI2209">
        <v>149568</v>
      </c>
      <c r="AJ2209">
        <v>0.49059999999999998</v>
      </c>
      <c r="AK2209">
        <v>1.3</v>
      </c>
      <c r="AL2209">
        <v>440</v>
      </c>
      <c r="AM2209">
        <v>4</v>
      </c>
      <c r="AN2209">
        <v>8</v>
      </c>
      <c r="AO2209" t="s">
        <v>190</v>
      </c>
      <c r="AP2209">
        <v>79.5</v>
      </c>
      <c r="AQ2209">
        <v>-0.7</v>
      </c>
      <c r="AR2209">
        <v>1.2</v>
      </c>
      <c r="AS2209" t="s">
        <v>2460</v>
      </c>
      <c r="AT2209">
        <v>24</v>
      </c>
      <c r="AU2209">
        <v>6</v>
      </c>
      <c r="AV2209">
        <v>6</v>
      </c>
      <c r="AW2209">
        <v>180</v>
      </c>
      <c r="AX2209">
        <v>23</v>
      </c>
      <c r="AY2209">
        <v>6</v>
      </c>
      <c r="AZ2209">
        <v>1080</v>
      </c>
      <c r="BA2209">
        <v>0.47870370370370369</v>
      </c>
      <c r="BB2209">
        <v>265680</v>
      </c>
      <c r="BC2209">
        <v>442800</v>
      </c>
      <c r="BD2209">
        <v>619920</v>
      </c>
      <c r="BG2209">
        <v>0</v>
      </c>
      <c r="BH2209">
        <v>0</v>
      </c>
      <c r="BI2209">
        <v>265680</v>
      </c>
      <c r="BJ2209">
        <v>442800</v>
      </c>
      <c r="BK2209">
        <v>619920</v>
      </c>
      <c r="BL2209">
        <v>9</v>
      </c>
      <c r="BM2209">
        <v>1</v>
      </c>
      <c r="BN2209">
        <v>288</v>
      </c>
      <c r="BO2209" t="s">
        <v>192</v>
      </c>
      <c r="BP2209">
        <v>9.5616000000000003</v>
      </c>
      <c r="BQ2209">
        <v>115</v>
      </c>
      <c r="BR2209">
        <v>407</v>
      </c>
      <c r="BS2209">
        <v>3.5391304347826087</v>
      </c>
      <c r="BV2209">
        <v>0</v>
      </c>
      <c r="BW2209">
        <v>0</v>
      </c>
      <c r="BX2209">
        <v>0</v>
      </c>
      <c r="BZ2209" t="s">
        <v>193</v>
      </c>
      <c r="CA2209" t="s">
        <v>194</v>
      </c>
      <c r="CB2209" t="b">
        <v>0</v>
      </c>
    </row>
    <row r="2210" spans="1:80" x14ac:dyDescent="0.3">
      <c r="A2210">
        <v>2209</v>
      </c>
      <c r="B2210" t="s">
        <v>3998</v>
      </c>
      <c r="C2210" t="s">
        <v>20</v>
      </c>
      <c r="D2210" t="s">
        <v>2638</v>
      </c>
      <c r="E2210" t="s">
        <v>2639</v>
      </c>
      <c r="F2210" t="s">
        <v>2657</v>
      </c>
      <c r="J2210">
        <v>0</v>
      </c>
      <c r="L2210" t="s">
        <v>197</v>
      </c>
      <c r="M2210" t="s">
        <v>197</v>
      </c>
      <c r="N2210" t="s">
        <v>198</v>
      </c>
      <c r="Q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 t="s">
        <v>2644</v>
      </c>
      <c r="AA2210">
        <v>3</v>
      </c>
      <c r="AB2210">
        <v>4</v>
      </c>
      <c r="AC2210">
        <v>16</v>
      </c>
      <c r="AD2210">
        <v>4</v>
      </c>
      <c r="AE2210">
        <v>6</v>
      </c>
      <c r="AF2210">
        <v>6</v>
      </c>
      <c r="AG2210">
        <v>0</v>
      </c>
      <c r="AH2210">
        <v>0.76</v>
      </c>
      <c r="AI2210">
        <v>149568</v>
      </c>
      <c r="AL2210">
        <v>0</v>
      </c>
      <c r="AP2210" t="s">
        <v>197</v>
      </c>
      <c r="AQ2210" t="s">
        <v>197</v>
      </c>
      <c r="AR2210" t="s">
        <v>197</v>
      </c>
      <c r="AS2210" t="s">
        <v>2460</v>
      </c>
      <c r="AT2210">
        <v>24</v>
      </c>
      <c r="AU2210">
        <v>6</v>
      </c>
      <c r="AV2210">
        <v>6</v>
      </c>
      <c r="AW2210">
        <v>180</v>
      </c>
      <c r="AY2210">
        <v>6</v>
      </c>
      <c r="AZ2210">
        <v>1080</v>
      </c>
      <c r="BA2210">
        <v>0.47870370370370369</v>
      </c>
      <c r="BB2210">
        <v>265680</v>
      </c>
      <c r="BC2210">
        <v>442800</v>
      </c>
      <c r="BD2210">
        <v>619920</v>
      </c>
      <c r="BF2210">
        <v>0</v>
      </c>
      <c r="BG2210">
        <v>0</v>
      </c>
      <c r="BH2210">
        <v>0</v>
      </c>
      <c r="BI2210">
        <v>265680</v>
      </c>
      <c r="BJ2210">
        <v>442800</v>
      </c>
      <c r="BK2210">
        <v>619920</v>
      </c>
      <c r="BL2210">
        <v>9</v>
      </c>
      <c r="BM2210">
        <v>1</v>
      </c>
      <c r="BP2210">
        <v>0</v>
      </c>
      <c r="BS2210">
        <v>0</v>
      </c>
      <c r="BV2210">
        <v>0</v>
      </c>
      <c r="BW2210">
        <v>0</v>
      </c>
      <c r="BX2210">
        <v>0</v>
      </c>
      <c r="BZ2210" t="s">
        <v>193</v>
      </c>
      <c r="CA2210" t="s">
        <v>194</v>
      </c>
      <c r="CB2210" t="b">
        <v>0</v>
      </c>
    </row>
    <row r="2211" spans="1:80" x14ac:dyDescent="0.3">
      <c r="A2211">
        <v>2210</v>
      </c>
      <c r="B2211" t="s">
        <v>2663</v>
      </c>
      <c r="C2211" t="s">
        <v>20</v>
      </c>
      <c r="D2211" t="s">
        <v>2638</v>
      </c>
      <c r="E2211" t="s">
        <v>2664</v>
      </c>
      <c r="F2211" t="s">
        <v>2665</v>
      </c>
      <c r="G2211" t="s">
        <v>2641</v>
      </c>
      <c r="H2211" t="s">
        <v>184</v>
      </c>
      <c r="I2211" t="s">
        <v>2642</v>
      </c>
      <c r="J2211">
        <v>0</v>
      </c>
      <c r="K2211" t="s">
        <v>2666</v>
      </c>
      <c r="L2211" t="s">
        <v>1524</v>
      </c>
      <c r="M2211" t="s">
        <v>1525</v>
      </c>
      <c r="N2211" t="s">
        <v>20</v>
      </c>
      <c r="O2211">
        <v>46.2</v>
      </c>
      <c r="Q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 t="s">
        <v>2644</v>
      </c>
      <c r="AA2211">
        <v>3</v>
      </c>
      <c r="AB2211">
        <v>4</v>
      </c>
      <c r="AC2211">
        <v>16</v>
      </c>
      <c r="AD2211">
        <v>4</v>
      </c>
      <c r="AE2211">
        <v>6</v>
      </c>
      <c r="AF2211">
        <v>6</v>
      </c>
      <c r="AG2211">
        <v>0</v>
      </c>
      <c r="AH2211">
        <v>0.76</v>
      </c>
      <c r="AI2211">
        <v>149568</v>
      </c>
      <c r="AJ2211">
        <v>0.63749999999999996</v>
      </c>
      <c r="AK2211">
        <v>1.3</v>
      </c>
      <c r="AL2211">
        <v>338</v>
      </c>
      <c r="AM2211">
        <v>4</v>
      </c>
      <c r="AN2211">
        <v>8</v>
      </c>
      <c r="AO2211" t="s">
        <v>190</v>
      </c>
      <c r="AP2211">
        <v>79.5</v>
      </c>
      <c r="AQ2211">
        <v>-0.7</v>
      </c>
      <c r="AR2211">
        <v>1.2</v>
      </c>
      <c r="AS2211" t="s">
        <v>2484</v>
      </c>
      <c r="AT2211">
        <v>24</v>
      </c>
      <c r="AU2211">
        <v>6</v>
      </c>
      <c r="AV2211">
        <v>6</v>
      </c>
      <c r="AW2211">
        <v>156</v>
      </c>
      <c r="AX2211">
        <v>23</v>
      </c>
      <c r="AY2211">
        <v>6</v>
      </c>
      <c r="AZ2211">
        <v>936</v>
      </c>
      <c r="BA2211">
        <v>0.55235042735042739</v>
      </c>
      <c r="BB2211">
        <v>230256</v>
      </c>
      <c r="BC2211">
        <v>383760</v>
      </c>
      <c r="BD2211">
        <v>537264</v>
      </c>
      <c r="BG2211">
        <v>0</v>
      </c>
      <c r="BH2211">
        <v>0</v>
      </c>
      <c r="BI2211">
        <v>230256</v>
      </c>
      <c r="BJ2211">
        <v>383760</v>
      </c>
      <c r="BK2211">
        <v>537264</v>
      </c>
      <c r="BL2211">
        <v>9</v>
      </c>
      <c r="BM2211">
        <v>1</v>
      </c>
      <c r="BN2211">
        <v>168</v>
      </c>
      <c r="BO2211" t="s">
        <v>192</v>
      </c>
      <c r="BP2211">
        <v>7.7615999999999996</v>
      </c>
      <c r="BQ2211">
        <v>16297</v>
      </c>
      <c r="BR2211">
        <v>0</v>
      </c>
      <c r="BS2211">
        <v>0</v>
      </c>
      <c r="BV2211">
        <v>0</v>
      </c>
      <c r="BW2211">
        <v>4000</v>
      </c>
      <c r="BX2211">
        <v>0</v>
      </c>
      <c r="BZ2211" t="s">
        <v>193</v>
      </c>
      <c r="CA2211" t="s">
        <v>194</v>
      </c>
      <c r="CB2211" t="b">
        <v>0</v>
      </c>
    </row>
    <row r="2212" spans="1:80" x14ac:dyDescent="0.3">
      <c r="A2212">
        <v>2211</v>
      </c>
      <c r="B2212" t="s">
        <v>2667</v>
      </c>
      <c r="C2212" t="s">
        <v>20</v>
      </c>
      <c r="D2212" t="s">
        <v>2638</v>
      </c>
      <c r="E2212" t="s">
        <v>2664</v>
      </c>
      <c r="F2212" t="s">
        <v>2668</v>
      </c>
      <c r="H2212" t="s">
        <v>184</v>
      </c>
      <c r="J2212">
        <v>0</v>
      </c>
      <c r="K2212" t="s">
        <v>2666</v>
      </c>
      <c r="L2212" t="s">
        <v>1524</v>
      </c>
      <c r="M2212" t="s">
        <v>1525</v>
      </c>
      <c r="N2212" t="s">
        <v>20</v>
      </c>
      <c r="O2212">
        <v>46.2</v>
      </c>
      <c r="Q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 t="s">
        <v>2644</v>
      </c>
      <c r="AA2212">
        <v>3</v>
      </c>
      <c r="AB2212">
        <v>4</v>
      </c>
      <c r="AC2212">
        <v>16</v>
      </c>
      <c r="AD2212">
        <v>4</v>
      </c>
      <c r="AE2212">
        <v>6</v>
      </c>
      <c r="AF2212">
        <v>6</v>
      </c>
      <c r="AG2212">
        <v>0</v>
      </c>
      <c r="AH2212">
        <v>0.76</v>
      </c>
      <c r="AI2212">
        <v>149568</v>
      </c>
      <c r="AJ2212">
        <v>0.65059999999999996</v>
      </c>
      <c r="AK2212">
        <v>1.3</v>
      </c>
      <c r="AL2212">
        <v>332</v>
      </c>
      <c r="AM2212">
        <v>4</v>
      </c>
      <c r="AN2212">
        <v>8</v>
      </c>
      <c r="AO2212" t="s">
        <v>190</v>
      </c>
      <c r="AP2212">
        <v>79.5</v>
      </c>
      <c r="AQ2212">
        <v>-0.7</v>
      </c>
      <c r="AR2212">
        <v>1.2</v>
      </c>
      <c r="AS2212" t="s">
        <v>2484</v>
      </c>
      <c r="AT2212">
        <v>24</v>
      </c>
      <c r="AU2212">
        <v>6</v>
      </c>
      <c r="AV2212">
        <v>6</v>
      </c>
      <c r="AW2212">
        <v>156</v>
      </c>
      <c r="AX2212">
        <v>23</v>
      </c>
      <c r="AY2212">
        <v>6</v>
      </c>
      <c r="AZ2212">
        <v>936</v>
      </c>
      <c r="BA2212">
        <v>0.55235042735042739</v>
      </c>
      <c r="BB2212">
        <v>230256</v>
      </c>
      <c r="BC2212">
        <v>383760</v>
      </c>
      <c r="BD2212">
        <v>537264</v>
      </c>
      <c r="BG2212">
        <v>0</v>
      </c>
      <c r="BH2212">
        <v>0</v>
      </c>
      <c r="BI2212">
        <v>230256</v>
      </c>
      <c r="BJ2212">
        <v>383760</v>
      </c>
      <c r="BK2212">
        <v>537264</v>
      </c>
      <c r="BL2212">
        <v>9</v>
      </c>
      <c r="BM2212">
        <v>1</v>
      </c>
      <c r="BN2212">
        <v>168</v>
      </c>
      <c r="BO2212" t="s">
        <v>192</v>
      </c>
      <c r="BP2212">
        <v>7.7615999999999996</v>
      </c>
      <c r="BR2212">
        <v>430</v>
      </c>
      <c r="BS2212">
        <v>0</v>
      </c>
      <c r="BV2212">
        <v>0</v>
      </c>
      <c r="BW2212">
        <v>0</v>
      </c>
      <c r="BX2212">
        <v>0</v>
      </c>
      <c r="BZ2212" t="s">
        <v>193</v>
      </c>
      <c r="CA2212" t="s">
        <v>194</v>
      </c>
      <c r="CB2212" t="b">
        <v>0</v>
      </c>
    </row>
    <row r="2213" spans="1:80" x14ac:dyDescent="0.3">
      <c r="A2213">
        <v>2212</v>
      </c>
      <c r="B2213" t="s">
        <v>2669</v>
      </c>
      <c r="C2213" t="s">
        <v>20</v>
      </c>
      <c r="D2213" t="s">
        <v>2638</v>
      </c>
      <c r="E2213" t="s">
        <v>2664</v>
      </c>
      <c r="F2213" t="s">
        <v>2670</v>
      </c>
      <c r="G2213" t="s">
        <v>2455</v>
      </c>
      <c r="H2213" t="s">
        <v>184</v>
      </c>
      <c r="J2213">
        <v>0</v>
      </c>
      <c r="K2213" t="s">
        <v>2666</v>
      </c>
      <c r="L2213" t="s">
        <v>1524</v>
      </c>
      <c r="M2213" t="s">
        <v>1525</v>
      </c>
      <c r="N2213" t="s">
        <v>20</v>
      </c>
      <c r="O2213">
        <v>44.1</v>
      </c>
      <c r="Q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 t="s">
        <v>2644</v>
      </c>
      <c r="AA2213">
        <v>3</v>
      </c>
      <c r="AB2213">
        <v>4</v>
      </c>
      <c r="AC2213">
        <v>16</v>
      </c>
      <c r="AD2213">
        <v>4</v>
      </c>
      <c r="AE2213">
        <v>6</v>
      </c>
      <c r="AF2213">
        <v>6</v>
      </c>
      <c r="AG2213">
        <v>0</v>
      </c>
      <c r="AH2213">
        <v>0.76</v>
      </c>
      <c r="AI2213">
        <v>149568</v>
      </c>
      <c r="AJ2213">
        <v>0.65059999999999996</v>
      </c>
      <c r="AK2213">
        <v>1.3</v>
      </c>
      <c r="AL2213">
        <v>332</v>
      </c>
      <c r="AM2213">
        <v>4</v>
      </c>
      <c r="AN2213">
        <v>8</v>
      </c>
      <c r="AO2213" t="s">
        <v>190</v>
      </c>
      <c r="AP2213">
        <v>79.5</v>
      </c>
      <c r="AQ2213">
        <v>-0.7</v>
      </c>
      <c r="AR2213">
        <v>1.2</v>
      </c>
      <c r="AS2213" t="s">
        <v>2484</v>
      </c>
      <c r="AT2213">
        <v>24</v>
      </c>
      <c r="AU2213">
        <v>6</v>
      </c>
      <c r="AV2213">
        <v>6</v>
      </c>
      <c r="AW2213">
        <v>156</v>
      </c>
      <c r="AX2213">
        <v>23</v>
      </c>
      <c r="AY2213">
        <v>6</v>
      </c>
      <c r="AZ2213">
        <v>936</v>
      </c>
      <c r="BA2213">
        <v>0.55235042735042739</v>
      </c>
      <c r="BB2213">
        <v>230256</v>
      </c>
      <c r="BC2213">
        <v>383760</v>
      </c>
      <c r="BD2213">
        <v>537264</v>
      </c>
      <c r="BG2213">
        <v>0</v>
      </c>
      <c r="BH2213">
        <v>0</v>
      </c>
      <c r="BI2213">
        <v>230256</v>
      </c>
      <c r="BJ2213">
        <v>383760</v>
      </c>
      <c r="BK2213">
        <v>537264</v>
      </c>
      <c r="BL2213">
        <v>9</v>
      </c>
      <c r="BM2213">
        <v>1</v>
      </c>
      <c r="BN2213">
        <v>168</v>
      </c>
      <c r="BO2213" t="s">
        <v>192</v>
      </c>
      <c r="BP2213">
        <v>7.4088000000000003</v>
      </c>
      <c r="BQ2213">
        <v>5837</v>
      </c>
      <c r="BR2213">
        <v>187</v>
      </c>
      <c r="BS2213">
        <v>3.2037005310947407E-2</v>
      </c>
      <c r="BV2213">
        <v>0</v>
      </c>
      <c r="BW2213">
        <v>7140</v>
      </c>
      <c r="BX2213">
        <v>0</v>
      </c>
      <c r="BZ2213" t="s">
        <v>193</v>
      </c>
      <c r="CA2213" t="s">
        <v>194</v>
      </c>
      <c r="CB2213" t="b">
        <v>0</v>
      </c>
    </row>
    <row r="2214" spans="1:80" x14ac:dyDescent="0.3">
      <c r="A2214">
        <v>2213</v>
      </c>
      <c r="B2214" t="s">
        <v>2671</v>
      </c>
      <c r="C2214" t="s">
        <v>20</v>
      </c>
      <c r="D2214" t="s">
        <v>2638</v>
      </c>
      <c r="E2214" t="s">
        <v>2664</v>
      </c>
      <c r="F2214" t="s">
        <v>2665</v>
      </c>
      <c r="G2214" t="s">
        <v>2650</v>
      </c>
      <c r="H2214" t="s">
        <v>184</v>
      </c>
      <c r="I2214" t="s">
        <v>2642</v>
      </c>
      <c r="J2214">
        <v>0</v>
      </c>
      <c r="K2214" t="s">
        <v>2672</v>
      </c>
      <c r="L2214" t="s">
        <v>1524</v>
      </c>
      <c r="M2214" t="s">
        <v>1525</v>
      </c>
      <c r="N2214" t="s">
        <v>20</v>
      </c>
      <c r="O2214">
        <v>52.6</v>
      </c>
      <c r="Q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 t="s">
        <v>2644</v>
      </c>
      <c r="AA2214">
        <v>3</v>
      </c>
      <c r="AB2214">
        <v>4</v>
      </c>
      <c r="AC2214">
        <v>16</v>
      </c>
      <c r="AD2214">
        <v>4</v>
      </c>
      <c r="AE2214">
        <v>6</v>
      </c>
      <c r="AF2214">
        <v>6</v>
      </c>
      <c r="AG2214">
        <v>0</v>
      </c>
      <c r="AH2214">
        <v>0.76</v>
      </c>
      <c r="AI2214">
        <v>149568</v>
      </c>
      <c r="AJ2214">
        <v>0.59060000000000001</v>
      </c>
      <c r="AK2214">
        <v>1.3</v>
      </c>
      <c r="AL2214">
        <v>365</v>
      </c>
      <c r="AM2214">
        <v>4</v>
      </c>
      <c r="AN2214">
        <v>8</v>
      </c>
      <c r="AO2214" t="s">
        <v>190</v>
      </c>
      <c r="AP2214">
        <v>79.5</v>
      </c>
      <c r="AQ2214">
        <v>-0.7</v>
      </c>
      <c r="AR2214">
        <v>1.2</v>
      </c>
      <c r="AS2214" t="s">
        <v>2484</v>
      </c>
      <c r="AT2214">
        <v>24</v>
      </c>
      <c r="AU2214">
        <v>6</v>
      </c>
      <c r="AV2214">
        <v>6</v>
      </c>
      <c r="AW2214">
        <v>156</v>
      </c>
      <c r="AX2214">
        <v>23</v>
      </c>
      <c r="AY2214">
        <v>6</v>
      </c>
      <c r="AZ2214">
        <v>936</v>
      </c>
      <c r="BA2214">
        <v>0.55235042735042739</v>
      </c>
      <c r="BB2214">
        <v>230256</v>
      </c>
      <c r="BC2214">
        <v>383760</v>
      </c>
      <c r="BD2214">
        <v>537264</v>
      </c>
      <c r="BG2214">
        <v>0</v>
      </c>
      <c r="BH2214">
        <v>0</v>
      </c>
      <c r="BI2214">
        <v>230256</v>
      </c>
      <c r="BJ2214">
        <v>383760</v>
      </c>
      <c r="BK2214">
        <v>537264</v>
      </c>
      <c r="BL2214">
        <v>9</v>
      </c>
      <c r="BM2214">
        <v>1</v>
      </c>
      <c r="BN2214">
        <v>168</v>
      </c>
      <c r="BO2214" t="s">
        <v>192</v>
      </c>
      <c r="BP2214">
        <v>8.8368000000000002</v>
      </c>
      <c r="BQ2214">
        <v>14126</v>
      </c>
      <c r="BR2214">
        <v>1531</v>
      </c>
      <c r="BS2214">
        <v>0.10838170748973525</v>
      </c>
      <c r="BV2214">
        <v>0</v>
      </c>
      <c r="BW2214">
        <v>5230</v>
      </c>
      <c r="BX2214">
        <v>0</v>
      </c>
      <c r="BZ2214" t="s">
        <v>193</v>
      </c>
      <c r="CA2214" t="s">
        <v>194</v>
      </c>
      <c r="CB2214" t="b">
        <v>0</v>
      </c>
    </row>
    <row r="2215" spans="1:80" x14ac:dyDescent="0.3">
      <c r="A2215">
        <v>2214</v>
      </c>
      <c r="B2215" t="s">
        <v>2673</v>
      </c>
      <c r="C2215" t="s">
        <v>20</v>
      </c>
      <c r="D2215" t="s">
        <v>2638</v>
      </c>
      <c r="E2215" t="s">
        <v>2664</v>
      </c>
      <c r="F2215" t="s">
        <v>2668</v>
      </c>
      <c r="H2215" t="s">
        <v>184</v>
      </c>
      <c r="J2215">
        <v>0</v>
      </c>
      <c r="K2215" t="s">
        <v>2672</v>
      </c>
      <c r="L2215" t="s">
        <v>1524</v>
      </c>
      <c r="M2215" t="s">
        <v>1525</v>
      </c>
      <c r="N2215" t="s">
        <v>20</v>
      </c>
      <c r="O2215">
        <v>52.6</v>
      </c>
      <c r="Q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 t="s">
        <v>2644</v>
      </c>
      <c r="AA2215">
        <v>3</v>
      </c>
      <c r="AB2215">
        <v>4</v>
      </c>
      <c r="AC2215">
        <v>16</v>
      </c>
      <c r="AD2215">
        <v>4</v>
      </c>
      <c r="AE2215">
        <v>6</v>
      </c>
      <c r="AF2215">
        <v>6</v>
      </c>
      <c r="AG2215">
        <v>0</v>
      </c>
      <c r="AH2215">
        <v>0.76</v>
      </c>
      <c r="AI2215">
        <v>149568</v>
      </c>
      <c r="AJ2215">
        <v>0.59060000000000001</v>
      </c>
      <c r="AK2215">
        <v>1.3</v>
      </c>
      <c r="AL2215">
        <v>365</v>
      </c>
      <c r="AM2215">
        <v>4</v>
      </c>
      <c r="AN2215">
        <v>8</v>
      </c>
      <c r="AO2215" t="s">
        <v>190</v>
      </c>
      <c r="AP2215">
        <v>79.5</v>
      </c>
      <c r="AQ2215">
        <v>-0.7</v>
      </c>
      <c r="AR2215">
        <v>1.2</v>
      </c>
      <c r="AS2215" t="s">
        <v>2484</v>
      </c>
      <c r="AT2215">
        <v>24</v>
      </c>
      <c r="AU2215">
        <v>6</v>
      </c>
      <c r="AV2215">
        <v>6</v>
      </c>
      <c r="AW2215">
        <v>156</v>
      </c>
      <c r="AX2215">
        <v>23</v>
      </c>
      <c r="AY2215">
        <v>6</v>
      </c>
      <c r="AZ2215">
        <v>936</v>
      </c>
      <c r="BA2215">
        <v>0.55235042735042739</v>
      </c>
      <c r="BB2215">
        <v>230256</v>
      </c>
      <c r="BC2215">
        <v>383760</v>
      </c>
      <c r="BD2215">
        <v>537264</v>
      </c>
      <c r="BG2215">
        <v>0</v>
      </c>
      <c r="BH2215">
        <v>0</v>
      </c>
      <c r="BI2215">
        <v>230256</v>
      </c>
      <c r="BJ2215">
        <v>383760</v>
      </c>
      <c r="BK2215">
        <v>537264</v>
      </c>
      <c r="BL2215">
        <v>9</v>
      </c>
      <c r="BM2215">
        <v>1</v>
      </c>
      <c r="BN2215">
        <v>168</v>
      </c>
      <c r="BO2215" t="s">
        <v>192</v>
      </c>
      <c r="BP2215">
        <v>8.8368000000000002</v>
      </c>
      <c r="BR2215">
        <v>100</v>
      </c>
      <c r="BS2215">
        <v>0</v>
      </c>
      <c r="BV2215">
        <v>0</v>
      </c>
      <c r="BW2215">
        <v>0</v>
      </c>
      <c r="BX2215">
        <v>0</v>
      </c>
      <c r="BZ2215" t="s">
        <v>193</v>
      </c>
      <c r="CA2215" t="s">
        <v>194</v>
      </c>
      <c r="CB2215" t="b">
        <v>0</v>
      </c>
    </row>
    <row r="2216" spans="1:80" x14ac:dyDescent="0.3">
      <c r="A2216">
        <v>2215</v>
      </c>
      <c r="B2216" t="s">
        <v>2674</v>
      </c>
      <c r="C2216" t="s">
        <v>20</v>
      </c>
      <c r="D2216" t="s">
        <v>2638</v>
      </c>
      <c r="E2216" t="s">
        <v>2664</v>
      </c>
      <c r="F2216" t="s">
        <v>2670</v>
      </c>
      <c r="G2216" t="s">
        <v>2455</v>
      </c>
      <c r="H2216" t="s">
        <v>184</v>
      </c>
      <c r="J2216">
        <v>0</v>
      </c>
      <c r="K2216" t="s">
        <v>2672</v>
      </c>
      <c r="L2216" t="s">
        <v>1524</v>
      </c>
      <c r="M2216" t="s">
        <v>1525</v>
      </c>
      <c r="N2216" t="s">
        <v>20</v>
      </c>
      <c r="O2216">
        <v>49.8</v>
      </c>
      <c r="Q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 t="s">
        <v>2644</v>
      </c>
      <c r="AA2216">
        <v>3</v>
      </c>
      <c r="AB2216">
        <v>4</v>
      </c>
      <c r="AC2216">
        <v>16</v>
      </c>
      <c r="AD2216">
        <v>4</v>
      </c>
      <c r="AE2216">
        <v>6</v>
      </c>
      <c r="AF2216">
        <v>6</v>
      </c>
      <c r="AG2216">
        <v>0</v>
      </c>
      <c r="AH2216">
        <v>0.76</v>
      </c>
      <c r="AI2216">
        <v>149568</v>
      </c>
      <c r="AJ2216">
        <v>0.61170000000000002</v>
      </c>
      <c r="AK2216">
        <v>1.3</v>
      </c>
      <c r="AL2216">
        <v>353</v>
      </c>
      <c r="AM2216">
        <v>4</v>
      </c>
      <c r="AN2216">
        <v>8</v>
      </c>
      <c r="AO2216" t="s">
        <v>190</v>
      </c>
      <c r="AP2216">
        <v>79.5</v>
      </c>
      <c r="AQ2216">
        <v>-0.7</v>
      </c>
      <c r="AR2216">
        <v>1.2</v>
      </c>
      <c r="AS2216" t="s">
        <v>2484</v>
      </c>
      <c r="AT2216">
        <v>24</v>
      </c>
      <c r="AU2216">
        <v>6</v>
      </c>
      <c r="AV2216">
        <v>6</v>
      </c>
      <c r="AW2216">
        <v>156</v>
      </c>
      <c r="AX2216">
        <v>23</v>
      </c>
      <c r="AY2216">
        <v>6</v>
      </c>
      <c r="AZ2216">
        <v>936</v>
      </c>
      <c r="BA2216">
        <v>0.55235042735042739</v>
      </c>
      <c r="BB2216">
        <v>230256</v>
      </c>
      <c r="BC2216">
        <v>383760</v>
      </c>
      <c r="BD2216">
        <v>537264</v>
      </c>
      <c r="BG2216">
        <v>0</v>
      </c>
      <c r="BH2216">
        <v>0</v>
      </c>
      <c r="BI2216">
        <v>230256</v>
      </c>
      <c r="BJ2216">
        <v>383760</v>
      </c>
      <c r="BK2216">
        <v>537264</v>
      </c>
      <c r="BL2216">
        <v>9</v>
      </c>
      <c r="BM2216">
        <v>1</v>
      </c>
      <c r="BN2216">
        <v>168</v>
      </c>
      <c r="BO2216" t="s">
        <v>192</v>
      </c>
      <c r="BP2216">
        <v>8.3664000000000005</v>
      </c>
      <c r="BQ2216">
        <v>3167</v>
      </c>
      <c r="BR2216">
        <v>20</v>
      </c>
      <c r="BS2216">
        <v>6.3151247237132934E-3</v>
      </c>
      <c r="BV2216">
        <v>0</v>
      </c>
      <c r="BW2216">
        <v>2700</v>
      </c>
      <c r="BX2216">
        <v>0</v>
      </c>
      <c r="BZ2216" t="s">
        <v>193</v>
      </c>
      <c r="CA2216" t="s">
        <v>194</v>
      </c>
      <c r="CB2216" t="b">
        <v>0</v>
      </c>
    </row>
    <row r="2217" spans="1:80" x14ac:dyDescent="0.3">
      <c r="A2217">
        <v>2216</v>
      </c>
      <c r="B2217" t="s">
        <v>2675</v>
      </c>
      <c r="C2217" t="s">
        <v>20</v>
      </c>
      <c r="D2217" t="s">
        <v>2638</v>
      </c>
      <c r="E2217" t="s">
        <v>2664</v>
      </c>
      <c r="F2217" t="s">
        <v>2676</v>
      </c>
      <c r="G2217" t="s">
        <v>2455</v>
      </c>
      <c r="H2217" t="s">
        <v>184</v>
      </c>
      <c r="J2217">
        <v>0</v>
      </c>
      <c r="K2217" t="s">
        <v>2672</v>
      </c>
      <c r="L2217" t="s">
        <v>1524</v>
      </c>
      <c r="M2217" t="s">
        <v>1525</v>
      </c>
      <c r="N2217" t="s">
        <v>20</v>
      </c>
      <c r="O2217">
        <v>34.5</v>
      </c>
      <c r="Q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 t="s">
        <v>2644</v>
      </c>
      <c r="AA2217">
        <v>3</v>
      </c>
      <c r="AB2217">
        <v>4</v>
      </c>
      <c r="AC2217">
        <v>16</v>
      </c>
      <c r="AD2217">
        <v>4</v>
      </c>
      <c r="AE2217">
        <v>6</v>
      </c>
      <c r="AF2217">
        <v>6</v>
      </c>
      <c r="AG2217">
        <v>0</v>
      </c>
      <c r="AH2217">
        <v>0.76</v>
      </c>
      <c r="AI2217">
        <v>149568</v>
      </c>
      <c r="AJ2217">
        <v>0.48520000000000002</v>
      </c>
      <c r="AK2217">
        <v>1.3</v>
      </c>
      <c r="AL2217">
        <v>444</v>
      </c>
      <c r="AM2217">
        <v>4</v>
      </c>
      <c r="AN2217">
        <v>8</v>
      </c>
      <c r="AO2217" t="s">
        <v>190</v>
      </c>
      <c r="AP2217">
        <v>79.5</v>
      </c>
      <c r="AQ2217">
        <v>-0.7</v>
      </c>
      <c r="AR2217">
        <v>1.2</v>
      </c>
      <c r="AS2217" t="s">
        <v>2484</v>
      </c>
      <c r="AT2217">
        <v>24</v>
      </c>
      <c r="AU2217">
        <v>6</v>
      </c>
      <c r="AV2217">
        <v>6</v>
      </c>
      <c r="AW2217">
        <v>156</v>
      </c>
      <c r="AX2217">
        <v>23</v>
      </c>
      <c r="AY2217">
        <v>6</v>
      </c>
      <c r="AZ2217">
        <v>936</v>
      </c>
      <c r="BA2217">
        <v>0.55235042735042739</v>
      </c>
      <c r="BB2217">
        <v>230256</v>
      </c>
      <c r="BC2217">
        <v>383760</v>
      </c>
      <c r="BD2217">
        <v>537264</v>
      </c>
      <c r="BG2217">
        <v>0</v>
      </c>
      <c r="BH2217">
        <v>0</v>
      </c>
      <c r="BI2217">
        <v>230256</v>
      </c>
      <c r="BJ2217">
        <v>383760</v>
      </c>
      <c r="BK2217">
        <v>537264</v>
      </c>
      <c r="BL2217">
        <v>9</v>
      </c>
      <c r="BM2217">
        <v>1</v>
      </c>
      <c r="BN2217">
        <v>168</v>
      </c>
      <c r="BO2217" t="s">
        <v>192</v>
      </c>
      <c r="BP2217">
        <v>5.7960000000000003</v>
      </c>
      <c r="BQ2217">
        <v>1522</v>
      </c>
      <c r="BR2217">
        <v>1413</v>
      </c>
      <c r="BS2217">
        <v>0.9283837056504598</v>
      </c>
      <c r="BV2217">
        <v>0</v>
      </c>
      <c r="BW2217">
        <v>0</v>
      </c>
      <c r="BX2217">
        <v>0</v>
      </c>
      <c r="BZ2217" t="s">
        <v>193</v>
      </c>
      <c r="CA2217" t="s">
        <v>194</v>
      </c>
      <c r="CB2217" t="b">
        <v>0</v>
      </c>
    </row>
    <row r="2218" spans="1:80" x14ac:dyDescent="0.3">
      <c r="A2218">
        <v>2217</v>
      </c>
      <c r="B2218" t="s">
        <v>2677</v>
      </c>
      <c r="C2218" t="s">
        <v>20</v>
      </c>
      <c r="D2218" t="s">
        <v>2638</v>
      </c>
      <c r="E2218" t="s">
        <v>2664</v>
      </c>
      <c r="F2218" t="s">
        <v>2678</v>
      </c>
      <c r="G2218" t="s">
        <v>2650</v>
      </c>
      <c r="H2218" t="s">
        <v>184</v>
      </c>
      <c r="J2218">
        <v>0</v>
      </c>
      <c r="K2218" t="s">
        <v>2672</v>
      </c>
      <c r="L2218" t="s">
        <v>1524</v>
      </c>
      <c r="M2218" t="s">
        <v>1525</v>
      </c>
      <c r="N2218" t="s">
        <v>20</v>
      </c>
      <c r="O2218">
        <v>31.6</v>
      </c>
      <c r="Q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 t="s">
        <v>2644</v>
      </c>
      <c r="AA2218">
        <v>3</v>
      </c>
      <c r="AB2218">
        <v>4</v>
      </c>
      <c r="AC2218">
        <v>16</v>
      </c>
      <c r="AD2218">
        <v>4</v>
      </c>
      <c r="AE2218">
        <v>6</v>
      </c>
      <c r="AF2218">
        <v>6</v>
      </c>
      <c r="AG2218">
        <v>0</v>
      </c>
      <c r="AH2218">
        <v>0.76</v>
      </c>
      <c r="AI2218">
        <v>149568</v>
      </c>
      <c r="AJ2218">
        <v>0.48520000000000002</v>
      </c>
      <c r="AK2218">
        <v>1.3</v>
      </c>
      <c r="AL2218">
        <v>444</v>
      </c>
      <c r="AM2218">
        <v>4</v>
      </c>
      <c r="AN2218">
        <v>8</v>
      </c>
      <c r="AO2218" t="s">
        <v>190</v>
      </c>
      <c r="AP2218">
        <v>79.5</v>
      </c>
      <c r="AQ2218">
        <v>-0.7</v>
      </c>
      <c r="AR2218">
        <v>1.2</v>
      </c>
      <c r="AS2218" t="s">
        <v>2484</v>
      </c>
      <c r="AT2218">
        <v>24</v>
      </c>
      <c r="AU2218">
        <v>6</v>
      </c>
      <c r="AV2218">
        <v>6</v>
      </c>
      <c r="AW2218">
        <v>156</v>
      </c>
      <c r="AX2218">
        <v>23</v>
      </c>
      <c r="AY2218">
        <v>6</v>
      </c>
      <c r="AZ2218">
        <v>936</v>
      </c>
      <c r="BA2218">
        <v>0.55235042735042739</v>
      </c>
      <c r="BB2218">
        <v>230256</v>
      </c>
      <c r="BC2218">
        <v>383760</v>
      </c>
      <c r="BD2218">
        <v>537264</v>
      </c>
      <c r="BG2218">
        <v>0</v>
      </c>
      <c r="BH2218">
        <v>0</v>
      </c>
      <c r="BI2218">
        <v>230256</v>
      </c>
      <c r="BJ2218">
        <v>383760</v>
      </c>
      <c r="BK2218">
        <v>537264</v>
      </c>
      <c r="BL2218">
        <v>9</v>
      </c>
      <c r="BM2218">
        <v>1</v>
      </c>
      <c r="BN2218">
        <v>168</v>
      </c>
      <c r="BO2218" t="s">
        <v>192</v>
      </c>
      <c r="BP2218">
        <v>5.3087999999999997</v>
      </c>
      <c r="BQ2218">
        <v>0</v>
      </c>
      <c r="BR2218">
        <v>114</v>
      </c>
      <c r="BS2218">
        <v>0</v>
      </c>
      <c r="BV2218">
        <v>0</v>
      </c>
      <c r="BW2218">
        <v>0</v>
      </c>
      <c r="BX2218">
        <v>0</v>
      </c>
      <c r="BZ2218" t="s">
        <v>193</v>
      </c>
      <c r="CA2218" t="s">
        <v>194</v>
      </c>
      <c r="CB2218" t="b">
        <v>0</v>
      </c>
    </row>
    <row r="2219" spans="1:80" x14ac:dyDescent="0.3">
      <c r="A2219">
        <v>2218</v>
      </c>
      <c r="B2219" t="s">
        <v>2679</v>
      </c>
      <c r="C2219" t="s">
        <v>20</v>
      </c>
      <c r="D2219" t="s">
        <v>2638</v>
      </c>
      <c r="E2219" t="s">
        <v>2664</v>
      </c>
      <c r="F2219" t="s">
        <v>2676</v>
      </c>
      <c r="G2219" t="s">
        <v>2455</v>
      </c>
      <c r="H2219" t="s">
        <v>184</v>
      </c>
      <c r="J2219">
        <v>0</v>
      </c>
      <c r="K2219" t="s">
        <v>2672</v>
      </c>
      <c r="L2219" t="s">
        <v>1524</v>
      </c>
      <c r="M2219" t="s">
        <v>1525</v>
      </c>
      <c r="N2219" t="s">
        <v>20</v>
      </c>
      <c r="O2219">
        <v>45.6</v>
      </c>
      <c r="Q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 t="s">
        <v>2644</v>
      </c>
      <c r="AA2219">
        <v>3</v>
      </c>
      <c r="AB2219">
        <v>4</v>
      </c>
      <c r="AC2219">
        <v>16</v>
      </c>
      <c r="AD2219">
        <v>4</v>
      </c>
      <c r="AE2219">
        <v>6</v>
      </c>
      <c r="AF2219">
        <v>6</v>
      </c>
      <c r="AG2219">
        <v>0</v>
      </c>
      <c r="AH2219">
        <v>0.76</v>
      </c>
      <c r="AI2219">
        <v>149568</v>
      </c>
      <c r="AJ2219">
        <v>0.63729999999999998</v>
      </c>
      <c r="AK2219">
        <v>1.3</v>
      </c>
      <c r="AL2219">
        <v>338</v>
      </c>
      <c r="AM2219">
        <v>4</v>
      </c>
      <c r="AN2219">
        <v>8</v>
      </c>
      <c r="AO2219" t="s">
        <v>190</v>
      </c>
      <c r="AP2219">
        <v>79.5</v>
      </c>
      <c r="AQ2219">
        <v>-0.7</v>
      </c>
      <c r="AR2219">
        <v>1.2</v>
      </c>
      <c r="AS2219" t="s">
        <v>2484</v>
      </c>
      <c r="AT2219">
        <v>24</v>
      </c>
      <c r="AU2219">
        <v>6</v>
      </c>
      <c r="AV2219">
        <v>6</v>
      </c>
      <c r="AW2219">
        <v>156</v>
      </c>
      <c r="AX2219">
        <v>23</v>
      </c>
      <c r="AY2219">
        <v>6</v>
      </c>
      <c r="AZ2219">
        <v>936</v>
      </c>
      <c r="BA2219">
        <v>0.55235042735042739</v>
      </c>
      <c r="BB2219">
        <v>230256</v>
      </c>
      <c r="BC2219">
        <v>383760</v>
      </c>
      <c r="BD2219">
        <v>537264</v>
      </c>
      <c r="BG2219">
        <v>0</v>
      </c>
      <c r="BH2219">
        <v>0</v>
      </c>
      <c r="BI2219">
        <v>230256</v>
      </c>
      <c r="BJ2219">
        <v>383760</v>
      </c>
      <c r="BK2219">
        <v>537264</v>
      </c>
      <c r="BL2219">
        <v>9</v>
      </c>
      <c r="BM2219">
        <v>1</v>
      </c>
      <c r="BN2219">
        <v>168</v>
      </c>
      <c r="BO2219" t="s">
        <v>192</v>
      </c>
      <c r="BP2219">
        <v>7.6608000000000001</v>
      </c>
      <c r="BQ2219">
        <v>2791</v>
      </c>
      <c r="BR2219">
        <v>47</v>
      </c>
      <c r="BS2219">
        <v>1.683984235041204E-2</v>
      </c>
      <c r="BV2219">
        <v>0</v>
      </c>
      <c r="BW2219">
        <v>0</v>
      </c>
      <c r="BX2219">
        <v>0</v>
      </c>
      <c r="BZ2219" t="s">
        <v>193</v>
      </c>
      <c r="CA2219" t="s">
        <v>194</v>
      </c>
      <c r="CB2219" t="b">
        <v>0</v>
      </c>
    </row>
    <row r="2220" spans="1:80" x14ac:dyDescent="0.3">
      <c r="A2220">
        <v>2219</v>
      </c>
      <c r="B2220" t="s">
        <v>2680</v>
      </c>
      <c r="C2220" t="s">
        <v>20</v>
      </c>
      <c r="D2220" t="s">
        <v>2638</v>
      </c>
      <c r="E2220" t="s">
        <v>2664</v>
      </c>
      <c r="F2220" t="s">
        <v>2678</v>
      </c>
      <c r="G2220" t="s">
        <v>2650</v>
      </c>
      <c r="H2220" t="s">
        <v>184</v>
      </c>
      <c r="J2220">
        <v>0</v>
      </c>
      <c r="K2220" t="s">
        <v>2672</v>
      </c>
      <c r="L2220" t="s">
        <v>1524</v>
      </c>
      <c r="M2220" t="s">
        <v>1525</v>
      </c>
      <c r="N2220" t="s">
        <v>20</v>
      </c>
      <c r="O2220">
        <v>42.5</v>
      </c>
      <c r="Q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 t="s">
        <v>2644</v>
      </c>
      <c r="AA2220">
        <v>3</v>
      </c>
      <c r="AB2220">
        <v>4</v>
      </c>
      <c r="AC2220">
        <v>16</v>
      </c>
      <c r="AD2220">
        <v>4</v>
      </c>
      <c r="AE2220">
        <v>6</v>
      </c>
      <c r="AF2220">
        <v>6</v>
      </c>
      <c r="AG2220">
        <v>0</v>
      </c>
      <c r="AH2220">
        <v>0.76</v>
      </c>
      <c r="AI2220">
        <v>149568</v>
      </c>
      <c r="AJ2220">
        <v>0.63729999999999998</v>
      </c>
      <c r="AK2220">
        <v>1.3</v>
      </c>
      <c r="AL2220">
        <v>338</v>
      </c>
      <c r="AM2220">
        <v>4</v>
      </c>
      <c r="AN2220">
        <v>8</v>
      </c>
      <c r="AO2220" t="s">
        <v>190</v>
      </c>
      <c r="AP2220">
        <v>79.5</v>
      </c>
      <c r="AQ2220">
        <v>-0.7</v>
      </c>
      <c r="AR2220">
        <v>1.2</v>
      </c>
      <c r="AS2220" t="s">
        <v>2484</v>
      </c>
      <c r="AT2220">
        <v>24</v>
      </c>
      <c r="AU2220">
        <v>6</v>
      </c>
      <c r="AV2220">
        <v>6</v>
      </c>
      <c r="AW2220">
        <v>156</v>
      </c>
      <c r="AX2220">
        <v>23</v>
      </c>
      <c r="AY2220">
        <v>6</v>
      </c>
      <c r="AZ2220">
        <v>936</v>
      </c>
      <c r="BA2220">
        <v>0.55235042735042739</v>
      </c>
      <c r="BB2220">
        <v>230256</v>
      </c>
      <c r="BC2220">
        <v>383760</v>
      </c>
      <c r="BD2220">
        <v>537264</v>
      </c>
      <c r="BG2220">
        <v>0</v>
      </c>
      <c r="BH2220">
        <v>0</v>
      </c>
      <c r="BI2220">
        <v>230256</v>
      </c>
      <c r="BJ2220">
        <v>383760</v>
      </c>
      <c r="BK2220">
        <v>537264</v>
      </c>
      <c r="BL2220">
        <v>9</v>
      </c>
      <c r="BM2220">
        <v>1</v>
      </c>
      <c r="BN2220">
        <v>168</v>
      </c>
      <c r="BO2220" t="s">
        <v>192</v>
      </c>
      <c r="BP2220">
        <v>7.14</v>
      </c>
      <c r="BQ2220">
        <v>923</v>
      </c>
      <c r="BR2220">
        <v>5</v>
      </c>
      <c r="BS2220">
        <v>5.4171180931744311E-3</v>
      </c>
      <c r="BV2220">
        <v>0</v>
      </c>
      <c r="BW2220">
        <v>0</v>
      </c>
      <c r="BX2220">
        <v>0</v>
      </c>
      <c r="BZ2220" t="s">
        <v>193</v>
      </c>
      <c r="CA2220" t="s">
        <v>194</v>
      </c>
      <c r="CB2220" t="b">
        <v>0</v>
      </c>
    </row>
    <row r="2221" spans="1:80" x14ac:dyDescent="0.3">
      <c r="A2221">
        <v>2220</v>
      </c>
      <c r="B2221" t="s">
        <v>2681</v>
      </c>
      <c r="C2221" t="s">
        <v>20</v>
      </c>
      <c r="D2221" t="s">
        <v>2638</v>
      </c>
      <c r="E2221" t="s">
        <v>2664</v>
      </c>
      <c r="F2221" t="s">
        <v>2676</v>
      </c>
      <c r="G2221" t="s">
        <v>2455</v>
      </c>
      <c r="H2221" t="s">
        <v>184</v>
      </c>
      <c r="J2221">
        <v>0</v>
      </c>
      <c r="K2221" t="s">
        <v>2672</v>
      </c>
      <c r="L2221" t="s">
        <v>1524</v>
      </c>
      <c r="M2221" t="s">
        <v>1525</v>
      </c>
      <c r="N2221" t="s">
        <v>20</v>
      </c>
      <c r="O2221">
        <v>45.400000000000006</v>
      </c>
      <c r="Q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 t="s">
        <v>2644</v>
      </c>
      <c r="AA2221">
        <v>3</v>
      </c>
      <c r="AB2221">
        <v>4</v>
      </c>
      <c r="AC2221">
        <v>16</v>
      </c>
      <c r="AD2221">
        <v>4</v>
      </c>
      <c r="AE2221">
        <v>6</v>
      </c>
      <c r="AF2221">
        <v>6</v>
      </c>
      <c r="AG2221">
        <v>0</v>
      </c>
      <c r="AH2221">
        <v>0.76</v>
      </c>
      <c r="AI2221">
        <v>149568</v>
      </c>
      <c r="AJ2221">
        <v>0.64019999999999999</v>
      </c>
      <c r="AK2221">
        <v>1.3</v>
      </c>
      <c r="AL2221">
        <v>337</v>
      </c>
      <c r="AM2221">
        <v>4</v>
      </c>
      <c r="AN2221">
        <v>8</v>
      </c>
      <c r="AO2221" t="s">
        <v>190</v>
      </c>
      <c r="AP2221">
        <v>79.5</v>
      </c>
      <c r="AQ2221">
        <v>-0.7</v>
      </c>
      <c r="AR2221">
        <v>1.2</v>
      </c>
      <c r="AS2221" t="s">
        <v>2484</v>
      </c>
      <c r="AT2221">
        <v>24</v>
      </c>
      <c r="AU2221">
        <v>6</v>
      </c>
      <c r="AV2221">
        <v>6</v>
      </c>
      <c r="AW2221">
        <v>156</v>
      </c>
      <c r="AX2221">
        <v>23</v>
      </c>
      <c r="AY2221">
        <v>6</v>
      </c>
      <c r="AZ2221">
        <v>936</v>
      </c>
      <c r="BA2221">
        <v>0.55235042735042739</v>
      </c>
      <c r="BB2221">
        <v>230256</v>
      </c>
      <c r="BC2221">
        <v>383760</v>
      </c>
      <c r="BD2221">
        <v>537264</v>
      </c>
      <c r="BG2221">
        <v>0</v>
      </c>
      <c r="BH2221">
        <v>0</v>
      </c>
      <c r="BI2221">
        <v>230256</v>
      </c>
      <c r="BJ2221">
        <v>383760</v>
      </c>
      <c r="BK2221">
        <v>537264</v>
      </c>
      <c r="BL2221">
        <v>9</v>
      </c>
      <c r="BM2221">
        <v>1</v>
      </c>
      <c r="BN2221">
        <v>168</v>
      </c>
      <c r="BO2221" t="s">
        <v>192</v>
      </c>
      <c r="BP2221">
        <v>7.627200000000002</v>
      </c>
      <c r="BQ2221">
        <v>255</v>
      </c>
      <c r="BR2221">
        <v>311</v>
      </c>
      <c r="BS2221">
        <v>1.219607843137255</v>
      </c>
      <c r="BV2221">
        <v>0</v>
      </c>
      <c r="BW2221">
        <v>0</v>
      </c>
      <c r="BX2221">
        <v>0</v>
      </c>
      <c r="BZ2221" t="s">
        <v>193</v>
      </c>
      <c r="CA2221" t="s">
        <v>194</v>
      </c>
      <c r="CB2221" t="b">
        <v>0</v>
      </c>
    </row>
    <row r="2222" spans="1:80" x14ac:dyDescent="0.3">
      <c r="A2222">
        <v>2221</v>
      </c>
      <c r="B2222" t="s">
        <v>2682</v>
      </c>
      <c r="C2222" t="s">
        <v>20</v>
      </c>
      <c r="D2222" t="s">
        <v>2638</v>
      </c>
      <c r="E2222" t="s">
        <v>2664</v>
      </c>
      <c r="F2222" t="s">
        <v>2678</v>
      </c>
      <c r="G2222" t="s">
        <v>2650</v>
      </c>
      <c r="H2222" t="s">
        <v>184</v>
      </c>
      <c r="J2222">
        <v>0</v>
      </c>
      <c r="K2222" t="s">
        <v>2672</v>
      </c>
      <c r="L2222" t="s">
        <v>1524</v>
      </c>
      <c r="M2222" t="s">
        <v>1525</v>
      </c>
      <c r="N2222" t="s">
        <v>20</v>
      </c>
      <c r="O2222">
        <v>42.5</v>
      </c>
      <c r="Q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 t="s">
        <v>2644</v>
      </c>
      <c r="AA2222">
        <v>3</v>
      </c>
      <c r="AB2222">
        <v>4</v>
      </c>
      <c r="AC2222">
        <v>16</v>
      </c>
      <c r="AD2222">
        <v>4</v>
      </c>
      <c r="AE2222">
        <v>6</v>
      </c>
      <c r="AF2222">
        <v>6</v>
      </c>
      <c r="AG2222">
        <v>0</v>
      </c>
      <c r="AH2222">
        <v>0.76</v>
      </c>
      <c r="AI2222">
        <v>149568</v>
      </c>
      <c r="AK2222">
        <v>1.3</v>
      </c>
      <c r="AL2222">
        <v>0</v>
      </c>
      <c r="AM2222">
        <v>4</v>
      </c>
      <c r="AN2222">
        <v>8</v>
      </c>
      <c r="AO2222" t="s">
        <v>190</v>
      </c>
      <c r="AP2222">
        <v>79.5</v>
      </c>
      <c r="AQ2222">
        <v>-0.7</v>
      </c>
      <c r="AR2222">
        <v>1.2</v>
      </c>
      <c r="AS2222" t="s">
        <v>2484</v>
      </c>
      <c r="AT2222">
        <v>24</v>
      </c>
      <c r="AU2222">
        <v>6</v>
      </c>
      <c r="AV2222">
        <v>6</v>
      </c>
      <c r="AW2222">
        <v>156</v>
      </c>
      <c r="AX2222">
        <v>23</v>
      </c>
      <c r="AY2222">
        <v>6</v>
      </c>
      <c r="AZ2222">
        <v>936</v>
      </c>
      <c r="BA2222">
        <v>0.55235042735042739</v>
      </c>
      <c r="BB2222">
        <v>230256</v>
      </c>
      <c r="BC2222">
        <v>383760</v>
      </c>
      <c r="BD2222">
        <v>537264</v>
      </c>
      <c r="BG2222">
        <v>0</v>
      </c>
      <c r="BH2222">
        <v>0</v>
      </c>
      <c r="BI2222">
        <v>230256</v>
      </c>
      <c r="BJ2222">
        <v>383760</v>
      </c>
      <c r="BK2222">
        <v>537264</v>
      </c>
      <c r="BL2222">
        <v>9</v>
      </c>
      <c r="BM2222">
        <v>1</v>
      </c>
      <c r="BN2222">
        <v>168</v>
      </c>
      <c r="BO2222" t="s">
        <v>192</v>
      </c>
      <c r="BP2222">
        <v>7.14</v>
      </c>
      <c r="BQ2222">
        <v>0</v>
      </c>
      <c r="BR2222">
        <v>1</v>
      </c>
      <c r="BS2222">
        <v>0</v>
      </c>
      <c r="BV2222">
        <v>0</v>
      </c>
      <c r="BW2222">
        <v>0</v>
      </c>
      <c r="BX2222">
        <v>0</v>
      </c>
      <c r="BZ2222" t="s">
        <v>193</v>
      </c>
      <c r="CA2222" t="s">
        <v>194</v>
      </c>
      <c r="CB2222" t="b">
        <v>0</v>
      </c>
    </row>
    <row r="2223" spans="1:80" x14ac:dyDescent="0.3">
      <c r="A2223">
        <v>2222</v>
      </c>
      <c r="B2223" t="s">
        <v>2683</v>
      </c>
      <c r="C2223" t="s">
        <v>20</v>
      </c>
      <c r="D2223" t="s">
        <v>2638</v>
      </c>
      <c r="E2223" t="s">
        <v>2684</v>
      </c>
      <c r="F2223" t="s">
        <v>2685</v>
      </c>
      <c r="G2223" t="s">
        <v>2641</v>
      </c>
      <c r="H2223" t="s">
        <v>184</v>
      </c>
      <c r="I2223" t="s">
        <v>2642</v>
      </c>
      <c r="J2223">
        <v>0</v>
      </c>
      <c r="K2223" t="s">
        <v>2686</v>
      </c>
      <c r="L2223" t="s">
        <v>1524</v>
      </c>
      <c r="M2223" t="s">
        <v>2687</v>
      </c>
      <c r="N2223" t="s">
        <v>20</v>
      </c>
      <c r="O2223">
        <v>53.400000000000006</v>
      </c>
      <c r="Q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 t="s">
        <v>2644</v>
      </c>
      <c r="AA2223">
        <v>3</v>
      </c>
      <c r="AB2223">
        <v>4</v>
      </c>
      <c r="AC2223">
        <v>16</v>
      </c>
      <c r="AD2223">
        <v>4</v>
      </c>
      <c r="AE2223">
        <v>6</v>
      </c>
      <c r="AF2223">
        <v>6</v>
      </c>
      <c r="AG2223">
        <v>0</v>
      </c>
      <c r="AH2223">
        <v>0.76</v>
      </c>
      <c r="AI2223">
        <v>149568</v>
      </c>
      <c r="AJ2223">
        <v>0.73780000000000001</v>
      </c>
      <c r="AK2223">
        <v>1.3</v>
      </c>
      <c r="AL2223">
        <v>292</v>
      </c>
      <c r="AM2223">
        <v>4</v>
      </c>
      <c r="AN2223">
        <v>8</v>
      </c>
      <c r="AO2223" t="s">
        <v>190</v>
      </c>
      <c r="AP2223">
        <v>79.5</v>
      </c>
      <c r="AQ2223">
        <v>-0.7</v>
      </c>
      <c r="AR2223">
        <v>1.2</v>
      </c>
      <c r="AS2223" t="s">
        <v>2507</v>
      </c>
      <c r="AT2223">
        <v>24</v>
      </c>
      <c r="AU2223">
        <v>6</v>
      </c>
      <c r="AV2223">
        <v>6</v>
      </c>
      <c r="AW2223">
        <v>132</v>
      </c>
      <c r="AX2223">
        <v>23</v>
      </c>
      <c r="AY2223">
        <v>6</v>
      </c>
      <c r="AZ2223">
        <v>792</v>
      </c>
      <c r="BA2223">
        <v>0.65277777777777779</v>
      </c>
      <c r="BB2223">
        <v>194832</v>
      </c>
      <c r="BC2223">
        <v>324720</v>
      </c>
      <c r="BD2223">
        <v>454608</v>
      </c>
      <c r="BG2223">
        <v>0</v>
      </c>
      <c r="BH2223">
        <v>0</v>
      </c>
      <c r="BI2223">
        <v>194832</v>
      </c>
      <c r="BJ2223">
        <v>324720</v>
      </c>
      <c r="BK2223">
        <v>454608</v>
      </c>
      <c r="BL2223">
        <v>9</v>
      </c>
      <c r="BM2223">
        <v>1</v>
      </c>
      <c r="BN2223">
        <v>132</v>
      </c>
      <c r="BO2223" t="s">
        <v>192</v>
      </c>
      <c r="BP2223">
        <v>7.0488000000000008</v>
      </c>
      <c r="BQ2223">
        <v>33753</v>
      </c>
      <c r="BR2223">
        <v>1152</v>
      </c>
      <c r="BS2223">
        <v>3.4130299528930763E-2</v>
      </c>
      <c r="BV2223">
        <v>0</v>
      </c>
      <c r="BW2223">
        <v>1600</v>
      </c>
      <c r="BX2223">
        <v>0</v>
      </c>
      <c r="BZ2223" t="s">
        <v>193</v>
      </c>
      <c r="CA2223" t="s">
        <v>194</v>
      </c>
      <c r="CB2223" t="b">
        <v>0</v>
      </c>
    </row>
    <row r="2224" spans="1:80" x14ac:dyDescent="0.3">
      <c r="A2224">
        <v>2223</v>
      </c>
      <c r="B2224" t="s">
        <v>2688</v>
      </c>
      <c r="C2224" t="s">
        <v>20</v>
      </c>
      <c r="D2224" t="s">
        <v>2638</v>
      </c>
      <c r="E2224" t="s">
        <v>2684</v>
      </c>
      <c r="F2224" t="s">
        <v>2689</v>
      </c>
      <c r="G2224" t="s">
        <v>2641</v>
      </c>
      <c r="H2224" t="s">
        <v>184</v>
      </c>
      <c r="I2224" t="s">
        <v>2659</v>
      </c>
      <c r="J2224">
        <v>0</v>
      </c>
      <c r="K2224" t="s">
        <v>2686</v>
      </c>
      <c r="L2224" t="s">
        <v>1524</v>
      </c>
      <c r="M2224" t="s">
        <v>2687</v>
      </c>
      <c r="N2224" t="s">
        <v>20</v>
      </c>
      <c r="O2224">
        <v>52.6</v>
      </c>
      <c r="Q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 t="s">
        <v>2644</v>
      </c>
      <c r="AA2224">
        <v>3</v>
      </c>
      <c r="AB2224">
        <v>4</v>
      </c>
      <c r="AC2224">
        <v>16</v>
      </c>
      <c r="AD2224">
        <v>4</v>
      </c>
      <c r="AE2224">
        <v>6</v>
      </c>
      <c r="AF2224">
        <v>6</v>
      </c>
      <c r="AG2224">
        <v>0</v>
      </c>
      <c r="AH2224">
        <v>0.76</v>
      </c>
      <c r="AI2224">
        <v>149568</v>
      </c>
      <c r="AJ2224">
        <v>0.75029999999999997</v>
      </c>
      <c r="AK2224">
        <v>1.3</v>
      </c>
      <c r="AL2224">
        <v>288</v>
      </c>
      <c r="AM2224">
        <v>4</v>
      </c>
      <c r="AN2224">
        <v>8</v>
      </c>
      <c r="AO2224" t="s">
        <v>190</v>
      </c>
      <c r="AP2224">
        <v>79.5</v>
      </c>
      <c r="AQ2224">
        <v>-0.7</v>
      </c>
      <c r="AR2224">
        <v>1.2</v>
      </c>
      <c r="AS2224" t="s">
        <v>2507</v>
      </c>
      <c r="AT2224">
        <v>24</v>
      </c>
      <c r="AU2224">
        <v>6</v>
      </c>
      <c r="AV2224">
        <v>6</v>
      </c>
      <c r="AW2224">
        <v>132</v>
      </c>
      <c r="AX2224">
        <v>23</v>
      </c>
      <c r="AY2224">
        <v>6</v>
      </c>
      <c r="AZ2224">
        <v>792</v>
      </c>
      <c r="BA2224">
        <v>0.65277777777777779</v>
      </c>
      <c r="BB2224">
        <v>194832</v>
      </c>
      <c r="BC2224">
        <v>324720</v>
      </c>
      <c r="BD2224">
        <v>454608</v>
      </c>
      <c r="BG2224">
        <v>0</v>
      </c>
      <c r="BH2224">
        <v>0</v>
      </c>
      <c r="BI2224">
        <v>194832</v>
      </c>
      <c r="BJ2224">
        <v>324720</v>
      </c>
      <c r="BK2224">
        <v>454608</v>
      </c>
      <c r="BL2224">
        <v>9</v>
      </c>
      <c r="BM2224">
        <v>1</v>
      </c>
      <c r="BN2224">
        <v>132</v>
      </c>
      <c r="BO2224" t="s">
        <v>192</v>
      </c>
      <c r="BP2224">
        <v>6.9432</v>
      </c>
      <c r="BQ2224">
        <v>3624</v>
      </c>
      <c r="BR2224">
        <v>60</v>
      </c>
      <c r="BS2224">
        <v>1.6556291390728478E-2</v>
      </c>
      <c r="BV2224">
        <v>0</v>
      </c>
      <c r="BW2224">
        <v>3190</v>
      </c>
      <c r="BX2224">
        <v>0</v>
      </c>
      <c r="BZ2224" t="s">
        <v>193</v>
      </c>
      <c r="CA2224" t="s">
        <v>194</v>
      </c>
      <c r="CB2224" t="b">
        <v>0</v>
      </c>
    </row>
    <row r="2225" spans="1:80" x14ac:dyDescent="0.3">
      <c r="A2225">
        <v>2224</v>
      </c>
      <c r="B2225" t="s">
        <v>3982</v>
      </c>
      <c r="C2225" t="s">
        <v>20</v>
      </c>
      <c r="D2225" t="s">
        <v>2638</v>
      </c>
      <c r="E2225" t="s">
        <v>2684</v>
      </c>
      <c r="F2225" t="s">
        <v>3981</v>
      </c>
      <c r="G2225" t="s">
        <v>2641</v>
      </c>
      <c r="H2225" t="s">
        <v>184</v>
      </c>
      <c r="J2225">
        <v>0</v>
      </c>
      <c r="K2225" t="s">
        <v>2686</v>
      </c>
      <c r="L2225" t="s">
        <v>1524</v>
      </c>
      <c r="M2225" t="s">
        <v>2687</v>
      </c>
      <c r="N2225" t="s">
        <v>20</v>
      </c>
      <c r="O2225">
        <v>53.400000000000006</v>
      </c>
      <c r="Q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 t="s">
        <v>2644</v>
      </c>
      <c r="AA2225">
        <v>3</v>
      </c>
      <c r="AB2225">
        <v>4</v>
      </c>
      <c r="AC2225">
        <v>16</v>
      </c>
      <c r="AD2225">
        <v>4</v>
      </c>
      <c r="AE2225">
        <v>6</v>
      </c>
      <c r="AF2225">
        <v>6</v>
      </c>
      <c r="AG2225">
        <v>0</v>
      </c>
      <c r="AH2225">
        <v>0.76</v>
      </c>
      <c r="AI2225">
        <v>149568</v>
      </c>
      <c r="AJ2225">
        <v>0.73780000000000001</v>
      </c>
      <c r="AK2225">
        <v>1.3</v>
      </c>
      <c r="AL2225">
        <v>292</v>
      </c>
      <c r="AM2225">
        <v>4</v>
      </c>
      <c r="AN2225">
        <v>8</v>
      </c>
      <c r="AO2225" t="s">
        <v>190</v>
      </c>
      <c r="AP2225">
        <v>79.5</v>
      </c>
      <c r="AQ2225">
        <v>-0.7</v>
      </c>
      <c r="AR2225">
        <v>1.2</v>
      </c>
      <c r="AS2225" t="s">
        <v>2507</v>
      </c>
      <c r="AT2225">
        <v>24</v>
      </c>
      <c r="AU2225">
        <v>6</v>
      </c>
      <c r="AV2225">
        <v>6</v>
      </c>
      <c r="AW2225">
        <v>132</v>
      </c>
      <c r="AX2225">
        <v>23</v>
      </c>
      <c r="AY2225">
        <v>6</v>
      </c>
      <c r="AZ2225">
        <v>792</v>
      </c>
      <c r="BA2225">
        <v>0.65277777777777779</v>
      </c>
      <c r="BB2225">
        <v>194832</v>
      </c>
      <c r="BC2225">
        <v>324720</v>
      </c>
      <c r="BD2225">
        <v>454608</v>
      </c>
      <c r="BG2225">
        <v>0</v>
      </c>
      <c r="BH2225">
        <v>0</v>
      </c>
      <c r="BI2225">
        <v>194832</v>
      </c>
      <c r="BJ2225">
        <v>324720</v>
      </c>
      <c r="BK2225">
        <v>454608</v>
      </c>
      <c r="BL2225">
        <v>9</v>
      </c>
      <c r="BM2225">
        <v>1</v>
      </c>
      <c r="BN2225">
        <v>132</v>
      </c>
      <c r="BO2225" t="s">
        <v>192</v>
      </c>
      <c r="BP2225">
        <v>7.0488000000000008</v>
      </c>
      <c r="BQ2225">
        <v>33753</v>
      </c>
      <c r="BR2225">
        <v>1152</v>
      </c>
      <c r="BS2225">
        <v>3.4130299528930763E-2</v>
      </c>
      <c r="BV2225">
        <v>0</v>
      </c>
      <c r="BW2225">
        <v>0</v>
      </c>
      <c r="BX2225">
        <v>0</v>
      </c>
      <c r="BZ2225" t="s">
        <v>193</v>
      </c>
      <c r="CA2225" t="s">
        <v>194</v>
      </c>
      <c r="CB2225" t="b">
        <v>0</v>
      </c>
    </row>
    <row r="2226" spans="1:80" x14ac:dyDescent="0.3">
      <c r="A2226">
        <v>2225</v>
      </c>
      <c r="B2226" t="s">
        <v>2690</v>
      </c>
      <c r="C2226" t="s">
        <v>20</v>
      </c>
      <c r="D2226" t="s">
        <v>2638</v>
      </c>
      <c r="E2226" t="s">
        <v>2684</v>
      </c>
      <c r="F2226" t="s">
        <v>2685</v>
      </c>
      <c r="G2226" t="s">
        <v>2650</v>
      </c>
      <c r="H2226" t="s">
        <v>184</v>
      </c>
      <c r="I2226" t="s">
        <v>2659</v>
      </c>
      <c r="J2226">
        <v>0</v>
      </c>
      <c r="K2226" t="s">
        <v>2691</v>
      </c>
      <c r="L2226" t="s">
        <v>1524</v>
      </c>
      <c r="M2226" t="s">
        <v>2687</v>
      </c>
      <c r="N2226" t="s">
        <v>20</v>
      </c>
      <c r="O2226">
        <v>61</v>
      </c>
      <c r="Q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 t="s">
        <v>2644</v>
      </c>
      <c r="AA2226">
        <v>3</v>
      </c>
      <c r="AB2226">
        <v>4</v>
      </c>
      <c r="AC2226">
        <v>16</v>
      </c>
      <c r="AD2226">
        <v>4</v>
      </c>
      <c r="AE2226">
        <v>6</v>
      </c>
      <c r="AF2226">
        <v>6</v>
      </c>
      <c r="AG2226">
        <v>0</v>
      </c>
      <c r="AH2226">
        <v>0.76</v>
      </c>
      <c r="AI2226">
        <v>149568</v>
      </c>
      <c r="AJ2226">
        <v>0.69650000000000001</v>
      </c>
      <c r="AK2226">
        <v>1.3</v>
      </c>
      <c r="AL2226">
        <v>310</v>
      </c>
      <c r="AM2226">
        <v>4</v>
      </c>
      <c r="AN2226">
        <v>8</v>
      </c>
      <c r="AO2226" t="s">
        <v>190</v>
      </c>
      <c r="AP2226">
        <v>79.5</v>
      </c>
      <c r="AQ2226">
        <v>-0.7</v>
      </c>
      <c r="AR2226">
        <v>1.2</v>
      </c>
      <c r="AS2226" t="s">
        <v>2507</v>
      </c>
      <c r="AT2226">
        <v>24</v>
      </c>
      <c r="AU2226">
        <v>6</v>
      </c>
      <c r="AV2226">
        <v>6</v>
      </c>
      <c r="AW2226">
        <v>132</v>
      </c>
      <c r="AX2226">
        <v>23</v>
      </c>
      <c r="AY2226">
        <v>6</v>
      </c>
      <c r="AZ2226">
        <v>792</v>
      </c>
      <c r="BA2226">
        <v>0.65277777777777779</v>
      </c>
      <c r="BB2226">
        <v>194832</v>
      </c>
      <c r="BC2226">
        <v>324720</v>
      </c>
      <c r="BD2226">
        <v>454608</v>
      </c>
      <c r="BG2226">
        <v>0</v>
      </c>
      <c r="BH2226">
        <v>0</v>
      </c>
      <c r="BI2226">
        <v>194832</v>
      </c>
      <c r="BJ2226">
        <v>324720</v>
      </c>
      <c r="BK2226">
        <v>454608</v>
      </c>
      <c r="BL2226">
        <v>9</v>
      </c>
      <c r="BM2226">
        <v>1</v>
      </c>
      <c r="BN2226">
        <v>132</v>
      </c>
      <c r="BO2226" t="s">
        <v>192</v>
      </c>
      <c r="BP2226">
        <v>8.0519999999999996</v>
      </c>
      <c r="BQ2226">
        <v>23037</v>
      </c>
      <c r="BR2226">
        <v>355</v>
      </c>
      <c r="BS2226">
        <v>1.5409992620566916E-2</v>
      </c>
      <c r="BV2226">
        <v>0</v>
      </c>
      <c r="BW2226">
        <v>0</v>
      </c>
      <c r="BX2226">
        <v>0</v>
      </c>
      <c r="BZ2226" t="s">
        <v>193</v>
      </c>
      <c r="CA2226" t="s">
        <v>194</v>
      </c>
      <c r="CB2226" t="b">
        <v>0</v>
      </c>
    </row>
    <row r="2227" spans="1:80" x14ac:dyDescent="0.3">
      <c r="A2227">
        <v>2226</v>
      </c>
      <c r="B2227" t="s">
        <v>2692</v>
      </c>
      <c r="C2227" t="s">
        <v>20</v>
      </c>
      <c r="D2227" t="s">
        <v>2638</v>
      </c>
      <c r="E2227" t="s">
        <v>2684</v>
      </c>
      <c r="F2227" t="s">
        <v>2689</v>
      </c>
      <c r="G2227" t="s">
        <v>2650</v>
      </c>
      <c r="H2227" t="s">
        <v>184</v>
      </c>
      <c r="I2227" t="s">
        <v>2659</v>
      </c>
      <c r="J2227">
        <v>0</v>
      </c>
      <c r="K2227" t="s">
        <v>2691</v>
      </c>
      <c r="L2227" t="s">
        <v>1524</v>
      </c>
      <c r="M2227" t="s">
        <v>2687</v>
      </c>
      <c r="N2227" t="s">
        <v>20</v>
      </c>
      <c r="O2227">
        <v>59.6</v>
      </c>
      <c r="Q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 t="s">
        <v>2644</v>
      </c>
      <c r="AA2227">
        <v>3</v>
      </c>
      <c r="AB2227">
        <v>4</v>
      </c>
      <c r="AC2227">
        <v>16</v>
      </c>
      <c r="AD2227">
        <v>4</v>
      </c>
      <c r="AE2227">
        <v>6</v>
      </c>
      <c r="AF2227">
        <v>6</v>
      </c>
      <c r="AG2227">
        <v>0</v>
      </c>
      <c r="AH2227">
        <v>0.76</v>
      </c>
      <c r="AI2227">
        <v>149568</v>
      </c>
      <c r="AJ2227">
        <v>0.71419999999999995</v>
      </c>
      <c r="AK2227">
        <v>1.3</v>
      </c>
      <c r="AL2227">
        <v>302</v>
      </c>
      <c r="AM2227">
        <v>4</v>
      </c>
      <c r="AN2227">
        <v>8</v>
      </c>
      <c r="AO2227" t="s">
        <v>190</v>
      </c>
      <c r="AP2227">
        <v>79.5</v>
      </c>
      <c r="AQ2227">
        <v>-0.7</v>
      </c>
      <c r="AR2227">
        <v>1.2</v>
      </c>
      <c r="AS2227" t="s">
        <v>2507</v>
      </c>
      <c r="AT2227">
        <v>24</v>
      </c>
      <c r="AU2227">
        <v>6</v>
      </c>
      <c r="AV2227">
        <v>6</v>
      </c>
      <c r="AW2227">
        <v>132</v>
      </c>
      <c r="AX2227">
        <v>23</v>
      </c>
      <c r="AY2227">
        <v>6</v>
      </c>
      <c r="AZ2227">
        <v>792</v>
      </c>
      <c r="BA2227">
        <v>0.65277777777777779</v>
      </c>
      <c r="BB2227">
        <v>194832</v>
      </c>
      <c r="BC2227">
        <v>324720</v>
      </c>
      <c r="BD2227">
        <v>454608</v>
      </c>
      <c r="BG2227">
        <v>0</v>
      </c>
      <c r="BH2227">
        <v>0</v>
      </c>
      <c r="BI2227">
        <v>194832</v>
      </c>
      <c r="BJ2227">
        <v>324720</v>
      </c>
      <c r="BK2227">
        <v>454608</v>
      </c>
      <c r="BL2227">
        <v>9</v>
      </c>
      <c r="BM2227">
        <v>1</v>
      </c>
      <c r="BN2227">
        <v>132</v>
      </c>
      <c r="BO2227" t="s">
        <v>192</v>
      </c>
      <c r="BP2227">
        <v>7.8672000000000004</v>
      </c>
      <c r="BQ2227">
        <v>2145</v>
      </c>
      <c r="BR2227">
        <v>101</v>
      </c>
      <c r="BS2227">
        <v>4.7086247086247091E-2</v>
      </c>
      <c r="BV2227">
        <v>0</v>
      </c>
      <c r="BW2227">
        <v>1000</v>
      </c>
      <c r="BX2227">
        <v>0</v>
      </c>
      <c r="BZ2227" t="s">
        <v>193</v>
      </c>
      <c r="CA2227" t="s">
        <v>194</v>
      </c>
      <c r="CB2227" t="b">
        <v>0</v>
      </c>
    </row>
    <row r="2228" spans="1:80" x14ac:dyDescent="0.3">
      <c r="A2228">
        <v>2227</v>
      </c>
      <c r="B2228" t="s">
        <v>3980</v>
      </c>
      <c r="C2228" t="s">
        <v>20</v>
      </c>
      <c r="D2228" t="s">
        <v>2638</v>
      </c>
      <c r="E2228" t="s">
        <v>2684</v>
      </c>
      <c r="F2228" t="s">
        <v>3981</v>
      </c>
      <c r="G2228" t="s">
        <v>2650</v>
      </c>
      <c r="H2228" t="s">
        <v>184</v>
      </c>
      <c r="J2228">
        <v>0</v>
      </c>
      <c r="K2228" t="s">
        <v>2691</v>
      </c>
      <c r="L2228" t="s">
        <v>1524</v>
      </c>
      <c r="M2228" t="s">
        <v>2687</v>
      </c>
      <c r="N2228" t="s">
        <v>20</v>
      </c>
      <c r="O2228">
        <v>61</v>
      </c>
      <c r="Q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 t="s">
        <v>2644</v>
      </c>
      <c r="AA2228">
        <v>3</v>
      </c>
      <c r="AB2228">
        <v>4</v>
      </c>
      <c r="AC2228">
        <v>16</v>
      </c>
      <c r="AD2228">
        <v>4</v>
      </c>
      <c r="AE2228">
        <v>6</v>
      </c>
      <c r="AF2228">
        <v>6</v>
      </c>
      <c r="AG2228">
        <v>0</v>
      </c>
      <c r="AH2228">
        <v>0.76</v>
      </c>
      <c r="AI2228">
        <v>149568</v>
      </c>
      <c r="AJ2228">
        <v>0.69650000000000001</v>
      </c>
      <c r="AK2228">
        <v>1.3</v>
      </c>
      <c r="AL2228">
        <v>310</v>
      </c>
      <c r="AM2228">
        <v>4</v>
      </c>
      <c r="AN2228">
        <v>8</v>
      </c>
      <c r="AO2228" t="s">
        <v>190</v>
      </c>
      <c r="AP2228">
        <v>79.5</v>
      </c>
      <c r="AQ2228">
        <v>-0.7</v>
      </c>
      <c r="AR2228">
        <v>1.2</v>
      </c>
      <c r="AS2228" t="s">
        <v>2507</v>
      </c>
      <c r="AT2228">
        <v>24</v>
      </c>
      <c r="AU2228">
        <v>6</v>
      </c>
      <c r="AV2228">
        <v>6</v>
      </c>
      <c r="AW2228">
        <v>132</v>
      </c>
      <c r="AX2228">
        <v>23</v>
      </c>
      <c r="AY2228">
        <v>6</v>
      </c>
      <c r="AZ2228">
        <v>792</v>
      </c>
      <c r="BA2228">
        <v>0.65277777777777779</v>
      </c>
      <c r="BB2228">
        <v>194832</v>
      </c>
      <c r="BC2228">
        <v>324720</v>
      </c>
      <c r="BD2228">
        <v>454608</v>
      </c>
      <c r="BG2228">
        <v>0</v>
      </c>
      <c r="BH2228">
        <v>0</v>
      </c>
      <c r="BI2228">
        <v>194832</v>
      </c>
      <c r="BJ2228">
        <v>324720</v>
      </c>
      <c r="BK2228">
        <v>454608</v>
      </c>
      <c r="BL2228">
        <v>9</v>
      </c>
      <c r="BM2228">
        <v>1</v>
      </c>
      <c r="BN2228">
        <v>132</v>
      </c>
      <c r="BO2228" t="s">
        <v>192</v>
      </c>
      <c r="BP2228">
        <v>8.0519999999999996</v>
      </c>
      <c r="BQ2228">
        <v>23037</v>
      </c>
      <c r="BR2228">
        <v>355</v>
      </c>
      <c r="BS2228">
        <v>1.5409992620566916E-2</v>
      </c>
      <c r="BV2228">
        <v>0</v>
      </c>
      <c r="BW2228">
        <v>0</v>
      </c>
      <c r="BX2228">
        <v>0</v>
      </c>
      <c r="BZ2228" t="s">
        <v>193</v>
      </c>
      <c r="CA2228" t="s">
        <v>194</v>
      </c>
      <c r="CB2228" t="b">
        <v>0</v>
      </c>
    </row>
    <row r="2229" spans="1:80" x14ac:dyDescent="0.3">
      <c r="A2229">
        <v>2228</v>
      </c>
      <c r="B2229" t="s">
        <v>2693</v>
      </c>
      <c r="C2229" t="s">
        <v>20</v>
      </c>
      <c r="D2229" t="s">
        <v>2638</v>
      </c>
      <c r="E2229" t="s">
        <v>2684</v>
      </c>
      <c r="F2229" t="s">
        <v>2694</v>
      </c>
      <c r="G2229" t="s">
        <v>2455</v>
      </c>
      <c r="H2229" t="s">
        <v>184</v>
      </c>
      <c r="I2229" t="s">
        <v>2659</v>
      </c>
      <c r="J2229">
        <v>0</v>
      </c>
      <c r="K2229" t="s">
        <v>2691</v>
      </c>
      <c r="L2229" t="s">
        <v>1524</v>
      </c>
      <c r="M2229" t="s">
        <v>2687</v>
      </c>
      <c r="N2229" t="s">
        <v>20</v>
      </c>
      <c r="O2229">
        <v>43.4</v>
      </c>
      <c r="Q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 t="s">
        <v>2644</v>
      </c>
      <c r="AA2229">
        <v>3</v>
      </c>
      <c r="AB2229">
        <v>4</v>
      </c>
      <c r="AC2229">
        <v>16</v>
      </c>
      <c r="AD2229">
        <v>4</v>
      </c>
      <c r="AE2229">
        <v>6</v>
      </c>
      <c r="AF2229">
        <v>6</v>
      </c>
      <c r="AG2229">
        <v>0</v>
      </c>
      <c r="AH2229">
        <v>0.76</v>
      </c>
      <c r="AI2229">
        <v>149568</v>
      </c>
      <c r="AJ2229">
        <v>0.58940000000000003</v>
      </c>
      <c r="AK2229">
        <v>1.3</v>
      </c>
      <c r="AL2229">
        <v>366</v>
      </c>
      <c r="AM2229">
        <v>4</v>
      </c>
      <c r="AN2229">
        <v>8</v>
      </c>
      <c r="AO2229" t="s">
        <v>190</v>
      </c>
      <c r="AP2229">
        <v>79.5</v>
      </c>
      <c r="AQ2229">
        <v>-0.7</v>
      </c>
      <c r="AR2229">
        <v>1.2</v>
      </c>
      <c r="AS2229" t="s">
        <v>2507</v>
      </c>
      <c r="AT2229">
        <v>24</v>
      </c>
      <c r="AU2229">
        <v>6</v>
      </c>
      <c r="AV2229">
        <v>6</v>
      </c>
      <c r="AW2229">
        <v>132</v>
      </c>
      <c r="AX2229">
        <v>23</v>
      </c>
      <c r="AY2229">
        <v>6</v>
      </c>
      <c r="AZ2229">
        <v>792</v>
      </c>
      <c r="BA2229">
        <v>0.65277777777777779</v>
      </c>
      <c r="BB2229">
        <v>194832</v>
      </c>
      <c r="BC2229">
        <v>324720</v>
      </c>
      <c r="BD2229">
        <v>454608</v>
      </c>
      <c r="BG2229">
        <v>0</v>
      </c>
      <c r="BH2229">
        <v>0</v>
      </c>
      <c r="BI2229">
        <v>194832</v>
      </c>
      <c r="BJ2229">
        <v>324720</v>
      </c>
      <c r="BK2229">
        <v>454608</v>
      </c>
      <c r="BL2229">
        <v>9</v>
      </c>
      <c r="BM2229">
        <v>1</v>
      </c>
      <c r="BN2229">
        <v>132</v>
      </c>
      <c r="BO2229" t="s">
        <v>192</v>
      </c>
      <c r="BP2229">
        <v>5.7288000000000006</v>
      </c>
      <c r="BQ2229">
        <v>1629</v>
      </c>
      <c r="BR2229">
        <v>0</v>
      </c>
      <c r="BS2229">
        <v>0</v>
      </c>
      <c r="BV2229">
        <v>0</v>
      </c>
      <c r="BW2229">
        <v>0</v>
      </c>
      <c r="BX2229">
        <v>0</v>
      </c>
      <c r="BZ2229" t="s">
        <v>193</v>
      </c>
      <c r="CA2229" t="s">
        <v>194</v>
      </c>
      <c r="CB2229" t="b">
        <v>0</v>
      </c>
    </row>
    <row r="2230" spans="1:80" x14ac:dyDescent="0.3">
      <c r="A2230">
        <v>2229</v>
      </c>
      <c r="B2230" t="s">
        <v>2695</v>
      </c>
      <c r="C2230" t="s">
        <v>20</v>
      </c>
      <c r="D2230" t="s">
        <v>2638</v>
      </c>
      <c r="E2230" t="s">
        <v>2684</v>
      </c>
      <c r="F2230" t="s">
        <v>2696</v>
      </c>
      <c r="G2230" t="s">
        <v>2650</v>
      </c>
      <c r="H2230" t="s">
        <v>184</v>
      </c>
      <c r="J2230">
        <v>0</v>
      </c>
      <c r="K2230" t="s">
        <v>2691</v>
      </c>
      <c r="L2230" t="s">
        <v>1524</v>
      </c>
      <c r="M2230" t="s">
        <v>2687</v>
      </c>
      <c r="N2230" t="s">
        <v>20</v>
      </c>
      <c r="O2230">
        <v>42.2</v>
      </c>
      <c r="Q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 t="s">
        <v>2644</v>
      </c>
      <c r="AA2230">
        <v>3</v>
      </c>
      <c r="AB2230">
        <v>4</v>
      </c>
      <c r="AC2230">
        <v>16</v>
      </c>
      <c r="AD2230">
        <v>4</v>
      </c>
      <c r="AE2230">
        <v>6</v>
      </c>
      <c r="AF2230">
        <v>6</v>
      </c>
      <c r="AG2230">
        <v>0</v>
      </c>
      <c r="AH2230">
        <v>0.76</v>
      </c>
      <c r="AI2230">
        <v>149568</v>
      </c>
      <c r="AJ2230">
        <v>0.58940000000000003</v>
      </c>
      <c r="AK2230">
        <v>1.3</v>
      </c>
      <c r="AL2230">
        <v>366</v>
      </c>
      <c r="AM2230">
        <v>4</v>
      </c>
      <c r="AN2230">
        <v>8</v>
      </c>
      <c r="AO2230" t="s">
        <v>190</v>
      </c>
      <c r="AP2230">
        <v>79.5</v>
      </c>
      <c r="AQ2230">
        <v>-0.7</v>
      </c>
      <c r="AR2230">
        <v>1.2</v>
      </c>
      <c r="AS2230" t="s">
        <v>2507</v>
      </c>
      <c r="AT2230">
        <v>24</v>
      </c>
      <c r="AU2230">
        <v>6</v>
      </c>
      <c r="AV2230">
        <v>6</v>
      </c>
      <c r="AW2230">
        <v>132</v>
      </c>
      <c r="AX2230">
        <v>23</v>
      </c>
      <c r="AY2230">
        <v>6</v>
      </c>
      <c r="AZ2230">
        <v>792</v>
      </c>
      <c r="BA2230">
        <v>0.65277777777777779</v>
      </c>
      <c r="BB2230">
        <v>194832</v>
      </c>
      <c r="BC2230">
        <v>324720</v>
      </c>
      <c r="BD2230">
        <v>454608</v>
      </c>
      <c r="BG2230">
        <v>0</v>
      </c>
      <c r="BH2230">
        <v>0</v>
      </c>
      <c r="BI2230">
        <v>194832</v>
      </c>
      <c r="BJ2230">
        <v>324720</v>
      </c>
      <c r="BK2230">
        <v>454608</v>
      </c>
      <c r="BL2230">
        <v>9</v>
      </c>
      <c r="BM2230">
        <v>1</v>
      </c>
      <c r="BN2230">
        <v>132</v>
      </c>
      <c r="BO2230" t="s">
        <v>192</v>
      </c>
      <c r="BP2230">
        <v>5.5704000000000002</v>
      </c>
      <c r="BQ2230">
        <v>395</v>
      </c>
      <c r="BR2230">
        <v>1</v>
      </c>
      <c r="BS2230">
        <v>2.5316455696202532E-3</v>
      </c>
      <c r="BV2230">
        <v>0</v>
      </c>
      <c r="BW2230">
        <v>0</v>
      </c>
      <c r="BX2230">
        <v>0</v>
      </c>
      <c r="BZ2230" t="s">
        <v>193</v>
      </c>
      <c r="CA2230" t="s">
        <v>194</v>
      </c>
      <c r="CB2230" t="b">
        <v>0</v>
      </c>
    </row>
    <row r="2231" spans="1:80" x14ac:dyDescent="0.3">
      <c r="A2231">
        <v>2230</v>
      </c>
      <c r="B2231" t="s">
        <v>2697</v>
      </c>
      <c r="C2231" t="s">
        <v>20</v>
      </c>
      <c r="D2231" t="s">
        <v>2638</v>
      </c>
      <c r="E2231" t="s">
        <v>2684</v>
      </c>
      <c r="F2231" t="s">
        <v>2694</v>
      </c>
      <c r="G2231" t="s">
        <v>2650</v>
      </c>
      <c r="H2231" t="s">
        <v>184</v>
      </c>
      <c r="I2231" t="s">
        <v>2642</v>
      </c>
      <c r="J2231">
        <v>0</v>
      </c>
      <c r="K2231" t="s">
        <v>2691</v>
      </c>
      <c r="L2231" t="s">
        <v>1524</v>
      </c>
      <c r="M2231" t="s">
        <v>2687</v>
      </c>
      <c r="N2231" t="s">
        <v>20</v>
      </c>
      <c r="O2231">
        <v>71.2</v>
      </c>
      <c r="Q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 t="s">
        <v>2644</v>
      </c>
      <c r="AA2231">
        <v>3</v>
      </c>
      <c r="AB2231">
        <v>4</v>
      </c>
      <c r="AC2231">
        <v>16</v>
      </c>
      <c r="AD2231">
        <v>4</v>
      </c>
      <c r="AE2231">
        <v>6</v>
      </c>
      <c r="AF2231">
        <v>6</v>
      </c>
      <c r="AG2231">
        <v>0</v>
      </c>
      <c r="AH2231">
        <v>0.76</v>
      </c>
      <c r="AI2231">
        <v>149568</v>
      </c>
      <c r="AJ2231">
        <v>0.85550000000000004</v>
      </c>
      <c r="AK2231">
        <v>1.3</v>
      </c>
      <c r="AL2231">
        <v>252</v>
      </c>
      <c r="AM2231">
        <v>4</v>
      </c>
      <c r="AN2231">
        <v>8</v>
      </c>
      <c r="AO2231" t="s">
        <v>190</v>
      </c>
      <c r="AP2231">
        <v>79.5</v>
      </c>
      <c r="AQ2231">
        <v>-0.7</v>
      </c>
      <c r="AR2231">
        <v>1.2</v>
      </c>
      <c r="AS2231" t="s">
        <v>2507</v>
      </c>
      <c r="AT2231">
        <v>24</v>
      </c>
      <c r="AU2231">
        <v>6</v>
      </c>
      <c r="AV2231">
        <v>6</v>
      </c>
      <c r="AW2231">
        <v>132</v>
      </c>
      <c r="AX2231">
        <v>23</v>
      </c>
      <c r="AY2231">
        <v>6</v>
      </c>
      <c r="AZ2231">
        <v>792</v>
      </c>
      <c r="BA2231">
        <v>0.65277777777777779</v>
      </c>
      <c r="BB2231">
        <v>194832</v>
      </c>
      <c r="BC2231">
        <v>324720</v>
      </c>
      <c r="BD2231">
        <v>454608</v>
      </c>
      <c r="BG2231">
        <v>0</v>
      </c>
      <c r="BH2231">
        <v>0</v>
      </c>
      <c r="BI2231">
        <v>194832</v>
      </c>
      <c r="BJ2231">
        <v>324720</v>
      </c>
      <c r="BK2231">
        <v>454608</v>
      </c>
      <c r="BL2231">
        <v>9</v>
      </c>
      <c r="BM2231">
        <v>1</v>
      </c>
      <c r="BN2231">
        <v>132</v>
      </c>
      <c r="BO2231" t="s">
        <v>192</v>
      </c>
      <c r="BP2231">
        <v>9.3983999999999988</v>
      </c>
      <c r="BQ2231">
        <v>3781</v>
      </c>
      <c r="BR2231">
        <v>1</v>
      </c>
      <c r="BS2231">
        <v>2.6448029621793179E-4</v>
      </c>
      <c r="BV2231">
        <v>0</v>
      </c>
      <c r="BW2231">
        <v>366</v>
      </c>
      <c r="BX2231">
        <v>0</v>
      </c>
      <c r="BZ2231" t="s">
        <v>193</v>
      </c>
      <c r="CA2231" t="s">
        <v>194</v>
      </c>
      <c r="CB2231" t="b">
        <v>0</v>
      </c>
    </row>
    <row r="2232" spans="1:80" x14ac:dyDescent="0.3">
      <c r="A2232">
        <v>2231</v>
      </c>
      <c r="B2232" t="s">
        <v>2698</v>
      </c>
      <c r="C2232" t="s">
        <v>20</v>
      </c>
      <c r="D2232" t="s">
        <v>2638</v>
      </c>
      <c r="E2232" t="s">
        <v>2684</v>
      </c>
      <c r="F2232" t="s">
        <v>2696</v>
      </c>
      <c r="G2232" t="s">
        <v>2650</v>
      </c>
      <c r="H2232" t="s">
        <v>184</v>
      </c>
      <c r="J2232">
        <v>0</v>
      </c>
      <c r="K2232" t="s">
        <v>2691</v>
      </c>
      <c r="L2232" t="s">
        <v>1524</v>
      </c>
      <c r="M2232" t="s">
        <v>2687</v>
      </c>
      <c r="N2232" t="s">
        <v>20</v>
      </c>
      <c r="O2232">
        <v>69.7</v>
      </c>
      <c r="Q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 t="s">
        <v>2644</v>
      </c>
      <c r="AA2232">
        <v>3</v>
      </c>
      <c r="AB2232">
        <v>4</v>
      </c>
      <c r="AC2232">
        <v>16</v>
      </c>
      <c r="AD2232">
        <v>4</v>
      </c>
      <c r="AE2232">
        <v>6</v>
      </c>
      <c r="AF2232">
        <v>6</v>
      </c>
      <c r="AG2232">
        <v>0</v>
      </c>
      <c r="AH2232">
        <v>0.76</v>
      </c>
      <c r="AI2232">
        <v>149568</v>
      </c>
      <c r="AJ2232">
        <v>0.85550000000000004</v>
      </c>
      <c r="AK2232">
        <v>1.3</v>
      </c>
      <c r="AL2232">
        <v>252</v>
      </c>
      <c r="AM2232">
        <v>4</v>
      </c>
      <c r="AN2232">
        <v>8</v>
      </c>
      <c r="AO2232" t="s">
        <v>190</v>
      </c>
      <c r="AP2232">
        <v>79.5</v>
      </c>
      <c r="AQ2232">
        <v>-0.7</v>
      </c>
      <c r="AR2232">
        <v>1.2</v>
      </c>
      <c r="AS2232" t="s">
        <v>2507</v>
      </c>
      <c r="AT2232">
        <v>24</v>
      </c>
      <c r="AU2232">
        <v>6</v>
      </c>
      <c r="AV2232">
        <v>6</v>
      </c>
      <c r="AW2232">
        <v>132</v>
      </c>
      <c r="AX2232">
        <v>23</v>
      </c>
      <c r="AY2232">
        <v>6</v>
      </c>
      <c r="AZ2232">
        <v>792</v>
      </c>
      <c r="BA2232">
        <v>0.65277777777777779</v>
      </c>
      <c r="BB2232">
        <v>194832</v>
      </c>
      <c r="BC2232">
        <v>324720</v>
      </c>
      <c r="BD2232">
        <v>454608</v>
      </c>
      <c r="BG2232">
        <v>0</v>
      </c>
      <c r="BH2232">
        <v>0</v>
      </c>
      <c r="BI2232">
        <v>194832</v>
      </c>
      <c r="BJ2232">
        <v>324720</v>
      </c>
      <c r="BK2232">
        <v>454608</v>
      </c>
      <c r="BL2232">
        <v>9</v>
      </c>
      <c r="BM2232">
        <v>1</v>
      </c>
      <c r="BN2232">
        <v>132</v>
      </c>
      <c r="BO2232" t="s">
        <v>192</v>
      </c>
      <c r="BP2232">
        <v>9.2004000000000001</v>
      </c>
      <c r="BQ2232">
        <v>2508</v>
      </c>
      <c r="BR2232">
        <v>0</v>
      </c>
      <c r="BS2232">
        <v>0</v>
      </c>
      <c r="BV2232">
        <v>0</v>
      </c>
      <c r="BW2232">
        <v>0</v>
      </c>
      <c r="BX2232">
        <v>0</v>
      </c>
      <c r="BZ2232" t="s">
        <v>193</v>
      </c>
      <c r="CA2232" t="s">
        <v>194</v>
      </c>
      <c r="CB2232" t="b">
        <v>0</v>
      </c>
    </row>
    <row r="2233" spans="1:80" x14ac:dyDescent="0.3">
      <c r="A2233">
        <v>2232</v>
      </c>
      <c r="B2233" t="s">
        <v>2699</v>
      </c>
      <c r="C2233" t="s">
        <v>20</v>
      </c>
      <c r="D2233" t="s">
        <v>2638</v>
      </c>
      <c r="E2233" t="s">
        <v>2684</v>
      </c>
      <c r="F2233" t="s">
        <v>2694</v>
      </c>
      <c r="G2233" t="s">
        <v>2455</v>
      </c>
      <c r="H2233" t="s">
        <v>184</v>
      </c>
      <c r="I2233" t="s">
        <v>2659</v>
      </c>
      <c r="J2233">
        <v>0</v>
      </c>
      <c r="K2233" t="s">
        <v>2691</v>
      </c>
      <c r="L2233" t="s">
        <v>1524</v>
      </c>
      <c r="M2233" t="s">
        <v>2687</v>
      </c>
      <c r="N2233" t="s">
        <v>20</v>
      </c>
      <c r="O2233">
        <v>71</v>
      </c>
      <c r="Q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 t="s">
        <v>2644</v>
      </c>
      <c r="AA2233">
        <v>3</v>
      </c>
      <c r="AB2233">
        <v>4</v>
      </c>
      <c r="AC2233">
        <v>16</v>
      </c>
      <c r="AD2233">
        <v>4</v>
      </c>
      <c r="AE2233">
        <v>6</v>
      </c>
      <c r="AF2233">
        <v>6</v>
      </c>
      <c r="AG2233">
        <v>0</v>
      </c>
      <c r="AH2233">
        <v>0.76</v>
      </c>
      <c r="AI2233">
        <v>149568</v>
      </c>
      <c r="AJ2233">
        <v>0.85780000000000001</v>
      </c>
      <c r="AK2233">
        <v>1.3</v>
      </c>
      <c r="AL2233">
        <v>252</v>
      </c>
      <c r="AM2233">
        <v>4</v>
      </c>
      <c r="AN2233">
        <v>8</v>
      </c>
      <c r="AO2233" t="s">
        <v>190</v>
      </c>
      <c r="AP2233">
        <v>79.5</v>
      </c>
      <c r="AQ2233">
        <v>-0.7</v>
      </c>
      <c r="AR2233">
        <v>1.2</v>
      </c>
      <c r="AS2233" t="s">
        <v>2507</v>
      </c>
      <c r="AT2233">
        <v>24</v>
      </c>
      <c r="AU2233">
        <v>6</v>
      </c>
      <c r="AV2233">
        <v>6</v>
      </c>
      <c r="AW2233">
        <v>132</v>
      </c>
      <c r="AX2233">
        <v>23</v>
      </c>
      <c r="AY2233">
        <v>6</v>
      </c>
      <c r="AZ2233">
        <v>792</v>
      </c>
      <c r="BA2233">
        <v>0.65277777777777779</v>
      </c>
      <c r="BB2233">
        <v>194832</v>
      </c>
      <c r="BC2233">
        <v>324720</v>
      </c>
      <c r="BD2233">
        <v>454608</v>
      </c>
      <c r="BG2233">
        <v>0</v>
      </c>
      <c r="BH2233">
        <v>0</v>
      </c>
      <c r="BI2233">
        <v>194832</v>
      </c>
      <c r="BJ2233">
        <v>324720</v>
      </c>
      <c r="BK2233">
        <v>454608</v>
      </c>
      <c r="BL2233">
        <v>9</v>
      </c>
      <c r="BM2233">
        <v>1</v>
      </c>
      <c r="BN2233">
        <v>132</v>
      </c>
      <c r="BO2233" t="s">
        <v>192</v>
      </c>
      <c r="BP2233">
        <v>9.3719999999999999</v>
      </c>
      <c r="BQ2233">
        <v>631</v>
      </c>
      <c r="BR2233">
        <v>4</v>
      </c>
      <c r="BS2233">
        <v>6.3391442155309036E-3</v>
      </c>
      <c r="BV2233">
        <v>0</v>
      </c>
      <c r="BW2233">
        <v>0</v>
      </c>
      <c r="BX2233">
        <v>0</v>
      </c>
      <c r="BZ2233" t="s">
        <v>193</v>
      </c>
      <c r="CA2233" t="s">
        <v>194</v>
      </c>
      <c r="CB2233" t="b">
        <v>0</v>
      </c>
    </row>
    <row r="2234" spans="1:80" x14ac:dyDescent="0.3">
      <c r="A2234">
        <v>2233</v>
      </c>
      <c r="B2234" t="s">
        <v>3999</v>
      </c>
      <c r="C2234" t="s">
        <v>20</v>
      </c>
      <c r="D2234" t="s">
        <v>2638</v>
      </c>
      <c r="E2234" t="s">
        <v>2684</v>
      </c>
      <c r="F2234" t="s">
        <v>2696</v>
      </c>
      <c r="J2234">
        <v>0</v>
      </c>
      <c r="L2234" t="s">
        <v>197</v>
      </c>
      <c r="M2234" t="s">
        <v>197</v>
      </c>
      <c r="N2234" t="s">
        <v>198</v>
      </c>
      <c r="Q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 t="s">
        <v>2644</v>
      </c>
      <c r="AA2234">
        <v>3</v>
      </c>
      <c r="AB2234">
        <v>4</v>
      </c>
      <c r="AC2234">
        <v>16</v>
      </c>
      <c r="AD2234">
        <v>4</v>
      </c>
      <c r="AE2234">
        <v>6</v>
      </c>
      <c r="AF2234">
        <v>6</v>
      </c>
      <c r="AG2234">
        <v>0</v>
      </c>
      <c r="AH2234">
        <v>0.76</v>
      </c>
      <c r="AI2234">
        <v>149568</v>
      </c>
      <c r="AL2234">
        <v>0</v>
      </c>
      <c r="AP2234" t="s">
        <v>197</v>
      </c>
      <c r="AQ2234" t="s">
        <v>197</v>
      </c>
      <c r="AR2234" t="s">
        <v>197</v>
      </c>
      <c r="AS2234" t="s">
        <v>2507</v>
      </c>
      <c r="AT2234">
        <v>24</v>
      </c>
      <c r="AU2234">
        <v>6</v>
      </c>
      <c r="AV2234">
        <v>6</v>
      </c>
      <c r="AW2234">
        <v>132</v>
      </c>
      <c r="AY2234">
        <v>6</v>
      </c>
      <c r="AZ2234">
        <v>792</v>
      </c>
      <c r="BA2234">
        <v>0.65277777777777779</v>
      </c>
      <c r="BB2234">
        <v>194832</v>
      </c>
      <c r="BC2234">
        <v>324720</v>
      </c>
      <c r="BD2234">
        <v>454608</v>
      </c>
      <c r="BF2234">
        <v>0</v>
      </c>
      <c r="BG2234">
        <v>0</v>
      </c>
      <c r="BH2234">
        <v>0</v>
      </c>
      <c r="BI2234">
        <v>194832</v>
      </c>
      <c r="BJ2234">
        <v>324720</v>
      </c>
      <c r="BK2234">
        <v>454608</v>
      </c>
      <c r="BL2234">
        <v>9</v>
      </c>
      <c r="BM2234">
        <v>1</v>
      </c>
      <c r="BP2234">
        <v>0</v>
      </c>
      <c r="BS2234">
        <v>0</v>
      </c>
      <c r="BV2234">
        <v>0</v>
      </c>
      <c r="BW2234">
        <v>0</v>
      </c>
      <c r="BX2234">
        <v>0</v>
      </c>
      <c r="BZ2234" t="s">
        <v>193</v>
      </c>
      <c r="CA2234" t="s">
        <v>194</v>
      </c>
      <c r="CB2234" t="b">
        <v>0</v>
      </c>
    </row>
    <row r="2235" spans="1:80" x14ac:dyDescent="0.3">
      <c r="A2235">
        <v>2234</v>
      </c>
      <c r="B2235" t="s">
        <v>2700</v>
      </c>
      <c r="C2235" t="s">
        <v>20</v>
      </c>
      <c r="D2235" t="s">
        <v>2638</v>
      </c>
      <c r="E2235" t="s">
        <v>2701</v>
      </c>
      <c r="F2235" t="s">
        <v>2702</v>
      </c>
      <c r="G2235" t="s">
        <v>2641</v>
      </c>
      <c r="H2235" t="s">
        <v>184</v>
      </c>
      <c r="I2235" t="s">
        <v>2659</v>
      </c>
      <c r="J2235">
        <v>0</v>
      </c>
      <c r="K2235" t="s">
        <v>2703</v>
      </c>
      <c r="L2235" t="s">
        <v>1524</v>
      </c>
      <c r="M2235" t="s">
        <v>2687</v>
      </c>
      <c r="N2235" t="s">
        <v>20</v>
      </c>
      <c r="O2235">
        <v>124</v>
      </c>
      <c r="Q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 t="s">
        <v>2644</v>
      </c>
      <c r="AA2235">
        <v>3</v>
      </c>
      <c r="AB2235">
        <v>4</v>
      </c>
      <c r="AC2235">
        <v>16</v>
      </c>
      <c r="AD2235">
        <v>4</v>
      </c>
      <c r="AE2235">
        <v>6</v>
      </c>
      <c r="AF2235">
        <v>6</v>
      </c>
      <c r="AG2235">
        <v>0</v>
      </c>
      <c r="AH2235">
        <v>0.76</v>
      </c>
      <c r="AI2235">
        <v>149568</v>
      </c>
      <c r="AJ2235">
        <v>1.1906000000000001</v>
      </c>
      <c r="AK2235">
        <v>1.3</v>
      </c>
      <c r="AL2235">
        <v>181</v>
      </c>
      <c r="AM2235">
        <v>4</v>
      </c>
      <c r="AN2235">
        <v>8</v>
      </c>
      <c r="AO2235" t="s">
        <v>190</v>
      </c>
      <c r="AP2235">
        <v>79.5</v>
      </c>
      <c r="AQ2235">
        <v>-0.7</v>
      </c>
      <c r="AR2235">
        <v>1.2</v>
      </c>
      <c r="AS2235" t="s">
        <v>2530</v>
      </c>
      <c r="AT2235">
        <v>24</v>
      </c>
      <c r="AU2235">
        <v>6</v>
      </c>
      <c r="AV2235">
        <v>6</v>
      </c>
      <c r="AW2235">
        <v>110</v>
      </c>
      <c r="AX2235">
        <v>23</v>
      </c>
      <c r="AY2235">
        <v>5</v>
      </c>
      <c r="AZ2235">
        <v>550</v>
      </c>
      <c r="BA2235">
        <v>0.94</v>
      </c>
      <c r="BB2235">
        <v>162360</v>
      </c>
      <c r="BC2235">
        <v>270600</v>
      </c>
      <c r="BD2235">
        <v>378840</v>
      </c>
      <c r="BG2235">
        <v>0</v>
      </c>
      <c r="BH2235">
        <v>0</v>
      </c>
      <c r="BI2235">
        <v>162360</v>
      </c>
      <c r="BJ2235">
        <v>270600</v>
      </c>
      <c r="BK2235">
        <v>378840</v>
      </c>
      <c r="BL2235">
        <v>9</v>
      </c>
      <c r="BM2235">
        <v>1</v>
      </c>
      <c r="BN2235">
        <v>90</v>
      </c>
      <c r="BO2235" t="s">
        <v>192</v>
      </c>
      <c r="BP2235">
        <v>11.16</v>
      </c>
      <c r="BQ2235">
        <v>2899</v>
      </c>
      <c r="BR2235">
        <v>4784</v>
      </c>
      <c r="BS2235">
        <v>1.6502242152466369</v>
      </c>
      <c r="BV2235">
        <v>0</v>
      </c>
      <c r="BW2235">
        <v>1850</v>
      </c>
      <c r="BX2235">
        <v>0</v>
      </c>
      <c r="BZ2235" t="s">
        <v>193</v>
      </c>
      <c r="CA2235" t="s">
        <v>194</v>
      </c>
      <c r="CB2235" t="b">
        <v>0</v>
      </c>
    </row>
    <row r="2236" spans="1:80" x14ac:dyDescent="0.3">
      <c r="A2236">
        <v>2235</v>
      </c>
      <c r="B2236" t="s">
        <v>2704</v>
      </c>
      <c r="C2236" t="s">
        <v>20</v>
      </c>
      <c r="D2236" t="s">
        <v>2638</v>
      </c>
      <c r="E2236" t="s">
        <v>2701</v>
      </c>
      <c r="F2236" t="s">
        <v>2705</v>
      </c>
      <c r="G2236" t="s">
        <v>2455</v>
      </c>
      <c r="H2236" t="s">
        <v>184</v>
      </c>
      <c r="J2236">
        <v>0</v>
      </c>
      <c r="K2236" t="s">
        <v>2703</v>
      </c>
      <c r="L2236" t="s">
        <v>1524</v>
      </c>
      <c r="M2236" t="s">
        <v>2687</v>
      </c>
      <c r="N2236" t="s">
        <v>20</v>
      </c>
      <c r="O2236">
        <v>117</v>
      </c>
      <c r="Q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 t="s">
        <v>2644</v>
      </c>
      <c r="AA2236">
        <v>3</v>
      </c>
      <c r="AB2236">
        <v>4</v>
      </c>
      <c r="AC2236">
        <v>16</v>
      </c>
      <c r="AD2236">
        <v>4</v>
      </c>
      <c r="AE2236">
        <v>6</v>
      </c>
      <c r="AF2236">
        <v>6</v>
      </c>
      <c r="AG2236">
        <v>0</v>
      </c>
      <c r="AH2236">
        <v>0.76</v>
      </c>
      <c r="AI2236">
        <v>149568</v>
      </c>
      <c r="AJ2236">
        <v>1.2225999999999999</v>
      </c>
      <c r="AK2236">
        <v>1.3</v>
      </c>
      <c r="AL2236">
        <v>177</v>
      </c>
      <c r="AM2236">
        <v>4</v>
      </c>
      <c r="AN2236">
        <v>8</v>
      </c>
      <c r="AO2236" t="s">
        <v>190</v>
      </c>
      <c r="AP2236">
        <v>79.5</v>
      </c>
      <c r="AQ2236">
        <v>-0.7</v>
      </c>
      <c r="AR2236">
        <v>1.2</v>
      </c>
      <c r="AS2236" t="s">
        <v>2530</v>
      </c>
      <c r="AT2236">
        <v>24</v>
      </c>
      <c r="AU2236">
        <v>6</v>
      </c>
      <c r="AV2236">
        <v>6</v>
      </c>
      <c r="AW2236">
        <v>110</v>
      </c>
      <c r="AX2236">
        <v>23</v>
      </c>
      <c r="AY2236">
        <v>5</v>
      </c>
      <c r="AZ2236">
        <v>550</v>
      </c>
      <c r="BA2236">
        <v>0.94</v>
      </c>
      <c r="BB2236">
        <v>162360</v>
      </c>
      <c r="BC2236">
        <v>270600</v>
      </c>
      <c r="BD2236">
        <v>378840</v>
      </c>
      <c r="BG2236">
        <v>0</v>
      </c>
      <c r="BH2236">
        <v>0</v>
      </c>
      <c r="BI2236">
        <v>162360</v>
      </c>
      <c r="BJ2236">
        <v>270600</v>
      </c>
      <c r="BK2236">
        <v>378840</v>
      </c>
      <c r="BL2236">
        <v>9</v>
      </c>
      <c r="BM2236">
        <v>1</v>
      </c>
      <c r="BN2236">
        <v>90</v>
      </c>
      <c r="BO2236" t="s">
        <v>192</v>
      </c>
      <c r="BP2236">
        <v>10.53</v>
      </c>
      <c r="BQ2236">
        <v>1353</v>
      </c>
      <c r="BR2236">
        <v>385</v>
      </c>
      <c r="BS2236">
        <v>0.28455284552845528</v>
      </c>
      <c r="BV2236">
        <v>0</v>
      </c>
      <c r="BW2236">
        <v>1360</v>
      </c>
      <c r="BX2236">
        <v>0</v>
      </c>
      <c r="BZ2236" t="s">
        <v>193</v>
      </c>
      <c r="CA2236" t="s">
        <v>194</v>
      </c>
      <c r="CB2236" t="b">
        <v>0</v>
      </c>
    </row>
    <row r="2237" spans="1:80" x14ac:dyDescent="0.3">
      <c r="A2237">
        <v>2236</v>
      </c>
      <c r="B2237" t="s">
        <v>2706</v>
      </c>
      <c r="C2237" t="s">
        <v>20</v>
      </c>
      <c r="D2237" t="s">
        <v>2638</v>
      </c>
      <c r="E2237" t="s">
        <v>2701</v>
      </c>
      <c r="F2237" t="s">
        <v>2702</v>
      </c>
      <c r="G2237" t="s">
        <v>2650</v>
      </c>
      <c r="H2237" t="s">
        <v>184</v>
      </c>
      <c r="I2237" t="s">
        <v>2659</v>
      </c>
      <c r="J2237">
        <v>0</v>
      </c>
      <c r="K2237" t="s">
        <v>2707</v>
      </c>
      <c r="L2237" t="s">
        <v>1524</v>
      </c>
      <c r="M2237" t="s">
        <v>2687</v>
      </c>
      <c r="N2237" t="s">
        <v>20</v>
      </c>
      <c r="O2237">
        <v>136</v>
      </c>
      <c r="Q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 t="s">
        <v>2644</v>
      </c>
      <c r="AA2237">
        <v>3</v>
      </c>
      <c r="AB2237">
        <v>4</v>
      </c>
      <c r="AC2237">
        <v>16</v>
      </c>
      <c r="AD2237">
        <v>4</v>
      </c>
      <c r="AE2237">
        <v>6</v>
      </c>
      <c r="AF2237">
        <v>6</v>
      </c>
      <c r="AG2237">
        <v>0</v>
      </c>
      <c r="AH2237">
        <v>0.76</v>
      </c>
      <c r="AI2237">
        <v>149568</v>
      </c>
      <c r="AJ2237">
        <v>1.1242000000000001</v>
      </c>
      <c r="AK2237">
        <v>1.3</v>
      </c>
      <c r="AL2237">
        <v>192</v>
      </c>
      <c r="AM2237">
        <v>4</v>
      </c>
      <c r="AN2237">
        <v>8</v>
      </c>
      <c r="AO2237" t="s">
        <v>190</v>
      </c>
      <c r="AP2237">
        <v>79.5</v>
      </c>
      <c r="AQ2237">
        <v>-0.7</v>
      </c>
      <c r="AR2237">
        <v>1.2</v>
      </c>
      <c r="AS2237" t="s">
        <v>2530</v>
      </c>
      <c r="AT2237">
        <v>24</v>
      </c>
      <c r="AU2237">
        <v>6</v>
      </c>
      <c r="AV2237">
        <v>6</v>
      </c>
      <c r="AW2237">
        <v>110</v>
      </c>
      <c r="AX2237">
        <v>23</v>
      </c>
      <c r="AY2237">
        <v>5</v>
      </c>
      <c r="AZ2237">
        <v>550</v>
      </c>
      <c r="BA2237">
        <v>0.94</v>
      </c>
      <c r="BB2237">
        <v>162360</v>
      </c>
      <c r="BC2237">
        <v>270600</v>
      </c>
      <c r="BD2237">
        <v>378840</v>
      </c>
      <c r="BG2237">
        <v>0</v>
      </c>
      <c r="BH2237">
        <v>0</v>
      </c>
      <c r="BI2237">
        <v>162360</v>
      </c>
      <c r="BJ2237">
        <v>270600</v>
      </c>
      <c r="BK2237">
        <v>378840</v>
      </c>
      <c r="BL2237">
        <v>9</v>
      </c>
      <c r="BM2237">
        <v>1</v>
      </c>
      <c r="BN2237">
        <v>90</v>
      </c>
      <c r="BO2237" t="s">
        <v>192</v>
      </c>
      <c r="BP2237">
        <v>12.24</v>
      </c>
      <c r="BQ2237">
        <v>3466</v>
      </c>
      <c r="BR2237">
        <v>28</v>
      </c>
      <c r="BS2237">
        <v>8.0784766301211768E-3</v>
      </c>
      <c r="BV2237">
        <v>0</v>
      </c>
      <c r="BW2237">
        <v>650</v>
      </c>
      <c r="BX2237">
        <v>0</v>
      </c>
      <c r="BZ2237" t="s">
        <v>193</v>
      </c>
      <c r="CA2237" t="s">
        <v>194</v>
      </c>
      <c r="CB2237" t="b">
        <v>0</v>
      </c>
    </row>
    <row r="2238" spans="1:80" x14ac:dyDescent="0.3">
      <c r="A2238">
        <v>2237</v>
      </c>
      <c r="B2238" t="s">
        <v>2708</v>
      </c>
      <c r="C2238" t="s">
        <v>20</v>
      </c>
      <c r="D2238" t="s">
        <v>2638</v>
      </c>
      <c r="E2238" t="s">
        <v>2701</v>
      </c>
      <c r="F2238" t="s">
        <v>2705</v>
      </c>
      <c r="G2238" t="s">
        <v>2650</v>
      </c>
      <c r="H2238" t="s">
        <v>184</v>
      </c>
      <c r="J2238">
        <v>0</v>
      </c>
      <c r="K2238" t="s">
        <v>2707</v>
      </c>
      <c r="L2238" t="s">
        <v>1524</v>
      </c>
      <c r="M2238" t="s">
        <v>2687</v>
      </c>
      <c r="N2238" t="s">
        <v>20</v>
      </c>
      <c r="O2238">
        <v>130</v>
      </c>
      <c r="Q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 t="s">
        <v>2644</v>
      </c>
      <c r="AA2238">
        <v>3</v>
      </c>
      <c r="AB2238">
        <v>4</v>
      </c>
      <c r="AC2238">
        <v>16</v>
      </c>
      <c r="AD2238">
        <v>4</v>
      </c>
      <c r="AE2238">
        <v>6</v>
      </c>
      <c r="AF2238">
        <v>6</v>
      </c>
      <c r="AG2238">
        <v>0</v>
      </c>
      <c r="AH2238">
        <v>0.76</v>
      </c>
      <c r="AI2238">
        <v>149568</v>
      </c>
      <c r="AJ2238">
        <v>1.1593</v>
      </c>
      <c r="AK2238">
        <v>1.3</v>
      </c>
      <c r="AL2238">
        <v>186</v>
      </c>
      <c r="AM2238">
        <v>4</v>
      </c>
      <c r="AN2238">
        <v>8</v>
      </c>
      <c r="AO2238" t="s">
        <v>190</v>
      </c>
      <c r="AP2238">
        <v>79.5</v>
      </c>
      <c r="AQ2238">
        <v>-0.7</v>
      </c>
      <c r="AR2238">
        <v>1.2</v>
      </c>
      <c r="AS2238" t="s">
        <v>2530</v>
      </c>
      <c r="AT2238">
        <v>24</v>
      </c>
      <c r="AU2238">
        <v>6</v>
      </c>
      <c r="AV2238">
        <v>6</v>
      </c>
      <c r="AW2238">
        <v>110</v>
      </c>
      <c r="AX2238">
        <v>23</v>
      </c>
      <c r="AY2238">
        <v>5</v>
      </c>
      <c r="AZ2238">
        <v>550</v>
      </c>
      <c r="BA2238">
        <v>0.94</v>
      </c>
      <c r="BB2238">
        <v>162360</v>
      </c>
      <c r="BC2238">
        <v>270600</v>
      </c>
      <c r="BD2238">
        <v>378840</v>
      </c>
      <c r="BG2238">
        <v>0</v>
      </c>
      <c r="BH2238">
        <v>0</v>
      </c>
      <c r="BI2238">
        <v>162360</v>
      </c>
      <c r="BJ2238">
        <v>270600</v>
      </c>
      <c r="BK2238">
        <v>378840</v>
      </c>
      <c r="BL2238">
        <v>9</v>
      </c>
      <c r="BM2238">
        <v>1</v>
      </c>
      <c r="BN2238">
        <v>90</v>
      </c>
      <c r="BO2238" t="s">
        <v>192</v>
      </c>
      <c r="BP2238">
        <v>11.7</v>
      </c>
      <c r="BQ2238">
        <v>997</v>
      </c>
      <c r="BR2238">
        <v>161</v>
      </c>
      <c r="BS2238">
        <v>0.16148445336008024</v>
      </c>
      <c r="BV2238">
        <v>0</v>
      </c>
      <c r="BW2238">
        <v>780</v>
      </c>
      <c r="BX2238">
        <v>0</v>
      </c>
      <c r="BZ2238" t="s">
        <v>193</v>
      </c>
      <c r="CA2238" t="s">
        <v>194</v>
      </c>
      <c r="CB2238" t="b">
        <v>0</v>
      </c>
    </row>
    <row r="2239" spans="1:80" x14ac:dyDescent="0.3">
      <c r="A2239">
        <v>2238</v>
      </c>
      <c r="B2239" t="s">
        <v>2709</v>
      </c>
      <c r="C2239" t="s">
        <v>20</v>
      </c>
      <c r="D2239" t="s">
        <v>2638</v>
      </c>
      <c r="E2239" t="s">
        <v>2701</v>
      </c>
      <c r="F2239" t="s">
        <v>2710</v>
      </c>
      <c r="G2239" t="s">
        <v>2650</v>
      </c>
      <c r="H2239" t="s">
        <v>184</v>
      </c>
      <c r="I2239" t="s">
        <v>2659</v>
      </c>
      <c r="J2239">
        <v>0</v>
      </c>
      <c r="K2239" t="s">
        <v>2707</v>
      </c>
      <c r="L2239" t="s">
        <v>1524</v>
      </c>
      <c r="M2239" t="s">
        <v>2687</v>
      </c>
      <c r="N2239" t="s">
        <v>20</v>
      </c>
      <c r="O2239">
        <v>104</v>
      </c>
      <c r="Q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 t="s">
        <v>2644</v>
      </c>
      <c r="AA2239">
        <v>3</v>
      </c>
      <c r="AB2239">
        <v>4</v>
      </c>
      <c r="AC2239">
        <v>16</v>
      </c>
      <c r="AD2239">
        <v>4</v>
      </c>
      <c r="AE2239">
        <v>6</v>
      </c>
      <c r="AF2239">
        <v>6</v>
      </c>
      <c r="AG2239">
        <v>0</v>
      </c>
      <c r="AH2239">
        <v>0.76</v>
      </c>
      <c r="AI2239">
        <v>149568</v>
      </c>
      <c r="AJ2239">
        <v>0.95299999999999996</v>
      </c>
      <c r="AK2239">
        <v>1.3</v>
      </c>
      <c r="AL2239">
        <v>227</v>
      </c>
      <c r="AM2239">
        <v>4</v>
      </c>
      <c r="AN2239">
        <v>8</v>
      </c>
      <c r="AO2239" t="s">
        <v>190</v>
      </c>
      <c r="AP2239">
        <v>79.5</v>
      </c>
      <c r="AQ2239">
        <v>-0.7</v>
      </c>
      <c r="AR2239">
        <v>1.2</v>
      </c>
      <c r="AS2239" t="s">
        <v>2530</v>
      </c>
      <c r="AT2239">
        <v>24</v>
      </c>
      <c r="AU2239">
        <v>6</v>
      </c>
      <c r="AV2239">
        <v>6</v>
      </c>
      <c r="AW2239">
        <v>110</v>
      </c>
      <c r="AX2239">
        <v>23</v>
      </c>
      <c r="AY2239">
        <v>5</v>
      </c>
      <c r="AZ2239">
        <v>550</v>
      </c>
      <c r="BA2239">
        <v>0.94</v>
      </c>
      <c r="BB2239">
        <v>162360</v>
      </c>
      <c r="BC2239">
        <v>270600</v>
      </c>
      <c r="BD2239">
        <v>378840</v>
      </c>
      <c r="BG2239">
        <v>0</v>
      </c>
      <c r="BH2239">
        <v>0</v>
      </c>
      <c r="BI2239">
        <v>162360</v>
      </c>
      <c r="BJ2239">
        <v>270600</v>
      </c>
      <c r="BK2239">
        <v>378840</v>
      </c>
      <c r="BL2239">
        <v>9</v>
      </c>
      <c r="BM2239">
        <v>1</v>
      </c>
      <c r="BN2239">
        <v>90</v>
      </c>
      <c r="BO2239" t="s">
        <v>192</v>
      </c>
      <c r="BP2239">
        <v>9.36</v>
      </c>
      <c r="BQ2239">
        <v>672</v>
      </c>
      <c r="BR2239">
        <v>2</v>
      </c>
      <c r="BS2239">
        <v>2.976190476190476E-3</v>
      </c>
      <c r="BV2239">
        <v>0</v>
      </c>
      <c r="BW2239">
        <v>0</v>
      </c>
      <c r="BX2239">
        <v>0</v>
      </c>
      <c r="BZ2239" t="s">
        <v>193</v>
      </c>
      <c r="CA2239" t="s">
        <v>194</v>
      </c>
      <c r="CB2239" t="b">
        <v>0</v>
      </c>
    </row>
    <row r="2240" spans="1:80" x14ac:dyDescent="0.3">
      <c r="A2240">
        <v>2239</v>
      </c>
      <c r="B2240" t="s">
        <v>2711</v>
      </c>
      <c r="C2240" t="s">
        <v>20</v>
      </c>
      <c r="D2240" t="s">
        <v>2638</v>
      </c>
      <c r="E2240" t="s">
        <v>2701</v>
      </c>
      <c r="F2240" t="s">
        <v>2712</v>
      </c>
      <c r="G2240" t="s">
        <v>2650</v>
      </c>
      <c r="H2240" t="s">
        <v>184</v>
      </c>
      <c r="J2240">
        <v>0</v>
      </c>
      <c r="K2240" t="s">
        <v>2707</v>
      </c>
      <c r="L2240" t="s">
        <v>1524</v>
      </c>
      <c r="M2240" t="s">
        <v>2687</v>
      </c>
      <c r="N2240" t="s">
        <v>20</v>
      </c>
      <c r="O2240">
        <v>95.8</v>
      </c>
      <c r="Q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 t="s">
        <v>2644</v>
      </c>
      <c r="AA2240">
        <v>3</v>
      </c>
      <c r="AB2240">
        <v>4</v>
      </c>
      <c r="AC2240">
        <v>16</v>
      </c>
      <c r="AD2240">
        <v>4</v>
      </c>
      <c r="AE2240">
        <v>6</v>
      </c>
      <c r="AF2240">
        <v>6</v>
      </c>
      <c r="AG2240">
        <v>0</v>
      </c>
      <c r="AH2240">
        <v>0.76</v>
      </c>
      <c r="AI2240">
        <v>149568</v>
      </c>
      <c r="AK2240">
        <v>1.3</v>
      </c>
      <c r="AL2240">
        <v>0</v>
      </c>
      <c r="AM2240">
        <v>4</v>
      </c>
      <c r="AN2240">
        <v>8</v>
      </c>
      <c r="AO2240" t="s">
        <v>190</v>
      </c>
      <c r="AP2240">
        <v>79.5</v>
      </c>
      <c r="AQ2240">
        <v>-0.7</v>
      </c>
      <c r="AR2240">
        <v>1.2</v>
      </c>
      <c r="AS2240" t="s">
        <v>2530</v>
      </c>
      <c r="AT2240">
        <v>24</v>
      </c>
      <c r="AU2240">
        <v>6</v>
      </c>
      <c r="AV2240">
        <v>6</v>
      </c>
      <c r="AW2240">
        <v>110</v>
      </c>
      <c r="AX2240">
        <v>23</v>
      </c>
      <c r="AY2240">
        <v>5</v>
      </c>
      <c r="AZ2240">
        <v>550</v>
      </c>
      <c r="BA2240">
        <v>0.94</v>
      </c>
      <c r="BB2240">
        <v>162360</v>
      </c>
      <c r="BC2240">
        <v>270600</v>
      </c>
      <c r="BD2240">
        <v>378840</v>
      </c>
      <c r="BG2240">
        <v>0</v>
      </c>
      <c r="BH2240">
        <v>0</v>
      </c>
      <c r="BI2240">
        <v>162360</v>
      </c>
      <c r="BJ2240">
        <v>270600</v>
      </c>
      <c r="BK2240">
        <v>378840</v>
      </c>
      <c r="BL2240">
        <v>9</v>
      </c>
      <c r="BM2240">
        <v>1</v>
      </c>
      <c r="BN2240">
        <v>90</v>
      </c>
      <c r="BO2240" t="s">
        <v>192</v>
      </c>
      <c r="BP2240">
        <v>8.6219999999999999</v>
      </c>
      <c r="BQ2240">
        <v>0</v>
      </c>
      <c r="BR2240">
        <v>2</v>
      </c>
      <c r="BS2240">
        <v>0</v>
      </c>
      <c r="BV2240">
        <v>0</v>
      </c>
      <c r="BW2240">
        <v>130</v>
      </c>
      <c r="BX2240">
        <v>0</v>
      </c>
      <c r="BZ2240" t="s">
        <v>193</v>
      </c>
      <c r="CA2240" t="s">
        <v>194</v>
      </c>
      <c r="CB2240" t="b">
        <v>0</v>
      </c>
    </row>
    <row r="2241" spans="1:80" x14ac:dyDescent="0.3">
      <c r="A2241">
        <v>2240</v>
      </c>
      <c r="B2241" t="s">
        <v>2713</v>
      </c>
      <c r="C2241" t="s">
        <v>20</v>
      </c>
      <c r="D2241" t="s">
        <v>2638</v>
      </c>
      <c r="E2241" t="s">
        <v>2701</v>
      </c>
      <c r="F2241" t="s">
        <v>2710</v>
      </c>
      <c r="G2241" t="s">
        <v>2650</v>
      </c>
      <c r="H2241" t="s">
        <v>184</v>
      </c>
      <c r="I2241" t="s">
        <v>2642</v>
      </c>
      <c r="J2241">
        <v>0</v>
      </c>
      <c r="K2241" t="s">
        <v>2707</v>
      </c>
      <c r="L2241" t="s">
        <v>1524</v>
      </c>
      <c r="M2241" t="s">
        <v>2687</v>
      </c>
      <c r="N2241" t="s">
        <v>20</v>
      </c>
      <c r="O2241">
        <v>140</v>
      </c>
      <c r="Q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 t="s">
        <v>2644</v>
      </c>
      <c r="AA2241">
        <v>3</v>
      </c>
      <c r="AB2241">
        <v>4</v>
      </c>
      <c r="AC2241">
        <v>16</v>
      </c>
      <c r="AD2241">
        <v>4</v>
      </c>
      <c r="AE2241">
        <v>6</v>
      </c>
      <c r="AF2241">
        <v>6</v>
      </c>
      <c r="AG2241">
        <v>0</v>
      </c>
      <c r="AH2241">
        <v>0.76</v>
      </c>
      <c r="AI2241">
        <v>149568</v>
      </c>
      <c r="AJ2241">
        <v>1.2769999999999999</v>
      </c>
      <c r="AK2241">
        <v>1.3</v>
      </c>
      <c r="AL2241">
        <v>169</v>
      </c>
      <c r="AM2241">
        <v>4</v>
      </c>
      <c r="AN2241">
        <v>8</v>
      </c>
      <c r="AO2241" t="s">
        <v>190</v>
      </c>
      <c r="AP2241">
        <v>79.5</v>
      </c>
      <c r="AQ2241">
        <v>-0.7</v>
      </c>
      <c r="AR2241">
        <v>1.2</v>
      </c>
      <c r="AS2241" t="s">
        <v>2530</v>
      </c>
      <c r="AT2241">
        <v>24</v>
      </c>
      <c r="AU2241">
        <v>6</v>
      </c>
      <c r="AV2241">
        <v>6</v>
      </c>
      <c r="AW2241">
        <v>110</v>
      </c>
      <c r="AX2241">
        <v>23</v>
      </c>
      <c r="AY2241">
        <v>5</v>
      </c>
      <c r="AZ2241">
        <v>550</v>
      </c>
      <c r="BA2241">
        <v>0.94</v>
      </c>
      <c r="BB2241">
        <v>162360</v>
      </c>
      <c r="BC2241">
        <v>270600</v>
      </c>
      <c r="BD2241">
        <v>378840</v>
      </c>
      <c r="BG2241">
        <v>0</v>
      </c>
      <c r="BH2241">
        <v>0</v>
      </c>
      <c r="BI2241">
        <v>162360</v>
      </c>
      <c r="BJ2241">
        <v>270600</v>
      </c>
      <c r="BK2241">
        <v>378840</v>
      </c>
      <c r="BL2241">
        <v>9</v>
      </c>
      <c r="BM2241">
        <v>1</v>
      </c>
      <c r="BN2241">
        <v>45</v>
      </c>
      <c r="BO2241" t="s">
        <v>192</v>
      </c>
      <c r="BP2241">
        <v>6.3</v>
      </c>
      <c r="BQ2241">
        <v>1808</v>
      </c>
      <c r="BR2241">
        <v>9</v>
      </c>
      <c r="BS2241">
        <v>4.9778761061946902E-3</v>
      </c>
      <c r="BV2241">
        <v>0</v>
      </c>
      <c r="BW2241">
        <v>380</v>
      </c>
      <c r="BX2241">
        <v>0</v>
      </c>
      <c r="BZ2241" t="s">
        <v>193</v>
      </c>
      <c r="CA2241" t="s">
        <v>194</v>
      </c>
      <c r="CB2241" t="b">
        <v>0</v>
      </c>
    </row>
    <row r="2242" spans="1:80" x14ac:dyDescent="0.3">
      <c r="A2242">
        <v>2241</v>
      </c>
      <c r="B2242" t="s">
        <v>2714</v>
      </c>
      <c r="C2242" t="s">
        <v>20</v>
      </c>
      <c r="D2242" t="s">
        <v>2638</v>
      </c>
      <c r="E2242" t="s">
        <v>2701</v>
      </c>
      <c r="F2242" t="s">
        <v>2712</v>
      </c>
      <c r="G2242" t="s">
        <v>2650</v>
      </c>
      <c r="H2242" t="s">
        <v>184</v>
      </c>
      <c r="J2242">
        <v>0</v>
      </c>
      <c r="K2242" t="s">
        <v>2707</v>
      </c>
      <c r="L2242" t="s">
        <v>1524</v>
      </c>
      <c r="M2242" t="s">
        <v>2687</v>
      </c>
      <c r="N2242" t="s">
        <v>20</v>
      </c>
      <c r="O2242">
        <v>133</v>
      </c>
      <c r="Q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 t="s">
        <v>2644</v>
      </c>
      <c r="AA2242">
        <v>3</v>
      </c>
      <c r="AB2242">
        <v>4</v>
      </c>
      <c r="AC2242">
        <v>16</v>
      </c>
      <c r="AD2242">
        <v>4</v>
      </c>
      <c r="AE2242">
        <v>6</v>
      </c>
      <c r="AF2242">
        <v>6</v>
      </c>
      <c r="AG2242">
        <v>0</v>
      </c>
      <c r="AH2242">
        <v>0.76</v>
      </c>
      <c r="AI2242">
        <v>149568</v>
      </c>
      <c r="AJ2242">
        <v>1.2769999999999999</v>
      </c>
      <c r="AK2242">
        <v>1.3</v>
      </c>
      <c r="AL2242">
        <v>169</v>
      </c>
      <c r="AM2242">
        <v>4</v>
      </c>
      <c r="AN2242">
        <v>8</v>
      </c>
      <c r="AO2242" t="s">
        <v>190</v>
      </c>
      <c r="AP2242">
        <v>79.5</v>
      </c>
      <c r="AQ2242">
        <v>-0.7</v>
      </c>
      <c r="AR2242">
        <v>1.2</v>
      </c>
      <c r="AS2242" t="s">
        <v>2530</v>
      </c>
      <c r="AT2242">
        <v>24</v>
      </c>
      <c r="AU2242">
        <v>6</v>
      </c>
      <c r="AV2242">
        <v>6</v>
      </c>
      <c r="AW2242">
        <v>110</v>
      </c>
      <c r="AX2242">
        <v>23</v>
      </c>
      <c r="AY2242">
        <v>5</v>
      </c>
      <c r="AZ2242">
        <v>550</v>
      </c>
      <c r="BA2242">
        <v>0.94</v>
      </c>
      <c r="BB2242">
        <v>162360</v>
      </c>
      <c r="BC2242">
        <v>270600</v>
      </c>
      <c r="BD2242">
        <v>378840</v>
      </c>
      <c r="BG2242">
        <v>0</v>
      </c>
      <c r="BH2242">
        <v>0</v>
      </c>
      <c r="BI2242">
        <v>162360</v>
      </c>
      <c r="BJ2242">
        <v>270600</v>
      </c>
      <c r="BK2242">
        <v>378840</v>
      </c>
      <c r="BL2242">
        <v>9</v>
      </c>
      <c r="BM2242">
        <v>1</v>
      </c>
      <c r="BN2242">
        <v>45</v>
      </c>
      <c r="BO2242" t="s">
        <v>192</v>
      </c>
      <c r="BP2242">
        <v>5.9850000000000003</v>
      </c>
      <c r="BQ2242">
        <v>219</v>
      </c>
      <c r="BR2242">
        <v>1</v>
      </c>
      <c r="BS2242">
        <v>4.5662100456621002E-3</v>
      </c>
      <c r="BV2242">
        <v>0</v>
      </c>
      <c r="BW2242">
        <v>220</v>
      </c>
      <c r="BX2242">
        <v>0</v>
      </c>
      <c r="BZ2242" t="s">
        <v>193</v>
      </c>
      <c r="CA2242" t="s">
        <v>194</v>
      </c>
      <c r="CB2242" t="b">
        <v>0</v>
      </c>
    </row>
    <row r="2243" spans="1:80" x14ac:dyDescent="0.3">
      <c r="A2243">
        <v>2242</v>
      </c>
      <c r="B2243" t="s">
        <v>2715</v>
      </c>
      <c r="C2243" t="s">
        <v>20</v>
      </c>
      <c r="D2243" t="s">
        <v>2638</v>
      </c>
      <c r="E2243" t="s">
        <v>2701</v>
      </c>
      <c r="F2243" t="s">
        <v>2710</v>
      </c>
      <c r="G2243" t="s">
        <v>2650</v>
      </c>
      <c r="H2243" t="s">
        <v>184</v>
      </c>
      <c r="I2243" t="s">
        <v>2659</v>
      </c>
      <c r="J2243">
        <v>0</v>
      </c>
      <c r="K2243" t="s">
        <v>2707</v>
      </c>
      <c r="L2243" t="s">
        <v>1524</v>
      </c>
      <c r="M2243" t="s">
        <v>2687</v>
      </c>
      <c r="N2243" t="s">
        <v>20</v>
      </c>
      <c r="O2243">
        <v>139</v>
      </c>
      <c r="Q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 t="s">
        <v>2644</v>
      </c>
      <c r="AA2243">
        <v>3</v>
      </c>
      <c r="AB2243">
        <v>4</v>
      </c>
      <c r="AC2243">
        <v>16</v>
      </c>
      <c r="AD2243">
        <v>4</v>
      </c>
      <c r="AE2243">
        <v>6</v>
      </c>
      <c r="AF2243">
        <v>6</v>
      </c>
      <c r="AG2243">
        <v>0</v>
      </c>
      <c r="AH2243">
        <v>0.76</v>
      </c>
      <c r="AI2243">
        <v>149568</v>
      </c>
      <c r="AJ2243">
        <v>1.2735000000000001</v>
      </c>
      <c r="AK2243">
        <v>1.3</v>
      </c>
      <c r="AL2243">
        <v>170</v>
      </c>
      <c r="AM2243">
        <v>4</v>
      </c>
      <c r="AN2243">
        <v>8</v>
      </c>
      <c r="AO2243" t="s">
        <v>190</v>
      </c>
      <c r="AP2243">
        <v>79.5</v>
      </c>
      <c r="AQ2243">
        <v>-0.7</v>
      </c>
      <c r="AR2243">
        <v>1.2</v>
      </c>
      <c r="AS2243" t="s">
        <v>2530</v>
      </c>
      <c r="AT2243">
        <v>24</v>
      </c>
      <c r="AU2243">
        <v>6</v>
      </c>
      <c r="AV2243">
        <v>6</v>
      </c>
      <c r="AW2243">
        <v>110</v>
      </c>
      <c r="AX2243">
        <v>23</v>
      </c>
      <c r="AY2243">
        <v>5</v>
      </c>
      <c r="AZ2243">
        <v>550</v>
      </c>
      <c r="BA2243">
        <v>0.94</v>
      </c>
      <c r="BB2243">
        <v>162360</v>
      </c>
      <c r="BC2243">
        <v>270600</v>
      </c>
      <c r="BD2243">
        <v>378840</v>
      </c>
      <c r="BG2243">
        <v>0</v>
      </c>
      <c r="BH2243">
        <v>0</v>
      </c>
      <c r="BI2243">
        <v>162360</v>
      </c>
      <c r="BJ2243">
        <v>270600</v>
      </c>
      <c r="BK2243">
        <v>378840</v>
      </c>
      <c r="BL2243">
        <v>9</v>
      </c>
      <c r="BM2243">
        <v>1</v>
      </c>
      <c r="BN2243">
        <v>45</v>
      </c>
      <c r="BO2243" t="s">
        <v>192</v>
      </c>
      <c r="BP2243">
        <v>6.2549999999999999</v>
      </c>
      <c r="BQ2243">
        <v>629</v>
      </c>
      <c r="BR2243">
        <v>2</v>
      </c>
      <c r="BS2243">
        <v>3.1796502384737681E-3</v>
      </c>
      <c r="BV2243">
        <v>0</v>
      </c>
      <c r="BW2243">
        <v>0</v>
      </c>
      <c r="BX2243">
        <v>0</v>
      </c>
      <c r="BZ2243" t="s">
        <v>193</v>
      </c>
      <c r="CA2243" t="s">
        <v>194</v>
      </c>
      <c r="CB2243" t="b">
        <v>0</v>
      </c>
    </row>
    <row r="2244" spans="1:80" x14ac:dyDescent="0.3">
      <c r="A2244">
        <v>2243</v>
      </c>
      <c r="B2244" t="s">
        <v>4000</v>
      </c>
      <c r="C2244" t="s">
        <v>20</v>
      </c>
      <c r="D2244" t="s">
        <v>2638</v>
      </c>
      <c r="E2244" t="s">
        <v>2701</v>
      </c>
      <c r="F2244" t="s">
        <v>2712</v>
      </c>
      <c r="G2244" t="s">
        <v>2650</v>
      </c>
      <c r="H2244" t="s">
        <v>184</v>
      </c>
      <c r="J2244">
        <v>0</v>
      </c>
      <c r="L2244" t="s">
        <v>197</v>
      </c>
      <c r="M2244" t="s">
        <v>197</v>
      </c>
      <c r="N2244" t="s">
        <v>198</v>
      </c>
      <c r="Q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 t="s">
        <v>2644</v>
      </c>
      <c r="AA2244">
        <v>3</v>
      </c>
      <c r="AB2244">
        <v>4</v>
      </c>
      <c r="AC2244">
        <v>16</v>
      </c>
      <c r="AD2244">
        <v>4</v>
      </c>
      <c r="AE2244">
        <v>6</v>
      </c>
      <c r="AF2244">
        <v>6</v>
      </c>
      <c r="AG2244">
        <v>0</v>
      </c>
      <c r="AH2244">
        <v>0.76</v>
      </c>
      <c r="AI2244">
        <v>149568</v>
      </c>
      <c r="AJ2244">
        <v>1.2735000000000001</v>
      </c>
      <c r="AK2244">
        <v>1.3</v>
      </c>
      <c r="AL2244">
        <v>170</v>
      </c>
      <c r="AM2244">
        <v>4</v>
      </c>
      <c r="AN2244">
        <v>8</v>
      </c>
      <c r="AO2244" t="s">
        <v>190</v>
      </c>
      <c r="AP2244">
        <v>79.5</v>
      </c>
      <c r="AQ2244">
        <v>-0.7</v>
      </c>
      <c r="AR2244">
        <v>1.2</v>
      </c>
      <c r="AS2244" t="s">
        <v>2530</v>
      </c>
      <c r="AT2244">
        <v>24</v>
      </c>
      <c r="AU2244">
        <v>6</v>
      </c>
      <c r="AV2244">
        <v>6</v>
      </c>
      <c r="AW2244">
        <v>110</v>
      </c>
      <c r="AX2244">
        <v>23</v>
      </c>
      <c r="AY2244">
        <v>5</v>
      </c>
      <c r="AZ2244">
        <v>550</v>
      </c>
      <c r="BA2244">
        <v>0.94</v>
      </c>
      <c r="BB2244">
        <v>162360</v>
      </c>
      <c r="BC2244">
        <v>270600</v>
      </c>
      <c r="BD2244">
        <v>378840</v>
      </c>
      <c r="BG2244">
        <v>0</v>
      </c>
      <c r="BH2244">
        <v>0</v>
      </c>
      <c r="BI2244">
        <v>162360</v>
      </c>
      <c r="BJ2244">
        <v>270600</v>
      </c>
      <c r="BK2244">
        <v>378840</v>
      </c>
      <c r="BL2244">
        <v>9</v>
      </c>
      <c r="BM2244">
        <v>1</v>
      </c>
      <c r="BN2244">
        <v>45</v>
      </c>
      <c r="BO2244" t="s">
        <v>192</v>
      </c>
      <c r="BP2244">
        <v>0</v>
      </c>
      <c r="BQ2244">
        <v>629</v>
      </c>
      <c r="BR2244">
        <v>2</v>
      </c>
      <c r="BS2244">
        <v>3.1796502384737681E-3</v>
      </c>
      <c r="BV2244">
        <v>0</v>
      </c>
      <c r="BW2244">
        <v>0</v>
      </c>
      <c r="BX2244">
        <v>0</v>
      </c>
      <c r="BZ2244" t="s">
        <v>193</v>
      </c>
      <c r="CA2244" t="s">
        <v>194</v>
      </c>
      <c r="CB2244" t="b">
        <v>0</v>
      </c>
    </row>
    <row r="2245" spans="1:80" x14ac:dyDescent="0.3">
      <c r="A2245">
        <v>2244</v>
      </c>
      <c r="B2245" t="s">
        <v>2716</v>
      </c>
      <c r="C2245" t="s">
        <v>20</v>
      </c>
      <c r="D2245" t="s">
        <v>2717</v>
      </c>
      <c r="E2245" t="s">
        <v>2718</v>
      </c>
      <c r="F2245" t="s">
        <v>2719</v>
      </c>
      <c r="G2245" t="s">
        <v>2720</v>
      </c>
      <c r="H2245" t="s">
        <v>184</v>
      </c>
      <c r="J2245">
        <v>0</v>
      </c>
      <c r="K2245" t="s">
        <v>2721</v>
      </c>
      <c r="L2245" t="s">
        <v>2457</v>
      </c>
      <c r="M2245" t="s">
        <v>2506</v>
      </c>
      <c r="N2245" t="s">
        <v>20</v>
      </c>
      <c r="O2245">
        <v>24.07</v>
      </c>
      <c r="Q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AA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0.54</v>
      </c>
      <c r="AK2245">
        <v>3</v>
      </c>
      <c r="AL2245">
        <v>173</v>
      </c>
      <c r="AM2245">
        <v>5</v>
      </c>
      <c r="AN2245">
        <v>8</v>
      </c>
      <c r="AP2245" t="s">
        <v>197</v>
      </c>
      <c r="AQ2245" t="s">
        <v>197</v>
      </c>
      <c r="AR2245" t="s">
        <v>197</v>
      </c>
      <c r="AS2245" t="s">
        <v>2530</v>
      </c>
      <c r="AT2245">
        <v>24</v>
      </c>
      <c r="AU2245">
        <v>6</v>
      </c>
      <c r="AV2245">
        <v>6</v>
      </c>
      <c r="AW2245">
        <v>110</v>
      </c>
      <c r="AX2245">
        <v>21</v>
      </c>
      <c r="AY2245">
        <v>5</v>
      </c>
      <c r="AZ2245">
        <v>550</v>
      </c>
      <c r="BA2245">
        <v>0.94</v>
      </c>
      <c r="BB2245">
        <v>162360</v>
      </c>
      <c r="BC2245">
        <v>270600</v>
      </c>
      <c r="BD2245">
        <v>378840</v>
      </c>
      <c r="BG2245">
        <v>0</v>
      </c>
      <c r="BH2245">
        <v>0</v>
      </c>
      <c r="BI2245">
        <v>162360</v>
      </c>
      <c r="BJ2245">
        <v>270600</v>
      </c>
      <c r="BK2245">
        <v>378840</v>
      </c>
      <c r="BL2245">
        <v>9</v>
      </c>
      <c r="BM2245">
        <v>0.1</v>
      </c>
      <c r="BN2245">
        <v>180</v>
      </c>
      <c r="BO2245" t="s">
        <v>192</v>
      </c>
      <c r="BP2245">
        <v>4.3326000000000002</v>
      </c>
      <c r="BQ2245">
        <v>470</v>
      </c>
      <c r="BR2245">
        <v>1218</v>
      </c>
      <c r="BS2245">
        <v>2.5914893617021275</v>
      </c>
      <c r="BV2245">
        <v>0</v>
      </c>
      <c r="BW2245">
        <v>0</v>
      </c>
      <c r="BX2245">
        <v>0</v>
      </c>
      <c r="BZ2245" t="s">
        <v>193</v>
      </c>
      <c r="CA2245" t="s">
        <v>194</v>
      </c>
      <c r="CB2245" t="b">
        <v>0</v>
      </c>
    </row>
    <row r="2246" spans="1:80" x14ac:dyDescent="0.3">
      <c r="A2246">
        <v>2245</v>
      </c>
      <c r="B2246" t="s">
        <v>2722</v>
      </c>
      <c r="C2246" t="s">
        <v>20</v>
      </c>
      <c r="D2246" t="s">
        <v>2717</v>
      </c>
      <c r="E2246" t="s">
        <v>2723</v>
      </c>
      <c r="F2246" t="s">
        <v>2724</v>
      </c>
      <c r="G2246" t="s">
        <v>2720</v>
      </c>
      <c r="H2246" t="s">
        <v>184</v>
      </c>
      <c r="J2246">
        <v>0</v>
      </c>
      <c r="K2246" t="s">
        <v>2725</v>
      </c>
      <c r="L2246" t="s">
        <v>2457</v>
      </c>
      <c r="M2246" t="s">
        <v>2458</v>
      </c>
      <c r="N2246" t="s">
        <v>20</v>
      </c>
      <c r="O2246">
        <v>1.44</v>
      </c>
      <c r="Q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AA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0.08</v>
      </c>
      <c r="AK2246">
        <v>2</v>
      </c>
      <c r="AL2246">
        <v>1750</v>
      </c>
      <c r="AM2246">
        <v>15</v>
      </c>
      <c r="AN2246">
        <v>20</v>
      </c>
      <c r="AP2246" t="s">
        <v>197</v>
      </c>
      <c r="AQ2246" t="s">
        <v>197</v>
      </c>
      <c r="AR2246" t="s">
        <v>197</v>
      </c>
      <c r="AS2246" t="s">
        <v>2607</v>
      </c>
      <c r="AT2246">
        <v>24</v>
      </c>
      <c r="AU2246">
        <v>6</v>
      </c>
      <c r="AV2246">
        <v>6</v>
      </c>
      <c r="AW2246">
        <v>366</v>
      </c>
      <c r="AX2246">
        <v>18</v>
      </c>
      <c r="AY2246">
        <v>7</v>
      </c>
      <c r="AZ2246">
        <v>2562</v>
      </c>
      <c r="BA2246">
        <v>0.20179547228727557</v>
      </c>
      <c r="BB2246">
        <v>540216</v>
      </c>
      <c r="BC2246">
        <v>900360</v>
      </c>
      <c r="BD2246">
        <v>1260504</v>
      </c>
      <c r="BG2246">
        <v>0</v>
      </c>
      <c r="BH2246">
        <v>0</v>
      </c>
      <c r="BI2246">
        <v>540216</v>
      </c>
      <c r="BJ2246">
        <v>900360</v>
      </c>
      <c r="BK2246">
        <v>1260504</v>
      </c>
      <c r="BL2246">
        <v>9</v>
      </c>
      <c r="BM2246">
        <v>0.1</v>
      </c>
      <c r="BN2246">
        <v>4080</v>
      </c>
      <c r="BO2246" t="s">
        <v>192</v>
      </c>
      <c r="BP2246">
        <v>5.8751999999999995</v>
      </c>
      <c r="BQ2246">
        <v>13616</v>
      </c>
      <c r="BR2246">
        <v>4591</v>
      </c>
      <c r="BS2246">
        <v>0.33717685076380727</v>
      </c>
      <c r="BV2246">
        <v>9052</v>
      </c>
      <c r="BW2246">
        <v>7146</v>
      </c>
      <c r="BX2246">
        <v>0.78943879805567829</v>
      </c>
      <c r="BZ2246" t="s">
        <v>193</v>
      </c>
      <c r="CA2246" t="s">
        <v>194</v>
      </c>
      <c r="CB2246" t="b">
        <v>0</v>
      </c>
    </row>
    <row r="2247" spans="1:80" x14ac:dyDescent="0.3">
      <c r="A2247">
        <v>2246</v>
      </c>
      <c r="B2247" t="s">
        <v>2726</v>
      </c>
      <c r="C2247" t="s">
        <v>20</v>
      </c>
      <c r="D2247" t="s">
        <v>2717</v>
      </c>
      <c r="E2247" t="s">
        <v>2723</v>
      </c>
      <c r="F2247" t="s">
        <v>2727</v>
      </c>
      <c r="G2247" t="s">
        <v>2720</v>
      </c>
      <c r="H2247" t="s">
        <v>184</v>
      </c>
      <c r="J2247">
        <v>0</v>
      </c>
      <c r="K2247" t="s">
        <v>2725</v>
      </c>
      <c r="L2247" t="s">
        <v>2457</v>
      </c>
      <c r="M2247" t="s">
        <v>2458</v>
      </c>
      <c r="N2247" t="s">
        <v>20</v>
      </c>
      <c r="O2247">
        <v>1.32</v>
      </c>
      <c r="Q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AA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0.08</v>
      </c>
      <c r="AK2247">
        <v>2</v>
      </c>
      <c r="AL2247">
        <v>1750</v>
      </c>
      <c r="AM2247">
        <v>15</v>
      </c>
      <c r="AN2247">
        <v>20</v>
      </c>
      <c r="AP2247" t="s">
        <v>197</v>
      </c>
      <c r="AQ2247" t="s">
        <v>197</v>
      </c>
      <c r="AR2247" t="s">
        <v>197</v>
      </c>
      <c r="AS2247" t="s">
        <v>2607</v>
      </c>
      <c r="AT2247">
        <v>24</v>
      </c>
      <c r="AU2247">
        <v>6</v>
      </c>
      <c r="AV2247">
        <v>6</v>
      </c>
      <c r="AW2247">
        <v>366</v>
      </c>
      <c r="AX2247">
        <v>18</v>
      </c>
      <c r="AY2247">
        <v>7</v>
      </c>
      <c r="AZ2247">
        <v>2562</v>
      </c>
      <c r="BA2247">
        <v>0.20179547228727557</v>
      </c>
      <c r="BB2247">
        <v>540216</v>
      </c>
      <c r="BC2247">
        <v>900360</v>
      </c>
      <c r="BD2247">
        <v>1260504</v>
      </c>
      <c r="BG2247">
        <v>0</v>
      </c>
      <c r="BH2247">
        <v>0</v>
      </c>
      <c r="BI2247">
        <v>540216</v>
      </c>
      <c r="BJ2247">
        <v>900360</v>
      </c>
      <c r="BK2247">
        <v>1260504</v>
      </c>
      <c r="BL2247">
        <v>9</v>
      </c>
      <c r="BM2247">
        <v>0.1</v>
      </c>
      <c r="BN2247">
        <v>4080</v>
      </c>
      <c r="BO2247" t="s">
        <v>192</v>
      </c>
      <c r="BP2247">
        <v>5.3856000000000002</v>
      </c>
      <c r="BQ2247">
        <v>3165</v>
      </c>
      <c r="BR2247">
        <v>1213</v>
      </c>
      <c r="BS2247">
        <v>0.38325434439178513</v>
      </c>
      <c r="BV2247">
        <v>0</v>
      </c>
      <c r="BW2247">
        <v>0</v>
      </c>
      <c r="BX2247">
        <v>0</v>
      </c>
      <c r="BZ2247" t="s">
        <v>193</v>
      </c>
      <c r="CA2247" t="s">
        <v>194</v>
      </c>
      <c r="CB2247" t="b">
        <v>0</v>
      </c>
    </row>
    <row r="2248" spans="1:80" x14ac:dyDescent="0.3">
      <c r="A2248">
        <v>2247</v>
      </c>
      <c r="B2248" t="s">
        <v>2728</v>
      </c>
      <c r="C2248" t="s">
        <v>20</v>
      </c>
      <c r="D2248" t="s">
        <v>2717</v>
      </c>
      <c r="E2248" t="s">
        <v>2723</v>
      </c>
      <c r="F2248" t="s">
        <v>2729</v>
      </c>
      <c r="G2248" t="s">
        <v>2720</v>
      </c>
      <c r="H2248" t="s">
        <v>184</v>
      </c>
      <c r="J2248">
        <v>0</v>
      </c>
      <c r="K2248" t="s">
        <v>2725</v>
      </c>
      <c r="L2248" t="s">
        <v>2457</v>
      </c>
      <c r="M2248" t="s">
        <v>2458</v>
      </c>
      <c r="N2248" t="s">
        <v>20</v>
      </c>
      <c r="O2248">
        <v>0.96</v>
      </c>
      <c r="Q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AA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5.8999999999999997E-2</v>
      </c>
      <c r="AK2248">
        <v>2</v>
      </c>
      <c r="AL2248">
        <v>2373</v>
      </c>
      <c r="AM2248">
        <v>15</v>
      </c>
      <c r="AN2248">
        <v>20</v>
      </c>
      <c r="AP2248" t="s">
        <v>197</v>
      </c>
      <c r="AQ2248" t="s">
        <v>197</v>
      </c>
      <c r="AR2248" t="s">
        <v>197</v>
      </c>
      <c r="AS2248" t="s">
        <v>2607</v>
      </c>
      <c r="AT2248">
        <v>24</v>
      </c>
      <c r="AU2248">
        <v>6</v>
      </c>
      <c r="AV2248">
        <v>6</v>
      </c>
      <c r="AW2248">
        <v>366</v>
      </c>
      <c r="AX2248">
        <v>18</v>
      </c>
      <c r="AY2248">
        <v>7</v>
      </c>
      <c r="AZ2248">
        <v>2562</v>
      </c>
      <c r="BA2248">
        <v>0.20179547228727557</v>
      </c>
      <c r="BB2248">
        <v>540216</v>
      </c>
      <c r="BC2248">
        <v>900360</v>
      </c>
      <c r="BD2248">
        <v>1260504</v>
      </c>
      <c r="BG2248">
        <v>0</v>
      </c>
      <c r="BH2248">
        <v>0</v>
      </c>
      <c r="BI2248">
        <v>540216</v>
      </c>
      <c r="BJ2248">
        <v>900360</v>
      </c>
      <c r="BK2248">
        <v>1260504</v>
      </c>
      <c r="BL2248">
        <v>9</v>
      </c>
      <c r="BM2248">
        <v>0.1</v>
      </c>
      <c r="BN2248">
        <v>4080</v>
      </c>
      <c r="BO2248" t="s">
        <v>192</v>
      </c>
      <c r="BP2248">
        <v>3.9167999999999998</v>
      </c>
      <c r="BQ2248">
        <v>3131</v>
      </c>
      <c r="BR2248">
        <v>5202</v>
      </c>
      <c r="BS2248">
        <v>1.6614500159693388</v>
      </c>
      <c r="BV2248">
        <v>0</v>
      </c>
      <c r="BW2248">
        <v>0</v>
      </c>
      <c r="BX2248">
        <v>0</v>
      </c>
      <c r="BZ2248" t="s">
        <v>193</v>
      </c>
      <c r="CA2248" t="s">
        <v>194</v>
      </c>
      <c r="CB2248" t="b">
        <v>0</v>
      </c>
    </row>
    <row r="2249" spans="1:80" x14ac:dyDescent="0.3">
      <c r="A2249">
        <v>2248</v>
      </c>
      <c r="B2249" t="s">
        <v>2730</v>
      </c>
      <c r="C2249" t="s">
        <v>20</v>
      </c>
      <c r="D2249" t="s">
        <v>2717</v>
      </c>
      <c r="E2249" t="s">
        <v>2731</v>
      </c>
      <c r="F2249" t="s">
        <v>2732</v>
      </c>
      <c r="G2249" t="s">
        <v>2720</v>
      </c>
      <c r="H2249" t="s">
        <v>184</v>
      </c>
      <c r="J2249">
        <v>0</v>
      </c>
      <c r="K2249" t="s">
        <v>2733</v>
      </c>
      <c r="L2249" t="s">
        <v>2457</v>
      </c>
      <c r="M2249" t="s">
        <v>2458</v>
      </c>
      <c r="N2249" t="s">
        <v>20</v>
      </c>
      <c r="O2249">
        <v>2.8</v>
      </c>
      <c r="Q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AA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0.12</v>
      </c>
      <c r="AK2249">
        <v>3</v>
      </c>
      <c r="AL2249">
        <v>778</v>
      </c>
      <c r="AM2249">
        <v>15</v>
      </c>
      <c r="AN2249">
        <v>20</v>
      </c>
      <c r="AP2249" t="s">
        <v>197</v>
      </c>
      <c r="AQ2249" t="s">
        <v>197</v>
      </c>
      <c r="AR2249" t="s">
        <v>197</v>
      </c>
      <c r="AS2249" t="s">
        <v>2621</v>
      </c>
      <c r="AT2249">
        <v>24</v>
      </c>
      <c r="AU2249">
        <v>6</v>
      </c>
      <c r="AV2249">
        <v>6</v>
      </c>
      <c r="AW2249">
        <v>228</v>
      </c>
      <c r="AX2249">
        <v>17</v>
      </c>
      <c r="AY2249">
        <v>7</v>
      </c>
      <c r="AZ2249">
        <v>1596</v>
      </c>
      <c r="BA2249">
        <v>0.32393483709273185</v>
      </c>
      <c r="BB2249">
        <v>336528</v>
      </c>
      <c r="BC2249">
        <v>560880</v>
      </c>
      <c r="BD2249">
        <v>785232</v>
      </c>
      <c r="BG2249">
        <v>0</v>
      </c>
      <c r="BH2249">
        <v>0</v>
      </c>
      <c r="BI2249">
        <v>336528</v>
      </c>
      <c r="BJ2249">
        <v>560880</v>
      </c>
      <c r="BK2249">
        <v>785232</v>
      </c>
      <c r="BL2249">
        <v>9</v>
      </c>
      <c r="BM2249">
        <v>0.1</v>
      </c>
      <c r="BN2249">
        <v>2016</v>
      </c>
      <c r="BO2249" t="s">
        <v>192</v>
      </c>
      <c r="BP2249">
        <v>5.6447999999999992</v>
      </c>
      <c r="BQ2249">
        <v>19240</v>
      </c>
      <c r="BR2249">
        <v>4594</v>
      </c>
      <c r="BS2249">
        <v>0.23877338877338877</v>
      </c>
      <c r="BV2249">
        <v>5852</v>
      </c>
      <c r="BW2249">
        <v>3843</v>
      </c>
      <c r="BX2249">
        <v>0.65669856459330145</v>
      </c>
      <c r="BZ2249" t="s">
        <v>193</v>
      </c>
      <c r="CA2249" t="s">
        <v>194</v>
      </c>
      <c r="CB2249" t="b">
        <v>0</v>
      </c>
    </row>
    <row r="2250" spans="1:80" x14ac:dyDescent="0.3">
      <c r="A2250">
        <v>2249</v>
      </c>
      <c r="B2250" t="s">
        <v>2734</v>
      </c>
      <c r="C2250" t="s">
        <v>20</v>
      </c>
      <c r="D2250" t="s">
        <v>2717</v>
      </c>
      <c r="E2250" t="s">
        <v>2731</v>
      </c>
      <c r="F2250" t="s">
        <v>2735</v>
      </c>
      <c r="G2250" t="s">
        <v>2720</v>
      </c>
      <c r="H2250" t="s">
        <v>184</v>
      </c>
      <c r="J2250">
        <v>0</v>
      </c>
      <c r="K2250" t="s">
        <v>2733</v>
      </c>
      <c r="L2250" t="s">
        <v>2457</v>
      </c>
      <c r="M2250" t="s">
        <v>2458</v>
      </c>
      <c r="N2250" t="s">
        <v>20</v>
      </c>
      <c r="O2250">
        <v>2.5499999999999998</v>
      </c>
      <c r="Q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AA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0.13</v>
      </c>
      <c r="AK2250">
        <v>3</v>
      </c>
      <c r="AL2250">
        <v>718</v>
      </c>
      <c r="AM2250">
        <v>30</v>
      </c>
      <c r="AN2250">
        <v>40</v>
      </c>
      <c r="AP2250" t="s">
        <v>197</v>
      </c>
      <c r="AQ2250" t="s">
        <v>197</v>
      </c>
      <c r="AR2250" t="s">
        <v>197</v>
      </c>
      <c r="AS2250" t="s">
        <v>2621</v>
      </c>
      <c r="AT2250">
        <v>24</v>
      </c>
      <c r="AU2250">
        <v>6</v>
      </c>
      <c r="AV2250">
        <v>6</v>
      </c>
      <c r="AW2250">
        <v>228</v>
      </c>
      <c r="AX2250">
        <v>17</v>
      </c>
      <c r="AY2250">
        <v>7</v>
      </c>
      <c r="AZ2250">
        <v>1596</v>
      </c>
      <c r="BA2250">
        <v>0.32393483709273185</v>
      </c>
      <c r="BB2250">
        <v>336528</v>
      </c>
      <c r="BC2250">
        <v>560880</v>
      </c>
      <c r="BD2250">
        <v>785232</v>
      </c>
      <c r="BG2250">
        <v>0</v>
      </c>
      <c r="BH2250">
        <v>0</v>
      </c>
      <c r="BI2250">
        <v>336528</v>
      </c>
      <c r="BJ2250">
        <v>560880</v>
      </c>
      <c r="BK2250">
        <v>785232</v>
      </c>
      <c r="BL2250">
        <v>9</v>
      </c>
      <c r="BM2250">
        <v>0.1</v>
      </c>
      <c r="BN2250">
        <v>1764</v>
      </c>
      <c r="BO2250" t="s">
        <v>192</v>
      </c>
      <c r="BP2250">
        <v>4.4981999999999998</v>
      </c>
      <c r="BQ2250">
        <v>3206</v>
      </c>
      <c r="BR2250">
        <v>1334</v>
      </c>
      <c r="BS2250">
        <v>0.41609482220835931</v>
      </c>
      <c r="BV2250">
        <v>0</v>
      </c>
      <c r="BW2250">
        <v>0</v>
      </c>
      <c r="BX2250">
        <v>0</v>
      </c>
      <c r="BZ2250" t="s">
        <v>193</v>
      </c>
      <c r="CA2250" t="s">
        <v>194</v>
      </c>
      <c r="CB2250" t="b">
        <v>0</v>
      </c>
    </row>
    <row r="2251" spans="1:80" x14ac:dyDescent="0.3">
      <c r="A2251">
        <v>2250</v>
      </c>
      <c r="B2251" t="s">
        <v>2736</v>
      </c>
      <c r="C2251" t="s">
        <v>20</v>
      </c>
      <c r="D2251" t="s">
        <v>2717</v>
      </c>
      <c r="E2251" t="s">
        <v>2731</v>
      </c>
      <c r="F2251" t="s">
        <v>2737</v>
      </c>
      <c r="G2251" t="s">
        <v>2720</v>
      </c>
      <c r="H2251" t="s">
        <v>184</v>
      </c>
      <c r="J2251">
        <v>0</v>
      </c>
      <c r="K2251" t="s">
        <v>2733</v>
      </c>
      <c r="L2251" t="s">
        <v>2457</v>
      </c>
      <c r="M2251" t="s">
        <v>2458</v>
      </c>
      <c r="N2251" t="s">
        <v>20</v>
      </c>
      <c r="O2251">
        <v>2.04</v>
      </c>
      <c r="Q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AA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0.13</v>
      </c>
      <c r="AK2251">
        <v>3</v>
      </c>
      <c r="AL2251">
        <v>718</v>
      </c>
      <c r="AM2251">
        <v>15</v>
      </c>
      <c r="AN2251">
        <v>20</v>
      </c>
      <c r="AP2251" t="s">
        <v>197</v>
      </c>
      <c r="AQ2251" t="s">
        <v>197</v>
      </c>
      <c r="AR2251" t="s">
        <v>197</v>
      </c>
      <c r="AS2251" t="s">
        <v>2607</v>
      </c>
      <c r="AT2251">
        <v>24</v>
      </c>
      <c r="AU2251">
        <v>6</v>
      </c>
      <c r="AV2251">
        <v>6</v>
      </c>
      <c r="AW2251">
        <v>366</v>
      </c>
      <c r="AX2251">
        <v>17</v>
      </c>
      <c r="AY2251">
        <v>7</v>
      </c>
      <c r="AZ2251">
        <v>2562</v>
      </c>
      <c r="BA2251">
        <v>0.20179547228727557</v>
      </c>
      <c r="BB2251">
        <v>540216</v>
      </c>
      <c r="BC2251">
        <v>900360</v>
      </c>
      <c r="BD2251">
        <v>1260504</v>
      </c>
      <c r="BG2251">
        <v>0</v>
      </c>
      <c r="BH2251">
        <v>0</v>
      </c>
      <c r="BI2251">
        <v>540216</v>
      </c>
      <c r="BJ2251">
        <v>900360</v>
      </c>
      <c r="BK2251">
        <v>1260504</v>
      </c>
      <c r="BL2251">
        <v>9</v>
      </c>
      <c r="BM2251">
        <v>0.1</v>
      </c>
      <c r="BN2251">
        <v>1764</v>
      </c>
      <c r="BO2251" t="s">
        <v>192</v>
      </c>
      <c r="BP2251">
        <v>3.59856</v>
      </c>
      <c r="BQ2251">
        <v>2734</v>
      </c>
      <c r="BR2251">
        <v>286</v>
      </c>
      <c r="BS2251">
        <v>0.1046086320409656</v>
      </c>
      <c r="BV2251">
        <v>0</v>
      </c>
      <c r="BW2251">
        <v>0</v>
      </c>
      <c r="BX2251">
        <v>0</v>
      </c>
      <c r="BZ2251" t="s">
        <v>193</v>
      </c>
      <c r="CA2251" t="s">
        <v>194</v>
      </c>
      <c r="CB2251" t="b">
        <v>0</v>
      </c>
    </row>
    <row r="2252" spans="1:80" x14ac:dyDescent="0.3">
      <c r="A2252">
        <v>2251</v>
      </c>
      <c r="B2252" t="s">
        <v>2738</v>
      </c>
      <c r="C2252" t="s">
        <v>20</v>
      </c>
      <c r="D2252" t="s">
        <v>2717</v>
      </c>
      <c r="E2252" t="s">
        <v>2739</v>
      </c>
      <c r="F2252" t="s">
        <v>2740</v>
      </c>
      <c r="G2252" t="s">
        <v>2720</v>
      </c>
      <c r="H2252" t="s">
        <v>184</v>
      </c>
      <c r="J2252">
        <v>0</v>
      </c>
      <c r="K2252" t="s">
        <v>2741</v>
      </c>
      <c r="L2252" t="s">
        <v>2457</v>
      </c>
      <c r="M2252" t="s">
        <v>2458</v>
      </c>
      <c r="N2252" t="s">
        <v>20</v>
      </c>
      <c r="O2252">
        <v>4.3</v>
      </c>
      <c r="Q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AA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0.15</v>
      </c>
      <c r="AK2252">
        <v>3</v>
      </c>
      <c r="AL2252">
        <v>623</v>
      </c>
      <c r="AM2252">
        <v>15</v>
      </c>
      <c r="AN2252">
        <v>20</v>
      </c>
      <c r="AP2252" t="s">
        <v>197</v>
      </c>
      <c r="AQ2252" t="s">
        <v>197</v>
      </c>
      <c r="AR2252" t="s">
        <v>197</v>
      </c>
      <c r="AS2252" t="s">
        <v>2460</v>
      </c>
      <c r="AT2252">
        <v>24</v>
      </c>
      <c r="AU2252">
        <v>6</v>
      </c>
      <c r="AV2252">
        <v>6</v>
      </c>
      <c r="AW2252">
        <v>180</v>
      </c>
      <c r="AX2252">
        <v>14</v>
      </c>
      <c r="AY2252">
        <v>6</v>
      </c>
      <c r="AZ2252">
        <v>1080</v>
      </c>
      <c r="BA2252">
        <v>0.47870370370370369</v>
      </c>
      <c r="BB2252">
        <v>265680</v>
      </c>
      <c r="BC2252">
        <v>442800</v>
      </c>
      <c r="BD2252">
        <v>619920</v>
      </c>
      <c r="BG2252">
        <v>0</v>
      </c>
      <c r="BH2252">
        <v>0</v>
      </c>
      <c r="BI2252">
        <v>265680</v>
      </c>
      <c r="BJ2252">
        <v>442800</v>
      </c>
      <c r="BK2252">
        <v>619920</v>
      </c>
      <c r="BL2252">
        <v>9</v>
      </c>
      <c r="BM2252">
        <v>0.1</v>
      </c>
      <c r="BN2252">
        <v>1080</v>
      </c>
      <c r="BO2252" t="s">
        <v>192</v>
      </c>
      <c r="BP2252">
        <v>4.6440000000000001</v>
      </c>
      <c r="BQ2252">
        <v>32518</v>
      </c>
      <c r="BR2252">
        <v>4554</v>
      </c>
      <c r="BS2252">
        <v>0.14004551325419767</v>
      </c>
      <c r="BV2252">
        <v>7896</v>
      </c>
      <c r="BW2252">
        <v>3560</v>
      </c>
      <c r="BX2252">
        <v>0.45086119554204662</v>
      </c>
      <c r="BZ2252" t="s">
        <v>193</v>
      </c>
      <c r="CA2252" t="s">
        <v>194</v>
      </c>
      <c r="CB2252" t="b">
        <v>0</v>
      </c>
    </row>
    <row r="2253" spans="1:80" x14ac:dyDescent="0.3">
      <c r="A2253">
        <v>2252</v>
      </c>
      <c r="B2253" t="s">
        <v>2742</v>
      </c>
      <c r="C2253" t="s">
        <v>20</v>
      </c>
      <c r="D2253" t="s">
        <v>2717</v>
      </c>
      <c r="E2253" t="s">
        <v>2739</v>
      </c>
      <c r="F2253" t="s">
        <v>2743</v>
      </c>
      <c r="G2253" t="s">
        <v>2720</v>
      </c>
      <c r="H2253" t="s">
        <v>184</v>
      </c>
      <c r="J2253">
        <v>0</v>
      </c>
      <c r="K2253" t="s">
        <v>2741</v>
      </c>
      <c r="L2253" t="s">
        <v>2457</v>
      </c>
      <c r="M2253" t="s">
        <v>2458</v>
      </c>
      <c r="N2253" t="s">
        <v>20</v>
      </c>
      <c r="O2253">
        <v>3.42</v>
      </c>
      <c r="Q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AA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0.17</v>
      </c>
      <c r="AK2253">
        <v>3</v>
      </c>
      <c r="AL2253">
        <v>550</v>
      </c>
      <c r="AM2253">
        <v>15</v>
      </c>
      <c r="AN2253">
        <v>20</v>
      </c>
      <c r="AP2253" t="s">
        <v>197</v>
      </c>
      <c r="AQ2253" t="s">
        <v>197</v>
      </c>
      <c r="AR2253" t="s">
        <v>197</v>
      </c>
      <c r="AS2253" t="s">
        <v>2460</v>
      </c>
      <c r="AT2253">
        <v>24</v>
      </c>
      <c r="AU2253">
        <v>6</v>
      </c>
      <c r="AV2253">
        <v>6</v>
      </c>
      <c r="AW2253">
        <v>180</v>
      </c>
      <c r="AX2253">
        <v>14</v>
      </c>
      <c r="AY2253">
        <v>6</v>
      </c>
      <c r="AZ2253">
        <v>1080</v>
      </c>
      <c r="BA2253">
        <v>0.47870370370370369</v>
      </c>
      <c r="BB2253">
        <v>265680</v>
      </c>
      <c r="BC2253">
        <v>442800</v>
      </c>
      <c r="BD2253">
        <v>619920</v>
      </c>
      <c r="BG2253">
        <v>0</v>
      </c>
      <c r="BH2253">
        <v>0</v>
      </c>
      <c r="BI2253">
        <v>265680</v>
      </c>
      <c r="BJ2253">
        <v>442800</v>
      </c>
      <c r="BK2253">
        <v>619920</v>
      </c>
      <c r="BL2253">
        <v>9</v>
      </c>
      <c r="BM2253">
        <v>0.1</v>
      </c>
      <c r="BN2253">
        <v>1080</v>
      </c>
      <c r="BO2253" t="s">
        <v>192</v>
      </c>
      <c r="BP2253">
        <v>3.6936</v>
      </c>
      <c r="BQ2253">
        <v>2879</v>
      </c>
      <c r="BR2253">
        <v>1465</v>
      </c>
      <c r="BS2253">
        <v>0.50885724209795069</v>
      </c>
      <c r="BV2253">
        <v>0</v>
      </c>
      <c r="BW2253">
        <v>0</v>
      </c>
      <c r="BX2253">
        <v>0</v>
      </c>
      <c r="BZ2253" t="s">
        <v>193</v>
      </c>
      <c r="CA2253" t="s">
        <v>194</v>
      </c>
      <c r="CB2253" t="b">
        <v>0</v>
      </c>
    </row>
    <row r="2254" spans="1:80" x14ac:dyDescent="0.3">
      <c r="A2254">
        <v>2253</v>
      </c>
      <c r="B2254" t="s">
        <v>2744</v>
      </c>
      <c r="C2254" t="s">
        <v>20</v>
      </c>
      <c r="D2254" t="s">
        <v>2717</v>
      </c>
      <c r="E2254" t="s">
        <v>2739</v>
      </c>
      <c r="F2254" t="s">
        <v>2745</v>
      </c>
      <c r="G2254" t="s">
        <v>2720</v>
      </c>
      <c r="H2254" t="s">
        <v>184</v>
      </c>
      <c r="J2254">
        <v>0</v>
      </c>
      <c r="K2254" t="s">
        <v>2741</v>
      </c>
      <c r="L2254" t="s">
        <v>2457</v>
      </c>
      <c r="M2254" t="s">
        <v>2458</v>
      </c>
      <c r="N2254" t="s">
        <v>20</v>
      </c>
      <c r="O2254">
        <v>3.05</v>
      </c>
      <c r="Q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AA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0.17</v>
      </c>
      <c r="AK2254">
        <v>3</v>
      </c>
      <c r="AL2254">
        <v>550</v>
      </c>
      <c r="AM2254">
        <v>15</v>
      </c>
      <c r="AN2254">
        <v>20</v>
      </c>
      <c r="AP2254" t="s">
        <v>197</v>
      </c>
      <c r="AQ2254" t="s">
        <v>197</v>
      </c>
      <c r="AR2254" t="s">
        <v>197</v>
      </c>
      <c r="AS2254" t="s">
        <v>2621</v>
      </c>
      <c r="AT2254">
        <v>24</v>
      </c>
      <c r="AU2254">
        <v>6</v>
      </c>
      <c r="AV2254">
        <v>6</v>
      </c>
      <c r="AW2254">
        <v>228</v>
      </c>
      <c r="AX2254">
        <v>14</v>
      </c>
      <c r="AY2254">
        <v>6</v>
      </c>
      <c r="AZ2254">
        <v>1368</v>
      </c>
      <c r="BA2254">
        <v>0.37792397660818722</v>
      </c>
      <c r="BB2254">
        <v>336528</v>
      </c>
      <c r="BC2254">
        <v>560880</v>
      </c>
      <c r="BD2254">
        <v>785232</v>
      </c>
      <c r="BG2254">
        <v>0</v>
      </c>
      <c r="BH2254">
        <v>0</v>
      </c>
      <c r="BI2254">
        <v>336528</v>
      </c>
      <c r="BJ2254">
        <v>560880</v>
      </c>
      <c r="BK2254">
        <v>785232</v>
      </c>
      <c r="BL2254">
        <v>9</v>
      </c>
      <c r="BM2254">
        <v>0.1</v>
      </c>
      <c r="BN2254">
        <v>1260</v>
      </c>
      <c r="BO2254" t="s">
        <v>192</v>
      </c>
      <c r="BP2254">
        <v>3.843</v>
      </c>
      <c r="BQ2254">
        <v>5196</v>
      </c>
      <c r="BR2254">
        <v>2335</v>
      </c>
      <c r="BS2254">
        <v>0.44938414164742113</v>
      </c>
      <c r="BV2254">
        <v>0</v>
      </c>
      <c r="BW2254">
        <v>4190</v>
      </c>
      <c r="BX2254">
        <v>0</v>
      </c>
      <c r="BZ2254" t="s">
        <v>193</v>
      </c>
      <c r="CA2254" t="s">
        <v>194</v>
      </c>
      <c r="CB2254" t="b">
        <v>0</v>
      </c>
    </row>
    <row r="2255" spans="1:80" x14ac:dyDescent="0.3">
      <c r="A2255">
        <v>2254</v>
      </c>
      <c r="B2255" t="s">
        <v>2746</v>
      </c>
      <c r="C2255" t="s">
        <v>20</v>
      </c>
      <c r="D2255" t="s">
        <v>2717</v>
      </c>
      <c r="E2255" t="s">
        <v>2747</v>
      </c>
      <c r="F2255" t="s">
        <v>2748</v>
      </c>
      <c r="G2255" t="s">
        <v>2720</v>
      </c>
      <c r="H2255" t="s">
        <v>184</v>
      </c>
      <c r="J2255">
        <v>0</v>
      </c>
      <c r="K2255" t="s">
        <v>2749</v>
      </c>
      <c r="L2255" t="s">
        <v>2457</v>
      </c>
      <c r="M2255" t="s">
        <v>2458</v>
      </c>
      <c r="N2255" t="s">
        <v>20</v>
      </c>
      <c r="O2255">
        <v>7.19</v>
      </c>
      <c r="Q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AA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0.22</v>
      </c>
      <c r="AK2255">
        <v>3</v>
      </c>
      <c r="AL2255">
        <v>425</v>
      </c>
      <c r="AM2255">
        <v>15</v>
      </c>
      <c r="AN2255">
        <v>20</v>
      </c>
      <c r="AP2255" t="s">
        <v>197</v>
      </c>
      <c r="AQ2255" t="s">
        <v>197</v>
      </c>
      <c r="AR2255" t="s">
        <v>197</v>
      </c>
      <c r="AS2255" t="s">
        <v>2484</v>
      </c>
      <c r="AT2255">
        <v>24</v>
      </c>
      <c r="AU2255">
        <v>6</v>
      </c>
      <c r="AV2255">
        <v>6</v>
      </c>
      <c r="AW2255">
        <v>156</v>
      </c>
      <c r="AX2255">
        <v>11</v>
      </c>
      <c r="AY2255">
        <v>6</v>
      </c>
      <c r="AZ2255">
        <v>936</v>
      </c>
      <c r="BA2255">
        <v>0.55235042735042739</v>
      </c>
      <c r="BB2255">
        <v>230256</v>
      </c>
      <c r="BC2255">
        <v>383760</v>
      </c>
      <c r="BD2255">
        <v>537264</v>
      </c>
      <c r="BG2255">
        <v>0</v>
      </c>
      <c r="BH2255">
        <v>0</v>
      </c>
      <c r="BI2255">
        <v>230256</v>
      </c>
      <c r="BJ2255">
        <v>383760</v>
      </c>
      <c r="BK2255">
        <v>537264</v>
      </c>
      <c r="BL2255">
        <v>9</v>
      </c>
      <c r="BM2255">
        <v>0.1</v>
      </c>
      <c r="BN2255">
        <v>720</v>
      </c>
      <c r="BO2255" t="s">
        <v>192</v>
      </c>
      <c r="BP2255">
        <v>5.1768000000000001</v>
      </c>
      <c r="BQ2255">
        <v>23333</v>
      </c>
      <c r="BR2255">
        <v>5929</v>
      </c>
      <c r="BS2255">
        <v>0.25410363005185788</v>
      </c>
      <c r="BV2255">
        <v>4262</v>
      </c>
      <c r="BW2255">
        <v>5906</v>
      </c>
      <c r="BX2255">
        <v>1.3857343969967153</v>
      </c>
      <c r="BZ2255" t="s">
        <v>193</v>
      </c>
      <c r="CA2255" t="s">
        <v>194</v>
      </c>
      <c r="CB2255" t="b">
        <v>0</v>
      </c>
    </row>
    <row r="2256" spans="1:80" x14ac:dyDescent="0.3">
      <c r="A2256">
        <v>2255</v>
      </c>
      <c r="B2256" t="s">
        <v>2750</v>
      </c>
      <c r="C2256" t="s">
        <v>20</v>
      </c>
      <c r="D2256" t="s">
        <v>2717</v>
      </c>
      <c r="E2256" t="s">
        <v>2747</v>
      </c>
      <c r="F2256" t="s">
        <v>2751</v>
      </c>
      <c r="G2256" t="s">
        <v>2720</v>
      </c>
      <c r="H2256" t="s">
        <v>184</v>
      </c>
      <c r="J2256">
        <v>0</v>
      </c>
      <c r="K2256" t="s">
        <v>2749</v>
      </c>
      <c r="L2256" t="s">
        <v>2457</v>
      </c>
      <c r="M2256" t="s">
        <v>2458</v>
      </c>
      <c r="N2256" t="s">
        <v>20</v>
      </c>
      <c r="O2256">
        <v>7.19</v>
      </c>
      <c r="Q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AA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0.24</v>
      </c>
      <c r="AK2256">
        <v>3</v>
      </c>
      <c r="AL2256">
        <v>389</v>
      </c>
      <c r="AM2256">
        <v>15</v>
      </c>
      <c r="AN2256">
        <v>20</v>
      </c>
      <c r="AP2256" t="s">
        <v>197</v>
      </c>
      <c r="AQ2256" t="s">
        <v>197</v>
      </c>
      <c r="AR2256" t="s">
        <v>197</v>
      </c>
      <c r="AS2256" t="s">
        <v>2484</v>
      </c>
      <c r="AT2256">
        <v>24</v>
      </c>
      <c r="AU2256">
        <v>6</v>
      </c>
      <c r="AV2256">
        <v>6</v>
      </c>
      <c r="AW2256">
        <v>156</v>
      </c>
      <c r="AX2256">
        <v>11</v>
      </c>
      <c r="AY2256">
        <v>6</v>
      </c>
      <c r="AZ2256">
        <v>936</v>
      </c>
      <c r="BA2256">
        <v>0.55235042735042739</v>
      </c>
      <c r="BB2256">
        <v>230256</v>
      </c>
      <c r="BC2256">
        <v>383760</v>
      </c>
      <c r="BD2256">
        <v>537264</v>
      </c>
      <c r="BG2256">
        <v>0</v>
      </c>
      <c r="BH2256">
        <v>0</v>
      </c>
      <c r="BI2256">
        <v>230256</v>
      </c>
      <c r="BJ2256">
        <v>383760</v>
      </c>
      <c r="BK2256">
        <v>537264</v>
      </c>
      <c r="BL2256">
        <v>9</v>
      </c>
      <c r="BM2256">
        <v>0.1</v>
      </c>
      <c r="BN2256">
        <v>720</v>
      </c>
      <c r="BO2256" t="s">
        <v>192</v>
      </c>
      <c r="BP2256">
        <v>5.1768000000000001</v>
      </c>
      <c r="BQ2256">
        <v>1799</v>
      </c>
      <c r="BR2256">
        <v>0</v>
      </c>
      <c r="BS2256">
        <v>0</v>
      </c>
      <c r="BV2256">
        <v>0</v>
      </c>
      <c r="BW2256">
        <v>460</v>
      </c>
      <c r="BX2256">
        <v>0</v>
      </c>
      <c r="BZ2256" t="s">
        <v>193</v>
      </c>
      <c r="CA2256" t="s">
        <v>194</v>
      </c>
      <c r="CB2256" t="b">
        <v>0</v>
      </c>
    </row>
    <row r="2257" spans="1:80" x14ac:dyDescent="0.3">
      <c r="A2257">
        <v>2256</v>
      </c>
      <c r="B2257" t="s">
        <v>2752</v>
      </c>
      <c r="C2257" t="s">
        <v>20</v>
      </c>
      <c r="D2257" t="s">
        <v>2717</v>
      </c>
      <c r="E2257" t="s">
        <v>2747</v>
      </c>
      <c r="F2257" t="s">
        <v>2753</v>
      </c>
      <c r="G2257" t="s">
        <v>2720</v>
      </c>
      <c r="H2257" t="s">
        <v>184</v>
      </c>
      <c r="J2257">
        <v>0</v>
      </c>
      <c r="K2257" t="s">
        <v>2749</v>
      </c>
      <c r="L2257" t="s">
        <v>2457</v>
      </c>
      <c r="M2257" t="s">
        <v>2458</v>
      </c>
      <c r="N2257" t="s">
        <v>20</v>
      </c>
      <c r="O2257">
        <v>5.83</v>
      </c>
      <c r="Q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AA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0.24</v>
      </c>
      <c r="AK2257">
        <v>3</v>
      </c>
      <c r="AL2257">
        <v>389</v>
      </c>
      <c r="AM2257">
        <v>15</v>
      </c>
      <c r="AN2257">
        <v>20</v>
      </c>
      <c r="AP2257" t="s">
        <v>197</v>
      </c>
      <c r="AQ2257" t="s">
        <v>197</v>
      </c>
      <c r="AR2257" t="s">
        <v>197</v>
      </c>
      <c r="AS2257" t="s">
        <v>2460</v>
      </c>
      <c r="AT2257">
        <v>24</v>
      </c>
      <c r="AU2257">
        <v>6</v>
      </c>
      <c r="AV2257">
        <v>6</v>
      </c>
      <c r="AW2257">
        <v>180</v>
      </c>
      <c r="AX2257">
        <v>11</v>
      </c>
      <c r="AY2257">
        <v>6</v>
      </c>
      <c r="AZ2257">
        <v>1080</v>
      </c>
      <c r="BA2257">
        <v>0.47870370370370369</v>
      </c>
      <c r="BB2257">
        <v>265680</v>
      </c>
      <c r="BC2257">
        <v>442800</v>
      </c>
      <c r="BD2257">
        <v>619920</v>
      </c>
      <c r="BG2257">
        <v>0</v>
      </c>
      <c r="BH2257">
        <v>0</v>
      </c>
      <c r="BI2257">
        <v>265680</v>
      </c>
      <c r="BJ2257">
        <v>442800</v>
      </c>
      <c r="BK2257">
        <v>619920</v>
      </c>
      <c r="BL2257">
        <v>9</v>
      </c>
      <c r="BM2257">
        <v>0.1</v>
      </c>
      <c r="BN2257">
        <v>720</v>
      </c>
      <c r="BO2257" t="s">
        <v>192</v>
      </c>
      <c r="BP2257">
        <v>4.1976000000000004</v>
      </c>
      <c r="BQ2257">
        <v>369</v>
      </c>
      <c r="BR2257">
        <v>58</v>
      </c>
      <c r="BS2257">
        <v>0.15718157181571815</v>
      </c>
      <c r="BV2257">
        <v>0</v>
      </c>
      <c r="BW2257">
        <v>0</v>
      </c>
      <c r="BX2257">
        <v>0</v>
      </c>
      <c r="BZ2257" t="s">
        <v>193</v>
      </c>
      <c r="CA2257" t="s">
        <v>194</v>
      </c>
      <c r="CB2257" t="b">
        <v>0</v>
      </c>
    </row>
    <row r="2258" spans="1:80" x14ac:dyDescent="0.3">
      <c r="A2258">
        <v>2257</v>
      </c>
      <c r="B2258" t="s">
        <v>2754</v>
      </c>
      <c r="C2258" t="s">
        <v>20</v>
      </c>
      <c r="D2258" t="s">
        <v>2717</v>
      </c>
      <c r="E2258" t="s">
        <v>2755</v>
      </c>
      <c r="F2258" t="s">
        <v>2751</v>
      </c>
      <c r="G2258" t="s">
        <v>2720</v>
      </c>
      <c r="H2258" t="s">
        <v>184</v>
      </c>
      <c r="J2258">
        <v>0</v>
      </c>
      <c r="K2258" t="s">
        <v>2756</v>
      </c>
      <c r="L2258" t="s">
        <v>2457</v>
      </c>
      <c r="M2258" t="s">
        <v>2458</v>
      </c>
      <c r="N2258" t="s">
        <v>20</v>
      </c>
      <c r="O2258">
        <v>9.6</v>
      </c>
      <c r="Q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AA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0.28000000000000003</v>
      </c>
      <c r="AK2258">
        <v>3</v>
      </c>
      <c r="AL2258">
        <v>334</v>
      </c>
      <c r="AM2258">
        <v>15</v>
      </c>
      <c r="AN2258">
        <v>20</v>
      </c>
      <c r="AP2258" t="s">
        <v>197</v>
      </c>
      <c r="AQ2258" t="s">
        <v>197</v>
      </c>
      <c r="AR2258" t="s">
        <v>197</v>
      </c>
      <c r="AS2258" t="s">
        <v>2484</v>
      </c>
      <c r="AT2258">
        <v>24</v>
      </c>
      <c r="AU2258">
        <v>6</v>
      </c>
      <c r="AV2258">
        <v>6</v>
      </c>
      <c r="AW2258">
        <v>156</v>
      </c>
      <c r="AX2258">
        <v>11</v>
      </c>
      <c r="AY2258">
        <v>6</v>
      </c>
      <c r="AZ2258">
        <v>936</v>
      </c>
      <c r="BA2258">
        <v>0.55235042735042739</v>
      </c>
      <c r="BB2258">
        <v>230256</v>
      </c>
      <c r="BC2258">
        <v>383760</v>
      </c>
      <c r="BD2258">
        <v>537264</v>
      </c>
      <c r="BG2258">
        <v>0</v>
      </c>
      <c r="BH2258">
        <v>0</v>
      </c>
      <c r="BI2258">
        <v>230256</v>
      </c>
      <c r="BJ2258">
        <v>383760</v>
      </c>
      <c r="BK2258">
        <v>537264</v>
      </c>
      <c r="BL2258">
        <v>9</v>
      </c>
      <c r="BM2258">
        <v>0.1</v>
      </c>
      <c r="BN2258">
        <v>396</v>
      </c>
      <c r="BO2258" t="s">
        <v>192</v>
      </c>
      <c r="BP2258">
        <v>3.8016000000000001</v>
      </c>
      <c r="BQ2258">
        <v>1473</v>
      </c>
      <c r="BR2258">
        <v>222</v>
      </c>
      <c r="BS2258">
        <v>0.15071283095723015</v>
      </c>
      <c r="BV2258">
        <v>0</v>
      </c>
      <c r="BW2258">
        <v>0</v>
      </c>
      <c r="BX2258">
        <v>0</v>
      </c>
      <c r="BZ2258" t="s">
        <v>193</v>
      </c>
      <c r="CA2258" t="s">
        <v>194</v>
      </c>
      <c r="CB2258" t="b">
        <v>0</v>
      </c>
    </row>
    <row r="2259" spans="1:80" x14ac:dyDescent="0.3">
      <c r="A2259">
        <v>2258</v>
      </c>
      <c r="B2259" t="s">
        <v>2757</v>
      </c>
      <c r="C2259" t="s">
        <v>20</v>
      </c>
      <c r="D2259" t="s">
        <v>2717</v>
      </c>
      <c r="E2259" t="s">
        <v>2755</v>
      </c>
      <c r="F2259" t="s">
        <v>2758</v>
      </c>
      <c r="G2259" t="s">
        <v>2720</v>
      </c>
      <c r="H2259" t="s">
        <v>184</v>
      </c>
      <c r="J2259">
        <v>0</v>
      </c>
      <c r="K2259" t="s">
        <v>2756</v>
      </c>
      <c r="L2259" t="s">
        <v>2457</v>
      </c>
      <c r="M2259" t="s">
        <v>2458</v>
      </c>
      <c r="N2259" t="s">
        <v>20</v>
      </c>
      <c r="O2259">
        <v>13.15</v>
      </c>
      <c r="Q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AA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0.33</v>
      </c>
      <c r="AK2259">
        <v>3</v>
      </c>
      <c r="AL2259">
        <v>283</v>
      </c>
      <c r="AM2259">
        <v>15</v>
      </c>
      <c r="AN2259">
        <v>20</v>
      </c>
      <c r="AP2259" t="s">
        <v>197</v>
      </c>
      <c r="AQ2259" t="s">
        <v>197</v>
      </c>
      <c r="AR2259" t="s">
        <v>197</v>
      </c>
      <c r="AS2259" t="s">
        <v>2507</v>
      </c>
      <c r="AT2259">
        <v>24</v>
      </c>
      <c r="AU2259">
        <v>6</v>
      </c>
      <c r="AV2259">
        <v>6</v>
      </c>
      <c r="AW2259">
        <v>132</v>
      </c>
      <c r="AX2259">
        <v>11</v>
      </c>
      <c r="AY2259">
        <v>6</v>
      </c>
      <c r="AZ2259">
        <v>792</v>
      </c>
      <c r="BA2259">
        <v>0.65277777777777779</v>
      </c>
      <c r="BB2259">
        <v>194832</v>
      </c>
      <c r="BC2259">
        <v>324720</v>
      </c>
      <c r="BD2259">
        <v>454608</v>
      </c>
      <c r="BG2259">
        <v>0</v>
      </c>
      <c r="BH2259">
        <v>0</v>
      </c>
      <c r="BI2259">
        <v>194832</v>
      </c>
      <c r="BJ2259">
        <v>324720</v>
      </c>
      <c r="BK2259">
        <v>454608</v>
      </c>
      <c r="BL2259">
        <v>9</v>
      </c>
      <c r="BM2259">
        <v>0.1</v>
      </c>
      <c r="BN2259">
        <v>396</v>
      </c>
      <c r="BO2259" t="s">
        <v>192</v>
      </c>
      <c r="BP2259">
        <v>5.2074000000000007</v>
      </c>
      <c r="BQ2259">
        <v>22702</v>
      </c>
      <c r="BR2259">
        <v>4067</v>
      </c>
      <c r="BS2259">
        <v>0.17914721169940975</v>
      </c>
      <c r="BV2259">
        <v>9199</v>
      </c>
      <c r="BW2259">
        <v>8640</v>
      </c>
      <c r="BX2259">
        <v>0.9392325252744862</v>
      </c>
      <c r="BZ2259" t="s">
        <v>193</v>
      </c>
      <c r="CA2259" t="s">
        <v>194</v>
      </c>
      <c r="CB2259" t="b">
        <v>0</v>
      </c>
    </row>
    <row r="2260" spans="1:80" x14ac:dyDescent="0.3">
      <c r="A2260">
        <v>2259</v>
      </c>
      <c r="B2260" t="s">
        <v>2759</v>
      </c>
      <c r="C2260" t="s">
        <v>20</v>
      </c>
      <c r="D2260" t="s">
        <v>2717</v>
      </c>
      <c r="E2260" t="s">
        <v>2755</v>
      </c>
      <c r="F2260" t="s">
        <v>2760</v>
      </c>
      <c r="G2260" t="s">
        <v>2720</v>
      </c>
      <c r="H2260" t="s">
        <v>184</v>
      </c>
      <c r="J2260">
        <v>0</v>
      </c>
      <c r="K2260" t="s">
        <v>2756</v>
      </c>
      <c r="L2260" t="s">
        <v>2457</v>
      </c>
      <c r="M2260" t="s">
        <v>2458</v>
      </c>
      <c r="N2260" t="s">
        <v>20</v>
      </c>
      <c r="O2260">
        <v>11.13</v>
      </c>
      <c r="Q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AA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0.3</v>
      </c>
      <c r="AK2260">
        <v>3</v>
      </c>
      <c r="AL2260">
        <v>312</v>
      </c>
      <c r="AM2260">
        <v>15</v>
      </c>
      <c r="AN2260">
        <v>20</v>
      </c>
      <c r="AP2260" t="s">
        <v>197</v>
      </c>
      <c r="AQ2260" t="s">
        <v>197</v>
      </c>
      <c r="AR2260" t="s">
        <v>197</v>
      </c>
      <c r="AS2260" t="s">
        <v>2507</v>
      </c>
      <c r="AT2260">
        <v>24</v>
      </c>
      <c r="AU2260">
        <v>6</v>
      </c>
      <c r="AV2260">
        <v>6</v>
      </c>
      <c r="AW2260">
        <v>132</v>
      </c>
      <c r="AX2260">
        <v>11</v>
      </c>
      <c r="AY2260">
        <v>6</v>
      </c>
      <c r="AZ2260">
        <v>792</v>
      </c>
      <c r="BA2260">
        <v>0.65277777777777779</v>
      </c>
      <c r="BB2260">
        <v>194832</v>
      </c>
      <c r="BC2260">
        <v>324720</v>
      </c>
      <c r="BD2260">
        <v>454608</v>
      </c>
      <c r="BG2260">
        <v>0</v>
      </c>
      <c r="BH2260">
        <v>0</v>
      </c>
      <c r="BI2260">
        <v>194832</v>
      </c>
      <c r="BJ2260">
        <v>324720</v>
      </c>
      <c r="BK2260">
        <v>454608</v>
      </c>
      <c r="BL2260">
        <v>9</v>
      </c>
      <c r="BM2260">
        <v>0.1</v>
      </c>
      <c r="BN2260">
        <v>396</v>
      </c>
      <c r="BO2260" t="s">
        <v>192</v>
      </c>
      <c r="BP2260">
        <v>4.4074800000000005</v>
      </c>
      <c r="BQ2260">
        <v>19790</v>
      </c>
      <c r="BR2260">
        <v>171</v>
      </c>
      <c r="BS2260">
        <v>8.6407276402223343E-3</v>
      </c>
      <c r="BV2260">
        <v>2201</v>
      </c>
      <c r="BW2260">
        <v>1112</v>
      </c>
      <c r="BX2260">
        <v>0.50522489777373925</v>
      </c>
      <c r="BZ2260" t="s">
        <v>193</v>
      </c>
      <c r="CA2260" t="s">
        <v>194</v>
      </c>
      <c r="CB2260" t="b">
        <v>0</v>
      </c>
    </row>
    <row r="2261" spans="1:80" x14ac:dyDescent="0.3">
      <c r="A2261">
        <v>2260</v>
      </c>
      <c r="B2261" t="s">
        <v>2761</v>
      </c>
      <c r="C2261" t="s">
        <v>20</v>
      </c>
      <c r="D2261" t="s">
        <v>2717</v>
      </c>
      <c r="E2261" t="s">
        <v>2755</v>
      </c>
      <c r="F2261" t="s">
        <v>2601</v>
      </c>
      <c r="G2261" t="s">
        <v>2720</v>
      </c>
      <c r="H2261" t="s">
        <v>184</v>
      </c>
      <c r="J2261">
        <v>0</v>
      </c>
      <c r="K2261" t="s">
        <v>2756</v>
      </c>
      <c r="L2261" t="s">
        <v>2457</v>
      </c>
      <c r="M2261" t="s">
        <v>2458</v>
      </c>
      <c r="N2261" t="s">
        <v>20</v>
      </c>
      <c r="O2261">
        <v>13.7</v>
      </c>
      <c r="Q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AA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0.42</v>
      </c>
      <c r="AK2261">
        <v>3</v>
      </c>
      <c r="AL2261">
        <v>223</v>
      </c>
      <c r="AM2261">
        <v>4</v>
      </c>
      <c r="AN2261">
        <v>8</v>
      </c>
      <c r="AP2261" t="s">
        <v>197</v>
      </c>
      <c r="AQ2261" t="s">
        <v>197</v>
      </c>
      <c r="AR2261" t="s">
        <v>197</v>
      </c>
      <c r="AS2261" t="s">
        <v>2507</v>
      </c>
      <c r="AT2261">
        <v>24</v>
      </c>
      <c r="AU2261">
        <v>6</v>
      </c>
      <c r="AV2261">
        <v>6</v>
      </c>
      <c r="AW2261">
        <v>132</v>
      </c>
      <c r="AX2261">
        <v>19</v>
      </c>
      <c r="AY2261">
        <v>6</v>
      </c>
      <c r="AZ2261">
        <v>792</v>
      </c>
      <c r="BA2261">
        <v>0.65277777777777779</v>
      </c>
      <c r="BB2261">
        <v>194832</v>
      </c>
      <c r="BC2261">
        <v>324720</v>
      </c>
      <c r="BD2261">
        <v>454608</v>
      </c>
      <c r="BG2261">
        <v>0</v>
      </c>
      <c r="BH2261">
        <v>0</v>
      </c>
      <c r="BI2261">
        <v>194832</v>
      </c>
      <c r="BJ2261">
        <v>324720</v>
      </c>
      <c r="BK2261">
        <v>454608</v>
      </c>
      <c r="BL2261">
        <v>9</v>
      </c>
      <c r="BM2261">
        <v>0.1</v>
      </c>
      <c r="BN2261">
        <v>396</v>
      </c>
      <c r="BO2261" t="s">
        <v>192</v>
      </c>
      <c r="BP2261">
        <v>5.4252000000000002</v>
      </c>
      <c r="BQ2261">
        <v>3520</v>
      </c>
      <c r="BR2261">
        <v>391</v>
      </c>
      <c r="BS2261">
        <v>0.11107954545454546</v>
      </c>
      <c r="BV2261">
        <v>0</v>
      </c>
      <c r="BW2261">
        <v>1400</v>
      </c>
      <c r="BX2261">
        <v>0</v>
      </c>
      <c r="BZ2261" t="s">
        <v>193</v>
      </c>
      <c r="CA2261" t="s">
        <v>194</v>
      </c>
      <c r="CB2261" t="b">
        <v>0</v>
      </c>
    </row>
    <row r="2262" spans="1:80" x14ac:dyDescent="0.3">
      <c r="A2262">
        <v>2261</v>
      </c>
      <c r="B2262" t="s">
        <v>2762</v>
      </c>
      <c r="C2262" t="s">
        <v>20</v>
      </c>
      <c r="D2262" t="s">
        <v>2717</v>
      </c>
      <c r="E2262" t="s">
        <v>2755</v>
      </c>
      <c r="F2262" t="s">
        <v>2763</v>
      </c>
      <c r="G2262" t="s">
        <v>2720</v>
      </c>
      <c r="H2262" t="s">
        <v>184</v>
      </c>
      <c r="J2262">
        <v>0</v>
      </c>
      <c r="K2262" t="s">
        <v>2756</v>
      </c>
      <c r="L2262" t="s">
        <v>2457</v>
      </c>
      <c r="M2262" t="s">
        <v>2458</v>
      </c>
      <c r="N2262" t="s">
        <v>20</v>
      </c>
      <c r="O2262">
        <v>17.09</v>
      </c>
      <c r="Q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AA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0.37</v>
      </c>
      <c r="AK2262">
        <v>3</v>
      </c>
      <c r="AL2262">
        <v>253</v>
      </c>
      <c r="AM2262">
        <v>4</v>
      </c>
      <c r="AN2262">
        <v>8</v>
      </c>
      <c r="AP2262" t="s">
        <v>197</v>
      </c>
      <c r="AQ2262" t="s">
        <v>197</v>
      </c>
      <c r="AR2262" t="s">
        <v>197</v>
      </c>
      <c r="AS2262" t="s">
        <v>2507</v>
      </c>
      <c r="AT2262">
        <v>24</v>
      </c>
      <c r="AU2262">
        <v>6</v>
      </c>
      <c r="AV2262">
        <v>6</v>
      </c>
      <c r="AW2262">
        <v>132</v>
      </c>
      <c r="AX2262">
        <v>19</v>
      </c>
      <c r="AY2262">
        <v>6</v>
      </c>
      <c r="AZ2262">
        <v>792</v>
      </c>
      <c r="BA2262">
        <v>0.65277777777777779</v>
      </c>
      <c r="BB2262">
        <v>194832</v>
      </c>
      <c r="BC2262">
        <v>324720</v>
      </c>
      <c r="BD2262">
        <v>454608</v>
      </c>
      <c r="BG2262">
        <v>0</v>
      </c>
      <c r="BH2262">
        <v>0</v>
      </c>
      <c r="BI2262">
        <v>194832</v>
      </c>
      <c r="BJ2262">
        <v>324720</v>
      </c>
      <c r="BK2262">
        <v>454608</v>
      </c>
      <c r="BL2262">
        <v>9</v>
      </c>
      <c r="BM2262">
        <v>0.1</v>
      </c>
      <c r="BN2262">
        <v>396</v>
      </c>
      <c r="BO2262" t="s">
        <v>192</v>
      </c>
      <c r="BP2262">
        <v>6.7676400000000001</v>
      </c>
      <c r="BQ2262">
        <v>722</v>
      </c>
      <c r="BR2262">
        <v>3</v>
      </c>
      <c r="BS2262">
        <v>4.1551246537396124E-3</v>
      </c>
      <c r="BV2262">
        <v>421</v>
      </c>
      <c r="BW2262">
        <v>0</v>
      </c>
      <c r="BX2262">
        <v>0</v>
      </c>
      <c r="BZ2262" t="s">
        <v>193</v>
      </c>
      <c r="CA2262" t="s">
        <v>194</v>
      </c>
      <c r="CB2262" t="b">
        <v>0</v>
      </c>
    </row>
    <row r="2263" spans="1:80" x14ac:dyDescent="0.3">
      <c r="A2263">
        <v>2262</v>
      </c>
      <c r="B2263" t="s">
        <v>2764</v>
      </c>
      <c r="C2263" t="s">
        <v>20</v>
      </c>
      <c r="D2263" t="s">
        <v>2717</v>
      </c>
      <c r="E2263" t="s">
        <v>2755</v>
      </c>
      <c r="F2263" t="s">
        <v>2601</v>
      </c>
      <c r="G2263" t="s">
        <v>2765</v>
      </c>
      <c r="H2263" t="s">
        <v>184</v>
      </c>
      <c r="J2263">
        <v>0</v>
      </c>
      <c r="K2263" t="s">
        <v>2766</v>
      </c>
      <c r="L2263" t="s">
        <v>2457</v>
      </c>
      <c r="M2263" t="s">
        <v>2506</v>
      </c>
      <c r="N2263" t="s">
        <v>20</v>
      </c>
      <c r="O2263">
        <v>17.23</v>
      </c>
      <c r="Q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AA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0.24</v>
      </c>
      <c r="AK2263">
        <v>3</v>
      </c>
      <c r="AL2263">
        <v>389</v>
      </c>
      <c r="AM2263">
        <v>4</v>
      </c>
      <c r="AN2263">
        <v>8</v>
      </c>
      <c r="AP2263" t="s">
        <v>197</v>
      </c>
      <c r="AQ2263" t="s">
        <v>197</v>
      </c>
      <c r="AR2263" t="s">
        <v>197</v>
      </c>
      <c r="AS2263" t="s">
        <v>2507</v>
      </c>
      <c r="AT2263">
        <v>24</v>
      </c>
      <c r="AU2263">
        <v>6</v>
      </c>
      <c r="AV2263">
        <v>6</v>
      </c>
      <c r="AW2263">
        <v>132</v>
      </c>
      <c r="AX2263">
        <v>19</v>
      </c>
      <c r="AY2263">
        <v>6</v>
      </c>
      <c r="AZ2263">
        <v>792</v>
      </c>
      <c r="BA2263">
        <v>0.65277777777777779</v>
      </c>
      <c r="BB2263">
        <v>194832</v>
      </c>
      <c r="BC2263">
        <v>324720</v>
      </c>
      <c r="BD2263">
        <v>454608</v>
      </c>
      <c r="BG2263">
        <v>0</v>
      </c>
      <c r="BH2263">
        <v>0</v>
      </c>
      <c r="BI2263">
        <v>194832</v>
      </c>
      <c r="BJ2263">
        <v>324720</v>
      </c>
      <c r="BK2263">
        <v>454608</v>
      </c>
      <c r="BL2263">
        <v>9</v>
      </c>
      <c r="BM2263">
        <v>0.1</v>
      </c>
      <c r="BN2263">
        <v>396</v>
      </c>
      <c r="BO2263" t="s">
        <v>192</v>
      </c>
      <c r="BP2263">
        <v>6.82308</v>
      </c>
      <c r="BQ2263">
        <v>3310</v>
      </c>
      <c r="BR2263">
        <v>908</v>
      </c>
      <c r="BS2263">
        <v>0.27432024169184288</v>
      </c>
      <c r="BV2263">
        <v>0</v>
      </c>
      <c r="BW2263">
        <v>0</v>
      </c>
      <c r="BX2263">
        <v>0</v>
      </c>
      <c r="BZ2263" t="s">
        <v>193</v>
      </c>
      <c r="CA2263" t="s">
        <v>194</v>
      </c>
      <c r="CB2263" t="b">
        <v>0</v>
      </c>
    </row>
    <row r="2264" spans="1:80" x14ac:dyDescent="0.3">
      <c r="A2264">
        <v>2263</v>
      </c>
      <c r="B2264" t="s">
        <v>2767</v>
      </c>
      <c r="C2264" t="s">
        <v>20</v>
      </c>
      <c r="D2264" t="s">
        <v>2717</v>
      </c>
      <c r="E2264" t="s">
        <v>2768</v>
      </c>
      <c r="F2264" t="s">
        <v>2760</v>
      </c>
      <c r="G2264" t="s">
        <v>2720</v>
      </c>
      <c r="H2264" t="s">
        <v>184</v>
      </c>
      <c r="J2264">
        <v>0</v>
      </c>
      <c r="K2264" t="s">
        <v>2721</v>
      </c>
      <c r="L2264" t="s">
        <v>2457</v>
      </c>
      <c r="M2264" t="s">
        <v>2506</v>
      </c>
      <c r="N2264" t="s">
        <v>20</v>
      </c>
      <c r="O2264">
        <v>23.74</v>
      </c>
      <c r="Q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AA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0.45</v>
      </c>
      <c r="AK2264">
        <v>3</v>
      </c>
      <c r="AL2264">
        <v>208</v>
      </c>
      <c r="AM2264">
        <v>15</v>
      </c>
      <c r="AN2264">
        <v>20</v>
      </c>
      <c r="AP2264" t="s">
        <v>197</v>
      </c>
      <c r="AQ2264" t="s">
        <v>197</v>
      </c>
      <c r="AR2264" t="s">
        <v>197</v>
      </c>
      <c r="AS2264" t="s">
        <v>2507</v>
      </c>
      <c r="AT2264">
        <v>24</v>
      </c>
      <c r="AU2264">
        <v>6</v>
      </c>
      <c r="AV2264">
        <v>6</v>
      </c>
      <c r="AW2264">
        <v>132</v>
      </c>
      <c r="AX2264">
        <v>11</v>
      </c>
      <c r="AY2264">
        <v>6</v>
      </c>
      <c r="AZ2264">
        <v>792</v>
      </c>
      <c r="BA2264">
        <v>0.65277777777777779</v>
      </c>
      <c r="BB2264">
        <v>194832</v>
      </c>
      <c r="BC2264">
        <v>324720</v>
      </c>
      <c r="BD2264">
        <v>454608</v>
      </c>
      <c r="BG2264">
        <v>0</v>
      </c>
      <c r="BH2264">
        <v>0</v>
      </c>
      <c r="BI2264">
        <v>194832</v>
      </c>
      <c r="BJ2264">
        <v>324720</v>
      </c>
      <c r="BK2264">
        <v>454608</v>
      </c>
      <c r="BL2264">
        <v>9</v>
      </c>
      <c r="BM2264">
        <v>0.1</v>
      </c>
      <c r="BN2264">
        <v>225</v>
      </c>
      <c r="BO2264" t="s">
        <v>192</v>
      </c>
      <c r="BP2264">
        <v>5.3414999999999999</v>
      </c>
      <c r="BQ2264">
        <v>1302</v>
      </c>
      <c r="BR2264">
        <v>11</v>
      </c>
      <c r="BS2264">
        <v>8.4485407066052232E-3</v>
      </c>
      <c r="BV2264">
        <v>372</v>
      </c>
      <c r="BW2264">
        <v>0</v>
      </c>
      <c r="BX2264">
        <v>0</v>
      </c>
      <c r="BZ2264" t="s">
        <v>193</v>
      </c>
      <c r="CA2264" t="s">
        <v>194</v>
      </c>
      <c r="CB2264" t="b">
        <v>0</v>
      </c>
    </row>
    <row r="2265" spans="1:80" x14ac:dyDescent="0.3">
      <c r="A2265">
        <v>2264</v>
      </c>
      <c r="B2265" t="s">
        <v>2769</v>
      </c>
      <c r="C2265" t="s">
        <v>20</v>
      </c>
      <c r="D2265" t="s">
        <v>2717</v>
      </c>
      <c r="E2265" t="s">
        <v>2768</v>
      </c>
      <c r="F2265" t="s">
        <v>2770</v>
      </c>
      <c r="G2265" t="s">
        <v>2720</v>
      </c>
      <c r="H2265" t="s">
        <v>184</v>
      </c>
      <c r="J2265">
        <v>0</v>
      </c>
      <c r="K2265" t="s">
        <v>2721</v>
      </c>
      <c r="L2265" t="s">
        <v>2457</v>
      </c>
      <c r="M2265" t="s">
        <v>2506</v>
      </c>
      <c r="N2265" t="s">
        <v>20</v>
      </c>
      <c r="O2265">
        <v>29.66</v>
      </c>
      <c r="Q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AA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0.52</v>
      </c>
      <c r="AK2265">
        <v>3</v>
      </c>
      <c r="AL2265">
        <v>180</v>
      </c>
      <c r="AM2265">
        <v>15</v>
      </c>
      <c r="AN2265">
        <v>20</v>
      </c>
      <c r="AP2265" t="s">
        <v>197</v>
      </c>
      <c r="AQ2265" t="s">
        <v>197</v>
      </c>
      <c r="AR2265" t="s">
        <v>197</v>
      </c>
      <c r="AS2265" t="s">
        <v>2530</v>
      </c>
      <c r="AT2265">
        <v>24</v>
      </c>
      <c r="AU2265">
        <v>6</v>
      </c>
      <c r="AV2265">
        <v>6</v>
      </c>
      <c r="AW2265">
        <v>110</v>
      </c>
      <c r="AX2265">
        <v>11</v>
      </c>
      <c r="AY2265">
        <v>5</v>
      </c>
      <c r="AZ2265">
        <v>550</v>
      </c>
      <c r="BA2265">
        <v>0.94</v>
      </c>
      <c r="BB2265">
        <v>162360</v>
      </c>
      <c r="BC2265">
        <v>270600</v>
      </c>
      <c r="BD2265">
        <v>378840</v>
      </c>
      <c r="BG2265">
        <v>0</v>
      </c>
      <c r="BH2265">
        <v>0</v>
      </c>
      <c r="BI2265">
        <v>162360</v>
      </c>
      <c r="BJ2265">
        <v>270600</v>
      </c>
      <c r="BK2265">
        <v>378840</v>
      </c>
      <c r="BL2265">
        <v>9</v>
      </c>
      <c r="BM2265">
        <v>0.1</v>
      </c>
      <c r="BN2265">
        <v>225</v>
      </c>
      <c r="BO2265" t="s">
        <v>192</v>
      </c>
      <c r="BP2265">
        <v>6.6734999999999998</v>
      </c>
      <c r="BQ2265">
        <v>23925</v>
      </c>
      <c r="BR2265">
        <v>1416</v>
      </c>
      <c r="BS2265">
        <v>5.9184952978056427E-2</v>
      </c>
      <c r="BV2265">
        <v>6285</v>
      </c>
      <c r="BW2265">
        <v>8019</v>
      </c>
      <c r="BX2265">
        <v>1.2758949880668258</v>
      </c>
      <c r="BZ2265" t="s">
        <v>193</v>
      </c>
      <c r="CA2265" t="s">
        <v>194</v>
      </c>
      <c r="CB2265" t="b">
        <v>0</v>
      </c>
    </row>
    <row r="2266" spans="1:80" x14ac:dyDescent="0.3">
      <c r="A2266">
        <v>2265</v>
      </c>
      <c r="B2266" t="s">
        <v>2771</v>
      </c>
      <c r="C2266" t="s">
        <v>20</v>
      </c>
      <c r="D2266" t="s">
        <v>2717</v>
      </c>
      <c r="E2266" t="s">
        <v>2768</v>
      </c>
      <c r="F2266" t="s">
        <v>2772</v>
      </c>
      <c r="G2266" t="s">
        <v>2720</v>
      </c>
      <c r="H2266" t="s">
        <v>184</v>
      </c>
      <c r="J2266">
        <v>0</v>
      </c>
      <c r="K2266" t="s">
        <v>2721</v>
      </c>
      <c r="L2266" t="s">
        <v>2457</v>
      </c>
      <c r="M2266" t="s">
        <v>2506</v>
      </c>
      <c r="N2266" t="s">
        <v>20</v>
      </c>
      <c r="O2266">
        <v>22.37</v>
      </c>
      <c r="Q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AA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0.48</v>
      </c>
      <c r="AK2266">
        <v>3</v>
      </c>
      <c r="AL2266">
        <v>195</v>
      </c>
      <c r="AM2266">
        <v>15</v>
      </c>
      <c r="AN2266">
        <v>20</v>
      </c>
      <c r="AP2266" t="s">
        <v>197</v>
      </c>
      <c r="AQ2266" t="s">
        <v>197</v>
      </c>
      <c r="AR2266" t="s">
        <v>197</v>
      </c>
      <c r="AS2266" t="s">
        <v>2530</v>
      </c>
      <c r="AT2266">
        <v>24</v>
      </c>
      <c r="AU2266">
        <v>6</v>
      </c>
      <c r="AV2266">
        <v>6</v>
      </c>
      <c r="AW2266">
        <v>110</v>
      </c>
      <c r="AX2266">
        <v>11</v>
      </c>
      <c r="AY2266">
        <v>5</v>
      </c>
      <c r="AZ2266">
        <v>550</v>
      </c>
      <c r="BA2266">
        <v>0.94</v>
      </c>
      <c r="BB2266">
        <v>162360</v>
      </c>
      <c r="BC2266">
        <v>270600</v>
      </c>
      <c r="BD2266">
        <v>378840</v>
      </c>
      <c r="BG2266">
        <v>0</v>
      </c>
      <c r="BH2266">
        <v>0</v>
      </c>
      <c r="BI2266">
        <v>162360</v>
      </c>
      <c r="BJ2266">
        <v>270600</v>
      </c>
      <c r="BK2266">
        <v>378840</v>
      </c>
      <c r="BL2266">
        <v>9</v>
      </c>
      <c r="BM2266">
        <v>0.1</v>
      </c>
      <c r="BN2266">
        <v>225</v>
      </c>
      <c r="BO2266" t="s">
        <v>192</v>
      </c>
      <c r="BP2266">
        <v>5.0332499999999998</v>
      </c>
      <c r="BQ2266">
        <v>9064</v>
      </c>
      <c r="BR2266">
        <v>1808</v>
      </c>
      <c r="BS2266">
        <v>0.19947043248014121</v>
      </c>
      <c r="BV2266">
        <v>4187</v>
      </c>
      <c r="BW2266">
        <v>0</v>
      </c>
      <c r="BX2266">
        <v>0</v>
      </c>
      <c r="BZ2266" t="s">
        <v>193</v>
      </c>
      <c r="CA2266" t="s">
        <v>194</v>
      </c>
      <c r="CB2266" t="b">
        <v>0</v>
      </c>
    </row>
    <row r="2267" spans="1:80" x14ac:dyDescent="0.3">
      <c r="A2267">
        <v>2266</v>
      </c>
      <c r="B2267" t="s">
        <v>2773</v>
      </c>
      <c r="C2267" t="s">
        <v>20</v>
      </c>
      <c r="D2267" t="s">
        <v>2717</v>
      </c>
      <c r="E2267" t="s">
        <v>2768</v>
      </c>
      <c r="F2267" t="s">
        <v>2774</v>
      </c>
      <c r="G2267" t="s">
        <v>2720</v>
      </c>
      <c r="H2267" t="s">
        <v>184</v>
      </c>
      <c r="J2267">
        <v>0</v>
      </c>
      <c r="K2267" t="s">
        <v>2721</v>
      </c>
      <c r="L2267" t="s">
        <v>2457</v>
      </c>
      <c r="M2267" t="s">
        <v>2506</v>
      </c>
      <c r="N2267" t="s">
        <v>20</v>
      </c>
      <c r="O2267">
        <v>25.92</v>
      </c>
      <c r="Q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AA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0.52</v>
      </c>
      <c r="AK2267">
        <v>3</v>
      </c>
      <c r="AL2267">
        <v>180</v>
      </c>
      <c r="AM2267">
        <v>4</v>
      </c>
      <c r="AN2267">
        <v>8</v>
      </c>
      <c r="AP2267" t="s">
        <v>197</v>
      </c>
      <c r="AQ2267" t="s">
        <v>197</v>
      </c>
      <c r="AR2267" t="s">
        <v>197</v>
      </c>
      <c r="AS2267" t="s">
        <v>2530</v>
      </c>
      <c r="AT2267">
        <v>24</v>
      </c>
      <c r="AU2267">
        <v>6</v>
      </c>
      <c r="AV2267">
        <v>6</v>
      </c>
      <c r="AW2267">
        <v>110</v>
      </c>
      <c r="AX2267">
        <v>19</v>
      </c>
      <c r="AY2267">
        <v>5</v>
      </c>
      <c r="AZ2267">
        <v>550</v>
      </c>
      <c r="BA2267">
        <v>0.94</v>
      </c>
      <c r="BB2267">
        <v>162360</v>
      </c>
      <c r="BC2267">
        <v>270600</v>
      </c>
      <c r="BD2267">
        <v>378840</v>
      </c>
      <c r="BG2267">
        <v>0</v>
      </c>
      <c r="BH2267">
        <v>0</v>
      </c>
      <c r="BI2267">
        <v>162360</v>
      </c>
      <c r="BJ2267">
        <v>270600</v>
      </c>
      <c r="BK2267">
        <v>378840</v>
      </c>
      <c r="BL2267">
        <v>9</v>
      </c>
      <c r="BM2267">
        <v>0.1</v>
      </c>
      <c r="BN2267">
        <v>180</v>
      </c>
      <c r="BO2267" t="s">
        <v>192</v>
      </c>
      <c r="BP2267">
        <v>4.6656000000000004</v>
      </c>
      <c r="BQ2267">
        <v>2000</v>
      </c>
      <c r="BR2267">
        <v>1015</v>
      </c>
      <c r="BS2267">
        <v>0.50749999999999995</v>
      </c>
      <c r="BV2267">
        <v>665</v>
      </c>
      <c r="BW2267">
        <v>0</v>
      </c>
      <c r="BX2267">
        <v>0</v>
      </c>
      <c r="BZ2267" t="s">
        <v>193</v>
      </c>
      <c r="CA2267" t="s">
        <v>194</v>
      </c>
      <c r="CB2267" t="b">
        <v>0</v>
      </c>
    </row>
    <row r="2268" spans="1:80" x14ac:dyDescent="0.3">
      <c r="A2268">
        <v>2267</v>
      </c>
      <c r="B2268" t="s">
        <v>2775</v>
      </c>
      <c r="C2268" t="s">
        <v>20</v>
      </c>
      <c r="D2268" t="s">
        <v>2717</v>
      </c>
      <c r="E2268" t="s">
        <v>2768</v>
      </c>
      <c r="F2268" t="s">
        <v>2776</v>
      </c>
      <c r="G2268" t="s">
        <v>2720</v>
      </c>
      <c r="H2268" t="s">
        <v>184</v>
      </c>
      <c r="J2268">
        <v>0</v>
      </c>
      <c r="K2268" t="s">
        <v>2721</v>
      </c>
      <c r="L2268" t="s">
        <v>2457</v>
      </c>
      <c r="M2268" t="s">
        <v>2506</v>
      </c>
      <c r="N2268" t="s">
        <v>20</v>
      </c>
      <c r="O2268">
        <v>32.832999999999998</v>
      </c>
      <c r="Q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AA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0.53</v>
      </c>
      <c r="AK2268">
        <v>3</v>
      </c>
      <c r="AL2268">
        <v>177</v>
      </c>
      <c r="AM2268">
        <v>4</v>
      </c>
      <c r="AN2268">
        <v>8</v>
      </c>
      <c r="AP2268" t="s">
        <v>197</v>
      </c>
      <c r="AQ2268" t="s">
        <v>197</v>
      </c>
      <c r="AR2268" t="s">
        <v>197</v>
      </c>
      <c r="AS2268" t="s">
        <v>2530</v>
      </c>
      <c r="AT2268">
        <v>24</v>
      </c>
      <c r="AU2268">
        <v>6</v>
      </c>
      <c r="AV2268">
        <v>6</v>
      </c>
      <c r="AW2268">
        <v>110</v>
      </c>
      <c r="AX2268">
        <v>19</v>
      </c>
      <c r="AY2268">
        <v>5</v>
      </c>
      <c r="AZ2268">
        <v>550</v>
      </c>
      <c r="BA2268">
        <v>0.94</v>
      </c>
      <c r="BB2268">
        <v>162360</v>
      </c>
      <c r="BC2268">
        <v>270600</v>
      </c>
      <c r="BD2268">
        <v>378840</v>
      </c>
      <c r="BG2268">
        <v>0</v>
      </c>
      <c r="BH2268">
        <v>0</v>
      </c>
      <c r="BI2268">
        <v>162360</v>
      </c>
      <c r="BJ2268">
        <v>270600</v>
      </c>
      <c r="BK2268">
        <v>378840</v>
      </c>
      <c r="BL2268">
        <v>9</v>
      </c>
      <c r="BM2268">
        <v>0.1</v>
      </c>
      <c r="BN2268">
        <v>180</v>
      </c>
      <c r="BO2268" t="s">
        <v>192</v>
      </c>
      <c r="BP2268">
        <v>5.9099399999999997</v>
      </c>
      <c r="BQ2268">
        <v>289</v>
      </c>
      <c r="BR2268">
        <v>0</v>
      </c>
      <c r="BS2268">
        <v>0</v>
      </c>
      <c r="BV2268">
        <v>0</v>
      </c>
      <c r="BW2268">
        <v>0</v>
      </c>
      <c r="BX2268">
        <v>0</v>
      </c>
      <c r="BZ2268" t="s">
        <v>193</v>
      </c>
      <c r="CA2268" t="s">
        <v>194</v>
      </c>
      <c r="CB2268" t="b">
        <v>0</v>
      </c>
    </row>
    <row r="2269" spans="1:80" x14ac:dyDescent="0.3">
      <c r="A2269">
        <v>2268</v>
      </c>
      <c r="B2269" t="s">
        <v>2777</v>
      </c>
      <c r="C2269" t="s">
        <v>20</v>
      </c>
      <c r="D2269" t="s">
        <v>2717</v>
      </c>
      <c r="E2269" t="s">
        <v>2768</v>
      </c>
      <c r="F2269" t="s">
        <v>2605</v>
      </c>
      <c r="G2269" t="s">
        <v>2765</v>
      </c>
      <c r="H2269" t="s">
        <v>184</v>
      </c>
      <c r="J2269">
        <v>0</v>
      </c>
      <c r="K2269" t="s">
        <v>2778</v>
      </c>
      <c r="L2269" t="s">
        <v>2457</v>
      </c>
      <c r="M2269" t="s">
        <v>2506</v>
      </c>
      <c r="N2269" t="s">
        <v>20</v>
      </c>
      <c r="O2269">
        <v>34.32</v>
      </c>
      <c r="Q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AA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0.4</v>
      </c>
      <c r="AK2269">
        <v>3</v>
      </c>
      <c r="AL2269">
        <v>234</v>
      </c>
      <c r="AM2269">
        <v>4</v>
      </c>
      <c r="AN2269">
        <v>8</v>
      </c>
      <c r="AP2269" t="s">
        <v>197</v>
      </c>
      <c r="AQ2269" t="s">
        <v>197</v>
      </c>
      <c r="AR2269" t="s">
        <v>197</v>
      </c>
      <c r="AS2269" t="s">
        <v>2530</v>
      </c>
      <c r="AT2269">
        <v>24</v>
      </c>
      <c r="AU2269">
        <v>6</v>
      </c>
      <c r="AV2269">
        <v>6</v>
      </c>
      <c r="AW2269">
        <v>110</v>
      </c>
      <c r="AX2269">
        <v>19</v>
      </c>
      <c r="AY2269">
        <v>5</v>
      </c>
      <c r="AZ2269">
        <v>550</v>
      </c>
      <c r="BA2269">
        <v>0.94</v>
      </c>
      <c r="BB2269">
        <v>162360</v>
      </c>
      <c r="BC2269">
        <v>270600</v>
      </c>
      <c r="BD2269">
        <v>378840</v>
      </c>
      <c r="BG2269">
        <v>0</v>
      </c>
      <c r="BH2269">
        <v>0</v>
      </c>
      <c r="BI2269">
        <v>162360</v>
      </c>
      <c r="BJ2269">
        <v>270600</v>
      </c>
      <c r="BK2269">
        <v>378840</v>
      </c>
      <c r="BL2269">
        <v>9</v>
      </c>
      <c r="BM2269">
        <v>0.1</v>
      </c>
      <c r="BN2269">
        <v>315</v>
      </c>
      <c r="BO2269" t="s">
        <v>192</v>
      </c>
      <c r="BP2269">
        <v>10.8108</v>
      </c>
      <c r="BQ2269">
        <v>2088</v>
      </c>
      <c r="BR2269">
        <v>892</v>
      </c>
      <c r="BS2269">
        <v>0.42720306513409961</v>
      </c>
      <c r="BV2269">
        <v>0</v>
      </c>
      <c r="BW2269">
        <v>0</v>
      </c>
      <c r="BX2269">
        <v>0</v>
      </c>
      <c r="BZ2269" t="s">
        <v>193</v>
      </c>
      <c r="CA2269" t="s">
        <v>194</v>
      </c>
      <c r="CB2269" t="b">
        <v>0</v>
      </c>
    </row>
    <row r="2270" spans="1:80" x14ac:dyDescent="0.3">
      <c r="A2270">
        <v>2269</v>
      </c>
      <c r="B2270" t="s">
        <v>2779</v>
      </c>
      <c r="C2270" t="s">
        <v>20</v>
      </c>
      <c r="D2270" t="s">
        <v>2717</v>
      </c>
      <c r="E2270" t="s">
        <v>2780</v>
      </c>
      <c r="F2270" t="s">
        <v>525</v>
      </c>
      <c r="G2270" t="s">
        <v>2720</v>
      </c>
      <c r="H2270" t="s">
        <v>184</v>
      </c>
      <c r="J2270">
        <v>0</v>
      </c>
      <c r="K2270" t="s">
        <v>2781</v>
      </c>
      <c r="L2270" t="s">
        <v>197</v>
      </c>
      <c r="M2270" t="s">
        <v>197</v>
      </c>
      <c r="N2270" t="s">
        <v>198</v>
      </c>
      <c r="O2270">
        <v>37.96</v>
      </c>
      <c r="Q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AA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0.65</v>
      </c>
      <c r="AK2270">
        <v>3</v>
      </c>
      <c r="AL2270">
        <v>144</v>
      </c>
      <c r="AM2270">
        <v>4</v>
      </c>
      <c r="AN2270">
        <v>8</v>
      </c>
      <c r="AP2270" t="s">
        <v>197</v>
      </c>
      <c r="AQ2270" t="s">
        <v>197</v>
      </c>
      <c r="AR2270" t="s">
        <v>197</v>
      </c>
      <c r="AS2270" t="s">
        <v>2549</v>
      </c>
      <c r="AT2270">
        <v>20</v>
      </c>
      <c r="AU2270">
        <v>6</v>
      </c>
      <c r="AV2270">
        <v>6</v>
      </c>
      <c r="AW2270">
        <v>90</v>
      </c>
      <c r="AX2270">
        <v>13</v>
      </c>
      <c r="AY2270">
        <v>5</v>
      </c>
      <c r="AZ2270">
        <v>450</v>
      </c>
      <c r="BA2270">
        <v>1.1488888888888888</v>
      </c>
      <c r="BB2270">
        <v>110700</v>
      </c>
      <c r="BC2270">
        <v>184500</v>
      </c>
      <c r="BD2270">
        <v>258300</v>
      </c>
      <c r="BG2270">
        <v>0</v>
      </c>
      <c r="BH2270">
        <v>0</v>
      </c>
      <c r="BI2270">
        <v>110700</v>
      </c>
      <c r="BJ2270">
        <v>184500</v>
      </c>
      <c r="BK2270">
        <v>258300</v>
      </c>
      <c r="BL2270">
        <v>9</v>
      </c>
      <c r="BM2270">
        <v>0.1</v>
      </c>
      <c r="BN2270">
        <v>112</v>
      </c>
      <c r="BO2270" t="s">
        <v>192</v>
      </c>
      <c r="BP2270">
        <v>4.2515200000000002</v>
      </c>
      <c r="BQ2270">
        <v>579</v>
      </c>
      <c r="BR2270">
        <v>291</v>
      </c>
      <c r="BS2270">
        <v>0.50259067357512954</v>
      </c>
      <c r="BV2270">
        <v>195</v>
      </c>
      <c r="BW2270">
        <v>174</v>
      </c>
      <c r="BX2270">
        <v>0.89230769230769236</v>
      </c>
      <c r="BZ2270" t="s">
        <v>193</v>
      </c>
      <c r="CA2270" t="s">
        <v>194</v>
      </c>
      <c r="CB2270" t="b">
        <v>0</v>
      </c>
    </row>
    <row r="2271" spans="1:80" x14ac:dyDescent="0.3">
      <c r="A2271">
        <v>2270</v>
      </c>
      <c r="B2271" t="s">
        <v>2782</v>
      </c>
      <c r="C2271" t="s">
        <v>20</v>
      </c>
      <c r="D2271" t="s">
        <v>2717</v>
      </c>
      <c r="E2271" t="s">
        <v>2780</v>
      </c>
      <c r="F2271" t="s">
        <v>2783</v>
      </c>
      <c r="G2271" t="s">
        <v>2720</v>
      </c>
      <c r="H2271" t="s">
        <v>184</v>
      </c>
      <c r="J2271">
        <v>0</v>
      </c>
      <c r="K2271" t="s">
        <v>2784</v>
      </c>
      <c r="L2271" t="s">
        <v>2457</v>
      </c>
      <c r="M2271" t="s">
        <v>2506</v>
      </c>
      <c r="N2271" t="s">
        <v>20</v>
      </c>
      <c r="O2271">
        <v>38.74</v>
      </c>
      <c r="Q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AA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0.83</v>
      </c>
      <c r="AK2271">
        <v>3</v>
      </c>
      <c r="AL2271">
        <v>113</v>
      </c>
      <c r="AM2271">
        <v>4</v>
      </c>
      <c r="AN2271">
        <v>8</v>
      </c>
      <c r="AP2271" t="s">
        <v>197</v>
      </c>
      <c r="AQ2271" t="s">
        <v>197</v>
      </c>
      <c r="AR2271" t="s">
        <v>197</v>
      </c>
      <c r="AS2271" t="s">
        <v>2549</v>
      </c>
      <c r="AT2271">
        <v>20</v>
      </c>
      <c r="AU2271">
        <v>6</v>
      </c>
      <c r="AV2271">
        <v>6</v>
      </c>
      <c r="AW2271">
        <v>90</v>
      </c>
      <c r="AX2271">
        <v>13</v>
      </c>
      <c r="AY2271">
        <v>5</v>
      </c>
      <c r="AZ2271">
        <v>450</v>
      </c>
      <c r="BA2271">
        <v>1.1488888888888888</v>
      </c>
      <c r="BB2271">
        <v>110700</v>
      </c>
      <c r="BC2271">
        <v>184500</v>
      </c>
      <c r="BD2271">
        <v>258300</v>
      </c>
      <c r="BG2271">
        <v>0</v>
      </c>
      <c r="BH2271">
        <v>0</v>
      </c>
      <c r="BI2271">
        <v>110700</v>
      </c>
      <c r="BJ2271">
        <v>184500</v>
      </c>
      <c r="BK2271">
        <v>258300</v>
      </c>
      <c r="BL2271">
        <v>9</v>
      </c>
      <c r="BM2271">
        <v>0.1</v>
      </c>
      <c r="BN2271">
        <v>112</v>
      </c>
      <c r="BO2271" t="s">
        <v>192</v>
      </c>
      <c r="BP2271">
        <v>4.3388800000000005</v>
      </c>
      <c r="BQ2271">
        <v>1646</v>
      </c>
      <c r="BR2271">
        <v>1039</v>
      </c>
      <c r="BS2271">
        <v>0.63122721749696231</v>
      </c>
      <c r="BV2271">
        <v>0</v>
      </c>
      <c r="BW2271">
        <v>0</v>
      </c>
      <c r="BX2271">
        <v>0</v>
      </c>
      <c r="BZ2271" t="s">
        <v>193</v>
      </c>
      <c r="CA2271" t="s">
        <v>194</v>
      </c>
      <c r="CB2271" t="b">
        <v>0</v>
      </c>
    </row>
    <row r="2272" spans="1:80" x14ac:dyDescent="0.3">
      <c r="A2272">
        <v>2271</v>
      </c>
      <c r="B2272" t="s">
        <v>2785</v>
      </c>
      <c r="C2272" t="s">
        <v>20</v>
      </c>
      <c r="D2272" t="s">
        <v>2717</v>
      </c>
      <c r="E2272" t="s">
        <v>2780</v>
      </c>
      <c r="F2272" t="s">
        <v>2786</v>
      </c>
      <c r="G2272" t="s">
        <v>2720</v>
      </c>
      <c r="H2272" t="s">
        <v>184</v>
      </c>
      <c r="J2272">
        <v>0</v>
      </c>
      <c r="K2272" t="s">
        <v>2784</v>
      </c>
      <c r="L2272" t="s">
        <v>2457</v>
      </c>
      <c r="M2272" t="s">
        <v>2506</v>
      </c>
      <c r="N2272" t="s">
        <v>20</v>
      </c>
      <c r="O2272">
        <v>51</v>
      </c>
      <c r="Q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AA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0.71</v>
      </c>
      <c r="AK2272">
        <v>3</v>
      </c>
      <c r="AL2272">
        <v>132</v>
      </c>
      <c r="AM2272">
        <v>4</v>
      </c>
      <c r="AN2272">
        <v>8</v>
      </c>
      <c r="AP2272" t="s">
        <v>197</v>
      </c>
      <c r="AQ2272" t="s">
        <v>197</v>
      </c>
      <c r="AR2272" t="s">
        <v>197</v>
      </c>
      <c r="AS2272" t="s">
        <v>2549</v>
      </c>
      <c r="AT2272">
        <v>20</v>
      </c>
      <c r="AU2272">
        <v>6</v>
      </c>
      <c r="AV2272">
        <v>6</v>
      </c>
      <c r="AW2272">
        <v>90</v>
      </c>
      <c r="AX2272">
        <v>13</v>
      </c>
      <c r="AY2272">
        <v>5</v>
      </c>
      <c r="AZ2272">
        <v>450</v>
      </c>
      <c r="BA2272">
        <v>1.1488888888888888</v>
      </c>
      <c r="BB2272">
        <v>110700</v>
      </c>
      <c r="BC2272">
        <v>184500</v>
      </c>
      <c r="BD2272">
        <v>258300</v>
      </c>
      <c r="BG2272">
        <v>0</v>
      </c>
      <c r="BH2272">
        <v>0</v>
      </c>
      <c r="BI2272">
        <v>110700</v>
      </c>
      <c r="BJ2272">
        <v>184500</v>
      </c>
      <c r="BK2272">
        <v>258300</v>
      </c>
      <c r="BL2272">
        <v>9</v>
      </c>
      <c r="BM2272">
        <v>0.1</v>
      </c>
      <c r="BN2272">
        <v>112</v>
      </c>
      <c r="BO2272" t="s">
        <v>192</v>
      </c>
      <c r="BP2272">
        <v>5.7119999999999997</v>
      </c>
      <c r="BQ2272">
        <v>415</v>
      </c>
      <c r="BR2272">
        <v>33</v>
      </c>
      <c r="BS2272">
        <v>7.9518072289156624E-2</v>
      </c>
      <c r="BV2272">
        <v>0</v>
      </c>
      <c r="BW2272">
        <v>0</v>
      </c>
      <c r="BX2272">
        <v>0</v>
      </c>
      <c r="BZ2272" t="s">
        <v>193</v>
      </c>
      <c r="CA2272" t="s">
        <v>194</v>
      </c>
      <c r="CB2272" t="b">
        <v>0</v>
      </c>
    </row>
    <row r="2273" spans="1:80" x14ac:dyDescent="0.3">
      <c r="A2273">
        <v>2272</v>
      </c>
      <c r="B2273" t="s">
        <v>2787</v>
      </c>
      <c r="C2273" t="s">
        <v>20</v>
      </c>
      <c r="D2273" t="s">
        <v>2717</v>
      </c>
      <c r="E2273" t="s">
        <v>2780</v>
      </c>
      <c r="F2273" t="s">
        <v>2783</v>
      </c>
      <c r="G2273" t="s">
        <v>2765</v>
      </c>
      <c r="H2273" t="s">
        <v>184</v>
      </c>
      <c r="J2273">
        <v>0</v>
      </c>
      <c r="K2273" t="s">
        <v>2781</v>
      </c>
      <c r="L2273" t="s">
        <v>197</v>
      </c>
      <c r="M2273" t="s">
        <v>197</v>
      </c>
      <c r="N2273" t="s">
        <v>198</v>
      </c>
      <c r="O2273">
        <v>57.29</v>
      </c>
      <c r="Q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AA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0.6</v>
      </c>
      <c r="AK2273">
        <v>3</v>
      </c>
      <c r="AL2273">
        <v>156</v>
      </c>
      <c r="AM2273">
        <v>4</v>
      </c>
      <c r="AN2273">
        <v>8</v>
      </c>
      <c r="AP2273" t="s">
        <v>197</v>
      </c>
      <c r="AQ2273" t="s">
        <v>197</v>
      </c>
      <c r="AR2273" t="s">
        <v>197</v>
      </c>
      <c r="AS2273" t="s">
        <v>2549</v>
      </c>
      <c r="AT2273">
        <v>20</v>
      </c>
      <c r="AU2273">
        <v>6</v>
      </c>
      <c r="AV2273">
        <v>6</v>
      </c>
      <c r="AW2273">
        <v>90</v>
      </c>
      <c r="AX2273">
        <v>13</v>
      </c>
      <c r="AY2273">
        <v>5</v>
      </c>
      <c r="AZ2273">
        <v>450</v>
      </c>
      <c r="BA2273">
        <v>1.1488888888888888</v>
      </c>
      <c r="BB2273">
        <v>110700</v>
      </c>
      <c r="BC2273">
        <v>184500</v>
      </c>
      <c r="BD2273">
        <v>258300</v>
      </c>
      <c r="BG2273">
        <v>0</v>
      </c>
      <c r="BH2273">
        <v>0</v>
      </c>
      <c r="BI2273">
        <v>110700</v>
      </c>
      <c r="BJ2273">
        <v>184500</v>
      </c>
      <c r="BK2273">
        <v>258300</v>
      </c>
      <c r="BL2273">
        <v>9</v>
      </c>
      <c r="BM2273">
        <v>0.1</v>
      </c>
      <c r="BN2273">
        <v>196</v>
      </c>
      <c r="BO2273" t="s">
        <v>192</v>
      </c>
      <c r="BP2273">
        <v>11.22884</v>
      </c>
      <c r="BQ2273">
        <v>1243</v>
      </c>
      <c r="BR2273">
        <v>1191</v>
      </c>
      <c r="BS2273">
        <v>0.95816572807723244</v>
      </c>
      <c r="BV2273">
        <v>0</v>
      </c>
      <c r="BW2273">
        <v>0</v>
      </c>
      <c r="BX2273">
        <v>0</v>
      </c>
      <c r="BZ2273" t="s">
        <v>193</v>
      </c>
      <c r="CA2273" t="s">
        <v>194</v>
      </c>
      <c r="CB2273" t="b">
        <v>0</v>
      </c>
    </row>
    <row r="2274" spans="1:80" x14ac:dyDescent="0.3">
      <c r="A2274">
        <v>2273</v>
      </c>
      <c r="B2274" t="s">
        <v>2788</v>
      </c>
      <c r="C2274" t="s">
        <v>20</v>
      </c>
      <c r="D2274" t="s">
        <v>2717</v>
      </c>
      <c r="E2274" t="s">
        <v>2789</v>
      </c>
      <c r="F2274" t="s">
        <v>2790</v>
      </c>
      <c r="G2274" t="s">
        <v>2720</v>
      </c>
      <c r="H2274" t="s">
        <v>184</v>
      </c>
      <c r="J2274">
        <v>0</v>
      </c>
      <c r="K2274" t="s">
        <v>2791</v>
      </c>
      <c r="L2274" t="s">
        <v>2457</v>
      </c>
      <c r="M2274" t="s">
        <v>2506</v>
      </c>
      <c r="N2274" t="s">
        <v>20</v>
      </c>
      <c r="O2274">
        <v>68.349999999999994</v>
      </c>
      <c r="Q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AA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1.2</v>
      </c>
      <c r="AK2274">
        <v>3</v>
      </c>
      <c r="AL2274">
        <v>78</v>
      </c>
      <c r="AM2274">
        <v>4</v>
      </c>
      <c r="AN2274">
        <v>8</v>
      </c>
      <c r="AP2274" t="s">
        <v>197</v>
      </c>
      <c r="AQ2274" t="s">
        <v>197</v>
      </c>
      <c r="AR2274" t="s">
        <v>197</v>
      </c>
      <c r="AS2274" t="s">
        <v>2570</v>
      </c>
      <c r="AT2274">
        <v>20</v>
      </c>
      <c r="AU2274">
        <v>8</v>
      </c>
      <c r="AV2274">
        <v>8</v>
      </c>
      <c r="AW2274">
        <v>70</v>
      </c>
      <c r="AX2274">
        <v>13</v>
      </c>
      <c r="AY2274">
        <v>4</v>
      </c>
      <c r="AZ2274">
        <v>280</v>
      </c>
      <c r="BA2274">
        <v>1.8464285714285715</v>
      </c>
      <c r="BB2274">
        <v>86100</v>
      </c>
      <c r="BC2274">
        <v>143500</v>
      </c>
      <c r="BD2274">
        <v>200900</v>
      </c>
      <c r="BG2274">
        <v>0</v>
      </c>
      <c r="BH2274">
        <v>0</v>
      </c>
      <c r="BI2274">
        <v>86100</v>
      </c>
      <c r="BJ2274">
        <v>143500</v>
      </c>
      <c r="BK2274">
        <v>200900</v>
      </c>
      <c r="BL2274">
        <v>10</v>
      </c>
      <c r="BM2274">
        <v>0.1</v>
      </c>
      <c r="BN2274">
        <v>90</v>
      </c>
      <c r="BO2274" t="s">
        <v>192</v>
      </c>
      <c r="BP2274">
        <v>6.1514999999999995</v>
      </c>
      <c r="BQ2274">
        <v>610</v>
      </c>
      <c r="BR2274">
        <v>72</v>
      </c>
      <c r="BS2274">
        <v>0.11803278688524592</v>
      </c>
      <c r="BV2274">
        <v>372</v>
      </c>
      <c r="BW2274">
        <v>443</v>
      </c>
      <c r="BX2274">
        <v>1.1908602150537635</v>
      </c>
      <c r="BZ2274" t="s">
        <v>193</v>
      </c>
      <c r="CA2274" t="s">
        <v>194</v>
      </c>
      <c r="CB2274" t="b">
        <v>0</v>
      </c>
    </row>
    <row r="2275" spans="1:80" x14ac:dyDescent="0.3">
      <c r="A2275">
        <v>2274</v>
      </c>
      <c r="B2275" t="s">
        <v>2792</v>
      </c>
      <c r="C2275" t="s">
        <v>20</v>
      </c>
      <c r="D2275" t="s">
        <v>2717</v>
      </c>
      <c r="E2275" t="s">
        <v>2789</v>
      </c>
      <c r="F2275" t="s">
        <v>2793</v>
      </c>
      <c r="G2275" t="s">
        <v>2720</v>
      </c>
      <c r="H2275" t="s">
        <v>184</v>
      </c>
      <c r="J2275">
        <v>0</v>
      </c>
      <c r="K2275" t="s">
        <v>2791</v>
      </c>
      <c r="L2275" t="s">
        <v>2457</v>
      </c>
      <c r="M2275" t="s">
        <v>2506</v>
      </c>
      <c r="N2275" t="s">
        <v>20</v>
      </c>
      <c r="O2275">
        <v>63.11</v>
      </c>
      <c r="Q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AA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1.2</v>
      </c>
      <c r="AK2275">
        <v>3</v>
      </c>
      <c r="AL2275">
        <v>78</v>
      </c>
      <c r="AM2275">
        <v>4</v>
      </c>
      <c r="AN2275">
        <v>8</v>
      </c>
      <c r="AP2275" t="s">
        <v>197</v>
      </c>
      <c r="AQ2275" t="s">
        <v>197</v>
      </c>
      <c r="AR2275" t="s">
        <v>197</v>
      </c>
      <c r="AS2275" t="s">
        <v>2570</v>
      </c>
      <c r="AT2275">
        <v>20</v>
      </c>
      <c r="AU2275">
        <v>8</v>
      </c>
      <c r="AV2275">
        <v>8</v>
      </c>
      <c r="AW2275">
        <v>70</v>
      </c>
      <c r="AX2275">
        <v>13</v>
      </c>
      <c r="AY2275">
        <v>4</v>
      </c>
      <c r="AZ2275">
        <v>280</v>
      </c>
      <c r="BA2275">
        <v>1.8464285714285715</v>
      </c>
      <c r="BB2275">
        <v>86100</v>
      </c>
      <c r="BC2275">
        <v>143500</v>
      </c>
      <c r="BD2275">
        <v>200900</v>
      </c>
      <c r="BG2275">
        <v>0</v>
      </c>
      <c r="BH2275">
        <v>0</v>
      </c>
      <c r="BI2275">
        <v>86100</v>
      </c>
      <c r="BJ2275">
        <v>143500</v>
      </c>
      <c r="BK2275">
        <v>200900</v>
      </c>
      <c r="BL2275">
        <v>10</v>
      </c>
      <c r="BM2275">
        <v>0.1</v>
      </c>
      <c r="BN2275">
        <v>72</v>
      </c>
      <c r="BO2275" t="s">
        <v>192</v>
      </c>
      <c r="BP2275">
        <v>4.54392</v>
      </c>
      <c r="BQ2275">
        <v>919</v>
      </c>
      <c r="BR2275">
        <v>407</v>
      </c>
      <c r="BS2275">
        <v>0.4428726877040261</v>
      </c>
      <c r="BV2275">
        <v>0</v>
      </c>
      <c r="BW2275">
        <v>100</v>
      </c>
      <c r="BX2275">
        <v>0</v>
      </c>
      <c r="BZ2275" t="s">
        <v>193</v>
      </c>
      <c r="CA2275" t="s">
        <v>194</v>
      </c>
      <c r="CB2275" t="b">
        <v>0</v>
      </c>
    </row>
    <row r="2276" spans="1:80" x14ac:dyDescent="0.3">
      <c r="A2276">
        <v>2275</v>
      </c>
      <c r="B2276" t="s">
        <v>4001</v>
      </c>
      <c r="C2276" t="s">
        <v>20</v>
      </c>
      <c r="D2276" t="s">
        <v>2717</v>
      </c>
      <c r="F2276" t="s">
        <v>4002</v>
      </c>
      <c r="J2276">
        <v>0</v>
      </c>
      <c r="L2276" t="s">
        <v>197</v>
      </c>
      <c r="M2276" t="s">
        <v>197</v>
      </c>
      <c r="N2276" t="s">
        <v>198</v>
      </c>
      <c r="Q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AA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L2276">
        <v>0</v>
      </c>
      <c r="AP2276" t="s">
        <v>197</v>
      </c>
      <c r="AQ2276" t="s">
        <v>197</v>
      </c>
      <c r="AR2276" t="s">
        <v>197</v>
      </c>
      <c r="AS2276" t="s">
        <v>2570</v>
      </c>
      <c r="AT2276">
        <v>20</v>
      </c>
      <c r="AU2276">
        <v>8</v>
      </c>
      <c r="AV2276">
        <v>8</v>
      </c>
      <c r="AW2276">
        <v>70</v>
      </c>
      <c r="AY2276">
        <v>4</v>
      </c>
      <c r="AZ2276">
        <v>280</v>
      </c>
      <c r="BA2276">
        <v>1.8464285714285715</v>
      </c>
      <c r="BB2276">
        <v>86100</v>
      </c>
      <c r="BC2276">
        <v>143500</v>
      </c>
      <c r="BD2276">
        <v>200900</v>
      </c>
      <c r="BF2276">
        <v>4</v>
      </c>
      <c r="BG2276">
        <v>280</v>
      </c>
      <c r="BH2276">
        <v>1.8464285714285715</v>
      </c>
      <c r="BI2276">
        <v>86100</v>
      </c>
      <c r="BJ2276">
        <v>143500</v>
      </c>
      <c r="BK2276">
        <v>200900</v>
      </c>
      <c r="BL2276">
        <v>9</v>
      </c>
      <c r="BM2276">
        <v>0.1</v>
      </c>
      <c r="BP2276">
        <v>0</v>
      </c>
      <c r="BS2276">
        <v>0</v>
      </c>
      <c r="BV2276">
        <v>0</v>
      </c>
      <c r="BW2276">
        <v>0</v>
      </c>
      <c r="BX2276">
        <v>0</v>
      </c>
      <c r="BZ2276" t="s">
        <v>193</v>
      </c>
      <c r="CA2276" t="s">
        <v>194</v>
      </c>
      <c r="CB2276" t="b">
        <v>0</v>
      </c>
    </row>
    <row r="2277" spans="1:80" x14ac:dyDescent="0.3">
      <c r="A2277">
        <v>2276</v>
      </c>
      <c r="B2277" t="s">
        <v>2794</v>
      </c>
      <c r="C2277" t="s">
        <v>20</v>
      </c>
      <c r="D2277" t="s">
        <v>2717</v>
      </c>
      <c r="E2277" t="s">
        <v>2789</v>
      </c>
      <c r="F2277" t="s">
        <v>2793</v>
      </c>
      <c r="G2277" t="s">
        <v>2765</v>
      </c>
      <c r="H2277" t="s">
        <v>184</v>
      </c>
      <c r="J2277">
        <v>0</v>
      </c>
      <c r="K2277" t="s">
        <v>2791</v>
      </c>
      <c r="L2277" t="s">
        <v>2457</v>
      </c>
      <c r="M2277" t="s">
        <v>2506</v>
      </c>
      <c r="N2277" t="s">
        <v>20</v>
      </c>
      <c r="O2277">
        <v>72.099999999999994</v>
      </c>
      <c r="Q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AA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0.84</v>
      </c>
      <c r="AK2277">
        <v>3</v>
      </c>
      <c r="AL2277">
        <v>112</v>
      </c>
      <c r="AM2277">
        <v>4</v>
      </c>
      <c r="AN2277">
        <v>8</v>
      </c>
      <c r="AP2277" t="s">
        <v>197</v>
      </c>
      <c r="AQ2277" t="s">
        <v>197</v>
      </c>
      <c r="AR2277" t="s">
        <v>197</v>
      </c>
      <c r="AS2277" t="s">
        <v>2570</v>
      </c>
      <c r="AT2277">
        <v>20</v>
      </c>
      <c r="AU2277">
        <v>8</v>
      </c>
      <c r="AV2277">
        <v>8</v>
      </c>
      <c r="AW2277">
        <v>70</v>
      </c>
      <c r="AX2277">
        <v>13</v>
      </c>
      <c r="AY2277">
        <v>4</v>
      </c>
      <c r="AZ2277">
        <v>280</v>
      </c>
      <c r="BA2277">
        <v>1.8464285714285715</v>
      </c>
      <c r="BB2277">
        <v>86100</v>
      </c>
      <c r="BC2277">
        <v>143500</v>
      </c>
      <c r="BD2277">
        <v>200900</v>
      </c>
      <c r="BG2277">
        <v>0</v>
      </c>
      <c r="BH2277">
        <v>0</v>
      </c>
      <c r="BI2277">
        <v>86100</v>
      </c>
      <c r="BJ2277">
        <v>143500</v>
      </c>
      <c r="BK2277">
        <v>200900</v>
      </c>
      <c r="BL2277">
        <v>10</v>
      </c>
      <c r="BM2277">
        <v>0.1</v>
      </c>
      <c r="BN2277">
        <v>126</v>
      </c>
      <c r="BO2277" t="s">
        <v>192</v>
      </c>
      <c r="BP2277">
        <v>9.0845999999999982</v>
      </c>
      <c r="BQ2277">
        <v>736</v>
      </c>
      <c r="BR2277">
        <v>448</v>
      </c>
      <c r="BS2277">
        <v>0.60869565217391308</v>
      </c>
      <c r="BV2277">
        <v>852</v>
      </c>
      <c r="BW2277">
        <v>670</v>
      </c>
      <c r="BX2277">
        <v>0.78638497652582162</v>
      </c>
      <c r="BZ2277" t="s">
        <v>193</v>
      </c>
      <c r="CA2277" t="s">
        <v>194</v>
      </c>
      <c r="CB2277" t="b">
        <v>0</v>
      </c>
    </row>
    <row r="2278" spans="1:80" x14ac:dyDescent="0.3">
      <c r="A2278">
        <v>2277</v>
      </c>
      <c r="B2278" t="s">
        <v>2795</v>
      </c>
      <c r="C2278" t="s">
        <v>20</v>
      </c>
      <c r="D2278" t="s">
        <v>2717</v>
      </c>
      <c r="E2278" t="s">
        <v>2796</v>
      </c>
      <c r="F2278" t="s">
        <v>2797</v>
      </c>
      <c r="G2278" t="s">
        <v>2720</v>
      </c>
      <c r="H2278" t="s">
        <v>184</v>
      </c>
      <c r="J2278">
        <v>0</v>
      </c>
      <c r="K2278" t="s">
        <v>2798</v>
      </c>
      <c r="L2278" t="s">
        <v>2457</v>
      </c>
      <c r="M2278" t="s">
        <v>2799</v>
      </c>
      <c r="N2278" t="s">
        <v>20</v>
      </c>
      <c r="O2278">
        <v>129.56</v>
      </c>
      <c r="Q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AA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1.52</v>
      </c>
      <c r="AK2278">
        <v>3</v>
      </c>
      <c r="AL2278">
        <v>62</v>
      </c>
      <c r="AM2278">
        <v>4</v>
      </c>
      <c r="AN2278">
        <v>8</v>
      </c>
      <c r="AP2278" t="s">
        <v>197</v>
      </c>
      <c r="AQ2278" t="s">
        <v>197</v>
      </c>
      <c r="AR2278" t="s">
        <v>197</v>
      </c>
      <c r="AS2278" t="s">
        <v>2592</v>
      </c>
      <c r="AT2278">
        <v>8</v>
      </c>
      <c r="AU2278">
        <v>8</v>
      </c>
      <c r="AV2278">
        <v>8</v>
      </c>
      <c r="AW2278">
        <v>48</v>
      </c>
      <c r="AX2278">
        <v>13</v>
      </c>
      <c r="AY2278">
        <v>4</v>
      </c>
      <c r="AZ2278">
        <v>192</v>
      </c>
      <c r="BA2278">
        <v>2.6927083333333335</v>
      </c>
      <c r="BB2278">
        <v>23616</v>
      </c>
      <c r="BC2278">
        <v>39360</v>
      </c>
      <c r="BD2278">
        <v>55104</v>
      </c>
      <c r="BG2278">
        <v>0</v>
      </c>
      <c r="BH2278">
        <v>0</v>
      </c>
      <c r="BI2278">
        <v>23616</v>
      </c>
      <c r="BJ2278">
        <v>39360</v>
      </c>
      <c r="BK2278">
        <v>55104</v>
      </c>
      <c r="BL2278">
        <v>10</v>
      </c>
      <c r="BM2278">
        <v>0.1</v>
      </c>
      <c r="BN2278">
        <v>32</v>
      </c>
      <c r="BO2278" t="s">
        <v>192</v>
      </c>
      <c r="BP2278">
        <v>4.1459200000000003</v>
      </c>
      <c r="BQ2278">
        <v>245</v>
      </c>
      <c r="BR2278">
        <v>171</v>
      </c>
      <c r="BS2278">
        <v>0.69795918367346943</v>
      </c>
      <c r="BV2278">
        <v>0</v>
      </c>
      <c r="BW2278">
        <v>0</v>
      </c>
      <c r="BX2278">
        <v>0</v>
      </c>
      <c r="BZ2278" t="s">
        <v>193</v>
      </c>
      <c r="CA2278" t="s">
        <v>194</v>
      </c>
      <c r="CB2278" t="b">
        <v>0</v>
      </c>
    </row>
    <row r="2279" spans="1:80" x14ac:dyDescent="0.3">
      <c r="A2279">
        <v>2278</v>
      </c>
      <c r="B2279" t="s">
        <v>4003</v>
      </c>
      <c r="C2279" t="s">
        <v>20</v>
      </c>
      <c r="D2279" t="s">
        <v>2717</v>
      </c>
      <c r="F2279" t="s">
        <v>4004</v>
      </c>
      <c r="J2279">
        <v>0</v>
      </c>
      <c r="L2279" t="s">
        <v>197</v>
      </c>
      <c r="M2279" t="s">
        <v>197</v>
      </c>
      <c r="N2279" t="s">
        <v>198</v>
      </c>
      <c r="Q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AA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L2279">
        <v>0</v>
      </c>
      <c r="AP2279" t="s">
        <v>197</v>
      </c>
      <c r="AQ2279" t="s">
        <v>197</v>
      </c>
      <c r="AR2279" t="s">
        <v>197</v>
      </c>
      <c r="AS2279" t="s">
        <v>2592</v>
      </c>
      <c r="AT2279">
        <v>8</v>
      </c>
      <c r="AU2279">
        <v>8</v>
      </c>
      <c r="AV2279">
        <v>8</v>
      </c>
      <c r="AW2279">
        <v>48</v>
      </c>
      <c r="AY2279">
        <v>4</v>
      </c>
      <c r="AZ2279">
        <v>192</v>
      </c>
      <c r="BA2279">
        <v>2.6927083333333335</v>
      </c>
      <c r="BB2279">
        <v>23616</v>
      </c>
      <c r="BC2279">
        <v>39360</v>
      </c>
      <c r="BD2279">
        <v>55104</v>
      </c>
      <c r="BF2279">
        <v>4</v>
      </c>
      <c r="BG2279">
        <v>192</v>
      </c>
      <c r="BH2279">
        <v>2.6927083333333335</v>
      </c>
      <c r="BI2279">
        <v>23616</v>
      </c>
      <c r="BJ2279">
        <v>39360</v>
      </c>
      <c r="BK2279">
        <v>55104</v>
      </c>
      <c r="BL2279">
        <v>9</v>
      </c>
      <c r="BM2279">
        <v>0.1</v>
      </c>
      <c r="BP2279">
        <v>0</v>
      </c>
      <c r="BS2279">
        <v>0</v>
      </c>
      <c r="BV2279">
        <v>0</v>
      </c>
      <c r="BW2279">
        <v>0</v>
      </c>
      <c r="BX2279">
        <v>0</v>
      </c>
      <c r="BZ2279" t="s">
        <v>193</v>
      </c>
      <c r="CA2279" t="s">
        <v>194</v>
      </c>
      <c r="CB2279" t="b">
        <v>0</v>
      </c>
    </row>
    <row r="2280" spans="1:80" x14ac:dyDescent="0.3">
      <c r="A2280">
        <v>2279</v>
      </c>
      <c r="B2280" t="s">
        <v>2800</v>
      </c>
      <c r="C2280" t="s">
        <v>20</v>
      </c>
      <c r="D2280" t="s">
        <v>2717</v>
      </c>
      <c r="E2280" t="s">
        <v>2796</v>
      </c>
      <c r="F2280" t="s">
        <v>2797</v>
      </c>
      <c r="G2280" t="s">
        <v>2765</v>
      </c>
      <c r="H2280" t="s">
        <v>184</v>
      </c>
      <c r="J2280">
        <v>0</v>
      </c>
      <c r="K2280" t="s">
        <v>2798</v>
      </c>
      <c r="L2280" t="s">
        <v>2457</v>
      </c>
      <c r="M2280" t="s">
        <v>2799</v>
      </c>
      <c r="N2280" t="s">
        <v>20</v>
      </c>
      <c r="O2280">
        <v>144.88999999999999</v>
      </c>
      <c r="Q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AA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1.52</v>
      </c>
      <c r="AK2280">
        <v>3</v>
      </c>
      <c r="AL2280">
        <v>62</v>
      </c>
      <c r="AM2280">
        <v>4</v>
      </c>
      <c r="AN2280">
        <v>8</v>
      </c>
      <c r="AP2280" t="s">
        <v>197</v>
      </c>
      <c r="AQ2280" t="s">
        <v>197</v>
      </c>
      <c r="AR2280" t="s">
        <v>197</v>
      </c>
      <c r="AS2280" t="s">
        <v>2592</v>
      </c>
      <c r="AT2280">
        <v>8</v>
      </c>
      <c r="AU2280">
        <v>8</v>
      </c>
      <c r="AV2280">
        <v>8</v>
      </c>
      <c r="AW2280">
        <v>48</v>
      </c>
      <c r="AX2280">
        <v>13</v>
      </c>
      <c r="AY2280">
        <v>4</v>
      </c>
      <c r="AZ2280">
        <v>192</v>
      </c>
      <c r="BA2280">
        <v>2.6927083333333335</v>
      </c>
      <c r="BB2280">
        <v>23616</v>
      </c>
      <c r="BC2280">
        <v>39360</v>
      </c>
      <c r="BD2280">
        <v>55104</v>
      </c>
      <c r="BG2280">
        <v>0</v>
      </c>
      <c r="BH2280">
        <v>0</v>
      </c>
      <c r="BI2280">
        <v>23616</v>
      </c>
      <c r="BJ2280">
        <v>39360</v>
      </c>
      <c r="BK2280">
        <v>55104</v>
      </c>
      <c r="BL2280">
        <v>10</v>
      </c>
      <c r="BM2280">
        <v>0.1</v>
      </c>
      <c r="BN2280">
        <v>48</v>
      </c>
      <c r="BO2280" t="s">
        <v>192</v>
      </c>
      <c r="BP2280">
        <v>6.9547199999999991</v>
      </c>
      <c r="BQ2280">
        <v>374</v>
      </c>
      <c r="BR2280">
        <v>41</v>
      </c>
      <c r="BS2280">
        <v>0.10962566844919786</v>
      </c>
      <c r="BV2280">
        <v>0</v>
      </c>
      <c r="BW2280">
        <v>0</v>
      </c>
      <c r="BX2280">
        <v>0</v>
      </c>
      <c r="BZ2280" t="s">
        <v>193</v>
      </c>
      <c r="CA2280" t="s">
        <v>194</v>
      </c>
      <c r="CB2280" t="b">
        <v>0</v>
      </c>
    </row>
    <row r="2281" spans="1:80" x14ac:dyDescent="0.3">
      <c r="A2281">
        <v>2280</v>
      </c>
      <c r="B2281" t="s">
        <v>2801</v>
      </c>
      <c r="C2281" t="s">
        <v>20</v>
      </c>
      <c r="D2281" t="s">
        <v>2717</v>
      </c>
      <c r="E2281" t="s">
        <v>2802</v>
      </c>
      <c r="F2281" t="s">
        <v>2803</v>
      </c>
      <c r="G2281" t="s">
        <v>2720</v>
      </c>
      <c r="H2281" t="s">
        <v>184</v>
      </c>
      <c r="J2281">
        <v>0</v>
      </c>
      <c r="K2281" t="s">
        <v>2804</v>
      </c>
      <c r="L2281" t="s">
        <v>2457</v>
      </c>
      <c r="M2281" t="s">
        <v>2799</v>
      </c>
      <c r="N2281" t="s">
        <v>20</v>
      </c>
      <c r="O2281">
        <v>238.5</v>
      </c>
      <c r="Q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AA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2.29</v>
      </c>
      <c r="AK2281">
        <v>3</v>
      </c>
      <c r="AL2281">
        <v>41</v>
      </c>
      <c r="AM2281">
        <v>4</v>
      </c>
      <c r="AN2281">
        <v>8</v>
      </c>
      <c r="AP2281" t="s">
        <v>197</v>
      </c>
      <c r="AQ2281" t="s">
        <v>197</v>
      </c>
      <c r="AR2281" t="s">
        <v>197</v>
      </c>
      <c r="AS2281" t="s">
        <v>2592</v>
      </c>
      <c r="AT2281">
        <v>8</v>
      </c>
      <c r="AU2281">
        <v>8</v>
      </c>
      <c r="AV2281">
        <v>8</v>
      </c>
      <c r="AW2281">
        <v>48</v>
      </c>
      <c r="AX2281">
        <v>13</v>
      </c>
      <c r="AY2281">
        <v>4</v>
      </c>
      <c r="AZ2281">
        <v>192</v>
      </c>
      <c r="BA2281">
        <v>2.6927083333333335</v>
      </c>
      <c r="BB2281">
        <v>23616</v>
      </c>
      <c r="BC2281">
        <v>39360</v>
      </c>
      <c r="BD2281">
        <v>55104</v>
      </c>
      <c r="BG2281">
        <v>0</v>
      </c>
      <c r="BH2281">
        <v>0</v>
      </c>
      <c r="BI2281">
        <v>23616</v>
      </c>
      <c r="BJ2281">
        <v>39360</v>
      </c>
      <c r="BK2281">
        <v>55104</v>
      </c>
      <c r="BL2281">
        <v>10</v>
      </c>
      <c r="BM2281">
        <v>0.1</v>
      </c>
      <c r="BN2281">
        <v>24</v>
      </c>
      <c r="BO2281" t="s">
        <v>192</v>
      </c>
      <c r="BP2281">
        <v>5.7240000000000002</v>
      </c>
      <c r="BQ2281">
        <v>329</v>
      </c>
      <c r="BR2281">
        <v>36</v>
      </c>
      <c r="BS2281">
        <v>0.10942249240121581</v>
      </c>
      <c r="BV2281">
        <v>0</v>
      </c>
      <c r="BW2281">
        <v>0</v>
      </c>
      <c r="BX2281">
        <v>0</v>
      </c>
      <c r="BZ2281" t="s">
        <v>193</v>
      </c>
      <c r="CA2281" t="s">
        <v>194</v>
      </c>
      <c r="CB2281" t="b">
        <v>0</v>
      </c>
    </row>
    <row r="2282" spans="1:80" x14ac:dyDescent="0.3">
      <c r="A2282">
        <v>2281</v>
      </c>
      <c r="B2282" t="s">
        <v>2805</v>
      </c>
      <c r="C2282" t="s">
        <v>20</v>
      </c>
      <c r="D2282" t="s">
        <v>2717</v>
      </c>
      <c r="E2282" t="s">
        <v>2802</v>
      </c>
      <c r="F2282" t="s">
        <v>2803</v>
      </c>
      <c r="G2282" t="s">
        <v>2765</v>
      </c>
      <c r="H2282" t="s">
        <v>184</v>
      </c>
      <c r="J2282">
        <v>0</v>
      </c>
      <c r="K2282" t="s">
        <v>2804</v>
      </c>
      <c r="L2282" t="s">
        <v>2457</v>
      </c>
      <c r="M2282" t="s">
        <v>2799</v>
      </c>
      <c r="N2282" t="s">
        <v>20</v>
      </c>
      <c r="O2282">
        <v>227.86</v>
      </c>
      <c r="Q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AA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1.92</v>
      </c>
      <c r="AK2282">
        <v>3</v>
      </c>
      <c r="AL2282">
        <v>49</v>
      </c>
      <c r="AM2282">
        <v>4</v>
      </c>
      <c r="AN2282">
        <v>8</v>
      </c>
      <c r="AP2282" t="s">
        <v>197</v>
      </c>
      <c r="AQ2282" t="s">
        <v>197</v>
      </c>
      <c r="AR2282" t="s">
        <v>197</v>
      </c>
      <c r="AS2282" t="s">
        <v>2592</v>
      </c>
      <c r="AT2282">
        <v>8</v>
      </c>
      <c r="AU2282">
        <v>8</v>
      </c>
      <c r="AV2282">
        <v>8</v>
      </c>
      <c r="AW2282">
        <v>48</v>
      </c>
      <c r="AX2282">
        <v>13</v>
      </c>
      <c r="AY2282">
        <v>4</v>
      </c>
      <c r="AZ2282">
        <v>192</v>
      </c>
      <c r="BA2282">
        <v>2.6927083333333335</v>
      </c>
      <c r="BB2282">
        <v>23616</v>
      </c>
      <c r="BC2282">
        <v>39360</v>
      </c>
      <c r="BD2282">
        <v>55104</v>
      </c>
      <c r="BG2282">
        <v>0</v>
      </c>
      <c r="BH2282">
        <v>0</v>
      </c>
      <c r="BI2282">
        <v>23616</v>
      </c>
      <c r="BJ2282">
        <v>39360</v>
      </c>
      <c r="BK2282">
        <v>55104</v>
      </c>
      <c r="BL2282">
        <v>10</v>
      </c>
      <c r="BM2282">
        <v>0.1</v>
      </c>
      <c r="BN2282">
        <v>42</v>
      </c>
      <c r="BO2282" t="s">
        <v>192</v>
      </c>
      <c r="BP2282">
        <v>9.5701200000000011</v>
      </c>
      <c r="BQ2282">
        <v>229</v>
      </c>
      <c r="BR2282">
        <v>290</v>
      </c>
      <c r="BS2282">
        <v>1.2663755458515285</v>
      </c>
      <c r="BV2282">
        <v>0</v>
      </c>
      <c r="BW2282">
        <v>0</v>
      </c>
      <c r="BX2282">
        <v>0</v>
      </c>
      <c r="BZ2282" t="s">
        <v>193</v>
      </c>
      <c r="CA2282" t="s">
        <v>194</v>
      </c>
      <c r="CB2282" t="b">
        <v>0</v>
      </c>
    </row>
    <row r="2283" spans="1:80" x14ac:dyDescent="0.3">
      <c r="A2283">
        <v>2282</v>
      </c>
      <c r="B2283" t="s">
        <v>2806</v>
      </c>
      <c r="C2283" t="s">
        <v>20</v>
      </c>
      <c r="D2283" t="s">
        <v>2807</v>
      </c>
      <c r="E2283" t="s">
        <v>2808</v>
      </c>
      <c r="F2283" t="s">
        <v>2809</v>
      </c>
      <c r="G2283" t="s">
        <v>2455</v>
      </c>
      <c r="H2283" t="s">
        <v>184</v>
      </c>
      <c r="J2283">
        <v>0</v>
      </c>
      <c r="K2283" t="s">
        <v>2810</v>
      </c>
      <c r="L2283" t="s">
        <v>197</v>
      </c>
      <c r="M2283" t="s">
        <v>197</v>
      </c>
      <c r="N2283" t="s">
        <v>198</v>
      </c>
      <c r="O2283">
        <v>8.3000000000000007</v>
      </c>
      <c r="Q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AA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0.2</v>
      </c>
      <c r="AK2283">
        <v>2.5</v>
      </c>
      <c r="AL2283">
        <v>560</v>
      </c>
      <c r="AM2283">
        <v>8</v>
      </c>
      <c r="AN2283">
        <v>15</v>
      </c>
      <c r="AO2283" t="s">
        <v>190</v>
      </c>
      <c r="AP2283" t="s">
        <v>197</v>
      </c>
      <c r="AQ2283" t="s">
        <v>197</v>
      </c>
      <c r="AR2283" t="s">
        <v>197</v>
      </c>
      <c r="AS2283" t="s">
        <v>2599</v>
      </c>
      <c r="AT2283">
        <v>15</v>
      </c>
      <c r="AU2283">
        <v>6</v>
      </c>
      <c r="AV2283">
        <v>6</v>
      </c>
      <c r="AW2283">
        <v>366</v>
      </c>
      <c r="AX2283">
        <v>7</v>
      </c>
      <c r="AY2283">
        <v>7</v>
      </c>
      <c r="AZ2283">
        <v>2562</v>
      </c>
      <c r="BA2283">
        <v>0.20179547228727557</v>
      </c>
      <c r="BB2283">
        <v>337635</v>
      </c>
      <c r="BC2283">
        <v>562725</v>
      </c>
      <c r="BD2283">
        <v>787815</v>
      </c>
      <c r="BG2283">
        <v>0</v>
      </c>
      <c r="BH2283">
        <v>0</v>
      </c>
      <c r="BI2283">
        <v>337635</v>
      </c>
      <c r="BJ2283">
        <v>562725</v>
      </c>
      <c r="BK2283">
        <v>787815</v>
      </c>
      <c r="BL2283">
        <v>9</v>
      </c>
      <c r="BM2283">
        <v>1</v>
      </c>
      <c r="BN2283">
        <v>1050</v>
      </c>
      <c r="BO2283" t="s">
        <v>192</v>
      </c>
      <c r="BP2283">
        <v>8.7149999999999999</v>
      </c>
      <c r="BQ2283">
        <v>373</v>
      </c>
      <c r="BR2283">
        <v>1169</v>
      </c>
      <c r="BS2283">
        <v>3.1340482573726542</v>
      </c>
      <c r="BV2283">
        <v>0</v>
      </c>
      <c r="BW2283">
        <v>0</v>
      </c>
      <c r="BX2283">
        <v>0</v>
      </c>
      <c r="BZ2283" t="s">
        <v>193</v>
      </c>
      <c r="CA2283" t="s">
        <v>194</v>
      </c>
      <c r="CB2283" t="b">
        <v>0</v>
      </c>
    </row>
    <row r="2284" spans="1:80" x14ac:dyDescent="0.3">
      <c r="A2284">
        <v>2283</v>
      </c>
      <c r="B2284" t="s">
        <v>2811</v>
      </c>
      <c r="C2284" t="s">
        <v>20</v>
      </c>
      <c r="D2284" t="s">
        <v>2807</v>
      </c>
      <c r="E2284" t="s">
        <v>2808</v>
      </c>
      <c r="F2284" t="s">
        <v>2809</v>
      </c>
      <c r="G2284" t="s">
        <v>2455</v>
      </c>
      <c r="H2284" t="s">
        <v>184</v>
      </c>
      <c r="J2284">
        <v>0</v>
      </c>
      <c r="K2284" t="s">
        <v>2810</v>
      </c>
      <c r="L2284" t="s">
        <v>197</v>
      </c>
      <c r="M2284" t="s">
        <v>197</v>
      </c>
      <c r="N2284" t="s">
        <v>198</v>
      </c>
      <c r="O2284">
        <v>8.57</v>
      </c>
      <c r="Q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AA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0.12</v>
      </c>
      <c r="AK2284">
        <v>2.5</v>
      </c>
      <c r="AL2284">
        <v>934</v>
      </c>
      <c r="AM2284">
        <v>8</v>
      </c>
      <c r="AN2284">
        <v>15</v>
      </c>
      <c r="AO2284" t="s">
        <v>190</v>
      </c>
      <c r="AP2284" t="s">
        <v>197</v>
      </c>
      <c r="AQ2284" t="s">
        <v>197</v>
      </c>
      <c r="AR2284" t="s">
        <v>197</v>
      </c>
      <c r="AS2284" t="s">
        <v>2599</v>
      </c>
      <c r="AT2284">
        <v>15</v>
      </c>
      <c r="AU2284">
        <v>6</v>
      </c>
      <c r="AV2284">
        <v>6</v>
      </c>
      <c r="AW2284">
        <v>366</v>
      </c>
      <c r="AX2284">
        <v>15</v>
      </c>
      <c r="AY2284">
        <v>7</v>
      </c>
      <c r="AZ2284">
        <v>2562</v>
      </c>
      <c r="BA2284">
        <v>0.20179547228727557</v>
      </c>
      <c r="BB2284">
        <v>337635</v>
      </c>
      <c r="BC2284">
        <v>562725</v>
      </c>
      <c r="BD2284">
        <v>787815</v>
      </c>
      <c r="BG2284">
        <v>0</v>
      </c>
      <c r="BH2284">
        <v>0</v>
      </c>
      <c r="BI2284">
        <v>337635</v>
      </c>
      <c r="BJ2284">
        <v>562725</v>
      </c>
      <c r="BK2284">
        <v>787815</v>
      </c>
      <c r="BL2284">
        <v>9</v>
      </c>
      <c r="BM2284">
        <v>1</v>
      </c>
      <c r="BN2284">
        <v>1050</v>
      </c>
      <c r="BO2284" t="s">
        <v>192</v>
      </c>
      <c r="BP2284">
        <v>8.9984999999999999</v>
      </c>
      <c r="BQ2284">
        <v>0</v>
      </c>
      <c r="BR2284">
        <v>1031</v>
      </c>
      <c r="BS2284">
        <v>0</v>
      </c>
      <c r="BV2284">
        <v>117</v>
      </c>
      <c r="BW2284">
        <v>0</v>
      </c>
      <c r="BX2284">
        <v>0</v>
      </c>
      <c r="BZ2284" t="s">
        <v>193</v>
      </c>
      <c r="CA2284" t="s">
        <v>194</v>
      </c>
      <c r="CB2284" t="b">
        <v>0</v>
      </c>
    </row>
    <row r="2285" spans="1:80" x14ac:dyDescent="0.3">
      <c r="A2285">
        <v>2284</v>
      </c>
      <c r="B2285" t="s">
        <v>2812</v>
      </c>
      <c r="C2285" t="s">
        <v>20</v>
      </c>
      <c r="D2285" t="s">
        <v>2807</v>
      </c>
      <c r="E2285" t="s">
        <v>2808</v>
      </c>
      <c r="F2285" t="s">
        <v>2809</v>
      </c>
      <c r="G2285" t="s">
        <v>2455</v>
      </c>
      <c r="H2285" t="s">
        <v>184</v>
      </c>
      <c r="J2285">
        <v>0</v>
      </c>
      <c r="K2285" t="s">
        <v>2810</v>
      </c>
      <c r="L2285" t="s">
        <v>197</v>
      </c>
      <c r="M2285" t="s">
        <v>197</v>
      </c>
      <c r="N2285" t="s">
        <v>198</v>
      </c>
      <c r="O2285">
        <v>6.73</v>
      </c>
      <c r="Q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AA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0.12</v>
      </c>
      <c r="AK2285">
        <v>2.5</v>
      </c>
      <c r="AL2285">
        <v>934</v>
      </c>
      <c r="AM2285">
        <v>8</v>
      </c>
      <c r="AN2285">
        <v>15</v>
      </c>
      <c r="AO2285" t="s">
        <v>190</v>
      </c>
      <c r="AP2285" t="s">
        <v>197</v>
      </c>
      <c r="AQ2285" t="s">
        <v>197</v>
      </c>
      <c r="AR2285" t="s">
        <v>197</v>
      </c>
      <c r="AS2285" t="s">
        <v>2599</v>
      </c>
      <c r="AT2285">
        <v>15</v>
      </c>
      <c r="AU2285">
        <v>6</v>
      </c>
      <c r="AV2285">
        <v>6</v>
      </c>
      <c r="AW2285">
        <v>366</v>
      </c>
      <c r="AX2285">
        <v>15</v>
      </c>
      <c r="AY2285">
        <v>7</v>
      </c>
      <c r="AZ2285">
        <v>2562</v>
      </c>
      <c r="BA2285">
        <v>0.20179547228727557</v>
      </c>
      <c r="BB2285">
        <v>337635</v>
      </c>
      <c r="BC2285">
        <v>562725</v>
      </c>
      <c r="BD2285">
        <v>787815</v>
      </c>
      <c r="BG2285">
        <v>0</v>
      </c>
      <c r="BH2285">
        <v>0</v>
      </c>
      <c r="BI2285">
        <v>337635</v>
      </c>
      <c r="BJ2285">
        <v>562725</v>
      </c>
      <c r="BK2285">
        <v>787815</v>
      </c>
      <c r="BL2285">
        <v>9</v>
      </c>
      <c r="BM2285">
        <v>1</v>
      </c>
      <c r="BN2285">
        <v>1050</v>
      </c>
      <c r="BO2285" t="s">
        <v>192</v>
      </c>
      <c r="BP2285">
        <v>7.0664999999999996</v>
      </c>
      <c r="BQ2285">
        <v>519</v>
      </c>
      <c r="BR2285">
        <v>1468</v>
      </c>
      <c r="BS2285">
        <v>2.8285163776493256</v>
      </c>
      <c r="BV2285">
        <v>0</v>
      </c>
      <c r="BW2285">
        <v>0</v>
      </c>
      <c r="BX2285">
        <v>0</v>
      </c>
      <c r="BZ2285" t="s">
        <v>193</v>
      </c>
      <c r="CA2285" t="s">
        <v>194</v>
      </c>
      <c r="CB2285" t="b">
        <v>0</v>
      </c>
    </row>
    <row r="2286" spans="1:80" x14ac:dyDescent="0.3">
      <c r="A2286">
        <v>2285</v>
      </c>
      <c r="B2286" t="s">
        <v>2813</v>
      </c>
      <c r="C2286" t="s">
        <v>20</v>
      </c>
      <c r="D2286" t="s">
        <v>2807</v>
      </c>
      <c r="E2286" t="s">
        <v>2814</v>
      </c>
      <c r="F2286" t="s">
        <v>2815</v>
      </c>
      <c r="G2286" t="s">
        <v>2455</v>
      </c>
      <c r="H2286" t="s">
        <v>184</v>
      </c>
      <c r="J2286">
        <v>0</v>
      </c>
      <c r="K2286" t="s">
        <v>2810</v>
      </c>
      <c r="L2286" t="s">
        <v>197</v>
      </c>
      <c r="M2286" t="s">
        <v>197</v>
      </c>
      <c r="N2286" t="s">
        <v>198</v>
      </c>
      <c r="O2286">
        <v>8.58</v>
      </c>
      <c r="Q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AA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0.19</v>
      </c>
      <c r="AK2286">
        <v>2.5</v>
      </c>
      <c r="AL2286">
        <v>590</v>
      </c>
      <c r="AM2286">
        <v>8</v>
      </c>
      <c r="AN2286">
        <v>15</v>
      </c>
      <c r="AO2286" t="s">
        <v>190</v>
      </c>
      <c r="AP2286" t="s">
        <v>197</v>
      </c>
      <c r="AQ2286" t="s">
        <v>197</v>
      </c>
      <c r="AR2286" t="s">
        <v>197</v>
      </c>
      <c r="AS2286" t="s">
        <v>2607</v>
      </c>
      <c r="AT2286">
        <v>24</v>
      </c>
      <c r="AU2286">
        <v>6</v>
      </c>
      <c r="AV2286">
        <v>6</v>
      </c>
      <c r="AW2286">
        <v>366</v>
      </c>
      <c r="AX2286">
        <v>7</v>
      </c>
      <c r="AY2286">
        <v>7</v>
      </c>
      <c r="AZ2286">
        <v>2562</v>
      </c>
      <c r="BA2286">
        <v>0.20179547228727557</v>
      </c>
      <c r="BB2286">
        <v>540216</v>
      </c>
      <c r="BC2286">
        <v>900360</v>
      </c>
      <c r="BD2286">
        <v>1260504</v>
      </c>
      <c r="BG2286">
        <v>0</v>
      </c>
      <c r="BH2286">
        <v>0</v>
      </c>
      <c r="BI2286">
        <v>540216</v>
      </c>
      <c r="BJ2286">
        <v>900360</v>
      </c>
      <c r="BK2286">
        <v>1260504</v>
      </c>
      <c r="BL2286">
        <v>9</v>
      </c>
      <c r="BM2286">
        <v>1</v>
      </c>
      <c r="BN2286">
        <v>1050</v>
      </c>
      <c r="BO2286" t="s">
        <v>192</v>
      </c>
      <c r="BP2286">
        <v>9.0090000000000003</v>
      </c>
      <c r="BQ2286">
        <v>10909</v>
      </c>
      <c r="BR2286">
        <v>3373</v>
      </c>
      <c r="BS2286">
        <v>0.30919424328536071</v>
      </c>
      <c r="BV2286">
        <v>0</v>
      </c>
      <c r="BW2286">
        <v>0</v>
      </c>
      <c r="BX2286">
        <v>0</v>
      </c>
      <c r="BZ2286" t="s">
        <v>193</v>
      </c>
      <c r="CA2286" t="s">
        <v>194</v>
      </c>
      <c r="CB2286" t="b">
        <v>0</v>
      </c>
    </row>
    <row r="2287" spans="1:80" x14ac:dyDescent="0.3">
      <c r="A2287">
        <v>2286</v>
      </c>
      <c r="B2287" t="s">
        <v>2816</v>
      </c>
      <c r="C2287" t="s">
        <v>20</v>
      </c>
      <c r="D2287" t="s">
        <v>2807</v>
      </c>
      <c r="E2287" t="s">
        <v>2814</v>
      </c>
      <c r="F2287" t="s">
        <v>2815</v>
      </c>
      <c r="G2287" t="s">
        <v>2455</v>
      </c>
      <c r="H2287" t="s">
        <v>184</v>
      </c>
      <c r="J2287">
        <v>0</v>
      </c>
      <c r="K2287" t="s">
        <v>2810</v>
      </c>
      <c r="L2287" t="s">
        <v>197</v>
      </c>
      <c r="M2287" t="s">
        <v>197</v>
      </c>
      <c r="N2287" t="s">
        <v>198</v>
      </c>
      <c r="O2287">
        <v>6.89</v>
      </c>
      <c r="Q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AA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0.13</v>
      </c>
      <c r="AK2287">
        <v>2.5</v>
      </c>
      <c r="AL2287">
        <v>862</v>
      </c>
      <c r="AM2287">
        <v>8</v>
      </c>
      <c r="AN2287">
        <v>15</v>
      </c>
      <c r="AO2287" t="s">
        <v>190</v>
      </c>
      <c r="AP2287" t="s">
        <v>197</v>
      </c>
      <c r="AQ2287" t="s">
        <v>197</v>
      </c>
      <c r="AR2287" t="s">
        <v>197</v>
      </c>
      <c r="AS2287" t="s">
        <v>2607</v>
      </c>
      <c r="AT2287">
        <v>24</v>
      </c>
      <c r="AU2287">
        <v>6</v>
      </c>
      <c r="AV2287">
        <v>6</v>
      </c>
      <c r="AW2287">
        <v>366</v>
      </c>
      <c r="AX2287">
        <v>15</v>
      </c>
      <c r="AY2287">
        <v>7</v>
      </c>
      <c r="AZ2287">
        <v>2562</v>
      </c>
      <c r="BA2287">
        <v>0.20179547228727557</v>
      </c>
      <c r="BB2287">
        <v>540216</v>
      </c>
      <c r="BC2287">
        <v>900360</v>
      </c>
      <c r="BD2287">
        <v>1260504</v>
      </c>
      <c r="BG2287">
        <v>0</v>
      </c>
      <c r="BH2287">
        <v>0</v>
      </c>
      <c r="BI2287">
        <v>540216</v>
      </c>
      <c r="BJ2287">
        <v>900360</v>
      </c>
      <c r="BK2287">
        <v>1260504</v>
      </c>
      <c r="BL2287">
        <v>9</v>
      </c>
      <c r="BM2287">
        <v>1</v>
      </c>
      <c r="BN2287">
        <v>1050</v>
      </c>
      <c r="BO2287" t="s">
        <v>192</v>
      </c>
      <c r="BP2287">
        <v>7.2344999999999997</v>
      </c>
      <c r="BQ2287">
        <v>9335</v>
      </c>
      <c r="BR2287">
        <v>7294</v>
      </c>
      <c r="BS2287">
        <v>0.78136047134440267</v>
      </c>
      <c r="BV2287">
        <v>0</v>
      </c>
      <c r="BW2287">
        <v>0</v>
      </c>
      <c r="BX2287">
        <v>0</v>
      </c>
      <c r="BZ2287" t="s">
        <v>193</v>
      </c>
      <c r="CA2287" t="s">
        <v>194</v>
      </c>
      <c r="CB2287" t="b">
        <v>0</v>
      </c>
    </row>
    <row r="2288" spans="1:80" x14ac:dyDescent="0.3">
      <c r="A2288">
        <v>2287</v>
      </c>
      <c r="B2288" t="s">
        <v>2817</v>
      </c>
      <c r="C2288" t="s">
        <v>20</v>
      </c>
      <c r="D2288" t="s">
        <v>2807</v>
      </c>
      <c r="E2288" t="s">
        <v>2818</v>
      </c>
      <c r="F2288" t="s">
        <v>2819</v>
      </c>
      <c r="G2288" t="s">
        <v>2455</v>
      </c>
      <c r="H2288" t="s">
        <v>184</v>
      </c>
      <c r="J2288">
        <v>0</v>
      </c>
      <c r="K2288" t="s">
        <v>2820</v>
      </c>
      <c r="L2288" t="s">
        <v>197</v>
      </c>
      <c r="M2288" t="s">
        <v>197</v>
      </c>
      <c r="N2288" t="s">
        <v>198</v>
      </c>
      <c r="O2288">
        <v>15.91</v>
      </c>
      <c r="Q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AA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0.3</v>
      </c>
      <c r="AK2288">
        <v>2.5</v>
      </c>
      <c r="AL2288">
        <v>374</v>
      </c>
      <c r="AM2288">
        <v>8</v>
      </c>
      <c r="AN2288">
        <v>15</v>
      </c>
      <c r="AO2288" t="s">
        <v>190</v>
      </c>
      <c r="AP2288" t="s">
        <v>197</v>
      </c>
      <c r="AQ2288" t="s">
        <v>197</v>
      </c>
      <c r="AR2288" t="s">
        <v>197</v>
      </c>
      <c r="AS2288" t="s">
        <v>2607</v>
      </c>
      <c r="AT2288">
        <v>24</v>
      </c>
      <c r="AU2288">
        <v>6</v>
      </c>
      <c r="AV2288">
        <v>6</v>
      </c>
      <c r="AW2288">
        <v>366</v>
      </c>
      <c r="AX2288">
        <v>7</v>
      </c>
      <c r="AY2288">
        <v>7</v>
      </c>
      <c r="AZ2288">
        <v>2562</v>
      </c>
      <c r="BA2288">
        <v>0.20179547228727557</v>
      </c>
      <c r="BB2288">
        <v>540216</v>
      </c>
      <c r="BC2288">
        <v>900360</v>
      </c>
      <c r="BD2288">
        <v>1260504</v>
      </c>
      <c r="BG2288">
        <v>0</v>
      </c>
      <c r="BH2288">
        <v>0</v>
      </c>
      <c r="BI2288">
        <v>540216</v>
      </c>
      <c r="BJ2288">
        <v>900360</v>
      </c>
      <c r="BK2288">
        <v>1260504</v>
      </c>
      <c r="BL2288">
        <v>9</v>
      </c>
      <c r="BM2288">
        <v>1</v>
      </c>
      <c r="BN2288">
        <v>504</v>
      </c>
      <c r="BO2288" t="s">
        <v>192</v>
      </c>
      <c r="BP2288">
        <v>8.0186399999999995</v>
      </c>
      <c r="BQ2288">
        <v>4051</v>
      </c>
      <c r="BR2288">
        <v>2028</v>
      </c>
      <c r="BS2288">
        <v>0.50061713157245125</v>
      </c>
      <c r="BV2288">
        <v>0</v>
      </c>
      <c r="BW2288">
        <v>0</v>
      </c>
      <c r="BX2288">
        <v>0</v>
      </c>
      <c r="BZ2288" t="s">
        <v>193</v>
      </c>
      <c r="CA2288" t="s">
        <v>194</v>
      </c>
      <c r="CB2288" t="b">
        <v>0</v>
      </c>
    </row>
    <row r="2289" spans="1:80" x14ac:dyDescent="0.3">
      <c r="A2289">
        <v>2288</v>
      </c>
      <c r="B2289" t="s">
        <v>2821</v>
      </c>
      <c r="C2289" t="s">
        <v>20</v>
      </c>
      <c r="D2289" t="s">
        <v>2807</v>
      </c>
      <c r="E2289" t="s">
        <v>2818</v>
      </c>
      <c r="F2289" t="s">
        <v>2822</v>
      </c>
      <c r="G2289" t="s">
        <v>2455</v>
      </c>
      <c r="H2289" t="s">
        <v>184</v>
      </c>
      <c r="J2289">
        <v>0</v>
      </c>
      <c r="K2289" t="s">
        <v>2823</v>
      </c>
      <c r="L2289" t="s">
        <v>197</v>
      </c>
      <c r="M2289" t="s">
        <v>197</v>
      </c>
      <c r="N2289" t="s">
        <v>198</v>
      </c>
      <c r="O2289">
        <v>16</v>
      </c>
      <c r="Q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AA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0.36</v>
      </c>
      <c r="AK2289">
        <v>2.5</v>
      </c>
      <c r="AL2289">
        <v>312</v>
      </c>
      <c r="AM2289">
        <v>8</v>
      </c>
      <c r="AN2289">
        <v>15</v>
      </c>
      <c r="AO2289" t="s">
        <v>190</v>
      </c>
      <c r="AP2289" t="s">
        <v>197</v>
      </c>
      <c r="AQ2289" t="s">
        <v>197</v>
      </c>
      <c r="AR2289" t="s">
        <v>197</v>
      </c>
      <c r="AS2289" t="s">
        <v>2607</v>
      </c>
      <c r="AT2289">
        <v>24</v>
      </c>
      <c r="AU2289">
        <v>6</v>
      </c>
      <c r="AV2289">
        <v>6</v>
      </c>
      <c r="AW2289">
        <v>366</v>
      </c>
      <c r="AX2289">
        <v>7</v>
      </c>
      <c r="AY2289">
        <v>7</v>
      </c>
      <c r="AZ2289">
        <v>2562</v>
      </c>
      <c r="BA2289">
        <v>0.20179547228727557</v>
      </c>
      <c r="BB2289">
        <v>540216</v>
      </c>
      <c r="BC2289">
        <v>900360</v>
      </c>
      <c r="BD2289">
        <v>1260504</v>
      </c>
      <c r="BG2289">
        <v>0</v>
      </c>
      <c r="BH2289">
        <v>0</v>
      </c>
      <c r="BI2289">
        <v>540216</v>
      </c>
      <c r="BJ2289">
        <v>900360</v>
      </c>
      <c r="BK2289">
        <v>1260504</v>
      </c>
      <c r="BL2289">
        <v>9</v>
      </c>
      <c r="BM2289">
        <v>1</v>
      </c>
      <c r="BN2289">
        <v>504</v>
      </c>
      <c r="BO2289" t="s">
        <v>192</v>
      </c>
      <c r="BP2289">
        <v>8.0640000000000001</v>
      </c>
      <c r="BQ2289">
        <v>1651</v>
      </c>
      <c r="BR2289">
        <v>14</v>
      </c>
      <c r="BS2289">
        <v>8.4797092671108423E-3</v>
      </c>
      <c r="BV2289">
        <v>0</v>
      </c>
      <c r="BW2289">
        <v>0</v>
      </c>
      <c r="BX2289">
        <v>0</v>
      </c>
      <c r="BZ2289" t="s">
        <v>193</v>
      </c>
      <c r="CA2289" t="s">
        <v>194</v>
      </c>
      <c r="CB2289" t="b">
        <v>0</v>
      </c>
    </row>
    <row r="2290" spans="1:80" x14ac:dyDescent="0.3">
      <c r="A2290">
        <v>2289</v>
      </c>
      <c r="B2290" t="s">
        <v>4005</v>
      </c>
      <c r="C2290" t="s">
        <v>20</v>
      </c>
      <c r="D2290" t="s">
        <v>2807</v>
      </c>
      <c r="E2290" t="s">
        <v>2818</v>
      </c>
      <c r="F2290" t="s">
        <v>2819</v>
      </c>
      <c r="J2290">
        <v>0</v>
      </c>
      <c r="L2290" t="s">
        <v>197</v>
      </c>
      <c r="M2290" t="s">
        <v>197</v>
      </c>
      <c r="N2290" t="s">
        <v>198</v>
      </c>
      <c r="Q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AA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L2290">
        <v>0</v>
      </c>
      <c r="AP2290" t="s">
        <v>197</v>
      </c>
      <c r="AQ2290" t="s">
        <v>197</v>
      </c>
      <c r="AR2290" t="s">
        <v>197</v>
      </c>
      <c r="AS2290" t="s">
        <v>2607</v>
      </c>
      <c r="AT2290">
        <v>24</v>
      </c>
      <c r="AU2290">
        <v>6</v>
      </c>
      <c r="AV2290">
        <v>6</v>
      </c>
      <c r="AW2290">
        <v>366</v>
      </c>
      <c r="AY2290">
        <v>6</v>
      </c>
      <c r="AZ2290">
        <v>2196</v>
      </c>
      <c r="BA2290">
        <v>0.23542805100182149</v>
      </c>
      <c r="BB2290">
        <v>540216</v>
      </c>
      <c r="BC2290">
        <v>900360</v>
      </c>
      <c r="BD2290">
        <v>1260504</v>
      </c>
      <c r="BF2290">
        <v>6</v>
      </c>
      <c r="BG2290">
        <v>2196</v>
      </c>
      <c r="BH2290">
        <v>0.23542805100182149</v>
      </c>
      <c r="BI2290">
        <v>540216</v>
      </c>
      <c r="BJ2290">
        <v>900360</v>
      </c>
      <c r="BK2290">
        <v>1260504</v>
      </c>
      <c r="BL2290">
        <v>9</v>
      </c>
      <c r="BM2290">
        <v>1</v>
      </c>
      <c r="BP2290">
        <v>0</v>
      </c>
      <c r="BS2290">
        <v>0</v>
      </c>
      <c r="BV2290">
        <v>0</v>
      </c>
      <c r="BW2290">
        <v>0</v>
      </c>
      <c r="BX2290">
        <v>0</v>
      </c>
      <c r="BZ2290" t="s">
        <v>193</v>
      </c>
      <c r="CA2290" t="s">
        <v>194</v>
      </c>
      <c r="CB2290" t="b">
        <v>0</v>
      </c>
    </row>
    <row r="2291" spans="1:80" x14ac:dyDescent="0.3">
      <c r="A2291">
        <v>2290</v>
      </c>
      <c r="B2291" t="s">
        <v>2824</v>
      </c>
      <c r="C2291" t="s">
        <v>20</v>
      </c>
      <c r="D2291" t="s">
        <v>2807</v>
      </c>
      <c r="E2291" t="s">
        <v>2818</v>
      </c>
      <c r="F2291" t="s">
        <v>2822</v>
      </c>
      <c r="G2291" t="s">
        <v>2455</v>
      </c>
      <c r="H2291" t="s">
        <v>184</v>
      </c>
      <c r="J2291">
        <v>0</v>
      </c>
      <c r="K2291" t="s">
        <v>2820</v>
      </c>
      <c r="L2291" t="s">
        <v>197</v>
      </c>
      <c r="M2291" t="s">
        <v>197</v>
      </c>
      <c r="N2291" t="s">
        <v>198</v>
      </c>
      <c r="O2291">
        <v>15.1</v>
      </c>
      <c r="Q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AA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0.32</v>
      </c>
      <c r="AK2291">
        <v>2.5</v>
      </c>
      <c r="AL2291">
        <v>350</v>
      </c>
      <c r="AM2291">
        <v>8</v>
      </c>
      <c r="AN2291">
        <v>15</v>
      </c>
      <c r="AO2291" t="s">
        <v>190</v>
      </c>
      <c r="AP2291" t="s">
        <v>197</v>
      </c>
      <c r="AQ2291" t="s">
        <v>197</v>
      </c>
      <c r="AR2291" t="s">
        <v>197</v>
      </c>
      <c r="AS2291" t="s">
        <v>2607</v>
      </c>
      <c r="AT2291">
        <v>24</v>
      </c>
      <c r="AU2291">
        <v>6</v>
      </c>
      <c r="AV2291">
        <v>6</v>
      </c>
      <c r="AW2291">
        <v>366</v>
      </c>
      <c r="AX2291">
        <v>15</v>
      </c>
      <c r="AY2291">
        <v>7</v>
      </c>
      <c r="AZ2291">
        <v>2562</v>
      </c>
      <c r="BA2291">
        <v>0.20179547228727557</v>
      </c>
      <c r="BB2291">
        <v>540216</v>
      </c>
      <c r="BC2291">
        <v>900360</v>
      </c>
      <c r="BD2291">
        <v>1260504</v>
      </c>
      <c r="BG2291">
        <v>0</v>
      </c>
      <c r="BH2291">
        <v>0</v>
      </c>
      <c r="BI2291">
        <v>540216</v>
      </c>
      <c r="BJ2291">
        <v>900360</v>
      </c>
      <c r="BK2291">
        <v>1260504</v>
      </c>
      <c r="BL2291">
        <v>9</v>
      </c>
      <c r="BM2291">
        <v>1</v>
      </c>
      <c r="BN2291">
        <v>504</v>
      </c>
      <c r="BO2291" t="s">
        <v>192</v>
      </c>
      <c r="BP2291">
        <v>7.6104000000000003</v>
      </c>
      <c r="BQ2291">
        <v>510</v>
      </c>
      <c r="BR2291">
        <v>314</v>
      </c>
      <c r="BS2291">
        <v>0.61568627450980395</v>
      </c>
      <c r="BV2291">
        <v>0</v>
      </c>
      <c r="BW2291">
        <v>0</v>
      </c>
      <c r="BX2291">
        <v>0</v>
      </c>
      <c r="BZ2291" t="s">
        <v>193</v>
      </c>
      <c r="CA2291" t="s">
        <v>194</v>
      </c>
      <c r="CB2291" t="b">
        <v>0</v>
      </c>
    </row>
    <row r="2292" spans="1:80" x14ac:dyDescent="0.3">
      <c r="A2292">
        <v>2291</v>
      </c>
      <c r="B2292" t="s">
        <v>2825</v>
      </c>
      <c r="C2292" t="s">
        <v>20</v>
      </c>
      <c r="D2292" t="s">
        <v>2807</v>
      </c>
      <c r="E2292" t="s">
        <v>2818</v>
      </c>
      <c r="F2292" t="s">
        <v>2819</v>
      </c>
      <c r="G2292" t="s">
        <v>2455</v>
      </c>
      <c r="H2292" t="s">
        <v>184</v>
      </c>
      <c r="J2292">
        <v>0</v>
      </c>
      <c r="K2292" t="s">
        <v>2820</v>
      </c>
      <c r="L2292" t="s">
        <v>197</v>
      </c>
      <c r="M2292" t="s">
        <v>197</v>
      </c>
      <c r="N2292" t="s">
        <v>198</v>
      </c>
      <c r="O2292">
        <v>14.06</v>
      </c>
      <c r="Q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AA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0.2</v>
      </c>
      <c r="AK2292">
        <v>2.5</v>
      </c>
      <c r="AL2292">
        <v>560</v>
      </c>
      <c r="AM2292">
        <v>8</v>
      </c>
      <c r="AN2292">
        <v>15</v>
      </c>
      <c r="AO2292" t="s">
        <v>190</v>
      </c>
      <c r="AP2292" t="s">
        <v>197</v>
      </c>
      <c r="AQ2292" t="s">
        <v>197</v>
      </c>
      <c r="AR2292" t="s">
        <v>197</v>
      </c>
      <c r="AS2292" t="s">
        <v>2607</v>
      </c>
      <c r="AT2292">
        <v>24</v>
      </c>
      <c r="AU2292">
        <v>6</v>
      </c>
      <c r="AV2292">
        <v>6</v>
      </c>
      <c r="AW2292">
        <v>366</v>
      </c>
      <c r="AX2292">
        <v>7</v>
      </c>
      <c r="AY2292">
        <v>7</v>
      </c>
      <c r="AZ2292">
        <v>2562</v>
      </c>
      <c r="BA2292">
        <v>0.20179547228727557</v>
      </c>
      <c r="BB2292">
        <v>540216</v>
      </c>
      <c r="BC2292">
        <v>900360</v>
      </c>
      <c r="BD2292">
        <v>1260504</v>
      </c>
      <c r="BG2292">
        <v>0</v>
      </c>
      <c r="BH2292">
        <v>0</v>
      </c>
      <c r="BI2292">
        <v>540216</v>
      </c>
      <c r="BJ2292">
        <v>900360</v>
      </c>
      <c r="BK2292">
        <v>1260504</v>
      </c>
      <c r="BL2292">
        <v>9</v>
      </c>
      <c r="BM2292">
        <v>1</v>
      </c>
      <c r="BN2292">
        <v>504</v>
      </c>
      <c r="BO2292" t="s">
        <v>192</v>
      </c>
      <c r="BP2292">
        <v>7.086240000000001</v>
      </c>
      <c r="BQ2292">
        <v>3292</v>
      </c>
      <c r="BR2292">
        <v>6614</v>
      </c>
      <c r="BS2292">
        <v>2.0091130012150669</v>
      </c>
      <c r="BV2292">
        <v>0</v>
      </c>
      <c r="BW2292">
        <v>575</v>
      </c>
      <c r="BX2292">
        <v>0</v>
      </c>
      <c r="BZ2292" t="s">
        <v>193</v>
      </c>
      <c r="CA2292" t="s">
        <v>194</v>
      </c>
      <c r="CB2292" t="b">
        <v>0</v>
      </c>
    </row>
    <row r="2293" spans="1:80" x14ac:dyDescent="0.3">
      <c r="A2293">
        <v>2292</v>
      </c>
      <c r="B2293" t="s">
        <v>2826</v>
      </c>
      <c r="C2293" t="s">
        <v>20</v>
      </c>
      <c r="D2293" t="s">
        <v>2807</v>
      </c>
      <c r="E2293" t="s">
        <v>2818</v>
      </c>
      <c r="F2293" t="s">
        <v>2827</v>
      </c>
      <c r="G2293" t="s">
        <v>2455</v>
      </c>
      <c r="H2293" t="s">
        <v>184</v>
      </c>
      <c r="J2293">
        <v>0</v>
      </c>
      <c r="K2293" t="s">
        <v>2823</v>
      </c>
      <c r="L2293" t="s">
        <v>197</v>
      </c>
      <c r="M2293" t="s">
        <v>197</v>
      </c>
      <c r="N2293" t="s">
        <v>198</v>
      </c>
      <c r="O2293">
        <v>13.7</v>
      </c>
      <c r="Q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AA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0.2</v>
      </c>
      <c r="AK2293">
        <v>2.5</v>
      </c>
      <c r="AL2293">
        <v>560</v>
      </c>
      <c r="AM2293">
        <v>8</v>
      </c>
      <c r="AN2293">
        <v>15</v>
      </c>
      <c r="AO2293" t="s">
        <v>190</v>
      </c>
      <c r="AP2293" t="s">
        <v>197</v>
      </c>
      <c r="AQ2293" t="s">
        <v>197</v>
      </c>
      <c r="AR2293" t="s">
        <v>197</v>
      </c>
      <c r="AS2293" t="s">
        <v>2607</v>
      </c>
      <c r="AT2293">
        <v>24</v>
      </c>
      <c r="AU2293">
        <v>6</v>
      </c>
      <c r="AV2293">
        <v>6</v>
      </c>
      <c r="AW2293">
        <v>366</v>
      </c>
      <c r="AX2293">
        <v>15</v>
      </c>
      <c r="AY2293">
        <v>7</v>
      </c>
      <c r="AZ2293">
        <v>2562</v>
      </c>
      <c r="BA2293">
        <v>0.20179547228727557</v>
      </c>
      <c r="BB2293">
        <v>540216</v>
      </c>
      <c r="BC2293">
        <v>900360</v>
      </c>
      <c r="BD2293">
        <v>1260504</v>
      </c>
      <c r="BG2293">
        <v>0</v>
      </c>
      <c r="BH2293">
        <v>0</v>
      </c>
      <c r="BI2293">
        <v>540216</v>
      </c>
      <c r="BJ2293">
        <v>900360</v>
      </c>
      <c r="BK2293">
        <v>1260504</v>
      </c>
      <c r="BL2293">
        <v>9</v>
      </c>
      <c r="BM2293">
        <v>1</v>
      </c>
      <c r="BN2293">
        <v>504</v>
      </c>
      <c r="BO2293" t="s">
        <v>192</v>
      </c>
      <c r="BP2293">
        <v>6.9047999999999989</v>
      </c>
      <c r="BQ2293">
        <v>918</v>
      </c>
      <c r="BR2293">
        <v>112</v>
      </c>
      <c r="BS2293">
        <v>0.12200435729847496</v>
      </c>
      <c r="BV2293">
        <v>0</v>
      </c>
      <c r="BW2293">
        <v>0</v>
      </c>
      <c r="BX2293">
        <v>0</v>
      </c>
      <c r="BZ2293" t="s">
        <v>193</v>
      </c>
      <c r="CA2293" t="s">
        <v>194</v>
      </c>
      <c r="CB2293" t="b">
        <v>0</v>
      </c>
    </row>
    <row r="2294" spans="1:80" x14ac:dyDescent="0.3">
      <c r="A2294">
        <v>2293</v>
      </c>
      <c r="B2294" t="s">
        <v>2828</v>
      </c>
      <c r="C2294" t="s">
        <v>20</v>
      </c>
      <c r="D2294" t="s">
        <v>2807</v>
      </c>
      <c r="E2294" t="s">
        <v>2829</v>
      </c>
      <c r="F2294" t="s">
        <v>2830</v>
      </c>
      <c r="G2294" t="s">
        <v>2455</v>
      </c>
      <c r="H2294" t="s">
        <v>184</v>
      </c>
      <c r="J2294">
        <v>0</v>
      </c>
      <c r="K2294" t="s">
        <v>2820</v>
      </c>
      <c r="L2294" t="s">
        <v>197</v>
      </c>
      <c r="M2294" t="s">
        <v>197</v>
      </c>
      <c r="N2294" t="s">
        <v>198</v>
      </c>
      <c r="O2294">
        <v>16.940000000000001</v>
      </c>
      <c r="Q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AA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0.33700000000000002</v>
      </c>
      <c r="AK2294">
        <v>2.5</v>
      </c>
      <c r="AL2294">
        <v>333</v>
      </c>
      <c r="AM2294">
        <v>8</v>
      </c>
      <c r="AN2294">
        <v>15</v>
      </c>
      <c r="AO2294" t="s">
        <v>190</v>
      </c>
      <c r="AP2294" t="s">
        <v>197</v>
      </c>
      <c r="AQ2294" t="s">
        <v>197</v>
      </c>
      <c r="AR2294" t="s">
        <v>197</v>
      </c>
      <c r="AS2294" t="s">
        <v>2621</v>
      </c>
      <c r="AT2294">
        <v>24</v>
      </c>
      <c r="AU2294">
        <v>6</v>
      </c>
      <c r="AV2294">
        <v>6</v>
      </c>
      <c r="AW2294">
        <v>228</v>
      </c>
      <c r="AX2294">
        <v>16</v>
      </c>
      <c r="AY2294">
        <v>7</v>
      </c>
      <c r="AZ2294">
        <v>1596</v>
      </c>
      <c r="BA2294">
        <v>0.32393483709273185</v>
      </c>
      <c r="BB2294">
        <v>336528</v>
      </c>
      <c r="BC2294">
        <v>560880</v>
      </c>
      <c r="BD2294">
        <v>785232</v>
      </c>
      <c r="BG2294">
        <v>0</v>
      </c>
      <c r="BH2294">
        <v>0</v>
      </c>
      <c r="BI2294">
        <v>336528</v>
      </c>
      <c r="BJ2294">
        <v>560880</v>
      </c>
      <c r="BK2294">
        <v>785232</v>
      </c>
      <c r="BL2294">
        <v>9</v>
      </c>
      <c r="BM2294">
        <v>1</v>
      </c>
      <c r="BN2294">
        <v>504</v>
      </c>
      <c r="BO2294" t="s">
        <v>192</v>
      </c>
      <c r="BP2294">
        <v>8.5377600000000005</v>
      </c>
      <c r="BQ2294">
        <v>21317</v>
      </c>
      <c r="BR2294">
        <v>8723</v>
      </c>
      <c r="BS2294">
        <v>0.40920392175259185</v>
      </c>
      <c r="BV2294">
        <v>1078</v>
      </c>
      <c r="BW2294">
        <v>15888</v>
      </c>
      <c r="BX2294">
        <v>14.738404452690167</v>
      </c>
      <c r="BZ2294" t="s">
        <v>193</v>
      </c>
      <c r="CA2294" t="s">
        <v>194</v>
      </c>
      <c r="CB2294" t="b">
        <v>0</v>
      </c>
    </row>
    <row r="2295" spans="1:80" x14ac:dyDescent="0.3">
      <c r="A2295">
        <v>2294</v>
      </c>
      <c r="B2295" t="s">
        <v>2831</v>
      </c>
      <c r="C2295" t="s">
        <v>20</v>
      </c>
      <c r="D2295" t="s">
        <v>2807</v>
      </c>
      <c r="E2295" t="s">
        <v>2829</v>
      </c>
      <c r="F2295" t="s">
        <v>2832</v>
      </c>
      <c r="G2295" t="s">
        <v>2455</v>
      </c>
      <c r="H2295" t="s">
        <v>184</v>
      </c>
      <c r="J2295">
        <v>0</v>
      </c>
      <c r="K2295" t="s">
        <v>2820</v>
      </c>
      <c r="L2295" t="s">
        <v>197</v>
      </c>
      <c r="M2295" t="s">
        <v>197</v>
      </c>
      <c r="N2295" t="s">
        <v>198</v>
      </c>
      <c r="O2295">
        <v>17.63</v>
      </c>
      <c r="Q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AA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0.377</v>
      </c>
      <c r="AK2295">
        <v>2.5</v>
      </c>
      <c r="AL2295">
        <v>298</v>
      </c>
      <c r="AM2295">
        <v>8</v>
      </c>
      <c r="AN2295">
        <v>15</v>
      </c>
      <c r="AO2295" t="s">
        <v>190</v>
      </c>
      <c r="AP2295" t="s">
        <v>197</v>
      </c>
      <c r="AQ2295" t="s">
        <v>197</v>
      </c>
      <c r="AR2295" t="s">
        <v>197</v>
      </c>
      <c r="AS2295" t="s">
        <v>2621</v>
      </c>
      <c r="AT2295">
        <v>24</v>
      </c>
      <c r="AU2295">
        <v>6</v>
      </c>
      <c r="AV2295">
        <v>6</v>
      </c>
      <c r="AW2295">
        <v>228</v>
      </c>
      <c r="AX2295">
        <v>16</v>
      </c>
      <c r="AY2295">
        <v>7</v>
      </c>
      <c r="AZ2295">
        <v>1596</v>
      </c>
      <c r="BA2295">
        <v>0.32393483709273185</v>
      </c>
      <c r="BB2295">
        <v>336528</v>
      </c>
      <c r="BC2295">
        <v>560880</v>
      </c>
      <c r="BD2295">
        <v>785232</v>
      </c>
      <c r="BG2295">
        <v>0</v>
      </c>
      <c r="BH2295">
        <v>0</v>
      </c>
      <c r="BI2295">
        <v>336528</v>
      </c>
      <c r="BJ2295">
        <v>560880</v>
      </c>
      <c r="BK2295">
        <v>785232</v>
      </c>
      <c r="BL2295">
        <v>9</v>
      </c>
      <c r="BM2295">
        <v>1</v>
      </c>
      <c r="BN2295">
        <v>504</v>
      </c>
      <c r="BO2295" t="s">
        <v>192</v>
      </c>
      <c r="BP2295">
        <v>8.8855199999999979</v>
      </c>
      <c r="BQ2295">
        <v>3320</v>
      </c>
      <c r="BR2295">
        <v>241</v>
      </c>
      <c r="BS2295">
        <v>7.2590361445783139E-2</v>
      </c>
      <c r="BV2295">
        <v>0</v>
      </c>
      <c r="BW2295">
        <v>0</v>
      </c>
      <c r="BX2295">
        <v>0</v>
      </c>
      <c r="BZ2295" t="s">
        <v>193</v>
      </c>
      <c r="CA2295" t="s">
        <v>194</v>
      </c>
      <c r="CB2295" t="b">
        <v>0</v>
      </c>
    </row>
    <row r="2296" spans="1:80" x14ac:dyDescent="0.3">
      <c r="A2296">
        <v>2295</v>
      </c>
      <c r="B2296" t="s">
        <v>2833</v>
      </c>
      <c r="C2296" t="s">
        <v>20</v>
      </c>
      <c r="D2296" t="s">
        <v>2807</v>
      </c>
      <c r="E2296" t="s">
        <v>2829</v>
      </c>
      <c r="F2296" t="s">
        <v>2834</v>
      </c>
      <c r="G2296" t="s">
        <v>2455</v>
      </c>
      <c r="H2296" t="s">
        <v>184</v>
      </c>
      <c r="J2296">
        <v>0</v>
      </c>
      <c r="K2296" t="s">
        <v>2820</v>
      </c>
      <c r="L2296" t="s">
        <v>197</v>
      </c>
      <c r="M2296" t="s">
        <v>197</v>
      </c>
      <c r="N2296" t="s">
        <v>198</v>
      </c>
      <c r="O2296">
        <v>12.52</v>
      </c>
      <c r="Q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AA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0.26400000000000001</v>
      </c>
      <c r="AK2296">
        <v>2.5</v>
      </c>
      <c r="AL2296">
        <v>425</v>
      </c>
      <c r="AM2296">
        <v>8</v>
      </c>
      <c r="AN2296">
        <v>15</v>
      </c>
      <c r="AO2296" t="s">
        <v>190</v>
      </c>
      <c r="AP2296" t="s">
        <v>197</v>
      </c>
      <c r="AQ2296" t="s">
        <v>197</v>
      </c>
      <c r="AR2296" t="s">
        <v>197</v>
      </c>
      <c r="AS2296" t="s">
        <v>2621</v>
      </c>
      <c r="AT2296">
        <v>24</v>
      </c>
      <c r="AU2296">
        <v>6</v>
      </c>
      <c r="AV2296">
        <v>6</v>
      </c>
      <c r="AW2296">
        <v>228</v>
      </c>
      <c r="AX2296">
        <v>16</v>
      </c>
      <c r="AY2296">
        <v>7</v>
      </c>
      <c r="AZ2296">
        <v>1596</v>
      </c>
      <c r="BA2296">
        <v>0.32393483709273185</v>
      </c>
      <c r="BB2296">
        <v>336528</v>
      </c>
      <c r="BC2296">
        <v>560880</v>
      </c>
      <c r="BD2296">
        <v>785232</v>
      </c>
      <c r="BG2296">
        <v>0</v>
      </c>
      <c r="BH2296">
        <v>0</v>
      </c>
      <c r="BI2296">
        <v>336528</v>
      </c>
      <c r="BJ2296">
        <v>560880</v>
      </c>
      <c r="BK2296">
        <v>785232</v>
      </c>
      <c r="BL2296">
        <v>9</v>
      </c>
      <c r="BM2296">
        <v>1</v>
      </c>
      <c r="BN2296">
        <v>504</v>
      </c>
      <c r="BO2296" t="s">
        <v>192</v>
      </c>
      <c r="BP2296">
        <v>6.3100800000000001</v>
      </c>
      <c r="BQ2296">
        <v>0</v>
      </c>
      <c r="BR2296">
        <v>494</v>
      </c>
      <c r="BS2296">
        <v>0</v>
      </c>
      <c r="BV2296">
        <v>0</v>
      </c>
      <c r="BW2296">
        <v>0</v>
      </c>
      <c r="BX2296">
        <v>0</v>
      </c>
      <c r="BZ2296" t="s">
        <v>193</v>
      </c>
      <c r="CA2296" t="s">
        <v>194</v>
      </c>
      <c r="CB2296" t="b">
        <v>0</v>
      </c>
    </row>
    <row r="2297" spans="1:80" x14ac:dyDescent="0.3">
      <c r="A2297">
        <v>2296</v>
      </c>
      <c r="B2297" t="s">
        <v>2835</v>
      </c>
      <c r="C2297" t="s">
        <v>20</v>
      </c>
      <c r="D2297" t="s">
        <v>2807</v>
      </c>
      <c r="E2297" t="s">
        <v>2829</v>
      </c>
      <c r="F2297" t="s">
        <v>2832</v>
      </c>
      <c r="G2297" t="s">
        <v>2455</v>
      </c>
      <c r="H2297" t="s">
        <v>184</v>
      </c>
      <c r="J2297">
        <v>0</v>
      </c>
      <c r="K2297" t="s">
        <v>2820</v>
      </c>
      <c r="L2297" t="s">
        <v>197</v>
      </c>
      <c r="M2297" t="s">
        <v>197</v>
      </c>
      <c r="N2297" t="s">
        <v>198</v>
      </c>
      <c r="O2297">
        <v>17.8</v>
      </c>
      <c r="Q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AA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0.318</v>
      </c>
      <c r="AK2297">
        <v>2.5</v>
      </c>
      <c r="AL2297">
        <v>353</v>
      </c>
      <c r="AM2297">
        <v>8</v>
      </c>
      <c r="AN2297">
        <v>15</v>
      </c>
      <c r="AO2297" t="s">
        <v>190</v>
      </c>
      <c r="AP2297" t="s">
        <v>197</v>
      </c>
      <c r="AQ2297" t="s">
        <v>197</v>
      </c>
      <c r="AR2297" t="s">
        <v>197</v>
      </c>
      <c r="AS2297" t="s">
        <v>2621</v>
      </c>
      <c r="AT2297">
        <v>24</v>
      </c>
      <c r="AU2297">
        <v>6</v>
      </c>
      <c r="AV2297">
        <v>6</v>
      </c>
      <c r="AW2297">
        <v>228</v>
      </c>
      <c r="AX2297">
        <v>9</v>
      </c>
      <c r="AY2297">
        <v>7</v>
      </c>
      <c r="AZ2297">
        <v>1596</v>
      </c>
      <c r="BA2297">
        <v>0.32393483709273185</v>
      </c>
      <c r="BB2297">
        <v>336528</v>
      </c>
      <c r="BC2297">
        <v>560880</v>
      </c>
      <c r="BD2297">
        <v>785232</v>
      </c>
      <c r="BG2297">
        <v>0</v>
      </c>
      <c r="BH2297">
        <v>0</v>
      </c>
      <c r="BI2297">
        <v>336528</v>
      </c>
      <c r="BJ2297">
        <v>560880</v>
      </c>
      <c r="BK2297">
        <v>785232</v>
      </c>
      <c r="BL2297">
        <v>9</v>
      </c>
      <c r="BM2297">
        <v>1</v>
      </c>
      <c r="BN2297">
        <v>504</v>
      </c>
      <c r="BO2297" t="s">
        <v>192</v>
      </c>
      <c r="BP2297">
        <v>8.9712000000000014</v>
      </c>
      <c r="BQ2297">
        <v>4445</v>
      </c>
      <c r="BR2297">
        <v>7760</v>
      </c>
      <c r="BS2297">
        <v>1.7457817772778403</v>
      </c>
      <c r="BV2297">
        <v>3596</v>
      </c>
      <c r="BW2297">
        <v>1159</v>
      </c>
      <c r="BX2297">
        <v>0.32230255839822025</v>
      </c>
      <c r="BZ2297" t="s">
        <v>193</v>
      </c>
      <c r="CA2297" t="s">
        <v>194</v>
      </c>
      <c r="CB2297" t="b">
        <v>0</v>
      </c>
    </row>
    <row r="2298" spans="1:80" x14ac:dyDescent="0.3">
      <c r="A2298">
        <v>2297</v>
      </c>
      <c r="B2298" t="s">
        <v>2836</v>
      </c>
      <c r="C2298" t="s">
        <v>20</v>
      </c>
      <c r="D2298" t="s">
        <v>2807</v>
      </c>
      <c r="E2298" t="s">
        <v>2829</v>
      </c>
      <c r="F2298" t="s">
        <v>2830</v>
      </c>
      <c r="G2298" t="s">
        <v>2455</v>
      </c>
      <c r="H2298" t="s">
        <v>184</v>
      </c>
      <c r="J2298">
        <v>0</v>
      </c>
      <c r="K2298" t="s">
        <v>2820</v>
      </c>
      <c r="L2298" t="s">
        <v>197</v>
      </c>
      <c r="M2298" t="s">
        <v>197</v>
      </c>
      <c r="N2298" t="s">
        <v>198</v>
      </c>
      <c r="O2298">
        <v>20.399999999999999</v>
      </c>
      <c r="Q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AA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L2298">
        <v>0</v>
      </c>
      <c r="AM2298">
        <v>8</v>
      </c>
      <c r="AN2298">
        <v>15</v>
      </c>
      <c r="AO2298" t="s">
        <v>190</v>
      </c>
      <c r="AP2298" t="s">
        <v>197</v>
      </c>
      <c r="AQ2298" t="s">
        <v>197</v>
      </c>
      <c r="AR2298" t="s">
        <v>197</v>
      </c>
      <c r="AS2298" t="s">
        <v>2621</v>
      </c>
      <c r="AT2298">
        <v>24</v>
      </c>
      <c r="AU2298">
        <v>6</v>
      </c>
      <c r="AV2298">
        <v>6</v>
      </c>
      <c r="AW2298">
        <v>228</v>
      </c>
      <c r="AY2298">
        <v>7</v>
      </c>
      <c r="AZ2298">
        <v>1596</v>
      </c>
      <c r="BA2298">
        <v>0.32393483709273185</v>
      </c>
      <c r="BB2298">
        <v>336528</v>
      </c>
      <c r="BC2298">
        <v>560880</v>
      </c>
      <c r="BD2298">
        <v>785232</v>
      </c>
      <c r="BG2298">
        <v>0</v>
      </c>
      <c r="BH2298">
        <v>0</v>
      </c>
      <c r="BI2298">
        <v>336528</v>
      </c>
      <c r="BJ2298">
        <v>560880</v>
      </c>
      <c r="BK2298">
        <v>785232</v>
      </c>
      <c r="BL2298">
        <v>9</v>
      </c>
      <c r="BM2298">
        <v>1</v>
      </c>
      <c r="BN2298">
        <v>504</v>
      </c>
      <c r="BO2298" t="s">
        <v>192</v>
      </c>
      <c r="BP2298">
        <v>10.281599999999999</v>
      </c>
      <c r="BQ2298">
        <v>36</v>
      </c>
      <c r="BR2298">
        <v>3</v>
      </c>
      <c r="BS2298">
        <v>8.3333333333333329E-2</v>
      </c>
      <c r="BV2298">
        <v>107</v>
      </c>
      <c r="BW2298">
        <v>0</v>
      </c>
      <c r="BX2298">
        <v>0</v>
      </c>
      <c r="BZ2298" t="s">
        <v>193</v>
      </c>
      <c r="CA2298" t="s">
        <v>194</v>
      </c>
      <c r="CB2298" t="b">
        <v>0</v>
      </c>
    </row>
    <row r="2299" spans="1:80" x14ac:dyDescent="0.3">
      <c r="A2299">
        <v>2298</v>
      </c>
      <c r="B2299" t="s">
        <v>2837</v>
      </c>
      <c r="C2299" t="s">
        <v>20</v>
      </c>
      <c r="D2299" t="s">
        <v>2807</v>
      </c>
      <c r="E2299" t="s">
        <v>2829</v>
      </c>
      <c r="F2299" t="s">
        <v>2830</v>
      </c>
      <c r="G2299" t="s">
        <v>2455</v>
      </c>
      <c r="H2299" t="s">
        <v>184</v>
      </c>
      <c r="J2299">
        <v>0</v>
      </c>
      <c r="K2299" t="s">
        <v>2820</v>
      </c>
      <c r="L2299" t="s">
        <v>197</v>
      </c>
      <c r="M2299" t="s">
        <v>197</v>
      </c>
      <c r="N2299" t="s">
        <v>198</v>
      </c>
      <c r="O2299">
        <v>17.420000000000002</v>
      </c>
      <c r="Q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AA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0.318</v>
      </c>
      <c r="AK2299">
        <v>2.5</v>
      </c>
      <c r="AL2299">
        <v>353</v>
      </c>
      <c r="AM2299">
        <v>8</v>
      </c>
      <c r="AN2299">
        <v>15</v>
      </c>
      <c r="AO2299" t="s">
        <v>190</v>
      </c>
      <c r="AP2299" t="s">
        <v>197</v>
      </c>
      <c r="AQ2299" t="s">
        <v>197</v>
      </c>
      <c r="AR2299" t="s">
        <v>197</v>
      </c>
      <c r="AS2299" t="s">
        <v>2621</v>
      </c>
      <c r="AT2299">
        <v>24</v>
      </c>
      <c r="AU2299">
        <v>6</v>
      </c>
      <c r="AV2299">
        <v>6</v>
      </c>
      <c r="AW2299">
        <v>228</v>
      </c>
      <c r="AX2299">
        <v>9</v>
      </c>
      <c r="AY2299">
        <v>7</v>
      </c>
      <c r="AZ2299">
        <v>1596</v>
      </c>
      <c r="BA2299">
        <v>0.32393483709273185</v>
      </c>
      <c r="BB2299">
        <v>336528</v>
      </c>
      <c r="BC2299">
        <v>560880</v>
      </c>
      <c r="BD2299">
        <v>785232</v>
      </c>
      <c r="BG2299">
        <v>0</v>
      </c>
      <c r="BH2299">
        <v>0</v>
      </c>
      <c r="BI2299">
        <v>336528</v>
      </c>
      <c r="BJ2299">
        <v>560880</v>
      </c>
      <c r="BK2299">
        <v>785232</v>
      </c>
      <c r="BL2299">
        <v>9</v>
      </c>
      <c r="BM2299">
        <v>1</v>
      </c>
      <c r="BN2299">
        <v>504</v>
      </c>
      <c r="BO2299" t="s">
        <v>192</v>
      </c>
      <c r="BP2299">
        <v>8.7796800000000008</v>
      </c>
      <c r="BQ2299">
        <v>28656</v>
      </c>
      <c r="BR2299">
        <v>7122</v>
      </c>
      <c r="BS2299">
        <v>0.24853433835845895</v>
      </c>
      <c r="BV2299">
        <v>2156</v>
      </c>
      <c r="BW2299">
        <v>16800</v>
      </c>
      <c r="BX2299">
        <v>7.7922077922077921</v>
      </c>
      <c r="BZ2299" t="s">
        <v>193</v>
      </c>
      <c r="CA2299" t="s">
        <v>194</v>
      </c>
      <c r="CB2299" t="b">
        <v>0</v>
      </c>
    </row>
    <row r="2300" spans="1:80" x14ac:dyDescent="0.3">
      <c r="A2300">
        <v>2299</v>
      </c>
      <c r="B2300" t="s">
        <v>2838</v>
      </c>
      <c r="C2300" t="s">
        <v>20</v>
      </c>
      <c r="D2300" t="s">
        <v>2807</v>
      </c>
      <c r="E2300" t="s">
        <v>2839</v>
      </c>
      <c r="F2300" t="s">
        <v>2840</v>
      </c>
      <c r="G2300" t="s">
        <v>2455</v>
      </c>
      <c r="H2300" t="s">
        <v>184</v>
      </c>
      <c r="J2300">
        <v>0</v>
      </c>
      <c r="K2300" t="s">
        <v>2643</v>
      </c>
      <c r="L2300" t="s">
        <v>1524</v>
      </c>
      <c r="M2300" t="s">
        <v>1525</v>
      </c>
      <c r="N2300" t="s">
        <v>20</v>
      </c>
      <c r="O2300">
        <v>34.54</v>
      </c>
      <c r="Q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 t="s">
        <v>2644</v>
      </c>
      <c r="AA2300">
        <v>3</v>
      </c>
      <c r="AB2300">
        <v>4</v>
      </c>
      <c r="AC2300">
        <v>16</v>
      </c>
      <c r="AD2300">
        <v>4</v>
      </c>
      <c r="AE2300">
        <v>6</v>
      </c>
      <c r="AF2300">
        <v>6</v>
      </c>
      <c r="AG2300">
        <v>0</v>
      </c>
      <c r="AH2300">
        <v>0.76</v>
      </c>
      <c r="AI2300">
        <v>149568</v>
      </c>
      <c r="AJ2300">
        <v>0.6</v>
      </c>
      <c r="AK2300">
        <v>1.3</v>
      </c>
      <c r="AL2300">
        <v>359</v>
      </c>
      <c r="AM2300">
        <v>4</v>
      </c>
      <c r="AN2300">
        <v>8</v>
      </c>
      <c r="AO2300" t="s">
        <v>190</v>
      </c>
      <c r="AP2300">
        <v>79.5</v>
      </c>
      <c r="AQ2300">
        <v>-0.7</v>
      </c>
      <c r="AR2300">
        <v>1.2</v>
      </c>
      <c r="AS2300" t="s">
        <v>2460</v>
      </c>
      <c r="AT2300">
        <v>24</v>
      </c>
      <c r="AU2300">
        <v>6</v>
      </c>
      <c r="AV2300">
        <v>6</v>
      </c>
      <c r="AW2300">
        <v>180</v>
      </c>
      <c r="AX2300">
        <v>8</v>
      </c>
      <c r="AY2300">
        <v>6</v>
      </c>
      <c r="AZ2300">
        <v>1080</v>
      </c>
      <c r="BA2300">
        <v>0.47870370370370369</v>
      </c>
      <c r="BB2300">
        <v>265680</v>
      </c>
      <c r="BC2300">
        <v>442800</v>
      </c>
      <c r="BD2300">
        <v>619920</v>
      </c>
      <c r="BG2300">
        <v>0</v>
      </c>
      <c r="BH2300">
        <v>0</v>
      </c>
      <c r="BI2300">
        <v>265680</v>
      </c>
      <c r="BJ2300">
        <v>442800</v>
      </c>
      <c r="BK2300">
        <v>619920</v>
      </c>
      <c r="BL2300">
        <v>9</v>
      </c>
      <c r="BM2300">
        <v>1</v>
      </c>
      <c r="BN2300">
        <v>288</v>
      </c>
      <c r="BO2300" t="s">
        <v>192</v>
      </c>
      <c r="BP2300">
        <v>9.9475200000000008</v>
      </c>
      <c r="BQ2300">
        <v>5112</v>
      </c>
      <c r="BR2300">
        <v>201</v>
      </c>
      <c r="BS2300">
        <v>3.9319248826291078E-2</v>
      </c>
      <c r="BV2300">
        <v>0</v>
      </c>
      <c r="BW2300">
        <v>1500</v>
      </c>
      <c r="BX2300">
        <v>0</v>
      </c>
      <c r="BZ2300" t="s">
        <v>193</v>
      </c>
      <c r="CA2300" t="s">
        <v>194</v>
      </c>
      <c r="CB2300" t="b">
        <v>0</v>
      </c>
    </row>
    <row r="2301" spans="1:80" x14ac:dyDescent="0.3">
      <c r="A2301">
        <v>2300</v>
      </c>
      <c r="B2301" t="s">
        <v>3834</v>
      </c>
      <c r="C2301" t="s">
        <v>20</v>
      </c>
      <c r="D2301" t="s">
        <v>2807</v>
      </c>
      <c r="E2301" t="s">
        <v>2839</v>
      </c>
      <c r="F2301" t="s">
        <v>2466</v>
      </c>
      <c r="H2301" t="s">
        <v>184</v>
      </c>
      <c r="J2301">
        <v>0</v>
      </c>
      <c r="L2301" t="s">
        <v>197</v>
      </c>
      <c r="M2301" t="s">
        <v>197</v>
      </c>
      <c r="N2301" t="s">
        <v>198</v>
      </c>
      <c r="Q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 t="s">
        <v>2644</v>
      </c>
      <c r="AA2301">
        <v>3</v>
      </c>
      <c r="AB2301">
        <v>4</v>
      </c>
      <c r="AC2301">
        <v>16</v>
      </c>
      <c r="AD2301">
        <v>4</v>
      </c>
      <c r="AE2301">
        <v>6</v>
      </c>
      <c r="AF2301">
        <v>6</v>
      </c>
      <c r="AG2301">
        <v>0</v>
      </c>
      <c r="AH2301">
        <v>0.76</v>
      </c>
      <c r="AI2301">
        <v>149568</v>
      </c>
      <c r="AL2301">
        <v>0</v>
      </c>
      <c r="AP2301" t="s">
        <v>197</v>
      </c>
      <c r="AQ2301" t="s">
        <v>197</v>
      </c>
      <c r="AR2301" t="s">
        <v>197</v>
      </c>
      <c r="AS2301" t="s">
        <v>2460</v>
      </c>
      <c r="AT2301">
        <v>24</v>
      </c>
      <c r="AU2301">
        <v>6</v>
      </c>
      <c r="AV2301">
        <v>6</v>
      </c>
      <c r="AW2301">
        <v>180</v>
      </c>
      <c r="AY2301">
        <v>6</v>
      </c>
      <c r="AZ2301">
        <v>1080</v>
      </c>
      <c r="BA2301">
        <v>0.47870370370370369</v>
      </c>
      <c r="BB2301">
        <v>265680</v>
      </c>
      <c r="BC2301">
        <v>442800</v>
      </c>
      <c r="BD2301">
        <v>619920</v>
      </c>
      <c r="BF2301">
        <v>6</v>
      </c>
      <c r="BG2301">
        <v>1080</v>
      </c>
      <c r="BH2301">
        <v>0.47870370370370369</v>
      </c>
      <c r="BI2301">
        <v>265680</v>
      </c>
      <c r="BJ2301">
        <v>442800</v>
      </c>
      <c r="BK2301">
        <v>619920</v>
      </c>
      <c r="BL2301">
        <v>9</v>
      </c>
      <c r="BM2301">
        <v>1</v>
      </c>
      <c r="BP2301">
        <v>0</v>
      </c>
      <c r="BS2301">
        <v>0</v>
      </c>
      <c r="BV2301">
        <v>0</v>
      </c>
      <c r="BW2301">
        <v>0</v>
      </c>
      <c r="BX2301">
        <v>0</v>
      </c>
      <c r="BZ2301" t="s">
        <v>193</v>
      </c>
      <c r="CA2301" t="s">
        <v>194</v>
      </c>
      <c r="CB2301" t="b">
        <v>0</v>
      </c>
    </row>
    <row r="2302" spans="1:80" x14ac:dyDescent="0.3">
      <c r="A2302">
        <v>2301</v>
      </c>
      <c r="B2302" t="s">
        <v>2841</v>
      </c>
      <c r="C2302" t="s">
        <v>20</v>
      </c>
      <c r="D2302" t="s">
        <v>2807</v>
      </c>
      <c r="E2302" t="s">
        <v>2839</v>
      </c>
      <c r="F2302" t="s">
        <v>2842</v>
      </c>
      <c r="G2302" t="s">
        <v>2455</v>
      </c>
      <c r="H2302" t="s">
        <v>184</v>
      </c>
      <c r="J2302">
        <v>0</v>
      </c>
      <c r="K2302" t="s">
        <v>2643</v>
      </c>
      <c r="L2302" t="s">
        <v>1524</v>
      </c>
      <c r="M2302" t="s">
        <v>1525</v>
      </c>
      <c r="N2302" t="s">
        <v>20</v>
      </c>
      <c r="O2302">
        <v>35.06</v>
      </c>
      <c r="Q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 t="s">
        <v>2644</v>
      </c>
      <c r="AA2302">
        <v>3</v>
      </c>
      <c r="AB2302">
        <v>4</v>
      </c>
      <c r="AC2302">
        <v>16</v>
      </c>
      <c r="AD2302">
        <v>4</v>
      </c>
      <c r="AE2302">
        <v>6</v>
      </c>
      <c r="AF2302">
        <v>6</v>
      </c>
      <c r="AG2302">
        <v>0</v>
      </c>
      <c r="AH2302">
        <v>0.76</v>
      </c>
      <c r="AI2302">
        <v>149568</v>
      </c>
      <c r="AJ2302">
        <v>0.58899999999999997</v>
      </c>
      <c r="AK2302">
        <v>1.3</v>
      </c>
      <c r="AL2302">
        <v>366</v>
      </c>
      <c r="AM2302">
        <v>4</v>
      </c>
      <c r="AN2302">
        <v>8</v>
      </c>
      <c r="AO2302" t="s">
        <v>190</v>
      </c>
      <c r="AP2302">
        <v>79.5</v>
      </c>
      <c r="AQ2302">
        <v>-0.7</v>
      </c>
      <c r="AR2302">
        <v>1.2</v>
      </c>
      <c r="AS2302" t="s">
        <v>2460</v>
      </c>
      <c r="AT2302">
        <v>24</v>
      </c>
      <c r="AU2302">
        <v>6</v>
      </c>
      <c r="AV2302">
        <v>6</v>
      </c>
      <c r="AW2302">
        <v>180</v>
      </c>
      <c r="AX2302">
        <v>8</v>
      </c>
      <c r="AY2302">
        <v>6</v>
      </c>
      <c r="AZ2302">
        <v>1080</v>
      </c>
      <c r="BA2302">
        <v>0.47870370370370369</v>
      </c>
      <c r="BB2302">
        <v>265680</v>
      </c>
      <c r="BC2302">
        <v>442800</v>
      </c>
      <c r="BD2302">
        <v>619920</v>
      </c>
      <c r="BG2302">
        <v>0</v>
      </c>
      <c r="BH2302">
        <v>0</v>
      </c>
      <c r="BI2302">
        <v>265680</v>
      </c>
      <c r="BJ2302">
        <v>442800</v>
      </c>
      <c r="BK2302">
        <v>619920</v>
      </c>
      <c r="BL2302">
        <v>9</v>
      </c>
      <c r="BM2302">
        <v>1</v>
      </c>
      <c r="BN2302">
        <v>288</v>
      </c>
      <c r="BO2302" t="s">
        <v>192</v>
      </c>
      <c r="BP2302">
        <v>10.09728</v>
      </c>
      <c r="BQ2302">
        <v>7999</v>
      </c>
      <c r="BR2302">
        <v>1969</v>
      </c>
      <c r="BS2302">
        <v>0.24615576947118387</v>
      </c>
      <c r="BV2302">
        <v>0</v>
      </c>
      <c r="BW2302">
        <v>0</v>
      </c>
      <c r="BX2302">
        <v>0</v>
      </c>
      <c r="BZ2302" t="s">
        <v>193</v>
      </c>
      <c r="CA2302" t="s">
        <v>194</v>
      </c>
      <c r="CB2302" t="b">
        <v>0</v>
      </c>
    </row>
    <row r="2303" spans="1:80" x14ac:dyDescent="0.3">
      <c r="A2303">
        <v>2302</v>
      </c>
      <c r="B2303" t="s">
        <v>4006</v>
      </c>
      <c r="C2303" t="s">
        <v>20</v>
      </c>
      <c r="D2303" t="s">
        <v>2807</v>
      </c>
      <c r="E2303" t="s">
        <v>2839</v>
      </c>
      <c r="F2303" t="s">
        <v>4007</v>
      </c>
      <c r="J2303">
        <v>0</v>
      </c>
      <c r="L2303" t="s">
        <v>197</v>
      </c>
      <c r="M2303" t="s">
        <v>197</v>
      </c>
      <c r="N2303" t="s">
        <v>198</v>
      </c>
      <c r="Q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 t="s">
        <v>2644</v>
      </c>
      <c r="AA2303">
        <v>3</v>
      </c>
      <c r="AB2303">
        <v>4</v>
      </c>
      <c r="AC2303">
        <v>16</v>
      </c>
      <c r="AD2303">
        <v>4</v>
      </c>
      <c r="AE2303">
        <v>6</v>
      </c>
      <c r="AF2303">
        <v>6</v>
      </c>
      <c r="AG2303">
        <v>0</v>
      </c>
      <c r="AH2303">
        <v>0.76</v>
      </c>
      <c r="AI2303">
        <v>149568</v>
      </c>
      <c r="AJ2303">
        <v>0.6</v>
      </c>
      <c r="AK2303">
        <v>1.3</v>
      </c>
      <c r="AL2303">
        <v>359</v>
      </c>
      <c r="AM2303">
        <v>4</v>
      </c>
      <c r="AN2303">
        <v>8</v>
      </c>
      <c r="AO2303" t="s">
        <v>190</v>
      </c>
      <c r="AP2303">
        <v>79.5</v>
      </c>
      <c r="AQ2303">
        <v>-0.7</v>
      </c>
      <c r="AR2303">
        <v>1.2</v>
      </c>
      <c r="AS2303" t="s">
        <v>2460</v>
      </c>
      <c r="AT2303">
        <v>24</v>
      </c>
      <c r="AU2303">
        <v>6</v>
      </c>
      <c r="AV2303">
        <v>6</v>
      </c>
      <c r="AW2303">
        <v>180</v>
      </c>
      <c r="AX2303">
        <v>8</v>
      </c>
      <c r="AY2303">
        <v>6</v>
      </c>
      <c r="AZ2303">
        <v>1080</v>
      </c>
      <c r="BA2303">
        <v>0.47870370370370369</v>
      </c>
      <c r="BB2303">
        <v>265680</v>
      </c>
      <c r="BC2303">
        <v>442800</v>
      </c>
      <c r="BD2303">
        <v>619920</v>
      </c>
      <c r="BG2303">
        <v>0</v>
      </c>
      <c r="BH2303">
        <v>0</v>
      </c>
      <c r="BI2303">
        <v>265680</v>
      </c>
      <c r="BJ2303">
        <v>442800</v>
      </c>
      <c r="BK2303">
        <v>619920</v>
      </c>
      <c r="BL2303">
        <v>9</v>
      </c>
      <c r="BM2303">
        <v>1</v>
      </c>
      <c r="BN2303">
        <v>288</v>
      </c>
      <c r="BO2303" t="s">
        <v>192</v>
      </c>
      <c r="BP2303">
        <v>0</v>
      </c>
      <c r="BQ2303">
        <v>5112</v>
      </c>
      <c r="BR2303">
        <v>201</v>
      </c>
      <c r="BS2303">
        <v>3.9319248826291078E-2</v>
      </c>
      <c r="BV2303">
        <v>0</v>
      </c>
      <c r="BW2303">
        <v>0</v>
      </c>
      <c r="BX2303">
        <v>0</v>
      </c>
      <c r="BZ2303" t="s">
        <v>193</v>
      </c>
      <c r="CA2303" t="s">
        <v>194</v>
      </c>
      <c r="CB2303" t="b">
        <v>0</v>
      </c>
    </row>
    <row r="2304" spans="1:80" x14ac:dyDescent="0.3">
      <c r="A2304">
        <v>2303</v>
      </c>
      <c r="B2304" t="s">
        <v>2843</v>
      </c>
      <c r="C2304" t="s">
        <v>20</v>
      </c>
      <c r="D2304" t="s">
        <v>2807</v>
      </c>
      <c r="E2304" t="s">
        <v>2839</v>
      </c>
      <c r="F2304" t="s">
        <v>2844</v>
      </c>
      <c r="G2304" t="s">
        <v>2455</v>
      </c>
      <c r="H2304" t="s">
        <v>184</v>
      </c>
      <c r="J2304">
        <v>0</v>
      </c>
      <c r="K2304" t="s">
        <v>2643</v>
      </c>
      <c r="L2304" t="s">
        <v>1524</v>
      </c>
      <c r="M2304" t="s">
        <v>1525</v>
      </c>
      <c r="N2304" t="s">
        <v>20</v>
      </c>
      <c r="O2304">
        <v>34.369999999999997</v>
      </c>
      <c r="Q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 t="s">
        <v>2644</v>
      </c>
      <c r="AA2304">
        <v>3</v>
      </c>
      <c r="AB2304">
        <v>4</v>
      </c>
      <c r="AC2304">
        <v>16</v>
      </c>
      <c r="AD2304">
        <v>4</v>
      </c>
      <c r="AE2304">
        <v>6</v>
      </c>
      <c r="AF2304">
        <v>6</v>
      </c>
      <c r="AG2304">
        <v>0</v>
      </c>
      <c r="AH2304">
        <v>0.76</v>
      </c>
      <c r="AI2304">
        <v>149568</v>
      </c>
      <c r="AJ2304">
        <v>0.43</v>
      </c>
      <c r="AK2304">
        <v>1.3</v>
      </c>
      <c r="AL2304">
        <v>501</v>
      </c>
      <c r="AM2304">
        <v>4</v>
      </c>
      <c r="AN2304">
        <v>8</v>
      </c>
      <c r="AO2304" t="s">
        <v>190</v>
      </c>
      <c r="AP2304">
        <v>79.5</v>
      </c>
      <c r="AQ2304">
        <v>-0.7</v>
      </c>
      <c r="AR2304">
        <v>1.2</v>
      </c>
      <c r="AS2304" t="s">
        <v>2460</v>
      </c>
      <c r="AT2304">
        <v>24</v>
      </c>
      <c r="AU2304">
        <v>6</v>
      </c>
      <c r="AV2304">
        <v>6</v>
      </c>
      <c r="AW2304">
        <v>180</v>
      </c>
      <c r="AX2304">
        <v>8</v>
      </c>
      <c r="AY2304">
        <v>6</v>
      </c>
      <c r="AZ2304">
        <v>1080</v>
      </c>
      <c r="BA2304">
        <v>0.47870370370370369</v>
      </c>
      <c r="BB2304">
        <v>265680</v>
      </c>
      <c r="BC2304">
        <v>442800</v>
      </c>
      <c r="BD2304">
        <v>619920</v>
      </c>
      <c r="BG2304">
        <v>0</v>
      </c>
      <c r="BH2304">
        <v>0</v>
      </c>
      <c r="BI2304">
        <v>265680</v>
      </c>
      <c r="BJ2304">
        <v>442800</v>
      </c>
      <c r="BK2304">
        <v>619920</v>
      </c>
      <c r="BL2304">
        <v>9</v>
      </c>
      <c r="BM2304">
        <v>1</v>
      </c>
      <c r="BN2304">
        <v>288</v>
      </c>
      <c r="BO2304" t="s">
        <v>192</v>
      </c>
      <c r="BP2304">
        <v>9.8985599999999998</v>
      </c>
      <c r="BQ2304">
        <v>564</v>
      </c>
      <c r="BR2304">
        <v>0</v>
      </c>
      <c r="BS2304">
        <v>0</v>
      </c>
      <c r="BV2304">
        <v>0</v>
      </c>
      <c r="BW2304">
        <v>0</v>
      </c>
      <c r="BX2304">
        <v>0</v>
      </c>
      <c r="BZ2304" t="s">
        <v>193</v>
      </c>
      <c r="CA2304" t="s">
        <v>194</v>
      </c>
      <c r="CB2304" t="b">
        <v>0</v>
      </c>
    </row>
    <row r="2305" spans="1:80" x14ac:dyDescent="0.3">
      <c r="A2305">
        <v>2304</v>
      </c>
      <c r="B2305" t="s">
        <v>2845</v>
      </c>
      <c r="C2305" t="s">
        <v>20</v>
      </c>
      <c r="D2305" t="s">
        <v>2807</v>
      </c>
      <c r="E2305" t="s">
        <v>2839</v>
      </c>
      <c r="F2305" t="s">
        <v>2842</v>
      </c>
      <c r="G2305" t="s">
        <v>2455</v>
      </c>
      <c r="H2305" t="s">
        <v>184</v>
      </c>
      <c r="J2305">
        <v>0</v>
      </c>
      <c r="K2305" t="s">
        <v>2651</v>
      </c>
      <c r="L2305" t="s">
        <v>1524</v>
      </c>
      <c r="M2305" t="s">
        <v>1525</v>
      </c>
      <c r="N2305" t="s">
        <v>20</v>
      </c>
      <c r="O2305">
        <v>42.23</v>
      </c>
      <c r="Q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 t="s">
        <v>2644</v>
      </c>
      <c r="AA2305">
        <v>3</v>
      </c>
      <c r="AB2305">
        <v>4</v>
      </c>
      <c r="AC2305">
        <v>16</v>
      </c>
      <c r="AD2305">
        <v>4</v>
      </c>
      <c r="AE2305">
        <v>6</v>
      </c>
      <c r="AF2305">
        <v>6</v>
      </c>
      <c r="AG2305">
        <v>0</v>
      </c>
      <c r="AH2305">
        <v>0.76</v>
      </c>
      <c r="AI2305">
        <v>149568</v>
      </c>
      <c r="AJ2305">
        <v>0.45</v>
      </c>
      <c r="AK2305">
        <v>1.3</v>
      </c>
      <c r="AL2305">
        <v>479</v>
      </c>
      <c r="AM2305">
        <v>4</v>
      </c>
      <c r="AN2305">
        <v>8</v>
      </c>
      <c r="AO2305" t="s">
        <v>190</v>
      </c>
      <c r="AP2305">
        <v>79.5</v>
      </c>
      <c r="AQ2305">
        <v>-0.7</v>
      </c>
      <c r="AR2305">
        <v>1.2</v>
      </c>
      <c r="AS2305" t="s">
        <v>2460</v>
      </c>
      <c r="AT2305">
        <v>24</v>
      </c>
      <c r="AU2305">
        <v>6</v>
      </c>
      <c r="AV2305">
        <v>6</v>
      </c>
      <c r="AW2305">
        <v>180</v>
      </c>
      <c r="AX2305">
        <v>10</v>
      </c>
      <c r="AY2305">
        <v>6</v>
      </c>
      <c r="AZ2305">
        <v>1080</v>
      </c>
      <c r="BA2305">
        <v>0.47870370370370369</v>
      </c>
      <c r="BB2305">
        <v>265680</v>
      </c>
      <c r="BC2305">
        <v>442800</v>
      </c>
      <c r="BD2305">
        <v>619920</v>
      </c>
      <c r="BG2305">
        <v>0</v>
      </c>
      <c r="BH2305">
        <v>0</v>
      </c>
      <c r="BI2305">
        <v>265680</v>
      </c>
      <c r="BJ2305">
        <v>442800</v>
      </c>
      <c r="BK2305">
        <v>619920</v>
      </c>
      <c r="BL2305">
        <v>9</v>
      </c>
      <c r="BM2305">
        <v>1</v>
      </c>
      <c r="BN2305">
        <v>288</v>
      </c>
      <c r="BO2305" t="s">
        <v>192</v>
      </c>
      <c r="BP2305">
        <v>12.162240000000001</v>
      </c>
      <c r="BQ2305">
        <v>0</v>
      </c>
      <c r="BR2305">
        <v>0</v>
      </c>
      <c r="BS2305">
        <v>0</v>
      </c>
      <c r="BV2305">
        <v>0</v>
      </c>
      <c r="BW2305">
        <v>346</v>
      </c>
      <c r="BX2305">
        <v>0</v>
      </c>
      <c r="BZ2305" t="s">
        <v>193</v>
      </c>
      <c r="CA2305" t="s">
        <v>194</v>
      </c>
      <c r="CB2305" t="b">
        <v>0</v>
      </c>
    </row>
    <row r="2306" spans="1:80" x14ac:dyDescent="0.3">
      <c r="A2306">
        <v>2305</v>
      </c>
      <c r="B2306" t="s">
        <v>2846</v>
      </c>
      <c r="C2306" t="s">
        <v>20</v>
      </c>
      <c r="D2306" t="s">
        <v>2807</v>
      </c>
      <c r="E2306" t="s">
        <v>2839</v>
      </c>
      <c r="F2306" t="s">
        <v>2840</v>
      </c>
      <c r="G2306" t="s">
        <v>2455</v>
      </c>
      <c r="H2306" t="s">
        <v>184</v>
      </c>
      <c r="J2306">
        <v>0</v>
      </c>
      <c r="K2306" t="s">
        <v>2651</v>
      </c>
      <c r="L2306" t="s">
        <v>1524</v>
      </c>
      <c r="M2306" t="s">
        <v>1525</v>
      </c>
      <c r="N2306" t="s">
        <v>20</v>
      </c>
      <c r="O2306">
        <v>33.21</v>
      </c>
      <c r="Q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 t="s">
        <v>2644</v>
      </c>
      <c r="AA2306">
        <v>3</v>
      </c>
      <c r="AB2306">
        <v>4</v>
      </c>
      <c r="AC2306">
        <v>16</v>
      </c>
      <c r="AD2306">
        <v>4</v>
      </c>
      <c r="AE2306">
        <v>6</v>
      </c>
      <c r="AF2306">
        <v>6</v>
      </c>
      <c r="AG2306">
        <v>0</v>
      </c>
      <c r="AH2306">
        <v>0.76</v>
      </c>
      <c r="AI2306">
        <v>149568</v>
      </c>
      <c r="AJ2306">
        <v>0.5</v>
      </c>
      <c r="AK2306">
        <v>1.3</v>
      </c>
      <c r="AL2306">
        <v>431</v>
      </c>
      <c r="AM2306">
        <v>4</v>
      </c>
      <c r="AN2306">
        <v>8</v>
      </c>
      <c r="AO2306" t="s">
        <v>190</v>
      </c>
      <c r="AP2306">
        <v>79.5</v>
      </c>
      <c r="AQ2306">
        <v>-0.7</v>
      </c>
      <c r="AR2306">
        <v>1.2</v>
      </c>
      <c r="AS2306" t="s">
        <v>2460</v>
      </c>
      <c r="AT2306">
        <v>24</v>
      </c>
      <c r="AU2306">
        <v>6</v>
      </c>
      <c r="AV2306">
        <v>6</v>
      </c>
      <c r="AW2306">
        <v>180</v>
      </c>
      <c r="AX2306">
        <v>10</v>
      </c>
      <c r="AY2306">
        <v>6</v>
      </c>
      <c r="AZ2306">
        <v>1080</v>
      </c>
      <c r="BA2306">
        <v>0.47870370370370369</v>
      </c>
      <c r="BB2306">
        <v>265680</v>
      </c>
      <c r="BC2306">
        <v>442800</v>
      </c>
      <c r="BD2306">
        <v>619920</v>
      </c>
      <c r="BG2306">
        <v>0</v>
      </c>
      <c r="BH2306">
        <v>0</v>
      </c>
      <c r="BI2306">
        <v>265680</v>
      </c>
      <c r="BJ2306">
        <v>442800</v>
      </c>
      <c r="BK2306">
        <v>619920</v>
      </c>
      <c r="BL2306">
        <v>9</v>
      </c>
      <c r="BM2306">
        <v>1</v>
      </c>
      <c r="BN2306">
        <v>288</v>
      </c>
      <c r="BO2306" t="s">
        <v>192</v>
      </c>
      <c r="BP2306">
        <v>9.5644799999999996</v>
      </c>
      <c r="BQ2306">
        <v>10083</v>
      </c>
      <c r="BR2306">
        <v>2563</v>
      </c>
      <c r="BS2306">
        <v>0.25419022116433604</v>
      </c>
      <c r="BV2306">
        <v>8955</v>
      </c>
      <c r="BW2306">
        <v>4228</v>
      </c>
      <c r="BX2306">
        <v>0.47213847012841986</v>
      </c>
      <c r="BZ2306" t="s">
        <v>193</v>
      </c>
      <c r="CA2306" t="s">
        <v>194</v>
      </c>
      <c r="CB2306" t="b">
        <v>0</v>
      </c>
    </row>
    <row r="2307" spans="1:80" x14ac:dyDescent="0.3">
      <c r="A2307">
        <v>2306</v>
      </c>
      <c r="B2307" t="s">
        <v>3921</v>
      </c>
      <c r="C2307" t="s">
        <v>20</v>
      </c>
      <c r="D2307" t="s">
        <v>2807</v>
      </c>
      <c r="E2307" t="s">
        <v>2839</v>
      </c>
      <c r="F2307" t="s">
        <v>2466</v>
      </c>
      <c r="H2307" t="s">
        <v>184</v>
      </c>
      <c r="J2307">
        <v>0</v>
      </c>
      <c r="L2307" t="s">
        <v>197</v>
      </c>
      <c r="M2307" t="s">
        <v>197</v>
      </c>
      <c r="N2307" t="s">
        <v>198</v>
      </c>
      <c r="Q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 t="s">
        <v>2644</v>
      </c>
      <c r="AA2307">
        <v>3</v>
      </c>
      <c r="AB2307">
        <v>4</v>
      </c>
      <c r="AC2307">
        <v>16</v>
      </c>
      <c r="AD2307">
        <v>4</v>
      </c>
      <c r="AE2307">
        <v>6</v>
      </c>
      <c r="AF2307">
        <v>6</v>
      </c>
      <c r="AG2307">
        <v>0</v>
      </c>
      <c r="AH2307">
        <v>0.76</v>
      </c>
      <c r="AI2307">
        <v>149568</v>
      </c>
      <c r="AL2307">
        <v>0</v>
      </c>
      <c r="AP2307" t="s">
        <v>197</v>
      </c>
      <c r="AQ2307" t="s">
        <v>197</v>
      </c>
      <c r="AR2307" t="s">
        <v>197</v>
      </c>
      <c r="AS2307" t="s">
        <v>2460</v>
      </c>
      <c r="AT2307">
        <v>24</v>
      </c>
      <c r="AU2307">
        <v>6</v>
      </c>
      <c r="AV2307">
        <v>6</v>
      </c>
      <c r="AW2307">
        <v>180</v>
      </c>
      <c r="AY2307">
        <v>6</v>
      </c>
      <c r="AZ2307">
        <v>1080</v>
      </c>
      <c r="BA2307">
        <v>0.47870370370370369</v>
      </c>
      <c r="BB2307">
        <v>265680</v>
      </c>
      <c r="BC2307">
        <v>442800</v>
      </c>
      <c r="BD2307">
        <v>619920</v>
      </c>
      <c r="BF2307">
        <v>6</v>
      </c>
      <c r="BG2307">
        <v>1080</v>
      </c>
      <c r="BH2307">
        <v>0.47870370370370369</v>
      </c>
      <c r="BI2307">
        <v>265680</v>
      </c>
      <c r="BJ2307">
        <v>442800</v>
      </c>
      <c r="BK2307">
        <v>619920</v>
      </c>
      <c r="BL2307">
        <v>9</v>
      </c>
      <c r="BM2307">
        <v>1</v>
      </c>
      <c r="BP2307">
        <v>0</v>
      </c>
      <c r="BS2307">
        <v>0</v>
      </c>
      <c r="BV2307">
        <v>0</v>
      </c>
      <c r="BW2307">
        <v>0</v>
      </c>
      <c r="BX2307">
        <v>0</v>
      </c>
      <c r="BZ2307" t="s">
        <v>193</v>
      </c>
      <c r="CA2307" t="s">
        <v>194</v>
      </c>
      <c r="CB2307" t="b">
        <v>0</v>
      </c>
    </row>
    <row r="2308" spans="1:80" x14ac:dyDescent="0.3">
      <c r="A2308">
        <v>2307</v>
      </c>
      <c r="B2308" t="s">
        <v>2847</v>
      </c>
      <c r="C2308" t="s">
        <v>20</v>
      </c>
      <c r="D2308" t="s">
        <v>2807</v>
      </c>
      <c r="E2308" t="s">
        <v>2839</v>
      </c>
      <c r="F2308" t="s">
        <v>2842</v>
      </c>
      <c r="G2308" t="s">
        <v>2455</v>
      </c>
      <c r="H2308" t="s">
        <v>184</v>
      </c>
      <c r="J2308">
        <v>0</v>
      </c>
      <c r="K2308" t="s">
        <v>2651</v>
      </c>
      <c r="L2308" t="s">
        <v>1524</v>
      </c>
      <c r="M2308" t="s">
        <v>1525</v>
      </c>
      <c r="N2308" t="s">
        <v>20</v>
      </c>
      <c r="O2308">
        <v>23.53</v>
      </c>
      <c r="Q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 t="s">
        <v>2644</v>
      </c>
      <c r="AA2308">
        <v>3</v>
      </c>
      <c r="AB2308">
        <v>4</v>
      </c>
      <c r="AC2308">
        <v>16</v>
      </c>
      <c r="AD2308">
        <v>4</v>
      </c>
      <c r="AE2308">
        <v>6</v>
      </c>
      <c r="AF2308">
        <v>6</v>
      </c>
      <c r="AG2308">
        <v>0</v>
      </c>
      <c r="AH2308">
        <v>0.76</v>
      </c>
      <c r="AI2308">
        <v>149568</v>
      </c>
      <c r="AJ2308">
        <v>0.31</v>
      </c>
      <c r="AK2308">
        <v>1.3</v>
      </c>
      <c r="AL2308">
        <v>695</v>
      </c>
      <c r="AM2308">
        <v>4</v>
      </c>
      <c r="AN2308">
        <v>8</v>
      </c>
      <c r="AO2308" t="s">
        <v>190</v>
      </c>
      <c r="AP2308">
        <v>79.5</v>
      </c>
      <c r="AQ2308">
        <v>-0.7</v>
      </c>
      <c r="AR2308">
        <v>1.2</v>
      </c>
      <c r="AS2308" t="s">
        <v>2460</v>
      </c>
      <c r="AT2308">
        <v>24</v>
      </c>
      <c r="AU2308">
        <v>6</v>
      </c>
      <c r="AV2308">
        <v>6</v>
      </c>
      <c r="AW2308">
        <v>180</v>
      </c>
      <c r="AX2308">
        <v>10</v>
      </c>
      <c r="AY2308">
        <v>6</v>
      </c>
      <c r="AZ2308">
        <v>1080</v>
      </c>
      <c r="BA2308">
        <v>0.47870370370370369</v>
      </c>
      <c r="BB2308">
        <v>265680</v>
      </c>
      <c r="BC2308">
        <v>442800</v>
      </c>
      <c r="BD2308">
        <v>619920</v>
      </c>
      <c r="BG2308">
        <v>0</v>
      </c>
      <c r="BH2308">
        <v>0</v>
      </c>
      <c r="BI2308">
        <v>265680</v>
      </c>
      <c r="BJ2308">
        <v>442800</v>
      </c>
      <c r="BK2308">
        <v>619920</v>
      </c>
      <c r="BL2308">
        <v>9</v>
      </c>
      <c r="BM2308">
        <v>1</v>
      </c>
      <c r="BN2308">
        <v>288</v>
      </c>
      <c r="BO2308" t="s">
        <v>192</v>
      </c>
      <c r="BP2308">
        <v>6.7766400000000004</v>
      </c>
      <c r="BQ2308">
        <v>1420</v>
      </c>
      <c r="BR2308">
        <v>32</v>
      </c>
      <c r="BS2308">
        <v>2.2535211267605635E-2</v>
      </c>
      <c r="BV2308">
        <v>0</v>
      </c>
      <c r="BW2308">
        <v>0</v>
      </c>
      <c r="BX2308">
        <v>0</v>
      </c>
      <c r="BZ2308" t="s">
        <v>193</v>
      </c>
      <c r="CA2308" t="s">
        <v>194</v>
      </c>
      <c r="CB2308" t="b">
        <v>0</v>
      </c>
    </row>
    <row r="2309" spans="1:80" x14ac:dyDescent="0.3">
      <c r="A2309">
        <v>2308</v>
      </c>
      <c r="B2309" t="s">
        <v>2848</v>
      </c>
      <c r="C2309" t="s">
        <v>20</v>
      </c>
      <c r="D2309" t="s">
        <v>2807</v>
      </c>
      <c r="E2309" t="s">
        <v>2839</v>
      </c>
      <c r="F2309" t="s">
        <v>2849</v>
      </c>
      <c r="G2309" t="s">
        <v>2455</v>
      </c>
      <c r="H2309" t="s">
        <v>184</v>
      </c>
      <c r="J2309">
        <v>0</v>
      </c>
      <c r="K2309" t="s">
        <v>2651</v>
      </c>
      <c r="L2309" t="s">
        <v>1524</v>
      </c>
      <c r="M2309" t="s">
        <v>1525</v>
      </c>
      <c r="N2309" t="s">
        <v>20</v>
      </c>
      <c r="O2309">
        <v>34.1</v>
      </c>
      <c r="Q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 t="s">
        <v>2644</v>
      </c>
      <c r="AA2309">
        <v>3</v>
      </c>
      <c r="AB2309">
        <v>4</v>
      </c>
      <c r="AC2309">
        <v>16</v>
      </c>
      <c r="AD2309">
        <v>4</v>
      </c>
      <c r="AE2309">
        <v>6</v>
      </c>
      <c r="AF2309">
        <v>6</v>
      </c>
      <c r="AG2309">
        <v>0</v>
      </c>
      <c r="AH2309">
        <v>0.76</v>
      </c>
      <c r="AI2309">
        <v>149568</v>
      </c>
      <c r="AJ2309">
        <v>0.42</v>
      </c>
      <c r="AK2309">
        <v>1.3</v>
      </c>
      <c r="AL2309">
        <v>513</v>
      </c>
      <c r="AM2309">
        <v>4</v>
      </c>
      <c r="AN2309">
        <v>8</v>
      </c>
      <c r="AO2309" t="s">
        <v>190</v>
      </c>
      <c r="AP2309">
        <v>79.5</v>
      </c>
      <c r="AQ2309">
        <v>-0.7</v>
      </c>
      <c r="AR2309">
        <v>1.2</v>
      </c>
      <c r="AS2309" t="s">
        <v>2460</v>
      </c>
      <c r="AT2309">
        <v>24</v>
      </c>
      <c r="AU2309">
        <v>6</v>
      </c>
      <c r="AV2309">
        <v>6</v>
      </c>
      <c r="AW2309">
        <v>180</v>
      </c>
      <c r="AX2309">
        <v>10</v>
      </c>
      <c r="AY2309">
        <v>6</v>
      </c>
      <c r="AZ2309">
        <v>1080</v>
      </c>
      <c r="BA2309">
        <v>0.47870370370370369</v>
      </c>
      <c r="BB2309">
        <v>265680</v>
      </c>
      <c r="BC2309">
        <v>442800</v>
      </c>
      <c r="BD2309">
        <v>619920</v>
      </c>
      <c r="BG2309">
        <v>0</v>
      </c>
      <c r="BH2309">
        <v>0</v>
      </c>
      <c r="BI2309">
        <v>265680</v>
      </c>
      <c r="BJ2309">
        <v>442800</v>
      </c>
      <c r="BK2309">
        <v>619920</v>
      </c>
      <c r="BL2309">
        <v>9</v>
      </c>
      <c r="BM2309">
        <v>1</v>
      </c>
      <c r="BN2309">
        <v>288</v>
      </c>
      <c r="BO2309" t="s">
        <v>192</v>
      </c>
      <c r="BP2309">
        <v>9.820800000000002</v>
      </c>
      <c r="BQ2309">
        <v>1032</v>
      </c>
      <c r="BR2309">
        <v>0</v>
      </c>
      <c r="BS2309">
        <v>0</v>
      </c>
      <c r="BV2309">
        <v>0</v>
      </c>
      <c r="BW2309">
        <v>0</v>
      </c>
      <c r="BX2309">
        <v>0</v>
      </c>
      <c r="BZ2309" t="s">
        <v>193</v>
      </c>
      <c r="CA2309" t="s">
        <v>194</v>
      </c>
      <c r="CB2309" t="b">
        <v>0</v>
      </c>
    </row>
    <row r="2310" spans="1:80" x14ac:dyDescent="0.3">
      <c r="A2310">
        <v>2309</v>
      </c>
      <c r="B2310" t="s">
        <v>2850</v>
      </c>
      <c r="C2310" t="s">
        <v>20</v>
      </c>
      <c r="D2310" t="s">
        <v>2807</v>
      </c>
      <c r="E2310" t="s">
        <v>2839</v>
      </c>
      <c r="F2310" t="s">
        <v>2842</v>
      </c>
      <c r="G2310" t="s">
        <v>2455</v>
      </c>
      <c r="H2310" t="s">
        <v>184</v>
      </c>
      <c r="J2310">
        <v>0</v>
      </c>
      <c r="K2310" t="s">
        <v>2651</v>
      </c>
      <c r="L2310" t="s">
        <v>1524</v>
      </c>
      <c r="M2310" t="s">
        <v>1525</v>
      </c>
      <c r="N2310" t="s">
        <v>20</v>
      </c>
      <c r="O2310">
        <v>34.86</v>
      </c>
      <c r="Q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 t="s">
        <v>2644</v>
      </c>
      <c r="AA2310">
        <v>3</v>
      </c>
      <c r="AB2310">
        <v>4</v>
      </c>
      <c r="AC2310">
        <v>16</v>
      </c>
      <c r="AD2310">
        <v>4</v>
      </c>
      <c r="AE2310">
        <v>6</v>
      </c>
      <c r="AF2310">
        <v>6</v>
      </c>
      <c r="AG2310">
        <v>0</v>
      </c>
      <c r="AH2310">
        <v>0.76</v>
      </c>
      <c r="AI2310">
        <v>149568</v>
      </c>
      <c r="AJ2310">
        <v>0.42</v>
      </c>
      <c r="AK2310">
        <v>1.3</v>
      </c>
      <c r="AL2310">
        <v>513</v>
      </c>
      <c r="AM2310">
        <v>4</v>
      </c>
      <c r="AN2310">
        <v>8</v>
      </c>
      <c r="AO2310" t="s">
        <v>190</v>
      </c>
      <c r="AP2310">
        <v>79.5</v>
      </c>
      <c r="AQ2310">
        <v>-0.7</v>
      </c>
      <c r="AR2310">
        <v>1.2</v>
      </c>
      <c r="AS2310" t="s">
        <v>2460</v>
      </c>
      <c r="AT2310">
        <v>24</v>
      </c>
      <c r="AU2310">
        <v>6</v>
      </c>
      <c r="AV2310">
        <v>6</v>
      </c>
      <c r="AW2310">
        <v>180</v>
      </c>
      <c r="AX2310">
        <v>10</v>
      </c>
      <c r="AY2310">
        <v>6</v>
      </c>
      <c r="AZ2310">
        <v>1080</v>
      </c>
      <c r="BA2310">
        <v>0.47870370370370369</v>
      </c>
      <c r="BB2310">
        <v>265680</v>
      </c>
      <c r="BC2310">
        <v>442800</v>
      </c>
      <c r="BD2310">
        <v>619920</v>
      </c>
      <c r="BG2310">
        <v>0</v>
      </c>
      <c r="BH2310">
        <v>0</v>
      </c>
      <c r="BI2310">
        <v>265680</v>
      </c>
      <c r="BJ2310">
        <v>442800</v>
      </c>
      <c r="BK2310">
        <v>619920</v>
      </c>
      <c r="BL2310">
        <v>9</v>
      </c>
      <c r="BM2310">
        <v>1</v>
      </c>
      <c r="BN2310">
        <v>288</v>
      </c>
      <c r="BO2310" t="s">
        <v>192</v>
      </c>
      <c r="BP2310">
        <v>10.039680000000001</v>
      </c>
      <c r="BQ2310">
        <v>10738</v>
      </c>
      <c r="BR2310">
        <v>4467</v>
      </c>
      <c r="BS2310">
        <v>0.41599925498230583</v>
      </c>
      <c r="BV2310">
        <v>2940</v>
      </c>
      <c r="BW2310">
        <v>0</v>
      </c>
      <c r="BX2310">
        <v>0</v>
      </c>
      <c r="BZ2310" t="s">
        <v>193</v>
      </c>
      <c r="CA2310" t="s">
        <v>194</v>
      </c>
      <c r="CB2310" t="b">
        <v>0</v>
      </c>
    </row>
    <row r="2311" spans="1:80" x14ac:dyDescent="0.3">
      <c r="A2311">
        <v>2310</v>
      </c>
      <c r="B2311" t="s">
        <v>4008</v>
      </c>
      <c r="C2311" t="s">
        <v>20</v>
      </c>
      <c r="D2311" t="s">
        <v>2807</v>
      </c>
      <c r="E2311" t="s">
        <v>2839</v>
      </c>
      <c r="F2311" t="s">
        <v>4007</v>
      </c>
      <c r="J2311">
        <v>0</v>
      </c>
      <c r="L2311" t="s">
        <v>197</v>
      </c>
      <c r="M2311" t="s">
        <v>197</v>
      </c>
      <c r="N2311" t="s">
        <v>198</v>
      </c>
      <c r="Q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 t="s">
        <v>2644</v>
      </c>
      <c r="AA2311">
        <v>3</v>
      </c>
      <c r="AB2311">
        <v>4</v>
      </c>
      <c r="AC2311">
        <v>16</v>
      </c>
      <c r="AD2311">
        <v>4</v>
      </c>
      <c r="AE2311">
        <v>6</v>
      </c>
      <c r="AF2311">
        <v>6</v>
      </c>
      <c r="AG2311">
        <v>0</v>
      </c>
      <c r="AH2311">
        <v>0.76</v>
      </c>
      <c r="AI2311">
        <v>149568</v>
      </c>
      <c r="AL2311">
        <v>0</v>
      </c>
      <c r="AP2311" t="s">
        <v>197</v>
      </c>
      <c r="AQ2311" t="s">
        <v>197</v>
      </c>
      <c r="AR2311" t="s">
        <v>197</v>
      </c>
      <c r="AS2311" t="s">
        <v>2460</v>
      </c>
      <c r="AT2311">
        <v>24</v>
      </c>
      <c r="AU2311">
        <v>6</v>
      </c>
      <c r="AV2311">
        <v>6</v>
      </c>
      <c r="AW2311">
        <v>180</v>
      </c>
      <c r="AY2311">
        <v>6</v>
      </c>
      <c r="AZ2311">
        <v>1080</v>
      </c>
      <c r="BA2311">
        <v>0.47870370370370369</v>
      </c>
      <c r="BB2311">
        <v>265680</v>
      </c>
      <c r="BC2311">
        <v>442800</v>
      </c>
      <c r="BD2311">
        <v>619920</v>
      </c>
      <c r="BF2311">
        <v>6</v>
      </c>
      <c r="BG2311">
        <v>1080</v>
      </c>
      <c r="BH2311">
        <v>0.47870370370370369</v>
      </c>
      <c r="BI2311">
        <v>265680</v>
      </c>
      <c r="BJ2311">
        <v>442800</v>
      </c>
      <c r="BK2311">
        <v>619920</v>
      </c>
      <c r="BL2311">
        <v>9</v>
      </c>
      <c r="BM2311">
        <v>1</v>
      </c>
      <c r="BP2311">
        <v>0</v>
      </c>
      <c r="BS2311">
        <v>0</v>
      </c>
      <c r="BV2311">
        <v>0</v>
      </c>
      <c r="BW2311">
        <v>0</v>
      </c>
      <c r="BX2311">
        <v>0</v>
      </c>
      <c r="BZ2311" t="s">
        <v>193</v>
      </c>
      <c r="CA2311" t="s">
        <v>194</v>
      </c>
      <c r="CB2311" t="b">
        <v>0</v>
      </c>
    </row>
    <row r="2312" spans="1:80" x14ac:dyDescent="0.3">
      <c r="A2312">
        <v>2311</v>
      </c>
      <c r="B2312" t="s">
        <v>2851</v>
      </c>
      <c r="C2312" t="s">
        <v>20</v>
      </c>
      <c r="D2312" t="s">
        <v>2807</v>
      </c>
      <c r="E2312" t="s">
        <v>2839</v>
      </c>
      <c r="F2312" t="s">
        <v>2852</v>
      </c>
      <c r="G2312" t="s">
        <v>2455</v>
      </c>
      <c r="H2312" t="s">
        <v>184</v>
      </c>
      <c r="J2312">
        <v>0</v>
      </c>
      <c r="K2312" t="s">
        <v>2651</v>
      </c>
      <c r="L2312" t="s">
        <v>1524</v>
      </c>
      <c r="M2312" t="s">
        <v>1525</v>
      </c>
      <c r="N2312" t="s">
        <v>20</v>
      </c>
      <c r="O2312">
        <v>34.24</v>
      </c>
      <c r="Q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 t="s">
        <v>2644</v>
      </c>
      <c r="AA2312">
        <v>3</v>
      </c>
      <c r="AB2312">
        <v>4</v>
      </c>
      <c r="AC2312">
        <v>16</v>
      </c>
      <c r="AD2312">
        <v>4</v>
      </c>
      <c r="AE2312">
        <v>6</v>
      </c>
      <c r="AF2312">
        <v>6</v>
      </c>
      <c r="AG2312">
        <v>0</v>
      </c>
      <c r="AH2312">
        <v>0.76</v>
      </c>
      <c r="AI2312">
        <v>149568</v>
      </c>
      <c r="AJ2312">
        <v>0.42</v>
      </c>
      <c r="AK2312">
        <v>1.3</v>
      </c>
      <c r="AL2312">
        <v>513</v>
      </c>
      <c r="AM2312">
        <v>4</v>
      </c>
      <c r="AN2312">
        <v>8</v>
      </c>
      <c r="AO2312" t="s">
        <v>190</v>
      </c>
      <c r="AP2312">
        <v>79.5</v>
      </c>
      <c r="AQ2312">
        <v>-0.7</v>
      </c>
      <c r="AR2312">
        <v>1.2</v>
      </c>
      <c r="AS2312" t="s">
        <v>2460</v>
      </c>
      <c r="AT2312">
        <v>24</v>
      </c>
      <c r="AU2312">
        <v>6</v>
      </c>
      <c r="AV2312">
        <v>6</v>
      </c>
      <c r="AW2312">
        <v>180</v>
      </c>
      <c r="AX2312">
        <v>10</v>
      </c>
      <c r="AY2312">
        <v>6</v>
      </c>
      <c r="AZ2312">
        <v>1080</v>
      </c>
      <c r="BA2312">
        <v>0.47870370370370369</v>
      </c>
      <c r="BB2312">
        <v>265680</v>
      </c>
      <c r="BC2312">
        <v>442800</v>
      </c>
      <c r="BD2312">
        <v>619920</v>
      </c>
      <c r="BG2312">
        <v>0</v>
      </c>
      <c r="BH2312">
        <v>0</v>
      </c>
      <c r="BI2312">
        <v>265680</v>
      </c>
      <c r="BJ2312">
        <v>442800</v>
      </c>
      <c r="BK2312">
        <v>619920</v>
      </c>
      <c r="BL2312">
        <v>9</v>
      </c>
      <c r="BM2312">
        <v>1</v>
      </c>
      <c r="BN2312">
        <v>288</v>
      </c>
      <c r="BO2312" t="s">
        <v>192</v>
      </c>
      <c r="BP2312">
        <v>9.8611200000000014</v>
      </c>
      <c r="BQ2312">
        <v>0</v>
      </c>
      <c r="BR2312">
        <v>512</v>
      </c>
      <c r="BS2312">
        <v>0</v>
      </c>
      <c r="BV2312">
        <v>0</v>
      </c>
      <c r="BW2312">
        <v>0</v>
      </c>
      <c r="BX2312">
        <v>0</v>
      </c>
      <c r="BZ2312" t="s">
        <v>193</v>
      </c>
      <c r="CA2312" t="s">
        <v>194</v>
      </c>
      <c r="CB2312" t="b">
        <v>0</v>
      </c>
    </row>
    <row r="2313" spans="1:80" x14ac:dyDescent="0.3">
      <c r="A2313">
        <v>2312</v>
      </c>
      <c r="B2313" t="s">
        <v>2853</v>
      </c>
      <c r="C2313" t="s">
        <v>20</v>
      </c>
      <c r="D2313" t="s">
        <v>2807</v>
      </c>
      <c r="E2313" t="s">
        <v>2854</v>
      </c>
      <c r="F2313" t="s">
        <v>2855</v>
      </c>
      <c r="G2313" t="s">
        <v>2455</v>
      </c>
      <c r="H2313" t="s">
        <v>184</v>
      </c>
      <c r="J2313">
        <v>0</v>
      </c>
      <c r="K2313" t="s">
        <v>2666</v>
      </c>
      <c r="L2313" t="s">
        <v>1524</v>
      </c>
      <c r="M2313" t="s">
        <v>1525</v>
      </c>
      <c r="N2313" t="s">
        <v>20</v>
      </c>
      <c r="O2313">
        <v>45.84</v>
      </c>
      <c r="Q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 t="s">
        <v>2644</v>
      </c>
      <c r="AA2313">
        <v>3</v>
      </c>
      <c r="AB2313">
        <v>4</v>
      </c>
      <c r="AC2313">
        <v>16</v>
      </c>
      <c r="AD2313">
        <v>4</v>
      </c>
      <c r="AE2313">
        <v>6</v>
      </c>
      <c r="AF2313">
        <v>6</v>
      </c>
      <c r="AG2313">
        <v>0</v>
      </c>
      <c r="AH2313">
        <v>0.76</v>
      </c>
      <c r="AI2313">
        <v>149568</v>
      </c>
      <c r="AJ2313">
        <v>0.75</v>
      </c>
      <c r="AK2313">
        <v>1.3</v>
      </c>
      <c r="AL2313">
        <v>288</v>
      </c>
      <c r="AM2313">
        <v>4</v>
      </c>
      <c r="AN2313">
        <v>8</v>
      </c>
      <c r="AO2313" t="s">
        <v>190</v>
      </c>
      <c r="AP2313">
        <v>79.5</v>
      </c>
      <c r="AQ2313">
        <v>-0.7</v>
      </c>
      <c r="AR2313">
        <v>1.2</v>
      </c>
      <c r="AS2313" t="s">
        <v>2484</v>
      </c>
      <c r="AT2313">
        <v>24</v>
      </c>
      <c r="AU2313">
        <v>6</v>
      </c>
      <c r="AV2313">
        <v>6</v>
      </c>
      <c r="AW2313">
        <v>156</v>
      </c>
      <c r="AX2313">
        <v>8</v>
      </c>
      <c r="AY2313">
        <v>6</v>
      </c>
      <c r="AZ2313">
        <v>936</v>
      </c>
      <c r="BA2313">
        <v>0.55235042735042739</v>
      </c>
      <c r="BB2313">
        <v>230256</v>
      </c>
      <c r="BC2313">
        <v>383760</v>
      </c>
      <c r="BD2313">
        <v>537264</v>
      </c>
      <c r="BG2313">
        <v>0</v>
      </c>
      <c r="BH2313">
        <v>0</v>
      </c>
      <c r="BI2313">
        <v>230256</v>
      </c>
      <c r="BJ2313">
        <v>383760</v>
      </c>
      <c r="BK2313">
        <v>537264</v>
      </c>
      <c r="BL2313">
        <v>9</v>
      </c>
      <c r="BM2313">
        <v>1</v>
      </c>
      <c r="BN2313">
        <v>168</v>
      </c>
      <c r="BO2313" t="s">
        <v>192</v>
      </c>
      <c r="BP2313">
        <v>7.7011200000000004</v>
      </c>
      <c r="BQ2313">
        <v>43</v>
      </c>
      <c r="BR2313">
        <v>1561</v>
      </c>
      <c r="BS2313">
        <v>36.302325581395351</v>
      </c>
      <c r="BV2313">
        <v>0</v>
      </c>
      <c r="BW2313">
        <v>0</v>
      </c>
      <c r="BX2313">
        <v>0</v>
      </c>
      <c r="BZ2313" t="s">
        <v>193</v>
      </c>
      <c r="CA2313" t="s">
        <v>194</v>
      </c>
      <c r="CB2313" t="b">
        <v>0</v>
      </c>
    </row>
    <row r="2314" spans="1:80" x14ac:dyDescent="0.3">
      <c r="A2314">
        <v>2313</v>
      </c>
      <c r="B2314" t="s">
        <v>2856</v>
      </c>
      <c r="C2314" t="s">
        <v>20</v>
      </c>
      <c r="D2314" t="s">
        <v>2807</v>
      </c>
      <c r="E2314" t="s">
        <v>2854</v>
      </c>
      <c r="F2314" t="s">
        <v>2857</v>
      </c>
      <c r="G2314" t="s">
        <v>2455</v>
      </c>
      <c r="H2314" t="s">
        <v>184</v>
      </c>
      <c r="J2314">
        <v>0</v>
      </c>
      <c r="K2314" t="s">
        <v>2666</v>
      </c>
      <c r="L2314" t="s">
        <v>1524</v>
      </c>
      <c r="M2314" t="s">
        <v>1525</v>
      </c>
      <c r="N2314" t="s">
        <v>20</v>
      </c>
      <c r="O2314">
        <v>46.04</v>
      </c>
      <c r="Q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 t="s">
        <v>2644</v>
      </c>
      <c r="AA2314">
        <v>3</v>
      </c>
      <c r="AB2314">
        <v>4</v>
      </c>
      <c r="AC2314">
        <v>16</v>
      </c>
      <c r="AD2314">
        <v>4</v>
      </c>
      <c r="AE2314">
        <v>6</v>
      </c>
      <c r="AF2314">
        <v>6</v>
      </c>
      <c r="AG2314">
        <v>0</v>
      </c>
      <c r="AH2314">
        <v>0.76</v>
      </c>
      <c r="AI2314">
        <v>149568</v>
      </c>
      <c r="AJ2314">
        <v>0.74299999999999999</v>
      </c>
      <c r="AK2314">
        <v>1.3</v>
      </c>
      <c r="AL2314">
        <v>290</v>
      </c>
      <c r="AM2314">
        <v>4</v>
      </c>
      <c r="AN2314">
        <v>8</v>
      </c>
      <c r="AO2314" t="s">
        <v>190</v>
      </c>
      <c r="AP2314">
        <v>79.5</v>
      </c>
      <c r="AQ2314">
        <v>-0.7</v>
      </c>
      <c r="AR2314">
        <v>1.2</v>
      </c>
      <c r="AS2314" t="s">
        <v>2484</v>
      </c>
      <c r="AT2314">
        <v>24</v>
      </c>
      <c r="AU2314">
        <v>6</v>
      </c>
      <c r="AV2314">
        <v>6</v>
      </c>
      <c r="AW2314">
        <v>156</v>
      </c>
      <c r="AX2314">
        <v>8</v>
      </c>
      <c r="AY2314">
        <v>6</v>
      </c>
      <c r="AZ2314">
        <v>936</v>
      </c>
      <c r="BA2314">
        <v>0.55235042735042739</v>
      </c>
      <c r="BB2314">
        <v>230256</v>
      </c>
      <c r="BC2314">
        <v>383760</v>
      </c>
      <c r="BD2314">
        <v>537264</v>
      </c>
      <c r="BG2314">
        <v>0</v>
      </c>
      <c r="BH2314">
        <v>0</v>
      </c>
      <c r="BI2314">
        <v>230256</v>
      </c>
      <c r="BJ2314">
        <v>383760</v>
      </c>
      <c r="BK2314">
        <v>537264</v>
      </c>
      <c r="BL2314">
        <v>9</v>
      </c>
      <c r="BM2314">
        <v>1</v>
      </c>
      <c r="BN2314">
        <v>168</v>
      </c>
      <c r="BO2314" t="s">
        <v>192</v>
      </c>
      <c r="BP2314">
        <v>7.7347200000000003</v>
      </c>
      <c r="BQ2314">
        <v>1819</v>
      </c>
      <c r="BR2314">
        <v>8985</v>
      </c>
      <c r="BS2314">
        <v>4.9395272127542604</v>
      </c>
      <c r="BV2314">
        <v>12536</v>
      </c>
      <c r="BW2314">
        <v>0</v>
      </c>
      <c r="BX2314">
        <v>0</v>
      </c>
      <c r="BZ2314" t="s">
        <v>193</v>
      </c>
      <c r="CA2314" t="s">
        <v>194</v>
      </c>
      <c r="CB2314" t="b">
        <v>0</v>
      </c>
    </row>
    <row r="2315" spans="1:80" x14ac:dyDescent="0.3">
      <c r="A2315">
        <v>2314</v>
      </c>
      <c r="B2315" t="s">
        <v>2858</v>
      </c>
      <c r="C2315" t="s">
        <v>20</v>
      </c>
      <c r="D2315" t="s">
        <v>2807</v>
      </c>
      <c r="E2315" t="s">
        <v>2854</v>
      </c>
      <c r="F2315" t="s">
        <v>2859</v>
      </c>
      <c r="H2315" t="s">
        <v>184</v>
      </c>
      <c r="J2315">
        <v>0</v>
      </c>
      <c r="L2315" t="s">
        <v>197</v>
      </c>
      <c r="M2315" t="s">
        <v>197</v>
      </c>
      <c r="N2315" t="s">
        <v>198</v>
      </c>
      <c r="Q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 t="s">
        <v>2644</v>
      </c>
      <c r="AA2315">
        <v>3</v>
      </c>
      <c r="AB2315">
        <v>4</v>
      </c>
      <c r="AC2315">
        <v>16</v>
      </c>
      <c r="AD2315">
        <v>4</v>
      </c>
      <c r="AE2315">
        <v>6</v>
      </c>
      <c r="AF2315">
        <v>6</v>
      </c>
      <c r="AG2315">
        <v>0</v>
      </c>
      <c r="AH2315">
        <v>0.76</v>
      </c>
      <c r="AI2315">
        <v>149568</v>
      </c>
      <c r="AL2315">
        <v>0</v>
      </c>
      <c r="AM2315">
        <v>4</v>
      </c>
      <c r="AN2315">
        <v>8</v>
      </c>
      <c r="AO2315" t="s">
        <v>190</v>
      </c>
      <c r="AP2315">
        <v>79.5</v>
      </c>
      <c r="AQ2315">
        <v>-0.7</v>
      </c>
      <c r="AR2315">
        <v>1.2</v>
      </c>
      <c r="AS2315" t="s">
        <v>2484</v>
      </c>
      <c r="AT2315">
        <v>24</v>
      </c>
      <c r="AU2315">
        <v>6</v>
      </c>
      <c r="AV2315">
        <v>6</v>
      </c>
      <c r="AW2315">
        <v>156</v>
      </c>
      <c r="AY2315">
        <v>6</v>
      </c>
      <c r="AZ2315">
        <v>936</v>
      </c>
      <c r="BA2315">
        <v>0.55235042735042739</v>
      </c>
      <c r="BB2315">
        <v>230256</v>
      </c>
      <c r="BC2315">
        <v>383760</v>
      </c>
      <c r="BD2315">
        <v>537264</v>
      </c>
      <c r="BG2315">
        <v>0</v>
      </c>
      <c r="BH2315">
        <v>0</v>
      </c>
      <c r="BI2315">
        <v>230256</v>
      </c>
      <c r="BJ2315">
        <v>383760</v>
      </c>
      <c r="BK2315">
        <v>537264</v>
      </c>
      <c r="BL2315">
        <v>9</v>
      </c>
      <c r="BM2315">
        <v>1</v>
      </c>
      <c r="BN2315">
        <v>168</v>
      </c>
      <c r="BO2315" t="s">
        <v>192</v>
      </c>
      <c r="BP2315">
        <v>0</v>
      </c>
      <c r="BR2315">
        <v>100</v>
      </c>
      <c r="BS2315">
        <v>0</v>
      </c>
      <c r="BV2315">
        <v>0</v>
      </c>
      <c r="BW2315">
        <v>0</v>
      </c>
      <c r="BX2315">
        <v>0</v>
      </c>
      <c r="BZ2315" t="s">
        <v>193</v>
      </c>
      <c r="CA2315" t="s">
        <v>194</v>
      </c>
      <c r="CB2315" t="b">
        <v>0</v>
      </c>
    </row>
    <row r="2316" spans="1:80" x14ac:dyDescent="0.3">
      <c r="A2316">
        <v>2315</v>
      </c>
      <c r="B2316" t="s">
        <v>2860</v>
      </c>
      <c r="C2316" t="s">
        <v>20</v>
      </c>
      <c r="D2316" t="s">
        <v>2807</v>
      </c>
      <c r="E2316" t="s">
        <v>2854</v>
      </c>
      <c r="F2316" t="s">
        <v>2861</v>
      </c>
      <c r="G2316" t="s">
        <v>2455</v>
      </c>
      <c r="H2316" t="s">
        <v>184</v>
      </c>
      <c r="J2316">
        <v>0</v>
      </c>
      <c r="K2316" t="s">
        <v>2666</v>
      </c>
      <c r="L2316" t="s">
        <v>1524</v>
      </c>
      <c r="M2316" t="s">
        <v>1525</v>
      </c>
      <c r="N2316" t="s">
        <v>20</v>
      </c>
      <c r="O2316">
        <v>45</v>
      </c>
      <c r="Q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 t="s">
        <v>2644</v>
      </c>
      <c r="AA2316">
        <v>3</v>
      </c>
      <c r="AB2316">
        <v>4</v>
      </c>
      <c r="AC2316">
        <v>16</v>
      </c>
      <c r="AD2316">
        <v>4</v>
      </c>
      <c r="AE2316">
        <v>6</v>
      </c>
      <c r="AF2316">
        <v>6</v>
      </c>
      <c r="AG2316">
        <v>0</v>
      </c>
      <c r="AH2316">
        <v>0.76</v>
      </c>
      <c r="AI2316">
        <v>149568</v>
      </c>
      <c r="AJ2316">
        <v>0.6</v>
      </c>
      <c r="AK2316">
        <v>1.3</v>
      </c>
      <c r="AL2316">
        <v>359</v>
      </c>
      <c r="AM2316">
        <v>4</v>
      </c>
      <c r="AN2316">
        <v>8</v>
      </c>
      <c r="AO2316" t="s">
        <v>190</v>
      </c>
      <c r="AP2316">
        <v>79.5</v>
      </c>
      <c r="AQ2316">
        <v>-0.7</v>
      </c>
      <c r="AR2316">
        <v>1.2</v>
      </c>
      <c r="AS2316" t="s">
        <v>2484</v>
      </c>
      <c r="AT2316">
        <v>24</v>
      </c>
      <c r="AU2316">
        <v>6</v>
      </c>
      <c r="AV2316">
        <v>6</v>
      </c>
      <c r="AW2316">
        <v>156</v>
      </c>
      <c r="AX2316">
        <v>8</v>
      </c>
      <c r="AY2316">
        <v>6</v>
      </c>
      <c r="AZ2316">
        <v>936</v>
      </c>
      <c r="BA2316">
        <v>0.55235042735042739</v>
      </c>
      <c r="BB2316">
        <v>230256</v>
      </c>
      <c r="BC2316">
        <v>383760</v>
      </c>
      <c r="BD2316">
        <v>537264</v>
      </c>
      <c r="BG2316">
        <v>0</v>
      </c>
      <c r="BH2316">
        <v>0</v>
      </c>
      <c r="BI2316">
        <v>230256</v>
      </c>
      <c r="BJ2316">
        <v>383760</v>
      </c>
      <c r="BK2316">
        <v>537264</v>
      </c>
      <c r="BL2316">
        <v>9</v>
      </c>
      <c r="BM2316">
        <v>1</v>
      </c>
      <c r="BN2316">
        <v>168</v>
      </c>
      <c r="BO2316" t="s">
        <v>192</v>
      </c>
      <c r="BP2316">
        <v>7.56</v>
      </c>
      <c r="BQ2316">
        <v>508</v>
      </c>
      <c r="BR2316">
        <v>0</v>
      </c>
      <c r="BS2316">
        <v>0</v>
      </c>
      <c r="BV2316">
        <v>0</v>
      </c>
      <c r="BW2316">
        <v>0</v>
      </c>
      <c r="BX2316">
        <v>0</v>
      </c>
      <c r="BZ2316" t="s">
        <v>193</v>
      </c>
      <c r="CA2316" t="s">
        <v>194</v>
      </c>
      <c r="CB2316" t="b">
        <v>0</v>
      </c>
    </row>
    <row r="2317" spans="1:80" x14ac:dyDescent="0.3">
      <c r="A2317">
        <v>2316</v>
      </c>
      <c r="B2317" t="s">
        <v>2862</v>
      </c>
      <c r="C2317" t="s">
        <v>20</v>
      </c>
      <c r="D2317" t="s">
        <v>2807</v>
      </c>
      <c r="E2317" t="s">
        <v>2854</v>
      </c>
      <c r="F2317" t="s">
        <v>2857</v>
      </c>
      <c r="G2317" t="s">
        <v>2455</v>
      </c>
      <c r="H2317" t="s">
        <v>184</v>
      </c>
      <c r="J2317">
        <v>0</v>
      </c>
      <c r="K2317" t="s">
        <v>2672</v>
      </c>
      <c r="L2317" t="s">
        <v>1524</v>
      </c>
      <c r="M2317" t="s">
        <v>1525</v>
      </c>
      <c r="N2317" t="s">
        <v>20</v>
      </c>
      <c r="O2317">
        <v>55.8</v>
      </c>
      <c r="Q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 t="s">
        <v>2644</v>
      </c>
      <c r="AA2317">
        <v>3</v>
      </c>
      <c r="AB2317">
        <v>4</v>
      </c>
      <c r="AC2317">
        <v>16</v>
      </c>
      <c r="AD2317">
        <v>4</v>
      </c>
      <c r="AE2317">
        <v>6</v>
      </c>
      <c r="AF2317">
        <v>6</v>
      </c>
      <c r="AG2317">
        <v>0</v>
      </c>
      <c r="AH2317">
        <v>0.76</v>
      </c>
      <c r="AI2317">
        <v>149568</v>
      </c>
      <c r="AJ2317">
        <v>0.5</v>
      </c>
      <c r="AK2317">
        <v>1.3</v>
      </c>
      <c r="AL2317">
        <v>431</v>
      </c>
      <c r="AM2317">
        <v>4</v>
      </c>
      <c r="AN2317">
        <v>8</v>
      </c>
      <c r="AO2317" t="s">
        <v>190</v>
      </c>
      <c r="AP2317">
        <v>79.5</v>
      </c>
      <c r="AQ2317">
        <v>-0.7</v>
      </c>
      <c r="AR2317">
        <v>1.2</v>
      </c>
      <c r="AS2317" t="s">
        <v>2484</v>
      </c>
      <c r="AT2317">
        <v>24</v>
      </c>
      <c r="AU2317">
        <v>6</v>
      </c>
      <c r="AV2317">
        <v>6</v>
      </c>
      <c r="AW2317">
        <v>156</v>
      </c>
      <c r="AX2317">
        <v>10</v>
      </c>
      <c r="AY2317">
        <v>6</v>
      </c>
      <c r="AZ2317">
        <v>936</v>
      </c>
      <c r="BA2317">
        <v>0.55235042735042739</v>
      </c>
      <c r="BB2317">
        <v>230256</v>
      </c>
      <c r="BC2317">
        <v>383760</v>
      </c>
      <c r="BD2317">
        <v>537264</v>
      </c>
      <c r="BG2317">
        <v>0</v>
      </c>
      <c r="BH2317">
        <v>0</v>
      </c>
      <c r="BI2317">
        <v>230256</v>
      </c>
      <c r="BJ2317">
        <v>383760</v>
      </c>
      <c r="BK2317">
        <v>537264</v>
      </c>
      <c r="BL2317">
        <v>9</v>
      </c>
      <c r="BM2317">
        <v>1</v>
      </c>
      <c r="BN2317">
        <v>168</v>
      </c>
      <c r="BO2317" t="s">
        <v>192</v>
      </c>
      <c r="BP2317">
        <v>9.3743999999999996</v>
      </c>
      <c r="BQ2317">
        <v>508</v>
      </c>
      <c r="BR2317">
        <v>7</v>
      </c>
      <c r="BS2317">
        <v>1.3779527559055118E-2</v>
      </c>
      <c r="BV2317">
        <v>0</v>
      </c>
      <c r="BW2317">
        <v>0</v>
      </c>
      <c r="BX2317">
        <v>0</v>
      </c>
      <c r="BZ2317" t="s">
        <v>193</v>
      </c>
      <c r="CA2317" t="s">
        <v>194</v>
      </c>
      <c r="CB2317" t="b">
        <v>0</v>
      </c>
    </row>
    <row r="2318" spans="1:80" x14ac:dyDescent="0.3">
      <c r="A2318">
        <v>2317</v>
      </c>
      <c r="B2318" t="s">
        <v>2863</v>
      </c>
      <c r="C2318" t="s">
        <v>20</v>
      </c>
      <c r="D2318" t="s">
        <v>2807</v>
      </c>
      <c r="E2318" t="s">
        <v>2854</v>
      </c>
      <c r="F2318" t="s">
        <v>2855</v>
      </c>
      <c r="G2318" t="s">
        <v>2455</v>
      </c>
      <c r="H2318" t="s">
        <v>184</v>
      </c>
      <c r="J2318">
        <v>0</v>
      </c>
      <c r="K2318" t="s">
        <v>2672</v>
      </c>
      <c r="L2318" t="s">
        <v>1524</v>
      </c>
      <c r="M2318" t="s">
        <v>1525</v>
      </c>
      <c r="N2318" t="s">
        <v>20</v>
      </c>
      <c r="O2318">
        <v>48.68</v>
      </c>
      <c r="Q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 t="s">
        <v>2644</v>
      </c>
      <c r="AA2318">
        <v>3</v>
      </c>
      <c r="AB2318">
        <v>4</v>
      </c>
      <c r="AC2318">
        <v>16</v>
      </c>
      <c r="AD2318">
        <v>4</v>
      </c>
      <c r="AE2318">
        <v>6</v>
      </c>
      <c r="AF2318">
        <v>6</v>
      </c>
      <c r="AG2318">
        <v>0</v>
      </c>
      <c r="AH2318">
        <v>0.76</v>
      </c>
      <c r="AI2318">
        <v>149568</v>
      </c>
      <c r="AJ2318">
        <v>0.74</v>
      </c>
      <c r="AK2318">
        <v>1.3</v>
      </c>
      <c r="AL2318">
        <v>292</v>
      </c>
      <c r="AM2318">
        <v>4</v>
      </c>
      <c r="AN2318">
        <v>8</v>
      </c>
      <c r="AO2318" t="s">
        <v>190</v>
      </c>
      <c r="AP2318">
        <v>79.5</v>
      </c>
      <c r="AQ2318">
        <v>-0.7</v>
      </c>
      <c r="AR2318">
        <v>1.2</v>
      </c>
      <c r="AS2318" t="s">
        <v>2484</v>
      </c>
      <c r="AT2318">
        <v>24</v>
      </c>
      <c r="AU2318">
        <v>6</v>
      </c>
      <c r="AV2318">
        <v>6</v>
      </c>
      <c r="AW2318">
        <v>156</v>
      </c>
      <c r="AX2318">
        <v>10</v>
      </c>
      <c r="AY2318">
        <v>6</v>
      </c>
      <c r="AZ2318">
        <v>936</v>
      </c>
      <c r="BA2318">
        <v>0.55235042735042739</v>
      </c>
      <c r="BB2318">
        <v>230256</v>
      </c>
      <c r="BC2318">
        <v>383760</v>
      </c>
      <c r="BD2318">
        <v>537264</v>
      </c>
      <c r="BG2318">
        <v>0</v>
      </c>
      <c r="BH2318">
        <v>0</v>
      </c>
      <c r="BI2318">
        <v>230256</v>
      </c>
      <c r="BJ2318">
        <v>383760</v>
      </c>
      <c r="BK2318">
        <v>537264</v>
      </c>
      <c r="BL2318">
        <v>9</v>
      </c>
      <c r="BM2318">
        <v>1</v>
      </c>
      <c r="BN2318">
        <v>168</v>
      </c>
      <c r="BO2318" t="s">
        <v>192</v>
      </c>
      <c r="BP2318">
        <v>8.1782400000000006</v>
      </c>
      <c r="BQ2318">
        <v>5356</v>
      </c>
      <c r="BR2318">
        <v>4996</v>
      </c>
      <c r="BS2318">
        <v>0.93278566094100079</v>
      </c>
      <c r="BV2318">
        <v>0</v>
      </c>
      <c r="BW2318">
        <v>10000</v>
      </c>
      <c r="BX2318">
        <v>0</v>
      </c>
      <c r="BZ2318" t="s">
        <v>193</v>
      </c>
      <c r="CA2318" t="s">
        <v>194</v>
      </c>
      <c r="CB2318" t="b">
        <v>0</v>
      </c>
    </row>
    <row r="2319" spans="1:80" x14ac:dyDescent="0.3">
      <c r="A2319">
        <v>2318</v>
      </c>
      <c r="B2319" t="s">
        <v>2864</v>
      </c>
      <c r="C2319" t="s">
        <v>20</v>
      </c>
      <c r="D2319" t="s">
        <v>2807</v>
      </c>
      <c r="E2319" t="s">
        <v>2854</v>
      </c>
      <c r="F2319" t="s">
        <v>2857</v>
      </c>
      <c r="G2319" t="s">
        <v>2455</v>
      </c>
      <c r="H2319" t="s">
        <v>184</v>
      </c>
      <c r="J2319">
        <v>0</v>
      </c>
      <c r="K2319" t="s">
        <v>2672</v>
      </c>
      <c r="L2319" t="s">
        <v>1524</v>
      </c>
      <c r="M2319" t="s">
        <v>1525</v>
      </c>
      <c r="N2319" t="s">
        <v>20</v>
      </c>
      <c r="O2319">
        <v>35.36</v>
      </c>
      <c r="Q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 t="s">
        <v>2644</v>
      </c>
      <c r="AA2319">
        <v>3</v>
      </c>
      <c r="AB2319">
        <v>4</v>
      </c>
      <c r="AC2319">
        <v>16</v>
      </c>
      <c r="AD2319">
        <v>4</v>
      </c>
      <c r="AE2319">
        <v>6</v>
      </c>
      <c r="AF2319">
        <v>6</v>
      </c>
      <c r="AG2319">
        <v>0</v>
      </c>
      <c r="AH2319">
        <v>0.76</v>
      </c>
      <c r="AI2319">
        <v>149568</v>
      </c>
      <c r="AJ2319">
        <v>0.43</v>
      </c>
      <c r="AK2319">
        <v>1.3</v>
      </c>
      <c r="AL2319">
        <v>501</v>
      </c>
      <c r="AM2319">
        <v>4</v>
      </c>
      <c r="AN2319">
        <v>8</v>
      </c>
      <c r="AO2319" t="s">
        <v>190</v>
      </c>
      <c r="AP2319">
        <v>79.5</v>
      </c>
      <c r="AQ2319">
        <v>-0.7</v>
      </c>
      <c r="AR2319">
        <v>1.2</v>
      </c>
      <c r="AS2319" t="s">
        <v>2484</v>
      </c>
      <c r="AT2319">
        <v>24</v>
      </c>
      <c r="AU2319">
        <v>6</v>
      </c>
      <c r="AV2319">
        <v>6</v>
      </c>
      <c r="AW2319">
        <v>156</v>
      </c>
      <c r="AX2319">
        <v>10</v>
      </c>
      <c r="AY2319">
        <v>6</v>
      </c>
      <c r="AZ2319">
        <v>936</v>
      </c>
      <c r="BA2319">
        <v>0.55235042735042739</v>
      </c>
      <c r="BB2319">
        <v>230256</v>
      </c>
      <c r="BC2319">
        <v>383760</v>
      </c>
      <c r="BD2319">
        <v>537264</v>
      </c>
      <c r="BG2319">
        <v>0</v>
      </c>
      <c r="BH2319">
        <v>0</v>
      </c>
      <c r="BI2319">
        <v>230256</v>
      </c>
      <c r="BJ2319">
        <v>383760</v>
      </c>
      <c r="BK2319">
        <v>537264</v>
      </c>
      <c r="BL2319">
        <v>9</v>
      </c>
      <c r="BM2319">
        <v>1</v>
      </c>
      <c r="BN2319">
        <v>168</v>
      </c>
      <c r="BO2319" t="s">
        <v>192</v>
      </c>
      <c r="BP2319">
        <v>5.94048</v>
      </c>
      <c r="BQ2319">
        <v>1050</v>
      </c>
      <c r="BR2319">
        <v>73</v>
      </c>
      <c r="BS2319">
        <v>6.9523809523809529E-2</v>
      </c>
      <c r="BV2319">
        <v>0</v>
      </c>
      <c r="BW2319">
        <v>0</v>
      </c>
      <c r="BX2319">
        <v>0</v>
      </c>
      <c r="BZ2319" t="s">
        <v>193</v>
      </c>
      <c r="CA2319" t="s">
        <v>194</v>
      </c>
      <c r="CB2319" t="b">
        <v>0</v>
      </c>
    </row>
    <row r="2320" spans="1:80" x14ac:dyDescent="0.3">
      <c r="A2320">
        <v>2319</v>
      </c>
      <c r="B2320" t="s">
        <v>2865</v>
      </c>
      <c r="C2320" t="s">
        <v>20</v>
      </c>
      <c r="D2320" t="s">
        <v>2807</v>
      </c>
      <c r="E2320" t="s">
        <v>2854</v>
      </c>
      <c r="F2320" t="s">
        <v>2866</v>
      </c>
      <c r="G2320" t="s">
        <v>2455</v>
      </c>
      <c r="H2320" t="s">
        <v>184</v>
      </c>
      <c r="J2320">
        <v>0</v>
      </c>
      <c r="K2320" t="s">
        <v>2672</v>
      </c>
      <c r="L2320" t="s">
        <v>1524</v>
      </c>
      <c r="M2320" t="s">
        <v>1525</v>
      </c>
      <c r="N2320" t="s">
        <v>20</v>
      </c>
      <c r="O2320">
        <v>48.4</v>
      </c>
      <c r="Q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 t="s">
        <v>2644</v>
      </c>
      <c r="AA2320">
        <v>3</v>
      </c>
      <c r="AB2320">
        <v>4</v>
      </c>
      <c r="AC2320">
        <v>16</v>
      </c>
      <c r="AD2320">
        <v>4</v>
      </c>
      <c r="AE2320">
        <v>6</v>
      </c>
      <c r="AF2320">
        <v>6</v>
      </c>
      <c r="AG2320">
        <v>0</v>
      </c>
      <c r="AH2320">
        <v>0.76</v>
      </c>
      <c r="AI2320">
        <v>149568</v>
      </c>
      <c r="AJ2320">
        <v>0.47</v>
      </c>
      <c r="AK2320">
        <v>1.3</v>
      </c>
      <c r="AL2320">
        <v>459</v>
      </c>
      <c r="AM2320">
        <v>4</v>
      </c>
      <c r="AN2320">
        <v>8</v>
      </c>
      <c r="AO2320" t="s">
        <v>190</v>
      </c>
      <c r="AP2320">
        <v>79.5</v>
      </c>
      <c r="AQ2320">
        <v>-0.7</v>
      </c>
      <c r="AR2320">
        <v>1.2</v>
      </c>
      <c r="AS2320" t="s">
        <v>2484</v>
      </c>
      <c r="AT2320">
        <v>24</v>
      </c>
      <c r="AU2320">
        <v>6</v>
      </c>
      <c r="AV2320">
        <v>6</v>
      </c>
      <c r="AW2320">
        <v>156</v>
      </c>
      <c r="AX2320">
        <v>10</v>
      </c>
      <c r="AY2320">
        <v>6</v>
      </c>
      <c r="AZ2320">
        <v>936</v>
      </c>
      <c r="BA2320">
        <v>0.55235042735042739</v>
      </c>
      <c r="BB2320">
        <v>230256</v>
      </c>
      <c r="BC2320">
        <v>383760</v>
      </c>
      <c r="BD2320">
        <v>537264</v>
      </c>
      <c r="BG2320">
        <v>0</v>
      </c>
      <c r="BH2320">
        <v>0</v>
      </c>
      <c r="BI2320">
        <v>230256</v>
      </c>
      <c r="BJ2320">
        <v>383760</v>
      </c>
      <c r="BK2320">
        <v>537264</v>
      </c>
      <c r="BL2320">
        <v>9</v>
      </c>
      <c r="BM2320">
        <v>1</v>
      </c>
      <c r="BN2320">
        <v>168</v>
      </c>
      <c r="BO2320" t="s">
        <v>192</v>
      </c>
      <c r="BP2320">
        <v>8.1311999999999998</v>
      </c>
      <c r="BQ2320">
        <v>1128</v>
      </c>
      <c r="BR2320">
        <v>51</v>
      </c>
      <c r="BS2320">
        <v>4.5212765957446811E-2</v>
      </c>
      <c r="BV2320">
        <v>0</v>
      </c>
      <c r="BW2320">
        <v>0</v>
      </c>
      <c r="BX2320">
        <v>0</v>
      </c>
      <c r="BZ2320" t="s">
        <v>193</v>
      </c>
      <c r="CA2320" t="s">
        <v>194</v>
      </c>
      <c r="CB2320" t="b">
        <v>0</v>
      </c>
    </row>
    <row r="2321" spans="1:80" x14ac:dyDescent="0.3">
      <c r="A2321">
        <v>2320</v>
      </c>
      <c r="B2321" t="s">
        <v>2867</v>
      </c>
      <c r="C2321" t="s">
        <v>20</v>
      </c>
      <c r="D2321" t="s">
        <v>2807</v>
      </c>
      <c r="E2321" t="s">
        <v>2854</v>
      </c>
      <c r="F2321" t="s">
        <v>2857</v>
      </c>
      <c r="G2321" t="s">
        <v>2455</v>
      </c>
      <c r="H2321" t="s">
        <v>184</v>
      </c>
      <c r="J2321">
        <v>0</v>
      </c>
      <c r="K2321" t="s">
        <v>2672</v>
      </c>
      <c r="L2321" t="s">
        <v>1524</v>
      </c>
      <c r="M2321" t="s">
        <v>1525</v>
      </c>
      <c r="N2321" t="s">
        <v>20</v>
      </c>
      <c r="O2321">
        <v>48.68</v>
      </c>
      <c r="Q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 t="s">
        <v>2644</v>
      </c>
      <c r="AA2321">
        <v>3</v>
      </c>
      <c r="AB2321">
        <v>4</v>
      </c>
      <c r="AC2321">
        <v>16</v>
      </c>
      <c r="AD2321">
        <v>4</v>
      </c>
      <c r="AE2321">
        <v>6</v>
      </c>
      <c r="AF2321">
        <v>6</v>
      </c>
      <c r="AG2321">
        <v>0</v>
      </c>
      <c r="AH2321">
        <v>0.76</v>
      </c>
      <c r="AI2321">
        <v>149568</v>
      </c>
      <c r="AJ2321">
        <v>0.47</v>
      </c>
      <c r="AK2321">
        <v>1.3</v>
      </c>
      <c r="AL2321">
        <v>459</v>
      </c>
      <c r="AM2321">
        <v>4</v>
      </c>
      <c r="AN2321">
        <v>8</v>
      </c>
      <c r="AO2321" t="s">
        <v>190</v>
      </c>
      <c r="AP2321">
        <v>79.5</v>
      </c>
      <c r="AQ2321">
        <v>-0.7</v>
      </c>
      <c r="AR2321">
        <v>1.2</v>
      </c>
      <c r="AS2321" t="s">
        <v>2484</v>
      </c>
      <c r="AT2321">
        <v>24</v>
      </c>
      <c r="AU2321">
        <v>6</v>
      </c>
      <c r="AV2321">
        <v>6</v>
      </c>
      <c r="AW2321">
        <v>156</v>
      </c>
      <c r="AX2321">
        <v>10</v>
      </c>
      <c r="AY2321">
        <v>6</v>
      </c>
      <c r="AZ2321">
        <v>936</v>
      </c>
      <c r="BA2321">
        <v>0.55235042735042739</v>
      </c>
      <c r="BB2321">
        <v>230256</v>
      </c>
      <c r="BC2321">
        <v>383760</v>
      </c>
      <c r="BD2321">
        <v>537264</v>
      </c>
      <c r="BG2321">
        <v>0</v>
      </c>
      <c r="BH2321">
        <v>0</v>
      </c>
      <c r="BI2321">
        <v>230256</v>
      </c>
      <c r="BJ2321">
        <v>383760</v>
      </c>
      <c r="BK2321">
        <v>537264</v>
      </c>
      <c r="BL2321">
        <v>9</v>
      </c>
      <c r="BM2321">
        <v>1</v>
      </c>
      <c r="BN2321">
        <v>168</v>
      </c>
      <c r="BO2321" t="s">
        <v>192</v>
      </c>
      <c r="BP2321">
        <v>8.1782400000000006</v>
      </c>
      <c r="BQ2321">
        <v>11508</v>
      </c>
      <c r="BR2321">
        <v>1435</v>
      </c>
      <c r="BS2321">
        <v>0.12469586374695864</v>
      </c>
      <c r="BV2321">
        <v>9576</v>
      </c>
      <c r="BW2321">
        <v>3700</v>
      </c>
      <c r="BX2321">
        <v>0.38638262322472849</v>
      </c>
      <c r="BZ2321" t="s">
        <v>193</v>
      </c>
      <c r="CA2321" t="s">
        <v>194</v>
      </c>
      <c r="CB2321" t="b">
        <v>0</v>
      </c>
    </row>
    <row r="2322" spans="1:80" x14ac:dyDescent="0.3">
      <c r="A2322">
        <v>2321</v>
      </c>
      <c r="B2322" t="s">
        <v>4009</v>
      </c>
      <c r="C2322" t="s">
        <v>20</v>
      </c>
      <c r="D2322" t="s">
        <v>2807</v>
      </c>
      <c r="E2322" t="s">
        <v>2854</v>
      </c>
      <c r="F2322" t="s">
        <v>2859</v>
      </c>
      <c r="J2322">
        <v>0</v>
      </c>
      <c r="L2322" t="s">
        <v>197</v>
      </c>
      <c r="M2322" t="s">
        <v>197</v>
      </c>
      <c r="N2322" t="s">
        <v>198</v>
      </c>
      <c r="Q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 t="s">
        <v>2644</v>
      </c>
      <c r="AA2322">
        <v>3</v>
      </c>
      <c r="AB2322">
        <v>4</v>
      </c>
      <c r="AC2322">
        <v>16</v>
      </c>
      <c r="AD2322">
        <v>4</v>
      </c>
      <c r="AE2322">
        <v>6</v>
      </c>
      <c r="AF2322">
        <v>6</v>
      </c>
      <c r="AG2322">
        <v>0</v>
      </c>
      <c r="AH2322">
        <v>0.76</v>
      </c>
      <c r="AI2322">
        <v>149568</v>
      </c>
      <c r="AL2322">
        <v>0</v>
      </c>
      <c r="AP2322" t="s">
        <v>197</v>
      </c>
      <c r="AQ2322" t="s">
        <v>197</v>
      </c>
      <c r="AR2322" t="s">
        <v>197</v>
      </c>
      <c r="AS2322" t="s">
        <v>2484</v>
      </c>
      <c r="AT2322">
        <v>24</v>
      </c>
      <c r="AU2322">
        <v>6</v>
      </c>
      <c r="AV2322">
        <v>6</v>
      </c>
      <c r="AW2322">
        <v>156</v>
      </c>
      <c r="AY2322">
        <v>6</v>
      </c>
      <c r="AZ2322">
        <v>936</v>
      </c>
      <c r="BA2322">
        <v>0.55235042735042739</v>
      </c>
      <c r="BB2322">
        <v>230256</v>
      </c>
      <c r="BC2322">
        <v>383760</v>
      </c>
      <c r="BD2322">
        <v>537264</v>
      </c>
      <c r="BF2322">
        <v>6</v>
      </c>
      <c r="BG2322">
        <v>936</v>
      </c>
      <c r="BH2322">
        <v>0.55235042735042739</v>
      </c>
      <c r="BI2322">
        <v>230256</v>
      </c>
      <c r="BJ2322">
        <v>383760</v>
      </c>
      <c r="BK2322">
        <v>537264</v>
      </c>
      <c r="BL2322">
        <v>9</v>
      </c>
      <c r="BM2322">
        <v>1</v>
      </c>
      <c r="BP2322">
        <v>0</v>
      </c>
      <c r="BS2322">
        <v>0</v>
      </c>
      <c r="BV2322">
        <v>0</v>
      </c>
      <c r="BW2322">
        <v>0</v>
      </c>
      <c r="BX2322">
        <v>0</v>
      </c>
      <c r="BZ2322" t="s">
        <v>193</v>
      </c>
      <c r="CA2322" t="s">
        <v>194</v>
      </c>
      <c r="CB2322" t="b">
        <v>0</v>
      </c>
    </row>
    <row r="2323" spans="1:80" x14ac:dyDescent="0.3">
      <c r="A2323">
        <v>2322</v>
      </c>
      <c r="B2323" t="s">
        <v>2868</v>
      </c>
      <c r="C2323" t="s">
        <v>20</v>
      </c>
      <c r="D2323" t="s">
        <v>2807</v>
      </c>
      <c r="E2323" t="s">
        <v>2854</v>
      </c>
      <c r="F2323" t="s">
        <v>2857</v>
      </c>
      <c r="G2323" t="s">
        <v>2455</v>
      </c>
      <c r="H2323" t="s">
        <v>184</v>
      </c>
      <c r="J2323">
        <v>0</v>
      </c>
      <c r="K2323" t="s">
        <v>2672</v>
      </c>
      <c r="L2323" t="s">
        <v>1524</v>
      </c>
      <c r="M2323" t="s">
        <v>1525</v>
      </c>
      <c r="N2323" t="s">
        <v>20</v>
      </c>
      <c r="O2323">
        <v>36.78</v>
      </c>
      <c r="Q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 t="s">
        <v>2644</v>
      </c>
      <c r="AA2323">
        <v>3</v>
      </c>
      <c r="AB2323">
        <v>4</v>
      </c>
      <c r="AC2323">
        <v>16</v>
      </c>
      <c r="AD2323">
        <v>4</v>
      </c>
      <c r="AE2323">
        <v>6</v>
      </c>
      <c r="AF2323">
        <v>6</v>
      </c>
      <c r="AG2323">
        <v>0</v>
      </c>
      <c r="AH2323">
        <v>0.76</v>
      </c>
      <c r="AI2323">
        <v>149568</v>
      </c>
      <c r="AL2323">
        <v>0</v>
      </c>
      <c r="AM2323">
        <v>4</v>
      </c>
      <c r="AN2323">
        <v>8</v>
      </c>
      <c r="AO2323" t="s">
        <v>190</v>
      </c>
      <c r="AP2323">
        <v>79.5</v>
      </c>
      <c r="AQ2323">
        <v>-0.7</v>
      </c>
      <c r="AR2323">
        <v>1.2</v>
      </c>
      <c r="AS2323" t="s">
        <v>2484</v>
      </c>
      <c r="AT2323">
        <v>24</v>
      </c>
      <c r="AU2323">
        <v>6</v>
      </c>
      <c r="AV2323">
        <v>6</v>
      </c>
      <c r="AW2323">
        <v>156</v>
      </c>
      <c r="AY2323">
        <v>6</v>
      </c>
      <c r="AZ2323">
        <v>936</v>
      </c>
      <c r="BA2323">
        <v>0.55235042735042739</v>
      </c>
      <c r="BB2323">
        <v>230256</v>
      </c>
      <c r="BC2323">
        <v>383760</v>
      </c>
      <c r="BD2323">
        <v>537264</v>
      </c>
      <c r="BG2323">
        <v>0</v>
      </c>
      <c r="BH2323">
        <v>0</v>
      </c>
      <c r="BI2323">
        <v>230256</v>
      </c>
      <c r="BJ2323">
        <v>383760</v>
      </c>
      <c r="BK2323">
        <v>537264</v>
      </c>
      <c r="BL2323">
        <v>9</v>
      </c>
      <c r="BM2323">
        <v>1</v>
      </c>
      <c r="BN2323">
        <v>168</v>
      </c>
      <c r="BO2323" t="s">
        <v>192</v>
      </c>
      <c r="BP2323">
        <v>6.1790399999999996</v>
      </c>
      <c r="BR2323">
        <v>100</v>
      </c>
      <c r="BS2323">
        <v>0</v>
      </c>
      <c r="BV2323">
        <v>0</v>
      </c>
      <c r="BW2323">
        <v>0</v>
      </c>
      <c r="BX2323">
        <v>0</v>
      </c>
      <c r="BZ2323" t="s">
        <v>193</v>
      </c>
      <c r="CA2323" t="s">
        <v>194</v>
      </c>
      <c r="CB2323" t="b">
        <v>0</v>
      </c>
    </row>
    <row r="2324" spans="1:80" x14ac:dyDescent="0.3">
      <c r="A2324">
        <v>2323</v>
      </c>
      <c r="B2324" t="s">
        <v>2869</v>
      </c>
      <c r="C2324" t="s">
        <v>20</v>
      </c>
      <c r="D2324" t="s">
        <v>2870</v>
      </c>
      <c r="E2324" t="s">
        <v>2871</v>
      </c>
      <c r="F2324" t="s">
        <v>2872</v>
      </c>
      <c r="G2324" t="s">
        <v>2873</v>
      </c>
      <c r="H2324" t="s">
        <v>184</v>
      </c>
      <c r="J2324">
        <v>0</v>
      </c>
      <c r="K2324" t="s">
        <v>2874</v>
      </c>
      <c r="L2324" t="s">
        <v>2457</v>
      </c>
      <c r="M2324" t="s">
        <v>2458</v>
      </c>
      <c r="N2324" t="s">
        <v>20</v>
      </c>
      <c r="O2324">
        <v>1.5</v>
      </c>
      <c r="Q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AA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0.115</v>
      </c>
      <c r="AK2324">
        <v>2.5</v>
      </c>
      <c r="AL2324">
        <v>974</v>
      </c>
      <c r="AM2324">
        <v>8</v>
      </c>
      <c r="AN2324">
        <v>12</v>
      </c>
      <c r="AP2324" t="s">
        <v>197</v>
      </c>
      <c r="AQ2324" t="s">
        <v>197</v>
      </c>
      <c r="AR2324" t="s">
        <v>197</v>
      </c>
      <c r="AS2324" t="s">
        <v>2875</v>
      </c>
      <c r="AT2324">
        <v>21</v>
      </c>
      <c r="AU2324">
        <v>6</v>
      </c>
      <c r="AV2324">
        <v>6</v>
      </c>
      <c r="AW2324">
        <v>210</v>
      </c>
      <c r="AX2324">
        <v>5</v>
      </c>
      <c r="AY2324">
        <v>7</v>
      </c>
      <c r="AZ2324">
        <v>1470</v>
      </c>
      <c r="BA2324">
        <v>0.35170068027210882</v>
      </c>
      <c r="BB2324">
        <v>271215</v>
      </c>
      <c r="BC2324">
        <v>452025</v>
      </c>
      <c r="BD2324">
        <v>632835</v>
      </c>
      <c r="BG2324">
        <v>0</v>
      </c>
      <c r="BH2324">
        <v>0</v>
      </c>
      <c r="BI2324">
        <v>271215</v>
      </c>
      <c r="BJ2324">
        <v>452025</v>
      </c>
      <c r="BK2324">
        <v>632835</v>
      </c>
      <c r="BL2324">
        <v>9</v>
      </c>
      <c r="BM2324">
        <v>0.1</v>
      </c>
      <c r="BN2324">
        <v>1728</v>
      </c>
      <c r="BO2324" t="s">
        <v>192</v>
      </c>
      <c r="BP2324">
        <v>2.5920000000000001</v>
      </c>
      <c r="BQ2324">
        <v>45015</v>
      </c>
      <c r="BR2324">
        <v>849</v>
      </c>
      <c r="BS2324">
        <v>1.8860379873375546E-2</v>
      </c>
      <c r="BV2324">
        <v>19600</v>
      </c>
      <c r="BW2324">
        <v>0</v>
      </c>
      <c r="BX2324">
        <v>0</v>
      </c>
      <c r="BZ2324" t="s">
        <v>193</v>
      </c>
      <c r="CA2324" t="s">
        <v>194</v>
      </c>
      <c r="CB2324" t="b">
        <v>0</v>
      </c>
    </row>
    <row r="2325" spans="1:80" x14ac:dyDescent="0.3">
      <c r="A2325">
        <v>2324</v>
      </c>
      <c r="B2325" t="s">
        <v>2876</v>
      </c>
      <c r="C2325" t="s">
        <v>20</v>
      </c>
      <c r="D2325" t="s">
        <v>2870</v>
      </c>
      <c r="E2325" t="s">
        <v>2871</v>
      </c>
      <c r="F2325" t="s">
        <v>2877</v>
      </c>
      <c r="G2325" t="s">
        <v>2873</v>
      </c>
      <c r="H2325" t="s">
        <v>184</v>
      </c>
      <c r="J2325">
        <v>0</v>
      </c>
      <c r="K2325" t="s">
        <v>2874</v>
      </c>
      <c r="L2325" t="s">
        <v>2457</v>
      </c>
      <c r="M2325" t="s">
        <v>2458</v>
      </c>
      <c r="N2325" t="s">
        <v>20</v>
      </c>
      <c r="O2325">
        <v>4</v>
      </c>
      <c r="Q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AA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0.128</v>
      </c>
      <c r="AK2325">
        <v>2.5</v>
      </c>
      <c r="AL2325">
        <v>875</v>
      </c>
      <c r="AM2325">
        <v>8</v>
      </c>
      <c r="AN2325">
        <v>12</v>
      </c>
      <c r="AP2325" t="s">
        <v>197</v>
      </c>
      <c r="AQ2325" t="s">
        <v>197</v>
      </c>
      <c r="AR2325" t="s">
        <v>197</v>
      </c>
      <c r="AS2325" t="s">
        <v>2875</v>
      </c>
      <c r="AT2325">
        <v>21</v>
      </c>
      <c r="AU2325">
        <v>6</v>
      </c>
      <c r="AV2325">
        <v>6</v>
      </c>
      <c r="AW2325">
        <v>210</v>
      </c>
      <c r="AX2325">
        <v>5</v>
      </c>
      <c r="AY2325">
        <v>7</v>
      </c>
      <c r="AZ2325">
        <v>1470</v>
      </c>
      <c r="BA2325">
        <v>0.35170068027210882</v>
      </c>
      <c r="BB2325">
        <v>271215</v>
      </c>
      <c r="BC2325">
        <v>452025</v>
      </c>
      <c r="BD2325">
        <v>632835</v>
      </c>
      <c r="BG2325">
        <v>0</v>
      </c>
      <c r="BH2325">
        <v>0</v>
      </c>
      <c r="BI2325">
        <v>271215</v>
      </c>
      <c r="BJ2325">
        <v>452025</v>
      </c>
      <c r="BK2325">
        <v>632835</v>
      </c>
      <c r="BL2325">
        <v>9</v>
      </c>
      <c r="BM2325">
        <v>0.1</v>
      </c>
      <c r="BN2325">
        <v>1728</v>
      </c>
      <c r="BO2325" t="s">
        <v>192</v>
      </c>
      <c r="BP2325">
        <v>6.9119999999999999</v>
      </c>
      <c r="BQ2325">
        <v>45061</v>
      </c>
      <c r="BR2325">
        <v>14079</v>
      </c>
      <c r="BS2325">
        <v>0.31244313264241808</v>
      </c>
      <c r="BV2325">
        <v>19600</v>
      </c>
      <c r="BW2325">
        <v>0</v>
      </c>
      <c r="BX2325">
        <v>0</v>
      </c>
      <c r="BZ2325" t="s">
        <v>193</v>
      </c>
      <c r="CA2325" t="s">
        <v>194</v>
      </c>
      <c r="CB2325" t="b">
        <v>0</v>
      </c>
    </row>
    <row r="2326" spans="1:80" x14ac:dyDescent="0.3">
      <c r="A2326">
        <v>2325</v>
      </c>
      <c r="B2326" t="s">
        <v>2878</v>
      </c>
      <c r="C2326" t="s">
        <v>20</v>
      </c>
      <c r="D2326" t="s">
        <v>2870</v>
      </c>
      <c r="E2326" t="s">
        <v>2879</v>
      </c>
      <c r="F2326" t="s">
        <v>2880</v>
      </c>
      <c r="G2326" t="s">
        <v>2873</v>
      </c>
      <c r="H2326" t="s">
        <v>184</v>
      </c>
      <c r="J2326">
        <v>0</v>
      </c>
      <c r="K2326" t="s">
        <v>2881</v>
      </c>
      <c r="L2326" t="s">
        <v>2457</v>
      </c>
      <c r="M2326" t="s">
        <v>2458</v>
      </c>
      <c r="N2326" t="s">
        <v>20</v>
      </c>
      <c r="O2326">
        <v>3</v>
      </c>
      <c r="Q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AA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0.17100000000000001</v>
      </c>
      <c r="AK2326">
        <v>2.5</v>
      </c>
      <c r="AL2326">
        <v>655</v>
      </c>
      <c r="AM2326">
        <v>8</v>
      </c>
      <c r="AN2326">
        <v>12</v>
      </c>
      <c r="AP2326" t="s">
        <v>197</v>
      </c>
      <c r="AQ2326" t="s">
        <v>197</v>
      </c>
      <c r="AR2326" t="s">
        <v>197</v>
      </c>
      <c r="AS2326" t="s">
        <v>2875</v>
      </c>
      <c r="AT2326">
        <v>21</v>
      </c>
      <c r="AU2326">
        <v>6</v>
      </c>
      <c r="AV2326">
        <v>6</v>
      </c>
      <c r="AW2326">
        <v>210</v>
      </c>
      <c r="AX2326">
        <v>5</v>
      </c>
      <c r="AY2326">
        <v>7</v>
      </c>
      <c r="AZ2326">
        <v>1470</v>
      </c>
      <c r="BA2326">
        <v>0.35170068027210882</v>
      </c>
      <c r="BB2326">
        <v>271215</v>
      </c>
      <c r="BC2326">
        <v>452025</v>
      </c>
      <c r="BD2326">
        <v>632835</v>
      </c>
      <c r="BG2326">
        <v>0</v>
      </c>
      <c r="BH2326">
        <v>0</v>
      </c>
      <c r="BI2326">
        <v>271215</v>
      </c>
      <c r="BJ2326">
        <v>452025</v>
      </c>
      <c r="BK2326">
        <v>632835</v>
      </c>
      <c r="BL2326">
        <v>9</v>
      </c>
      <c r="BM2326">
        <v>0.1</v>
      </c>
      <c r="BN2326">
        <v>1092</v>
      </c>
      <c r="BO2326" t="s">
        <v>192</v>
      </c>
      <c r="BP2326">
        <v>3.2759999999999998</v>
      </c>
      <c r="BQ2326">
        <v>18961</v>
      </c>
      <c r="BR2326">
        <v>8952</v>
      </c>
      <c r="BS2326">
        <v>0.47212699752122778</v>
      </c>
      <c r="BV2326">
        <v>11760</v>
      </c>
      <c r="BW2326">
        <v>1130</v>
      </c>
      <c r="BX2326">
        <v>9.6088435374149669E-2</v>
      </c>
      <c r="BZ2326" t="s">
        <v>193</v>
      </c>
      <c r="CA2326" t="s">
        <v>194</v>
      </c>
      <c r="CB2326" t="b">
        <v>0</v>
      </c>
    </row>
    <row r="2327" spans="1:80" x14ac:dyDescent="0.3">
      <c r="A2327">
        <v>2326</v>
      </c>
      <c r="B2327" t="s">
        <v>2882</v>
      </c>
      <c r="C2327" t="s">
        <v>20</v>
      </c>
      <c r="D2327" t="s">
        <v>2870</v>
      </c>
      <c r="E2327" t="s">
        <v>2879</v>
      </c>
      <c r="F2327" t="s">
        <v>2880</v>
      </c>
      <c r="G2327" t="s">
        <v>2873</v>
      </c>
      <c r="H2327" t="s">
        <v>184</v>
      </c>
      <c r="J2327">
        <v>0</v>
      </c>
      <c r="K2327" t="s">
        <v>2881</v>
      </c>
      <c r="L2327" t="s">
        <v>2457</v>
      </c>
      <c r="M2327" t="s">
        <v>2458</v>
      </c>
      <c r="N2327" t="s">
        <v>20</v>
      </c>
      <c r="O2327">
        <v>8.5</v>
      </c>
      <c r="Q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AA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0.19600000000000001</v>
      </c>
      <c r="AK2327">
        <v>2.5</v>
      </c>
      <c r="AL2327">
        <v>572</v>
      </c>
      <c r="AM2327">
        <v>8</v>
      </c>
      <c r="AN2327">
        <v>12</v>
      </c>
      <c r="AP2327" t="s">
        <v>197</v>
      </c>
      <c r="AQ2327" t="s">
        <v>197</v>
      </c>
      <c r="AR2327" t="s">
        <v>197</v>
      </c>
      <c r="AS2327" t="s">
        <v>2875</v>
      </c>
      <c r="AT2327">
        <v>21</v>
      </c>
      <c r="AU2327">
        <v>6</v>
      </c>
      <c r="AV2327">
        <v>6</v>
      </c>
      <c r="AW2327">
        <v>210</v>
      </c>
      <c r="AX2327">
        <v>5</v>
      </c>
      <c r="AY2327">
        <v>7</v>
      </c>
      <c r="AZ2327">
        <v>1470</v>
      </c>
      <c r="BA2327">
        <v>0.35170068027210882</v>
      </c>
      <c r="BB2327">
        <v>271215</v>
      </c>
      <c r="BC2327">
        <v>452025</v>
      </c>
      <c r="BD2327">
        <v>632835</v>
      </c>
      <c r="BG2327">
        <v>0</v>
      </c>
      <c r="BH2327">
        <v>0</v>
      </c>
      <c r="BI2327">
        <v>271215</v>
      </c>
      <c r="BJ2327">
        <v>452025</v>
      </c>
      <c r="BK2327">
        <v>632835</v>
      </c>
      <c r="BL2327">
        <v>9</v>
      </c>
      <c r="BM2327">
        <v>0.1</v>
      </c>
      <c r="BN2327">
        <v>1092</v>
      </c>
      <c r="BO2327" t="s">
        <v>192</v>
      </c>
      <c r="BP2327">
        <v>9.282</v>
      </c>
      <c r="BQ2327">
        <v>19902</v>
      </c>
      <c r="BR2327">
        <v>26</v>
      </c>
      <c r="BS2327">
        <v>1.3064013666968144E-3</v>
      </c>
      <c r="BV2327">
        <v>11760</v>
      </c>
      <c r="BW2327">
        <v>1130</v>
      </c>
      <c r="BX2327">
        <v>9.6088435374149669E-2</v>
      </c>
      <c r="BZ2327" t="s">
        <v>193</v>
      </c>
      <c r="CA2327" t="s">
        <v>194</v>
      </c>
      <c r="CB2327" t="b">
        <v>0</v>
      </c>
    </row>
    <row r="2328" spans="1:80" x14ac:dyDescent="0.3">
      <c r="A2328">
        <v>2327</v>
      </c>
      <c r="B2328" t="s">
        <v>2883</v>
      </c>
      <c r="C2328" t="s">
        <v>20</v>
      </c>
      <c r="D2328" t="s">
        <v>2870</v>
      </c>
      <c r="E2328" t="s">
        <v>2884</v>
      </c>
      <c r="F2328" t="s">
        <v>2885</v>
      </c>
      <c r="G2328" t="s">
        <v>2873</v>
      </c>
      <c r="H2328" t="s">
        <v>184</v>
      </c>
      <c r="J2328">
        <v>0</v>
      </c>
      <c r="K2328" t="s">
        <v>2886</v>
      </c>
      <c r="L2328" t="s">
        <v>2457</v>
      </c>
      <c r="M2328" t="s">
        <v>2506</v>
      </c>
      <c r="N2328" t="s">
        <v>20</v>
      </c>
      <c r="O2328">
        <v>10</v>
      </c>
      <c r="Q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AA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0.26100000000000001</v>
      </c>
      <c r="AK2328">
        <v>2.5</v>
      </c>
      <c r="AL2328">
        <v>430</v>
      </c>
      <c r="AM2328">
        <v>8</v>
      </c>
      <c r="AN2328">
        <v>12</v>
      </c>
      <c r="AP2328" t="s">
        <v>197</v>
      </c>
      <c r="AQ2328" t="s">
        <v>197</v>
      </c>
      <c r="AR2328" t="s">
        <v>197</v>
      </c>
      <c r="AS2328" t="s">
        <v>2875</v>
      </c>
      <c r="AT2328">
        <v>21</v>
      </c>
      <c r="AU2328">
        <v>6</v>
      </c>
      <c r="AV2328">
        <v>6</v>
      </c>
      <c r="AW2328">
        <v>210</v>
      </c>
      <c r="AX2328">
        <v>5</v>
      </c>
      <c r="AY2328">
        <v>7</v>
      </c>
      <c r="AZ2328">
        <v>1470</v>
      </c>
      <c r="BA2328">
        <v>0.35170068027210882</v>
      </c>
      <c r="BB2328">
        <v>271215</v>
      </c>
      <c r="BC2328">
        <v>452025</v>
      </c>
      <c r="BD2328">
        <v>632835</v>
      </c>
      <c r="BG2328">
        <v>0</v>
      </c>
      <c r="BH2328">
        <v>0</v>
      </c>
      <c r="BI2328">
        <v>271215</v>
      </c>
      <c r="BJ2328">
        <v>452025</v>
      </c>
      <c r="BK2328">
        <v>632835</v>
      </c>
      <c r="BL2328">
        <v>9</v>
      </c>
      <c r="BM2328">
        <v>0.1</v>
      </c>
      <c r="BN2328">
        <v>600</v>
      </c>
      <c r="BO2328" t="s">
        <v>192</v>
      </c>
      <c r="BP2328">
        <v>6</v>
      </c>
      <c r="BQ2328">
        <v>20967</v>
      </c>
      <c r="BR2328">
        <v>12428</v>
      </c>
      <c r="BS2328">
        <v>0.59274097391138458</v>
      </c>
      <c r="BV2328">
        <v>0</v>
      </c>
      <c r="BW2328">
        <v>4380</v>
      </c>
      <c r="BX2328">
        <v>0</v>
      </c>
      <c r="BZ2328" t="s">
        <v>193</v>
      </c>
      <c r="CA2328" t="s">
        <v>194</v>
      </c>
      <c r="CB2328" t="b">
        <v>0</v>
      </c>
    </row>
    <row r="2329" spans="1:80" x14ac:dyDescent="0.3">
      <c r="A2329">
        <v>2328</v>
      </c>
      <c r="B2329" t="s">
        <v>2887</v>
      </c>
      <c r="C2329" t="s">
        <v>20</v>
      </c>
      <c r="D2329" t="s">
        <v>2870</v>
      </c>
      <c r="E2329" t="s">
        <v>2884</v>
      </c>
      <c r="F2329" t="s">
        <v>2888</v>
      </c>
      <c r="G2329" t="s">
        <v>2873</v>
      </c>
      <c r="H2329" t="s">
        <v>184</v>
      </c>
      <c r="J2329">
        <v>0</v>
      </c>
      <c r="K2329" t="s">
        <v>2886</v>
      </c>
      <c r="L2329" t="s">
        <v>2457</v>
      </c>
      <c r="M2329" t="s">
        <v>2506</v>
      </c>
      <c r="N2329" t="s">
        <v>20</v>
      </c>
      <c r="O2329">
        <v>13.5</v>
      </c>
      <c r="Q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AA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0.28699999999999998</v>
      </c>
      <c r="AK2329">
        <v>2.5</v>
      </c>
      <c r="AL2329">
        <v>391</v>
      </c>
      <c r="AM2329">
        <v>8</v>
      </c>
      <c r="AN2329">
        <v>12</v>
      </c>
      <c r="AP2329" t="s">
        <v>197</v>
      </c>
      <c r="AQ2329" t="s">
        <v>197</v>
      </c>
      <c r="AR2329" t="s">
        <v>197</v>
      </c>
      <c r="AS2329" t="s">
        <v>2875</v>
      </c>
      <c r="AT2329">
        <v>21</v>
      </c>
      <c r="AU2329">
        <v>6</v>
      </c>
      <c r="AV2329">
        <v>6</v>
      </c>
      <c r="AW2329">
        <v>210</v>
      </c>
      <c r="AX2329">
        <v>5</v>
      </c>
      <c r="AY2329">
        <v>7</v>
      </c>
      <c r="AZ2329">
        <v>1470</v>
      </c>
      <c r="BA2329">
        <v>0.35170068027210882</v>
      </c>
      <c r="BB2329">
        <v>271215</v>
      </c>
      <c r="BC2329">
        <v>452025</v>
      </c>
      <c r="BD2329">
        <v>632835</v>
      </c>
      <c r="BG2329">
        <v>0</v>
      </c>
      <c r="BH2329">
        <v>0</v>
      </c>
      <c r="BI2329">
        <v>271215</v>
      </c>
      <c r="BJ2329">
        <v>452025</v>
      </c>
      <c r="BK2329">
        <v>632835</v>
      </c>
      <c r="BL2329">
        <v>9</v>
      </c>
      <c r="BM2329">
        <v>0.1</v>
      </c>
      <c r="BN2329">
        <v>600</v>
      </c>
      <c r="BO2329" t="s">
        <v>192</v>
      </c>
      <c r="BP2329">
        <v>8.1</v>
      </c>
      <c r="BQ2329">
        <v>20563</v>
      </c>
      <c r="BR2329">
        <v>0</v>
      </c>
      <c r="BS2329">
        <v>0</v>
      </c>
      <c r="BV2329">
        <v>0</v>
      </c>
      <c r="BW2329">
        <v>1421</v>
      </c>
      <c r="BX2329">
        <v>0</v>
      </c>
      <c r="BZ2329" t="s">
        <v>193</v>
      </c>
      <c r="CA2329" t="s">
        <v>194</v>
      </c>
      <c r="CB2329" t="b">
        <v>0</v>
      </c>
    </row>
    <row r="2330" spans="1:80" x14ac:dyDescent="0.3">
      <c r="A2330">
        <v>2329</v>
      </c>
      <c r="B2330" t="s">
        <v>2889</v>
      </c>
      <c r="C2330" t="s">
        <v>20</v>
      </c>
      <c r="D2330" t="s">
        <v>2870</v>
      </c>
      <c r="E2330" t="s">
        <v>2890</v>
      </c>
      <c r="F2330" t="s">
        <v>2891</v>
      </c>
      <c r="G2330" t="s">
        <v>2873</v>
      </c>
      <c r="H2330" t="s">
        <v>184</v>
      </c>
      <c r="J2330">
        <v>0</v>
      </c>
      <c r="K2330" t="s">
        <v>2892</v>
      </c>
      <c r="L2330" t="s">
        <v>2457</v>
      </c>
      <c r="M2330" t="s">
        <v>2506</v>
      </c>
      <c r="N2330" t="s">
        <v>20</v>
      </c>
      <c r="O2330">
        <v>20</v>
      </c>
      <c r="Q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AA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0.40200000000000002</v>
      </c>
      <c r="AK2330">
        <v>2.5</v>
      </c>
      <c r="AL2330">
        <v>279</v>
      </c>
      <c r="AM2330">
        <v>8</v>
      </c>
      <c r="AN2330">
        <v>12</v>
      </c>
      <c r="AP2330" t="s">
        <v>197</v>
      </c>
      <c r="AQ2330" t="s">
        <v>197</v>
      </c>
      <c r="AR2330" t="s">
        <v>197</v>
      </c>
      <c r="AS2330" t="s">
        <v>2875</v>
      </c>
      <c r="AT2330">
        <v>21</v>
      </c>
      <c r="AU2330">
        <v>6</v>
      </c>
      <c r="AV2330">
        <v>6</v>
      </c>
      <c r="AW2330">
        <v>210</v>
      </c>
      <c r="AX2330">
        <v>5</v>
      </c>
      <c r="AY2330">
        <v>7</v>
      </c>
      <c r="AZ2330">
        <v>1470</v>
      </c>
      <c r="BA2330">
        <v>0.35170068027210882</v>
      </c>
      <c r="BB2330">
        <v>271215</v>
      </c>
      <c r="BC2330">
        <v>452025</v>
      </c>
      <c r="BD2330">
        <v>632835</v>
      </c>
      <c r="BG2330">
        <v>0</v>
      </c>
      <c r="BH2330">
        <v>0</v>
      </c>
      <c r="BI2330">
        <v>271215</v>
      </c>
      <c r="BJ2330">
        <v>452025</v>
      </c>
      <c r="BK2330">
        <v>632835</v>
      </c>
      <c r="BL2330">
        <v>9</v>
      </c>
      <c r="BM2330">
        <v>0.1</v>
      </c>
      <c r="BN2330">
        <v>320</v>
      </c>
      <c r="BO2330" t="s">
        <v>192</v>
      </c>
      <c r="BP2330">
        <v>6.4</v>
      </c>
      <c r="BQ2330">
        <v>19126</v>
      </c>
      <c r="BR2330">
        <v>6307</v>
      </c>
      <c r="BS2330">
        <v>0.32976053539684197</v>
      </c>
      <c r="BV2330">
        <v>11760</v>
      </c>
      <c r="BW2330">
        <v>4608</v>
      </c>
      <c r="BX2330">
        <v>0.39183673469387753</v>
      </c>
      <c r="BZ2330" t="s">
        <v>193</v>
      </c>
      <c r="CA2330" t="s">
        <v>194</v>
      </c>
      <c r="CB2330" t="b">
        <v>0</v>
      </c>
    </row>
    <row r="2331" spans="1:80" x14ac:dyDescent="0.3">
      <c r="A2331">
        <v>2330</v>
      </c>
      <c r="B2331" t="s">
        <v>2893</v>
      </c>
      <c r="C2331" t="s">
        <v>20</v>
      </c>
      <c r="D2331" t="s">
        <v>2870</v>
      </c>
      <c r="E2331" t="s">
        <v>2890</v>
      </c>
      <c r="F2331" t="s">
        <v>2894</v>
      </c>
      <c r="G2331" t="s">
        <v>2873</v>
      </c>
      <c r="H2331" t="s">
        <v>184</v>
      </c>
      <c r="J2331">
        <v>0</v>
      </c>
      <c r="K2331" t="s">
        <v>2892</v>
      </c>
      <c r="L2331" t="s">
        <v>2457</v>
      </c>
      <c r="M2331" t="s">
        <v>2506</v>
      </c>
      <c r="N2331" t="s">
        <v>20</v>
      </c>
      <c r="O2331">
        <v>24</v>
      </c>
      <c r="Q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AA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0.42799999999999999</v>
      </c>
      <c r="AK2331">
        <v>2.5</v>
      </c>
      <c r="AL2331">
        <v>262</v>
      </c>
      <c r="AM2331">
        <v>8</v>
      </c>
      <c r="AN2331">
        <v>12</v>
      </c>
      <c r="AP2331" t="s">
        <v>197</v>
      </c>
      <c r="AQ2331" t="s">
        <v>197</v>
      </c>
      <c r="AR2331" t="s">
        <v>197</v>
      </c>
      <c r="AS2331" t="s">
        <v>2875</v>
      </c>
      <c r="AT2331">
        <v>21</v>
      </c>
      <c r="AU2331">
        <v>6</v>
      </c>
      <c r="AV2331">
        <v>6</v>
      </c>
      <c r="AW2331">
        <v>210</v>
      </c>
      <c r="AX2331">
        <v>5</v>
      </c>
      <c r="AY2331">
        <v>7</v>
      </c>
      <c r="AZ2331">
        <v>1470</v>
      </c>
      <c r="BA2331">
        <v>0.35170068027210882</v>
      </c>
      <c r="BB2331">
        <v>271215</v>
      </c>
      <c r="BC2331">
        <v>452025</v>
      </c>
      <c r="BD2331">
        <v>632835</v>
      </c>
      <c r="BG2331">
        <v>0</v>
      </c>
      <c r="BH2331">
        <v>0</v>
      </c>
      <c r="BI2331">
        <v>271215</v>
      </c>
      <c r="BJ2331">
        <v>452025</v>
      </c>
      <c r="BK2331">
        <v>632835</v>
      </c>
      <c r="BL2331">
        <v>9</v>
      </c>
      <c r="BM2331">
        <v>0.1</v>
      </c>
      <c r="BN2331">
        <v>320</v>
      </c>
      <c r="BO2331" t="s">
        <v>192</v>
      </c>
      <c r="BP2331">
        <v>7.68</v>
      </c>
      <c r="BQ2331">
        <v>21552</v>
      </c>
      <c r="BR2331">
        <v>1842</v>
      </c>
      <c r="BS2331">
        <v>8.5467706013363023E-2</v>
      </c>
      <c r="BV2331">
        <v>11760</v>
      </c>
      <c r="BW2331">
        <v>0</v>
      </c>
      <c r="BX2331">
        <v>0</v>
      </c>
      <c r="BZ2331" t="s">
        <v>193</v>
      </c>
      <c r="CA2331" t="s">
        <v>194</v>
      </c>
      <c r="CB2331" t="b">
        <v>0</v>
      </c>
    </row>
    <row r="2332" spans="1:80" x14ac:dyDescent="0.3">
      <c r="A2332">
        <v>2331</v>
      </c>
      <c r="B2332" t="s">
        <v>2895</v>
      </c>
      <c r="C2332" t="s">
        <v>20</v>
      </c>
      <c r="D2332" t="s">
        <v>2870</v>
      </c>
      <c r="E2332" t="s">
        <v>2896</v>
      </c>
      <c r="F2332" t="s">
        <v>2897</v>
      </c>
      <c r="G2332" t="s">
        <v>2873</v>
      </c>
      <c r="H2332" t="s">
        <v>184</v>
      </c>
      <c r="J2332">
        <v>0</v>
      </c>
      <c r="K2332" t="s">
        <v>2898</v>
      </c>
      <c r="L2332" t="s">
        <v>2457</v>
      </c>
      <c r="M2332" t="s">
        <v>2506</v>
      </c>
      <c r="N2332" t="s">
        <v>20</v>
      </c>
      <c r="O2332">
        <v>47.5</v>
      </c>
      <c r="Q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AA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0.75900000000000001</v>
      </c>
      <c r="AK2332">
        <v>2.5</v>
      </c>
      <c r="AL2332">
        <v>148</v>
      </c>
      <c r="AM2332">
        <v>8</v>
      </c>
      <c r="AN2332">
        <v>12</v>
      </c>
      <c r="AP2332" t="s">
        <v>197</v>
      </c>
      <c r="AQ2332" t="s">
        <v>197</v>
      </c>
      <c r="AR2332" t="s">
        <v>197</v>
      </c>
      <c r="AS2332" t="s">
        <v>2899</v>
      </c>
      <c r="AT2332">
        <v>7</v>
      </c>
      <c r="AU2332">
        <v>6</v>
      </c>
      <c r="AV2332">
        <v>6</v>
      </c>
      <c r="AW2332">
        <v>152</v>
      </c>
      <c r="AX2332">
        <v>5</v>
      </c>
      <c r="AY2332">
        <v>7</v>
      </c>
      <c r="AZ2332">
        <v>1064</v>
      </c>
      <c r="BA2332">
        <v>0.48590225563909778</v>
      </c>
      <c r="BB2332">
        <v>65436</v>
      </c>
      <c r="BC2332">
        <v>109060</v>
      </c>
      <c r="BD2332">
        <v>152684</v>
      </c>
      <c r="BG2332">
        <v>0</v>
      </c>
      <c r="BH2332">
        <v>0</v>
      </c>
      <c r="BI2332">
        <v>65436</v>
      </c>
      <c r="BJ2332">
        <v>109060</v>
      </c>
      <c r="BK2332">
        <v>152684</v>
      </c>
      <c r="BL2332">
        <v>9</v>
      </c>
      <c r="BM2332">
        <v>0.1</v>
      </c>
      <c r="BN2332">
        <v>144</v>
      </c>
      <c r="BO2332" t="s">
        <v>192</v>
      </c>
      <c r="BP2332">
        <v>6.84</v>
      </c>
      <c r="BQ2332">
        <v>23473</v>
      </c>
      <c r="BR2332">
        <v>186</v>
      </c>
      <c r="BS2332">
        <v>7.9239977846887917E-3</v>
      </c>
      <c r="BV2332">
        <v>0</v>
      </c>
      <c r="BW2332">
        <v>0</v>
      </c>
      <c r="BX2332">
        <v>0</v>
      </c>
      <c r="BZ2332" t="s">
        <v>193</v>
      </c>
      <c r="CA2332" t="s">
        <v>194</v>
      </c>
      <c r="CB2332" t="b">
        <v>0</v>
      </c>
    </row>
    <row r="2333" spans="1:80" x14ac:dyDescent="0.3">
      <c r="A2333">
        <v>2332</v>
      </c>
      <c r="B2333" t="s">
        <v>2900</v>
      </c>
      <c r="C2333" t="s">
        <v>20</v>
      </c>
      <c r="D2333" t="s">
        <v>2870</v>
      </c>
      <c r="E2333" t="s">
        <v>2896</v>
      </c>
      <c r="F2333" t="s">
        <v>2897</v>
      </c>
      <c r="G2333" t="s">
        <v>2873</v>
      </c>
      <c r="H2333" t="s">
        <v>184</v>
      </c>
      <c r="J2333">
        <v>0</v>
      </c>
      <c r="K2333" t="s">
        <v>2898</v>
      </c>
      <c r="L2333" t="s">
        <v>2457</v>
      </c>
      <c r="M2333" t="s">
        <v>2506</v>
      </c>
      <c r="N2333" t="s">
        <v>20</v>
      </c>
      <c r="O2333">
        <v>62</v>
      </c>
      <c r="Q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AA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0.79300000000000004</v>
      </c>
      <c r="AK2333">
        <v>2.5</v>
      </c>
      <c r="AL2333">
        <v>142</v>
      </c>
      <c r="AM2333">
        <v>8</v>
      </c>
      <c r="AN2333">
        <v>12</v>
      </c>
      <c r="AP2333" t="s">
        <v>197</v>
      </c>
      <c r="AQ2333" t="s">
        <v>197</v>
      </c>
      <c r="AR2333" t="s">
        <v>197</v>
      </c>
      <c r="AS2333" t="s">
        <v>2899</v>
      </c>
      <c r="AT2333">
        <v>7</v>
      </c>
      <c r="AU2333">
        <v>6</v>
      </c>
      <c r="AV2333">
        <v>6</v>
      </c>
      <c r="AW2333">
        <v>152</v>
      </c>
      <c r="AX2333">
        <v>5</v>
      </c>
      <c r="AY2333">
        <v>7</v>
      </c>
      <c r="AZ2333">
        <v>1064</v>
      </c>
      <c r="BA2333">
        <v>0.48590225563909778</v>
      </c>
      <c r="BB2333">
        <v>65436</v>
      </c>
      <c r="BC2333">
        <v>109060</v>
      </c>
      <c r="BD2333">
        <v>152684</v>
      </c>
      <c r="BG2333">
        <v>0</v>
      </c>
      <c r="BH2333">
        <v>0</v>
      </c>
      <c r="BI2333">
        <v>65436</v>
      </c>
      <c r="BJ2333">
        <v>109060</v>
      </c>
      <c r="BK2333">
        <v>152684</v>
      </c>
      <c r="BL2333">
        <v>9</v>
      </c>
      <c r="BM2333">
        <v>0.1</v>
      </c>
      <c r="BN2333">
        <v>144</v>
      </c>
      <c r="BO2333" t="s">
        <v>192</v>
      </c>
      <c r="BP2333">
        <v>8.9280000000000008</v>
      </c>
      <c r="BQ2333">
        <v>24553</v>
      </c>
      <c r="BR2333">
        <v>7</v>
      </c>
      <c r="BS2333">
        <v>2.8509754408829877E-4</v>
      </c>
      <c r="BV2333">
        <v>0</v>
      </c>
      <c r="BW2333">
        <v>0</v>
      </c>
      <c r="BX2333">
        <v>0</v>
      </c>
      <c r="BZ2333" t="s">
        <v>193</v>
      </c>
      <c r="CA2333" t="s">
        <v>194</v>
      </c>
      <c r="CB2333" t="b">
        <v>0</v>
      </c>
    </row>
    <row r="2334" spans="1:80" x14ac:dyDescent="0.3">
      <c r="A2334">
        <v>2333</v>
      </c>
      <c r="B2334" t="s">
        <v>2901</v>
      </c>
      <c r="C2334" t="s">
        <v>20</v>
      </c>
      <c r="D2334" t="s">
        <v>2870</v>
      </c>
      <c r="E2334" t="s">
        <v>2902</v>
      </c>
      <c r="F2334" t="s">
        <v>2903</v>
      </c>
      <c r="G2334" t="s">
        <v>2873</v>
      </c>
      <c r="H2334" t="s">
        <v>184</v>
      </c>
      <c r="J2334">
        <v>0</v>
      </c>
      <c r="K2334" t="s">
        <v>2904</v>
      </c>
      <c r="L2334" t="s">
        <v>2457</v>
      </c>
      <c r="M2334" t="s">
        <v>2799</v>
      </c>
      <c r="N2334" t="s">
        <v>20</v>
      </c>
      <c r="O2334">
        <v>90</v>
      </c>
      <c r="Q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AA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1.169</v>
      </c>
      <c r="AK2334">
        <v>2.5</v>
      </c>
      <c r="AL2334">
        <v>96</v>
      </c>
      <c r="AM2334">
        <v>8</v>
      </c>
      <c r="AN2334">
        <v>12</v>
      </c>
      <c r="AP2334" t="s">
        <v>197</v>
      </c>
      <c r="AQ2334" t="s">
        <v>197</v>
      </c>
      <c r="AR2334" t="s">
        <v>197</v>
      </c>
      <c r="AS2334" t="s">
        <v>2899</v>
      </c>
      <c r="AT2334">
        <v>7</v>
      </c>
      <c r="AU2334">
        <v>6</v>
      </c>
      <c r="AV2334">
        <v>6</v>
      </c>
      <c r="AW2334">
        <v>152</v>
      </c>
      <c r="AX2334">
        <v>5</v>
      </c>
      <c r="AY2334">
        <v>7</v>
      </c>
      <c r="AZ2334">
        <v>1064</v>
      </c>
      <c r="BA2334">
        <v>0.48590225563909778</v>
      </c>
      <c r="BB2334">
        <v>65436</v>
      </c>
      <c r="BC2334">
        <v>109060</v>
      </c>
      <c r="BD2334">
        <v>152684</v>
      </c>
      <c r="BG2334">
        <v>0</v>
      </c>
      <c r="BH2334">
        <v>0</v>
      </c>
      <c r="BI2334">
        <v>65436</v>
      </c>
      <c r="BJ2334">
        <v>109060</v>
      </c>
      <c r="BK2334">
        <v>152684</v>
      </c>
      <c r="BL2334">
        <v>10</v>
      </c>
      <c r="BM2334">
        <v>0.1</v>
      </c>
      <c r="BN2334">
        <v>72</v>
      </c>
      <c r="BO2334" t="s">
        <v>192</v>
      </c>
      <c r="BP2334">
        <v>6.48</v>
      </c>
      <c r="BQ2334">
        <v>9788</v>
      </c>
      <c r="BR2334">
        <v>6</v>
      </c>
      <c r="BS2334">
        <v>6.1299550469963221E-4</v>
      </c>
      <c r="BV2334">
        <v>0</v>
      </c>
      <c r="BW2334">
        <v>1000</v>
      </c>
      <c r="BX2334">
        <v>0</v>
      </c>
      <c r="BZ2334" t="s">
        <v>193</v>
      </c>
      <c r="CA2334" t="s">
        <v>194</v>
      </c>
      <c r="CB2334" t="b">
        <v>0</v>
      </c>
    </row>
    <row r="2335" spans="1:80" x14ac:dyDescent="0.3">
      <c r="A2335">
        <v>2334</v>
      </c>
      <c r="B2335" t="s">
        <v>2905</v>
      </c>
      <c r="C2335" t="s">
        <v>20</v>
      </c>
      <c r="D2335" t="s">
        <v>2870</v>
      </c>
      <c r="E2335" t="s">
        <v>2902</v>
      </c>
      <c r="F2335" t="s">
        <v>2903</v>
      </c>
      <c r="G2335" t="s">
        <v>2873</v>
      </c>
      <c r="H2335" t="s">
        <v>184</v>
      </c>
      <c r="J2335">
        <v>0</v>
      </c>
      <c r="K2335" t="s">
        <v>2904</v>
      </c>
      <c r="L2335" t="s">
        <v>2457</v>
      </c>
      <c r="M2335" t="s">
        <v>2799</v>
      </c>
      <c r="N2335" t="s">
        <v>20</v>
      </c>
      <c r="O2335">
        <v>107</v>
      </c>
      <c r="Q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AA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1.2130000000000001</v>
      </c>
      <c r="AK2335">
        <v>2.5</v>
      </c>
      <c r="AL2335">
        <v>93</v>
      </c>
      <c r="AM2335">
        <v>8</v>
      </c>
      <c r="AN2335">
        <v>12</v>
      </c>
      <c r="AP2335" t="s">
        <v>197</v>
      </c>
      <c r="AQ2335" t="s">
        <v>197</v>
      </c>
      <c r="AR2335" t="s">
        <v>197</v>
      </c>
      <c r="AS2335" t="s">
        <v>2899</v>
      </c>
      <c r="AT2335">
        <v>7</v>
      </c>
      <c r="AU2335">
        <v>6</v>
      </c>
      <c r="AV2335">
        <v>6</v>
      </c>
      <c r="AW2335">
        <v>152</v>
      </c>
      <c r="AX2335">
        <v>5</v>
      </c>
      <c r="AY2335">
        <v>7</v>
      </c>
      <c r="AZ2335">
        <v>1064</v>
      </c>
      <c r="BA2335">
        <v>0.48590225563909778</v>
      </c>
      <c r="BB2335">
        <v>65436</v>
      </c>
      <c r="BC2335">
        <v>109060</v>
      </c>
      <c r="BD2335">
        <v>152684</v>
      </c>
      <c r="BG2335">
        <v>0</v>
      </c>
      <c r="BH2335">
        <v>0</v>
      </c>
      <c r="BI2335">
        <v>65436</v>
      </c>
      <c r="BJ2335">
        <v>109060</v>
      </c>
      <c r="BK2335">
        <v>152684</v>
      </c>
      <c r="BL2335">
        <v>10</v>
      </c>
      <c r="BM2335">
        <v>0.1</v>
      </c>
      <c r="BN2335">
        <v>72</v>
      </c>
      <c r="BO2335" t="s">
        <v>192</v>
      </c>
      <c r="BP2335">
        <v>7.7039999999999997</v>
      </c>
      <c r="BQ2335">
        <v>9613</v>
      </c>
      <c r="BR2335">
        <v>0</v>
      </c>
      <c r="BS2335">
        <v>0</v>
      </c>
      <c r="BV2335">
        <v>0</v>
      </c>
      <c r="BW2335">
        <v>1297</v>
      </c>
      <c r="BX2335">
        <v>0</v>
      </c>
      <c r="BZ2335" t="s">
        <v>193</v>
      </c>
      <c r="CA2335" t="s">
        <v>194</v>
      </c>
      <c r="CB2335" t="b">
        <v>0</v>
      </c>
    </row>
    <row r="2336" spans="1:80" x14ac:dyDescent="0.3">
      <c r="A2336">
        <v>2335</v>
      </c>
      <c r="B2336" t="s">
        <v>2906</v>
      </c>
      <c r="C2336" t="s">
        <v>20</v>
      </c>
      <c r="D2336" t="s">
        <v>2907</v>
      </c>
      <c r="E2336" t="s">
        <v>2908</v>
      </c>
      <c r="F2336" t="s">
        <v>2909</v>
      </c>
      <c r="G2336" t="s">
        <v>2720</v>
      </c>
      <c r="H2336" t="s">
        <v>184</v>
      </c>
      <c r="J2336">
        <v>0</v>
      </c>
      <c r="K2336" t="s">
        <v>2725</v>
      </c>
      <c r="L2336" t="s">
        <v>2457</v>
      </c>
      <c r="M2336" t="s">
        <v>2458</v>
      </c>
      <c r="N2336" t="s">
        <v>20</v>
      </c>
      <c r="O2336">
        <v>1.1599999999999999</v>
      </c>
      <c r="Q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AA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0.06</v>
      </c>
      <c r="AK2336">
        <v>2</v>
      </c>
      <c r="AL2336">
        <v>2334</v>
      </c>
      <c r="AM2336">
        <v>15</v>
      </c>
      <c r="AN2336">
        <v>20</v>
      </c>
      <c r="AP2336" t="s">
        <v>197</v>
      </c>
      <c r="AQ2336" t="s">
        <v>197</v>
      </c>
      <c r="AR2336" t="s">
        <v>197</v>
      </c>
      <c r="AS2336" t="s">
        <v>2621</v>
      </c>
      <c r="AT2336">
        <v>24</v>
      </c>
      <c r="AU2336">
        <v>6</v>
      </c>
      <c r="AV2336">
        <v>6</v>
      </c>
      <c r="AW2336">
        <v>228</v>
      </c>
      <c r="AX2336">
        <v>43</v>
      </c>
      <c r="AY2336">
        <v>7</v>
      </c>
      <c r="AZ2336">
        <v>1596</v>
      </c>
      <c r="BA2336">
        <v>0.32393483709273185</v>
      </c>
      <c r="BB2336">
        <v>336528</v>
      </c>
      <c r="BC2336">
        <v>560880</v>
      </c>
      <c r="BD2336">
        <v>785232</v>
      </c>
      <c r="BF2336">
        <v>7</v>
      </c>
      <c r="BG2336">
        <v>1596</v>
      </c>
      <c r="BH2336">
        <v>0.32393483709273185</v>
      </c>
      <c r="BI2336">
        <v>336528</v>
      </c>
      <c r="BJ2336">
        <v>560880</v>
      </c>
      <c r="BK2336">
        <v>785232</v>
      </c>
      <c r="BL2336">
        <v>9</v>
      </c>
      <c r="BM2336">
        <v>0.1</v>
      </c>
      <c r="BN2336">
        <v>2784</v>
      </c>
      <c r="BO2336" t="s">
        <v>192</v>
      </c>
      <c r="BP2336">
        <v>3.229439999999999</v>
      </c>
      <c r="BQ2336">
        <v>0</v>
      </c>
      <c r="BR2336">
        <v>3390</v>
      </c>
      <c r="BS2336">
        <v>0</v>
      </c>
      <c r="BV2336">
        <v>0</v>
      </c>
      <c r="BW2336">
        <v>0</v>
      </c>
      <c r="BX2336">
        <v>0</v>
      </c>
      <c r="BZ2336" t="s">
        <v>193</v>
      </c>
      <c r="CA2336" t="s">
        <v>194</v>
      </c>
      <c r="CB2336" t="b">
        <v>0</v>
      </c>
    </row>
    <row r="2337" spans="1:80" x14ac:dyDescent="0.3">
      <c r="A2337">
        <v>2336</v>
      </c>
      <c r="B2337" t="s">
        <v>2910</v>
      </c>
      <c r="C2337" t="s">
        <v>20</v>
      </c>
      <c r="D2337" t="s">
        <v>2907</v>
      </c>
      <c r="E2337" t="s">
        <v>2908</v>
      </c>
      <c r="F2337" t="s">
        <v>2911</v>
      </c>
      <c r="G2337" t="s">
        <v>2720</v>
      </c>
      <c r="H2337" t="s">
        <v>184</v>
      </c>
      <c r="J2337">
        <v>0</v>
      </c>
      <c r="K2337" t="s">
        <v>2725</v>
      </c>
      <c r="L2337" t="s">
        <v>2457</v>
      </c>
      <c r="M2337" t="s">
        <v>2458</v>
      </c>
      <c r="N2337" t="s">
        <v>20</v>
      </c>
      <c r="O2337">
        <v>1.03</v>
      </c>
      <c r="Q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AA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0.06</v>
      </c>
      <c r="AK2337">
        <v>2</v>
      </c>
      <c r="AL2337">
        <v>2334</v>
      </c>
      <c r="AM2337">
        <v>15</v>
      </c>
      <c r="AN2337">
        <v>20</v>
      </c>
      <c r="AP2337" t="s">
        <v>197</v>
      </c>
      <c r="AQ2337" t="s">
        <v>197</v>
      </c>
      <c r="AR2337" t="s">
        <v>197</v>
      </c>
      <c r="AS2337" t="s">
        <v>2621</v>
      </c>
      <c r="AT2337">
        <v>24</v>
      </c>
      <c r="AU2337">
        <v>6</v>
      </c>
      <c r="AV2337">
        <v>6</v>
      </c>
      <c r="AW2337">
        <v>228</v>
      </c>
      <c r="AX2337">
        <v>43</v>
      </c>
      <c r="AY2337">
        <v>7</v>
      </c>
      <c r="AZ2337">
        <v>1596</v>
      </c>
      <c r="BA2337">
        <v>0.32393483709273185</v>
      </c>
      <c r="BB2337">
        <v>336528</v>
      </c>
      <c r="BC2337">
        <v>560880</v>
      </c>
      <c r="BD2337">
        <v>785232</v>
      </c>
      <c r="BF2337">
        <v>7</v>
      </c>
      <c r="BG2337">
        <v>1596</v>
      </c>
      <c r="BH2337">
        <v>0.32393483709273185</v>
      </c>
      <c r="BI2337">
        <v>336528</v>
      </c>
      <c r="BJ2337">
        <v>560880</v>
      </c>
      <c r="BK2337">
        <v>785232</v>
      </c>
      <c r="BL2337">
        <v>9</v>
      </c>
      <c r="BM2337">
        <v>0.1</v>
      </c>
      <c r="BN2337">
        <v>2784</v>
      </c>
      <c r="BO2337" t="s">
        <v>192</v>
      </c>
      <c r="BP2337">
        <v>2.8675199999999998</v>
      </c>
      <c r="BQ2337">
        <v>0</v>
      </c>
      <c r="BR2337">
        <v>549</v>
      </c>
      <c r="BS2337">
        <v>0</v>
      </c>
      <c r="BV2337">
        <v>0</v>
      </c>
      <c r="BW2337">
        <v>0</v>
      </c>
      <c r="BX2337">
        <v>0</v>
      </c>
      <c r="BZ2337" t="s">
        <v>193</v>
      </c>
      <c r="CA2337" t="s">
        <v>194</v>
      </c>
      <c r="CB2337" t="b">
        <v>0</v>
      </c>
    </row>
    <row r="2338" spans="1:80" x14ac:dyDescent="0.3">
      <c r="A2338">
        <v>2337</v>
      </c>
      <c r="B2338" t="s">
        <v>3922</v>
      </c>
      <c r="C2338" t="s">
        <v>20</v>
      </c>
      <c r="D2338" t="s">
        <v>2907</v>
      </c>
      <c r="E2338" t="s">
        <v>2908</v>
      </c>
      <c r="F2338" t="s">
        <v>2909</v>
      </c>
      <c r="G2338" t="s">
        <v>2720</v>
      </c>
      <c r="H2338" t="s">
        <v>184</v>
      </c>
      <c r="J2338">
        <v>0</v>
      </c>
      <c r="L2338" t="s">
        <v>197</v>
      </c>
      <c r="M2338" t="s">
        <v>197</v>
      </c>
      <c r="N2338" t="s">
        <v>198</v>
      </c>
      <c r="Q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AA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0.08</v>
      </c>
      <c r="AK2338">
        <v>2</v>
      </c>
      <c r="AL2338">
        <v>1750</v>
      </c>
      <c r="AM2338">
        <v>15</v>
      </c>
      <c r="AN2338">
        <v>20</v>
      </c>
      <c r="AP2338" t="s">
        <v>197</v>
      </c>
      <c r="AQ2338" t="s">
        <v>197</v>
      </c>
      <c r="AR2338" t="s">
        <v>197</v>
      </c>
      <c r="AS2338" t="s">
        <v>2621</v>
      </c>
      <c r="AT2338">
        <v>24</v>
      </c>
      <c r="AU2338">
        <v>6</v>
      </c>
      <c r="AV2338">
        <v>6</v>
      </c>
      <c r="AW2338">
        <v>228</v>
      </c>
      <c r="AY2338">
        <v>7</v>
      </c>
      <c r="AZ2338">
        <v>1596</v>
      </c>
      <c r="BA2338">
        <v>0.32393483709273185</v>
      </c>
      <c r="BB2338">
        <v>336528</v>
      </c>
      <c r="BC2338">
        <v>560880</v>
      </c>
      <c r="BD2338">
        <v>785232</v>
      </c>
      <c r="BF2338">
        <v>7</v>
      </c>
      <c r="BG2338">
        <v>1596</v>
      </c>
      <c r="BH2338">
        <v>0.32393483709273185</v>
      </c>
      <c r="BI2338">
        <v>336528</v>
      </c>
      <c r="BJ2338">
        <v>560880</v>
      </c>
      <c r="BK2338">
        <v>785232</v>
      </c>
      <c r="BL2338">
        <v>9</v>
      </c>
      <c r="BM2338">
        <v>0.1</v>
      </c>
      <c r="BN2338">
        <v>2784</v>
      </c>
      <c r="BO2338" t="s">
        <v>192</v>
      </c>
      <c r="BP2338">
        <v>0</v>
      </c>
      <c r="BS2338">
        <v>0</v>
      </c>
      <c r="BV2338">
        <v>0</v>
      </c>
      <c r="BW2338">
        <v>0</v>
      </c>
      <c r="BX2338">
        <v>0</v>
      </c>
      <c r="BZ2338" t="s">
        <v>193</v>
      </c>
      <c r="CA2338" t="s">
        <v>194</v>
      </c>
      <c r="CB2338" t="b">
        <v>0</v>
      </c>
    </row>
    <row r="2339" spans="1:80" x14ac:dyDescent="0.3">
      <c r="A2339">
        <v>2338</v>
      </c>
      <c r="B2339" t="s">
        <v>2912</v>
      </c>
      <c r="C2339" t="s">
        <v>20</v>
      </c>
      <c r="D2339" t="s">
        <v>2907</v>
      </c>
      <c r="E2339" t="s">
        <v>2913</v>
      </c>
      <c r="F2339" t="s">
        <v>2914</v>
      </c>
      <c r="G2339" t="s">
        <v>2720</v>
      </c>
      <c r="H2339" t="s">
        <v>184</v>
      </c>
      <c r="J2339">
        <v>0</v>
      </c>
      <c r="K2339" t="s">
        <v>2733</v>
      </c>
      <c r="L2339" t="s">
        <v>2457</v>
      </c>
      <c r="M2339" t="s">
        <v>2458</v>
      </c>
      <c r="N2339" t="s">
        <v>20</v>
      </c>
      <c r="O2339">
        <v>2.2000000000000002</v>
      </c>
      <c r="Q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AA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0.09</v>
      </c>
      <c r="AK2339">
        <v>3</v>
      </c>
      <c r="AL2339">
        <v>1038</v>
      </c>
      <c r="AP2339" t="s">
        <v>197</v>
      </c>
      <c r="AQ2339" t="s">
        <v>197</v>
      </c>
      <c r="AR2339" t="s">
        <v>197</v>
      </c>
      <c r="AS2339" t="s">
        <v>2621</v>
      </c>
      <c r="AT2339">
        <v>24</v>
      </c>
      <c r="AU2339">
        <v>6</v>
      </c>
      <c r="AV2339">
        <v>6</v>
      </c>
      <c r="AW2339">
        <v>228</v>
      </c>
      <c r="AX2339">
        <v>44</v>
      </c>
      <c r="AY2339">
        <v>7</v>
      </c>
      <c r="AZ2339">
        <v>1596</v>
      </c>
      <c r="BA2339">
        <v>0.32393483709273185</v>
      </c>
      <c r="BB2339">
        <v>336528</v>
      </c>
      <c r="BC2339">
        <v>560880</v>
      </c>
      <c r="BD2339">
        <v>785232</v>
      </c>
      <c r="BF2339">
        <v>7</v>
      </c>
      <c r="BG2339">
        <v>1596</v>
      </c>
      <c r="BH2339">
        <v>0.32393483709273185</v>
      </c>
      <c r="BI2339">
        <v>336528</v>
      </c>
      <c r="BJ2339">
        <v>560880</v>
      </c>
      <c r="BK2339">
        <v>785232</v>
      </c>
      <c r="BL2339">
        <v>9</v>
      </c>
      <c r="BM2339">
        <v>0.1</v>
      </c>
      <c r="BN2339">
        <v>2016</v>
      </c>
      <c r="BO2339" t="s">
        <v>192</v>
      </c>
      <c r="BP2339">
        <v>4.4352000000000009</v>
      </c>
      <c r="BQ2339">
        <v>0</v>
      </c>
      <c r="BR2339">
        <v>4947</v>
      </c>
      <c r="BS2339">
        <v>0</v>
      </c>
      <c r="BV2339">
        <v>0</v>
      </c>
      <c r="BW2339">
        <v>0</v>
      </c>
      <c r="BX2339">
        <v>0</v>
      </c>
      <c r="BZ2339" t="s">
        <v>193</v>
      </c>
      <c r="CA2339" t="s">
        <v>194</v>
      </c>
      <c r="CB2339" t="b">
        <v>0</v>
      </c>
    </row>
    <row r="2340" spans="1:80" x14ac:dyDescent="0.3">
      <c r="A2340">
        <v>2339</v>
      </c>
      <c r="B2340" t="s">
        <v>2915</v>
      </c>
      <c r="C2340" t="s">
        <v>20</v>
      </c>
      <c r="D2340" t="s">
        <v>2907</v>
      </c>
      <c r="E2340" t="s">
        <v>2913</v>
      </c>
      <c r="F2340" t="s">
        <v>2916</v>
      </c>
      <c r="G2340" t="s">
        <v>2720</v>
      </c>
      <c r="H2340" t="s">
        <v>184</v>
      </c>
      <c r="J2340">
        <v>0</v>
      </c>
      <c r="K2340" t="s">
        <v>2733</v>
      </c>
      <c r="L2340" t="s">
        <v>2457</v>
      </c>
      <c r="M2340" t="s">
        <v>2458</v>
      </c>
      <c r="N2340" t="s">
        <v>20</v>
      </c>
      <c r="O2340">
        <v>1.88</v>
      </c>
      <c r="Q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AA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0.09</v>
      </c>
      <c r="AK2340">
        <v>3</v>
      </c>
      <c r="AL2340">
        <v>1038</v>
      </c>
      <c r="AP2340" t="s">
        <v>197</v>
      </c>
      <c r="AQ2340" t="s">
        <v>197</v>
      </c>
      <c r="AR2340" t="s">
        <v>197</v>
      </c>
      <c r="AS2340" t="s">
        <v>2621</v>
      </c>
      <c r="AT2340">
        <v>24</v>
      </c>
      <c r="AU2340">
        <v>6</v>
      </c>
      <c r="AV2340">
        <v>6</v>
      </c>
      <c r="AW2340">
        <v>228</v>
      </c>
      <c r="AX2340">
        <v>44</v>
      </c>
      <c r="AY2340">
        <v>7</v>
      </c>
      <c r="AZ2340">
        <v>1596</v>
      </c>
      <c r="BA2340">
        <v>0.32393483709273185</v>
      </c>
      <c r="BB2340">
        <v>336528</v>
      </c>
      <c r="BC2340">
        <v>560880</v>
      </c>
      <c r="BD2340">
        <v>785232</v>
      </c>
      <c r="BF2340">
        <v>7</v>
      </c>
      <c r="BG2340">
        <v>1596</v>
      </c>
      <c r="BH2340">
        <v>0.32393483709273185</v>
      </c>
      <c r="BI2340">
        <v>336528</v>
      </c>
      <c r="BJ2340">
        <v>560880</v>
      </c>
      <c r="BK2340">
        <v>785232</v>
      </c>
      <c r="BL2340">
        <v>9</v>
      </c>
      <c r="BM2340">
        <v>0.1</v>
      </c>
      <c r="BN2340">
        <v>2016</v>
      </c>
      <c r="BO2340" t="s">
        <v>192</v>
      </c>
      <c r="BP2340">
        <v>3.7900800000000001</v>
      </c>
      <c r="BQ2340">
        <v>0</v>
      </c>
      <c r="BR2340">
        <v>68</v>
      </c>
      <c r="BS2340">
        <v>0</v>
      </c>
      <c r="BV2340">
        <v>0</v>
      </c>
      <c r="BW2340">
        <v>0</v>
      </c>
      <c r="BX2340">
        <v>0</v>
      </c>
      <c r="BZ2340" t="s">
        <v>193</v>
      </c>
      <c r="CA2340" t="s">
        <v>194</v>
      </c>
      <c r="CB2340" t="b">
        <v>0</v>
      </c>
    </row>
    <row r="2341" spans="1:80" x14ac:dyDescent="0.3">
      <c r="A2341">
        <v>2340</v>
      </c>
      <c r="B2341" t="s">
        <v>3923</v>
      </c>
      <c r="C2341" t="s">
        <v>20</v>
      </c>
      <c r="D2341" t="s">
        <v>2907</v>
      </c>
      <c r="E2341" t="s">
        <v>2913</v>
      </c>
      <c r="F2341" t="s">
        <v>2914</v>
      </c>
      <c r="G2341" t="s">
        <v>2720</v>
      </c>
      <c r="H2341" t="s">
        <v>184</v>
      </c>
      <c r="J2341">
        <v>0</v>
      </c>
      <c r="L2341" t="s">
        <v>197</v>
      </c>
      <c r="M2341" t="s">
        <v>197</v>
      </c>
      <c r="N2341" t="s">
        <v>198</v>
      </c>
      <c r="Q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AA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0.11</v>
      </c>
      <c r="AK2341">
        <v>3</v>
      </c>
      <c r="AL2341">
        <v>849</v>
      </c>
      <c r="AP2341" t="s">
        <v>197</v>
      </c>
      <c r="AQ2341" t="s">
        <v>197</v>
      </c>
      <c r="AR2341" t="s">
        <v>197</v>
      </c>
      <c r="AS2341" t="s">
        <v>2621</v>
      </c>
      <c r="AT2341">
        <v>24</v>
      </c>
      <c r="AU2341">
        <v>6</v>
      </c>
      <c r="AV2341">
        <v>6</v>
      </c>
      <c r="AW2341">
        <v>228</v>
      </c>
      <c r="AX2341">
        <v>44</v>
      </c>
      <c r="AY2341">
        <v>7</v>
      </c>
      <c r="AZ2341">
        <v>1596</v>
      </c>
      <c r="BA2341">
        <v>0.32393483709273185</v>
      </c>
      <c r="BB2341">
        <v>336528</v>
      </c>
      <c r="BC2341">
        <v>560880</v>
      </c>
      <c r="BD2341">
        <v>785232</v>
      </c>
      <c r="BF2341">
        <v>7</v>
      </c>
      <c r="BG2341">
        <v>1596</v>
      </c>
      <c r="BH2341">
        <v>0.32393483709273185</v>
      </c>
      <c r="BI2341">
        <v>336528</v>
      </c>
      <c r="BJ2341">
        <v>560880</v>
      </c>
      <c r="BK2341">
        <v>785232</v>
      </c>
      <c r="BL2341">
        <v>9</v>
      </c>
      <c r="BM2341">
        <v>0.1</v>
      </c>
      <c r="BN2341">
        <v>2016</v>
      </c>
      <c r="BO2341" t="s">
        <v>192</v>
      </c>
      <c r="BP2341">
        <v>0</v>
      </c>
      <c r="BS2341">
        <v>0</v>
      </c>
      <c r="BV2341">
        <v>0</v>
      </c>
      <c r="BW2341">
        <v>0</v>
      </c>
      <c r="BX2341">
        <v>0</v>
      </c>
      <c r="BZ2341" t="s">
        <v>193</v>
      </c>
      <c r="CA2341" t="s">
        <v>194</v>
      </c>
      <c r="CB2341" t="b">
        <v>0</v>
      </c>
    </row>
    <row r="2342" spans="1:80" x14ac:dyDescent="0.3">
      <c r="A2342">
        <v>2341</v>
      </c>
      <c r="B2342" t="s">
        <v>2917</v>
      </c>
      <c r="C2342" t="s">
        <v>20</v>
      </c>
      <c r="D2342" t="s">
        <v>2907</v>
      </c>
      <c r="E2342" t="s">
        <v>2918</v>
      </c>
      <c r="F2342" t="s">
        <v>2919</v>
      </c>
      <c r="G2342" t="s">
        <v>2720</v>
      </c>
      <c r="H2342" t="s">
        <v>184</v>
      </c>
      <c r="J2342">
        <v>0</v>
      </c>
      <c r="K2342" t="s">
        <v>2741</v>
      </c>
      <c r="L2342" t="s">
        <v>2457</v>
      </c>
      <c r="M2342" t="s">
        <v>2458</v>
      </c>
      <c r="N2342" t="s">
        <v>20</v>
      </c>
      <c r="O2342">
        <v>4.01</v>
      </c>
      <c r="Q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AA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0.167379</v>
      </c>
      <c r="AK2342">
        <v>2</v>
      </c>
      <c r="AL2342">
        <v>837</v>
      </c>
      <c r="AP2342" t="s">
        <v>197</v>
      </c>
      <c r="AQ2342" t="s">
        <v>197</v>
      </c>
      <c r="AR2342" t="s">
        <v>197</v>
      </c>
      <c r="AS2342" t="s">
        <v>2460</v>
      </c>
      <c r="AT2342">
        <v>24</v>
      </c>
      <c r="AU2342">
        <v>6</v>
      </c>
      <c r="AV2342">
        <v>6</v>
      </c>
      <c r="AW2342">
        <v>180</v>
      </c>
      <c r="AX2342">
        <v>26</v>
      </c>
      <c r="AY2342">
        <v>6</v>
      </c>
      <c r="AZ2342">
        <v>1080</v>
      </c>
      <c r="BA2342">
        <v>0.47870370370370369</v>
      </c>
      <c r="BB2342">
        <v>265680</v>
      </c>
      <c r="BC2342">
        <v>442800</v>
      </c>
      <c r="BD2342">
        <v>619920</v>
      </c>
      <c r="BF2342">
        <v>6</v>
      </c>
      <c r="BG2342">
        <v>1080</v>
      </c>
      <c r="BH2342">
        <v>0.47870370370370369</v>
      </c>
      <c r="BI2342">
        <v>265680</v>
      </c>
      <c r="BJ2342">
        <v>442800</v>
      </c>
      <c r="BK2342">
        <v>619920</v>
      </c>
      <c r="BL2342">
        <v>9</v>
      </c>
      <c r="BM2342">
        <v>0.1</v>
      </c>
      <c r="BN2342">
        <v>1440</v>
      </c>
      <c r="BO2342" t="s">
        <v>192</v>
      </c>
      <c r="BP2342">
        <v>5.7744</v>
      </c>
      <c r="BR2342">
        <v>2394</v>
      </c>
      <c r="BS2342">
        <v>0</v>
      </c>
      <c r="BV2342">
        <v>0</v>
      </c>
      <c r="BW2342">
        <v>0</v>
      </c>
      <c r="BX2342">
        <v>0</v>
      </c>
      <c r="BZ2342" t="s">
        <v>193</v>
      </c>
      <c r="CA2342" t="s">
        <v>194</v>
      </c>
      <c r="CB2342" t="b">
        <v>0</v>
      </c>
    </row>
    <row r="2343" spans="1:80" x14ac:dyDescent="0.3">
      <c r="A2343">
        <v>2342</v>
      </c>
      <c r="B2343" t="s">
        <v>2920</v>
      </c>
      <c r="C2343" t="s">
        <v>20</v>
      </c>
      <c r="D2343" t="s">
        <v>2907</v>
      </c>
      <c r="E2343" t="s">
        <v>2921</v>
      </c>
      <c r="F2343" t="s">
        <v>2922</v>
      </c>
      <c r="G2343" t="s">
        <v>2720</v>
      </c>
      <c r="H2343" t="s">
        <v>184</v>
      </c>
      <c r="J2343">
        <v>0</v>
      </c>
      <c r="L2343" t="s">
        <v>197</v>
      </c>
      <c r="M2343" t="s">
        <v>197</v>
      </c>
      <c r="N2343" t="s">
        <v>198</v>
      </c>
      <c r="Q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AA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0.23959900000000001</v>
      </c>
      <c r="AK2343">
        <v>2</v>
      </c>
      <c r="AL2343">
        <v>585</v>
      </c>
      <c r="AP2343" t="s">
        <v>197</v>
      </c>
      <c r="AQ2343" t="s">
        <v>197</v>
      </c>
      <c r="AR2343" t="s">
        <v>197</v>
      </c>
      <c r="AS2343" t="s">
        <v>2484</v>
      </c>
      <c r="AT2343">
        <v>24</v>
      </c>
      <c r="AU2343">
        <v>6</v>
      </c>
      <c r="AV2343">
        <v>6</v>
      </c>
      <c r="AW2343">
        <v>156</v>
      </c>
      <c r="AX2343">
        <v>26</v>
      </c>
      <c r="AY2343">
        <v>6</v>
      </c>
      <c r="AZ2343">
        <v>936</v>
      </c>
      <c r="BA2343">
        <v>0.55235042735042739</v>
      </c>
      <c r="BB2343">
        <v>230256</v>
      </c>
      <c r="BC2343">
        <v>383760</v>
      </c>
      <c r="BD2343">
        <v>537264</v>
      </c>
      <c r="BF2343">
        <v>6</v>
      </c>
      <c r="BG2343">
        <v>936</v>
      </c>
      <c r="BH2343">
        <v>0.55235042735042739</v>
      </c>
      <c r="BI2343">
        <v>230256</v>
      </c>
      <c r="BJ2343">
        <v>383760</v>
      </c>
      <c r="BK2343">
        <v>537264</v>
      </c>
      <c r="BL2343">
        <v>9</v>
      </c>
      <c r="BM2343">
        <v>0.1</v>
      </c>
      <c r="BN2343">
        <v>784</v>
      </c>
      <c r="BO2343" t="s">
        <v>192</v>
      </c>
      <c r="BP2343">
        <v>0</v>
      </c>
      <c r="BR2343">
        <v>1591</v>
      </c>
      <c r="BS2343">
        <v>0</v>
      </c>
      <c r="BV2343">
        <v>0</v>
      </c>
      <c r="BW2343">
        <v>0</v>
      </c>
      <c r="BX2343">
        <v>0</v>
      </c>
      <c r="BZ2343" t="s">
        <v>193</v>
      </c>
      <c r="CA2343" t="s">
        <v>194</v>
      </c>
      <c r="CB2343" t="b">
        <v>0</v>
      </c>
    </row>
    <row r="2344" spans="1:80" x14ac:dyDescent="0.3">
      <c r="A2344">
        <v>2343</v>
      </c>
      <c r="B2344" t="s">
        <v>2933</v>
      </c>
      <c r="C2344" t="s">
        <v>20</v>
      </c>
      <c r="D2344" t="s">
        <v>2934</v>
      </c>
      <c r="E2344" t="s">
        <v>2935</v>
      </c>
      <c r="F2344" t="s">
        <v>2936</v>
      </c>
      <c r="G2344" t="s">
        <v>2934</v>
      </c>
      <c r="H2344" t="s">
        <v>184</v>
      </c>
      <c r="J2344">
        <v>0</v>
      </c>
      <c r="K2344" t="s">
        <v>2937</v>
      </c>
      <c r="L2344" t="s">
        <v>186</v>
      </c>
      <c r="M2344" t="s">
        <v>187</v>
      </c>
      <c r="N2344" t="s">
        <v>20</v>
      </c>
      <c r="O2344">
        <v>15</v>
      </c>
      <c r="Q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 t="s">
        <v>189</v>
      </c>
      <c r="AA2344">
        <v>2</v>
      </c>
      <c r="AB2344">
        <v>24</v>
      </c>
      <c r="AC2344">
        <v>80</v>
      </c>
      <c r="AD2344">
        <v>3.3333333333333335</v>
      </c>
      <c r="AE2344">
        <v>12.375</v>
      </c>
      <c r="AF2344">
        <v>12.375</v>
      </c>
      <c r="AG2344">
        <v>10</v>
      </c>
      <c r="AH2344">
        <v>0.76</v>
      </c>
      <c r="AI2344">
        <v>72508.5</v>
      </c>
      <c r="AJ2344">
        <v>0.40510000000000002</v>
      </c>
      <c r="AK2344">
        <v>2.5</v>
      </c>
      <c r="AL2344">
        <v>277</v>
      </c>
      <c r="AM2344">
        <v>4</v>
      </c>
      <c r="AN2344">
        <v>15</v>
      </c>
      <c r="AO2344" t="s">
        <v>190</v>
      </c>
      <c r="AP2344">
        <v>83</v>
      </c>
      <c r="AQ2344">
        <v>-0.7</v>
      </c>
      <c r="AR2344">
        <v>1.2</v>
      </c>
      <c r="AS2344" t="s">
        <v>2938</v>
      </c>
      <c r="AT2344">
        <v>3</v>
      </c>
      <c r="AU2344">
        <v>9</v>
      </c>
      <c r="AV2344">
        <v>9</v>
      </c>
      <c r="AW2344">
        <v>130</v>
      </c>
      <c r="AX2344">
        <v>41</v>
      </c>
      <c r="AY2344">
        <v>6</v>
      </c>
      <c r="AZ2344">
        <v>780</v>
      </c>
      <c r="BA2344">
        <v>0.6628205128205128</v>
      </c>
      <c r="BB2344">
        <v>23985</v>
      </c>
      <c r="BC2344">
        <v>39975</v>
      </c>
      <c r="BD2344">
        <v>55965</v>
      </c>
      <c r="BG2344">
        <v>0</v>
      </c>
      <c r="BH2344">
        <v>0</v>
      </c>
      <c r="BI2344">
        <v>23985</v>
      </c>
      <c r="BJ2344">
        <v>39975</v>
      </c>
      <c r="BK2344">
        <v>55965</v>
      </c>
      <c r="BL2344">
        <v>20</v>
      </c>
      <c r="BM2344">
        <v>1</v>
      </c>
      <c r="BN2344">
        <v>440</v>
      </c>
      <c r="BO2344" t="s">
        <v>192</v>
      </c>
      <c r="BP2344">
        <v>6.6</v>
      </c>
      <c r="BQ2344">
        <v>270</v>
      </c>
      <c r="BR2344">
        <v>146</v>
      </c>
      <c r="BS2344">
        <v>0.54074074074074074</v>
      </c>
      <c r="BV2344">
        <v>0</v>
      </c>
      <c r="BW2344">
        <v>0</v>
      </c>
      <c r="BX2344">
        <v>0</v>
      </c>
      <c r="BZ2344" t="s">
        <v>193</v>
      </c>
      <c r="CA2344" t="s">
        <v>194</v>
      </c>
      <c r="CB2344" t="b">
        <v>0</v>
      </c>
    </row>
    <row r="2345" spans="1:80" x14ac:dyDescent="0.3">
      <c r="A2345">
        <v>2344</v>
      </c>
      <c r="B2345" t="s">
        <v>2939</v>
      </c>
      <c r="C2345" t="s">
        <v>20</v>
      </c>
      <c r="D2345" t="s">
        <v>2934</v>
      </c>
      <c r="E2345" t="s">
        <v>2940</v>
      </c>
      <c r="F2345" t="s">
        <v>2941</v>
      </c>
      <c r="G2345" t="s">
        <v>2934</v>
      </c>
      <c r="H2345" t="s">
        <v>184</v>
      </c>
      <c r="J2345">
        <v>0</v>
      </c>
      <c r="K2345" t="s">
        <v>2942</v>
      </c>
      <c r="L2345" t="s">
        <v>186</v>
      </c>
      <c r="M2345" t="s">
        <v>187</v>
      </c>
      <c r="N2345" t="s">
        <v>20</v>
      </c>
      <c r="O2345">
        <v>30</v>
      </c>
      <c r="Q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 t="s">
        <v>189</v>
      </c>
      <c r="AA2345">
        <v>2</v>
      </c>
      <c r="AB2345">
        <v>24</v>
      </c>
      <c r="AC2345">
        <v>80</v>
      </c>
      <c r="AD2345">
        <v>3.3333333333333335</v>
      </c>
      <c r="AE2345">
        <v>12.375</v>
      </c>
      <c r="AF2345">
        <v>12.375</v>
      </c>
      <c r="AG2345">
        <v>10</v>
      </c>
      <c r="AH2345">
        <v>0.76</v>
      </c>
      <c r="AI2345">
        <v>72508.5</v>
      </c>
      <c r="AJ2345">
        <v>0.68100000000000005</v>
      </c>
      <c r="AK2345">
        <v>2.5</v>
      </c>
      <c r="AL2345">
        <v>165</v>
      </c>
      <c r="AM2345">
        <v>4</v>
      </c>
      <c r="AN2345">
        <v>15</v>
      </c>
      <c r="AO2345" t="s">
        <v>190</v>
      </c>
      <c r="AP2345">
        <v>83</v>
      </c>
      <c r="AQ2345">
        <v>-0.7</v>
      </c>
      <c r="AR2345">
        <v>1.2</v>
      </c>
      <c r="AS2345" t="s">
        <v>2938</v>
      </c>
      <c r="AT2345">
        <v>3</v>
      </c>
      <c r="AU2345">
        <v>9</v>
      </c>
      <c r="AV2345">
        <v>9</v>
      </c>
      <c r="AW2345">
        <v>130</v>
      </c>
      <c r="AX2345">
        <v>41</v>
      </c>
      <c r="AY2345">
        <v>6</v>
      </c>
      <c r="AZ2345">
        <v>780</v>
      </c>
      <c r="BA2345">
        <v>0.6628205128205128</v>
      </c>
      <c r="BB2345">
        <v>23985</v>
      </c>
      <c r="BC2345">
        <v>39975</v>
      </c>
      <c r="BD2345">
        <v>55965</v>
      </c>
      <c r="BG2345">
        <v>0</v>
      </c>
      <c r="BH2345">
        <v>0</v>
      </c>
      <c r="BI2345">
        <v>23985</v>
      </c>
      <c r="BJ2345">
        <v>39975</v>
      </c>
      <c r="BK2345">
        <v>55965</v>
      </c>
      <c r="BL2345">
        <v>20</v>
      </c>
      <c r="BM2345">
        <v>1</v>
      </c>
      <c r="BN2345">
        <v>224</v>
      </c>
      <c r="BO2345" t="s">
        <v>192</v>
      </c>
      <c r="BP2345">
        <v>6.72</v>
      </c>
      <c r="BQ2345">
        <v>1140</v>
      </c>
      <c r="BR2345">
        <v>1670</v>
      </c>
      <c r="BS2345">
        <v>1.4649122807017545</v>
      </c>
      <c r="BV2345">
        <v>0</v>
      </c>
      <c r="BW2345">
        <v>0</v>
      </c>
      <c r="BX2345">
        <v>0</v>
      </c>
      <c r="BZ2345" t="s">
        <v>193</v>
      </c>
      <c r="CA2345" t="s">
        <v>194</v>
      </c>
      <c r="CB2345" t="b">
        <v>0</v>
      </c>
    </row>
    <row r="2346" spans="1:80" x14ac:dyDescent="0.3">
      <c r="A2346">
        <v>2345</v>
      </c>
      <c r="B2346" t="s">
        <v>2943</v>
      </c>
      <c r="C2346" t="s">
        <v>20</v>
      </c>
      <c r="D2346" t="s">
        <v>2934</v>
      </c>
      <c r="E2346" t="s">
        <v>2944</v>
      </c>
      <c r="F2346" t="s">
        <v>2945</v>
      </c>
      <c r="G2346" t="s">
        <v>2934</v>
      </c>
      <c r="H2346" t="s">
        <v>184</v>
      </c>
      <c r="J2346">
        <v>0</v>
      </c>
      <c r="K2346" t="s">
        <v>2946</v>
      </c>
      <c r="L2346" t="s">
        <v>186</v>
      </c>
      <c r="M2346" t="s">
        <v>187</v>
      </c>
      <c r="N2346" t="s">
        <v>20</v>
      </c>
      <c r="O2346">
        <v>100</v>
      </c>
      <c r="Q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 t="s">
        <v>189</v>
      </c>
      <c r="AA2346">
        <v>2</v>
      </c>
      <c r="AB2346">
        <v>24</v>
      </c>
      <c r="AC2346">
        <v>80</v>
      </c>
      <c r="AD2346">
        <v>3.3333333333333335</v>
      </c>
      <c r="AE2346">
        <v>12.375</v>
      </c>
      <c r="AF2346">
        <v>12.375</v>
      </c>
      <c r="AG2346">
        <v>10</v>
      </c>
      <c r="AH2346">
        <v>0.76</v>
      </c>
      <c r="AI2346">
        <v>72508.5</v>
      </c>
      <c r="AJ2346">
        <v>1.3874</v>
      </c>
      <c r="AK2346">
        <v>2.5</v>
      </c>
      <c r="AL2346">
        <v>81</v>
      </c>
      <c r="AM2346">
        <v>4</v>
      </c>
      <c r="AN2346">
        <v>15</v>
      </c>
      <c r="AO2346" t="s">
        <v>190</v>
      </c>
      <c r="AP2346">
        <v>83</v>
      </c>
      <c r="AQ2346">
        <v>-0.7</v>
      </c>
      <c r="AR2346">
        <v>1.2</v>
      </c>
      <c r="AS2346" t="s">
        <v>2947</v>
      </c>
      <c r="AT2346">
        <v>7</v>
      </c>
      <c r="AU2346">
        <v>9</v>
      </c>
      <c r="AV2346">
        <v>9</v>
      </c>
      <c r="AW2346">
        <v>54</v>
      </c>
      <c r="AX2346">
        <v>41</v>
      </c>
      <c r="AY2346">
        <v>6</v>
      </c>
      <c r="AZ2346">
        <v>324</v>
      </c>
      <c r="BA2346">
        <v>1.595679012345679</v>
      </c>
      <c r="BB2346">
        <v>23247</v>
      </c>
      <c r="BC2346">
        <v>38745</v>
      </c>
      <c r="BD2346">
        <v>54243</v>
      </c>
      <c r="BG2346">
        <v>0</v>
      </c>
      <c r="BH2346">
        <v>0</v>
      </c>
      <c r="BI2346">
        <v>23247</v>
      </c>
      <c r="BJ2346">
        <v>38745</v>
      </c>
      <c r="BK2346">
        <v>54243</v>
      </c>
      <c r="BL2346">
        <v>20</v>
      </c>
      <c r="BM2346">
        <v>1</v>
      </c>
      <c r="BN2346">
        <v>50</v>
      </c>
      <c r="BO2346" t="s">
        <v>192</v>
      </c>
      <c r="BP2346">
        <v>5</v>
      </c>
      <c r="BQ2346">
        <v>1780</v>
      </c>
      <c r="BR2346">
        <v>2072</v>
      </c>
      <c r="BS2346">
        <v>1.1640449438202247</v>
      </c>
      <c r="BV2346">
        <v>0</v>
      </c>
      <c r="BW2346">
        <v>0</v>
      </c>
      <c r="BX2346">
        <v>0</v>
      </c>
      <c r="BZ2346" t="s">
        <v>193</v>
      </c>
      <c r="CA2346" t="s">
        <v>194</v>
      </c>
      <c r="CB2346" t="b">
        <v>0</v>
      </c>
    </row>
    <row r="2347" spans="1:80" x14ac:dyDescent="0.3">
      <c r="A2347">
        <v>2346</v>
      </c>
      <c r="B2347" t="s">
        <v>2948</v>
      </c>
      <c r="C2347" t="s">
        <v>20</v>
      </c>
      <c r="D2347" t="s">
        <v>2934</v>
      </c>
      <c r="E2347" t="s">
        <v>2949</v>
      </c>
      <c r="F2347" t="s">
        <v>2950</v>
      </c>
      <c r="G2347" t="s">
        <v>2934</v>
      </c>
      <c r="H2347" t="s">
        <v>184</v>
      </c>
      <c r="J2347">
        <v>0</v>
      </c>
      <c r="K2347" t="s">
        <v>2951</v>
      </c>
      <c r="L2347" t="s">
        <v>186</v>
      </c>
      <c r="M2347" t="s">
        <v>187</v>
      </c>
      <c r="N2347" t="s">
        <v>20</v>
      </c>
      <c r="O2347">
        <v>80</v>
      </c>
      <c r="Q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 t="s">
        <v>189</v>
      </c>
      <c r="AA2347">
        <v>2</v>
      </c>
      <c r="AB2347">
        <v>24</v>
      </c>
      <c r="AC2347">
        <v>80</v>
      </c>
      <c r="AD2347">
        <v>3.3333333333333335</v>
      </c>
      <c r="AE2347">
        <v>12.375</v>
      </c>
      <c r="AF2347">
        <v>12.375</v>
      </c>
      <c r="AG2347">
        <v>10</v>
      </c>
      <c r="AH2347">
        <v>0.76</v>
      </c>
      <c r="AI2347">
        <v>72508.5</v>
      </c>
      <c r="AJ2347">
        <v>1.7122999999999999</v>
      </c>
      <c r="AK2347">
        <v>2.5</v>
      </c>
      <c r="AL2347">
        <v>66</v>
      </c>
      <c r="AM2347">
        <v>4</v>
      </c>
      <c r="AN2347">
        <v>15</v>
      </c>
      <c r="AO2347" t="s">
        <v>190</v>
      </c>
      <c r="AP2347">
        <v>83</v>
      </c>
      <c r="AQ2347">
        <v>-0.7</v>
      </c>
      <c r="AR2347">
        <v>1.2</v>
      </c>
      <c r="AS2347" t="s">
        <v>2952</v>
      </c>
      <c r="AT2347">
        <v>7</v>
      </c>
      <c r="AU2347">
        <v>12</v>
      </c>
      <c r="AV2347">
        <v>12</v>
      </c>
      <c r="AW2347">
        <v>42</v>
      </c>
      <c r="AX2347">
        <v>41</v>
      </c>
      <c r="AY2347">
        <v>6</v>
      </c>
      <c r="AZ2347">
        <v>252</v>
      </c>
      <c r="BA2347">
        <v>2.0515873015873014</v>
      </c>
      <c r="BB2347">
        <v>18081</v>
      </c>
      <c r="BC2347">
        <v>30135</v>
      </c>
      <c r="BD2347">
        <v>42189</v>
      </c>
      <c r="BG2347">
        <v>0</v>
      </c>
      <c r="BH2347">
        <v>0</v>
      </c>
      <c r="BI2347">
        <v>18081</v>
      </c>
      <c r="BJ2347">
        <v>30135</v>
      </c>
      <c r="BK2347">
        <v>42189</v>
      </c>
      <c r="BL2347">
        <v>20</v>
      </c>
      <c r="BM2347">
        <v>1</v>
      </c>
      <c r="BN2347">
        <v>50</v>
      </c>
      <c r="BO2347" t="s">
        <v>192</v>
      </c>
      <c r="BP2347">
        <v>4</v>
      </c>
      <c r="BQ2347">
        <v>890</v>
      </c>
      <c r="BR2347">
        <v>1006</v>
      </c>
      <c r="BS2347">
        <v>1.1303370786516851</v>
      </c>
      <c r="BV2347">
        <v>0</v>
      </c>
      <c r="BW2347">
        <v>0</v>
      </c>
      <c r="BX2347">
        <v>0</v>
      </c>
      <c r="BZ2347" t="s">
        <v>193</v>
      </c>
      <c r="CA2347" t="s">
        <v>194</v>
      </c>
      <c r="CB2347" t="b">
        <v>0</v>
      </c>
    </row>
    <row r="2348" spans="1:80" x14ac:dyDescent="0.3">
      <c r="A2348">
        <v>2347</v>
      </c>
      <c r="B2348" t="s">
        <v>2953</v>
      </c>
      <c r="C2348" t="s">
        <v>20</v>
      </c>
      <c r="D2348" t="s">
        <v>2934</v>
      </c>
      <c r="E2348" t="s">
        <v>2954</v>
      </c>
      <c r="F2348" t="s">
        <v>2955</v>
      </c>
      <c r="G2348" t="s">
        <v>2934</v>
      </c>
      <c r="H2348" t="s">
        <v>184</v>
      </c>
      <c r="J2348">
        <v>0</v>
      </c>
      <c r="K2348" t="s">
        <v>2956</v>
      </c>
      <c r="L2348" t="s">
        <v>186</v>
      </c>
      <c r="M2348" t="s">
        <v>653</v>
      </c>
      <c r="N2348" t="s">
        <v>20</v>
      </c>
      <c r="O2348">
        <v>165</v>
      </c>
      <c r="Q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 t="s">
        <v>189</v>
      </c>
      <c r="AA2348">
        <v>2</v>
      </c>
      <c r="AB2348">
        <v>24</v>
      </c>
      <c r="AC2348">
        <v>80</v>
      </c>
      <c r="AD2348">
        <v>3.3333333333333335</v>
      </c>
      <c r="AE2348">
        <v>12.375</v>
      </c>
      <c r="AF2348">
        <v>12.375</v>
      </c>
      <c r="AG2348">
        <v>10</v>
      </c>
      <c r="AH2348">
        <v>0.76</v>
      </c>
      <c r="AI2348">
        <v>72508.5</v>
      </c>
      <c r="AJ2348">
        <v>2.3098999999999998</v>
      </c>
      <c r="AK2348">
        <v>2.5</v>
      </c>
      <c r="AL2348">
        <v>49</v>
      </c>
      <c r="AM2348">
        <v>4</v>
      </c>
      <c r="AN2348">
        <v>15</v>
      </c>
      <c r="AO2348" t="s">
        <v>190</v>
      </c>
      <c r="AP2348">
        <v>83</v>
      </c>
      <c r="AQ2348">
        <v>-0.7</v>
      </c>
      <c r="AR2348">
        <v>1.2</v>
      </c>
      <c r="AS2348" t="s">
        <v>2952</v>
      </c>
      <c r="AT2348">
        <v>7</v>
      </c>
      <c r="AU2348">
        <v>12</v>
      </c>
      <c r="AV2348">
        <v>12</v>
      </c>
      <c r="AW2348">
        <v>42</v>
      </c>
      <c r="AX2348">
        <v>41</v>
      </c>
      <c r="AY2348">
        <v>6</v>
      </c>
      <c r="AZ2348">
        <v>252</v>
      </c>
      <c r="BA2348">
        <v>2.0515873015873014</v>
      </c>
      <c r="BB2348">
        <v>18081</v>
      </c>
      <c r="BC2348">
        <v>30135</v>
      </c>
      <c r="BD2348">
        <v>42189</v>
      </c>
      <c r="BG2348">
        <v>0</v>
      </c>
      <c r="BH2348">
        <v>0</v>
      </c>
      <c r="BI2348">
        <v>18081</v>
      </c>
      <c r="BJ2348">
        <v>30135</v>
      </c>
      <c r="BK2348">
        <v>42189</v>
      </c>
      <c r="BL2348">
        <v>30</v>
      </c>
      <c r="BM2348">
        <v>1</v>
      </c>
      <c r="BN2348">
        <v>32</v>
      </c>
      <c r="BO2348" t="s">
        <v>192</v>
      </c>
      <c r="BP2348">
        <v>5.28</v>
      </c>
      <c r="BQ2348">
        <v>1222</v>
      </c>
      <c r="BR2348">
        <v>167</v>
      </c>
      <c r="BS2348">
        <v>0.13666121112929625</v>
      </c>
      <c r="BV2348">
        <v>0</v>
      </c>
      <c r="BW2348">
        <v>0</v>
      </c>
      <c r="BX2348">
        <v>0</v>
      </c>
      <c r="BZ2348" t="s">
        <v>193</v>
      </c>
      <c r="CA2348" t="s">
        <v>194</v>
      </c>
      <c r="CB2348" t="b">
        <v>0</v>
      </c>
    </row>
    <row r="2349" spans="1:80" x14ac:dyDescent="0.3">
      <c r="A2349">
        <v>2348</v>
      </c>
      <c r="B2349" t="s">
        <v>2957</v>
      </c>
      <c r="C2349" t="s">
        <v>20</v>
      </c>
      <c r="D2349" t="s">
        <v>2934</v>
      </c>
      <c r="E2349" t="s">
        <v>2958</v>
      </c>
      <c r="F2349" t="s">
        <v>2959</v>
      </c>
      <c r="G2349" t="s">
        <v>2934</v>
      </c>
      <c r="H2349" t="s">
        <v>184</v>
      </c>
      <c r="J2349">
        <v>0</v>
      </c>
      <c r="K2349" t="s">
        <v>2960</v>
      </c>
      <c r="L2349" t="s">
        <v>186</v>
      </c>
      <c r="M2349" t="s">
        <v>1189</v>
      </c>
      <c r="N2349" t="s">
        <v>20</v>
      </c>
      <c r="O2349">
        <v>335</v>
      </c>
      <c r="Q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 t="s">
        <v>189</v>
      </c>
      <c r="AA2349">
        <v>2</v>
      </c>
      <c r="AB2349">
        <v>24</v>
      </c>
      <c r="AC2349">
        <v>80</v>
      </c>
      <c r="AD2349">
        <v>3.3333333333333335</v>
      </c>
      <c r="AE2349">
        <v>12.375</v>
      </c>
      <c r="AF2349">
        <v>12.375</v>
      </c>
      <c r="AG2349">
        <v>10</v>
      </c>
      <c r="AH2349">
        <v>0.76</v>
      </c>
      <c r="AI2349">
        <v>72508.5</v>
      </c>
      <c r="AJ2349">
        <v>3.4742000000000002</v>
      </c>
      <c r="AK2349">
        <v>2.5</v>
      </c>
      <c r="AL2349">
        <v>33</v>
      </c>
      <c r="AM2349">
        <v>4</v>
      </c>
      <c r="AN2349">
        <v>15</v>
      </c>
      <c r="AO2349" t="s">
        <v>190</v>
      </c>
      <c r="AP2349">
        <v>83</v>
      </c>
      <c r="AQ2349">
        <v>-0.7</v>
      </c>
      <c r="AR2349">
        <v>1.2</v>
      </c>
      <c r="AS2349" t="s">
        <v>2961</v>
      </c>
      <c r="AT2349">
        <v>6</v>
      </c>
      <c r="AU2349">
        <v>12</v>
      </c>
      <c r="AV2349">
        <v>12</v>
      </c>
      <c r="AW2349">
        <v>12</v>
      </c>
      <c r="AX2349">
        <v>41</v>
      </c>
      <c r="AY2349">
        <v>5</v>
      </c>
      <c r="AZ2349">
        <v>60</v>
      </c>
      <c r="BA2349">
        <v>8.6166666666666671</v>
      </c>
      <c r="BB2349">
        <v>4428</v>
      </c>
      <c r="BC2349">
        <v>7380</v>
      </c>
      <c r="BD2349">
        <v>10332</v>
      </c>
      <c r="BG2349">
        <v>0</v>
      </c>
      <c r="BH2349">
        <v>0</v>
      </c>
      <c r="BI2349">
        <v>4428</v>
      </c>
      <c r="BJ2349">
        <v>7380</v>
      </c>
      <c r="BK2349">
        <v>10332</v>
      </c>
      <c r="BL2349">
        <v>30</v>
      </c>
      <c r="BM2349">
        <v>1</v>
      </c>
      <c r="BN2349">
        <v>18</v>
      </c>
      <c r="BO2349" t="s">
        <v>192</v>
      </c>
      <c r="BP2349">
        <v>6.03</v>
      </c>
      <c r="BQ2349">
        <v>1780</v>
      </c>
      <c r="BR2349">
        <v>63</v>
      </c>
      <c r="BS2349">
        <v>3.5393258426966293E-2</v>
      </c>
      <c r="BV2349">
        <v>0</v>
      </c>
      <c r="BW2349">
        <v>0</v>
      </c>
      <c r="BX2349">
        <v>0</v>
      </c>
      <c r="BZ2349" t="s">
        <v>193</v>
      </c>
      <c r="CA2349" t="s">
        <v>194</v>
      </c>
      <c r="CB2349" t="b">
        <v>0</v>
      </c>
    </row>
    <row r="2350" spans="1:80" x14ac:dyDescent="0.3">
      <c r="A2350">
        <v>2349</v>
      </c>
      <c r="B2350" t="s">
        <v>2962</v>
      </c>
      <c r="C2350" t="s">
        <v>20</v>
      </c>
      <c r="D2350" t="s">
        <v>2934</v>
      </c>
      <c r="E2350" t="s">
        <v>2963</v>
      </c>
      <c r="F2350" t="s">
        <v>2964</v>
      </c>
      <c r="G2350" t="s">
        <v>2934</v>
      </c>
      <c r="H2350" t="s">
        <v>184</v>
      </c>
      <c r="J2350">
        <v>0</v>
      </c>
      <c r="K2350" t="s">
        <v>2965</v>
      </c>
      <c r="L2350" t="s">
        <v>186</v>
      </c>
      <c r="M2350" t="s">
        <v>1189</v>
      </c>
      <c r="N2350" t="s">
        <v>20</v>
      </c>
      <c r="O2350">
        <v>525</v>
      </c>
      <c r="Q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 t="s">
        <v>189</v>
      </c>
      <c r="AA2350">
        <v>2</v>
      </c>
      <c r="AB2350">
        <v>24</v>
      </c>
      <c r="AC2350">
        <v>80</v>
      </c>
      <c r="AD2350">
        <v>3.3333333333333335</v>
      </c>
      <c r="AE2350">
        <v>12.375</v>
      </c>
      <c r="AF2350">
        <v>12.375</v>
      </c>
      <c r="AG2350">
        <v>10</v>
      </c>
      <c r="AH2350">
        <v>0.76</v>
      </c>
      <c r="AI2350">
        <v>72508.5</v>
      </c>
      <c r="AJ2350">
        <v>4.6818999999999997</v>
      </c>
      <c r="AK2350">
        <v>2.5</v>
      </c>
      <c r="AL2350">
        <v>24</v>
      </c>
      <c r="AM2350">
        <v>4</v>
      </c>
      <c r="AN2350">
        <v>15</v>
      </c>
      <c r="AO2350" t="s">
        <v>190</v>
      </c>
      <c r="AP2350">
        <v>83</v>
      </c>
      <c r="AQ2350">
        <v>-0.7</v>
      </c>
      <c r="AR2350">
        <v>1.2</v>
      </c>
      <c r="AS2350" t="s">
        <v>2961</v>
      </c>
      <c r="AT2350">
        <v>6</v>
      </c>
      <c r="AU2350">
        <v>12</v>
      </c>
      <c r="AV2350">
        <v>12</v>
      </c>
      <c r="AW2350">
        <v>12</v>
      </c>
      <c r="AX2350">
        <v>41</v>
      </c>
      <c r="AY2350">
        <v>5</v>
      </c>
      <c r="AZ2350">
        <v>60</v>
      </c>
      <c r="BA2350">
        <v>8.6166666666666671</v>
      </c>
      <c r="BB2350">
        <v>4428</v>
      </c>
      <c r="BC2350">
        <v>7380</v>
      </c>
      <c r="BD2350">
        <v>10332</v>
      </c>
      <c r="BG2350">
        <v>0</v>
      </c>
      <c r="BH2350">
        <v>0</v>
      </c>
      <c r="BI2350">
        <v>4428</v>
      </c>
      <c r="BJ2350">
        <v>7380</v>
      </c>
      <c r="BK2350">
        <v>10332</v>
      </c>
      <c r="BL2350">
        <v>30</v>
      </c>
      <c r="BM2350">
        <v>1</v>
      </c>
      <c r="BN2350">
        <v>15</v>
      </c>
      <c r="BO2350" t="s">
        <v>192</v>
      </c>
      <c r="BP2350">
        <v>7.875</v>
      </c>
      <c r="BQ2350">
        <v>360</v>
      </c>
      <c r="BR2350">
        <v>92</v>
      </c>
      <c r="BS2350">
        <v>0.25555555555555554</v>
      </c>
      <c r="BV2350">
        <v>0</v>
      </c>
      <c r="BW2350">
        <v>0</v>
      </c>
      <c r="BX2350">
        <v>0</v>
      </c>
      <c r="BZ2350" t="s">
        <v>193</v>
      </c>
      <c r="CA2350" t="s">
        <v>194</v>
      </c>
      <c r="CB2350" t="b">
        <v>0</v>
      </c>
    </row>
    <row r="2351" spans="1:80" x14ac:dyDescent="0.3">
      <c r="A2351">
        <v>2350</v>
      </c>
      <c r="B2351" t="s">
        <v>2966</v>
      </c>
      <c r="C2351" t="s">
        <v>20</v>
      </c>
      <c r="D2351" t="s">
        <v>2934</v>
      </c>
      <c r="E2351" t="s">
        <v>2967</v>
      </c>
      <c r="F2351" t="s">
        <v>2968</v>
      </c>
      <c r="J2351">
        <v>0</v>
      </c>
      <c r="K2351" t="s">
        <v>2969</v>
      </c>
      <c r="L2351" t="s">
        <v>186</v>
      </c>
      <c r="M2351" t="s">
        <v>1189</v>
      </c>
      <c r="N2351" t="s">
        <v>20</v>
      </c>
      <c r="O2351">
        <v>895</v>
      </c>
      <c r="Q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AA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L2351">
        <v>0</v>
      </c>
      <c r="AO2351" t="s">
        <v>190</v>
      </c>
      <c r="AP2351" t="s">
        <v>197</v>
      </c>
      <c r="AQ2351" t="s">
        <v>197</v>
      </c>
      <c r="AR2351" t="s">
        <v>197</v>
      </c>
      <c r="AS2351" t="s">
        <v>2970</v>
      </c>
      <c r="AT2351">
        <v>0</v>
      </c>
      <c r="AU2351">
        <v>12</v>
      </c>
      <c r="AV2351">
        <v>12</v>
      </c>
      <c r="AW2351">
        <v>20</v>
      </c>
      <c r="AY2351">
        <v>5</v>
      </c>
      <c r="AZ2351">
        <v>100</v>
      </c>
      <c r="BA2351">
        <v>5.17</v>
      </c>
      <c r="BB2351">
        <v>0</v>
      </c>
      <c r="BC2351">
        <v>0</v>
      </c>
      <c r="BD2351">
        <v>0</v>
      </c>
      <c r="BF2351">
        <v>5</v>
      </c>
      <c r="BG2351">
        <v>100</v>
      </c>
      <c r="BH2351">
        <v>5.17</v>
      </c>
      <c r="BI2351">
        <v>0</v>
      </c>
      <c r="BJ2351">
        <v>0</v>
      </c>
      <c r="BK2351">
        <v>0</v>
      </c>
      <c r="BL2351">
        <v>30</v>
      </c>
      <c r="BM2351">
        <v>1</v>
      </c>
      <c r="BN2351">
        <v>6</v>
      </c>
      <c r="BO2351" t="s">
        <v>192</v>
      </c>
      <c r="BP2351">
        <v>5.37</v>
      </c>
      <c r="BR2351">
        <v>0</v>
      </c>
      <c r="BS2351">
        <v>0</v>
      </c>
      <c r="BV2351">
        <v>0</v>
      </c>
      <c r="BW2351">
        <v>0</v>
      </c>
      <c r="BX2351">
        <v>0</v>
      </c>
      <c r="BZ2351" t="s">
        <v>193</v>
      </c>
      <c r="CA2351" t="s">
        <v>194</v>
      </c>
      <c r="CB2351" t="b">
        <v>0</v>
      </c>
    </row>
    <row r="2352" spans="1:80" x14ac:dyDescent="0.3">
      <c r="A2352">
        <v>2351</v>
      </c>
      <c r="B2352" t="s">
        <v>2971</v>
      </c>
      <c r="C2352" t="s">
        <v>20</v>
      </c>
      <c r="D2352" t="s">
        <v>2934</v>
      </c>
      <c r="E2352" t="s">
        <v>2972</v>
      </c>
      <c r="F2352" t="s">
        <v>2973</v>
      </c>
      <c r="J2352">
        <v>0</v>
      </c>
      <c r="K2352" t="s">
        <v>2974</v>
      </c>
      <c r="L2352" t="s">
        <v>186</v>
      </c>
      <c r="M2352" t="s">
        <v>1189</v>
      </c>
      <c r="N2352" t="s">
        <v>20</v>
      </c>
      <c r="O2352">
        <v>1190</v>
      </c>
      <c r="Q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AA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L2352">
        <v>0</v>
      </c>
      <c r="AO2352" t="s">
        <v>190</v>
      </c>
      <c r="AP2352" t="s">
        <v>197</v>
      </c>
      <c r="AQ2352" t="s">
        <v>197</v>
      </c>
      <c r="AR2352" t="s">
        <v>197</v>
      </c>
      <c r="AS2352" t="s">
        <v>2975</v>
      </c>
      <c r="AT2352">
        <v>0</v>
      </c>
      <c r="AU2352">
        <v>0</v>
      </c>
      <c r="AV2352">
        <v>0</v>
      </c>
      <c r="AW2352">
        <v>20</v>
      </c>
      <c r="AY2352">
        <v>4</v>
      </c>
      <c r="AZ2352">
        <v>80</v>
      </c>
      <c r="BA2352">
        <v>6.4625000000000004</v>
      </c>
      <c r="BB2352">
        <v>0</v>
      </c>
      <c r="BC2352">
        <v>0</v>
      </c>
      <c r="BD2352">
        <v>0</v>
      </c>
      <c r="BF2352">
        <v>4</v>
      </c>
      <c r="BG2352">
        <v>80</v>
      </c>
      <c r="BH2352">
        <v>6.4625000000000004</v>
      </c>
      <c r="BI2352">
        <v>0</v>
      </c>
      <c r="BJ2352">
        <v>0</v>
      </c>
      <c r="BK2352">
        <v>0</v>
      </c>
      <c r="BL2352">
        <v>30</v>
      </c>
      <c r="BM2352">
        <v>1</v>
      </c>
      <c r="BN2352">
        <v>6</v>
      </c>
      <c r="BO2352" t="s">
        <v>192</v>
      </c>
      <c r="BP2352">
        <v>7.14</v>
      </c>
      <c r="BR2352">
        <v>0</v>
      </c>
      <c r="BS2352">
        <v>0</v>
      </c>
      <c r="BV2352">
        <v>0</v>
      </c>
      <c r="BW2352">
        <v>0</v>
      </c>
      <c r="BX2352">
        <v>0</v>
      </c>
      <c r="BZ2352" t="s">
        <v>193</v>
      </c>
      <c r="CA2352" t="s">
        <v>194</v>
      </c>
      <c r="CB2352" t="b">
        <v>0</v>
      </c>
    </row>
    <row r="2353" spans="1:80" x14ac:dyDescent="0.3">
      <c r="A2353">
        <v>2352</v>
      </c>
      <c r="B2353" t="s">
        <v>2976</v>
      </c>
      <c r="C2353" t="s">
        <v>20</v>
      </c>
      <c r="D2353" t="s">
        <v>2977</v>
      </c>
      <c r="E2353" t="s">
        <v>2978</v>
      </c>
      <c r="F2353" t="s">
        <v>2936</v>
      </c>
      <c r="G2353" t="s">
        <v>2977</v>
      </c>
      <c r="H2353" t="s">
        <v>184</v>
      </c>
      <c r="J2353">
        <v>0</v>
      </c>
      <c r="K2353" t="s">
        <v>2979</v>
      </c>
      <c r="L2353" t="s">
        <v>2457</v>
      </c>
      <c r="M2353" t="s">
        <v>2458</v>
      </c>
      <c r="N2353" t="s">
        <v>20</v>
      </c>
      <c r="O2353">
        <v>2.91</v>
      </c>
      <c r="Q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 t="s">
        <v>2644</v>
      </c>
      <c r="AA2353">
        <v>3</v>
      </c>
      <c r="AB2353">
        <v>4</v>
      </c>
      <c r="AC2353">
        <v>16</v>
      </c>
      <c r="AD2353">
        <v>4</v>
      </c>
      <c r="AE2353">
        <v>9</v>
      </c>
      <c r="AF2353">
        <v>9</v>
      </c>
      <c r="AG2353">
        <v>0</v>
      </c>
      <c r="AH2353">
        <v>0.76</v>
      </c>
      <c r="AI2353">
        <v>99712</v>
      </c>
      <c r="AJ2353">
        <v>8.72E-2</v>
      </c>
      <c r="AK2353">
        <v>1.3</v>
      </c>
      <c r="AL2353">
        <v>2471</v>
      </c>
      <c r="AM2353">
        <v>4</v>
      </c>
      <c r="AN2353">
        <v>8</v>
      </c>
      <c r="AO2353" t="s">
        <v>190</v>
      </c>
      <c r="AP2353">
        <v>79.5</v>
      </c>
      <c r="AQ2353">
        <v>-0.7</v>
      </c>
      <c r="AR2353">
        <v>1.2</v>
      </c>
      <c r="AS2353" t="s">
        <v>2599</v>
      </c>
      <c r="AT2353">
        <v>15</v>
      </c>
      <c r="AU2353">
        <v>6</v>
      </c>
      <c r="AV2353">
        <v>6</v>
      </c>
      <c r="AW2353">
        <v>366</v>
      </c>
      <c r="AX2353">
        <v>25</v>
      </c>
      <c r="AY2353">
        <v>7</v>
      </c>
      <c r="AZ2353">
        <v>2562</v>
      </c>
      <c r="BA2353">
        <v>0.20179547228727557</v>
      </c>
      <c r="BB2353">
        <v>337635</v>
      </c>
      <c r="BC2353">
        <v>562725</v>
      </c>
      <c r="BD2353">
        <v>787815</v>
      </c>
      <c r="BF2353">
        <v>7</v>
      </c>
      <c r="BG2353">
        <v>2562</v>
      </c>
      <c r="BH2353">
        <v>0.20179547228727557</v>
      </c>
      <c r="BI2353">
        <v>337635</v>
      </c>
      <c r="BJ2353">
        <v>562725</v>
      </c>
      <c r="BK2353">
        <v>787815</v>
      </c>
      <c r="BL2353">
        <v>9</v>
      </c>
      <c r="BM2353">
        <v>1</v>
      </c>
      <c r="BN2353">
        <v>1672</v>
      </c>
      <c r="BO2353" t="s">
        <v>192</v>
      </c>
      <c r="BP2353">
        <v>4.8655200000000001</v>
      </c>
      <c r="BQ2353">
        <v>45</v>
      </c>
      <c r="BR2353">
        <v>2535</v>
      </c>
      <c r="BS2353">
        <v>56.333333333333336</v>
      </c>
      <c r="BV2353">
        <v>0</v>
      </c>
      <c r="BW2353">
        <v>0</v>
      </c>
      <c r="BX2353">
        <v>0</v>
      </c>
      <c r="BZ2353" t="s">
        <v>193</v>
      </c>
      <c r="CA2353" t="s">
        <v>194</v>
      </c>
      <c r="CB2353" t="b">
        <v>0</v>
      </c>
    </row>
    <row r="2354" spans="1:80" x14ac:dyDescent="0.3">
      <c r="A2354">
        <v>2353</v>
      </c>
      <c r="B2354" t="s">
        <v>2980</v>
      </c>
      <c r="C2354" t="s">
        <v>20</v>
      </c>
      <c r="D2354" t="s">
        <v>2977</v>
      </c>
      <c r="E2354" t="s">
        <v>2981</v>
      </c>
      <c r="F2354" t="s">
        <v>2941</v>
      </c>
      <c r="G2354" t="s">
        <v>2977</v>
      </c>
      <c r="H2354" t="s">
        <v>184</v>
      </c>
      <c r="J2354">
        <v>0</v>
      </c>
      <c r="K2354" t="s">
        <v>2982</v>
      </c>
      <c r="L2354" t="s">
        <v>2457</v>
      </c>
      <c r="M2354" t="s">
        <v>2458</v>
      </c>
      <c r="N2354" t="s">
        <v>20</v>
      </c>
      <c r="O2354">
        <v>7.06</v>
      </c>
      <c r="Q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 t="s">
        <v>2644</v>
      </c>
      <c r="AA2354">
        <v>3</v>
      </c>
      <c r="AB2354">
        <v>4</v>
      </c>
      <c r="AC2354">
        <v>16</v>
      </c>
      <c r="AD2354">
        <v>4</v>
      </c>
      <c r="AE2354">
        <v>9</v>
      </c>
      <c r="AF2354">
        <v>9</v>
      </c>
      <c r="AG2354">
        <v>0</v>
      </c>
      <c r="AH2354">
        <v>0.76</v>
      </c>
      <c r="AI2354">
        <v>99712</v>
      </c>
      <c r="AJ2354">
        <v>0.1588</v>
      </c>
      <c r="AK2354">
        <v>1.3</v>
      </c>
      <c r="AL2354">
        <v>1357</v>
      </c>
      <c r="AM2354">
        <v>4</v>
      </c>
      <c r="AN2354">
        <v>8</v>
      </c>
      <c r="AO2354" t="s">
        <v>190</v>
      </c>
      <c r="AP2354">
        <v>79.5</v>
      </c>
      <c r="AQ2354">
        <v>-0.7</v>
      </c>
      <c r="AR2354">
        <v>1.2</v>
      </c>
      <c r="AS2354" t="s">
        <v>2607</v>
      </c>
      <c r="AT2354">
        <v>24</v>
      </c>
      <c r="AU2354">
        <v>6</v>
      </c>
      <c r="AV2354">
        <v>6</v>
      </c>
      <c r="AW2354">
        <v>366</v>
      </c>
      <c r="AX2354">
        <v>25</v>
      </c>
      <c r="AY2354">
        <v>7</v>
      </c>
      <c r="AZ2354">
        <v>2562</v>
      </c>
      <c r="BA2354">
        <v>0.20179547228727557</v>
      </c>
      <c r="BB2354">
        <v>540216</v>
      </c>
      <c r="BC2354">
        <v>900360</v>
      </c>
      <c r="BD2354">
        <v>1260504</v>
      </c>
      <c r="BF2354">
        <v>7</v>
      </c>
      <c r="BG2354">
        <v>2562</v>
      </c>
      <c r="BH2354">
        <v>0.20179547228727557</v>
      </c>
      <c r="BI2354">
        <v>540216</v>
      </c>
      <c r="BJ2354">
        <v>900360</v>
      </c>
      <c r="BK2354">
        <v>1260504</v>
      </c>
      <c r="BL2354">
        <v>9</v>
      </c>
      <c r="BM2354">
        <v>1</v>
      </c>
      <c r="BN2354">
        <v>810</v>
      </c>
      <c r="BO2354" t="s">
        <v>192</v>
      </c>
      <c r="BP2354">
        <v>5.7185999999999995</v>
      </c>
      <c r="BQ2354">
        <v>25</v>
      </c>
      <c r="BR2354">
        <v>815</v>
      </c>
      <c r="BS2354">
        <v>32.6</v>
      </c>
      <c r="BV2354">
        <v>0</v>
      </c>
      <c r="BW2354">
        <v>0</v>
      </c>
      <c r="BX2354">
        <v>0</v>
      </c>
      <c r="BZ2354" t="s">
        <v>193</v>
      </c>
      <c r="CA2354" t="s">
        <v>194</v>
      </c>
      <c r="CB2354" t="b">
        <v>0</v>
      </c>
    </row>
    <row r="2355" spans="1:80" x14ac:dyDescent="0.3">
      <c r="A2355">
        <v>2354</v>
      </c>
      <c r="B2355" t="s">
        <v>2983</v>
      </c>
      <c r="C2355" t="s">
        <v>20</v>
      </c>
      <c r="D2355" t="s">
        <v>2977</v>
      </c>
      <c r="E2355" t="s">
        <v>2984</v>
      </c>
      <c r="F2355" t="s">
        <v>2945</v>
      </c>
      <c r="G2355" t="s">
        <v>2977</v>
      </c>
      <c r="H2355" t="s">
        <v>184</v>
      </c>
      <c r="J2355">
        <v>0</v>
      </c>
      <c r="K2355" t="s">
        <v>2985</v>
      </c>
      <c r="L2355" t="s">
        <v>2457</v>
      </c>
      <c r="M2355" t="s">
        <v>2458</v>
      </c>
      <c r="N2355" t="s">
        <v>20</v>
      </c>
      <c r="O2355">
        <v>10.15</v>
      </c>
      <c r="Q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 t="s">
        <v>2644</v>
      </c>
      <c r="AA2355">
        <v>3</v>
      </c>
      <c r="AB2355">
        <v>4</v>
      </c>
      <c r="AC2355">
        <v>16</v>
      </c>
      <c r="AD2355">
        <v>4</v>
      </c>
      <c r="AE2355">
        <v>9</v>
      </c>
      <c r="AF2355">
        <v>9</v>
      </c>
      <c r="AG2355">
        <v>0</v>
      </c>
      <c r="AH2355">
        <v>0.76</v>
      </c>
      <c r="AI2355">
        <v>99712</v>
      </c>
      <c r="AJ2355">
        <v>0.2026</v>
      </c>
      <c r="AK2355">
        <v>1.3</v>
      </c>
      <c r="AL2355">
        <v>1064</v>
      </c>
      <c r="AM2355">
        <v>4</v>
      </c>
      <c r="AN2355">
        <v>8</v>
      </c>
      <c r="AO2355" t="s">
        <v>190</v>
      </c>
      <c r="AP2355">
        <v>79.5</v>
      </c>
      <c r="AQ2355">
        <v>-0.7</v>
      </c>
      <c r="AR2355">
        <v>1.2</v>
      </c>
      <c r="AS2355" t="s">
        <v>2621</v>
      </c>
      <c r="AT2355">
        <v>24</v>
      </c>
      <c r="AU2355">
        <v>6</v>
      </c>
      <c r="AV2355">
        <v>6</v>
      </c>
      <c r="AW2355">
        <v>228</v>
      </c>
      <c r="AX2355">
        <v>25</v>
      </c>
      <c r="AY2355">
        <v>7</v>
      </c>
      <c r="AZ2355">
        <v>1596</v>
      </c>
      <c r="BA2355">
        <v>0.32393483709273185</v>
      </c>
      <c r="BB2355">
        <v>336528</v>
      </c>
      <c r="BC2355">
        <v>560880</v>
      </c>
      <c r="BD2355">
        <v>785232</v>
      </c>
      <c r="BF2355">
        <v>7</v>
      </c>
      <c r="BG2355">
        <v>1596</v>
      </c>
      <c r="BH2355">
        <v>0.32393483709273185</v>
      </c>
      <c r="BI2355">
        <v>336528</v>
      </c>
      <c r="BJ2355">
        <v>560880</v>
      </c>
      <c r="BK2355">
        <v>785232</v>
      </c>
      <c r="BL2355">
        <v>9</v>
      </c>
      <c r="BM2355">
        <v>1</v>
      </c>
      <c r="BN2355">
        <v>572</v>
      </c>
      <c r="BO2355" t="s">
        <v>192</v>
      </c>
      <c r="BP2355">
        <v>5.8058000000000005</v>
      </c>
      <c r="BQ2355">
        <v>82</v>
      </c>
      <c r="BR2355">
        <v>295</v>
      </c>
      <c r="BS2355">
        <v>3.5975609756097562</v>
      </c>
      <c r="BV2355">
        <v>0</v>
      </c>
      <c r="BW2355">
        <v>0</v>
      </c>
      <c r="BX2355">
        <v>0</v>
      </c>
      <c r="BZ2355" t="s">
        <v>193</v>
      </c>
      <c r="CA2355" t="s">
        <v>194</v>
      </c>
      <c r="CB2355" t="b">
        <v>0</v>
      </c>
    </row>
    <row r="2356" spans="1:80" x14ac:dyDescent="0.3">
      <c r="A2356">
        <v>2355</v>
      </c>
      <c r="B2356" t="s">
        <v>2986</v>
      </c>
      <c r="C2356" t="s">
        <v>20</v>
      </c>
      <c r="D2356" t="s">
        <v>2977</v>
      </c>
      <c r="E2356" t="s">
        <v>2987</v>
      </c>
      <c r="F2356" t="s">
        <v>2950</v>
      </c>
      <c r="G2356" t="s">
        <v>2977</v>
      </c>
      <c r="H2356" t="s">
        <v>184</v>
      </c>
      <c r="J2356">
        <v>0</v>
      </c>
      <c r="K2356" t="s">
        <v>2651</v>
      </c>
      <c r="L2356" t="s">
        <v>1524</v>
      </c>
      <c r="M2356" t="s">
        <v>1525</v>
      </c>
      <c r="N2356" t="s">
        <v>20</v>
      </c>
      <c r="O2356">
        <v>28</v>
      </c>
      <c r="Q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 t="s">
        <v>2644</v>
      </c>
      <c r="AA2356">
        <v>3</v>
      </c>
      <c r="AB2356">
        <v>4</v>
      </c>
      <c r="AC2356">
        <v>16</v>
      </c>
      <c r="AD2356">
        <v>4</v>
      </c>
      <c r="AE2356">
        <v>9</v>
      </c>
      <c r="AF2356">
        <v>9</v>
      </c>
      <c r="AG2356">
        <v>0</v>
      </c>
      <c r="AH2356">
        <v>0.76</v>
      </c>
      <c r="AI2356">
        <v>99712</v>
      </c>
      <c r="AJ2356">
        <v>0.40889999999999999</v>
      </c>
      <c r="AK2356">
        <v>1.3</v>
      </c>
      <c r="AL2356">
        <v>527</v>
      </c>
      <c r="AM2356">
        <v>4</v>
      </c>
      <c r="AN2356">
        <v>8</v>
      </c>
      <c r="AO2356" t="s">
        <v>190</v>
      </c>
      <c r="AP2356">
        <v>79.5</v>
      </c>
      <c r="AQ2356">
        <v>-0.7</v>
      </c>
      <c r="AR2356">
        <v>1.2</v>
      </c>
      <c r="AS2356" t="s">
        <v>2460</v>
      </c>
      <c r="AT2356">
        <v>24</v>
      </c>
      <c r="AU2356">
        <v>6</v>
      </c>
      <c r="AV2356">
        <v>6</v>
      </c>
      <c r="AW2356">
        <v>180</v>
      </c>
      <c r="AX2356">
        <v>25</v>
      </c>
      <c r="AY2356">
        <v>6</v>
      </c>
      <c r="AZ2356">
        <v>1080</v>
      </c>
      <c r="BA2356">
        <v>0.47870370370370369</v>
      </c>
      <c r="BB2356">
        <v>265680</v>
      </c>
      <c r="BC2356">
        <v>442800</v>
      </c>
      <c r="BD2356">
        <v>619920</v>
      </c>
      <c r="BF2356">
        <v>6</v>
      </c>
      <c r="BG2356">
        <v>1080</v>
      </c>
      <c r="BH2356">
        <v>0.47870370370370369</v>
      </c>
      <c r="BI2356">
        <v>265680</v>
      </c>
      <c r="BJ2356">
        <v>442800</v>
      </c>
      <c r="BK2356">
        <v>619920</v>
      </c>
      <c r="BL2356">
        <v>9</v>
      </c>
      <c r="BM2356">
        <v>1</v>
      </c>
      <c r="BN2356">
        <v>270</v>
      </c>
      <c r="BO2356" t="s">
        <v>192</v>
      </c>
      <c r="BP2356">
        <v>7.56</v>
      </c>
      <c r="BQ2356">
        <v>60</v>
      </c>
      <c r="BR2356">
        <v>1</v>
      </c>
      <c r="BS2356">
        <v>1.6666666666666666E-2</v>
      </c>
      <c r="BV2356">
        <v>0</v>
      </c>
      <c r="BW2356">
        <v>0</v>
      </c>
      <c r="BX2356">
        <v>0</v>
      </c>
      <c r="BZ2356" t="s">
        <v>193</v>
      </c>
      <c r="CA2356" t="s">
        <v>194</v>
      </c>
      <c r="CB2356" t="b">
        <v>0</v>
      </c>
    </row>
    <row r="2357" spans="1:80" x14ac:dyDescent="0.3">
      <c r="A2357">
        <v>2356</v>
      </c>
      <c r="B2357" t="s">
        <v>2988</v>
      </c>
      <c r="C2357" t="s">
        <v>20</v>
      </c>
      <c r="D2357" t="s">
        <v>2977</v>
      </c>
      <c r="E2357" t="s">
        <v>2989</v>
      </c>
      <c r="F2357" t="s">
        <v>2955</v>
      </c>
      <c r="G2357" t="s">
        <v>2977</v>
      </c>
      <c r="H2357" t="s">
        <v>184</v>
      </c>
      <c r="J2357">
        <v>0</v>
      </c>
      <c r="K2357" t="s">
        <v>2672</v>
      </c>
      <c r="L2357" t="s">
        <v>1524</v>
      </c>
      <c r="M2357" t="s">
        <v>1525</v>
      </c>
      <c r="N2357" t="s">
        <v>20</v>
      </c>
      <c r="O2357">
        <v>45</v>
      </c>
      <c r="Q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 t="s">
        <v>2644</v>
      </c>
      <c r="AA2357">
        <v>3</v>
      </c>
      <c r="AB2357">
        <v>4</v>
      </c>
      <c r="AC2357">
        <v>16</v>
      </c>
      <c r="AD2357">
        <v>4</v>
      </c>
      <c r="AE2357">
        <v>9</v>
      </c>
      <c r="AF2357">
        <v>9</v>
      </c>
      <c r="AG2357">
        <v>0</v>
      </c>
      <c r="AH2357">
        <v>0.76</v>
      </c>
      <c r="AI2357">
        <v>99712</v>
      </c>
      <c r="AJ2357">
        <v>0.54869999999999997</v>
      </c>
      <c r="AK2357">
        <v>1.3</v>
      </c>
      <c r="AL2357">
        <v>393</v>
      </c>
      <c r="AM2357">
        <v>4</v>
      </c>
      <c r="AN2357">
        <v>8</v>
      </c>
      <c r="AO2357" t="s">
        <v>190</v>
      </c>
      <c r="AP2357">
        <v>79.5</v>
      </c>
      <c r="AQ2357">
        <v>-0.7</v>
      </c>
      <c r="AR2357">
        <v>1.2</v>
      </c>
      <c r="AS2357" t="s">
        <v>2484</v>
      </c>
      <c r="AT2357">
        <v>24</v>
      </c>
      <c r="AU2357">
        <v>6</v>
      </c>
      <c r="AV2357">
        <v>6</v>
      </c>
      <c r="AW2357">
        <v>156</v>
      </c>
      <c r="AX2357">
        <v>25</v>
      </c>
      <c r="AY2357">
        <v>6</v>
      </c>
      <c r="AZ2357">
        <v>936</v>
      </c>
      <c r="BA2357">
        <v>0.55235042735042739</v>
      </c>
      <c r="BB2357">
        <v>230256</v>
      </c>
      <c r="BC2357">
        <v>383760</v>
      </c>
      <c r="BD2357">
        <v>537264</v>
      </c>
      <c r="BF2357">
        <v>6</v>
      </c>
      <c r="BG2357">
        <v>936</v>
      </c>
      <c r="BH2357">
        <v>0.55235042735042739</v>
      </c>
      <c r="BI2357">
        <v>230256</v>
      </c>
      <c r="BJ2357">
        <v>383760</v>
      </c>
      <c r="BK2357">
        <v>537264</v>
      </c>
      <c r="BL2357">
        <v>9</v>
      </c>
      <c r="BM2357">
        <v>1</v>
      </c>
      <c r="BN2357">
        <v>168</v>
      </c>
      <c r="BO2357" t="s">
        <v>192</v>
      </c>
      <c r="BP2357">
        <v>7.56</v>
      </c>
      <c r="BQ2357">
        <v>378</v>
      </c>
      <c r="BR2357">
        <v>223</v>
      </c>
      <c r="BS2357">
        <v>0.58994708994709</v>
      </c>
      <c r="BV2357">
        <v>0</v>
      </c>
      <c r="BW2357">
        <v>0</v>
      </c>
      <c r="BX2357">
        <v>0</v>
      </c>
      <c r="BZ2357" t="s">
        <v>193</v>
      </c>
      <c r="CA2357" t="s">
        <v>194</v>
      </c>
      <c r="CB2357" t="b">
        <v>0</v>
      </c>
    </row>
    <row r="2358" spans="1:80" x14ac:dyDescent="0.3">
      <c r="A2358">
        <v>2357</v>
      </c>
      <c r="B2358" t="s">
        <v>2990</v>
      </c>
      <c r="C2358" t="s">
        <v>20</v>
      </c>
      <c r="D2358" t="s">
        <v>2977</v>
      </c>
      <c r="E2358" t="s">
        <v>2991</v>
      </c>
      <c r="F2358" t="s">
        <v>2959</v>
      </c>
      <c r="G2358" t="s">
        <v>2977</v>
      </c>
      <c r="H2358" t="s">
        <v>184</v>
      </c>
      <c r="J2358">
        <v>0</v>
      </c>
      <c r="K2358" t="s">
        <v>2992</v>
      </c>
      <c r="L2358" t="s">
        <v>2457</v>
      </c>
      <c r="M2358" t="s">
        <v>2506</v>
      </c>
      <c r="N2358" t="s">
        <v>20</v>
      </c>
      <c r="O2358">
        <v>60</v>
      </c>
      <c r="Q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 t="s">
        <v>2644</v>
      </c>
      <c r="AA2358">
        <v>3</v>
      </c>
      <c r="AB2358">
        <v>4</v>
      </c>
      <c r="AC2358">
        <v>16</v>
      </c>
      <c r="AD2358">
        <v>4</v>
      </c>
      <c r="AE2358">
        <v>9</v>
      </c>
      <c r="AF2358">
        <v>9</v>
      </c>
      <c r="AG2358">
        <v>0</v>
      </c>
      <c r="AH2358">
        <v>0.76</v>
      </c>
      <c r="AI2358">
        <v>99712</v>
      </c>
      <c r="AJ2358">
        <v>0.86358639705882301</v>
      </c>
      <c r="AK2358">
        <v>1.3</v>
      </c>
      <c r="AL2358">
        <v>250</v>
      </c>
      <c r="AM2358">
        <v>4</v>
      </c>
      <c r="AN2358">
        <v>8</v>
      </c>
      <c r="AO2358" t="s">
        <v>190</v>
      </c>
      <c r="AP2358">
        <v>79.5</v>
      </c>
      <c r="AQ2358">
        <v>-0.7</v>
      </c>
      <c r="AR2358">
        <v>1.2</v>
      </c>
      <c r="AS2358" t="s">
        <v>2507</v>
      </c>
      <c r="AT2358">
        <v>24</v>
      </c>
      <c r="AU2358">
        <v>6</v>
      </c>
      <c r="AV2358">
        <v>6</v>
      </c>
      <c r="AW2358">
        <v>132</v>
      </c>
      <c r="AX2358">
        <v>25</v>
      </c>
      <c r="AY2358">
        <v>6</v>
      </c>
      <c r="AZ2358">
        <v>792</v>
      </c>
      <c r="BA2358">
        <v>0.65277777777777779</v>
      </c>
      <c r="BB2358">
        <v>194832</v>
      </c>
      <c r="BC2358">
        <v>324720</v>
      </c>
      <c r="BD2358">
        <v>454608</v>
      </c>
      <c r="BF2358">
        <v>6</v>
      </c>
      <c r="BG2358">
        <v>792</v>
      </c>
      <c r="BH2358">
        <v>0.65277777777777779</v>
      </c>
      <c r="BI2358">
        <v>194832</v>
      </c>
      <c r="BJ2358">
        <v>324720</v>
      </c>
      <c r="BK2358">
        <v>454608</v>
      </c>
      <c r="BL2358">
        <v>9</v>
      </c>
      <c r="BM2358">
        <v>1</v>
      </c>
      <c r="BN2358">
        <v>120</v>
      </c>
      <c r="BO2358" t="s">
        <v>192</v>
      </c>
      <c r="BP2358">
        <v>7.2</v>
      </c>
      <c r="BQ2358">
        <v>2958</v>
      </c>
      <c r="BR2358">
        <v>656</v>
      </c>
      <c r="BS2358">
        <v>0.22177146720757268</v>
      </c>
      <c r="BV2358">
        <v>0</v>
      </c>
      <c r="BW2358">
        <v>0</v>
      </c>
      <c r="BX2358">
        <v>0</v>
      </c>
      <c r="BZ2358" t="s">
        <v>193</v>
      </c>
      <c r="CA2358" t="s">
        <v>194</v>
      </c>
      <c r="CB2358" t="b">
        <v>0</v>
      </c>
    </row>
    <row r="2359" spans="1:80" x14ac:dyDescent="0.3">
      <c r="A2359">
        <v>2358</v>
      </c>
      <c r="B2359" t="s">
        <v>2993</v>
      </c>
      <c r="C2359" t="s">
        <v>20</v>
      </c>
      <c r="D2359" t="s">
        <v>2977</v>
      </c>
      <c r="E2359" t="s">
        <v>2994</v>
      </c>
      <c r="F2359" t="s">
        <v>2964</v>
      </c>
      <c r="G2359" t="s">
        <v>2977</v>
      </c>
      <c r="H2359" t="s">
        <v>184</v>
      </c>
      <c r="J2359">
        <v>0</v>
      </c>
      <c r="K2359" t="s">
        <v>2995</v>
      </c>
      <c r="L2359" t="s">
        <v>2457</v>
      </c>
      <c r="M2359" t="s">
        <v>2506</v>
      </c>
      <c r="N2359" t="s">
        <v>20</v>
      </c>
      <c r="O2359">
        <v>115.19</v>
      </c>
      <c r="Q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 t="s">
        <v>2644</v>
      </c>
      <c r="AA2359">
        <v>3</v>
      </c>
      <c r="AB2359">
        <v>4</v>
      </c>
      <c r="AC2359">
        <v>16</v>
      </c>
      <c r="AD2359">
        <v>4</v>
      </c>
      <c r="AE2359">
        <v>9</v>
      </c>
      <c r="AF2359">
        <v>9</v>
      </c>
      <c r="AG2359">
        <v>0</v>
      </c>
      <c r="AH2359">
        <v>0.76</v>
      </c>
      <c r="AI2359">
        <v>99712</v>
      </c>
      <c r="AJ2359">
        <v>1.1417999999999999</v>
      </c>
      <c r="AK2359">
        <v>1.3</v>
      </c>
      <c r="AL2359">
        <v>189</v>
      </c>
      <c r="AM2359">
        <v>4</v>
      </c>
      <c r="AN2359">
        <v>8</v>
      </c>
      <c r="AO2359" t="s">
        <v>190</v>
      </c>
      <c r="AP2359">
        <v>79.5</v>
      </c>
      <c r="AQ2359">
        <v>-0.7</v>
      </c>
      <c r="AR2359">
        <v>1.2</v>
      </c>
      <c r="AS2359" t="s">
        <v>2530</v>
      </c>
      <c r="AT2359">
        <v>24</v>
      </c>
      <c r="AU2359">
        <v>6</v>
      </c>
      <c r="AV2359">
        <v>6</v>
      </c>
      <c r="AW2359">
        <v>110</v>
      </c>
      <c r="AX2359">
        <v>25</v>
      </c>
      <c r="AY2359">
        <v>5</v>
      </c>
      <c r="AZ2359">
        <v>550</v>
      </c>
      <c r="BA2359">
        <v>0.94</v>
      </c>
      <c r="BB2359">
        <v>162360</v>
      </c>
      <c r="BC2359">
        <v>270600</v>
      </c>
      <c r="BD2359">
        <v>378840</v>
      </c>
      <c r="BF2359">
        <v>5</v>
      </c>
      <c r="BG2359">
        <v>550</v>
      </c>
      <c r="BH2359">
        <v>0.94</v>
      </c>
      <c r="BI2359">
        <v>162360</v>
      </c>
      <c r="BJ2359">
        <v>270600</v>
      </c>
      <c r="BK2359">
        <v>378840</v>
      </c>
      <c r="BL2359">
        <v>9</v>
      </c>
      <c r="BM2359">
        <v>1</v>
      </c>
      <c r="BN2359">
        <v>64</v>
      </c>
      <c r="BO2359" t="s">
        <v>192</v>
      </c>
      <c r="BP2359">
        <v>7.37216</v>
      </c>
      <c r="BQ2359">
        <v>34</v>
      </c>
      <c r="BR2359">
        <v>204</v>
      </c>
      <c r="BS2359">
        <v>6</v>
      </c>
      <c r="BV2359">
        <v>0</v>
      </c>
      <c r="BW2359">
        <v>0</v>
      </c>
      <c r="BX2359">
        <v>0</v>
      </c>
      <c r="BZ2359" t="s">
        <v>193</v>
      </c>
      <c r="CA2359" t="s">
        <v>194</v>
      </c>
      <c r="CB2359" t="b">
        <v>0</v>
      </c>
    </row>
    <row r="2360" spans="1:80" x14ac:dyDescent="0.3">
      <c r="A2360">
        <v>2359</v>
      </c>
      <c r="B2360" t="s">
        <v>3924</v>
      </c>
      <c r="C2360" t="s">
        <v>20</v>
      </c>
      <c r="D2360" t="s">
        <v>3925</v>
      </c>
      <c r="E2360" t="s">
        <v>3926</v>
      </c>
      <c r="F2360" t="s">
        <v>3927</v>
      </c>
      <c r="J2360">
        <v>0</v>
      </c>
      <c r="L2360" t="s">
        <v>197</v>
      </c>
      <c r="M2360" t="s">
        <v>197</v>
      </c>
      <c r="N2360" t="s">
        <v>198</v>
      </c>
      <c r="Q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 t="s">
        <v>189</v>
      </c>
      <c r="AA2360">
        <v>2</v>
      </c>
      <c r="AB2360">
        <v>24</v>
      </c>
      <c r="AC2360">
        <v>80</v>
      </c>
      <c r="AD2360">
        <v>3.3333333333333335</v>
      </c>
      <c r="AE2360">
        <v>12.375</v>
      </c>
      <c r="AF2360">
        <v>12.375</v>
      </c>
      <c r="AG2360">
        <v>10</v>
      </c>
      <c r="AH2360">
        <v>0.76</v>
      </c>
      <c r="AI2360">
        <v>72508.5</v>
      </c>
      <c r="AL2360">
        <v>0</v>
      </c>
      <c r="AP2360" t="s">
        <v>197</v>
      </c>
      <c r="AQ2360" t="s">
        <v>197</v>
      </c>
      <c r="AR2360" t="s">
        <v>197</v>
      </c>
      <c r="AS2360" t="s">
        <v>2938</v>
      </c>
      <c r="AT2360">
        <v>3</v>
      </c>
      <c r="AU2360">
        <v>9</v>
      </c>
      <c r="AV2360">
        <v>9</v>
      </c>
      <c r="AW2360">
        <v>130</v>
      </c>
      <c r="AY2360">
        <v>6</v>
      </c>
      <c r="AZ2360">
        <v>780</v>
      </c>
      <c r="BA2360">
        <v>0.6628205128205128</v>
      </c>
      <c r="BB2360">
        <v>23985</v>
      </c>
      <c r="BC2360">
        <v>39975</v>
      </c>
      <c r="BD2360">
        <v>55965</v>
      </c>
      <c r="BF2360">
        <v>0</v>
      </c>
      <c r="BG2360">
        <v>0</v>
      </c>
      <c r="BH2360">
        <v>0</v>
      </c>
      <c r="BI2360">
        <v>23985</v>
      </c>
      <c r="BJ2360">
        <v>39975</v>
      </c>
      <c r="BK2360">
        <v>55965</v>
      </c>
      <c r="BL2360">
        <v>20</v>
      </c>
      <c r="BM2360">
        <v>1</v>
      </c>
      <c r="BP2360">
        <v>0</v>
      </c>
      <c r="BS2360">
        <v>0</v>
      </c>
      <c r="BV2360">
        <v>0</v>
      </c>
      <c r="BW2360">
        <v>0</v>
      </c>
      <c r="BX2360">
        <v>0</v>
      </c>
      <c r="BZ2360" t="s">
        <v>193</v>
      </c>
      <c r="CA2360" t="s">
        <v>194</v>
      </c>
      <c r="CB2360" t="b">
        <v>0</v>
      </c>
    </row>
    <row r="2361" spans="1:80" x14ac:dyDescent="0.3">
      <c r="A2361">
        <v>2360</v>
      </c>
      <c r="B2361" t="s">
        <v>3928</v>
      </c>
      <c r="C2361" t="s">
        <v>20</v>
      </c>
      <c r="D2361" t="s">
        <v>3925</v>
      </c>
      <c r="E2361" t="s">
        <v>3929</v>
      </c>
      <c r="F2361" t="s">
        <v>3930</v>
      </c>
      <c r="J2361">
        <v>0</v>
      </c>
      <c r="L2361" t="s">
        <v>197</v>
      </c>
      <c r="M2361" t="s">
        <v>197</v>
      </c>
      <c r="N2361" t="s">
        <v>198</v>
      </c>
      <c r="Q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 t="s">
        <v>189</v>
      </c>
      <c r="AA2361">
        <v>2</v>
      </c>
      <c r="AB2361">
        <v>24</v>
      </c>
      <c r="AC2361">
        <v>80</v>
      </c>
      <c r="AD2361">
        <v>3.3333333333333335</v>
      </c>
      <c r="AE2361">
        <v>12.375</v>
      </c>
      <c r="AF2361">
        <v>12.375</v>
      </c>
      <c r="AG2361">
        <v>10</v>
      </c>
      <c r="AH2361">
        <v>0.76</v>
      </c>
      <c r="AI2361">
        <v>72508.5</v>
      </c>
      <c r="AL2361">
        <v>0</v>
      </c>
      <c r="AP2361" t="s">
        <v>197</v>
      </c>
      <c r="AQ2361" t="s">
        <v>197</v>
      </c>
      <c r="AR2361" t="s">
        <v>197</v>
      </c>
      <c r="AS2361" t="s">
        <v>2938</v>
      </c>
      <c r="AT2361">
        <v>3</v>
      </c>
      <c r="AU2361">
        <v>9</v>
      </c>
      <c r="AV2361">
        <v>9</v>
      </c>
      <c r="AW2361">
        <v>130</v>
      </c>
      <c r="AY2361">
        <v>6</v>
      </c>
      <c r="AZ2361">
        <v>780</v>
      </c>
      <c r="BA2361">
        <v>0.6628205128205128</v>
      </c>
      <c r="BB2361">
        <v>23985</v>
      </c>
      <c r="BC2361">
        <v>39975</v>
      </c>
      <c r="BD2361">
        <v>55965</v>
      </c>
      <c r="BF2361">
        <v>0</v>
      </c>
      <c r="BG2361">
        <v>0</v>
      </c>
      <c r="BH2361">
        <v>0</v>
      </c>
      <c r="BI2361">
        <v>23985</v>
      </c>
      <c r="BJ2361">
        <v>39975</v>
      </c>
      <c r="BK2361">
        <v>55965</v>
      </c>
      <c r="BL2361">
        <v>20</v>
      </c>
      <c r="BM2361">
        <v>1</v>
      </c>
      <c r="BP2361">
        <v>0</v>
      </c>
      <c r="BS2361">
        <v>0</v>
      </c>
      <c r="BV2361">
        <v>0</v>
      </c>
      <c r="BW2361">
        <v>0</v>
      </c>
      <c r="BX2361">
        <v>0</v>
      </c>
      <c r="BZ2361" t="s">
        <v>193</v>
      </c>
      <c r="CA2361" t="s">
        <v>194</v>
      </c>
      <c r="CB2361" t="b">
        <v>0</v>
      </c>
    </row>
    <row r="2362" spans="1:80" x14ac:dyDescent="0.3">
      <c r="A2362">
        <v>2361</v>
      </c>
      <c r="B2362" t="s">
        <v>3931</v>
      </c>
      <c r="C2362" t="s">
        <v>20</v>
      </c>
      <c r="D2362" t="s">
        <v>3925</v>
      </c>
      <c r="E2362" t="s">
        <v>3932</v>
      </c>
      <c r="F2362" t="s">
        <v>3933</v>
      </c>
      <c r="J2362">
        <v>0</v>
      </c>
      <c r="L2362" t="s">
        <v>197</v>
      </c>
      <c r="M2362" t="s">
        <v>197</v>
      </c>
      <c r="N2362" t="s">
        <v>198</v>
      </c>
      <c r="Q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 t="s">
        <v>189</v>
      </c>
      <c r="AA2362">
        <v>2</v>
      </c>
      <c r="AB2362">
        <v>24</v>
      </c>
      <c r="AC2362">
        <v>80</v>
      </c>
      <c r="AD2362">
        <v>3.3333333333333335</v>
      </c>
      <c r="AE2362">
        <v>12.375</v>
      </c>
      <c r="AF2362">
        <v>12.375</v>
      </c>
      <c r="AG2362">
        <v>10</v>
      </c>
      <c r="AH2362">
        <v>0.76</v>
      </c>
      <c r="AI2362">
        <v>72508.5</v>
      </c>
      <c r="AL2362">
        <v>0</v>
      </c>
      <c r="AP2362" t="s">
        <v>197</v>
      </c>
      <c r="AQ2362" t="s">
        <v>197</v>
      </c>
      <c r="AR2362" t="s">
        <v>197</v>
      </c>
      <c r="AS2362" t="s">
        <v>2947</v>
      </c>
      <c r="AT2362">
        <v>7</v>
      </c>
      <c r="AU2362">
        <v>9</v>
      </c>
      <c r="AV2362">
        <v>9</v>
      </c>
      <c r="AW2362">
        <v>54</v>
      </c>
      <c r="AY2362">
        <v>6</v>
      </c>
      <c r="AZ2362">
        <v>324</v>
      </c>
      <c r="BA2362">
        <v>1.595679012345679</v>
      </c>
      <c r="BB2362">
        <v>23247</v>
      </c>
      <c r="BC2362">
        <v>38745</v>
      </c>
      <c r="BD2362">
        <v>54243</v>
      </c>
      <c r="BF2362">
        <v>0</v>
      </c>
      <c r="BG2362">
        <v>0</v>
      </c>
      <c r="BH2362">
        <v>0</v>
      </c>
      <c r="BI2362">
        <v>23247</v>
      </c>
      <c r="BJ2362">
        <v>38745</v>
      </c>
      <c r="BK2362">
        <v>54243</v>
      </c>
      <c r="BL2362">
        <v>20</v>
      </c>
      <c r="BM2362">
        <v>1</v>
      </c>
      <c r="BP2362">
        <v>0</v>
      </c>
      <c r="BS2362">
        <v>0</v>
      </c>
      <c r="BV2362">
        <v>0</v>
      </c>
      <c r="BW2362">
        <v>0</v>
      </c>
      <c r="BX2362">
        <v>0</v>
      </c>
      <c r="BZ2362" t="s">
        <v>193</v>
      </c>
      <c r="CA2362" t="s">
        <v>194</v>
      </c>
      <c r="CB2362" t="b">
        <v>0</v>
      </c>
    </row>
    <row r="2363" spans="1:80" x14ac:dyDescent="0.3">
      <c r="A2363">
        <v>2362</v>
      </c>
      <c r="B2363" t="s">
        <v>3934</v>
      </c>
      <c r="C2363" t="s">
        <v>20</v>
      </c>
      <c r="D2363" t="s">
        <v>3925</v>
      </c>
      <c r="E2363" t="s">
        <v>3935</v>
      </c>
      <c r="F2363" t="s">
        <v>3936</v>
      </c>
      <c r="J2363">
        <v>0</v>
      </c>
      <c r="L2363" t="s">
        <v>197</v>
      </c>
      <c r="M2363" t="s">
        <v>197</v>
      </c>
      <c r="N2363" t="s">
        <v>198</v>
      </c>
      <c r="Q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 t="s">
        <v>189</v>
      </c>
      <c r="AA2363">
        <v>2</v>
      </c>
      <c r="AB2363">
        <v>24</v>
      </c>
      <c r="AC2363">
        <v>80</v>
      </c>
      <c r="AD2363">
        <v>3.3333333333333335</v>
      </c>
      <c r="AE2363">
        <v>12.375</v>
      </c>
      <c r="AF2363">
        <v>12.375</v>
      </c>
      <c r="AG2363">
        <v>10</v>
      </c>
      <c r="AH2363">
        <v>0.76</v>
      </c>
      <c r="AI2363">
        <v>72508.5</v>
      </c>
      <c r="AL2363">
        <v>0</v>
      </c>
      <c r="AP2363" t="s">
        <v>197</v>
      </c>
      <c r="AQ2363" t="s">
        <v>197</v>
      </c>
      <c r="AR2363" t="s">
        <v>197</v>
      </c>
      <c r="AS2363" t="s">
        <v>2952</v>
      </c>
      <c r="AT2363">
        <v>7</v>
      </c>
      <c r="AU2363">
        <v>12</v>
      </c>
      <c r="AV2363">
        <v>12</v>
      </c>
      <c r="AW2363">
        <v>42</v>
      </c>
      <c r="AY2363">
        <v>6</v>
      </c>
      <c r="AZ2363">
        <v>252</v>
      </c>
      <c r="BA2363">
        <v>2.0515873015873014</v>
      </c>
      <c r="BB2363">
        <v>18081</v>
      </c>
      <c r="BC2363">
        <v>30135</v>
      </c>
      <c r="BD2363">
        <v>42189</v>
      </c>
      <c r="BF2363">
        <v>0</v>
      </c>
      <c r="BG2363">
        <v>0</v>
      </c>
      <c r="BH2363">
        <v>0</v>
      </c>
      <c r="BI2363">
        <v>18081</v>
      </c>
      <c r="BJ2363">
        <v>30135</v>
      </c>
      <c r="BK2363">
        <v>42189</v>
      </c>
      <c r="BL2363">
        <v>25</v>
      </c>
      <c r="BM2363">
        <v>1</v>
      </c>
      <c r="BP2363">
        <v>0</v>
      </c>
      <c r="BS2363">
        <v>0</v>
      </c>
      <c r="BV2363">
        <v>0</v>
      </c>
      <c r="BW2363">
        <v>0</v>
      </c>
      <c r="BX2363">
        <v>0</v>
      </c>
      <c r="BZ2363" t="s">
        <v>193</v>
      </c>
      <c r="CA2363" t="s">
        <v>194</v>
      </c>
      <c r="CB2363" t="b">
        <v>0</v>
      </c>
    </row>
    <row r="2364" spans="1:80" x14ac:dyDescent="0.3">
      <c r="A2364">
        <v>2363</v>
      </c>
      <c r="B2364" t="s">
        <v>3937</v>
      </c>
      <c r="C2364" t="s">
        <v>20</v>
      </c>
      <c r="D2364" t="s">
        <v>3925</v>
      </c>
      <c r="E2364" t="s">
        <v>3938</v>
      </c>
      <c r="F2364" t="s">
        <v>3939</v>
      </c>
      <c r="J2364">
        <v>0</v>
      </c>
      <c r="L2364" t="s">
        <v>197</v>
      </c>
      <c r="M2364" t="s">
        <v>197</v>
      </c>
      <c r="N2364" t="s">
        <v>198</v>
      </c>
      <c r="Q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 t="s">
        <v>189</v>
      </c>
      <c r="AA2364">
        <v>2</v>
      </c>
      <c r="AB2364">
        <v>24</v>
      </c>
      <c r="AC2364">
        <v>80</v>
      </c>
      <c r="AD2364">
        <v>3.3333333333333335</v>
      </c>
      <c r="AE2364">
        <v>12.375</v>
      </c>
      <c r="AF2364">
        <v>12.375</v>
      </c>
      <c r="AG2364">
        <v>10</v>
      </c>
      <c r="AH2364">
        <v>0.76</v>
      </c>
      <c r="AI2364">
        <v>72508.5</v>
      </c>
      <c r="AL2364">
        <v>0</v>
      </c>
      <c r="AP2364" t="s">
        <v>197</v>
      </c>
      <c r="AQ2364" t="s">
        <v>197</v>
      </c>
      <c r="AR2364" t="s">
        <v>197</v>
      </c>
      <c r="AS2364" t="s">
        <v>2952</v>
      </c>
      <c r="AT2364">
        <v>7</v>
      </c>
      <c r="AU2364">
        <v>12</v>
      </c>
      <c r="AV2364">
        <v>12</v>
      </c>
      <c r="AW2364">
        <v>42</v>
      </c>
      <c r="AY2364">
        <v>6</v>
      </c>
      <c r="AZ2364">
        <v>252</v>
      </c>
      <c r="BA2364">
        <v>2.0515873015873014</v>
      </c>
      <c r="BB2364">
        <v>18081</v>
      </c>
      <c r="BC2364">
        <v>30135</v>
      </c>
      <c r="BD2364">
        <v>42189</v>
      </c>
      <c r="BF2364">
        <v>0</v>
      </c>
      <c r="BG2364">
        <v>0</v>
      </c>
      <c r="BH2364">
        <v>0</v>
      </c>
      <c r="BI2364">
        <v>18081</v>
      </c>
      <c r="BJ2364">
        <v>30135</v>
      </c>
      <c r="BK2364">
        <v>42189</v>
      </c>
      <c r="BL2364">
        <v>25</v>
      </c>
      <c r="BM2364">
        <v>1</v>
      </c>
      <c r="BP2364">
        <v>0</v>
      </c>
      <c r="BS2364">
        <v>0</v>
      </c>
      <c r="BV2364">
        <v>0</v>
      </c>
      <c r="BW2364">
        <v>0</v>
      </c>
      <c r="BX2364">
        <v>0</v>
      </c>
      <c r="BZ2364" t="s">
        <v>193</v>
      </c>
      <c r="CA2364" t="s">
        <v>194</v>
      </c>
      <c r="CB2364" t="b">
        <v>0</v>
      </c>
    </row>
    <row r="2365" spans="1:80" x14ac:dyDescent="0.3">
      <c r="A2365">
        <v>2364</v>
      </c>
      <c r="B2365" t="s">
        <v>3940</v>
      </c>
      <c r="C2365" t="s">
        <v>20</v>
      </c>
      <c r="D2365" t="s">
        <v>3925</v>
      </c>
      <c r="E2365" t="s">
        <v>3941</v>
      </c>
      <c r="F2365" t="s">
        <v>3942</v>
      </c>
      <c r="J2365">
        <v>0</v>
      </c>
      <c r="L2365" t="s">
        <v>197</v>
      </c>
      <c r="M2365" t="s">
        <v>197</v>
      </c>
      <c r="N2365" t="s">
        <v>198</v>
      </c>
      <c r="Q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 t="s">
        <v>189</v>
      </c>
      <c r="AA2365">
        <v>2</v>
      </c>
      <c r="AB2365">
        <v>24</v>
      </c>
      <c r="AC2365">
        <v>80</v>
      </c>
      <c r="AD2365">
        <v>3.3333333333333335</v>
      </c>
      <c r="AE2365">
        <v>12.375</v>
      </c>
      <c r="AF2365">
        <v>12.375</v>
      </c>
      <c r="AG2365">
        <v>10</v>
      </c>
      <c r="AH2365">
        <v>0.76</v>
      </c>
      <c r="AI2365">
        <v>72508.5</v>
      </c>
      <c r="AL2365">
        <v>0</v>
      </c>
      <c r="AP2365" t="s">
        <v>197</v>
      </c>
      <c r="AQ2365" t="s">
        <v>197</v>
      </c>
      <c r="AR2365" t="s">
        <v>197</v>
      </c>
      <c r="AS2365" t="s">
        <v>2961</v>
      </c>
      <c r="AT2365">
        <v>6</v>
      </c>
      <c r="AU2365">
        <v>12</v>
      </c>
      <c r="AV2365">
        <v>12</v>
      </c>
      <c r="AW2365">
        <v>12</v>
      </c>
      <c r="AY2365">
        <v>6</v>
      </c>
      <c r="AZ2365">
        <v>72</v>
      </c>
      <c r="BA2365">
        <v>7.1805555555555554</v>
      </c>
      <c r="BB2365">
        <v>4428</v>
      </c>
      <c r="BC2365">
        <v>7380</v>
      </c>
      <c r="BD2365">
        <v>10332</v>
      </c>
      <c r="BF2365">
        <v>0</v>
      </c>
      <c r="BG2365">
        <v>0</v>
      </c>
      <c r="BH2365">
        <v>0</v>
      </c>
      <c r="BI2365">
        <v>4428</v>
      </c>
      <c r="BJ2365">
        <v>7380</v>
      </c>
      <c r="BK2365">
        <v>10332</v>
      </c>
      <c r="BL2365">
        <v>25</v>
      </c>
      <c r="BM2365">
        <v>1</v>
      </c>
      <c r="BP2365">
        <v>0</v>
      </c>
      <c r="BS2365">
        <v>0</v>
      </c>
      <c r="BV2365">
        <v>0</v>
      </c>
      <c r="BW2365">
        <v>0</v>
      </c>
      <c r="BX2365">
        <v>0</v>
      </c>
      <c r="BZ2365" t="s">
        <v>193</v>
      </c>
      <c r="CA2365" t="s">
        <v>194</v>
      </c>
      <c r="CB2365" t="b">
        <v>0</v>
      </c>
    </row>
    <row r="2366" spans="1:80" x14ac:dyDescent="0.3">
      <c r="A2366">
        <v>2365</v>
      </c>
      <c r="B2366" t="s">
        <v>3943</v>
      </c>
      <c r="C2366" t="s">
        <v>20</v>
      </c>
      <c r="D2366" t="s">
        <v>3925</v>
      </c>
      <c r="E2366" t="s">
        <v>3944</v>
      </c>
      <c r="F2366" t="s">
        <v>3945</v>
      </c>
      <c r="J2366">
        <v>0</v>
      </c>
      <c r="L2366" t="s">
        <v>197</v>
      </c>
      <c r="M2366" t="s">
        <v>197</v>
      </c>
      <c r="N2366" t="s">
        <v>198</v>
      </c>
      <c r="Q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 t="s">
        <v>189</v>
      </c>
      <c r="AA2366">
        <v>2</v>
      </c>
      <c r="AB2366">
        <v>24</v>
      </c>
      <c r="AC2366">
        <v>80</v>
      </c>
      <c r="AD2366">
        <v>3.3333333333333335</v>
      </c>
      <c r="AE2366">
        <v>12.375</v>
      </c>
      <c r="AF2366">
        <v>12.375</v>
      </c>
      <c r="AG2366">
        <v>10</v>
      </c>
      <c r="AH2366">
        <v>0.76</v>
      </c>
      <c r="AI2366">
        <v>72508.5</v>
      </c>
      <c r="AL2366">
        <v>0</v>
      </c>
      <c r="AP2366" t="s">
        <v>197</v>
      </c>
      <c r="AQ2366" t="s">
        <v>197</v>
      </c>
      <c r="AR2366" t="s">
        <v>197</v>
      </c>
      <c r="AS2366" t="s">
        <v>2961</v>
      </c>
      <c r="AT2366">
        <v>6</v>
      </c>
      <c r="AU2366">
        <v>12</v>
      </c>
      <c r="AV2366">
        <v>12</v>
      </c>
      <c r="AW2366">
        <v>12</v>
      </c>
      <c r="AY2366">
        <v>6</v>
      </c>
      <c r="AZ2366">
        <v>72</v>
      </c>
      <c r="BA2366">
        <v>7.1805555555555554</v>
      </c>
      <c r="BB2366">
        <v>4428</v>
      </c>
      <c r="BC2366">
        <v>7380</v>
      </c>
      <c r="BD2366">
        <v>10332</v>
      </c>
      <c r="BF2366">
        <v>0</v>
      </c>
      <c r="BG2366">
        <v>0</v>
      </c>
      <c r="BH2366">
        <v>0</v>
      </c>
      <c r="BI2366">
        <v>4428</v>
      </c>
      <c r="BJ2366">
        <v>7380</v>
      </c>
      <c r="BK2366">
        <v>10332</v>
      </c>
      <c r="BL2366">
        <v>30</v>
      </c>
      <c r="BM2366">
        <v>1</v>
      </c>
      <c r="BP2366">
        <v>0</v>
      </c>
      <c r="BS2366">
        <v>0</v>
      </c>
      <c r="BV2366">
        <v>0</v>
      </c>
      <c r="BW2366">
        <v>0</v>
      </c>
      <c r="BX2366">
        <v>0</v>
      </c>
      <c r="BZ2366" t="s">
        <v>193</v>
      </c>
      <c r="CA2366" t="s">
        <v>194</v>
      </c>
      <c r="CB2366" t="b">
        <v>0</v>
      </c>
    </row>
    <row r="2367" spans="1:80" x14ac:dyDescent="0.3">
      <c r="A2367">
        <v>2366</v>
      </c>
      <c r="B2367" t="s">
        <v>3946</v>
      </c>
      <c r="C2367" t="s">
        <v>20</v>
      </c>
      <c r="D2367" t="s">
        <v>3925</v>
      </c>
      <c r="E2367" t="s">
        <v>3947</v>
      </c>
      <c r="F2367" t="s">
        <v>3948</v>
      </c>
      <c r="J2367">
        <v>0</v>
      </c>
      <c r="L2367" t="s">
        <v>197</v>
      </c>
      <c r="M2367" t="s">
        <v>197</v>
      </c>
      <c r="N2367" t="s">
        <v>198</v>
      </c>
      <c r="Q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 t="s">
        <v>189</v>
      </c>
      <c r="AA2367">
        <v>2</v>
      </c>
      <c r="AB2367">
        <v>24</v>
      </c>
      <c r="AC2367">
        <v>80</v>
      </c>
      <c r="AD2367">
        <v>3.3333333333333335</v>
      </c>
      <c r="AE2367">
        <v>12.375</v>
      </c>
      <c r="AF2367">
        <v>12.375</v>
      </c>
      <c r="AG2367">
        <v>10</v>
      </c>
      <c r="AH2367">
        <v>0.76</v>
      </c>
      <c r="AI2367">
        <v>72508.5</v>
      </c>
      <c r="AL2367">
        <v>0</v>
      </c>
      <c r="AP2367" t="s">
        <v>197</v>
      </c>
      <c r="AQ2367" t="s">
        <v>197</v>
      </c>
      <c r="AR2367" t="s">
        <v>197</v>
      </c>
      <c r="AS2367" t="s">
        <v>2970</v>
      </c>
      <c r="AT2367">
        <v>0</v>
      </c>
      <c r="AU2367">
        <v>12</v>
      </c>
      <c r="AV2367">
        <v>12</v>
      </c>
      <c r="AW2367">
        <v>20</v>
      </c>
      <c r="AY2367">
        <v>5</v>
      </c>
      <c r="AZ2367">
        <v>100</v>
      </c>
      <c r="BA2367">
        <v>5.17</v>
      </c>
      <c r="BB2367">
        <v>0</v>
      </c>
      <c r="BC2367">
        <v>0</v>
      </c>
      <c r="BD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30</v>
      </c>
      <c r="BM2367">
        <v>1</v>
      </c>
      <c r="BP2367">
        <v>0</v>
      </c>
      <c r="BS2367">
        <v>0</v>
      </c>
      <c r="BV2367">
        <v>0</v>
      </c>
      <c r="BW2367">
        <v>0</v>
      </c>
      <c r="BX2367">
        <v>0</v>
      </c>
      <c r="BZ2367" t="s">
        <v>193</v>
      </c>
      <c r="CA2367" t="s">
        <v>194</v>
      </c>
      <c r="CB2367" t="b">
        <v>0</v>
      </c>
    </row>
    <row r="2368" spans="1:80" x14ac:dyDescent="0.3">
      <c r="A2368">
        <v>2367</v>
      </c>
      <c r="B2368" t="s">
        <v>3949</v>
      </c>
      <c r="C2368" t="s">
        <v>20</v>
      </c>
      <c r="D2368" t="s">
        <v>3925</v>
      </c>
      <c r="E2368" t="s">
        <v>3950</v>
      </c>
      <c r="F2368" t="s">
        <v>3951</v>
      </c>
      <c r="J2368">
        <v>0</v>
      </c>
      <c r="L2368" t="s">
        <v>197</v>
      </c>
      <c r="M2368" t="s">
        <v>197</v>
      </c>
      <c r="N2368" t="s">
        <v>198</v>
      </c>
      <c r="Q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 t="s">
        <v>189</v>
      </c>
      <c r="AA2368">
        <v>2</v>
      </c>
      <c r="AB2368">
        <v>24</v>
      </c>
      <c r="AC2368">
        <v>80</v>
      </c>
      <c r="AD2368">
        <v>3.3333333333333335</v>
      </c>
      <c r="AE2368">
        <v>12.375</v>
      </c>
      <c r="AF2368">
        <v>12.375</v>
      </c>
      <c r="AG2368">
        <v>10</v>
      </c>
      <c r="AH2368">
        <v>0.76</v>
      </c>
      <c r="AI2368">
        <v>72508.5</v>
      </c>
      <c r="AL2368">
        <v>0</v>
      </c>
      <c r="AP2368" t="s">
        <v>197</v>
      </c>
      <c r="AQ2368" t="s">
        <v>197</v>
      </c>
      <c r="AR2368" t="s">
        <v>197</v>
      </c>
      <c r="AS2368" t="s">
        <v>2975</v>
      </c>
      <c r="AT2368">
        <v>0</v>
      </c>
      <c r="AU2368">
        <v>0</v>
      </c>
      <c r="AV2368">
        <v>0</v>
      </c>
      <c r="AW2368">
        <v>20</v>
      </c>
      <c r="AY2368">
        <v>5</v>
      </c>
      <c r="AZ2368">
        <v>100</v>
      </c>
      <c r="BA2368">
        <v>5.17</v>
      </c>
      <c r="BB2368">
        <v>0</v>
      </c>
      <c r="BC2368">
        <v>0</v>
      </c>
      <c r="BD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30</v>
      </c>
      <c r="BM2368">
        <v>1</v>
      </c>
      <c r="BP2368">
        <v>0</v>
      </c>
      <c r="BS2368">
        <v>0</v>
      </c>
      <c r="BV2368">
        <v>0</v>
      </c>
      <c r="BW2368">
        <v>0</v>
      </c>
      <c r="BX2368">
        <v>0</v>
      </c>
      <c r="BZ2368" t="s">
        <v>193</v>
      </c>
      <c r="CA2368" t="s">
        <v>194</v>
      </c>
      <c r="CB2368" t="b">
        <v>0</v>
      </c>
    </row>
    <row r="2369" spans="1:80" x14ac:dyDescent="0.3">
      <c r="A2369">
        <v>2368</v>
      </c>
      <c r="B2369" t="s">
        <v>2996</v>
      </c>
      <c r="C2369" t="s">
        <v>20</v>
      </c>
      <c r="D2369" t="s">
        <v>2997</v>
      </c>
      <c r="E2369" t="s">
        <v>2998</v>
      </c>
      <c r="F2369" t="s">
        <v>2999</v>
      </c>
      <c r="G2369" t="s">
        <v>2997</v>
      </c>
      <c r="H2369" t="s">
        <v>184</v>
      </c>
      <c r="I2369" t="s">
        <v>3976</v>
      </c>
      <c r="J2369">
        <v>0</v>
      </c>
      <c r="L2369" t="s">
        <v>197</v>
      </c>
      <c r="M2369" t="s">
        <v>197</v>
      </c>
      <c r="N2369" t="s">
        <v>198</v>
      </c>
      <c r="Q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AA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0.41</v>
      </c>
      <c r="AK2369">
        <v>2.5</v>
      </c>
      <c r="AL2369">
        <v>341</v>
      </c>
      <c r="AM2369">
        <v>8</v>
      </c>
      <c r="AN2369">
        <v>12</v>
      </c>
      <c r="AP2369" t="s">
        <v>197</v>
      </c>
      <c r="AQ2369" t="s">
        <v>197</v>
      </c>
      <c r="AR2369" t="s">
        <v>197</v>
      </c>
      <c r="AS2369" t="s">
        <v>2875</v>
      </c>
      <c r="AT2369">
        <v>21</v>
      </c>
      <c r="AU2369">
        <v>6</v>
      </c>
      <c r="AV2369">
        <v>6</v>
      </c>
      <c r="AW2369">
        <v>210</v>
      </c>
      <c r="AY2369">
        <v>7</v>
      </c>
      <c r="AZ2369">
        <v>1470</v>
      </c>
      <c r="BA2369">
        <v>0.35170068027210882</v>
      </c>
      <c r="BB2369">
        <v>271215</v>
      </c>
      <c r="BC2369">
        <v>452025</v>
      </c>
      <c r="BD2369">
        <v>632835</v>
      </c>
      <c r="BG2369">
        <v>0</v>
      </c>
      <c r="BH2369">
        <v>0</v>
      </c>
      <c r="BI2369">
        <v>271215</v>
      </c>
      <c r="BJ2369">
        <v>452025</v>
      </c>
      <c r="BK2369">
        <v>632835</v>
      </c>
      <c r="BL2369">
        <v>9</v>
      </c>
      <c r="BM2369">
        <v>1</v>
      </c>
      <c r="BN2369">
        <v>320</v>
      </c>
      <c r="BO2369" t="s">
        <v>192</v>
      </c>
      <c r="BP2369">
        <v>0</v>
      </c>
      <c r="BR2369">
        <v>0</v>
      </c>
      <c r="BS2369">
        <v>0</v>
      </c>
      <c r="BV2369">
        <v>0</v>
      </c>
      <c r="BW2369">
        <v>0</v>
      </c>
      <c r="BX2369">
        <v>0</v>
      </c>
      <c r="BZ2369" t="s">
        <v>193</v>
      </c>
      <c r="CA2369" t="s">
        <v>194</v>
      </c>
      <c r="CB2369" t="b">
        <v>0</v>
      </c>
    </row>
    <row r="2370" spans="1:80" x14ac:dyDescent="0.3">
      <c r="A2370">
        <v>2369</v>
      </c>
      <c r="B2370" t="s">
        <v>3000</v>
      </c>
      <c r="C2370" t="s">
        <v>20</v>
      </c>
      <c r="D2370" t="s">
        <v>2997</v>
      </c>
      <c r="E2370" t="s">
        <v>3001</v>
      </c>
      <c r="F2370" t="s">
        <v>3002</v>
      </c>
      <c r="G2370" t="s">
        <v>2997</v>
      </c>
      <c r="H2370" t="s">
        <v>184</v>
      </c>
      <c r="I2370" t="s">
        <v>3977</v>
      </c>
      <c r="J2370">
        <v>0</v>
      </c>
      <c r="L2370" t="s">
        <v>197</v>
      </c>
      <c r="M2370" t="s">
        <v>197</v>
      </c>
      <c r="N2370" t="s">
        <v>198</v>
      </c>
      <c r="Q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AA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0.72</v>
      </c>
      <c r="AK2370">
        <v>2.5</v>
      </c>
      <c r="AL2370">
        <v>195</v>
      </c>
      <c r="AM2370">
        <v>8</v>
      </c>
      <c r="AN2370">
        <v>12</v>
      </c>
      <c r="AP2370" t="s">
        <v>197</v>
      </c>
      <c r="AQ2370" t="s">
        <v>197</v>
      </c>
      <c r="AR2370" t="s">
        <v>197</v>
      </c>
      <c r="AS2370" t="s">
        <v>2899</v>
      </c>
      <c r="AT2370">
        <v>7</v>
      </c>
      <c r="AU2370">
        <v>6</v>
      </c>
      <c r="AV2370">
        <v>6</v>
      </c>
      <c r="AW2370">
        <v>152</v>
      </c>
      <c r="AY2370">
        <v>7</v>
      </c>
      <c r="AZ2370">
        <v>1064</v>
      </c>
      <c r="BA2370">
        <v>0.48590225563909778</v>
      </c>
      <c r="BB2370">
        <v>65436</v>
      </c>
      <c r="BC2370">
        <v>109060</v>
      </c>
      <c r="BD2370">
        <v>152684</v>
      </c>
      <c r="BG2370">
        <v>0</v>
      </c>
      <c r="BH2370">
        <v>0</v>
      </c>
      <c r="BI2370">
        <v>65436</v>
      </c>
      <c r="BJ2370">
        <v>109060</v>
      </c>
      <c r="BK2370">
        <v>152684</v>
      </c>
      <c r="BL2370">
        <v>9</v>
      </c>
      <c r="BM2370">
        <v>1</v>
      </c>
      <c r="BN2370">
        <v>144</v>
      </c>
      <c r="BO2370" t="s">
        <v>192</v>
      </c>
      <c r="BP2370">
        <v>0</v>
      </c>
      <c r="BR2370">
        <v>0</v>
      </c>
      <c r="BS2370">
        <v>0</v>
      </c>
      <c r="BV2370">
        <v>0</v>
      </c>
      <c r="BW2370">
        <v>0</v>
      </c>
      <c r="BX2370">
        <v>0</v>
      </c>
      <c r="BZ2370" t="s">
        <v>193</v>
      </c>
      <c r="CA2370" t="s">
        <v>194</v>
      </c>
      <c r="CB2370" t="b">
        <v>0</v>
      </c>
    </row>
    <row r="2371" spans="1:80" x14ac:dyDescent="0.3">
      <c r="A2371">
        <v>2370</v>
      </c>
      <c r="B2371" t="s">
        <v>3003</v>
      </c>
      <c r="C2371" t="s">
        <v>20</v>
      </c>
      <c r="D2371" t="s">
        <v>3004</v>
      </c>
      <c r="E2371" t="s">
        <v>3005</v>
      </c>
      <c r="F2371" t="s">
        <v>196</v>
      </c>
      <c r="G2371" t="s">
        <v>3004</v>
      </c>
      <c r="H2371" t="s">
        <v>184</v>
      </c>
      <c r="J2371">
        <v>0</v>
      </c>
      <c r="K2371" t="s">
        <v>3006</v>
      </c>
      <c r="L2371" t="s">
        <v>186</v>
      </c>
      <c r="M2371" t="s">
        <v>1022</v>
      </c>
      <c r="N2371" t="s">
        <v>20</v>
      </c>
      <c r="O2371">
        <v>91</v>
      </c>
      <c r="P2371" t="s">
        <v>188</v>
      </c>
      <c r="Q2371">
        <v>2</v>
      </c>
      <c r="R2371">
        <v>24</v>
      </c>
      <c r="S2371">
        <v>40</v>
      </c>
      <c r="T2371">
        <v>1.6666666666666667</v>
      </c>
      <c r="U2371">
        <v>7.5</v>
      </c>
      <c r="V2371">
        <v>7.5</v>
      </c>
      <c r="W2371">
        <v>5</v>
      </c>
      <c r="X2371">
        <v>0.76</v>
      </c>
      <c r="Y2371">
        <v>119638</v>
      </c>
      <c r="Z2371" t="s">
        <v>189</v>
      </c>
      <c r="AA2371">
        <v>2</v>
      </c>
      <c r="AB2371">
        <v>24</v>
      </c>
      <c r="AC2371">
        <v>80</v>
      </c>
      <c r="AD2371">
        <v>3.3333333333333335</v>
      </c>
      <c r="AE2371">
        <v>13.125</v>
      </c>
      <c r="AF2371">
        <v>13.125</v>
      </c>
      <c r="AG2371">
        <v>10</v>
      </c>
      <c r="AH2371">
        <v>0.76</v>
      </c>
      <c r="AI2371">
        <v>68367.5</v>
      </c>
      <c r="AJ2371">
        <v>1.63</v>
      </c>
      <c r="AK2371">
        <v>2.2000000000000002</v>
      </c>
      <c r="AL2371">
        <v>79</v>
      </c>
      <c r="AM2371">
        <v>11</v>
      </c>
      <c r="AN2371">
        <v>25</v>
      </c>
      <c r="AO2371" t="s">
        <v>190</v>
      </c>
      <c r="AP2371">
        <v>83</v>
      </c>
      <c r="AQ2371">
        <v>-0.7</v>
      </c>
      <c r="AR2371">
        <v>1.2</v>
      </c>
      <c r="AS2371" t="s">
        <v>3007</v>
      </c>
      <c r="AT2371">
        <v>12</v>
      </c>
      <c r="AU2371">
        <v>14</v>
      </c>
      <c r="AV2371">
        <v>12</v>
      </c>
      <c r="AW2371">
        <v>60</v>
      </c>
      <c r="AY2371">
        <v>5</v>
      </c>
      <c r="AZ2371">
        <v>300</v>
      </c>
      <c r="BA2371">
        <v>1.7233333333333334</v>
      </c>
      <c r="BB2371">
        <v>44280</v>
      </c>
      <c r="BC2371">
        <v>73800</v>
      </c>
      <c r="BD2371">
        <v>103320</v>
      </c>
      <c r="BE2371">
        <v>36</v>
      </c>
      <c r="BF2371">
        <v>5</v>
      </c>
      <c r="BG2371">
        <v>300</v>
      </c>
      <c r="BH2371">
        <v>1.7233333333333334</v>
      </c>
      <c r="BI2371">
        <v>44280</v>
      </c>
      <c r="BJ2371">
        <v>73800</v>
      </c>
      <c r="BK2371">
        <v>103320</v>
      </c>
      <c r="BL2371">
        <v>25</v>
      </c>
      <c r="BM2371">
        <v>1</v>
      </c>
      <c r="BN2371">
        <v>48</v>
      </c>
      <c r="BO2371" t="s">
        <v>192</v>
      </c>
      <c r="BP2371">
        <v>4.3680000000000003</v>
      </c>
      <c r="BQ2371">
        <v>9506</v>
      </c>
      <c r="BR2371">
        <v>434</v>
      </c>
      <c r="BS2371">
        <v>4.5655375552282766E-2</v>
      </c>
      <c r="BV2371">
        <v>4239</v>
      </c>
      <c r="BW2371">
        <v>0</v>
      </c>
      <c r="BX2371">
        <v>0</v>
      </c>
      <c r="BZ2371" t="s">
        <v>193</v>
      </c>
      <c r="CA2371" t="s">
        <v>194</v>
      </c>
      <c r="CB2371" t="b">
        <v>0</v>
      </c>
    </row>
    <row r="2372" spans="1:80" x14ac:dyDescent="0.3">
      <c r="A2372">
        <v>2371</v>
      </c>
      <c r="B2372" t="s">
        <v>3008</v>
      </c>
      <c r="C2372" t="s">
        <v>20</v>
      </c>
      <c r="D2372" t="s">
        <v>3004</v>
      </c>
      <c r="E2372" t="s">
        <v>3005</v>
      </c>
      <c r="F2372" t="s">
        <v>202</v>
      </c>
      <c r="G2372" t="s">
        <v>3004</v>
      </c>
      <c r="H2372" t="s">
        <v>184</v>
      </c>
      <c r="J2372">
        <v>0</v>
      </c>
      <c r="K2372" t="s">
        <v>3006</v>
      </c>
      <c r="L2372" t="s">
        <v>186</v>
      </c>
      <c r="M2372" t="s">
        <v>1022</v>
      </c>
      <c r="N2372" t="s">
        <v>20</v>
      </c>
      <c r="O2372">
        <v>115</v>
      </c>
      <c r="P2372" t="s">
        <v>188</v>
      </c>
      <c r="Q2372">
        <v>2</v>
      </c>
      <c r="R2372">
        <v>21</v>
      </c>
      <c r="S2372">
        <v>40</v>
      </c>
      <c r="T2372">
        <v>1.9047619047619049</v>
      </c>
      <c r="U2372">
        <v>7.5</v>
      </c>
      <c r="V2372">
        <v>7.5</v>
      </c>
      <c r="W2372">
        <v>5</v>
      </c>
      <c r="X2372">
        <v>0.76</v>
      </c>
      <c r="Y2372">
        <v>119638</v>
      </c>
      <c r="Z2372" t="s">
        <v>189</v>
      </c>
      <c r="AA2372">
        <v>2</v>
      </c>
      <c r="AB2372">
        <v>21</v>
      </c>
      <c r="AC2372">
        <v>80</v>
      </c>
      <c r="AD2372">
        <v>3.8095238095238098</v>
      </c>
      <c r="AE2372">
        <v>13.125</v>
      </c>
      <c r="AF2372">
        <v>13.125</v>
      </c>
      <c r="AG2372">
        <v>10</v>
      </c>
      <c r="AH2372">
        <v>0.76</v>
      </c>
      <c r="AI2372">
        <v>68367.5</v>
      </c>
      <c r="AJ2372">
        <v>2</v>
      </c>
      <c r="AK2372">
        <v>2.2000000000000002</v>
      </c>
      <c r="AL2372">
        <v>64</v>
      </c>
      <c r="AM2372">
        <v>11</v>
      </c>
      <c r="AN2372">
        <v>25</v>
      </c>
      <c r="AO2372" t="s">
        <v>190</v>
      </c>
      <c r="AP2372">
        <v>83</v>
      </c>
      <c r="AQ2372">
        <v>-0.7</v>
      </c>
      <c r="AR2372">
        <v>1.2</v>
      </c>
      <c r="AS2372" t="s">
        <v>3007</v>
      </c>
      <c r="AT2372">
        <v>12</v>
      </c>
      <c r="AU2372">
        <v>14</v>
      </c>
      <c r="AV2372">
        <v>12</v>
      </c>
      <c r="AW2372">
        <v>60</v>
      </c>
      <c r="AY2372">
        <v>5</v>
      </c>
      <c r="AZ2372">
        <v>300</v>
      </c>
      <c r="BA2372">
        <v>1.7233333333333334</v>
      </c>
      <c r="BB2372">
        <v>44280</v>
      </c>
      <c r="BC2372">
        <v>73800</v>
      </c>
      <c r="BD2372">
        <v>103320</v>
      </c>
      <c r="BE2372">
        <v>36</v>
      </c>
      <c r="BF2372">
        <v>5</v>
      </c>
      <c r="BG2372">
        <v>300</v>
      </c>
      <c r="BH2372">
        <v>1.7233333333333334</v>
      </c>
      <c r="BI2372">
        <v>44280</v>
      </c>
      <c r="BJ2372">
        <v>73800</v>
      </c>
      <c r="BK2372">
        <v>103320</v>
      </c>
      <c r="BL2372">
        <v>25</v>
      </c>
      <c r="BM2372">
        <v>1</v>
      </c>
      <c r="BN2372">
        <v>48</v>
      </c>
      <c r="BO2372" t="s">
        <v>192</v>
      </c>
      <c r="BP2372">
        <v>5.52</v>
      </c>
      <c r="BQ2372">
        <v>5770</v>
      </c>
      <c r="BR2372">
        <v>2877</v>
      </c>
      <c r="BS2372">
        <v>0.49861351819757366</v>
      </c>
      <c r="BV2372">
        <v>881</v>
      </c>
      <c r="BW2372">
        <v>0</v>
      </c>
      <c r="BX2372">
        <v>0</v>
      </c>
      <c r="BZ2372" t="s">
        <v>193</v>
      </c>
      <c r="CA2372" t="s">
        <v>194</v>
      </c>
      <c r="CB2372" t="b">
        <v>0</v>
      </c>
    </row>
    <row r="2373" spans="1:80" x14ac:dyDescent="0.3">
      <c r="A2373">
        <v>2372</v>
      </c>
      <c r="B2373" t="s">
        <v>3009</v>
      </c>
      <c r="C2373" t="s">
        <v>20</v>
      </c>
      <c r="D2373" t="s">
        <v>3004</v>
      </c>
      <c r="E2373" t="s">
        <v>3005</v>
      </c>
      <c r="F2373" t="s">
        <v>206</v>
      </c>
      <c r="G2373" t="s">
        <v>3004</v>
      </c>
      <c r="H2373" t="s">
        <v>184</v>
      </c>
      <c r="J2373">
        <v>0</v>
      </c>
      <c r="K2373" t="s">
        <v>3006</v>
      </c>
      <c r="L2373" t="s">
        <v>186</v>
      </c>
      <c r="M2373" t="s">
        <v>1022</v>
      </c>
      <c r="N2373" t="s">
        <v>20</v>
      </c>
      <c r="O2373">
        <v>141</v>
      </c>
      <c r="P2373" t="s">
        <v>188</v>
      </c>
      <c r="Q2373">
        <v>2</v>
      </c>
      <c r="R2373">
        <v>18</v>
      </c>
      <c r="S2373">
        <v>40</v>
      </c>
      <c r="T2373">
        <v>2.2222222222222223</v>
      </c>
      <c r="U2373">
        <v>7.5</v>
      </c>
      <c r="V2373">
        <v>7.5</v>
      </c>
      <c r="W2373">
        <v>5</v>
      </c>
      <c r="X2373">
        <v>0.76</v>
      </c>
      <c r="Y2373">
        <v>119638</v>
      </c>
      <c r="Z2373" t="s">
        <v>189</v>
      </c>
      <c r="AA2373">
        <v>2</v>
      </c>
      <c r="AB2373">
        <v>18</v>
      </c>
      <c r="AC2373">
        <v>80</v>
      </c>
      <c r="AD2373">
        <v>4.4444444444444446</v>
      </c>
      <c r="AE2373">
        <v>13.125</v>
      </c>
      <c r="AF2373">
        <v>13.125</v>
      </c>
      <c r="AG2373">
        <v>10</v>
      </c>
      <c r="AH2373">
        <v>0.76</v>
      </c>
      <c r="AI2373">
        <v>68367.5</v>
      </c>
      <c r="AJ2373">
        <v>2.37</v>
      </c>
      <c r="AK2373">
        <v>2.2000000000000002</v>
      </c>
      <c r="AL2373">
        <v>54</v>
      </c>
      <c r="AM2373">
        <v>11</v>
      </c>
      <c r="AN2373">
        <v>25</v>
      </c>
      <c r="AO2373" t="s">
        <v>190</v>
      </c>
      <c r="AP2373">
        <v>83</v>
      </c>
      <c r="AQ2373">
        <v>-0.7</v>
      </c>
      <c r="AR2373">
        <v>1.2</v>
      </c>
      <c r="AS2373" t="s">
        <v>3007</v>
      </c>
      <c r="AT2373">
        <v>12</v>
      </c>
      <c r="AU2373">
        <v>14</v>
      </c>
      <c r="AV2373">
        <v>12</v>
      </c>
      <c r="AW2373">
        <v>60</v>
      </c>
      <c r="AX2373">
        <v>12</v>
      </c>
      <c r="AY2373">
        <v>5</v>
      </c>
      <c r="AZ2373">
        <v>300</v>
      </c>
      <c r="BA2373">
        <v>1.7233333333333334</v>
      </c>
      <c r="BB2373">
        <v>44280</v>
      </c>
      <c r="BC2373">
        <v>73800</v>
      </c>
      <c r="BD2373">
        <v>103320</v>
      </c>
      <c r="BE2373">
        <v>36</v>
      </c>
      <c r="BF2373">
        <v>5</v>
      </c>
      <c r="BG2373">
        <v>300</v>
      </c>
      <c r="BH2373">
        <v>1.7233333333333334</v>
      </c>
      <c r="BI2373">
        <v>44280</v>
      </c>
      <c r="BJ2373">
        <v>73800</v>
      </c>
      <c r="BK2373">
        <v>103320</v>
      </c>
      <c r="BL2373">
        <v>25</v>
      </c>
      <c r="BM2373">
        <v>1</v>
      </c>
      <c r="BN2373">
        <v>48</v>
      </c>
      <c r="BO2373" t="s">
        <v>192</v>
      </c>
      <c r="BP2373">
        <v>6.7679999999999998</v>
      </c>
      <c r="BQ2373">
        <v>4536</v>
      </c>
      <c r="BR2373">
        <v>216</v>
      </c>
      <c r="BS2373">
        <v>4.7619047619047616E-2</v>
      </c>
      <c r="BV2373">
        <v>333</v>
      </c>
      <c r="BW2373">
        <v>300</v>
      </c>
      <c r="BX2373">
        <v>0.90090090090090091</v>
      </c>
      <c r="BZ2373" t="s">
        <v>193</v>
      </c>
      <c r="CA2373" t="s">
        <v>194</v>
      </c>
      <c r="CB2373" t="b">
        <v>0</v>
      </c>
    </row>
    <row r="2374" spans="1:80" x14ac:dyDescent="0.3">
      <c r="A2374">
        <v>2373</v>
      </c>
      <c r="B2374" t="s">
        <v>3010</v>
      </c>
      <c r="C2374" t="s">
        <v>20</v>
      </c>
      <c r="D2374" t="s">
        <v>3004</v>
      </c>
      <c r="E2374" t="s">
        <v>3005</v>
      </c>
      <c r="F2374" t="s">
        <v>318</v>
      </c>
      <c r="G2374" t="s">
        <v>3004</v>
      </c>
      <c r="H2374" t="s">
        <v>184</v>
      </c>
      <c r="J2374">
        <v>0</v>
      </c>
      <c r="K2374" t="s">
        <v>3006</v>
      </c>
      <c r="L2374" t="s">
        <v>186</v>
      </c>
      <c r="M2374" t="s">
        <v>1022</v>
      </c>
      <c r="N2374" t="s">
        <v>20</v>
      </c>
      <c r="O2374">
        <v>165</v>
      </c>
      <c r="P2374" t="s">
        <v>188</v>
      </c>
      <c r="Q2374">
        <v>2</v>
      </c>
      <c r="R2374">
        <v>15</v>
      </c>
      <c r="S2374">
        <v>40</v>
      </c>
      <c r="T2374">
        <v>2.6666666666666665</v>
      </c>
      <c r="U2374">
        <v>7.5</v>
      </c>
      <c r="V2374">
        <v>7.5</v>
      </c>
      <c r="W2374">
        <v>5</v>
      </c>
      <c r="X2374">
        <v>0.76</v>
      </c>
      <c r="Y2374">
        <v>119638</v>
      </c>
      <c r="Z2374" t="s">
        <v>189</v>
      </c>
      <c r="AA2374">
        <v>2</v>
      </c>
      <c r="AB2374">
        <v>15</v>
      </c>
      <c r="AC2374">
        <v>80</v>
      </c>
      <c r="AD2374">
        <v>5.333333333333333</v>
      </c>
      <c r="AE2374">
        <v>13.125</v>
      </c>
      <c r="AF2374">
        <v>13.125</v>
      </c>
      <c r="AG2374">
        <v>10</v>
      </c>
      <c r="AH2374">
        <v>0.76</v>
      </c>
      <c r="AI2374">
        <v>68367.5</v>
      </c>
      <c r="AJ2374">
        <v>2.74</v>
      </c>
      <c r="AK2374">
        <v>2.2000000000000002</v>
      </c>
      <c r="AL2374">
        <v>47</v>
      </c>
      <c r="AM2374">
        <v>11</v>
      </c>
      <c r="AN2374">
        <v>25</v>
      </c>
      <c r="AO2374" t="s">
        <v>190</v>
      </c>
      <c r="AP2374">
        <v>83</v>
      </c>
      <c r="AQ2374">
        <v>-0.7</v>
      </c>
      <c r="AR2374">
        <v>1.2</v>
      </c>
      <c r="AS2374" t="s">
        <v>3007</v>
      </c>
      <c r="AT2374">
        <v>12</v>
      </c>
      <c r="AU2374">
        <v>14</v>
      </c>
      <c r="AV2374">
        <v>12</v>
      </c>
      <c r="AW2374">
        <v>60</v>
      </c>
      <c r="AX2374">
        <v>12</v>
      </c>
      <c r="AY2374">
        <v>5</v>
      </c>
      <c r="AZ2374">
        <v>300</v>
      </c>
      <c r="BA2374">
        <v>1.7233333333333334</v>
      </c>
      <c r="BB2374">
        <v>44280</v>
      </c>
      <c r="BC2374">
        <v>73800</v>
      </c>
      <c r="BD2374">
        <v>103320</v>
      </c>
      <c r="BE2374">
        <v>36</v>
      </c>
      <c r="BF2374">
        <v>5</v>
      </c>
      <c r="BG2374">
        <v>300</v>
      </c>
      <c r="BH2374">
        <v>1.7233333333333334</v>
      </c>
      <c r="BI2374">
        <v>44280</v>
      </c>
      <c r="BJ2374">
        <v>73800</v>
      </c>
      <c r="BK2374">
        <v>103320</v>
      </c>
      <c r="BL2374">
        <v>25</v>
      </c>
      <c r="BM2374">
        <v>1</v>
      </c>
      <c r="BN2374">
        <v>48</v>
      </c>
      <c r="BO2374" t="s">
        <v>192</v>
      </c>
      <c r="BP2374">
        <v>7.92</v>
      </c>
      <c r="BQ2374">
        <v>1886</v>
      </c>
      <c r="BR2374">
        <v>307</v>
      </c>
      <c r="BS2374">
        <v>0.16277836691410391</v>
      </c>
      <c r="BV2374">
        <v>0</v>
      </c>
      <c r="BW2374">
        <v>0</v>
      </c>
      <c r="BX2374">
        <v>0</v>
      </c>
      <c r="BZ2374" t="s">
        <v>193</v>
      </c>
      <c r="CA2374" t="s">
        <v>194</v>
      </c>
      <c r="CB2374" t="b">
        <v>0</v>
      </c>
    </row>
    <row r="2375" spans="1:80" x14ac:dyDescent="0.3">
      <c r="A2375">
        <v>2374</v>
      </c>
      <c r="B2375" t="s">
        <v>3011</v>
      </c>
      <c r="C2375" t="s">
        <v>20</v>
      </c>
      <c r="D2375" t="s">
        <v>3004</v>
      </c>
      <c r="E2375" t="s">
        <v>3005</v>
      </c>
      <c r="F2375" t="s">
        <v>252</v>
      </c>
      <c r="G2375" t="s">
        <v>3004</v>
      </c>
      <c r="H2375" t="s">
        <v>184</v>
      </c>
      <c r="J2375">
        <v>0</v>
      </c>
      <c r="K2375" t="s">
        <v>3006</v>
      </c>
      <c r="L2375" t="s">
        <v>186</v>
      </c>
      <c r="M2375" t="s">
        <v>1022</v>
      </c>
      <c r="N2375" t="s">
        <v>20</v>
      </c>
      <c r="O2375">
        <v>193</v>
      </c>
      <c r="P2375" t="s">
        <v>188</v>
      </c>
      <c r="Q2375">
        <v>2</v>
      </c>
      <c r="R2375">
        <v>15</v>
      </c>
      <c r="S2375">
        <v>40</v>
      </c>
      <c r="T2375">
        <v>2.6666666666666665</v>
      </c>
      <c r="U2375">
        <v>7.5</v>
      </c>
      <c r="V2375">
        <v>7.5</v>
      </c>
      <c r="W2375">
        <v>5</v>
      </c>
      <c r="X2375">
        <v>0.76</v>
      </c>
      <c r="Y2375">
        <v>119638</v>
      </c>
      <c r="Z2375" t="s">
        <v>189</v>
      </c>
      <c r="AA2375">
        <v>2</v>
      </c>
      <c r="AB2375">
        <v>15</v>
      </c>
      <c r="AC2375">
        <v>80</v>
      </c>
      <c r="AD2375">
        <v>5.333333333333333</v>
      </c>
      <c r="AE2375">
        <v>13.125</v>
      </c>
      <c r="AF2375">
        <v>13.125</v>
      </c>
      <c r="AG2375">
        <v>10</v>
      </c>
      <c r="AH2375">
        <v>0.76</v>
      </c>
      <c r="AI2375">
        <v>68367.5</v>
      </c>
      <c r="AJ2375">
        <v>3.11</v>
      </c>
      <c r="AK2375">
        <v>2.2000000000000002</v>
      </c>
      <c r="AL2375">
        <v>41</v>
      </c>
      <c r="AM2375">
        <v>11</v>
      </c>
      <c r="AN2375">
        <v>25</v>
      </c>
      <c r="AO2375" t="s">
        <v>190</v>
      </c>
      <c r="AP2375">
        <v>83</v>
      </c>
      <c r="AQ2375">
        <v>-0.7</v>
      </c>
      <c r="AR2375">
        <v>1.2</v>
      </c>
      <c r="AS2375" t="s">
        <v>3007</v>
      </c>
      <c r="AT2375">
        <v>12</v>
      </c>
      <c r="AU2375">
        <v>14</v>
      </c>
      <c r="AV2375">
        <v>12</v>
      </c>
      <c r="AW2375">
        <v>60</v>
      </c>
      <c r="AX2375">
        <v>12</v>
      </c>
      <c r="AY2375">
        <v>5</v>
      </c>
      <c r="AZ2375">
        <v>300</v>
      </c>
      <c r="BA2375">
        <v>1.7233333333333334</v>
      </c>
      <c r="BB2375">
        <v>44280</v>
      </c>
      <c r="BC2375">
        <v>73800</v>
      </c>
      <c r="BD2375">
        <v>103320</v>
      </c>
      <c r="BE2375">
        <v>36</v>
      </c>
      <c r="BF2375">
        <v>5</v>
      </c>
      <c r="BG2375">
        <v>300</v>
      </c>
      <c r="BH2375">
        <v>1.7233333333333334</v>
      </c>
      <c r="BI2375">
        <v>44280</v>
      </c>
      <c r="BJ2375">
        <v>73800</v>
      </c>
      <c r="BK2375">
        <v>103320</v>
      </c>
      <c r="BL2375">
        <v>25</v>
      </c>
      <c r="BM2375">
        <v>1</v>
      </c>
      <c r="BN2375">
        <v>48</v>
      </c>
      <c r="BO2375" t="s">
        <v>192</v>
      </c>
      <c r="BP2375">
        <v>9.2639999999999993</v>
      </c>
      <c r="BQ2375">
        <v>3850</v>
      </c>
      <c r="BR2375">
        <v>2419</v>
      </c>
      <c r="BS2375">
        <v>0.62831168831168827</v>
      </c>
      <c r="BV2375">
        <v>0</v>
      </c>
      <c r="BW2375">
        <v>0</v>
      </c>
      <c r="BX2375">
        <v>0</v>
      </c>
      <c r="BZ2375" t="s">
        <v>193</v>
      </c>
      <c r="CA2375" t="s">
        <v>194</v>
      </c>
      <c r="CB2375" t="b">
        <v>0</v>
      </c>
    </row>
    <row r="2376" spans="1:80" x14ac:dyDescent="0.3">
      <c r="A2376">
        <v>2375</v>
      </c>
      <c r="B2376" t="s">
        <v>3012</v>
      </c>
      <c r="C2376" t="s">
        <v>20</v>
      </c>
      <c r="D2376" t="s">
        <v>3004</v>
      </c>
      <c r="E2376" t="s">
        <v>3005</v>
      </c>
      <c r="F2376" t="s">
        <v>511</v>
      </c>
      <c r="G2376" t="s">
        <v>3004</v>
      </c>
      <c r="H2376" t="s">
        <v>184</v>
      </c>
      <c r="J2376">
        <v>0</v>
      </c>
      <c r="K2376" t="s">
        <v>3006</v>
      </c>
      <c r="L2376" t="s">
        <v>186</v>
      </c>
      <c r="M2376" t="s">
        <v>1022</v>
      </c>
      <c r="N2376" t="s">
        <v>20</v>
      </c>
      <c r="O2376">
        <v>251</v>
      </c>
      <c r="P2376" t="s">
        <v>188</v>
      </c>
      <c r="Q2376">
        <v>2</v>
      </c>
      <c r="R2376">
        <v>12</v>
      </c>
      <c r="S2376">
        <v>40</v>
      </c>
      <c r="T2376">
        <v>3.3333333333333335</v>
      </c>
      <c r="U2376">
        <v>7.5</v>
      </c>
      <c r="V2376">
        <v>7.5</v>
      </c>
      <c r="W2376">
        <v>5</v>
      </c>
      <c r="X2376">
        <v>0.76</v>
      </c>
      <c r="Y2376">
        <v>119638</v>
      </c>
      <c r="Z2376" t="s">
        <v>189</v>
      </c>
      <c r="AA2376">
        <v>2</v>
      </c>
      <c r="AB2376">
        <v>12</v>
      </c>
      <c r="AC2376">
        <v>80</v>
      </c>
      <c r="AD2376">
        <v>6.666666666666667</v>
      </c>
      <c r="AE2376">
        <v>13.125</v>
      </c>
      <c r="AF2376">
        <v>13.125</v>
      </c>
      <c r="AG2376">
        <v>10</v>
      </c>
      <c r="AH2376">
        <v>0.76</v>
      </c>
      <c r="AI2376">
        <v>68367.5</v>
      </c>
      <c r="AJ2376">
        <v>4.03</v>
      </c>
      <c r="AK2376">
        <v>2.2000000000000002</v>
      </c>
      <c r="AL2376">
        <v>32</v>
      </c>
      <c r="AM2376">
        <v>11</v>
      </c>
      <c r="AN2376">
        <v>25</v>
      </c>
      <c r="AO2376" t="s">
        <v>190</v>
      </c>
      <c r="AP2376">
        <v>83</v>
      </c>
      <c r="AQ2376">
        <v>-0.7</v>
      </c>
      <c r="AR2376">
        <v>1.2</v>
      </c>
      <c r="AS2376" t="s">
        <v>3007</v>
      </c>
      <c r="AT2376">
        <v>12</v>
      </c>
      <c r="AU2376">
        <v>14</v>
      </c>
      <c r="AV2376">
        <v>12</v>
      </c>
      <c r="AW2376">
        <v>60</v>
      </c>
      <c r="AX2376">
        <v>12</v>
      </c>
      <c r="AY2376">
        <v>5</v>
      </c>
      <c r="AZ2376">
        <v>300</v>
      </c>
      <c r="BA2376">
        <v>1.7233333333333334</v>
      </c>
      <c r="BB2376">
        <v>44280</v>
      </c>
      <c r="BC2376">
        <v>73800</v>
      </c>
      <c r="BD2376">
        <v>103320</v>
      </c>
      <c r="BE2376">
        <v>36</v>
      </c>
      <c r="BF2376">
        <v>5</v>
      </c>
      <c r="BG2376">
        <v>300</v>
      </c>
      <c r="BH2376">
        <v>1.7233333333333334</v>
      </c>
      <c r="BI2376">
        <v>44280</v>
      </c>
      <c r="BJ2376">
        <v>73800</v>
      </c>
      <c r="BK2376">
        <v>103320</v>
      </c>
      <c r="BL2376">
        <v>25</v>
      </c>
      <c r="BM2376">
        <v>1</v>
      </c>
      <c r="BN2376">
        <v>28</v>
      </c>
      <c r="BO2376" t="s">
        <v>192</v>
      </c>
      <c r="BP2376">
        <v>7.0279999999999996</v>
      </c>
      <c r="BQ2376">
        <v>3020</v>
      </c>
      <c r="BR2376">
        <v>166</v>
      </c>
      <c r="BS2376">
        <v>5.4966887417218543E-2</v>
      </c>
      <c r="BV2376">
        <v>0</v>
      </c>
      <c r="BW2376">
        <v>0</v>
      </c>
      <c r="BX2376">
        <v>0</v>
      </c>
      <c r="BZ2376" t="s">
        <v>193</v>
      </c>
      <c r="CA2376" t="s">
        <v>194</v>
      </c>
      <c r="CB2376" t="b">
        <v>0</v>
      </c>
    </row>
    <row r="2377" spans="1:80" x14ac:dyDescent="0.3">
      <c r="A2377">
        <v>2376</v>
      </c>
      <c r="B2377" t="s">
        <v>3013</v>
      </c>
      <c r="C2377" t="s">
        <v>20</v>
      </c>
      <c r="D2377" t="s">
        <v>3004</v>
      </c>
      <c r="E2377" t="s">
        <v>3005</v>
      </c>
      <c r="F2377" t="s">
        <v>520</v>
      </c>
      <c r="G2377" t="s">
        <v>3004</v>
      </c>
      <c r="H2377" t="s">
        <v>184</v>
      </c>
      <c r="J2377">
        <v>0</v>
      </c>
      <c r="K2377" t="s">
        <v>3006</v>
      </c>
      <c r="L2377" t="s">
        <v>186</v>
      </c>
      <c r="M2377" t="s">
        <v>1022</v>
      </c>
      <c r="N2377" t="s">
        <v>20</v>
      </c>
      <c r="O2377">
        <v>311</v>
      </c>
      <c r="P2377" t="s">
        <v>188</v>
      </c>
      <c r="Q2377">
        <v>2</v>
      </c>
      <c r="R2377">
        <v>9</v>
      </c>
      <c r="S2377">
        <v>40</v>
      </c>
      <c r="T2377">
        <v>4.4444444444444446</v>
      </c>
      <c r="U2377">
        <v>7.5</v>
      </c>
      <c r="V2377">
        <v>7.5</v>
      </c>
      <c r="W2377">
        <v>5</v>
      </c>
      <c r="X2377">
        <v>0.76</v>
      </c>
      <c r="Y2377">
        <v>119638</v>
      </c>
      <c r="Z2377" t="s">
        <v>189</v>
      </c>
      <c r="AA2377">
        <v>2</v>
      </c>
      <c r="AB2377">
        <v>9</v>
      </c>
      <c r="AC2377">
        <v>80</v>
      </c>
      <c r="AD2377">
        <v>8.8888888888888893</v>
      </c>
      <c r="AE2377">
        <v>13.125</v>
      </c>
      <c r="AF2377">
        <v>13.125</v>
      </c>
      <c r="AG2377">
        <v>10</v>
      </c>
      <c r="AH2377">
        <v>0.76</v>
      </c>
      <c r="AI2377">
        <v>68367.5</v>
      </c>
      <c r="AJ2377">
        <v>4.95</v>
      </c>
      <c r="AK2377">
        <v>2.2000000000000002</v>
      </c>
      <c r="AL2377">
        <v>26</v>
      </c>
      <c r="AM2377">
        <v>11</v>
      </c>
      <c r="AN2377">
        <v>25</v>
      </c>
      <c r="AO2377" t="s">
        <v>190</v>
      </c>
      <c r="AP2377">
        <v>83</v>
      </c>
      <c r="AQ2377">
        <v>-0.7</v>
      </c>
      <c r="AR2377">
        <v>1.2</v>
      </c>
      <c r="AS2377" t="s">
        <v>3007</v>
      </c>
      <c r="AT2377">
        <v>12</v>
      </c>
      <c r="AU2377">
        <v>14</v>
      </c>
      <c r="AV2377">
        <v>12</v>
      </c>
      <c r="AW2377">
        <v>60</v>
      </c>
      <c r="AX2377">
        <v>12</v>
      </c>
      <c r="AY2377">
        <v>5</v>
      </c>
      <c r="AZ2377">
        <v>300</v>
      </c>
      <c r="BA2377">
        <v>1.7233333333333334</v>
      </c>
      <c r="BB2377">
        <v>44280</v>
      </c>
      <c r="BC2377">
        <v>73800</v>
      </c>
      <c r="BD2377">
        <v>103320</v>
      </c>
      <c r="BE2377">
        <v>36</v>
      </c>
      <c r="BF2377">
        <v>5</v>
      </c>
      <c r="BG2377">
        <v>300</v>
      </c>
      <c r="BH2377">
        <v>1.7233333333333334</v>
      </c>
      <c r="BI2377">
        <v>44280</v>
      </c>
      <c r="BJ2377">
        <v>73800</v>
      </c>
      <c r="BK2377">
        <v>103320</v>
      </c>
      <c r="BL2377">
        <v>25</v>
      </c>
      <c r="BM2377">
        <v>1</v>
      </c>
      <c r="BN2377">
        <v>16</v>
      </c>
      <c r="BO2377" t="s">
        <v>192</v>
      </c>
      <c r="BP2377">
        <v>4.976</v>
      </c>
      <c r="BQ2377">
        <v>1875</v>
      </c>
      <c r="BR2377">
        <v>929</v>
      </c>
      <c r="BS2377">
        <v>0.49546666666666667</v>
      </c>
      <c r="BV2377">
        <v>362</v>
      </c>
      <c r="BW2377">
        <v>0</v>
      </c>
      <c r="BX2377">
        <v>0</v>
      </c>
      <c r="BZ2377" t="s">
        <v>193</v>
      </c>
      <c r="CA2377" t="s">
        <v>194</v>
      </c>
      <c r="CB2377" t="b">
        <v>0</v>
      </c>
    </row>
    <row r="2378" spans="1:80" x14ac:dyDescent="0.3">
      <c r="A2378">
        <v>2377</v>
      </c>
      <c r="B2378" t="s">
        <v>3014</v>
      </c>
      <c r="C2378" t="s">
        <v>20</v>
      </c>
      <c r="D2378" t="s">
        <v>3004</v>
      </c>
      <c r="E2378" t="s">
        <v>3005</v>
      </c>
      <c r="F2378" t="s">
        <v>1005</v>
      </c>
      <c r="G2378" t="s">
        <v>3004</v>
      </c>
      <c r="H2378" t="s">
        <v>184</v>
      </c>
      <c r="J2378">
        <v>0</v>
      </c>
      <c r="K2378" t="s">
        <v>3006</v>
      </c>
      <c r="L2378" t="s">
        <v>186</v>
      </c>
      <c r="M2378" t="s">
        <v>1022</v>
      </c>
      <c r="N2378" t="s">
        <v>20</v>
      </c>
      <c r="O2378">
        <v>373</v>
      </c>
      <c r="P2378" t="s">
        <v>188</v>
      </c>
      <c r="Q2378">
        <v>2</v>
      </c>
      <c r="R2378">
        <v>9</v>
      </c>
      <c r="S2378">
        <v>40</v>
      </c>
      <c r="T2378">
        <v>4.4444444444444446</v>
      </c>
      <c r="U2378">
        <v>7.5</v>
      </c>
      <c r="V2378">
        <v>7.5</v>
      </c>
      <c r="W2378">
        <v>5</v>
      </c>
      <c r="X2378">
        <v>0.76</v>
      </c>
      <c r="Y2378">
        <v>119638</v>
      </c>
      <c r="Z2378" t="s">
        <v>189</v>
      </c>
      <c r="AA2378">
        <v>2</v>
      </c>
      <c r="AB2378">
        <v>9</v>
      </c>
      <c r="AC2378">
        <v>80</v>
      </c>
      <c r="AD2378">
        <v>8.8888888888888893</v>
      </c>
      <c r="AE2378">
        <v>13.125</v>
      </c>
      <c r="AF2378">
        <v>13.125</v>
      </c>
      <c r="AG2378">
        <v>10</v>
      </c>
      <c r="AH2378">
        <v>0.76</v>
      </c>
      <c r="AI2378">
        <v>68367.5</v>
      </c>
      <c r="AJ2378">
        <v>5.88</v>
      </c>
      <c r="AK2378">
        <v>2.2000000000000002</v>
      </c>
      <c r="AL2378">
        <v>22</v>
      </c>
      <c r="AM2378">
        <v>11</v>
      </c>
      <c r="AN2378">
        <v>25</v>
      </c>
      <c r="AO2378" t="s">
        <v>190</v>
      </c>
      <c r="AP2378">
        <v>83</v>
      </c>
      <c r="AQ2378">
        <v>-0.7</v>
      </c>
      <c r="AR2378">
        <v>1.2</v>
      </c>
      <c r="AS2378" t="s">
        <v>3007</v>
      </c>
      <c r="AT2378">
        <v>12</v>
      </c>
      <c r="AU2378">
        <v>14</v>
      </c>
      <c r="AV2378">
        <v>12</v>
      </c>
      <c r="AW2378">
        <v>60</v>
      </c>
      <c r="AX2378">
        <v>12</v>
      </c>
      <c r="AY2378">
        <v>3</v>
      </c>
      <c r="AZ2378">
        <v>180</v>
      </c>
      <c r="BA2378">
        <v>2.8722222222222222</v>
      </c>
      <c r="BB2378">
        <v>44280</v>
      </c>
      <c r="BC2378">
        <v>73800</v>
      </c>
      <c r="BD2378">
        <v>103320</v>
      </c>
      <c r="BE2378">
        <v>36</v>
      </c>
      <c r="BF2378">
        <v>3</v>
      </c>
      <c r="BG2378">
        <v>180</v>
      </c>
      <c r="BH2378">
        <v>2.8722222222222222</v>
      </c>
      <c r="BI2378">
        <v>44280</v>
      </c>
      <c r="BJ2378">
        <v>73800</v>
      </c>
      <c r="BK2378">
        <v>103320</v>
      </c>
      <c r="BL2378">
        <v>25</v>
      </c>
      <c r="BM2378">
        <v>1</v>
      </c>
      <c r="BN2378">
        <v>16</v>
      </c>
      <c r="BO2378" t="s">
        <v>192</v>
      </c>
      <c r="BP2378">
        <v>5.968</v>
      </c>
      <c r="BQ2378">
        <v>987</v>
      </c>
      <c r="BR2378">
        <v>43</v>
      </c>
      <c r="BS2378">
        <v>4.3566362715298887E-2</v>
      </c>
      <c r="BV2378">
        <v>0</v>
      </c>
      <c r="BW2378">
        <v>0</v>
      </c>
      <c r="BX2378">
        <v>0</v>
      </c>
      <c r="BZ2378" t="s">
        <v>193</v>
      </c>
      <c r="CA2378" t="s">
        <v>194</v>
      </c>
      <c r="CB2378" t="b">
        <v>0</v>
      </c>
    </row>
    <row r="2379" spans="1:80" x14ac:dyDescent="0.3">
      <c r="A2379">
        <v>2378</v>
      </c>
      <c r="B2379" t="s">
        <v>3015</v>
      </c>
      <c r="C2379" t="s">
        <v>20</v>
      </c>
      <c r="D2379" t="s">
        <v>3004</v>
      </c>
      <c r="E2379" t="s">
        <v>3005</v>
      </c>
      <c r="F2379" t="s">
        <v>1577</v>
      </c>
      <c r="G2379" t="s">
        <v>3004</v>
      </c>
      <c r="H2379" t="s">
        <v>184</v>
      </c>
      <c r="J2379">
        <v>0</v>
      </c>
      <c r="K2379" t="s">
        <v>3006</v>
      </c>
      <c r="L2379" t="s">
        <v>186</v>
      </c>
      <c r="M2379" t="s">
        <v>1022</v>
      </c>
      <c r="N2379" t="s">
        <v>20</v>
      </c>
      <c r="O2379">
        <v>433</v>
      </c>
      <c r="P2379" t="s">
        <v>188</v>
      </c>
      <c r="Q2379">
        <v>2</v>
      </c>
      <c r="R2379">
        <v>6</v>
      </c>
      <c r="S2379">
        <v>40</v>
      </c>
      <c r="T2379">
        <v>6.666666666666667</v>
      </c>
      <c r="U2379">
        <v>7.5</v>
      </c>
      <c r="V2379">
        <v>7.5</v>
      </c>
      <c r="W2379">
        <v>5</v>
      </c>
      <c r="X2379">
        <v>0.76</v>
      </c>
      <c r="Y2379">
        <v>119638</v>
      </c>
      <c r="Z2379" t="s">
        <v>189</v>
      </c>
      <c r="AA2379">
        <v>2</v>
      </c>
      <c r="AB2379">
        <v>6</v>
      </c>
      <c r="AC2379">
        <v>80</v>
      </c>
      <c r="AD2379">
        <v>13.333333333333334</v>
      </c>
      <c r="AE2379">
        <v>13.125</v>
      </c>
      <c r="AF2379">
        <v>13.333333333333334</v>
      </c>
      <c r="AG2379">
        <v>10</v>
      </c>
      <c r="AH2379">
        <v>0.76</v>
      </c>
      <c r="AI2379">
        <v>67301.5</v>
      </c>
      <c r="AJ2379">
        <v>6.8</v>
      </c>
      <c r="AK2379">
        <v>2.2000000000000002</v>
      </c>
      <c r="AL2379">
        <v>19</v>
      </c>
      <c r="AM2379">
        <v>11</v>
      </c>
      <c r="AN2379">
        <v>25</v>
      </c>
      <c r="AO2379" t="s">
        <v>190</v>
      </c>
      <c r="AP2379">
        <v>83</v>
      </c>
      <c r="AQ2379">
        <v>-0.7</v>
      </c>
      <c r="AR2379">
        <v>1.2</v>
      </c>
      <c r="AS2379" t="s">
        <v>3007</v>
      </c>
      <c r="AT2379">
        <v>12</v>
      </c>
      <c r="AU2379">
        <v>14</v>
      </c>
      <c r="AV2379">
        <v>12</v>
      </c>
      <c r="AW2379">
        <v>60</v>
      </c>
      <c r="AX2379">
        <v>12</v>
      </c>
      <c r="AY2379">
        <v>3</v>
      </c>
      <c r="AZ2379">
        <v>180</v>
      </c>
      <c r="BA2379">
        <v>2.8722222222222222</v>
      </c>
      <c r="BB2379">
        <v>44280</v>
      </c>
      <c r="BC2379">
        <v>73800</v>
      </c>
      <c r="BD2379">
        <v>103320</v>
      </c>
      <c r="BE2379">
        <v>36</v>
      </c>
      <c r="BF2379">
        <v>3</v>
      </c>
      <c r="BG2379">
        <v>180</v>
      </c>
      <c r="BH2379">
        <v>2.8722222222222222</v>
      </c>
      <c r="BI2379">
        <v>44280</v>
      </c>
      <c r="BJ2379">
        <v>73800</v>
      </c>
      <c r="BK2379">
        <v>103320</v>
      </c>
      <c r="BL2379">
        <v>25</v>
      </c>
      <c r="BM2379">
        <v>1</v>
      </c>
      <c r="BN2379">
        <v>16</v>
      </c>
      <c r="BO2379" t="s">
        <v>192</v>
      </c>
      <c r="BP2379">
        <v>6.9279999999999999</v>
      </c>
      <c r="BQ2379">
        <v>342</v>
      </c>
      <c r="BR2379">
        <v>30</v>
      </c>
      <c r="BS2379">
        <v>8.771929824561403E-2</v>
      </c>
      <c r="BV2379">
        <v>225</v>
      </c>
      <c r="BW2379">
        <v>0</v>
      </c>
      <c r="BX2379">
        <v>0</v>
      </c>
      <c r="BZ2379" t="s">
        <v>193</v>
      </c>
      <c r="CA2379" t="s">
        <v>194</v>
      </c>
      <c r="CB2379" t="b">
        <v>0</v>
      </c>
    </row>
    <row r="2380" spans="1:80" x14ac:dyDescent="0.3">
      <c r="A2380">
        <v>2379</v>
      </c>
      <c r="B2380" t="s">
        <v>3016</v>
      </c>
      <c r="C2380" t="s">
        <v>20</v>
      </c>
      <c r="D2380" t="s">
        <v>3004</v>
      </c>
      <c r="E2380" t="s">
        <v>3005</v>
      </c>
      <c r="F2380" t="s">
        <v>1605</v>
      </c>
      <c r="G2380" t="s">
        <v>3004</v>
      </c>
      <c r="H2380" t="s">
        <v>184</v>
      </c>
      <c r="J2380">
        <v>0</v>
      </c>
      <c r="K2380" t="s">
        <v>3006</v>
      </c>
      <c r="L2380" t="s">
        <v>186</v>
      </c>
      <c r="M2380" t="s">
        <v>1022</v>
      </c>
      <c r="N2380" t="s">
        <v>20</v>
      </c>
      <c r="O2380">
        <v>495</v>
      </c>
      <c r="P2380" t="s">
        <v>188</v>
      </c>
      <c r="Q2380">
        <v>2</v>
      </c>
      <c r="R2380">
        <v>6</v>
      </c>
      <c r="S2380">
        <v>40</v>
      </c>
      <c r="T2380">
        <v>6.666666666666667</v>
      </c>
      <c r="U2380">
        <v>7.5</v>
      </c>
      <c r="V2380">
        <v>7.5</v>
      </c>
      <c r="W2380">
        <v>5</v>
      </c>
      <c r="X2380">
        <v>0.76</v>
      </c>
      <c r="Y2380">
        <v>119638</v>
      </c>
      <c r="Z2380" t="s">
        <v>189</v>
      </c>
      <c r="AA2380">
        <v>2</v>
      </c>
      <c r="AB2380">
        <v>6</v>
      </c>
      <c r="AC2380">
        <v>80</v>
      </c>
      <c r="AD2380">
        <v>13.333333333333334</v>
      </c>
      <c r="AE2380">
        <v>13.125</v>
      </c>
      <c r="AF2380">
        <v>13.333333333333334</v>
      </c>
      <c r="AG2380">
        <v>10</v>
      </c>
      <c r="AH2380">
        <v>0.76</v>
      </c>
      <c r="AI2380">
        <v>67301.5</v>
      </c>
      <c r="AJ2380">
        <v>7.72</v>
      </c>
      <c r="AK2380">
        <v>2.2000000000000002</v>
      </c>
      <c r="AL2380">
        <v>17</v>
      </c>
      <c r="AM2380">
        <v>11</v>
      </c>
      <c r="AN2380">
        <v>25</v>
      </c>
      <c r="AO2380" t="s">
        <v>190</v>
      </c>
      <c r="AP2380">
        <v>83</v>
      </c>
      <c r="AQ2380">
        <v>-0.7</v>
      </c>
      <c r="AR2380">
        <v>1.2</v>
      </c>
      <c r="AS2380" t="s">
        <v>3007</v>
      </c>
      <c r="AT2380">
        <v>12</v>
      </c>
      <c r="AU2380">
        <v>14</v>
      </c>
      <c r="AV2380">
        <v>12</v>
      </c>
      <c r="AW2380">
        <v>60</v>
      </c>
      <c r="AX2380">
        <v>12</v>
      </c>
      <c r="AY2380">
        <v>3</v>
      </c>
      <c r="AZ2380">
        <v>180</v>
      </c>
      <c r="BA2380">
        <v>2.8722222222222222</v>
      </c>
      <c r="BB2380">
        <v>44280</v>
      </c>
      <c r="BC2380">
        <v>73800</v>
      </c>
      <c r="BD2380">
        <v>103320</v>
      </c>
      <c r="BE2380">
        <v>36</v>
      </c>
      <c r="BF2380">
        <v>3</v>
      </c>
      <c r="BG2380">
        <v>180</v>
      </c>
      <c r="BH2380">
        <v>2.8722222222222222</v>
      </c>
      <c r="BI2380">
        <v>44280</v>
      </c>
      <c r="BJ2380">
        <v>73800</v>
      </c>
      <c r="BK2380">
        <v>103320</v>
      </c>
      <c r="BL2380">
        <v>25</v>
      </c>
      <c r="BM2380">
        <v>1</v>
      </c>
      <c r="BN2380">
        <v>14</v>
      </c>
      <c r="BO2380" t="s">
        <v>192</v>
      </c>
      <c r="BP2380">
        <v>6.93</v>
      </c>
      <c r="BQ2380">
        <v>263</v>
      </c>
      <c r="BR2380">
        <v>54</v>
      </c>
      <c r="BS2380">
        <v>0.20532319391634984</v>
      </c>
      <c r="BV2380">
        <v>0</v>
      </c>
      <c r="BW2380">
        <v>0</v>
      </c>
      <c r="BX2380">
        <v>0</v>
      </c>
      <c r="BZ2380" t="s">
        <v>193</v>
      </c>
      <c r="CA2380" t="s">
        <v>194</v>
      </c>
      <c r="CB2380" t="b">
        <v>0</v>
      </c>
    </row>
    <row r="2381" spans="1:80" x14ac:dyDescent="0.3">
      <c r="A2381">
        <v>2380</v>
      </c>
      <c r="B2381" t="s">
        <v>3017</v>
      </c>
      <c r="C2381" t="s">
        <v>20</v>
      </c>
      <c r="D2381" t="s">
        <v>3004</v>
      </c>
      <c r="E2381" t="s">
        <v>3005</v>
      </c>
      <c r="F2381" t="s">
        <v>1607</v>
      </c>
      <c r="G2381" t="s">
        <v>3004</v>
      </c>
      <c r="H2381" t="s">
        <v>184</v>
      </c>
      <c r="J2381">
        <v>0</v>
      </c>
      <c r="K2381" t="s">
        <v>3006</v>
      </c>
      <c r="L2381" t="s">
        <v>186</v>
      </c>
      <c r="M2381" t="s">
        <v>1022</v>
      </c>
      <c r="N2381" t="s">
        <v>20</v>
      </c>
      <c r="O2381">
        <v>554</v>
      </c>
      <c r="P2381" t="s">
        <v>188</v>
      </c>
      <c r="Q2381">
        <v>2</v>
      </c>
      <c r="R2381">
        <v>6</v>
      </c>
      <c r="S2381">
        <v>40</v>
      </c>
      <c r="T2381">
        <v>6.666666666666667</v>
      </c>
      <c r="U2381">
        <v>7.5</v>
      </c>
      <c r="V2381">
        <v>7.5</v>
      </c>
      <c r="W2381">
        <v>5</v>
      </c>
      <c r="X2381">
        <v>0.76</v>
      </c>
      <c r="Y2381">
        <v>119638</v>
      </c>
      <c r="Z2381" t="s">
        <v>189</v>
      </c>
      <c r="AA2381">
        <v>2</v>
      </c>
      <c r="AB2381">
        <v>6</v>
      </c>
      <c r="AC2381">
        <v>80</v>
      </c>
      <c r="AD2381">
        <v>13.333333333333334</v>
      </c>
      <c r="AE2381">
        <v>13.125</v>
      </c>
      <c r="AF2381">
        <v>13.333333333333334</v>
      </c>
      <c r="AG2381">
        <v>10</v>
      </c>
      <c r="AH2381">
        <v>0.76</v>
      </c>
      <c r="AI2381">
        <v>67301.5</v>
      </c>
      <c r="AJ2381">
        <v>8.64</v>
      </c>
      <c r="AK2381">
        <v>2.2000000000000002</v>
      </c>
      <c r="AL2381">
        <v>15</v>
      </c>
      <c r="AM2381">
        <v>11</v>
      </c>
      <c r="AN2381">
        <v>25</v>
      </c>
      <c r="AO2381" t="s">
        <v>190</v>
      </c>
      <c r="AP2381">
        <v>83</v>
      </c>
      <c r="AQ2381">
        <v>-0.7</v>
      </c>
      <c r="AR2381">
        <v>1.2</v>
      </c>
      <c r="AS2381" t="s">
        <v>3007</v>
      </c>
      <c r="AT2381">
        <v>12</v>
      </c>
      <c r="AU2381">
        <v>14</v>
      </c>
      <c r="AV2381">
        <v>12</v>
      </c>
      <c r="AW2381">
        <v>60</v>
      </c>
      <c r="AX2381">
        <v>12</v>
      </c>
      <c r="AY2381">
        <v>3</v>
      </c>
      <c r="AZ2381">
        <v>180</v>
      </c>
      <c r="BA2381">
        <v>2.8722222222222222</v>
      </c>
      <c r="BB2381">
        <v>44280</v>
      </c>
      <c r="BC2381">
        <v>73800</v>
      </c>
      <c r="BD2381">
        <v>103320</v>
      </c>
      <c r="BE2381">
        <v>36</v>
      </c>
      <c r="BF2381">
        <v>3</v>
      </c>
      <c r="BG2381">
        <v>180</v>
      </c>
      <c r="BH2381">
        <v>2.8722222222222222</v>
      </c>
      <c r="BI2381">
        <v>44280</v>
      </c>
      <c r="BJ2381">
        <v>73800</v>
      </c>
      <c r="BK2381">
        <v>103320</v>
      </c>
      <c r="BL2381">
        <v>25</v>
      </c>
      <c r="BM2381">
        <v>1</v>
      </c>
      <c r="BN2381">
        <v>8</v>
      </c>
      <c r="BO2381" t="s">
        <v>192</v>
      </c>
      <c r="BP2381">
        <v>4.4320000000000004</v>
      </c>
      <c r="BQ2381">
        <v>240</v>
      </c>
      <c r="BR2381">
        <v>89</v>
      </c>
      <c r="BS2381">
        <v>0.37083333333333335</v>
      </c>
      <c r="BV2381">
        <v>127</v>
      </c>
      <c r="BW2381">
        <v>0</v>
      </c>
      <c r="BX2381">
        <v>0</v>
      </c>
      <c r="BZ2381" t="s">
        <v>193</v>
      </c>
      <c r="CA2381" t="s">
        <v>194</v>
      </c>
      <c r="CB2381" t="b">
        <v>0</v>
      </c>
    </row>
    <row r="2382" spans="1:80" x14ac:dyDescent="0.3">
      <c r="A2382">
        <v>2381</v>
      </c>
      <c r="B2382" t="s">
        <v>3018</v>
      </c>
      <c r="C2382" t="s">
        <v>20</v>
      </c>
      <c r="D2382" t="s">
        <v>3004</v>
      </c>
      <c r="E2382" t="s">
        <v>3005</v>
      </c>
      <c r="F2382" t="s">
        <v>196</v>
      </c>
      <c r="G2382" t="s">
        <v>3004</v>
      </c>
      <c r="H2382" t="s">
        <v>184</v>
      </c>
      <c r="J2382">
        <v>0</v>
      </c>
      <c r="K2382" t="s">
        <v>3019</v>
      </c>
      <c r="L2382" t="s">
        <v>186</v>
      </c>
      <c r="M2382" t="s">
        <v>1022</v>
      </c>
      <c r="N2382" t="s">
        <v>20</v>
      </c>
      <c r="O2382">
        <v>87</v>
      </c>
      <c r="P2382" t="s">
        <v>188</v>
      </c>
      <c r="Q2382">
        <v>2</v>
      </c>
      <c r="R2382">
        <v>24</v>
      </c>
      <c r="S2382">
        <v>40</v>
      </c>
      <c r="T2382">
        <v>1.6666666666666667</v>
      </c>
      <c r="U2382">
        <v>7.5</v>
      </c>
      <c r="V2382">
        <v>7.5</v>
      </c>
      <c r="W2382">
        <v>5</v>
      </c>
      <c r="X2382">
        <v>0.76</v>
      </c>
      <c r="Y2382">
        <v>119638</v>
      </c>
      <c r="Z2382" t="s">
        <v>189</v>
      </c>
      <c r="AA2382">
        <v>2</v>
      </c>
      <c r="AB2382">
        <v>24</v>
      </c>
      <c r="AC2382">
        <v>80</v>
      </c>
      <c r="AD2382">
        <v>3.3333333333333335</v>
      </c>
      <c r="AE2382">
        <v>13.125</v>
      </c>
      <c r="AF2382">
        <v>13.125</v>
      </c>
      <c r="AG2382">
        <v>10</v>
      </c>
      <c r="AH2382">
        <v>0.76</v>
      </c>
      <c r="AI2382">
        <v>68367.5</v>
      </c>
      <c r="AJ2382">
        <v>1.65</v>
      </c>
      <c r="AK2382">
        <v>2.2000000000000002</v>
      </c>
      <c r="AL2382">
        <v>78</v>
      </c>
      <c r="AM2382">
        <v>11</v>
      </c>
      <c r="AN2382">
        <v>25</v>
      </c>
      <c r="AO2382" t="s">
        <v>190</v>
      </c>
      <c r="AP2382">
        <v>83</v>
      </c>
      <c r="AQ2382">
        <v>-0.7</v>
      </c>
      <c r="AR2382">
        <v>1.2</v>
      </c>
      <c r="AS2382" t="s">
        <v>3007</v>
      </c>
      <c r="AT2382">
        <v>12</v>
      </c>
      <c r="AU2382">
        <v>14</v>
      </c>
      <c r="AV2382">
        <v>12</v>
      </c>
      <c r="AW2382">
        <v>60</v>
      </c>
      <c r="AX2382">
        <v>12</v>
      </c>
      <c r="AY2382">
        <v>5</v>
      </c>
      <c r="AZ2382">
        <v>300</v>
      </c>
      <c r="BA2382">
        <v>1.7233333333333334</v>
      </c>
      <c r="BB2382">
        <v>44280</v>
      </c>
      <c r="BC2382">
        <v>73800</v>
      </c>
      <c r="BD2382">
        <v>103320</v>
      </c>
      <c r="BE2382">
        <v>36</v>
      </c>
      <c r="BF2382">
        <v>5</v>
      </c>
      <c r="BG2382">
        <v>300</v>
      </c>
      <c r="BH2382">
        <v>1.7233333333333334</v>
      </c>
      <c r="BI2382">
        <v>44280</v>
      </c>
      <c r="BJ2382">
        <v>73800</v>
      </c>
      <c r="BK2382">
        <v>103320</v>
      </c>
      <c r="BL2382">
        <v>25</v>
      </c>
      <c r="BM2382">
        <v>1</v>
      </c>
      <c r="BN2382">
        <v>48</v>
      </c>
      <c r="BO2382" t="s">
        <v>192</v>
      </c>
      <c r="BP2382">
        <v>4.1760000000000002</v>
      </c>
      <c r="BQ2382">
        <v>2603</v>
      </c>
      <c r="BR2382">
        <v>220</v>
      </c>
      <c r="BS2382">
        <v>8.4517864003073373E-2</v>
      </c>
      <c r="BV2382">
        <v>0</v>
      </c>
      <c r="BW2382">
        <v>270</v>
      </c>
      <c r="BX2382">
        <v>0</v>
      </c>
      <c r="BZ2382" t="s">
        <v>193</v>
      </c>
      <c r="CA2382" t="s">
        <v>194</v>
      </c>
      <c r="CB2382" t="b">
        <v>0</v>
      </c>
    </row>
    <row r="2383" spans="1:80" x14ac:dyDescent="0.3">
      <c r="A2383">
        <v>2382</v>
      </c>
      <c r="B2383" t="s">
        <v>3020</v>
      </c>
      <c r="C2383" t="s">
        <v>20</v>
      </c>
      <c r="D2383" t="s">
        <v>3004</v>
      </c>
      <c r="E2383" t="s">
        <v>3005</v>
      </c>
      <c r="F2383" t="s">
        <v>202</v>
      </c>
      <c r="G2383" t="s">
        <v>3004</v>
      </c>
      <c r="H2383" t="s">
        <v>184</v>
      </c>
      <c r="J2383">
        <v>0</v>
      </c>
      <c r="K2383" t="s">
        <v>3019</v>
      </c>
      <c r="L2383" t="s">
        <v>186</v>
      </c>
      <c r="M2383" t="s">
        <v>1022</v>
      </c>
      <c r="N2383" t="s">
        <v>20</v>
      </c>
      <c r="O2383">
        <v>111</v>
      </c>
      <c r="P2383" t="s">
        <v>188</v>
      </c>
      <c r="Q2383">
        <v>2</v>
      </c>
      <c r="R2383">
        <v>21</v>
      </c>
      <c r="S2383">
        <v>40</v>
      </c>
      <c r="T2383">
        <v>1.9047619047619049</v>
      </c>
      <c r="U2383">
        <v>7.5</v>
      </c>
      <c r="V2383">
        <v>7.5</v>
      </c>
      <c r="W2383">
        <v>5</v>
      </c>
      <c r="X2383">
        <v>0.76</v>
      </c>
      <c r="Y2383">
        <v>119638</v>
      </c>
      <c r="Z2383" t="s">
        <v>189</v>
      </c>
      <c r="AA2383">
        <v>2</v>
      </c>
      <c r="AB2383">
        <v>21</v>
      </c>
      <c r="AC2383">
        <v>80</v>
      </c>
      <c r="AD2383">
        <v>3.8095238095238098</v>
      </c>
      <c r="AE2383">
        <v>13.125</v>
      </c>
      <c r="AF2383">
        <v>13.125</v>
      </c>
      <c r="AG2383">
        <v>10</v>
      </c>
      <c r="AH2383">
        <v>0.76</v>
      </c>
      <c r="AI2383">
        <v>68367.5</v>
      </c>
      <c r="AJ2383">
        <v>2.0299999999999998</v>
      </c>
      <c r="AK2383">
        <v>2.2000000000000002</v>
      </c>
      <c r="AL2383">
        <v>63</v>
      </c>
      <c r="AM2383">
        <v>11</v>
      </c>
      <c r="AN2383">
        <v>25</v>
      </c>
      <c r="AO2383" t="s">
        <v>190</v>
      </c>
      <c r="AP2383">
        <v>83</v>
      </c>
      <c r="AQ2383">
        <v>-0.7</v>
      </c>
      <c r="AR2383">
        <v>1.2</v>
      </c>
      <c r="AS2383" t="s">
        <v>3007</v>
      </c>
      <c r="AT2383">
        <v>12</v>
      </c>
      <c r="AU2383">
        <v>14</v>
      </c>
      <c r="AV2383">
        <v>12</v>
      </c>
      <c r="AW2383">
        <v>60</v>
      </c>
      <c r="AX2383">
        <v>12</v>
      </c>
      <c r="AY2383">
        <v>5</v>
      </c>
      <c r="AZ2383">
        <v>300</v>
      </c>
      <c r="BA2383">
        <v>1.7233333333333334</v>
      </c>
      <c r="BB2383">
        <v>44280</v>
      </c>
      <c r="BC2383">
        <v>73800</v>
      </c>
      <c r="BD2383">
        <v>103320</v>
      </c>
      <c r="BE2383">
        <v>36</v>
      </c>
      <c r="BF2383">
        <v>5</v>
      </c>
      <c r="BG2383">
        <v>300</v>
      </c>
      <c r="BH2383">
        <v>1.7233333333333334</v>
      </c>
      <c r="BI2383">
        <v>44280</v>
      </c>
      <c r="BJ2383">
        <v>73800</v>
      </c>
      <c r="BK2383">
        <v>103320</v>
      </c>
      <c r="BL2383">
        <v>25</v>
      </c>
      <c r="BM2383">
        <v>1</v>
      </c>
      <c r="BN2383">
        <v>48</v>
      </c>
      <c r="BO2383" t="s">
        <v>192</v>
      </c>
      <c r="BP2383">
        <v>5.3280000000000003</v>
      </c>
      <c r="BQ2383">
        <v>2336</v>
      </c>
      <c r="BR2383">
        <v>86</v>
      </c>
      <c r="BS2383">
        <v>3.6815068493150686E-2</v>
      </c>
      <c r="BV2383">
        <v>0</v>
      </c>
      <c r="BW2383">
        <v>400</v>
      </c>
      <c r="BX2383">
        <v>0</v>
      </c>
      <c r="BZ2383" t="s">
        <v>193</v>
      </c>
      <c r="CA2383" t="s">
        <v>194</v>
      </c>
      <c r="CB2383" t="b">
        <v>0</v>
      </c>
    </row>
    <row r="2384" spans="1:80" x14ac:dyDescent="0.3">
      <c r="A2384">
        <v>2383</v>
      </c>
      <c r="B2384" t="s">
        <v>3021</v>
      </c>
      <c r="C2384" t="s">
        <v>20</v>
      </c>
      <c r="D2384" t="s">
        <v>3004</v>
      </c>
      <c r="E2384" t="s">
        <v>3005</v>
      </c>
      <c r="F2384" t="s">
        <v>206</v>
      </c>
      <c r="G2384" t="s">
        <v>3004</v>
      </c>
      <c r="H2384" t="s">
        <v>184</v>
      </c>
      <c r="J2384">
        <v>0</v>
      </c>
      <c r="K2384" t="s">
        <v>3019</v>
      </c>
      <c r="L2384" t="s">
        <v>186</v>
      </c>
      <c r="M2384" t="s">
        <v>1022</v>
      </c>
      <c r="N2384" t="s">
        <v>20</v>
      </c>
      <c r="O2384">
        <v>135</v>
      </c>
      <c r="P2384" t="s">
        <v>188</v>
      </c>
      <c r="Q2384">
        <v>2</v>
      </c>
      <c r="R2384">
        <v>18</v>
      </c>
      <c r="S2384">
        <v>40</v>
      </c>
      <c r="T2384">
        <v>2.2222222222222223</v>
      </c>
      <c r="U2384">
        <v>7.5</v>
      </c>
      <c r="V2384">
        <v>7.5</v>
      </c>
      <c r="W2384">
        <v>5</v>
      </c>
      <c r="X2384">
        <v>0.76</v>
      </c>
      <c r="Y2384">
        <v>119638</v>
      </c>
      <c r="Z2384" t="s">
        <v>189</v>
      </c>
      <c r="AA2384">
        <v>2</v>
      </c>
      <c r="AB2384">
        <v>18</v>
      </c>
      <c r="AC2384">
        <v>80</v>
      </c>
      <c r="AD2384">
        <v>4.4444444444444446</v>
      </c>
      <c r="AE2384">
        <v>13.125</v>
      </c>
      <c r="AF2384">
        <v>13.125</v>
      </c>
      <c r="AG2384">
        <v>10</v>
      </c>
      <c r="AH2384">
        <v>0.76</v>
      </c>
      <c r="AI2384">
        <v>68367.5</v>
      </c>
      <c r="AJ2384">
        <v>2.41</v>
      </c>
      <c r="AK2384">
        <v>2.2000000000000002</v>
      </c>
      <c r="AL2384">
        <v>53</v>
      </c>
      <c r="AM2384">
        <v>11</v>
      </c>
      <c r="AN2384">
        <v>25</v>
      </c>
      <c r="AO2384" t="s">
        <v>190</v>
      </c>
      <c r="AP2384">
        <v>83</v>
      </c>
      <c r="AQ2384">
        <v>-0.7</v>
      </c>
      <c r="AR2384">
        <v>1.2</v>
      </c>
      <c r="AS2384" t="s">
        <v>3007</v>
      </c>
      <c r="AT2384">
        <v>12</v>
      </c>
      <c r="AU2384">
        <v>14</v>
      </c>
      <c r="AV2384">
        <v>12</v>
      </c>
      <c r="AW2384">
        <v>60</v>
      </c>
      <c r="AX2384">
        <v>12</v>
      </c>
      <c r="AY2384">
        <v>5</v>
      </c>
      <c r="AZ2384">
        <v>300</v>
      </c>
      <c r="BA2384">
        <v>1.7233333333333334</v>
      </c>
      <c r="BB2384">
        <v>44280</v>
      </c>
      <c r="BC2384">
        <v>73800</v>
      </c>
      <c r="BD2384">
        <v>103320</v>
      </c>
      <c r="BE2384">
        <v>36</v>
      </c>
      <c r="BF2384">
        <v>5</v>
      </c>
      <c r="BG2384">
        <v>300</v>
      </c>
      <c r="BH2384">
        <v>1.7233333333333334</v>
      </c>
      <c r="BI2384">
        <v>44280</v>
      </c>
      <c r="BJ2384">
        <v>73800</v>
      </c>
      <c r="BK2384">
        <v>103320</v>
      </c>
      <c r="BL2384">
        <v>25</v>
      </c>
      <c r="BM2384">
        <v>1</v>
      </c>
      <c r="BN2384">
        <v>48</v>
      </c>
      <c r="BO2384" t="s">
        <v>192</v>
      </c>
      <c r="BP2384">
        <v>6.48</v>
      </c>
      <c r="BQ2384">
        <v>1744</v>
      </c>
      <c r="BR2384">
        <v>64</v>
      </c>
      <c r="BS2384">
        <v>3.669724770642202E-2</v>
      </c>
      <c r="BV2384">
        <v>0</v>
      </c>
      <c r="BW2384">
        <v>250</v>
      </c>
      <c r="BX2384">
        <v>0</v>
      </c>
      <c r="BZ2384" t="s">
        <v>193</v>
      </c>
      <c r="CA2384" t="s">
        <v>194</v>
      </c>
      <c r="CB2384" t="b">
        <v>0</v>
      </c>
    </row>
    <row r="2385" spans="1:80" x14ac:dyDescent="0.3">
      <c r="A2385">
        <v>2384</v>
      </c>
      <c r="B2385" t="s">
        <v>3022</v>
      </c>
      <c r="C2385" t="s">
        <v>20</v>
      </c>
      <c r="D2385" t="s">
        <v>3004</v>
      </c>
      <c r="E2385" t="s">
        <v>3005</v>
      </c>
      <c r="F2385" t="s">
        <v>318</v>
      </c>
      <c r="G2385" t="s">
        <v>3004</v>
      </c>
      <c r="H2385" t="s">
        <v>184</v>
      </c>
      <c r="J2385">
        <v>0</v>
      </c>
      <c r="K2385" t="s">
        <v>3019</v>
      </c>
      <c r="L2385" t="s">
        <v>186</v>
      </c>
      <c r="M2385" t="s">
        <v>1022</v>
      </c>
      <c r="N2385" t="s">
        <v>20</v>
      </c>
      <c r="O2385">
        <v>157</v>
      </c>
      <c r="P2385" t="s">
        <v>188</v>
      </c>
      <c r="Q2385">
        <v>2</v>
      </c>
      <c r="R2385">
        <v>15</v>
      </c>
      <c r="S2385">
        <v>40</v>
      </c>
      <c r="T2385">
        <v>2.6666666666666665</v>
      </c>
      <c r="U2385">
        <v>7.5</v>
      </c>
      <c r="V2385">
        <v>7.5</v>
      </c>
      <c r="W2385">
        <v>5</v>
      </c>
      <c r="X2385">
        <v>0.76</v>
      </c>
      <c r="Y2385">
        <v>119638</v>
      </c>
      <c r="Z2385" t="s">
        <v>189</v>
      </c>
      <c r="AA2385">
        <v>2</v>
      </c>
      <c r="AB2385">
        <v>15</v>
      </c>
      <c r="AC2385">
        <v>80</v>
      </c>
      <c r="AD2385">
        <v>5.333333333333333</v>
      </c>
      <c r="AE2385">
        <v>13.125</v>
      </c>
      <c r="AF2385">
        <v>13.125</v>
      </c>
      <c r="AG2385">
        <v>10</v>
      </c>
      <c r="AH2385">
        <v>0.76</v>
      </c>
      <c r="AI2385">
        <v>68367.5</v>
      </c>
      <c r="AJ2385">
        <v>2.78</v>
      </c>
      <c r="AK2385">
        <v>2.2000000000000002</v>
      </c>
      <c r="AL2385">
        <v>46</v>
      </c>
      <c r="AM2385">
        <v>11</v>
      </c>
      <c r="AN2385">
        <v>25</v>
      </c>
      <c r="AO2385" t="s">
        <v>190</v>
      </c>
      <c r="AP2385">
        <v>83</v>
      </c>
      <c r="AQ2385">
        <v>-0.7</v>
      </c>
      <c r="AR2385">
        <v>1.2</v>
      </c>
      <c r="AS2385" t="s">
        <v>3007</v>
      </c>
      <c r="AT2385">
        <v>12</v>
      </c>
      <c r="AU2385">
        <v>14</v>
      </c>
      <c r="AV2385">
        <v>12</v>
      </c>
      <c r="AW2385">
        <v>60</v>
      </c>
      <c r="AX2385">
        <v>12</v>
      </c>
      <c r="AY2385">
        <v>5</v>
      </c>
      <c r="AZ2385">
        <v>300</v>
      </c>
      <c r="BA2385">
        <v>1.7233333333333334</v>
      </c>
      <c r="BB2385">
        <v>44280</v>
      </c>
      <c r="BC2385">
        <v>73800</v>
      </c>
      <c r="BD2385">
        <v>103320</v>
      </c>
      <c r="BE2385">
        <v>36</v>
      </c>
      <c r="BF2385">
        <v>5</v>
      </c>
      <c r="BG2385">
        <v>300</v>
      </c>
      <c r="BH2385">
        <v>1.7233333333333334</v>
      </c>
      <c r="BI2385">
        <v>44280</v>
      </c>
      <c r="BJ2385">
        <v>73800</v>
      </c>
      <c r="BK2385">
        <v>103320</v>
      </c>
      <c r="BL2385">
        <v>25</v>
      </c>
      <c r="BM2385">
        <v>1</v>
      </c>
      <c r="BN2385">
        <v>48</v>
      </c>
      <c r="BO2385" t="s">
        <v>192</v>
      </c>
      <c r="BP2385">
        <v>7.5359999999999996</v>
      </c>
      <c r="BQ2385">
        <v>543</v>
      </c>
      <c r="BR2385">
        <v>11</v>
      </c>
      <c r="BS2385">
        <v>2.0257826887661146E-2</v>
      </c>
      <c r="BV2385">
        <v>0</v>
      </c>
      <c r="BW2385">
        <v>90</v>
      </c>
      <c r="BX2385">
        <v>0</v>
      </c>
      <c r="BZ2385" t="s">
        <v>193</v>
      </c>
      <c r="CA2385" t="s">
        <v>194</v>
      </c>
      <c r="CB2385" t="b">
        <v>0</v>
      </c>
    </row>
    <row r="2386" spans="1:80" x14ac:dyDescent="0.3">
      <c r="A2386">
        <v>2385</v>
      </c>
      <c r="B2386" t="s">
        <v>3023</v>
      </c>
      <c r="C2386" t="s">
        <v>20</v>
      </c>
      <c r="D2386" t="s">
        <v>3004</v>
      </c>
      <c r="E2386" t="s">
        <v>3005</v>
      </c>
      <c r="F2386" t="s">
        <v>252</v>
      </c>
      <c r="G2386" t="s">
        <v>3004</v>
      </c>
      <c r="H2386" t="s">
        <v>184</v>
      </c>
      <c r="J2386">
        <v>0</v>
      </c>
      <c r="K2386" t="s">
        <v>3019</v>
      </c>
      <c r="L2386" t="s">
        <v>186</v>
      </c>
      <c r="M2386" t="s">
        <v>1022</v>
      </c>
      <c r="N2386" t="s">
        <v>20</v>
      </c>
      <c r="O2386">
        <v>183</v>
      </c>
      <c r="P2386" t="s">
        <v>188</v>
      </c>
      <c r="Q2386">
        <v>2</v>
      </c>
      <c r="R2386">
        <v>15</v>
      </c>
      <c r="S2386">
        <v>40</v>
      </c>
      <c r="T2386">
        <v>2.6666666666666665</v>
      </c>
      <c r="U2386">
        <v>7.5</v>
      </c>
      <c r="V2386">
        <v>7.5</v>
      </c>
      <c r="W2386">
        <v>5</v>
      </c>
      <c r="X2386">
        <v>0.76</v>
      </c>
      <c r="Y2386">
        <v>119638</v>
      </c>
      <c r="Z2386" t="s">
        <v>189</v>
      </c>
      <c r="AA2386">
        <v>2</v>
      </c>
      <c r="AB2386">
        <v>15</v>
      </c>
      <c r="AC2386">
        <v>80</v>
      </c>
      <c r="AD2386">
        <v>5.333333333333333</v>
      </c>
      <c r="AE2386">
        <v>13.125</v>
      </c>
      <c r="AF2386">
        <v>13.125</v>
      </c>
      <c r="AG2386">
        <v>10</v>
      </c>
      <c r="AH2386">
        <v>0.76</v>
      </c>
      <c r="AI2386">
        <v>68367.5</v>
      </c>
      <c r="AJ2386">
        <v>3.16</v>
      </c>
      <c r="AK2386">
        <v>2.2000000000000002</v>
      </c>
      <c r="AL2386">
        <v>41</v>
      </c>
      <c r="AM2386">
        <v>11</v>
      </c>
      <c r="AN2386">
        <v>25</v>
      </c>
      <c r="AO2386" t="s">
        <v>190</v>
      </c>
      <c r="AP2386">
        <v>83</v>
      </c>
      <c r="AQ2386">
        <v>-0.7</v>
      </c>
      <c r="AR2386">
        <v>1.2</v>
      </c>
      <c r="AS2386" t="s">
        <v>3007</v>
      </c>
      <c r="AT2386">
        <v>12</v>
      </c>
      <c r="AU2386">
        <v>14</v>
      </c>
      <c r="AV2386">
        <v>12</v>
      </c>
      <c r="AW2386">
        <v>60</v>
      </c>
      <c r="AX2386">
        <v>12</v>
      </c>
      <c r="AY2386">
        <v>5</v>
      </c>
      <c r="AZ2386">
        <v>300</v>
      </c>
      <c r="BA2386">
        <v>1.7233333333333334</v>
      </c>
      <c r="BB2386">
        <v>44280</v>
      </c>
      <c r="BC2386">
        <v>73800</v>
      </c>
      <c r="BD2386">
        <v>103320</v>
      </c>
      <c r="BE2386">
        <v>36</v>
      </c>
      <c r="BF2386">
        <v>5</v>
      </c>
      <c r="BG2386">
        <v>300</v>
      </c>
      <c r="BH2386">
        <v>1.7233333333333334</v>
      </c>
      <c r="BI2386">
        <v>44280</v>
      </c>
      <c r="BJ2386">
        <v>73800</v>
      </c>
      <c r="BK2386">
        <v>103320</v>
      </c>
      <c r="BL2386">
        <v>25</v>
      </c>
      <c r="BM2386">
        <v>1</v>
      </c>
      <c r="BN2386">
        <v>48</v>
      </c>
      <c r="BO2386" t="s">
        <v>192</v>
      </c>
      <c r="BP2386">
        <v>8.7840000000000007</v>
      </c>
      <c r="BQ2386">
        <v>1224</v>
      </c>
      <c r="BR2386">
        <v>9</v>
      </c>
      <c r="BS2386">
        <v>7.352941176470589E-3</v>
      </c>
      <c r="BV2386">
        <v>0</v>
      </c>
      <c r="BW2386">
        <v>370</v>
      </c>
      <c r="BX2386">
        <v>0</v>
      </c>
      <c r="BZ2386" t="s">
        <v>193</v>
      </c>
      <c r="CA2386" t="s">
        <v>194</v>
      </c>
      <c r="CB2386" t="b">
        <v>0</v>
      </c>
    </row>
    <row r="2387" spans="1:80" x14ac:dyDescent="0.3">
      <c r="A2387">
        <v>2386</v>
      </c>
      <c r="B2387" t="s">
        <v>3024</v>
      </c>
      <c r="C2387" t="s">
        <v>20</v>
      </c>
      <c r="D2387" t="s">
        <v>3004</v>
      </c>
      <c r="E2387" t="s">
        <v>3005</v>
      </c>
      <c r="F2387" t="s">
        <v>511</v>
      </c>
      <c r="G2387" t="s">
        <v>3004</v>
      </c>
      <c r="H2387" t="s">
        <v>184</v>
      </c>
      <c r="J2387">
        <v>0</v>
      </c>
      <c r="K2387" t="s">
        <v>3019</v>
      </c>
      <c r="L2387" t="s">
        <v>186</v>
      </c>
      <c r="M2387" t="s">
        <v>1022</v>
      </c>
      <c r="N2387" t="s">
        <v>20</v>
      </c>
      <c r="O2387">
        <v>241</v>
      </c>
      <c r="P2387" t="s">
        <v>188</v>
      </c>
      <c r="Q2387">
        <v>2</v>
      </c>
      <c r="R2387">
        <v>12</v>
      </c>
      <c r="S2387">
        <v>40</v>
      </c>
      <c r="T2387">
        <v>3.3333333333333335</v>
      </c>
      <c r="U2387">
        <v>7.5</v>
      </c>
      <c r="V2387">
        <v>7.5</v>
      </c>
      <c r="W2387">
        <v>5</v>
      </c>
      <c r="X2387">
        <v>0.76</v>
      </c>
      <c r="Y2387">
        <v>119638</v>
      </c>
      <c r="Z2387" t="s">
        <v>189</v>
      </c>
      <c r="AA2387">
        <v>2</v>
      </c>
      <c r="AB2387">
        <v>12</v>
      </c>
      <c r="AC2387">
        <v>80</v>
      </c>
      <c r="AD2387">
        <v>6.666666666666667</v>
      </c>
      <c r="AE2387">
        <v>13.125</v>
      </c>
      <c r="AF2387">
        <v>13.125</v>
      </c>
      <c r="AG2387">
        <v>10</v>
      </c>
      <c r="AH2387">
        <v>0.76</v>
      </c>
      <c r="AI2387">
        <v>68367.5</v>
      </c>
      <c r="AJ2387">
        <v>4.0999999999999996</v>
      </c>
      <c r="AK2387">
        <v>2.2000000000000002</v>
      </c>
      <c r="AL2387">
        <v>32</v>
      </c>
      <c r="AM2387">
        <v>11</v>
      </c>
      <c r="AN2387">
        <v>25</v>
      </c>
      <c r="AO2387" t="s">
        <v>190</v>
      </c>
      <c r="AP2387">
        <v>83</v>
      </c>
      <c r="AQ2387">
        <v>-0.7</v>
      </c>
      <c r="AR2387">
        <v>1.2</v>
      </c>
      <c r="AS2387" t="s">
        <v>3007</v>
      </c>
      <c r="AT2387">
        <v>12</v>
      </c>
      <c r="AU2387">
        <v>14</v>
      </c>
      <c r="AV2387">
        <v>12</v>
      </c>
      <c r="AW2387">
        <v>60</v>
      </c>
      <c r="AX2387">
        <v>12</v>
      </c>
      <c r="AY2387">
        <v>5</v>
      </c>
      <c r="AZ2387">
        <v>300</v>
      </c>
      <c r="BA2387">
        <v>1.7233333333333334</v>
      </c>
      <c r="BB2387">
        <v>44280</v>
      </c>
      <c r="BC2387">
        <v>73800</v>
      </c>
      <c r="BD2387">
        <v>103320</v>
      </c>
      <c r="BE2387">
        <v>36</v>
      </c>
      <c r="BF2387">
        <v>5</v>
      </c>
      <c r="BG2387">
        <v>300</v>
      </c>
      <c r="BH2387">
        <v>1.7233333333333334</v>
      </c>
      <c r="BI2387">
        <v>44280</v>
      </c>
      <c r="BJ2387">
        <v>73800</v>
      </c>
      <c r="BK2387">
        <v>103320</v>
      </c>
      <c r="BL2387">
        <v>25</v>
      </c>
      <c r="BM2387">
        <v>1</v>
      </c>
      <c r="BN2387">
        <v>28</v>
      </c>
      <c r="BO2387" t="s">
        <v>192</v>
      </c>
      <c r="BP2387">
        <v>6.7480000000000002</v>
      </c>
      <c r="BQ2387">
        <v>1000</v>
      </c>
      <c r="BR2387">
        <v>22</v>
      </c>
      <c r="BS2387">
        <v>2.1999999999999999E-2</v>
      </c>
      <c r="BV2387">
        <v>323</v>
      </c>
      <c r="BW2387">
        <v>0</v>
      </c>
      <c r="BX2387">
        <v>0</v>
      </c>
      <c r="BZ2387" t="s">
        <v>193</v>
      </c>
      <c r="CA2387" t="s">
        <v>194</v>
      </c>
      <c r="CB2387" t="b">
        <v>0</v>
      </c>
    </row>
    <row r="2388" spans="1:80" x14ac:dyDescent="0.3">
      <c r="A2388">
        <v>2387</v>
      </c>
      <c r="B2388" t="s">
        <v>3025</v>
      </c>
      <c r="C2388" t="s">
        <v>20</v>
      </c>
      <c r="D2388" t="s">
        <v>3004</v>
      </c>
      <c r="E2388" t="s">
        <v>3005</v>
      </c>
      <c r="F2388" t="s">
        <v>520</v>
      </c>
      <c r="G2388" t="s">
        <v>3004</v>
      </c>
      <c r="H2388" t="s">
        <v>184</v>
      </c>
      <c r="J2388">
        <v>0</v>
      </c>
      <c r="K2388" t="s">
        <v>3019</v>
      </c>
      <c r="L2388" t="s">
        <v>186</v>
      </c>
      <c r="M2388" t="s">
        <v>1022</v>
      </c>
      <c r="N2388" t="s">
        <v>20</v>
      </c>
      <c r="O2388">
        <v>301</v>
      </c>
      <c r="P2388" t="s">
        <v>188</v>
      </c>
      <c r="Q2388">
        <v>2</v>
      </c>
      <c r="R2388">
        <v>9</v>
      </c>
      <c r="S2388">
        <v>40</v>
      </c>
      <c r="T2388">
        <v>4.4444444444444446</v>
      </c>
      <c r="U2388">
        <v>7.5</v>
      </c>
      <c r="V2388">
        <v>7.5</v>
      </c>
      <c r="W2388">
        <v>5</v>
      </c>
      <c r="X2388">
        <v>0.76</v>
      </c>
      <c r="Y2388">
        <v>119638</v>
      </c>
      <c r="Z2388" t="s">
        <v>189</v>
      </c>
      <c r="AA2388">
        <v>2</v>
      </c>
      <c r="AB2388">
        <v>9</v>
      </c>
      <c r="AC2388">
        <v>80</v>
      </c>
      <c r="AD2388">
        <v>8.8888888888888893</v>
      </c>
      <c r="AE2388">
        <v>13.125</v>
      </c>
      <c r="AF2388">
        <v>13.125</v>
      </c>
      <c r="AG2388">
        <v>10</v>
      </c>
      <c r="AH2388">
        <v>0.76</v>
      </c>
      <c r="AI2388">
        <v>68367.5</v>
      </c>
      <c r="AJ2388">
        <v>5.04</v>
      </c>
      <c r="AK2388">
        <v>2.2000000000000002</v>
      </c>
      <c r="AL2388">
        <v>26</v>
      </c>
      <c r="AM2388">
        <v>11</v>
      </c>
      <c r="AN2388">
        <v>25</v>
      </c>
      <c r="AO2388" t="s">
        <v>190</v>
      </c>
      <c r="AP2388">
        <v>83</v>
      </c>
      <c r="AQ2388">
        <v>-0.7</v>
      </c>
      <c r="AR2388">
        <v>1.2</v>
      </c>
      <c r="AS2388" t="s">
        <v>3007</v>
      </c>
      <c r="AT2388">
        <v>12</v>
      </c>
      <c r="AU2388">
        <v>14</v>
      </c>
      <c r="AV2388">
        <v>12</v>
      </c>
      <c r="AW2388">
        <v>60</v>
      </c>
      <c r="AX2388">
        <v>12</v>
      </c>
      <c r="AY2388">
        <v>5</v>
      </c>
      <c r="AZ2388">
        <v>300</v>
      </c>
      <c r="BA2388">
        <v>1.7233333333333334</v>
      </c>
      <c r="BB2388">
        <v>44280</v>
      </c>
      <c r="BC2388">
        <v>73800</v>
      </c>
      <c r="BD2388">
        <v>103320</v>
      </c>
      <c r="BE2388">
        <v>36</v>
      </c>
      <c r="BF2388">
        <v>5</v>
      </c>
      <c r="BG2388">
        <v>300</v>
      </c>
      <c r="BH2388">
        <v>1.7233333333333334</v>
      </c>
      <c r="BI2388">
        <v>44280</v>
      </c>
      <c r="BJ2388">
        <v>73800</v>
      </c>
      <c r="BK2388">
        <v>103320</v>
      </c>
      <c r="BL2388">
        <v>25</v>
      </c>
      <c r="BM2388">
        <v>1</v>
      </c>
      <c r="BN2388">
        <v>16</v>
      </c>
      <c r="BO2388" t="s">
        <v>192</v>
      </c>
      <c r="BP2388">
        <v>4.8159999999999998</v>
      </c>
      <c r="BQ2388">
        <v>445</v>
      </c>
      <c r="BR2388">
        <v>14</v>
      </c>
      <c r="BS2388">
        <v>3.1460674157303373E-2</v>
      </c>
      <c r="BV2388">
        <v>0</v>
      </c>
      <c r="BW2388">
        <v>30</v>
      </c>
      <c r="BX2388">
        <v>0</v>
      </c>
      <c r="BZ2388" t="s">
        <v>193</v>
      </c>
      <c r="CA2388" t="s">
        <v>194</v>
      </c>
      <c r="CB2388" t="b">
        <v>0</v>
      </c>
    </row>
    <row r="2389" spans="1:80" x14ac:dyDescent="0.3">
      <c r="A2389">
        <v>2388</v>
      </c>
      <c r="B2389" t="s">
        <v>3026</v>
      </c>
      <c r="C2389" t="s">
        <v>20</v>
      </c>
      <c r="D2389" t="s">
        <v>3004</v>
      </c>
      <c r="E2389" t="s">
        <v>3005</v>
      </c>
      <c r="F2389" t="s">
        <v>1005</v>
      </c>
      <c r="G2389" t="s">
        <v>3004</v>
      </c>
      <c r="H2389" t="s">
        <v>184</v>
      </c>
      <c r="J2389">
        <v>0</v>
      </c>
      <c r="K2389" t="s">
        <v>3019</v>
      </c>
      <c r="L2389" t="s">
        <v>186</v>
      </c>
      <c r="M2389" t="s">
        <v>1022</v>
      </c>
      <c r="N2389" t="s">
        <v>20</v>
      </c>
      <c r="O2389">
        <v>359</v>
      </c>
      <c r="P2389" t="s">
        <v>188</v>
      </c>
      <c r="Q2389">
        <v>2</v>
      </c>
      <c r="R2389">
        <v>9</v>
      </c>
      <c r="S2389">
        <v>40</v>
      </c>
      <c r="T2389">
        <v>4.4444444444444446</v>
      </c>
      <c r="U2389">
        <v>7.5</v>
      </c>
      <c r="V2389">
        <v>7.5</v>
      </c>
      <c r="W2389">
        <v>5</v>
      </c>
      <c r="X2389">
        <v>0.76</v>
      </c>
      <c r="Y2389">
        <v>119638</v>
      </c>
      <c r="Z2389" t="s">
        <v>189</v>
      </c>
      <c r="AA2389">
        <v>2</v>
      </c>
      <c r="AB2389">
        <v>9</v>
      </c>
      <c r="AC2389">
        <v>80</v>
      </c>
      <c r="AD2389">
        <v>8.8888888888888893</v>
      </c>
      <c r="AE2389">
        <v>13.125</v>
      </c>
      <c r="AF2389">
        <v>13.125</v>
      </c>
      <c r="AG2389">
        <v>10</v>
      </c>
      <c r="AH2389">
        <v>0.76</v>
      </c>
      <c r="AI2389">
        <v>68367.5</v>
      </c>
      <c r="AJ2389">
        <v>5.98</v>
      </c>
      <c r="AK2389">
        <v>2.2000000000000002</v>
      </c>
      <c r="AL2389">
        <v>22</v>
      </c>
      <c r="AM2389">
        <v>11</v>
      </c>
      <c r="AN2389">
        <v>25</v>
      </c>
      <c r="AO2389" t="s">
        <v>190</v>
      </c>
      <c r="AP2389">
        <v>83</v>
      </c>
      <c r="AQ2389">
        <v>-0.7</v>
      </c>
      <c r="AR2389">
        <v>1.2</v>
      </c>
      <c r="AS2389" t="s">
        <v>3007</v>
      </c>
      <c r="AT2389">
        <v>12</v>
      </c>
      <c r="AU2389">
        <v>14</v>
      </c>
      <c r="AV2389">
        <v>12</v>
      </c>
      <c r="AW2389">
        <v>60</v>
      </c>
      <c r="AX2389">
        <v>12</v>
      </c>
      <c r="AY2389">
        <v>3</v>
      </c>
      <c r="AZ2389">
        <v>180</v>
      </c>
      <c r="BA2389">
        <v>2.8722222222222222</v>
      </c>
      <c r="BB2389">
        <v>44280</v>
      </c>
      <c r="BC2389">
        <v>73800</v>
      </c>
      <c r="BD2389">
        <v>103320</v>
      </c>
      <c r="BE2389">
        <v>36</v>
      </c>
      <c r="BF2389">
        <v>3</v>
      </c>
      <c r="BG2389">
        <v>180</v>
      </c>
      <c r="BH2389">
        <v>2.8722222222222222</v>
      </c>
      <c r="BI2389">
        <v>44280</v>
      </c>
      <c r="BJ2389">
        <v>73800</v>
      </c>
      <c r="BK2389">
        <v>103320</v>
      </c>
      <c r="BL2389">
        <v>25</v>
      </c>
      <c r="BM2389">
        <v>1</v>
      </c>
      <c r="BN2389">
        <v>16</v>
      </c>
      <c r="BO2389" t="s">
        <v>192</v>
      </c>
      <c r="BP2389">
        <v>5.7439999999999998</v>
      </c>
      <c r="BQ2389">
        <v>727</v>
      </c>
      <c r="BR2389">
        <v>6</v>
      </c>
      <c r="BS2389">
        <v>8.253094910591471E-3</v>
      </c>
      <c r="BV2389">
        <v>0</v>
      </c>
      <c r="BW2389">
        <v>180</v>
      </c>
      <c r="BX2389">
        <v>0</v>
      </c>
      <c r="BZ2389" t="s">
        <v>193</v>
      </c>
      <c r="CA2389" t="s">
        <v>194</v>
      </c>
      <c r="CB2389" t="b">
        <v>0</v>
      </c>
    </row>
    <row r="2390" spans="1:80" x14ac:dyDescent="0.3">
      <c r="A2390">
        <v>2389</v>
      </c>
      <c r="B2390" t="s">
        <v>3027</v>
      </c>
      <c r="C2390" t="s">
        <v>20</v>
      </c>
      <c r="D2390" t="s">
        <v>3004</v>
      </c>
      <c r="E2390" t="s">
        <v>3005</v>
      </c>
      <c r="F2390" t="s">
        <v>1577</v>
      </c>
      <c r="G2390" t="s">
        <v>3004</v>
      </c>
      <c r="H2390" t="s">
        <v>184</v>
      </c>
      <c r="J2390">
        <v>0</v>
      </c>
      <c r="K2390" t="s">
        <v>3019</v>
      </c>
      <c r="L2390" t="s">
        <v>186</v>
      </c>
      <c r="M2390" t="s">
        <v>1022</v>
      </c>
      <c r="N2390" t="s">
        <v>20</v>
      </c>
      <c r="O2390">
        <v>417</v>
      </c>
      <c r="P2390" t="s">
        <v>188</v>
      </c>
      <c r="Q2390">
        <v>2</v>
      </c>
      <c r="R2390">
        <v>6</v>
      </c>
      <c r="S2390">
        <v>40</v>
      </c>
      <c r="T2390">
        <v>6.666666666666667</v>
      </c>
      <c r="U2390">
        <v>7.5</v>
      </c>
      <c r="V2390">
        <v>7.5</v>
      </c>
      <c r="W2390">
        <v>5</v>
      </c>
      <c r="X2390">
        <v>0.76</v>
      </c>
      <c r="Y2390">
        <v>119638</v>
      </c>
      <c r="Z2390" t="s">
        <v>189</v>
      </c>
      <c r="AA2390">
        <v>2</v>
      </c>
      <c r="AB2390">
        <v>6</v>
      </c>
      <c r="AC2390">
        <v>80</v>
      </c>
      <c r="AD2390">
        <v>13.333333333333334</v>
      </c>
      <c r="AE2390">
        <v>13.125</v>
      </c>
      <c r="AF2390">
        <v>13.333333333333334</v>
      </c>
      <c r="AG2390">
        <v>10</v>
      </c>
      <c r="AH2390">
        <v>0.76</v>
      </c>
      <c r="AI2390">
        <v>67301.5</v>
      </c>
      <c r="AJ2390">
        <v>6.92</v>
      </c>
      <c r="AK2390">
        <v>2.2000000000000002</v>
      </c>
      <c r="AL2390">
        <v>19</v>
      </c>
      <c r="AM2390">
        <v>11</v>
      </c>
      <c r="AN2390">
        <v>25</v>
      </c>
      <c r="AO2390" t="s">
        <v>190</v>
      </c>
      <c r="AP2390">
        <v>83</v>
      </c>
      <c r="AQ2390">
        <v>-0.7</v>
      </c>
      <c r="AR2390">
        <v>1.2</v>
      </c>
      <c r="AS2390" t="s">
        <v>3007</v>
      </c>
      <c r="AT2390">
        <v>12</v>
      </c>
      <c r="AU2390">
        <v>14</v>
      </c>
      <c r="AV2390">
        <v>12</v>
      </c>
      <c r="AW2390">
        <v>60</v>
      </c>
      <c r="AX2390">
        <v>12</v>
      </c>
      <c r="AY2390">
        <v>3</v>
      </c>
      <c r="AZ2390">
        <v>180</v>
      </c>
      <c r="BA2390">
        <v>2.8722222222222222</v>
      </c>
      <c r="BB2390">
        <v>44280</v>
      </c>
      <c r="BC2390">
        <v>73800</v>
      </c>
      <c r="BD2390">
        <v>103320</v>
      </c>
      <c r="BE2390">
        <v>36</v>
      </c>
      <c r="BF2390">
        <v>3</v>
      </c>
      <c r="BG2390">
        <v>180</v>
      </c>
      <c r="BH2390">
        <v>2.8722222222222222</v>
      </c>
      <c r="BI2390">
        <v>44280</v>
      </c>
      <c r="BJ2390">
        <v>73800</v>
      </c>
      <c r="BK2390">
        <v>103320</v>
      </c>
      <c r="BL2390">
        <v>25</v>
      </c>
      <c r="BM2390">
        <v>1</v>
      </c>
      <c r="BN2390">
        <v>16</v>
      </c>
      <c r="BO2390" t="s">
        <v>192</v>
      </c>
      <c r="BP2390">
        <v>6.6719999999999997</v>
      </c>
      <c r="BQ2390">
        <v>130</v>
      </c>
      <c r="BR2390">
        <v>2</v>
      </c>
      <c r="BS2390">
        <v>1.5384615384615384E-2</v>
      </c>
      <c r="BV2390">
        <v>0</v>
      </c>
      <c r="BW2390">
        <v>20</v>
      </c>
      <c r="BX2390">
        <v>0</v>
      </c>
      <c r="BZ2390" t="s">
        <v>193</v>
      </c>
      <c r="CA2390" t="s">
        <v>194</v>
      </c>
      <c r="CB2390" t="b">
        <v>0</v>
      </c>
    </row>
    <row r="2391" spans="1:80" x14ac:dyDescent="0.3">
      <c r="A2391">
        <v>2390</v>
      </c>
      <c r="B2391" t="s">
        <v>3028</v>
      </c>
      <c r="C2391" t="s">
        <v>20</v>
      </c>
      <c r="D2391" t="s">
        <v>3004</v>
      </c>
      <c r="E2391" t="s">
        <v>3005</v>
      </c>
      <c r="F2391" t="s">
        <v>1605</v>
      </c>
      <c r="G2391" t="s">
        <v>3004</v>
      </c>
      <c r="H2391" t="s">
        <v>184</v>
      </c>
      <c r="J2391">
        <v>0</v>
      </c>
      <c r="K2391" t="s">
        <v>3019</v>
      </c>
      <c r="L2391" t="s">
        <v>186</v>
      </c>
      <c r="M2391" t="s">
        <v>1022</v>
      </c>
      <c r="N2391" t="s">
        <v>20</v>
      </c>
      <c r="O2391">
        <v>479</v>
      </c>
      <c r="P2391" t="s">
        <v>188</v>
      </c>
      <c r="Q2391">
        <v>2</v>
      </c>
      <c r="R2391">
        <v>6</v>
      </c>
      <c r="S2391">
        <v>40</v>
      </c>
      <c r="T2391">
        <v>6.666666666666667</v>
      </c>
      <c r="U2391">
        <v>7.5</v>
      </c>
      <c r="V2391">
        <v>7.5</v>
      </c>
      <c r="W2391">
        <v>5</v>
      </c>
      <c r="X2391">
        <v>0.76</v>
      </c>
      <c r="Y2391">
        <v>119638</v>
      </c>
      <c r="Z2391" t="s">
        <v>189</v>
      </c>
      <c r="AA2391">
        <v>2</v>
      </c>
      <c r="AB2391">
        <v>6</v>
      </c>
      <c r="AC2391">
        <v>80</v>
      </c>
      <c r="AD2391">
        <v>13.333333333333334</v>
      </c>
      <c r="AE2391">
        <v>13.125</v>
      </c>
      <c r="AF2391">
        <v>13.333333333333334</v>
      </c>
      <c r="AG2391">
        <v>10</v>
      </c>
      <c r="AH2391">
        <v>0.76</v>
      </c>
      <c r="AI2391">
        <v>67301.5</v>
      </c>
      <c r="AJ2391">
        <v>7.72</v>
      </c>
      <c r="AK2391">
        <v>2.2000000000000002</v>
      </c>
      <c r="AL2391">
        <v>17</v>
      </c>
      <c r="AM2391">
        <v>11</v>
      </c>
      <c r="AN2391">
        <v>25</v>
      </c>
      <c r="AO2391" t="s">
        <v>190</v>
      </c>
      <c r="AP2391">
        <v>83</v>
      </c>
      <c r="AQ2391">
        <v>-0.7</v>
      </c>
      <c r="AR2391">
        <v>1.2</v>
      </c>
      <c r="AS2391" t="s">
        <v>3007</v>
      </c>
      <c r="AT2391">
        <v>12</v>
      </c>
      <c r="AU2391">
        <v>14</v>
      </c>
      <c r="AV2391">
        <v>12</v>
      </c>
      <c r="AW2391">
        <v>60</v>
      </c>
      <c r="AX2391">
        <v>12</v>
      </c>
      <c r="AY2391">
        <v>3</v>
      </c>
      <c r="AZ2391">
        <v>180</v>
      </c>
      <c r="BA2391">
        <v>2.8722222222222222</v>
      </c>
      <c r="BB2391">
        <v>44280</v>
      </c>
      <c r="BC2391">
        <v>73800</v>
      </c>
      <c r="BD2391">
        <v>103320</v>
      </c>
      <c r="BE2391">
        <v>36</v>
      </c>
      <c r="BF2391">
        <v>3</v>
      </c>
      <c r="BG2391">
        <v>180</v>
      </c>
      <c r="BH2391">
        <v>2.8722222222222222</v>
      </c>
      <c r="BI2391">
        <v>44280</v>
      </c>
      <c r="BJ2391">
        <v>73800</v>
      </c>
      <c r="BK2391">
        <v>103320</v>
      </c>
      <c r="BL2391">
        <v>25</v>
      </c>
      <c r="BM2391">
        <v>1</v>
      </c>
      <c r="BN2391">
        <v>14</v>
      </c>
      <c r="BO2391" t="s">
        <v>192</v>
      </c>
      <c r="BP2391">
        <v>6.7060000000000004</v>
      </c>
      <c r="BQ2391">
        <v>21</v>
      </c>
      <c r="BR2391">
        <v>0</v>
      </c>
      <c r="BS2391">
        <v>0</v>
      </c>
      <c r="BV2391">
        <v>0</v>
      </c>
      <c r="BW2391">
        <v>0</v>
      </c>
      <c r="BX2391">
        <v>0</v>
      </c>
      <c r="BZ2391" t="s">
        <v>193</v>
      </c>
      <c r="CA2391" t="s">
        <v>194</v>
      </c>
      <c r="CB2391" t="b">
        <v>0</v>
      </c>
    </row>
    <row r="2392" spans="1:80" x14ac:dyDescent="0.3">
      <c r="A2392">
        <v>2391</v>
      </c>
      <c r="B2392" t="s">
        <v>3029</v>
      </c>
      <c r="C2392" t="s">
        <v>20</v>
      </c>
      <c r="D2392" t="s">
        <v>3004</v>
      </c>
      <c r="E2392" t="s">
        <v>3005</v>
      </c>
      <c r="F2392" t="s">
        <v>1607</v>
      </c>
      <c r="G2392" t="s">
        <v>3004</v>
      </c>
      <c r="H2392" t="s">
        <v>184</v>
      </c>
      <c r="J2392">
        <v>0</v>
      </c>
      <c r="K2392" t="s">
        <v>3019</v>
      </c>
      <c r="L2392" t="s">
        <v>186</v>
      </c>
      <c r="M2392" t="s">
        <v>1022</v>
      </c>
      <c r="N2392" t="s">
        <v>20</v>
      </c>
      <c r="O2392">
        <v>538</v>
      </c>
      <c r="P2392" t="s">
        <v>188</v>
      </c>
      <c r="Q2392">
        <v>2</v>
      </c>
      <c r="R2392">
        <v>6</v>
      </c>
      <c r="S2392">
        <v>40</v>
      </c>
      <c r="T2392">
        <v>6.666666666666667</v>
      </c>
      <c r="U2392">
        <v>7.5</v>
      </c>
      <c r="V2392">
        <v>7.5</v>
      </c>
      <c r="W2392">
        <v>5</v>
      </c>
      <c r="X2392">
        <v>0.76</v>
      </c>
      <c r="Y2392">
        <v>119638</v>
      </c>
      <c r="Z2392" t="s">
        <v>189</v>
      </c>
      <c r="AA2392">
        <v>2</v>
      </c>
      <c r="AB2392">
        <v>6</v>
      </c>
      <c r="AC2392">
        <v>80</v>
      </c>
      <c r="AD2392">
        <v>13.333333333333334</v>
      </c>
      <c r="AE2392">
        <v>13.125</v>
      </c>
      <c r="AF2392">
        <v>13.333333333333334</v>
      </c>
      <c r="AG2392">
        <v>10</v>
      </c>
      <c r="AH2392">
        <v>0.76</v>
      </c>
      <c r="AI2392">
        <v>67301.5</v>
      </c>
      <c r="AJ2392">
        <v>8.8000000000000007</v>
      </c>
      <c r="AK2392">
        <v>2.2000000000000002</v>
      </c>
      <c r="AL2392">
        <v>15</v>
      </c>
      <c r="AM2392">
        <v>11</v>
      </c>
      <c r="AN2392">
        <v>25</v>
      </c>
      <c r="AO2392" t="s">
        <v>190</v>
      </c>
      <c r="AP2392">
        <v>83</v>
      </c>
      <c r="AQ2392">
        <v>-0.7</v>
      </c>
      <c r="AR2392">
        <v>1.2</v>
      </c>
      <c r="AS2392" t="s">
        <v>3007</v>
      </c>
      <c r="AT2392">
        <v>12</v>
      </c>
      <c r="AU2392">
        <v>14</v>
      </c>
      <c r="AV2392">
        <v>12</v>
      </c>
      <c r="AW2392">
        <v>60</v>
      </c>
      <c r="AX2392">
        <v>12</v>
      </c>
      <c r="AY2392">
        <v>3</v>
      </c>
      <c r="AZ2392">
        <v>180</v>
      </c>
      <c r="BA2392">
        <v>2.8722222222222222</v>
      </c>
      <c r="BB2392">
        <v>44280</v>
      </c>
      <c r="BC2392">
        <v>73800</v>
      </c>
      <c r="BD2392">
        <v>103320</v>
      </c>
      <c r="BE2392">
        <v>36</v>
      </c>
      <c r="BF2392">
        <v>3</v>
      </c>
      <c r="BG2392">
        <v>180</v>
      </c>
      <c r="BH2392">
        <v>2.8722222222222222</v>
      </c>
      <c r="BI2392">
        <v>44280</v>
      </c>
      <c r="BJ2392">
        <v>73800</v>
      </c>
      <c r="BK2392">
        <v>103320</v>
      </c>
      <c r="BL2392">
        <v>25</v>
      </c>
      <c r="BM2392">
        <v>1</v>
      </c>
      <c r="BN2392">
        <v>8</v>
      </c>
      <c r="BO2392" t="s">
        <v>192</v>
      </c>
      <c r="BP2392">
        <v>4.3040000000000003</v>
      </c>
      <c r="BQ2392">
        <v>115</v>
      </c>
      <c r="BR2392">
        <v>1</v>
      </c>
      <c r="BS2392">
        <v>8.6956521739130436E-3</v>
      </c>
      <c r="BV2392">
        <v>0</v>
      </c>
      <c r="BW2392">
        <v>0</v>
      </c>
      <c r="BX2392">
        <v>0</v>
      </c>
      <c r="BZ2392" t="s">
        <v>193</v>
      </c>
      <c r="CA2392" t="s">
        <v>194</v>
      </c>
      <c r="CB2392" t="b">
        <v>0</v>
      </c>
    </row>
    <row r="2393" spans="1:80" x14ac:dyDescent="0.3">
      <c r="A2393">
        <v>2392</v>
      </c>
      <c r="B2393" t="s">
        <v>3030</v>
      </c>
      <c r="C2393" t="s">
        <v>179</v>
      </c>
      <c r="D2393" t="s">
        <v>3004</v>
      </c>
      <c r="E2393" t="s">
        <v>3031</v>
      </c>
      <c r="F2393" t="s">
        <v>196</v>
      </c>
      <c r="G2393" t="s">
        <v>3004</v>
      </c>
      <c r="H2393" t="s">
        <v>184</v>
      </c>
      <c r="J2393">
        <v>0</v>
      </c>
      <c r="K2393" t="s">
        <v>3032</v>
      </c>
      <c r="L2393" t="s">
        <v>186</v>
      </c>
      <c r="M2393" t="s">
        <v>1022</v>
      </c>
      <c r="N2393" t="s">
        <v>20</v>
      </c>
      <c r="O2393">
        <v>129</v>
      </c>
      <c r="P2393" t="s">
        <v>188</v>
      </c>
      <c r="Q2393">
        <v>2</v>
      </c>
      <c r="R2393">
        <v>21</v>
      </c>
      <c r="S2393">
        <v>40</v>
      </c>
      <c r="T2393">
        <v>1.9047619047619049</v>
      </c>
      <c r="U2393">
        <v>7.5</v>
      </c>
      <c r="V2393">
        <v>7.5</v>
      </c>
      <c r="W2393">
        <v>5</v>
      </c>
      <c r="X2393">
        <v>0.76</v>
      </c>
      <c r="Y2393">
        <v>119638</v>
      </c>
      <c r="Z2393" t="s">
        <v>189</v>
      </c>
      <c r="AA2393">
        <v>2</v>
      </c>
      <c r="AB2393">
        <v>21</v>
      </c>
      <c r="AC2393">
        <v>80</v>
      </c>
      <c r="AD2393">
        <v>3.8095238095238098</v>
      </c>
      <c r="AE2393">
        <v>13.125</v>
      </c>
      <c r="AF2393">
        <v>13.125</v>
      </c>
      <c r="AG2393">
        <v>10</v>
      </c>
      <c r="AH2393">
        <v>0.76</v>
      </c>
      <c r="AI2393">
        <v>68367.5</v>
      </c>
      <c r="AJ2393">
        <v>2.0299999999999998</v>
      </c>
      <c r="AK2393">
        <v>2.2000000000000002</v>
      </c>
      <c r="AL2393">
        <v>63</v>
      </c>
      <c r="AM2393">
        <v>11</v>
      </c>
      <c r="AN2393">
        <v>25</v>
      </c>
      <c r="AO2393" t="s">
        <v>190</v>
      </c>
      <c r="AP2393">
        <v>83</v>
      </c>
      <c r="AQ2393">
        <v>-0.7</v>
      </c>
      <c r="AR2393">
        <v>1.2</v>
      </c>
      <c r="AS2393" t="s">
        <v>3033</v>
      </c>
      <c r="AT2393">
        <v>12</v>
      </c>
      <c r="AU2393">
        <v>14</v>
      </c>
      <c r="AV2393">
        <v>12</v>
      </c>
      <c r="AW2393">
        <v>48</v>
      </c>
      <c r="AX2393">
        <v>12</v>
      </c>
      <c r="AY2393">
        <v>5</v>
      </c>
      <c r="AZ2393">
        <v>240</v>
      </c>
      <c r="BA2393">
        <v>2.1541666666666668</v>
      </c>
      <c r="BB2393">
        <v>35424</v>
      </c>
      <c r="BC2393">
        <v>59040</v>
      </c>
      <c r="BD2393">
        <v>82656</v>
      </c>
      <c r="BE2393">
        <v>36</v>
      </c>
      <c r="BF2393">
        <v>5</v>
      </c>
      <c r="BG2393">
        <v>240</v>
      </c>
      <c r="BH2393">
        <v>2.1541666666666668</v>
      </c>
      <c r="BI2393">
        <v>35424</v>
      </c>
      <c r="BJ2393">
        <v>59040</v>
      </c>
      <c r="BK2393">
        <v>82656</v>
      </c>
      <c r="BL2393">
        <v>25</v>
      </c>
      <c r="BM2393">
        <v>1</v>
      </c>
      <c r="BN2393">
        <v>36</v>
      </c>
      <c r="BO2393" t="s">
        <v>192</v>
      </c>
      <c r="BP2393">
        <v>4.6440000000000001</v>
      </c>
      <c r="BQ2393">
        <v>3634</v>
      </c>
      <c r="BR2393">
        <v>1371</v>
      </c>
      <c r="BS2393">
        <v>0.37727022564667034</v>
      </c>
      <c r="BV2393">
        <v>774</v>
      </c>
      <c r="BW2393">
        <v>0</v>
      </c>
      <c r="BX2393">
        <v>0</v>
      </c>
      <c r="BZ2393" t="s">
        <v>193</v>
      </c>
      <c r="CA2393" t="s">
        <v>194</v>
      </c>
      <c r="CB2393" t="b">
        <v>0</v>
      </c>
    </row>
    <row r="2394" spans="1:80" x14ac:dyDescent="0.3">
      <c r="A2394">
        <v>2393</v>
      </c>
      <c r="B2394" t="s">
        <v>3034</v>
      </c>
      <c r="C2394" t="s">
        <v>179</v>
      </c>
      <c r="D2394" t="s">
        <v>3004</v>
      </c>
      <c r="E2394" t="s">
        <v>3031</v>
      </c>
      <c r="F2394" t="s">
        <v>202</v>
      </c>
      <c r="G2394" t="s">
        <v>3004</v>
      </c>
      <c r="H2394" t="s">
        <v>184</v>
      </c>
      <c r="J2394">
        <v>0</v>
      </c>
      <c r="K2394" t="s">
        <v>3032</v>
      </c>
      <c r="L2394" t="s">
        <v>186</v>
      </c>
      <c r="M2394" t="s">
        <v>1022</v>
      </c>
      <c r="N2394" t="s">
        <v>20</v>
      </c>
      <c r="O2394">
        <v>160</v>
      </c>
      <c r="P2394" t="s">
        <v>188</v>
      </c>
      <c r="Q2394">
        <v>2</v>
      </c>
      <c r="R2394">
        <v>21</v>
      </c>
      <c r="S2394">
        <v>40</v>
      </c>
      <c r="T2394">
        <v>1.9047619047619049</v>
      </c>
      <c r="U2394">
        <v>7.5</v>
      </c>
      <c r="V2394">
        <v>7.5</v>
      </c>
      <c r="W2394">
        <v>5</v>
      </c>
      <c r="X2394">
        <v>0.76</v>
      </c>
      <c r="Y2394">
        <v>119638</v>
      </c>
      <c r="Z2394" t="s">
        <v>189</v>
      </c>
      <c r="AA2394">
        <v>2</v>
      </c>
      <c r="AB2394">
        <v>21</v>
      </c>
      <c r="AC2394">
        <v>80</v>
      </c>
      <c r="AD2394">
        <v>3.8095238095238098</v>
      </c>
      <c r="AE2394">
        <v>13.125</v>
      </c>
      <c r="AF2394">
        <v>13.125</v>
      </c>
      <c r="AG2394">
        <v>10</v>
      </c>
      <c r="AH2394">
        <v>0.76</v>
      </c>
      <c r="AI2394">
        <v>68367.5</v>
      </c>
      <c r="AJ2394">
        <v>2.4500000000000002</v>
      </c>
      <c r="AK2394">
        <v>2.2000000000000002</v>
      </c>
      <c r="AL2394">
        <v>52</v>
      </c>
      <c r="AM2394">
        <v>11</v>
      </c>
      <c r="AN2394">
        <v>25</v>
      </c>
      <c r="AO2394" t="s">
        <v>190</v>
      </c>
      <c r="AP2394">
        <v>83</v>
      </c>
      <c r="AQ2394">
        <v>-0.7</v>
      </c>
      <c r="AR2394">
        <v>1.2</v>
      </c>
      <c r="AS2394" t="s">
        <v>3033</v>
      </c>
      <c r="AT2394">
        <v>12</v>
      </c>
      <c r="AU2394">
        <v>14</v>
      </c>
      <c r="AV2394">
        <v>12</v>
      </c>
      <c r="AW2394">
        <v>48</v>
      </c>
      <c r="AX2394">
        <v>12</v>
      </c>
      <c r="AY2394">
        <v>5</v>
      </c>
      <c r="AZ2394">
        <v>240</v>
      </c>
      <c r="BA2394">
        <v>2.1541666666666668</v>
      </c>
      <c r="BB2394">
        <v>35424</v>
      </c>
      <c r="BC2394">
        <v>59040</v>
      </c>
      <c r="BD2394">
        <v>82656</v>
      </c>
      <c r="BE2394">
        <v>36</v>
      </c>
      <c r="BF2394">
        <v>5</v>
      </c>
      <c r="BG2394">
        <v>240</v>
      </c>
      <c r="BH2394">
        <v>2.1541666666666668</v>
      </c>
      <c r="BI2394">
        <v>35424</v>
      </c>
      <c r="BJ2394">
        <v>59040</v>
      </c>
      <c r="BK2394">
        <v>82656</v>
      </c>
      <c r="BL2394">
        <v>25</v>
      </c>
      <c r="BM2394">
        <v>1</v>
      </c>
      <c r="BN2394">
        <v>36</v>
      </c>
      <c r="BO2394" t="s">
        <v>192</v>
      </c>
      <c r="BP2394">
        <v>5.76</v>
      </c>
      <c r="BQ2394">
        <v>9525</v>
      </c>
      <c r="BR2394">
        <v>65</v>
      </c>
      <c r="BS2394">
        <v>6.8241469816272965E-3</v>
      </c>
      <c r="BV2394">
        <v>2525</v>
      </c>
      <c r="BW2394">
        <v>960</v>
      </c>
      <c r="BX2394">
        <v>0.3801980198019802</v>
      </c>
      <c r="BZ2394" t="s">
        <v>193</v>
      </c>
      <c r="CA2394" t="s">
        <v>194</v>
      </c>
      <c r="CB2394" t="b">
        <v>0</v>
      </c>
    </row>
    <row r="2395" spans="1:80" x14ac:dyDescent="0.3">
      <c r="A2395">
        <v>2394</v>
      </c>
      <c r="B2395" t="s">
        <v>3035</v>
      </c>
      <c r="C2395" t="s">
        <v>179</v>
      </c>
      <c r="D2395" t="s">
        <v>3004</v>
      </c>
      <c r="E2395" t="s">
        <v>3031</v>
      </c>
      <c r="F2395" t="s">
        <v>206</v>
      </c>
      <c r="G2395" t="s">
        <v>3004</v>
      </c>
      <c r="H2395" t="s">
        <v>184</v>
      </c>
      <c r="J2395">
        <v>0</v>
      </c>
      <c r="K2395" t="s">
        <v>3032</v>
      </c>
      <c r="L2395" t="s">
        <v>186</v>
      </c>
      <c r="M2395" t="s">
        <v>1022</v>
      </c>
      <c r="N2395" t="s">
        <v>20</v>
      </c>
      <c r="O2395">
        <v>190</v>
      </c>
      <c r="P2395" t="s">
        <v>188</v>
      </c>
      <c r="Q2395">
        <v>2</v>
      </c>
      <c r="R2395">
        <v>18</v>
      </c>
      <c r="S2395">
        <v>40</v>
      </c>
      <c r="T2395">
        <v>2.2222222222222223</v>
      </c>
      <c r="U2395">
        <v>7.5</v>
      </c>
      <c r="V2395">
        <v>7.5</v>
      </c>
      <c r="W2395">
        <v>5</v>
      </c>
      <c r="X2395">
        <v>0.76</v>
      </c>
      <c r="Y2395">
        <v>119638</v>
      </c>
      <c r="Z2395" t="s">
        <v>189</v>
      </c>
      <c r="AA2395">
        <v>2</v>
      </c>
      <c r="AB2395">
        <v>18</v>
      </c>
      <c r="AC2395">
        <v>80</v>
      </c>
      <c r="AD2395">
        <v>4.4444444444444446</v>
      </c>
      <c r="AE2395">
        <v>13.125</v>
      </c>
      <c r="AF2395">
        <v>13.125</v>
      </c>
      <c r="AG2395">
        <v>10</v>
      </c>
      <c r="AH2395">
        <v>0.76</v>
      </c>
      <c r="AI2395">
        <v>68367.5</v>
      </c>
      <c r="AJ2395">
        <v>2.86</v>
      </c>
      <c r="AK2395">
        <v>2.2000000000000002</v>
      </c>
      <c r="AL2395">
        <v>45</v>
      </c>
      <c r="AM2395">
        <v>11</v>
      </c>
      <c r="AN2395">
        <v>25</v>
      </c>
      <c r="AO2395" t="s">
        <v>190</v>
      </c>
      <c r="AP2395">
        <v>83</v>
      </c>
      <c r="AQ2395">
        <v>-0.7</v>
      </c>
      <c r="AR2395">
        <v>1.2</v>
      </c>
      <c r="AS2395" t="s">
        <v>3033</v>
      </c>
      <c r="AT2395">
        <v>12</v>
      </c>
      <c r="AU2395">
        <v>14</v>
      </c>
      <c r="AV2395">
        <v>12</v>
      </c>
      <c r="AW2395">
        <v>48</v>
      </c>
      <c r="AX2395">
        <v>12</v>
      </c>
      <c r="AY2395">
        <v>5</v>
      </c>
      <c r="AZ2395">
        <v>240</v>
      </c>
      <c r="BA2395">
        <v>2.1541666666666668</v>
      </c>
      <c r="BB2395">
        <v>35424</v>
      </c>
      <c r="BC2395">
        <v>59040</v>
      </c>
      <c r="BD2395">
        <v>82656</v>
      </c>
      <c r="BE2395">
        <v>36</v>
      </c>
      <c r="BF2395">
        <v>5</v>
      </c>
      <c r="BG2395">
        <v>240</v>
      </c>
      <c r="BH2395">
        <v>2.1541666666666668</v>
      </c>
      <c r="BI2395">
        <v>35424</v>
      </c>
      <c r="BJ2395">
        <v>59040</v>
      </c>
      <c r="BK2395">
        <v>82656</v>
      </c>
      <c r="BL2395">
        <v>25</v>
      </c>
      <c r="BM2395">
        <v>1</v>
      </c>
      <c r="BN2395">
        <v>36</v>
      </c>
      <c r="BO2395" t="s">
        <v>192</v>
      </c>
      <c r="BP2395">
        <v>6.84</v>
      </c>
      <c r="BQ2395">
        <v>8463</v>
      </c>
      <c r="BR2395">
        <v>126</v>
      </c>
      <c r="BS2395">
        <v>1.488833746898263E-2</v>
      </c>
      <c r="BV2395">
        <v>0</v>
      </c>
      <c r="BW2395">
        <v>380</v>
      </c>
      <c r="BX2395">
        <v>0</v>
      </c>
      <c r="BZ2395" t="s">
        <v>193</v>
      </c>
      <c r="CA2395" t="s">
        <v>194</v>
      </c>
      <c r="CB2395" t="b">
        <v>0</v>
      </c>
    </row>
    <row r="2396" spans="1:80" x14ac:dyDescent="0.3">
      <c r="A2396">
        <v>2395</v>
      </c>
      <c r="B2396" t="s">
        <v>3036</v>
      </c>
      <c r="C2396" t="s">
        <v>179</v>
      </c>
      <c r="D2396" t="s">
        <v>3004</v>
      </c>
      <c r="E2396" t="s">
        <v>3031</v>
      </c>
      <c r="F2396" t="s">
        <v>318</v>
      </c>
      <c r="G2396" t="s">
        <v>3004</v>
      </c>
      <c r="H2396" t="s">
        <v>184</v>
      </c>
      <c r="J2396">
        <v>0</v>
      </c>
      <c r="K2396" t="s">
        <v>3032</v>
      </c>
      <c r="L2396" t="s">
        <v>186</v>
      </c>
      <c r="M2396" t="s">
        <v>1022</v>
      </c>
      <c r="N2396" t="s">
        <v>20</v>
      </c>
      <c r="O2396">
        <v>221</v>
      </c>
      <c r="P2396" t="s">
        <v>188</v>
      </c>
      <c r="Q2396">
        <v>2</v>
      </c>
      <c r="R2396">
        <v>15</v>
      </c>
      <c r="S2396">
        <v>40</v>
      </c>
      <c r="T2396">
        <v>2.6666666666666665</v>
      </c>
      <c r="U2396">
        <v>7.5</v>
      </c>
      <c r="V2396">
        <v>7.5</v>
      </c>
      <c r="W2396">
        <v>5</v>
      </c>
      <c r="X2396">
        <v>0.76</v>
      </c>
      <c r="Y2396">
        <v>119638</v>
      </c>
      <c r="Z2396" t="s">
        <v>189</v>
      </c>
      <c r="AA2396">
        <v>2</v>
      </c>
      <c r="AB2396">
        <v>15</v>
      </c>
      <c r="AC2396">
        <v>80</v>
      </c>
      <c r="AD2396">
        <v>5.333333333333333</v>
      </c>
      <c r="AE2396">
        <v>13.125</v>
      </c>
      <c r="AF2396">
        <v>13.125</v>
      </c>
      <c r="AG2396">
        <v>10</v>
      </c>
      <c r="AH2396">
        <v>0.76</v>
      </c>
      <c r="AI2396">
        <v>68367.5</v>
      </c>
      <c r="AJ2396">
        <v>3.28</v>
      </c>
      <c r="AK2396">
        <v>2.2000000000000002</v>
      </c>
      <c r="AL2396">
        <v>39</v>
      </c>
      <c r="AM2396">
        <v>11</v>
      </c>
      <c r="AN2396">
        <v>25</v>
      </c>
      <c r="AO2396" t="s">
        <v>190</v>
      </c>
      <c r="AP2396">
        <v>83</v>
      </c>
      <c r="AQ2396">
        <v>-0.7</v>
      </c>
      <c r="AR2396">
        <v>1.2</v>
      </c>
      <c r="AS2396" t="s">
        <v>3033</v>
      </c>
      <c r="AT2396">
        <v>12</v>
      </c>
      <c r="AU2396">
        <v>14</v>
      </c>
      <c r="AV2396">
        <v>12</v>
      </c>
      <c r="AW2396">
        <v>48</v>
      </c>
      <c r="AX2396">
        <v>12</v>
      </c>
      <c r="AY2396">
        <v>5</v>
      </c>
      <c r="AZ2396">
        <v>240</v>
      </c>
      <c r="BA2396">
        <v>2.1541666666666668</v>
      </c>
      <c r="BB2396">
        <v>35424</v>
      </c>
      <c r="BC2396">
        <v>59040</v>
      </c>
      <c r="BD2396">
        <v>82656</v>
      </c>
      <c r="BE2396">
        <v>36</v>
      </c>
      <c r="BF2396">
        <v>5</v>
      </c>
      <c r="BG2396">
        <v>240</v>
      </c>
      <c r="BH2396">
        <v>2.1541666666666668</v>
      </c>
      <c r="BI2396">
        <v>35424</v>
      </c>
      <c r="BJ2396">
        <v>59040</v>
      </c>
      <c r="BK2396">
        <v>82656</v>
      </c>
      <c r="BL2396">
        <v>25</v>
      </c>
      <c r="BM2396">
        <v>1</v>
      </c>
      <c r="BN2396">
        <v>36</v>
      </c>
      <c r="BO2396" t="s">
        <v>192</v>
      </c>
      <c r="BP2396">
        <v>7.9560000000000004</v>
      </c>
      <c r="BQ2396">
        <v>2429</v>
      </c>
      <c r="BR2396">
        <v>129</v>
      </c>
      <c r="BS2396">
        <v>5.3108275010292298E-2</v>
      </c>
      <c r="BV2396">
        <v>0</v>
      </c>
      <c r="BW2396">
        <v>0</v>
      </c>
      <c r="BX2396">
        <v>0</v>
      </c>
      <c r="BZ2396" t="s">
        <v>193</v>
      </c>
      <c r="CA2396" t="s">
        <v>194</v>
      </c>
      <c r="CB2396" t="b">
        <v>0</v>
      </c>
    </row>
    <row r="2397" spans="1:80" x14ac:dyDescent="0.3">
      <c r="A2397">
        <v>2396</v>
      </c>
      <c r="B2397" t="s">
        <v>3037</v>
      </c>
      <c r="C2397" t="s">
        <v>179</v>
      </c>
      <c r="D2397" t="s">
        <v>3004</v>
      </c>
      <c r="E2397" t="s">
        <v>3031</v>
      </c>
      <c r="F2397" t="s">
        <v>252</v>
      </c>
      <c r="G2397" t="s">
        <v>3004</v>
      </c>
      <c r="H2397" t="s">
        <v>184</v>
      </c>
      <c r="J2397">
        <v>0</v>
      </c>
      <c r="K2397" t="s">
        <v>3032</v>
      </c>
      <c r="L2397" t="s">
        <v>186</v>
      </c>
      <c r="M2397" t="s">
        <v>1022</v>
      </c>
      <c r="N2397" t="s">
        <v>20</v>
      </c>
      <c r="O2397">
        <v>255</v>
      </c>
      <c r="P2397" t="s">
        <v>188</v>
      </c>
      <c r="Q2397">
        <v>2</v>
      </c>
      <c r="R2397">
        <v>15</v>
      </c>
      <c r="S2397">
        <v>40</v>
      </c>
      <c r="T2397">
        <v>2.6666666666666665</v>
      </c>
      <c r="U2397">
        <v>7.5</v>
      </c>
      <c r="V2397">
        <v>7.5</v>
      </c>
      <c r="W2397">
        <v>5</v>
      </c>
      <c r="X2397">
        <v>0.76</v>
      </c>
      <c r="Y2397">
        <v>119638</v>
      </c>
      <c r="Z2397" t="s">
        <v>189</v>
      </c>
      <c r="AA2397">
        <v>2</v>
      </c>
      <c r="AB2397">
        <v>15</v>
      </c>
      <c r="AC2397">
        <v>80</v>
      </c>
      <c r="AD2397">
        <v>5.333333333333333</v>
      </c>
      <c r="AE2397">
        <v>13.125</v>
      </c>
      <c r="AF2397">
        <v>13.125</v>
      </c>
      <c r="AG2397">
        <v>10</v>
      </c>
      <c r="AH2397">
        <v>0.76</v>
      </c>
      <c r="AI2397">
        <v>68367.5</v>
      </c>
      <c r="AJ2397">
        <v>3.69</v>
      </c>
      <c r="AK2397">
        <v>2.2000000000000002</v>
      </c>
      <c r="AL2397">
        <v>35</v>
      </c>
      <c r="AM2397">
        <v>11</v>
      </c>
      <c r="AN2397">
        <v>25</v>
      </c>
      <c r="AO2397" t="s">
        <v>190</v>
      </c>
      <c r="AP2397">
        <v>83</v>
      </c>
      <c r="AQ2397">
        <v>-0.7</v>
      </c>
      <c r="AR2397">
        <v>1.2</v>
      </c>
      <c r="AS2397" t="s">
        <v>3033</v>
      </c>
      <c r="AT2397">
        <v>12</v>
      </c>
      <c r="AU2397">
        <v>14</v>
      </c>
      <c r="AV2397">
        <v>12</v>
      </c>
      <c r="AW2397">
        <v>48</v>
      </c>
      <c r="AX2397">
        <v>12</v>
      </c>
      <c r="AY2397">
        <v>5</v>
      </c>
      <c r="AZ2397">
        <v>240</v>
      </c>
      <c r="BA2397">
        <v>2.1541666666666668</v>
      </c>
      <c r="BB2397">
        <v>35424</v>
      </c>
      <c r="BC2397">
        <v>59040</v>
      </c>
      <c r="BD2397">
        <v>82656</v>
      </c>
      <c r="BE2397">
        <v>36</v>
      </c>
      <c r="BF2397">
        <v>5</v>
      </c>
      <c r="BG2397">
        <v>240</v>
      </c>
      <c r="BH2397">
        <v>2.1541666666666668</v>
      </c>
      <c r="BI2397">
        <v>35424</v>
      </c>
      <c r="BJ2397">
        <v>59040</v>
      </c>
      <c r="BK2397">
        <v>82656</v>
      </c>
      <c r="BL2397">
        <v>25</v>
      </c>
      <c r="BM2397">
        <v>1</v>
      </c>
      <c r="BN2397">
        <v>36</v>
      </c>
      <c r="BO2397" t="s">
        <v>192</v>
      </c>
      <c r="BP2397">
        <v>9.18</v>
      </c>
      <c r="BQ2397">
        <v>5123</v>
      </c>
      <c r="BR2397">
        <v>202</v>
      </c>
      <c r="BS2397">
        <v>3.943002147179387E-2</v>
      </c>
      <c r="BV2397">
        <v>1203</v>
      </c>
      <c r="BW2397">
        <v>1260</v>
      </c>
      <c r="BX2397">
        <v>1.0473815461346634</v>
      </c>
      <c r="BZ2397" t="s">
        <v>193</v>
      </c>
      <c r="CA2397" t="s">
        <v>194</v>
      </c>
      <c r="CB2397" t="b">
        <v>0</v>
      </c>
    </row>
    <row r="2398" spans="1:80" x14ac:dyDescent="0.3">
      <c r="A2398">
        <v>2397</v>
      </c>
      <c r="B2398" t="s">
        <v>3038</v>
      </c>
      <c r="C2398" t="s">
        <v>179</v>
      </c>
      <c r="D2398" t="s">
        <v>3004</v>
      </c>
      <c r="E2398" t="s">
        <v>3031</v>
      </c>
      <c r="F2398" t="s">
        <v>511</v>
      </c>
      <c r="G2398" t="s">
        <v>3004</v>
      </c>
      <c r="H2398" t="s">
        <v>184</v>
      </c>
      <c r="J2398">
        <v>0</v>
      </c>
      <c r="K2398" t="s">
        <v>3032</v>
      </c>
      <c r="L2398" t="s">
        <v>186</v>
      </c>
      <c r="M2398" t="s">
        <v>1022</v>
      </c>
      <c r="N2398" t="s">
        <v>20</v>
      </c>
      <c r="O2398">
        <v>330</v>
      </c>
      <c r="P2398" t="s">
        <v>188</v>
      </c>
      <c r="Q2398">
        <v>2</v>
      </c>
      <c r="R2398">
        <v>12</v>
      </c>
      <c r="S2398">
        <v>40</v>
      </c>
      <c r="T2398">
        <v>3.3333333333333335</v>
      </c>
      <c r="U2398">
        <v>7.5</v>
      </c>
      <c r="V2398">
        <v>7.5</v>
      </c>
      <c r="W2398">
        <v>5</v>
      </c>
      <c r="X2398">
        <v>0.76</v>
      </c>
      <c r="Y2398">
        <v>119638</v>
      </c>
      <c r="Z2398" t="s">
        <v>189</v>
      </c>
      <c r="AA2398">
        <v>2</v>
      </c>
      <c r="AB2398">
        <v>12</v>
      </c>
      <c r="AC2398">
        <v>80</v>
      </c>
      <c r="AD2398">
        <v>6.666666666666667</v>
      </c>
      <c r="AE2398">
        <v>13.125</v>
      </c>
      <c r="AF2398">
        <v>13.125</v>
      </c>
      <c r="AG2398">
        <v>10</v>
      </c>
      <c r="AH2398">
        <v>0.76</v>
      </c>
      <c r="AI2398">
        <v>68367.5</v>
      </c>
      <c r="AJ2398">
        <v>4.7300000000000004</v>
      </c>
      <c r="AK2398">
        <v>2.2000000000000002</v>
      </c>
      <c r="AL2398">
        <v>27</v>
      </c>
      <c r="AM2398">
        <v>11</v>
      </c>
      <c r="AN2398">
        <v>25</v>
      </c>
      <c r="AO2398" t="s">
        <v>190</v>
      </c>
      <c r="AP2398">
        <v>83</v>
      </c>
      <c r="AQ2398">
        <v>-0.7</v>
      </c>
      <c r="AR2398">
        <v>1.2</v>
      </c>
      <c r="AS2398" t="s">
        <v>3033</v>
      </c>
      <c r="AT2398">
        <v>12</v>
      </c>
      <c r="AU2398">
        <v>14</v>
      </c>
      <c r="AV2398">
        <v>12</v>
      </c>
      <c r="AW2398">
        <v>48</v>
      </c>
      <c r="AX2398">
        <v>12</v>
      </c>
      <c r="AY2398">
        <v>5</v>
      </c>
      <c r="AZ2398">
        <v>240</v>
      </c>
      <c r="BA2398">
        <v>2.1541666666666668</v>
      </c>
      <c r="BB2398">
        <v>35424</v>
      </c>
      <c r="BC2398">
        <v>59040</v>
      </c>
      <c r="BD2398">
        <v>82656</v>
      </c>
      <c r="BE2398">
        <v>36</v>
      </c>
      <c r="BF2398">
        <v>5</v>
      </c>
      <c r="BG2398">
        <v>240</v>
      </c>
      <c r="BH2398">
        <v>2.1541666666666668</v>
      </c>
      <c r="BI2398">
        <v>35424</v>
      </c>
      <c r="BJ2398">
        <v>59040</v>
      </c>
      <c r="BK2398">
        <v>82656</v>
      </c>
      <c r="BL2398">
        <v>25</v>
      </c>
      <c r="BM2398">
        <v>1</v>
      </c>
      <c r="BN2398">
        <v>21</v>
      </c>
      <c r="BO2398" t="s">
        <v>192</v>
      </c>
      <c r="BP2398">
        <v>6.93</v>
      </c>
      <c r="BQ2398">
        <v>2908</v>
      </c>
      <c r="BR2398">
        <v>1161</v>
      </c>
      <c r="BS2398">
        <v>0.39924346629986246</v>
      </c>
      <c r="BV2398">
        <v>0</v>
      </c>
      <c r="BW2398">
        <v>350</v>
      </c>
      <c r="BX2398">
        <v>0</v>
      </c>
      <c r="BZ2398" t="s">
        <v>193</v>
      </c>
      <c r="CA2398" t="s">
        <v>194</v>
      </c>
      <c r="CB2398" t="b">
        <v>0</v>
      </c>
    </row>
    <row r="2399" spans="1:80" x14ac:dyDescent="0.3">
      <c r="A2399">
        <v>2398</v>
      </c>
      <c r="B2399" t="s">
        <v>3039</v>
      </c>
      <c r="C2399" t="s">
        <v>179</v>
      </c>
      <c r="D2399" t="s">
        <v>3004</v>
      </c>
      <c r="E2399" t="s">
        <v>3031</v>
      </c>
      <c r="F2399" t="s">
        <v>520</v>
      </c>
      <c r="G2399" t="s">
        <v>3004</v>
      </c>
      <c r="H2399" t="s">
        <v>184</v>
      </c>
      <c r="J2399">
        <v>0</v>
      </c>
      <c r="K2399" t="s">
        <v>3032</v>
      </c>
      <c r="L2399" t="s">
        <v>186</v>
      </c>
      <c r="M2399" t="s">
        <v>1022</v>
      </c>
      <c r="N2399" t="s">
        <v>20</v>
      </c>
      <c r="O2399">
        <v>409</v>
      </c>
      <c r="P2399" t="s">
        <v>188</v>
      </c>
      <c r="Q2399">
        <v>2</v>
      </c>
      <c r="R2399">
        <v>9</v>
      </c>
      <c r="S2399">
        <v>40</v>
      </c>
      <c r="T2399">
        <v>4.4444444444444446</v>
      </c>
      <c r="U2399">
        <v>7.5</v>
      </c>
      <c r="V2399">
        <v>7.5</v>
      </c>
      <c r="W2399">
        <v>5</v>
      </c>
      <c r="X2399">
        <v>0.76</v>
      </c>
      <c r="Y2399">
        <v>119638</v>
      </c>
      <c r="Z2399" t="s">
        <v>189</v>
      </c>
      <c r="AA2399">
        <v>2</v>
      </c>
      <c r="AB2399">
        <v>9</v>
      </c>
      <c r="AC2399">
        <v>80</v>
      </c>
      <c r="AD2399">
        <v>8.8888888888888893</v>
      </c>
      <c r="AE2399">
        <v>13.125</v>
      </c>
      <c r="AF2399">
        <v>13.125</v>
      </c>
      <c r="AG2399">
        <v>10</v>
      </c>
      <c r="AH2399">
        <v>0.76</v>
      </c>
      <c r="AI2399">
        <v>68367.5</v>
      </c>
      <c r="AJ2399">
        <v>5.77</v>
      </c>
      <c r="AK2399">
        <v>2.2000000000000002</v>
      </c>
      <c r="AL2399">
        <v>23</v>
      </c>
      <c r="AM2399">
        <v>11</v>
      </c>
      <c r="AN2399">
        <v>25</v>
      </c>
      <c r="AO2399" t="s">
        <v>190</v>
      </c>
      <c r="AP2399">
        <v>83</v>
      </c>
      <c r="AQ2399">
        <v>-0.7</v>
      </c>
      <c r="AR2399">
        <v>1.2</v>
      </c>
      <c r="AS2399" t="s">
        <v>3033</v>
      </c>
      <c r="AT2399">
        <v>12</v>
      </c>
      <c r="AU2399">
        <v>14</v>
      </c>
      <c r="AV2399">
        <v>12</v>
      </c>
      <c r="AW2399">
        <v>48</v>
      </c>
      <c r="AX2399">
        <v>12</v>
      </c>
      <c r="AY2399">
        <v>4</v>
      </c>
      <c r="AZ2399">
        <v>192</v>
      </c>
      <c r="BA2399">
        <v>2.6927083333333335</v>
      </c>
      <c r="BB2399">
        <v>35424</v>
      </c>
      <c r="BC2399">
        <v>59040</v>
      </c>
      <c r="BD2399">
        <v>82656</v>
      </c>
      <c r="BE2399">
        <v>36</v>
      </c>
      <c r="BF2399">
        <v>4</v>
      </c>
      <c r="BG2399">
        <v>192</v>
      </c>
      <c r="BH2399">
        <v>2.6927083333333335</v>
      </c>
      <c r="BI2399">
        <v>35424</v>
      </c>
      <c r="BJ2399">
        <v>59040</v>
      </c>
      <c r="BK2399">
        <v>82656</v>
      </c>
      <c r="BL2399">
        <v>25</v>
      </c>
      <c r="BM2399">
        <v>1</v>
      </c>
      <c r="BN2399">
        <v>14</v>
      </c>
      <c r="BO2399" t="s">
        <v>192</v>
      </c>
      <c r="BP2399">
        <v>5.726</v>
      </c>
      <c r="BQ2399">
        <v>2518</v>
      </c>
      <c r="BR2399">
        <v>794</v>
      </c>
      <c r="BS2399">
        <v>0.31532962668784748</v>
      </c>
      <c r="BV2399">
        <v>460</v>
      </c>
      <c r="BW2399">
        <v>820</v>
      </c>
      <c r="BX2399">
        <v>1.7826086956521738</v>
      </c>
      <c r="BZ2399" t="s">
        <v>193</v>
      </c>
      <c r="CA2399" t="s">
        <v>194</v>
      </c>
      <c r="CB2399" t="b">
        <v>0</v>
      </c>
    </row>
    <row r="2400" spans="1:80" x14ac:dyDescent="0.3">
      <c r="A2400">
        <v>2399</v>
      </c>
      <c r="B2400" t="s">
        <v>3040</v>
      </c>
      <c r="C2400" t="s">
        <v>179</v>
      </c>
      <c r="D2400" t="s">
        <v>3004</v>
      </c>
      <c r="E2400" t="s">
        <v>3031</v>
      </c>
      <c r="F2400" t="s">
        <v>1005</v>
      </c>
      <c r="G2400" t="s">
        <v>3004</v>
      </c>
      <c r="H2400" t="s">
        <v>184</v>
      </c>
      <c r="J2400">
        <v>0</v>
      </c>
      <c r="K2400" t="s">
        <v>3032</v>
      </c>
      <c r="L2400" t="s">
        <v>186</v>
      </c>
      <c r="M2400" t="s">
        <v>1022</v>
      </c>
      <c r="N2400" t="s">
        <v>20</v>
      </c>
      <c r="O2400">
        <v>485</v>
      </c>
      <c r="P2400" t="s">
        <v>188</v>
      </c>
      <c r="Q2400">
        <v>2</v>
      </c>
      <c r="R2400">
        <v>9</v>
      </c>
      <c r="S2400">
        <v>40</v>
      </c>
      <c r="T2400">
        <v>4.4444444444444446</v>
      </c>
      <c r="U2400">
        <v>7.5</v>
      </c>
      <c r="V2400">
        <v>7.5</v>
      </c>
      <c r="W2400">
        <v>5</v>
      </c>
      <c r="X2400">
        <v>0.76</v>
      </c>
      <c r="Y2400">
        <v>119638</v>
      </c>
      <c r="Z2400" t="s">
        <v>189</v>
      </c>
      <c r="AA2400">
        <v>2</v>
      </c>
      <c r="AB2400">
        <v>9</v>
      </c>
      <c r="AC2400">
        <v>80</v>
      </c>
      <c r="AD2400">
        <v>8.8888888888888893</v>
      </c>
      <c r="AE2400">
        <v>13.125</v>
      </c>
      <c r="AF2400">
        <v>13.125</v>
      </c>
      <c r="AG2400">
        <v>10</v>
      </c>
      <c r="AH2400">
        <v>0.76</v>
      </c>
      <c r="AI2400">
        <v>68367.5</v>
      </c>
      <c r="AJ2400">
        <v>6.8</v>
      </c>
      <c r="AK2400">
        <v>2.2000000000000002</v>
      </c>
      <c r="AL2400">
        <v>19</v>
      </c>
      <c r="AM2400">
        <v>11</v>
      </c>
      <c r="AN2400">
        <v>25</v>
      </c>
      <c r="AO2400" t="s">
        <v>190</v>
      </c>
      <c r="AP2400">
        <v>83</v>
      </c>
      <c r="AQ2400">
        <v>-0.7</v>
      </c>
      <c r="AR2400">
        <v>1.2</v>
      </c>
      <c r="AS2400" t="s">
        <v>3041</v>
      </c>
      <c r="AT2400">
        <v>8.2100000000000009</v>
      </c>
      <c r="AU2400">
        <v>14</v>
      </c>
      <c r="AV2400">
        <v>12</v>
      </c>
      <c r="AW2400">
        <v>21</v>
      </c>
      <c r="AX2400">
        <v>12</v>
      </c>
      <c r="AY2400">
        <v>3</v>
      </c>
      <c r="AZ2400">
        <v>63</v>
      </c>
      <c r="BA2400">
        <v>8.2063492063492056</v>
      </c>
      <c r="BB2400">
        <v>10603.215</v>
      </c>
      <c r="BC2400">
        <v>17672.025000000005</v>
      </c>
      <c r="BD2400">
        <v>24740.835000000003</v>
      </c>
      <c r="BE2400">
        <v>36</v>
      </c>
      <c r="BF2400">
        <v>3</v>
      </c>
      <c r="BG2400">
        <v>63</v>
      </c>
      <c r="BH2400">
        <v>8.2063492063492056</v>
      </c>
      <c r="BI2400">
        <v>10603.215</v>
      </c>
      <c r="BJ2400">
        <v>17672.025000000005</v>
      </c>
      <c r="BK2400">
        <v>24740.835000000003</v>
      </c>
      <c r="BL2400">
        <v>25</v>
      </c>
      <c r="BM2400">
        <v>1</v>
      </c>
      <c r="BN2400">
        <v>14</v>
      </c>
      <c r="BO2400" t="s">
        <v>192</v>
      </c>
      <c r="BP2400">
        <v>6.79</v>
      </c>
      <c r="BQ2400">
        <v>326</v>
      </c>
      <c r="BR2400">
        <v>77</v>
      </c>
      <c r="BS2400">
        <v>0.2361963190184049</v>
      </c>
      <c r="BV2400">
        <v>0</v>
      </c>
      <c r="BW2400">
        <v>40</v>
      </c>
      <c r="BX2400">
        <v>0</v>
      </c>
      <c r="BZ2400" t="s">
        <v>193</v>
      </c>
      <c r="CA2400" t="s">
        <v>194</v>
      </c>
      <c r="CB2400" t="b">
        <v>0</v>
      </c>
    </row>
    <row r="2401" spans="1:80" x14ac:dyDescent="0.3">
      <c r="A2401">
        <v>2400</v>
      </c>
      <c r="B2401" t="s">
        <v>3042</v>
      </c>
      <c r="C2401" t="s">
        <v>179</v>
      </c>
      <c r="D2401" t="s">
        <v>3004</v>
      </c>
      <c r="E2401" t="s">
        <v>3031</v>
      </c>
      <c r="F2401" t="s">
        <v>1577</v>
      </c>
      <c r="G2401" t="s">
        <v>3004</v>
      </c>
      <c r="H2401" t="s">
        <v>184</v>
      </c>
      <c r="J2401">
        <v>0</v>
      </c>
      <c r="K2401" t="s">
        <v>3032</v>
      </c>
      <c r="L2401" t="s">
        <v>186</v>
      </c>
      <c r="M2401" t="s">
        <v>1022</v>
      </c>
      <c r="N2401" t="s">
        <v>20</v>
      </c>
      <c r="O2401">
        <v>573</v>
      </c>
      <c r="P2401" t="s">
        <v>188</v>
      </c>
      <c r="Q2401">
        <v>2</v>
      </c>
      <c r="R2401">
        <v>6</v>
      </c>
      <c r="S2401">
        <v>40</v>
      </c>
      <c r="T2401">
        <v>6.666666666666667</v>
      </c>
      <c r="U2401">
        <v>7.5</v>
      </c>
      <c r="V2401">
        <v>7.5</v>
      </c>
      <c r="W2401">
        <v>5</v>
      </c>
      <c r="X2401">
        <v>0.76</v>
      </c>
      <c r="Y2401">
        <v>119638</v>
      </c>
      <c r="Z2401" t="s">
        <v>189</v>
      </c>
      <c r="AA2401">
        <v>2</v>
      </c>
      <c r="AB2401">
        <v>6</v>
      </c>
      <c r="AC2401">
        <v>80</v>
      </c>
      <c r="AD2401">
        <v>13.333333333333334</v>
      </c>
      <c r="AE2401">
        <v>13.125</v>
      </c>
      <c r="AF2401">
        <v>13.333333333333334</v>
      </c>
      <c r="AG2401">
        <v>10</v>
      </c>
      <c r="AH2401">
        <v>0.76</v>
      </c>
      <c r="AI2401">
        <v>67301.5</v>
      </c>
      <c r="AJ2401">
        <v>7.84</v>
      </c>
      <c r="AK2401">
        <v>2.2000000000000002</v>
      </c>
      <c r="AL2401">
        <v>17</v>
      </c>
      <c r="AM2401">
        <v>11</v>
      </c>
      <c r="AN2401">
        <v>25</v>
      </c>
      <c r="AO2401" t="s">
        <v>190</v>
      </c>
      <c r="AP2401">
        <v>83</v>
      </c>
      <c r="AQ2401">
        <v>-0.7</v>
      </c>
      <c r="AR2401">
        <v>1.2</v>
      </c>
      <c r="AS2401" t="s">
        <v>3041</v>
      </c>
      <c r="AT2401">
        <v>8.2100000000000009</v>
      </c>
      <c r="AU2401">
        <v>14</v>
      </c>
      <c r="AV2401">
        <v>12</v>
      </c>
      <c r="AW2401">
        <v>21</v>
      </c>
      <c r="AX2401">
        <v>12</v>
      </c>
      <c r="AY2401">
        <v>3</v>
      </c>
      <c r="AZ2401">
        <v>63</v>
      </c>
      <c r="BA2401">
        <v>8.2063492063492056</v>
      </c>
      <c r="BB2401">
        <v>10603.215</v>
      </c>
      <c r="BC2401">
        <v>17672.025000000005</v>
      </c>
      <c r="BD2401">
        <v>24740.835000000003</v>
      </c>
      <c r="BE2401">
        <v>36</v>
      </c>
      <c r="BF2401">
        <v>3</v>
      </c>
      <c r="BG2401">
        <v>63</v>
      </c>
      <c r="BH2401">
        <v>8.2063492063492056</v>
      </c>
      <c r="BI2401">
        <v>10603.215</v>
      </c>
      <c r="BJ2401">
        <v>17672.025000000005</v>
      </c>
      <c r="BK2401">
        <v>24740.835000000003</v>
      </c>
      <c r="BL2401">
        <v>25</v>
      </c>
      <c r="BM2401">
        <v>1</v>
      </c>
      <c r="BN2401">
        <v>14</v>
      </c>
      <c r="BO2401" t="s">
        <v>192</v>
      </c>
      <c r="BP2401">
        <v>8.0220000000000002</v>
      </c>
      <c r="BQ2401">
        <v>1028</v>
      </c>
      <c r="BR2401">
        <v>641</v>
      </c>
      <c r="BS2401">
        <v>0.62354085603112841</v>
      </c>
      <c r="BV2401">
        <v>0</v>
      </c>
      <c r="BW2401">
        <v>500</v>
      </c>
      <c r="BX2401">
        <v>0</v>
      </c>
      <c r="BZ2401" t="s">
        <v>193</v>
      </c>
      <c r="CA2401" t="s">
        <v>194</v>
      </c>
      <c r="CB2401" t="b">
        <v>0</v>
      </c>
    </row>
    <row r="2402" spans="1:80" x14ac:dyDescent="0.3">
      <c r="A2402">
        <v>2401</v>
      </c>
      <c r="B2402" t="s">
        <v>3043</v>
      </c>
      <c r="C2402" t="s">
        <v>179</v>
      </c>
      <c r="D2402" t="s">
        <v>3004</v>
      </c>
      <c r="E2402" t="s">
        <v>3031</v>
      </c>
      <c r="F2402" t="s">
        <v>1605</v>
      </c>
      <c r="G2402" t="s">
        <v>3004</v>
      </c>
      <c r="H2402" t="s">
        <v>184</v>
      </c>
      <c r="J2402">
        <v>0</v>
      </c>
      <c r="K2402" t="s">
        <v>3032</v>
      </c>
      <c r="L2402" t="s">
        <v>186</v>
      </c>
      <c r="M2402" t="s">
        <v>1022</v>
      </c>
      <c r="N2402" t="s">
        <v>20</v>
      </c>
      <c r="O2402">
        <v>641</v>
      </c>
      <c r="P2402" t="s">
        <v>188</v>
      </c>
      <c r="Q2402">
        <v>2</v>
      </c>
      <c r="R2402">
        <v>6</v>
      </c>
      <c r="S2402">
        <v>40</v>
      </c>
      <c r="T2402">
        <v>6.666666666666667</v>
      </c>
      <c r="U2402">
        <v>7.5</v>
      </c>
      <c r="V2402">
        <v>7.5</v>
      </c>
      <c r="W2402">
        <v>5</v>
      </c>
      <c r="X2402">
        <v>0.76</v>
      </c>
      <c r="Y2402">
        <v>119638</v>
      </c>
      <c r="Z2402" t="s">
        <v>189</v>
      </c>
      <c r="AA2402">
        <v>2</v>
      </c>
      <c r="AB2402">
        <v>6</v>
      </c>
      <c r="AC2402">
        <v>80</v>
      </c>
      <c r="AD2402">
        <v>13.333333333333334</v>
      </c>
      <c r="AE2402">
        <v>13.125</v>
      </c>
      <c r="AF2402">
        <v>13.333333333333334</v>
      </c>
      <c r="AG2402">
        <v>10</v>
      </c>
      <c r="AH2402">
        <v>0.76</v>
      </c>
      <c r="AI2402">
        <v>67301.5</v>
      </c>
      <c r="AJ2402">
        <v>8.8800000000000008</v>
      </c>
      <c r="AK2402">
        <v>2.2000000000000002</v>
      </c>
      <c r="AL2402">
        <v>15</v>
      </c>
      <c r="AM2402">
        <v>11</v>
      </c>
      <c r="AN2402">
        <v>25</v>
      </c>
      <c r="AO2402" t="s">
        <v>190</v>
      </c>
      <c r="AP2402">
        <v>83</v>
      </c>
      <c r="AQ2402">
        <v>-0.7</v>
      </c>
      <c r="AR2402">
        <v>1.2</v>
      </c>
      <c r="AS2402" t="s">
        <v>3041</v>
      </c>
      <c r="AT2402">
        <v>8.2100000000000009</v>
      </c>
      <c r="AU2402">
        <v>14</v>
      </c>
      <c r="AV2402">
        <v>12</v>
      </c>
      <c r="AW2402">
        <v>21</v>
      </c>
      <c r="AX2402">
        <v>12</v>
      </c>
      <c r="AY2402">
        <v>3</v>
      </c>
      <c r="AZ2402">
        <v>63</v>
      </c>
      <c r="BA2402">
        <v>8.2063492063492056</v>
      </c>
      <c r="BB2402">
        <v>10603.215</v>
      </c>
      <c r="BC2402">
        <v>17672.025000000005</v>
      </c>
      <c r="BD2402">
        <v>24740.835000000003</v>
      </c>
      <c r="BE2402">
        <v>36</v>
      </c>
      <c r="BF2402">
        <v>3</v>
      </c>
      <c r="BG2402">
        <v>63</v>
      </c>
      <c r="BH2402">
        <v>8.2063492063492056</v>
      </c>
      <c r="BI2402">
        <v>10603.215</v>
      </c>
      <c r="BJ2402">
        <v>17672.025000000005</v>
      </c>
      <c r="BK2402">
        <v>24740.835000000003</v>
      </c>
      <c r="BL2402">
        <v>25</v>
      </c>
      <c r="BM2402">
        <v>1</v>
      </c>
      <c r="BN2402">
        <v>12</v>
      </c>
      <c r="BO2402" t="s">
        <v>192</v>
      </c>
      <c r="BP2402">
        <v>7.6920000000000002</v>
      </c>
      <c r="BQ2402">
        <v>245</v>
      </c>
      <c r="BR2402">
        <v>30</v>
      </c>
      <c r="BS2402">
        <v>0.12244897959183672</v>
      </c>
      <c r="BV2402">
        <v>0</v>
      </c>
      <c r="BW2402">
        <v>20</v>
      </c>
      <c r="BX2402">
        <v>0</v>
      </c>
      <c r="BZ2402" t="s">
        <v>193</v>
      </c>
      <c r="CA2402" t="s">
        <v>194</v>
      </c>
      <c r="CB2402" t="b">
        <v>0</v>
      </c>
    </row>
    <row r="2403" spans="1:80" x14ac:dyDescent="0.3">
      <c r="A2403">
        <v>2402</v>
      </c>
      <c r="B2403" t="s">
        <v>3044</v>
      </c>
      <c r="C2403" t="s">
        <v>179</v>
      </c>
      <c r="D2403" t="s">
        <v>3004</v>
      </c>
      <c r="E2403" t="s">
        <v>3031</v>
      </c>
      <c r="F2403" t="s">
        <v>1607</v>
      </c>
      <c r="G2403" t="s">
        <v>3004</v>
      </c>
      <c r="H2403" t="s">
        <v>184</v>
      </c>
      <c r="J2403">
        <v>0</v>
      </c>
      <c r="K2403" t="s">
        <v>3032</v>
      </c>
      <c r="L2403" t="s">
        <v>186</v>
      </c>
      <c r="M2403" t="s">
        <v>1022</v>
      </c>
      <c r="N2403" t="s">
        <v>20</v>
      </c>
      <c r="O2403">
        <v>720</v>
      </c>
      <c r="P2403" t="s">
        <v>188</v>
      </c>
      <c r="Q2403">
        <v>2</v>
      </c>
      <c r="R2403">
        <v>6</v>
      </c>
      <c r="S2403">
        <v>40</v>
      </c>
      <c r="T2403">
        <v>6.666666666666667</v>
      </c>
      <c r="U2403">
        <v>7.5</v>
      </c>
      <c r="V2403">
        <v>7.5</v>
      </c>
      <c r="W2403">
        <v>5</v>
      </c>
      <c r="X2403">
        <v>0.76</v>
      </c>
      <c r="Y2403">
        <v>119638</v>
      </c>
      <c r="Z2403" t="s">
        <v>189</v>
      </c>
      <c r="AA2403">
        <v>2</v>
      </c>
      <c r="AB2403">
        <v>6</v>
      </c>
      <c r="AC2403">
        <v>80</v>
      </c>
      <c r="AD2403">
        <v>13.333333333333334</v>
      </c>
      <c r="AE2403">
        <v>13.125</v>
      </c>
      <c r="AF2403">
        <v>13.333333333333334</v>
      </c>
      <c r="AG2403">
        <v>10</v>
      </c>
      <c r="AH2403">
        <v>0.76</v>
      </c>
      <c r="AI2403">
        <v>67301.5</v>
      </c>
      <c r="AJ2403">
        <v>9.92</v>
      </c>
      <c r="AK2403">
        <v>2.2000000000000002</v>
      </c>
      <c r="AL2403">
        <v>13</v>
      </c>
      <c r="AM2403">
        <v>11</v>
      </c>
      <c r="AN2403">
        <v>25</v>
      </c>
      <c r="AO2403" t="s">
        <v>190</v>
      </c>
      <c r="AP2403">
        <v>83</v>
      </c>
      <c r="AQ2403">
        <v>-0.7</v>
      </c>
      <c r="AR2403">
        <v>1.2</v>
      </c>
      <c r="AS2403" t="s">
        <v>3041</v>
      </c>
      <c r="AT2403">
        <v>8.2100000000000009</v>
      </c>
      <c r="AU2403">
        <v>14</v>
      </c>
      <c r="AV2403">
        <v>12</v>
      </c>
      <c r="AW2403">
        <v>21</v>
      </c>
      <c r="AX2403">
        <v>12</v>
      </c>
      <c r="AY2403">
        <v>3</v>
      </c>
      <c r="AZ2403">
        <v>63</v>
      </c>
      <c r="BA2403">
        <v>8.2063492063492056</v>
      </c>
      <c r="BB2403">
        <v>10603.215</v>
      </c>
      <c r="BC2403">
        <v>17672.025000000005</v>
      </c>
      <c r="BD2403">
        <v>24740.835000000003</v>
      </c>
      <c r="BE2403">
        <v>36</v>
      </c>
      <c r="BF2403">
        <v>3</v>
      </c>
      <c r="BG2403">
        <v>63</v>
      </c>
      <c r="BH2403">
        <v>8.2063492063492056</v>
      </c>
      <c r="BI2403">
        <v>10603.215</v>
      </c>
      <c r="BJ2403">
        <v>17672.025000000005</v>
      </c>
      <c r="BK2403">
        <v>24740.835000000003</v>
      </c>
      <c r="BL2403">
        <v>25</v>
      </c>
      <c r="BM2403">
        <v>1</v>
      </c>
      <c r="BN2403">
        <v>7</v>
      </c>
      <c r="BO2403" t="s">
        <v>192</v>
      </c>
      <c r="BP2403">
        <v>5.04</v>
      </c>
      <c r="BQ2403">
        <v>693</v>
      </c>
      <c r="BR2403">
        <v>61</v>
      </c>
      <c r="BS2403">
        <v>8.8023088023088017E-2</v>
      </c>
      <c r="BV2403">
        <v>0</v>
      </c>
      <c r="BW2403">
        <v>270</v>
      </c>
      <c r="BX2403">
        <v>0</v>
      </c>
      <c r="BZ2403" t="s">
        <v>193</v>
      </c>
      <c r="CA2403" t="s">
        <v>194</v>
      </c>
      <c r="CB2403" t="b">
        <v>0</v>
      </c>
    </row>
    <row r="2404" spans="1:80" x14ac:dyDescent="0.3">
      <c r="A2404">
        <v>2403</v>
      </c>
      <c r="B2404" t="s">
        <v>3045</v>
      </c>
      <c r="C2404" t="s">
        <v>179</v>
      </c>
      <c r="D2404" t="s">
        <v>3004</v>
      </c>
      <c r="E2404" t="s">
        <v>3031</v>
      </c>
      <c r="F2404" t="s">
        <v>196</v>
      </c>
      <c r="G2404" t="s">
        <v>3004</v>
      </c>
      <c r="H2404" t="s">
        <v>184</v>
      </c>
      <c r="J2404">
        <v>0</v>
      </c>
      <c r="K2404" t="s">
        <v>3046</v>
      </c>
      <c r="L2404" t="s">
        <v>186</v>
      </c>
      <c r="M2404" t="s">
        <v>1022</v>
      </c>
      <c r="N2404" t="s">
        <v>20</v>
      </c>
      <c r="O2404">
        <v>117</v>
      </c>
      <c r="P2404" t="s">
        <v>188</v>
      </c>
      <c r="Q2404">
        <v>2</v>
      </c>
      <c r="R2404">
        <v>21</v>
      </c>
      <c r="S2404">
        <v>40</v>
      </c>
      <c r="T2404">
        <v>1.9047619047619049</v>
      </c>
      <c r="U2404">
        <v>7.5</v>
      </c>
      <c r="V2404">
        <v>7.5</v>
      </c>
      <c r="W2404">
        <v>5</v>
      </c>
      <c r="X2404">
        <v>0.76</v>
      </c>
      <c r="Y2404">
        <v>119638</v>
      </c>
      <c r="Z2404" t="s">
        <v>189</v>
      </c>
      <c r="AA2404">
        <v>2</v>
      </c>
      <c r="AB2404">
        <v>21</v>
      </c>
      <c r="AC2404">
        <v>80</v>
      </c>
      <c r="AD2404">
        <v>3.8095238095238098</v>
      </c>
      <c r="AE2404">
        <v>13.125</v>
      </c>
      <c r="AF2404">
        <v>13.125</v>
      </c>
      <c r="AG2404">
        <v>10</v>
      </c>
      <c r="AH2404">
        <v>0.76</v>
      </c>
      <c r="AI2404">
        <v>68367.5</v>
      </c>
      <c r="AJ2404">
        <v>2.0699999999999998</v>
      </c>
      <c r="AK2404">
        <v>2.2000000000000002</v>
      </c>
      <c r="AL2404">
        <v>62</v>
      </c>
      <c r="AM2404">
        <v>11</v>
      </c>
      <c r="AN2404">
        <v>25</v>
      </c>
      <c r="AO2404" t="s">
        <v>190</v>
      </c>
      <c r="AP2404">
        <v>83</v>
      </c>
      <c r="AQ2404">
        <v>-0.7</v>
      </c>
      <c r="AR2404">
        <v>1.2</v>
      </c>
      <c r="AS2404" t="s">
        <v>3033</v>
      </c>
      <c r="AT2404">
        <v>12</v>
      </c>
      <c r="AU2404">
        <v>14</v>
      </c>
      <c r="AV2404">
        <v>12</v>
      </c>
      <c r="AW2404">
        <v>48</v>
      </c>
      <c r="AX2404">
        <v>12</v>
      </c>
      <c r="AY2404">
        <v>5</v>
      </c>
      <c r="AZ2404">
        <v>240</v>
      </c>
      <c r="BA2404">
        <v>2.1541666666666668</v>
      </c>
      <c r="BB2404">
        <v>35424</v>
      </c>
      <c r="BC2404">
        <v>59040</v>
      </c>
      <c r="BD2404">
        <v>82656</v>
      </c>
      <c r="BE2404">
        <v>36</v>
      </c>
      <c r="BF2404">
        <v>5</v>
      </c>
      <c r="BG2404">
        <v>240</v>
      </c>
      <c r="BH2404">
        <v>2.1541666666666668</v>
      </c>
      <c r="BI2404">
        <v>35424</v>
      </c>
      <c r="BJ2404">
        <v>59040</v>
      </c>
      <c r="BK2404">
        <v>82656</v>
      </c>
      <c r="BL2404">
        <v>25</v>
      </c>
      <c r="BM2404">
        <v>1</v>
      </c>
      <c r="BN2404">
        <v>36</v>
      </c>
      <c r="BO2404" t="s">
        <v>192</v>
      </c>
      <c r="BP2404">
        <v>4.2119999999999997</v>
      </c>
      <c r="BQ2404">
        <v>2296</v>
      </c>
      <c r="BR2404">
        <v>66</v>
      </c>
      <c r="BS2404">
        <v>2.8745644599303136E-2</v>
      </c>
      <c r="BV2404">
        <v>0</v>
      </c>
      <c r="BW2404">
        <v>0</v>
      </c>
      <c r="BX2404">
        <v>0</v>
      </c>
      <c r="BZ2404" t="s">
        <v>193</v>
      </c>
      <c r="CA2404" t="s">
        <v>194</v>
      </c>
      <c r="CB2404" t="b">
        <v>0</v>
      </c>
    </row>
    <row r="2405" spans="1:80" x14ac:dyDescent="0.3">
      <c r="A2405">
        <v>2404</v>
      </c>
      <c r="B2405" t="s">
        <v>3047</v>
      </c>
      <c r="C2405" t="s">
        <v>179</v>
      </c>
      <c r="D2405" t="s">
        <v>3004</v>
      </c>
      <c r="E2405" t="s">
        <v>3031</v>
      </c>
      <c r="F2405" t="s">
        <v>202</v>
      </c>
      <c r="G2405" t="s">
        <v>3004</v>
      </c>
      <c r="H2405" t="s">
        <v>184</v>
      </c>
      <c r="J2405">
        <v>0</v>
      </c>
      <c r="K2405" t="s">
        <v>3046</v>
      </c>
      <c r="L2405" t="s">
        <v>186</v>
      </c>
      <c r="M2405" t="s">
        <v>1022</v>
      </c>
      <c r="N2405" t="s">
        <v>20</v>
      </c>
      <c r="O2405">
        <v>145</v>
      </c>
      <c r="P2405" t="s">
        <v>188</v>
      </c>
      <c r="Q2405">
        <v>2</v>
      </c>
      <c r="R2405">
        <v>21</v>
      </c>
      <c r="S2405">
        <v>40</v>
      </c>
      <c r="T2405">
        <v>1.9047619047619049</v>
      </c>
      <c r="U2405">
        <v>7.5</v>
      </c>
      <c r="V2405">
        <v>7.5</v>
      </c>
      <c r="W2405">
        <v>5</v>
      </c>
      <c r="X2405">
        <v>0.76</v>
      </c>
      <c r="Y2405">
        <v>119638</v>
      </c>
      <c r="Z2405" t="s">
        <v>189</v>
      </c>
      <c r="AA2405">
        <v>2</v>
      </c>
      <c r="AB2405">
        <v>21</v>
      </c>
      <c r="AC2405">
        <v>80</v>
      </c>
      <c r="AD2405">
        <v>3.8095238095238098</v>
      </c>
      <c r="AE2405">
        <v>13.125</v>
      </c>
      <c r="AF2405">
        <v>13.125</v>
      </c>
      <c r="AG2405">
        <v>10</v>
      </c>
      <c r="AH2405">
        <v>0.76</v>
      </c>
      <c r="AI2405">
        <v>68367.5</v>
      </c>
      <c r="AJ2405">
        <v>2.5</v>
      </c>
      <c r="AK2405">
        <v>2.2000000000000002</v>
      </c>
      <c r="AL2405">
        <v>51</v>
      </c>
      <c r="AM2405">
        <v>11</v>
      </c>
      <c r="AN2405">
        <v>25</v>
      </c>
      <c r="AO2405" t="s">
        <v>190</v>
      </c>
      <c r="AP2405">
        <v>83</v>
      </c>
      <c r="AQ2405">
        <v>-0.7</v>
      </c>
      <c r="AR2405">
        <v>1.2</v>
      </c>
      <c r="AS2405" t="s">
        <v>3033</v>
      </c>
      <c r="AT2405">
        <v>12</v>
      </c>
      <c r="AU2405">
        <v>14</v>
      </c>
      <c r="AV2405">
        <v>12</v>
      </c>
      <c r="AW2405">
        <v>48</v>
      </c>
      <c r="AX2405">
        <v>12</v>
      </c>
      <c r="AY2405">
        <v>5</v>
      </c>
      <c r="AZ2405">
        <v>240</v>
      </c>
      <c r="BA2405">
        <v>2.1541666666666668</v>
      </c>
      <c r="BB2405">
        <v>35424</v>
      </c>
      <c r="BC2405">
        <v>59040</v>
      </c>
      <c r="BD2405">
        <v>82656</v>
      </c>
      <c r="BE2405">
        <v>36</v>
      </c>
      <c r="BF2405">
        <v>5</v>
      </c>
      <c r="BG2405">
        <v>240</v>
      </c>
      <c r="BH2405">
        <v>2.1541666666666668</v>
      </c>
      <c r="BI2405">
        <v>35424</v>
      </c>
      <c r="BJ2405">
        <v>59040</v>
      </c>
      <c r="BK2405">
        <v>82656</v>
      </c>
      <c r="BL2405">
        <v>25</v>
      </c>
      <c r="BM2405">
        <v>1</v>
      </c>
      <c r="BN2405">
        <v>36</v>
      </c>
      <c r="BO2405" t="s">
        <v>192</v>
      </c>
      <c r="BP2405">
        <v>5.22</v>
      </c>
      <c r="BQ2405">
        <v>2694</v>
      </c>
      <c r="BR2405">
        <v>805</v>
      </c>
      <c r="BS2405">
        <v>0.29881217520415737</v>
      </c>
      <c r="BV2405">
        <v>0</v>
      </c>
      <c r="BW2405">
        <v>750</v>
      </c>
      <c r="BX2405">
        <v>0</v>
      </c>
      <c r="BZ2405" t="s">
        <v>193</v>
      </c>
      <c r="CA2405" t="s">
        <v>194</v>
      </c>
      <c r="CB2405" t="b">
        <v>0</v>
      </c>
    </row>
    <row r="2406" spans="1:80" x14ac:dyDescent="0.3">
      <c r="A2406">
        <v>2405</v>
      </c>
      <c r="B2406" t="s">
        <v>3048</v>
      </c>
      <c r="C2406" t="s">
        <v>179</v>
      </c>
      <c r="D2406" t="s">
        <v>3004</v>
      </c>
      <c r="E2406" t="s">
        <v>3031</v>
      </c>
      <c r="F2406" t="s">
        <v>206</v>
      </c>
      <c r="G2406" t="s">
        <v>3004</v>
      </c>
      <c r="H2406" t="s">
        <v>184</v>
      </c>
      <c r="J2406">
        <v>0</v>
      </c>
      <c r="K2406" t="s">
        <v>3046</v>
      </c>
      <c r="L2406" t="s">
        <v>186</v>
      </c>
      <c r="M2406" t="s">
        <v>1022</v>
      </c>
      <c r="N2406" t="s">
        <v>20</v>
      </c>
      <c r="O2406">
        <v>175</v>
      </c>
      <c r="P2406" t="s">
        <v>188</v>
      </c>
      <c r="Q2406">
        <v>2</v>
      </c>
      <c r="R2406">
        <v>18</v>
      </c>
      <c r="S2406">
        <v>40</v>
      </c>
      <c r="T2406">
        <v>2.2222222222222223</v>
      </c>
      <c r="U2406">
        <v>7.5</v>
      </c>
      <c r="V2406">
        <v>7.5</v>
      </c>
      <c r="W2406">
        <v>5</v>
      </c>
      <c r="X2406">
        <v>0.76</v>
      </c>
      <c r="Y2406">
        <v>119638</v>
      </c>
      <c r="Z2406" t="s">
        <v>189</v>
      </c>
      <c r="AA2406">
        <v>2</v>
      </c>
      <c r="AB2406">
        <v>18</v>
      </c>
      <c r="AC2406">
        <v>80</v>
      </c>
      <c r="AD2406">
        <v>4.4444444444444446</v>
      </c>
      <c r="AE2406">
        <v>13.125</v>
      </c>
      <c r="AF2406">
        <v>13.125</v>
      </c>
      <c r="AG2406">
        <v>10</v>
      </c>
      <c r="AH2406">
        <v>0.76</v>
      </c>
      <c r="AI2406">
        <v>68367.5</v>
      </c>
      <c r="AJ2406">
        <v>2.93</v>
      </c>
      <c r="AK2406">
        <v>2.2000000000000002</v>
      </c>
      <c r="AL2406">
        <v>44</v>
      </c>
      <c r="AM2406">
        <v>11</v>
      </c>
      <c r="AN2406">
        <v>25</v>
      </c>
      <c r="AO2406" t="s">
        <v>190</v>
      </c>
      <c r="AP2406">
        <v>83</v>
      </c>
      <c r="AQ2406">
        <v>-0.7</v>
      </c>
      <c r="AR2406">
        <v>1.2</v>
      </c>
      <c r="AS2406" t="s">
        <v>3033</v>
      </c>
      <c r="AT2406">
        <v>12</v>
      </c>
      <c r="AU2406">
        <v>14</v>
      </c>
      <c r="AV2406">
        <v>12</v>
      </c>
      <c r="AW2406">
        <v>48</v>
      </c>
      <c r="AX2406">
        <v>12</v>
      </c>
      <c r="AY2406">
        <v>5</v>
      </c>
      <c r="AZ2406">
        <v>240</v>
      </c>
      <c r="BA2406">
        <v>2.1541666666666668</v>
      </c>
      <c r="BB2406">
        <v>35424</v>
      </c>
      <c r="BC2406">
        <v>59040</v>
      </c>
      <c r="BD2406">
        <v>82656</v>
      </c>
      <c r="BE2406">
        <v>36</v>
      </c>
      <c r="BF2406">
        <v>5</v>
      </c>
      <c r="BG2406">
        <v>240</v>
      </c>
      <c r="BH2406">
        <v>2.1541666666666668</v>
      </c>
      <c r="BI2406">
        <v>35424</v>
      </c>
      <c r="BJ2406">
        <v>59040</v>
      </c>
      <c r="BK2406">
        <v>82656</v>
      </c>
      <c r="BL2406">
        <v>25</v>
      </c>
      <c r="BM2406">
        <v>1</v>
      </c>
      <c r="BN2406">
        <v>36</v>
      </c>
      <c r="BO2406" t="s">
        <v>192</v>
      </c>
      <c r="BP2406">
        <v>6.3</v>
      </c>
      <c r="BQ2406">
        <v>2255</v>
      </c>
      <c r="BR2406">
        <v>370</v>
      </c>
      <c r="BS2406">
        <v>0.16407982261640799</v>
      </c>
      <c r="BV2406">
        <v>0</v>
      </c>
      <c r="BW2406">
        <v>0</v>
      </c>
      <c r="BX2406">
        <v>0</v>
      </c>
      <c r="BZ2406" t="s">
        <v>193</v>
      </c>
      <c r="CA2406" t="s">
        <v>194</v>
      </c>
      <c r="CB2406" t="b">
        <v>0</v>
      </c>
    </row>
    <row r="2407" spans="1:80" x14ac:dyDescent="0.3">
      <c r="A2407">
        <v>2406</v>
      </c>
      <c r="B2407" t="s">
        <v>3049</v>
      </c>
      <c r="C2407" t="s">
        <v>179</v>
      </c>
      <c r="D2407" t="s">
        <v>3004</v>
      </c>
      <c r="E2407" t="s">
        <v>3031</v>
      </c>
      <c r="F2407" t="s">
        <v>318</v>
      </c>
      <c r="G2407" t="s">
        <v>3004</v>
      </c>
      <c r="H2407" t="s">
        <v>184</v>
      </c>
      <c r="J2407">
        <v>0</v>
      </c>
      <c r="K2407" t="s">
        <v>3046</v>
      </c>
      <c r="L2407" t="s">
        <v>186</v>
      </c>
      <c r="M2407" t="s">
        <v>1022</v>
      </c>
      <c r="N2407" t="s">
        <v>20</v>
      </c>
      <c r="O2407">
        <v>205</v>
      </c>
      <c r="P2407" t="s">
        <v>188</v>
      </c>
      <c r="Q2407">
        <v>2</v>
      </c>
      <c r="R2407">
        <v>15</v>
      </c>
      <c r="S2407">
        <v>40</v>
      </c>
      <c r="T2407">
        <v>2.6666666666666665</v>
      </c>
      <c r="U2407">
        <v>7.5</v>
      </c>
      <c r="V2407">
        <v>7.5</v>
      </c>
      <c r="W2407">
        <v>5</v>
      </c>
      <c r="X2407">
        <v>0.76</v>
      </c>
      <c r="Y2407">
        <v>119638</v>
      </c>
      <c r="Z2407" t="s">
        <v>189</v>
      </c>
      <c r="AA2407">
        <v>2</v>
      </c>
      <c r="AB2407">
        <v>15</v>
      </c>
      <c r="AC2407">
        <v>80</v>
      </c>
      <c r="AD2407">
        <v>5.333333333333333</v>
      </c>
      <c r="AE2407">
        <v>13.125</v>
      </c>
      <c r="AF2407">
        <v>13.125</v>
      </c>
      <c r="AG2407">
        <v>10</v>
      </c>
      <c r="AH2407">
        <v>0.76</v>
      </c>
      <c r="AI2407">
        <v>68367.5</v>
      </c>
      <c r="AJ2407">
        <v>3.35</v>
      </c>
      <c r="AK2407">
        <v>2.2000000000000002</v>
      </c>
      <c r="AL2407">
        <v>38</v>
      </c>
      <c r="AM2407">
        <v>11</v>
      </c>
      <c r="AN2407">
        <v>25</v>
      </c>
      <c r="AO2407" t="s">
        <v>190</v>
      </c>
      <c r="AP2407">
        <v>83</v>
      </c>
      <c r="AQ2407">
        <v>-0.7</v>
      </c>
      <c r="AR2407">
        <v>1.2</v>
      </c>
      <c r="AS2407" t="s">
        <v>3033</v>
      </c>
      <c r="AT2407">
        <v>12</v>
      </c>
      <c r="AU2407">
        <v>14</v>
      </c>
      <c r="AV2407">
        <v>12</v>
      </c>
      <c r="AW2407">
        <v>48</v>
      </c>
      <c r="AX2407">
        <v>12</v>
      </c>
      <c r="AY2407">
        <v>5</v>
      </c>
      <c r="AZ2407">
        <v>240</v>
      </c>
      <c r="BA2407">
        <v>2.1541666666666668</v>
      </c>
      <c r="BB2407">
        <v>35424</v>
      </c>
      <c r="BC2407">
        <v>59040</v>
      </c>
      <c r="BD2407">
        <v>82656</v>
      </c>
      <c r="BE2407">
        <v>36</v>
      </c>
      <c r="BF2407">
        <v>5</v>
      </c>
      <c r="BG2407">
        <v>240</v>
      </c>
      <c r="BH2407">
        <v>2.1541666666666668</v>
      </c>
      <c r="BI2407">
        <v>35424</v>
      </c>
      <c r="BJ2407">
        <v>59040</v>
      </c>
      <c r="BK2407">
        <v>82656</v>
      </c>
      <c r="BL2407">
        <v>25</v>
      </c>
      <c r="BM2407">
        <v>1</v>
      </c>
      <c r="BN2407">
        <v>36</v>
      </c>
      <c r="BO2407" t="s">
        <v>192</v>
      </c>
      <c r="BP2407">
        <v>7.38</v>
      </c>
      <c r="BQ2407">
        <v>734</v>
      </c>
      <c r="BR2407">
        <v>40</v>
      </c>
      <c r="BS2407">
        <v>5.4495912806539509E-2</v>
      </c>
      <c r="BV2407">
        <v>0</v>
      </c>
      <c r="BW2407">
        <v>0</v>
      </c>
      <c r="BX2407">
        <v>0</v>
      </c>
      <c r="BZ2407" t="s">
        <v>193</v>
      </c>
      <c r="CA2407" t="s">
        <v>194</v>
      </c>
      <c r="CB2407" t="b">
        <v>0</v>
      </c>
    </row>
    <row r="2408" spans="1:80" x14ac:dyDescent="0.3">
      <c r="A2408">
        <v>2407</v>
      </c>
      <c r="B2408" t="s">
        <v>3050</v>
      </c>
      <c r="C2408" t="s">
        <v>179</v>
      </c>
      <c r="D2408" t="s">
        <v>3004</v>
      </c>
      <c r="E2408" t="s">
        <v>3031</v>
      </c>
      <c r="F2408" t="s">
        <v>252</v>
      </c>
      <c r="G2408" t="s">
        <v>3004</v>
      </c>
      <c r="H2408" t="s">
        <v>184</v>
      </c>
      <c r="J2408">
        <v>0</v>
      </c>
      <c r="K2408" t="s">
        <v>3046</v>
      </c>
      <c r="L2408" t="s">
        <v>186</v>
      </c>
      <c r="M2408" t="s">
        <v>1022</v>
      </c>
      <c r="N2408" t="s">
        <v>20</v>
      </c>
      <c r="O2408">
        <v>235</v>
      </c>
      <c r="P2408" t="s">
        <v>188</v>
      </c>
      <c r="Q2408">
        <v>2</v>
      </c>
      <c r="R2408">
        <v>15</v>
      </c>
      <c r="S2408">
        <v>40</v>
      </c>
      <c r="T2408">
        <v>2.6666666666666665</v>
      </c>
      <c r="U2408">
        <v>7.5</v>
      </c>
      <c r="V2408">
        <v>7.5</v>
      </c>
      <c r="W2408">
        <v>5</v>
      </c>
      <c r="X2408">
        <v>0.76</v>
      </c>
      <c r="Y2408">
        <v>119638</v>
      </c>
      <c r="Z2408" t="s">
        <v>189</v>
      </c>
      <c r="AA2408">
        <v>2</v>
      </c>
      <c r="AB2408">
        <v>15</v>
      </c>
      <c r="AC2408">
        <v>80</v>
      </c>
      <c r="AD2408">
        <v>5.333333333333333</v>
      </c>
      <c r="AE2408">
        <v>13.125</v>
      </c>
      <c r="AF2408">
        <v>13.125</v>
      </c>
      <c r="AG2408">
        <v>10</v>
      </c>
      <c r="AH2408">
        <v>0.76</v>
      </c>
      <c r="AI2408">
        <v>68367.5</v>
      </c>
      <c r="AJ2408">
        <v>3.69</v>
      </c>
      <c r="AK2408">
        <v>2.2000000000000002</v>
      </c>
      <c r="AL2408">
        <v>35</v>
      </c>
      <c r="AM2408">
        <v>11</v>
      </c>
      <c r="AN2408">
        <v>25</v>
      </c>
      <c r="AO2408" t="s">
        <v>190</v>
      </c>
      <c r="AP2408">
        <v>83</v>
      </c>
      <c r="AQ2408">
        <v>-0.7</v>
      </c>
      <c r="AR2408">
        <v>1.2</v>
      </c>
      <c r="AS2408" t="s">
        <v>3033</v>
      </c>
      <c r="AT2408">
        <v>12</v>
      </c>
      <c r="AU2408">
        <v>14</v>
      </c>
      <c r="AV2408">
        <v>12</v>
      </c>
      <c r="AW2408">
        <v>48</v>
      </c>
      <c r="AX2408">
        <v>12</v>
      </c>
      <c r="AY2408">
        <v>5</v>
      </c>
      <c r="AZ2408">
        <v>240</v>
      </c>
      <c r="BA2408">
        <v>2.1541666666666668</v>
      </c>
      <c r="BB2408">
        <v>35424</v>
      </c>
      <c r="BC2408">
        <v>59040</v>
      </c>
      <c r="BD2408">
        <v>82656</v>
      </c>
      <c r="BE2408">
        <v>36</v>
      </c>
      <c r="BF2408">
        <v>5</v>
      </c>
      <c r="BG2408">
        <v>240</v>
      </c>
      <c r="BH2408">
        <v>2.1541666666666668</v>
      </c>
      <c r="BI2408">
        <v>35424</v>
      </c>
      <c r="BJ2408">
        <v>59040</v>
      </c>
      <c r="BK2408">
        <v>82656</v>
      </c>
      <c r="BL2408">
        <v>25</v>
      </c>
      <c r="BM2408">
        <v>1</v>
      </c>
      <c r="BN2408">
        <v>36</v>
      </c>
      <c r="BO2408" t="s">
        <v>192</v>
      </c>
      <c r="BP2408">
        <v>8.4600000000000009</v>
      </c>
      <c r="BQ2408">
        <v>1636</v>
      </c>
      <c r="BR2408">
        <v>22</v>
      </c>
      <c r="BS2408">
        <v>1.3447432762836184E-2</v>
      </c>
      <c r="BV2408">
        <v>0</v>
      </c>
      <c r="BW2408">
        <v>0</v>
      </c>
      <c r="BX2408">
        <v>0</v>
      </c>
      <c r="BZ2408" t="s">
        <v>193</v>
      </c>
      <c r="CA2408" t="s">
        <v>194</v>
      </c>
      <c r="CB2408" t="b">
        <v>0</v>
      </c>
    </row>
    <row r="2409" spans="1:80" x14ac:dyDescent="0.3">
      <c r="A2409">
        <v>2408</v>
      </c>
      <c r="B2409" t="s">
        <v>3051</v>
      </c>
      <c r="C2409" t="s">
        <v>179</v>
      </c>
      <c r="D2409" t="s">
        <v>3004</v>
      </c>
      <c r="E2409" t="s">
        <v>3031</v>
      </c>
      <c r="F2409" t="s">
        <v>511</v>
      </c>
      <c r="G2409" t="s">
        <v>3004</v>
      </c>
      <c r="H2409" t="s">
        <v>184</v>
      </c>
      <c r="J2409">
        <v>0</v>
      </c>
      <c r="K2409" t="s">
        <v>3046</v>
      </c>
      <c r="L2409" t="s">
        <v>186</v>
      </c>
      <c r="M2409" t="s">
        <v>1022</v>
      </c>
      <c r="N2409" t="s">
        <v>20</v>
      </c>
      <c r="O2409">
        <v>305</v>
      </c>
      <c r="P2409" t="s">
        <v>188</v>
      </c>
      <c r="Q2409">
        <v>2</v>
      </c>
      <c r="R2409">
        <v>12</v>
      </c>
      <c r="S2409">
        <v>40</v>
      </c>
      <c r="T2409">
        <v>3.3333333333333335</v>
      </c>
      <c r="U2409">
        <v>7.5</v>
      </c>
      <c r="V2409">
        <v>7.5</v>
      </c>
      <c r="W2409">
        <v>5</v>
      </c>
      <c r="X2409">
        <v>0.76</v>
      </c>
      <c r="Y2409">
        <v>119638</v>
      </c>
      <c r="Z2409" t="s">
        <v>189</v>
      </c>
      <c r="AA2409">
        <v>2</v>
      </c>
      <c r="AB2409">
        <v>12</v>
      </c>
      <c r="AC2409">
        <v>80</v>
      </c>
      <c r="AD2409">
        <v>6.666666666666667</v>
      </c>
      <c r="AE2409">
        <v>13.125</v>
      </c>
      <c r="AF2409">
        <v>13.125</v>
      </c>
      <c r="AG2409">
        <v>10</v>
      </c>
      <c r="AH2409">
        <v>0.76</v>
      </c>
      <c r="AI2409">
        <v>68367.5</v>
      </c>
      <c r="AJ2409">
        <v>4.8499999999999996</v>
      </c>
      <c r="AK2409">
        <v>2.2000000000000002</v>
      </c>
      <c r="AL2409">
        <v>27</v>
      </c>
      <c r="AM2409">
        <v>11</v>
      </c>
      <c r="AN2409">
        <v>25</v>
      </c>
      <c r="AO2409" t="s">
        <v>190</v>
      </c>
      <c r="AP2409">
        <v>83</v>
      </c>
      <c r="AQ2409">
        <v>-0.7</v>
      </c>
      <c r="AR2409">
        <v>1.2</v>
      </c>
      <c r="AS2409" t="s">
        <v>3033</v>
      </c>
      <c r="AT2409">
        <v>12</v>
      </c>
      <c r="AU2409">
        <v>14</v>
      </c>
      <c r="AV2409">
        <v>12</v>
      </c>
      <c r="AW2409">
        <v>48</v>
      </c>
      <c r="AX2409">
        <v>12</v>
      </c>
      <c r="AY2409">
        <v>5</v>
      </c>
      <c r="AZ2409">
        <v>240</v>
      </c>
      <c r="BA2409">
        <v>2.1541666666666668</v>
      </c>
      <c r="BB2409">
        <v>35424</v>
      </c>
      <c r="BC2409">
        <v>59040</v>
      </c>
      <c r="BD2409">
        <v>82656</v>
      </c>
      <c r="BE2409">
        <v>36</v>
      </c>
      <c r="BF2409">
        <v>5</v>
      </c>
      <c r="BG2409">
        <v>240</v>
      </c>
      <c r="BH2409">
        <v>2.1541666666666668</v>
      </c>
      <c r="BI2409">
        <v>35424</v>
      </c>
      <c r="BJ2409">
        <v>59040</v>
      </c>
      <c r="BK2409">
        <v>82656</v>
      </c>
      <c r="BL2409">
        <v>25</v>
      </c>
      <c r="BM2409">
        <v>1</v>
      </c>
      <c r="BN2409">
        <v>21</v>
      </c>
      <c r="BO2409" t="s">
        <v>192</v>
      </c>
      <c r="BP2409">
        <v>6.4050000000000002</v>
      </c>
      <c r="BQ2409">
        <v>973</v>
      </c>
      <c r="BR2409">
        <v>63</v>
      </c>
      <c r="BS2409">
        <v>6.4748201438848921E-2</v>
      </c>
      <c r="BV2409">
        <v>0</v>
      </c>
      <c r="BW2409">
        <v>0</v>
      </c>
      <c r="BX2409">
        <v>0</v>
      </c>
      <c r="BZ2409" t="s">
        <v>193</v>
      </c>
      <c r="CA2409" t="s">
        <v>194</v>
      </c>
      <c r="CB2409" t="b">
        <v>0</v>
      </c>
    </row>
    <row r="2410" spans="1:80" x14ac:dyDescent="0.3">
      <c r="A2410">
        <v>2409</v>
      </c>
      <c r="B2410" t="s">
        <v>3052</v>
      </c>
      <c r="C2410" t="s">
        <v>179</v>
      </c>
      <c r="D2410" t="s">
        <v>3004</v>
      </c>
      <c r="E2410" t="s">
        <v>3031</v>
      </c>
      <c r="F2410" t="s">
        <v>520</v>
      </c>
      <c r="G2410" t="s">
        <v>3004</v>
      </c>
      <c r="H2410" t="s">
        <v>184</v>
      </c>
      <c r="J2410">
        <v>0</v>
      </c>
      <c r="K2410" t="s">
        <v>3046</v>
      </c>
      <c r="L2410" t="s">
        <v>186</v>
      </c>
      <c r="M2410" t="s">
        <v>1022</v>
      </c>
      <c r="N2410" t="s">
        <v>20</v>
      </c>
      <c r="O2410">
        <v>383</v>
      </c>
      <c r="P2410" t="s">
        <v>188</v>
      </c>
      <c r="Q2410">
        <v>2</v>
      </c>
      <c r="R2410">
        <v>9</v>
      </c>
      <c r="S2410">
        <v>40</v>
      </c>
      <c r="T2410">
        <v>4.4444444444444446</v>
      </c>
      <c r="U2410">
        <v>7.5</v>
      </c>
      <c r="V2410">
        <v>7.5</v>
      </c>
      <c r="W2410">
        <v>5</v>
      </c>
      <c r="X2410">
        <v>0.76</v>
      </c>
      <c r="Y2410">
        <v>119638</v>
      </c>
      <c r="Z2410" t="s">
        <v>189</v>
      </c>
      <c r="AA2410">
        <v>2</v>
      </c>
      <c r="AB2410">
        <v>9</v>
      </c>
      <c r="AC2410">
        <v>80</v>
      </c>
      <c r="AD2410">
        <v>8.8888888888888893</v>
      </c>
      <c r="AE2410">
        <v>13.125</v>
      </c>
      <c r="AF2410">
        <v>13.125</v>
      </c>
      <c r="AG2410">
        <v>10</v>
      </c>
      <c r="AH2410">
        <v>0.76</v>
      </c>
      <c r="AI2410">
        <v>68367.5</v>
      </c>
      <c r="AJ2410">
        <v>5.92</v>
      </c>
      <c r="AK2410">
        <v>2.2000000000000002</v>
      </c>
      <c r="AL2410">
        <v>22</v>
      </c>
      <c r="AM2410">
        <v>11</v>
      </c>
      <c r="AN2410">
        <v>25</v>
      </c>
      <c r="AO2410" t="s">
        <v>190</v>
      </c>
      <c r="AP2410">
        <v>83</v>
      </c>
      <c r="AQ2410">
        <v>-0.7</v>
      </c>
      <c r="AR2410">
        <v>1.2</v>
      </c>
      <c r="AS2410" t="s">
        <v>3033</v>
      </c>
      <c r="AT2410">
        <v>12</v>
      </c>
      <c r="AU2410">
        <v>14</v>
      </c>
      <c r="AV2410">
        <v>12</v>
      </c>
      <c r="AW2410">
        <v>48</v>
      </c>
      <c r="AX2410">
        <v>12</v>
      </c>
      <c r="AY2410">
        <v>4</v>
      </c>
      <c r="AZ2410">
        <v>192</v>
      </c>
      <c r="BA2410">
        <v>2.6927083333333335</v>
      </c>
      <c r="BB2410">
        <v>35424</v>
      </c>
      <c r="BC2410">
        <v>59040</v>
      </c>
      <c r="BD2410">
        <v>82656</v>
      </c>
      <c r="BE2410">
        <v>36</v>
      </c>
      <c r="BF2410">
        <v>4</v>
      </c>
      <c r="BG2410">
        <v>192</v>
      </c>
      <c r="BH2410">
        <v>2.6927083333333335</v>
      </c>
      <c r="BI2410">
        <v>35424</v>
      </c>
      <c r="BJ2410">
        <v>59040</v>
      </c>
      <c r="BK2410">
        <v>82656</v>
      </c>
      <c r="BL2410">
        <v>25</v>
      </c>
      <c r="BM2410">
        <v>1</v>
      </c>
      <c r="BN2410">
        <v>14</v>
      </c>
      <c r="BO2410" t="s">
        <v>192</v>
      </c>
      <c r="BP2410">
        <v>5.3620000000000001</v>
      </c>
      <c r="BQ2410">
        <v>851</v>
      </c>
      <c r="BR2410">
        <v>290</v>
      </c>
      <c r="BS2410">
        <v>0.3407755581668625</v>
      </c>
      <c r="BV2410">
        <v>0</v>
      </c>
      <c r="BW2410">
        <v>90</v>
      </c>
      <c r="BX2410">
        <v>0</v>
      </c>
      <c r="BZ2410" t="s">
        <v>193</v>
      </c>
      <c r="CA2410" t="s">
        <v>194</v>
      </c>
      <c r="CB2410" t="b">
        <v>0</v>
      </c>
    </row>
    <row r="2411" spans="1:80" x14ac:dyDescent="0.3">
      <c r="A2411">
        <v>2410</v>
      </c>
      <c r="B2411" t="s">
        <v>3053</v>
      </c>
      <c r="C2411" t="s">
        <v>179</v>
      </c>
      <c r="D2411" t="s">
        <v>3004</v>
      </c>
      <c r="E2411" t="s">
        <v>3031</v>
      </c>
      <c r="F2411" t="s">
        <v>1005</v>
      </c>
      <c r="G2411" t="s">
        <v>3004</v>
      </c>
      <c r="H2411" t="s">
        <v>184</v>
      </c>
      <c r="J2411">
        <v>0</v>
      </c>
      <c r="K2411" t="s">
        <v>3046</v>
      </c>
      <c r="L2411" t="s">
        <v>186</v>
      </c>
      <c r="M2411" t="s">
        <v>1022</v>
      </c>
      <c r="N2411" t="s">
        <v>20</v>
      </c>
      <c r="O2411">
        <v>449</v>
      </c>
      <c r="P2411" t="s">
        <v>188</v>
      </c>
      <c r="Q2411">
        <v>2</v>
      </c>
      <c r="R2411">
        <v>9</v>
      </c>
      <c r="S2411">
        <v>40</v>
      </c>
      <c r="T2411">
        <v>4.4444444444444446</v>
      </c>
      <c r="U2411">
        <v>7.5</v>
      </c>
      <c r="V2411">
        <v>7.5</v>
      </c>
      <c r="W2411">
        <v>5</v>
      </c>
      <c r="X2411">
        <v>0.76</v>
      </c>
      <c r="Y2411">
        <v>119638</v>
      </c>
      <c r="Z2411" t="s">
        <v>189</v>
      </c>
      <c r="AA2411">
        <v>2</v>
      </c>
      <c r="AB2411">
        <v>9</v>
      </c>
      <c r="AC2411">
        <v>80</v>
      </c>
      <c r="AD2411">
        <v>8.8888888888888893</v>
      </c>
      <c r="AE2411">
        <v>13.125</v>
      </c>
      <c r="AF2411">
        <v>13.125</v>
      </c>
      <c r="AG2411">
        <v>10</v>
      </c>
      <c r="AH2411">
        <v>0.76</v>
      </c>
      <c r="AI2411">
        <v>68367.5</v>
      </c>
      <c r="AJ2411">
        <v>6.99</v>
      </c>
      <c r="AK2411">
        <v>2.2000000000000002</v>
      </c>
      <c r="AL2411">
        <v>19</v>
      </c>
      <c r="AM2411">
        <v>11</v>
      </c>
      <c r="AN2411">
        <v>25</v>
      </c>
      <c r="AO2411" t="s">
        <v>190</v>
      </c>
      <c r="AP2411">
        <v>83</v>
      </c>
      <c r="AQ2411">
        <v>-0.7</v>
      </c>
      <c r="AR2411">
        <v>1.2</v>
      </c>
      <c r="AS2411" t="s">
        <v>3041</v>
      </c>
      <c r="AT2411">
        <v>8.2100000000000009</v>
      </c>
      <c r="AU2411">
        <v>14</v>
      </c>
      <c r="AV2411">
        <v>12</v>
      </c>
      <c r="AW2411">
        <v>21</v>
      </c>
      <c r="AX2411">
        <v>12</v>
      </c>
      <c r="AY2411">
        <v>3</v>
      </c>
      <c r="AZ2411">
        <v>63</v>
      </c>
      <c r="BA2411">
        <v>8.2063492063492056</v>
      </c>
      <c r="BB2411">
        <v>10603.215</v>
      </c>
      <c r="BC2411">
        <v>17672.025000000005</v>
      </c>
      <c r="BD2411">
        <v>24740.835000000003</v>
      </c>
      <c r="BE2411">
        <v>36</v>
      </c>
      <c r="BF2411">
        <v>3</v>
      </c>
      <c r="BG2411">
        <v>63</v>
      </c>
      <c r="BH2411">
        <v>8.2063492063492056</v>
      </c>
      <c r="BI2411">
        <v>10603.215</v>
      </c>
      <c r="BJ2411">
        <v>17672.025000000005</v>
      </c>
      <c r="BK2411">
        <v>24740.835000000003</v>
      </c>
      <c r="BL2411">
        <v>25</v>
      </c>
      <c r="BM2411">
        <v>1</v>
      </c>
      <c r="BN2411">
        <v>14</v>
      </c>
      <c r="BO2411" t="s">
        <v>192</v>
      </c>
      <c r="BP2411">
        <v>6.2859999999999996</v>
      </c>
      <c r="BQ2411">
        <v>244</v>
      </c>
      <c r="BR2411">
        <v>55</v>
      </c>
      <c r="BS2411">
        <v>0.22540983606557377</v>
      </c>
      <c r="BV2411">
        <v>0</v>
      </c>
      <c r="BW2411">
        <v>40</v>
      </c>
      <c r="BX2411">
        <v>0</v>
      </c>
      <c r="BZ2411" t="s">
        <v>193</v>
      </c>
      <c r="CA2411" t="s">
        <v>194</v>
      </c>
      <c r="CB2411" t="b">
        <v>0</v>
      </c>
    </row>
    <row r="2412" spans="1:80" x14ac:dyDescent="0.3">
      <c r="A2412">
        <v>2411</v>
      </c>
      <c r="B2412" t="s">
        <v>3054</v>
      </c>
      <c r="C2412" t="s">
        <v>179</v>
      </c>
      <c r="D2412" t="s">
        <v>3004</v>
      </c>
      <c r="E2412" t="s">
        <v>3031</v>
      </c>
      <c r="F2412" t="s">
        <v>1577</v>
      </c>
      <c r="G2412" t="s">
        <v>3004</v>
      </c>
      <c r="H2412" t="s">
        <v>184</v>
      </c>
      <c r="J2412">
        <v>0</v>
      </c>
      <c r="K2412" t="s">
        <v>3046</v>
      </c>
      <c r="L2412" t="s">
        <v>186</v>
      </c>
      <c r="M2412" t="s">
        <v>1022</v>
      </c>
      <c r="N2412" t="s">
        <v>20</v>
      </c>
      <c r="O2412">
        <v>521</v>
      </c>
      <c r="P2412" t="s">
        <v>188</v>
      </c>
      <c r="Q2412">
        <v>2</v>
      </c>
      <c r="R2412">
        <v>6</v>
      </c>
      <c r="S2412">
        <v>40</v>
      </c>
      <c r="T2412">
        <v>6.666666666666667</v>
      </c>
      <c r="U2412">
        <v>7.5</v>
      </c>
      <c r="V2412">
        <v>7.5</v>
      </c>
      <c r="W2412">
        <v>5</v>
      </c>
      <c r="X2412">
        <v>0.76</v>
      </c>
      <c r="Y2412">
        <v>119638</v>
      </c>
      <c r="Z2412" t="s">
        <v>189</v>
      </c>
      <c r="AA2412">
        <v>2</v>
      </c>
      <c r="AB2412">
        <v>6</v>
      </c>
      <c r="AC2412">
        <v>80</v>
      </c>
      <c r="AD2412">
        <v>13.333333333333334</v>
      </c>
      <c r="AE2412">
        <v>13.125</v>
      </c>
      <c r="AF2412">
        <v>13.333333333333334</v>
      </c>
      <c r="AG2412">
        <v>10</v>
      </c>
      <c r="AH2412">
        <v>0.76</v>
      </c>
      <c r="AI2412">
        <v>67301.5</v>
      </c>
      <c r="AJ2412">
        <v>8.06</v>
      </c>
      <c r="AK2412">
        <v>2.2000000000000002</v>
      </c>
      <c r="AL2412">
        <v>16</v>
      </c>
      <c r="AM2412">
        <v>11</v>
      </c>
      <c r="AN2412">
        <v>25</v>
      </c>
      <c r="AO2412" t="s">
        <v>190</v>
      </c>
      <c r="AP2412">
        <v>83</v>
      </c>
      <c r="AQ2412">
        <v>-0.7</v>
      </c>
      <c r="AR2412">
        <v>1.2</v>
      </c>
      <c r="AS2412" t="s">
        <v>3041</v>
      </c>
      <c r="AT2412">
        <v>8.2100000000000009</v>
      </c>
      <c r="AU2412">
        <v>14</v>
      </c>
      <c r="AV2412">
        <v>12</v>
      </c>
      <c r="AW2412">
        <v>21</v>
      </c>
      <c r="AX2412">
        <v>12</v>
      </c>
      <c r="AY2412">
        <v>3</v>
      </c>
      <c r="AZ2412">
        <v>63</v>
      </c>
      <c r="BA2412">
        <v>8.2063492063492056</v>
      </c>
      <c r="BB2412">
        <v>10603.215</v>
      </c>
      <c r="BC2412">
        <v>17672.025000000005</v>
      </c>
      <c r="BD2412">
        <v>24740.835000000003</v>
      </c>
      <c r="BE2412">
        <v>36</v>
      </c>
      <c r="BF2412">
        <v>3</v>
      </c>
      <c r="BG2412">
        <v>63</v>
      </c>
      <c r="BH2412">
        <v>8.2063492063492056</v>
      </c>
      <c r="BI2412">
        <v>10603.215</v>
      </c>
      <c r="BJ2412">
        <v>17672.025000000005</v>
      </c>
      <c r="BK2412">
        <v>24740.835000000003</v>
      </c>
      <c r="BL2412">
        <v>25</v>
      </c>
      <c r="BM2412">
        <v>1</v>
      </c>
      <c r="BN2412">
        <v>14</v>
      </c>
      <c r="BO2412" t="s">
        <v>192</v>
      </c>
      <c r="BP2412">
        <v>7.2939999999999996</v>
      </c>
      <c r="BQ2412">
        <v>256</v>
      </c>
      <c r="BR2412">
        <v>34</v>
      </c>
      <c r="BS2412">
        <v>0.1328125</v>
      </c>
      <c r="BV2412">
        <v>0</v>
      </c>
      <c r="BW2412">
        <v>110</v>
      </c>
      <c r="BX2412">
        <v>0</v>
      </c>
      <c r="BZ2412" t="s">
        <v>193</v>
      </c>
      <c r="CA2412" t="s">
        <v>194</v>
      </c>
      <c r="CB2412" t="b">
        <v>0</v>
      </c>
    </row>
    <row r="2413" spans="1:80" x14ac:dyDescent="0.3">
      <c r="A2413">
        <v>2412</v>
      </c>
      <c r="B2413" t="s">
        <v>3055</v>
      </c>
      <c r="C2413" t="s">
        <v>179</v>
      </c>
      <c r="D2413" t="s">
        <v>3004</v>
      </c>
      <c r="E2413" t="s">
        <v>3031</v>
      </c>
      <c r="F2413" t="s">
        <v>1605</v>
      </c>
      <c r="G2413" t="s">
        <v>3004</v>
      </c>
      <c r="H2413" t="s">
        <v>184</v>
      </c>
      <c r="J2413">
        <v>0</v>
      </c>
      <c r="K2413" t="s">
        <v>3046</v>
      </c>
      <c r="L2413" t="s">
        <v>186</v>
      </c>
      <c r="M2413" t="s">
        <v>1022</v>
      </c>
      <c r="N2413" t="s">
        <v>20</v>
      </c>
      <c r="O2413">
        <v>595</v>
      </c>
      <c r="P2413" t="s">
        <v>188</v>
      </c>
      <c r="Q2413">
        <v>2</v>
      </c>
      <c r="R2413">
        <v>6</v>
      </c>
      <c r="S2413">
        <v>40</v>
      </c>
      <c r="T2413">
        <v>6.666666666666667</v>
      </c>
      <c r="U2413">
        <v>7.5</v>
      </c>
      <c r="V2413">
        <v>7.5</v>
      </c>
      <c r="W2413">
        <v>5</v>
      </c>
      <c r="X2413">
        <v>0.76</v>
      </c>
      <c r="Y2413">
        <v>119638</v>
      </c>
      <c r="Z2413" t="s">
        <v>189</v>
      </c>
      <c r="AA2413">
        <v>2</v>
      </c>
      <c r="AB2413">
        <v>6</v>
      </c>
      <c r="AC2413">
        <v>80</v>
      </c>
      <c r="AD2413">
        <v>13.333333333333334</v>
      </c>
      <c r="AE2413">
        <v>13.125</v>
      </c>
      <c r="AF2413">
        <v>13.333333333333334</v>
      </c>
      <c r="AG2413">
        <v>10</v>
      </c>
      <c r="AH2413">
        <v>0.76</v>
      </c>
      <c r="AI2413">
        <v>67301.5</v>
      </c>
      <c r="AJ2413">
        <v>9.1300000000000008</v>
      </c>
      <c r="AK2413">
        <v>2.2000000000000002</v>
      </c>
      <c r="AL2413">
        <v>14</v>
      </c>
      <c r="AM2413">
        <v>11</v>
      </c>
      <c r="AN2413">
        <v>25</v>
      </c>
      <c r="AO2413" t="s">
        <v>190</v>
      </c>
      <c r="AP2413">
        <v>83</v>
      </c>
      <c r="AQ2413">
        <v>-0.7</v>
      </c>
      <c r="AR2413">
        <v>1.2</v>
      </c>
      <c r="AS2413" t="s">
        <v>3041</v>
      </c>
      <c r="AT2413">
        <v>8.2100000000000009</v>
      </c>
      <c r="AU2413">
        <v>14</v>
      </c>
      <c r="AV2413">
        <v>12</v>
      </c>
      <c r="AW2413">
        <v>21</v>
      </c>
      <c r="AX2413">
        <v>12</v>
      </c>
      <c r="AY2413">
        <v>3</v>
      </c>
      <c r="AZ2413">
        <v>63</v>
      </c>
      <c r="BA2413">
        <v>8.2063492063492056</v>
      </c>
      <c r="BB2413">
        <v>10603.215</v>
      </c>
      <c r="BC2413">
        <v>17672.025000000005</v>
      </c>
      <c r="BD2413">
        <v>24740.835000000003</v>
      </c>
      <c r="BE2413">
        <v>36</v>
      </c>
      <c r="BF2413">
        <v>3</v>
      </c>
      <c r="BG2413">
        <v>63</v>
      </c>
      <c r="BH2413">
        <v>8.2063492063492056</v>
      </c>
      <c r="BI2413">
        <v>10603.215</v>
      </c>
      <c r="BJ2413">
        <v>17672.025000000005</v>
      </c>
      <c r="BK2413">
        <v>24740.835000000003</v>
      </c>
      <c r="BL2413">
        <v>25</v>
      </c>
      <c r="BM2413">
        <v>1</v>
      </c>
      <c r="BN2413">
        <v>12</v>
      </c>
      <c r="BO2413" t="s">
        <v>192</v>
      </c>
      <c r="BP2413">
        <v>7.14</v>
      </c>
      <c r="BQ2413">
        <v>176</v>
      </c>
      <c r="BR2413">
        <v>0</v>
      </c>
      <c r="BS2413">
        <v>0</v>
      </c>
      <c r="BV2413">
        <v>0</v>
      </c>
      <c r="BW2413">
        <v>30</v>
      </c>
      <c r="BX2413">
        <v>0</v>
      </c>
      <c r="BZ2413" t="s">
        <v>193</v>
      </c>
      <c r="CA2413" t="s">
        <v>194</v>
      </c>
      <c r="CB2413" t="b">
        <v>0</v>
      </c>
    </row>
    <row r="2414" spans="1:80" x14ac:dyDescent="0.3">
      <c r="A2414">
        <v>2413</v>
      </c>
      <c r="B2414" t="s">
        <v>3056</v>
      </c>
      <c r="C2414" t="s">
        <v>179</v>
      </c>
      <c r="D2414" t="s">
        <v>3004</v>
      </c>
      <c r="E2414" t="s">
        <v>3031</v>
      </c>
      <c r="F2414" t="s">
        <v>1607</v>
      </c>
      <c r="G2414" t="s">
        <v>3004</v>
      </c>
      <c r="H2414" t="s">
        <v>184</v>
      </c>
      <c r="J2414">
        <v>0</v>
      </c>
      <c r="K2414" t="s">
        <v>3046</v>
      </c>
      <c r="L2414" t="s">
        <v>186</v>
      </c>
      <c r="M2414" t="s">
        <v>1022</v>
      </c>
      <c r="N2414" t="s">
        <v>20</v>
      </c>
      <c r="O2414">
        <v>667</v>
      </c>
      <c r="P2414" t="s">
        <v>188</v>
      </c>
      <c r="Q2414">
        <v>2</v>
      </c>
      <c r="R2414">
        <v>6</v>
      </c>
      <c r="S2414">
        <v>40</v>
      </c>
      <c r="T2414">
        <v>6.666666666666667</v>
      </c>
      <c r="U2414">
        <v>7.5</v>
      </c>
      <c r="V2414">
        <v>7.5</v>
      </c>
      <c r="W2414">
        <v>5</v>
      </c>
      <c r="X2414">
        <v>0.76</v>
      </c>
      <c r="Y2414">
        <v>119638</v>
      </c>
      <c r="Z2414" t="s">
        <v>189</v>
      </c>
      <c r="AA2414">
        <v>2</v>
      </c>
      <c r="AB2414">
        <v>6</v>
      </c>
      <c r="AC2414">
        <v>80</v>
      </c>
      <c r="AD2414">
        <v>13.333333333333334</v>
      </c>
      <c r="AE2414">
        <v>13.125</v>
      </c>
      <c r="AF2414">
        <v>13.333333333333334</v>
      </c>
      <c r="AG2414">
        <v>10</v>
      </c>
      <c r="AH2414">
        <v>0.76</v>
      </c>
      <c r="AI2414">
        <v>67301.5</v>
      </c>
      <c r="AJ2414">
        <v>10.199999999999999</v>
      </c>
      <c r="AK2414">
        <v>2.2000000000000002</v>
      </c>
      <c r="AL2414">
        <v>13</v>
      </c>
      <c r="AM2414">
        <v>11</v>
      </c>
      <c r="AN2414">
        <v>25</v>
      </c>
      <c r="AO2414" t="s">
        <v>190</v>
      </c>
      <c r="AP2414">
        <v>83</v>
      </c>
      <c r="AQ2414">
        <v>-0.7</v>
      </c>
      <c r="AR2414">
        <v>1.2</v>
      </c>
      <c r="AS2414" t="s">
        <v>3041</v>
      </c>
      <c r="AT2414">
        <v>8.2100000000000009</v>
      </c>
      <c r="AU2414">
        <v>14</v>
      </c>
      <c r="AV2414">
        <v>12</v>
      </c>
      <c r="AW2414">
        <v>21</v>
      </c>
      <c r="AX2414">
        <v>12</v>
      </c>
      <c r="AY2414">
        <v>3</v>
      </c>
      <c r="AZ2414">
        <v>63</v>
      </c>
      <c r="BA2414">
        <v>8.2063492063492056</v>
      </c>
      <c r="BB2414">
        <v>10603.215</v>
      </c>
      <c r="BC2414">
        <v>17672.025000000005</v>
      </c>
      <c r="BD2414">
        <v>24740.835000000003</v>
      </c>
      <c r="BE2414">
        <v>36</v>
      </c>
      <c r="BF2414">
        <v>3</v>
      </c>
      <c r="BG2414">
        <v>63</v>
      </c>
      <c r="BH2414">
        <v>8.2063492063492056</v>
      </c>
      <c r="BI2414">
        <v>10603.215</v>
      </c>
      <c r="BJ2414">
        <v>17672.025000000005</v>
      </c>
      <c r="BK2414">
        <v>24740.835000000003</v>
      </c>
      <c r="BL2414">
        <v>25</v>
      </c>
      <c r="BM2414">
        <v>1</v>
      </c>
      <c r="BN2414">
        <v>7</v>
      </c>
      <c r="BO2414" t="s">
        <v>192</v>
      </c>
      <c r="BP2414">
        <v>4.6689999999999996</v>
      </c>
      <c r="BQ2414">
        <v>318</v>
      </c>
      <c r="BR2414">
        <v>16</v>
      </c>
      <c r="BS2414">
        <v>5.0314465408805034E-2</v>
      </c>
      <c r="BV2414">
        <v>0</v>
      </c>
      <c r="BW2414">
        <v>100</v>
      </c>
      <c r="BX2414">
        <v>0</v>
      </c>
      <c r="BZ2414" t="s">
        <v>193</v>
      </c>
      <c r="CA2414" t="s">
        <v>194</v>
      </c>
      <c r="CB2414" t="b">
        <v>0</v>
      </c>
    </row>
    <row r="2415" spans="1:80" x14ac:dyDescent="0.3">
      <c r="A2415">
        <v>2414</v>
      </c>
      <c r="B2415" t="s">
        <v>3057</v>
      </c>
      <c r="C2415" t="s">
        <v>20</v>
      </c>
      <c r="D2415" t="s">
        <v>3004</v>
      </c>
      <c r="E2415" t="s">
        <v>3058</v>
      </c>
      <c r="F2415" t="s">
        <v>202</v>
      </c>
      <c r="G2415" t="s">
        <v>3004</v>
      </c>
      <c r="H2415" t="s">
        <v>184</v>
      </c>
      <c r="J2415">
        <v>0</v>
      </c>
      <c r="K2415" t="s">
        <v>3059</v>
      </c>
      <c r="L2415" t="s">
        <v>186</v>
      </c>
      <c r="M2415" t="s">
        <v>1022</v>
      </c>
      <c r="N2415" t="s">
        <v>20</v>
      </c>
      <c r="O2415">
        <v>266</v>
      </c>
      <c r="P2415" t="s">
        <v>188</v>
      </c>
      <c r="Q2415">
        <v>2</v>
      </c>
      <c r="R2415">
        <v>18</v>
      </c>
      <c r="S2415">
        <v>40</v>
      </c>
      <c r="T2415">
        <v>2.2222222222222223</v>
      </c>
      <c r="U2415">
        <v>7.5</v>
      </c>
      <c r="V2415">
        <v>7.5</v>
      </c>
      <c r="W2415">
        <v>5</v>
      </c>
      <c r="X2415">
        <v>0.76</v>
      </c>
      <c r="Y2415">
        <v>119638</v>
      </c>
      <c r="Z2415" t="s">
        <v>189</v>
      </c>
      <c r="AA2415">
        <v>2</v>
      </c>
      <c r="AB2415">
        <v>18</v>
      </c>
      <c r="AC2415">
        <v>80</v>
      </c>
      <c r="AD2415">
        <v>4.4444444444444446</v>
      </c>
      <c r="AE2415">
        <v>13.125</v>
      </c>
      <c r="AF2415">
        <v>13.125</v>
      </c>
      <c r="AG2415">
        <v>10</v>
      </c>
      <c r="AH2415">
        <v>0.76</v>
      </c>
      <c r="AI2415">
        <v>68367.5</v>
      </c>
      <c r="AJ2415">
        <v>3.25</v>
      </c>
      <c r="AK2415">
        <v>2.2000000000000002</v>
      </c>
      <c r="AL2415">
        <v>40</v>
      </c>
      <c r="AM2415">
        <v>11</v>
      </c>
      <c r="AN2415">
        <v>25</v>
      </c>
      <c r="AO2415" t="s">
        <v>190</v>
      </c>
      <c r="AP2415">
        <v>83</v>
      </c>
      <c r="AQ2415">
        <v>-0.7</v>
      </c>
      <c r="AR2415">
        <v>1.2</v>
      </c>
      <c r="AS2415" t="s">
        <v>3060</v>
      </c>
      <c r="AT2415">
        <v>9.61</v>
      </c>
      <c r="AU2415">
        <v>14</v>
      </c>
      <c r="AV2415">
        <v>12</v>
      </c>
      <c r="AW2415">
        <v>33</v>
      </c>
      <c r="AX2415">
        <v>12</v>
      </c>
      <c r="AY2415">
        <v>5</v>
      </c>
      <c r="AZ2415">
        <v>165</v>
      </c>
      <c r="BA2415">
        <v>3.1333333333333333</v>
      </c>
      <c r="BB2415">
        <v>19503.494999999999</v>
      </c>
      <c r="BC2415">
        <v>32505.825000000001</v>
      </c>
      <c r="BD2415">
        <v>45508.154999999999</v>
      </c>
      <c r="BE2415">
        <v>36</v>
      </c>
      <c r="BF2415">
        <v>5</v>
      </c>
      <c r="BG2415">
        <v>165</v>
      </c>
      <c r="BH2415">
        <v>3.1333333333333333</v>
      </c>
      <c r="BI2415">
        <v>19503.494999999999</v>
      </c>
      <c r="BJ2415">
        <v>32505.825000000001</v>
      </c>
      <c r="BK2415">
        <v>45508.154999999999</v>
      </c>
      <c r="BL2415">
        <v>30</v>
      </c>
      <c r="BM2415">
        <v>1</v>
      </c>
      <c r="BN2415">
        <v>20</v>
      </c>
      <c r="BO2415" t="s">
        <v>192</v>
      </c>
      <c r="BP2415">
        <v>5.32</v>
      </c>
      <c r="BQ2415">
        <v>459</v>
      </c>
      <c r="BR2415">
        <v>0</v>
      </c>
      <c r="BS2415">
        <v>0</v>
      </c>
      <c r="BV2415">
        <v>0</v>
      </c>
      <c r="BW2415">
        <v>0</v>
      </c>
      <c r="BX2415">
        <v>0</v>
      </c>
      <c r="BZ2415" t="s">
        <v>193</v>
      </c>
      <c r="CA2415" t="s">
        <v>194</v>
      </c>
      <c r="CB2415" t="b">
        <v>0</v>
      </c>
    </row>
    <row r="2416" spans="1:80" x14ac:dyDescent="0.3">
      <c r="A2416">
        <v>2415</v>
      </c>
      <c r="B2416" t="s">
        <v>3061</v>
      </c>
      <c r="C2416" t="s">
        <v>20</v>
      </c>
      <c r="D2416" t="s">
        <v>3004</v>
      </c>
      <c r="E2416" t="s">
        <v>3058</v>
      </c>
      <c r="F2416" t="s">
        <v>206</v>
      </c>
      <c r="G2416" t="s">
        <v>3004</v>
      </c>
      <c r="H2416" t="s">
        <v>184</v>
      </c>
      <c r="J2416">
        <v>0</v>
      </c>
      <c r="K2416" t="s">
        <v>3059</v>
      </c>
      <c r="L2416" t="s">
        <v>186</v>
      </c>
      <c r="M2416" t="s">
        <v>1022</v>
      </c>
      <c r="N2416" t="s">
        <v>20</v>
      </c>
      <c r="O2416">
        <v>316</v>
      </c>
      <c r="P2416" t="s">
        <v>188</v>
      </c>
      <c r="Q2416">
        <v>2</v>
      </c>
      <c r="R2416">
        <v>15</v>
      </c>
      <c r="S2416">
        <v>40</v>
      </c>
      <c r="T2416">
        <v>2.6666666666666665</v>
      </c>
      <c r="U2416">
        <v>7.5</v>
      </c>
      <c r="V2416">
        <v>7.5</v>
      </c>
      <c r="W2416">
        <v>5</v>
      </c>
      <c r="X2416">
        <v>0.76</v>
      </c>
      <c r="Y2416">
        <v>119638</v>
      </c>
      <c r="Z2416" t="s">
        <v>189</v>
      </c>
      <c r="AA2416">
        <v>2</v>
      </c>
      <c r="AB2416">
        <v>15</v>
      </c>
      <c r="AC2416">
        <v>80</v>
      </c>
      <c r="AD2416">
        <v>5.333333333333333</v>
      </c>
      <c r="AE2416">
        <v>13.125</v>
      </c>
      <c r="AF2416">
        <v>13.125</v>
      </c>
      <c r="AG2416">
        <v>10</v>
      </c>
      <c r="AH2416">
        <v>0.76</v>
      </c>
      <c r="AI2416">
        <v>68367.5</v>
      </c>
      <c r="AJ2416">
        <v>3.75</v>
      </c>
      <c r="AK2416">
        <v>2.2000000000000002</v>
      </c>
      <c r="AL2416">
        <v>34</v>
      </c>
      <c r="AM2416">
        <v>11</v>
      </c>
      <c r="AN2416">
        <v>25</v>
      </c>
      <c r="AO2416" t="s">
        <v>190</v>
      </c>
      <c r="AP2416">
        <v>83</v>
      </c>
      <c r="AQ2416">
        <v>-0.7</v>
      </c>
      <c r="AR2416">
        <v>1.2</v>
      </c>
      <c r="AS2416" t="s">
        <v>3060</v>
      </c>
      <c r="AT2416">
        <v>9.61</v>
      </c>
      <c r="AU2416">
        <v>14</v>
      </c>
      <c r="AV2416">
        <v>12</v>
      </c>
      <c r="AW2416">
        <v>33</v>
      </c>
      <c r="AX2416">
        <v>12</v>
      </c>
      <c r="AY2416">
        <v>5</v>
      </c>
      <c r="AZ2416">
        <v>165</v>
      </c>
      <c r="BA2416">
        <v>3.1333333333333333</v>
      </c>
      <c r="BB2416">
        <v>19503.494999999999</v>
      </c>
      <c r="BC2416">
        <v>32505.825000000001</v>
      </c>
      <c r="BD2416">
        <v>45508.154999999999</v>
      </c>
      <c r="BE2416">
        <v>36</v>
      </c>
      <c r="BF2416">
        <v>5</v>
      </c>
      <c r="BG2416">
        <v>165</v>
      </c>
      <c r="BH2416">
        <v>3.1333333333333333</v>
      </c>
      <c r="BI2416">
        <v>19503.494999999999</v>
      </c>
      <c r="BJ2416">
        <v>32505.825000000001</v>
      </c>
      <c r="BK2416">
        <v>45508.154999999999</v>
      </c>
      <c r="BL2416">
        <v>30</v>
      </c>
      <c r="BM2416">
        <v>1</v>
      </c>
      <c r="BN2416">
        <v>20</v>
      </c>
      <c r="BO2416" t="s">
        <v>192</v>
      </c>
      <c r="BP2416">
        <v>6.32</v>
      </c>
      <c r="BQ2416">
        <v>1689</v>
      </c>
      <c r="BR2416">
        <v>556</v>
      </c>
      <c r="BS2416">
        <v>0.32918886915334516</v>
      </c>
      <c r="BV2416">
        <v>39</v>
      </c>
      <c r="BW2416">
        <v>0</v>
      </c>
      <c r="BX2416">
        <v>0</v>
      </c>
      <c r="BZ2416" t="s">
        <v>193</v>
      </c>
      <c r="CA2416" t="s">
        <v>194</v>
      </c>
      <c r="CB2416" t="b">
        <v>0</v>
      </c>
    </row>
    <row r="2417" spans="1:80" x14ac:dyDescent="0.3">
      <c r="A2417">
        <v>2416</v>
      </c>
      <c r="B2417" t="s">
        <v>3062</v>
      </c>
      <c r="C2417" t="s">
        <v>20</v>
      </c>
      <c r="D2417" t="s">
        <v>3004</v>
      </c>
      <c r="E2417" t="s">
        <v>3058</v>
      </c>
      <c r="F2417" t="s">
        <v>318</v>
      </c>
      <c r="G2417" t="s">
        <v>3004</v>
      </c>
      <c r="H2417" t="s">
        <v>184</v>
      </c>
      <c r="J2417">
        <v>0</v>
      </c>
      <c r="K2417" t="s">
        <v>3059</v>
      </c>
      <c r="L2417" t="s">
        <v>186</v>
      </c>
      <c r="M2417" t="s">
        <v>1022</v>
      </c>
      <c r="N2417" t="s">
        <v>20</v>
      </c>
      <c r="O2417">
        <v>363</v>
      </c>
      <c r="P2417" t="s">
        <v>188</v>
      </c>
      <c r="Q2417">
        <v>2</v>
      </c>
      <c r="R2417">
        <v>15</v>
      </c>
      <c r="S2417">
        <v>40</v>
      </c>
      <c r="T2417">
        <v>2.6666666666666665</v>
      </c>
      <c r="U2417">
        <v>7.5</v>
      </c>
      <c r="V2417">
        <v>7.5</v>
      </c>
      <c r="W2417">
        <v>5</v>
      </c>
      <c r="X2417">
        <v>0.76</v>
      </c>
      <c r="Y2417">
        <v>119638</v>
      </c>
      <c r="Z2417" t="s">
        <v>189</v>
      </c>
      <c r="AA2417">
        <v>2</v>
      </c>
      <c r="AB2417">
        <v>15</v>
      </c>
      <c r="AC2417">
        <v>80</v>
      </c>
      <c r="AD2417">
        <v>5.333333333333333</v>
      </c>
      <c r="AE2417">
        <v>13.125</v>
      </c>
      <c r="AF2417">
        <v>13.125</v>
      </c>
      <c r="AG2417">
        <v>10</v>
      </c>
      <c r="AH2417">
        <v>0.76</v>
      </c>
      <c r="AI2417">
        <v>68367.5</v>
      </c>
      <c r="AJ2417">
        <v>4.25</v>
      </c>
      <c r="AK2417">
        <v>2.2000000000000002</v>
      </c>
      <c r="AL2417">
        <v>30</v>
      </c>
      <c r="AM2417">
        <v>11</v>
      </c>
      <c r="AN2417">
        <v>25</v>
      </c>
      <c r="AO2417" t="s">
        <v>190</v>
      </c>
      <c r="AP2417">
        <v>83</v>
      </c>
      <c r="AQ2417">
        <v>-0.7</v>
      </c>
      <c r="AR2417">
        <v>1.2</v>
      </c>
      <c r="AS2417" t="s">
        <v>3060</v>
      </c>
      <c r="AT2417">
        <v>9.61</v>
      </c>
      <c r="AU2417">
        <v>14</v>
      </c>
      <c r="AV2417">
        <v>12</v>
      </c>
      <c r="AW2417">
        <v>33</v>
      </c>
      <c r="AX2417">
        <v>12</v>
      </c>
      <c r="AY2417">
        <v>5</v>
      </c>
      <c r="AZ2417">
        <v>165</v>
      </c>
      <c r="BA2417">
        <v>3.1333333333333333</v>
      </c>
      <c r="BB2417">
        <v>19503.494999999999</v>
      </c>
      <c r="BC2417">
        <v>32505.825000000001</v>
      </c>
      <c r="BD2417">
        <v>45508.154999999999</v>
      </c>
      <c r="BE2417">
        <v>36</v>
      </c>
      <c r="BF2417">
        <v>5</v>
      </c>
      <c r="BG2417">
        <v>165</v>
      </c>
      <c r="BH2417">
        <v>3.1333333333333333</v>
      </c>
      <c r="BI2417">
        <v>19503.494999999999</v>
      </c>
      <c r="BJ2417">
        <v>32505.825000000001</v>
      </c>
      <c r="BK2417">
        <v>45508.154999999999</v>
      </c>
      <c r="BL2417">
        <v>30</v>
      </c>
      <c r="BM2417">
        <v>1</v>
      </c>
      <c r="BN2417">
        <v>20</v>
      </c>
      <c r="BO2417" t="s">
        <v>192</v>
      </c>
      <c r="BP2417">
        <v>7.26</v>
      </c>
      <c r="BQ2417">
        <v>225</v>
      </c>
      <c r="BR2417">
        <v>14</v>
      </c>
      <c r="BS2417">
        <v>6.222222222222222E-2</v>
      </c>
      <c r="BV2417">
        <v>29</v>
      </c>
      <c r="BW2417">
        <v>0</v>
      </c>
      <c r="BX2417">
        <v>0</v>
      </c>
      <c r="BZ2417" t="s">
        <v>193</v>
      </c>
      <c r="CA2417" t="s">
        <v>194</v>
      </c>
      <c r="CB2417" t="b">
        <v>0</v>
      </c>
    </row>
    <row r="2418" spans="1:80" x14ac:dyDescent="0.3">
      <c r="A2418">
        <v>2417</v>
      </c>
      <c r="B2418" t="s">
        <v>3063</v>
      </c>
      <c r="C2418" t="s">
        <v>20</v>
      </c>
      <c r="D2418" t="s">
        <v>3004</v>
      </c>
      <c r="E2418" t="s">
        <v>3058</v>
      </c>
      <c r="F2418" t="s">
        <v>252</v>
      </c>
      <c r="G2418" t="s">
        <v>3004</v>
      </c>
      <c r="H2418" t="s">
        <v>184</v>
      </c>
      <c r="J2418">
        <v>0</v>
      </c>
      <c r="K2418" t="s">
        <v>3059</v>
      </c>
      <c r="L2418" t="s">
        <v>186</v>
      </c>
      <c r="M2418" t="s">
        <v>1022</v>
      </c>
      <c r="N2418" t="s">
        <v>20</v>
      </c>
      <c r="O2418">
        <v>416</v>
      </c>
      <c r="P2418" t="s">
        <v>188</v>
      </c>
      <c r="Q2418">
        <v>2</v>
      </c>
      <c r="R2418">
        <v>12</v>
      </c>
      <c r="S2418">
        <v>40</v>
      </c>
      <c r="T2418">
        <v>3.3333333333333335</v>
      </c>
      <c r="U2418">
        <v>7.5</v>
      </c>
      <c r="V2418">
        <v>7.5</v>
      </c>
      <c r="W2418">
        <v>5</v>
      </c>
      <c r="X2418">
        <v>0.76</v>
      </c>
      <c r="Y2418">
        <v>119638</v>
      </c>
      <c r="Z2418" t="s">
        <v>189</v>
      </c>
      <c r="AA2418">
        <v>2</v>
      </c>
      <c r="AB2418">
        <v>12</v>
      </c>
      <c r="AC2418">
        <v>80</v>
      </c>
      <c r="AD2418">
        <v>6.666666666666667</v>
      </c>
      <c r="AE2418">
        <v>13.125</v>
      </c>
      <c r="AF2418">
        <v>13.125</v>
      </c>
      <c r="AG2418">
        <v>10</v>
      </c>
      <c r="AH2418">
        <v>0.76</v>
      </c>
      <c r="AI2418">
        <v>68367.5</v>
      </c>
      <c r="AJ2418">
        <v>4.76</v>
      </c>
      <c r="AK2418">
        <v>2.2000000000000002</v>
      </c>
      <c r="AL2418">
        <v>27</v>
      </c>
      <c r="AM2418">
        <v>11</v>
      </c>
      <c r="AN2418">
        <v>25</v>
      </c>
      <c r="AO2418" t="s">
        <v>190</v>
      </c>
      <c r="AP2418">
        <v>83</v>
      </c>
      <c r="AQ2418">
        <v>-0.7</v>
      </c>
      <c r="AR2418">
        <v>1.2</v>
      </c>
      <c r="AS2418" t="s">
        <v>3060</v>
      </c>
      <c r="AT2418">
        <v>9.61</v>
      </c>
      <c r="AU2418">
        <v>14</v>
      </c>
      <c r="AV2418">
        <v>12</v>
      </c>
      <c r="AW2418">
        <v>33</v>
      </c>
      <c r="AX2418">
        <v>12</v>
      </c>
      <c r="AY2418">
        <v>5</v>
      </c>
      <c r="AZ2418">
        <v>165</v>
      </c>
      <c r="BA2418">
        <v>3.1333333333333333</v>
      </c>
      <c r="BB2418">
        <v>19503.494999999999</v>
      </c>
      <c r="BC2418">
        <v>32505.825000000001</v>
      </c>
      <c r="BD2418">
        <v>45508.154999999999</v>
      </c>
      <c r="BE2418">
        <v>36</v>
      </c>
      <c r="BF2418">
        <v>5</v>
      </c>
      <c r="BG2418">
        <v>165</v>
      </c>
      <c r="BH2418">
        <v>3.1333333333333333</v>
      </c>
      <c r="BI2418">
        <v>19503.494999999999</v>
      </c>
      <c r="BJ2418">
        <v>32505.825000000001</v>
      </c>
      <c r="BK2418">
        <v>45508.154999999999</v>
      </c>
      <c r="BL2418">
        <v>30</v>
      </c>
      <c r="BM2418">
        <v>1</v>
      </c>
      <c r="BN2418">
        <v>20</v>
      </c>
      <c r="BO2418" t="s">
        <v>192</v>
      </c>
      <c r="BP2418">
        <v>8.32</v>
      </c>
      <c r="BQ2418">
        <v>602</v>
      </c>
      <c r="BR2418">
        <v>24</v>
      </c>
      <c r="BS2418">
        <v>3.9867109634551486E-2</v>
      </c>
      <c r="BV2418">
        <v>0</v>
      </c>
      <c r="BW2418">
        <v>0</v>
      </c>
      <c r="BX2418">
        <v>0</v>
      </c>
      <c r="BZ2418" t="s">
        <v>193</v>
      </c>
      <c r="CA2418" t="s">
        <v>194</v>
      </c>
      <c r="CB2418" t="b">
        <v>0</v>
      </c>
    </row>
    <row r="2419" spans="1:80" x14ac:dyDescent="0.3">
      <c r="A2419">
        <v>2418</v>
      </c>
      <c r="B2419" t="s">
        <v>3064</v>
      </c>
      <c r="C2419" t="s">
        <v>20</v>
      </c>
      <c r="D2419" t="s">
        <v>3004</v>
      </c>
      <c r="E2419" t="s">
        <v>3058</v>
      </c>
      <c r="F2419" t="s">
        <v>511</v>
      </c>
      <c r="G2419" t="s">
        <v>3004</v>
      </c>
      <c r="H2419" t="s">
        <v>184</v>
      </c>
      <c r="J2419">
        <v>0</v>
      </c>
      <c r="K2419" t="s">
        <v>3059</v>
      </c>
      <c r="L2419" t="s">
        <v>186</v>
      </c>
      <c r="M2419" t="s">
        <v>1022</v>
      </c>
      <c r="N2419" t="s">
        <v>20</v>
      </c>
      <c r="O2419">
        <v>539</v>
      </c>
      <c r="P2419" t="s">
        <v>188</v>
      </c>
      <c r="Q2419">
        <v>2</v>
      </c>
      <c r="R2419">
        <v>9</v>
      </c>
      <c r="S2419">
        <v>40</v>
      </c>
      <c r="T2419">
        <v>4.4444444444444446</v>
      </c>
      <c r="U2419">
        <v>7.5</v>
      </c>
      <c r="V2419">
        <v>7.5</v>
      </c>
      <c r="W2419">
        <v>5</v>
      </c>
      <c r="X2419">
        <v>0.76</v>
      </c>
      <c r="Y2419">
        <v>119638</v>
      </c>
      <c r="Z2419" t="s">
        <v>189</v>
      </c>
      <c r="AA2419">
        <v>2</v>
      </c>
      <c r="AB2419">
        <v>9</v>
      </c>
      <c r="AC2419">
        <v>80</v>
      </c>
      <c r="AD2419">
        <v>8.8888888888888893</v>
      </c>
      <c r="AE2419">
        <v>13.125</v>
      </c>
      <c r="AF2419">
        <v>13.125</v>
      </c>
      <c r="AG2419">
        <v>10</v>
      </c>
      <c r="AH2419">
        <v>0.76</v>
      </c>
      <c r="AI2419">
        <v>68367.5</v>
      </c>
      <c r="AJ2419">
        <v>6.01</v>
      </c>
      <c r="AK2419">
        <v>2.2000000000000002</v>
      </c>
      <c r="AL2419">
        <v>22</v>
      </c>
      <c r="AM2419">
        <v>11</v>
      </c>
      <c r="AN2419">
        <v>25</v>
      </c>
      <c r="AO2419" t="s">
        <v>190</v>
      </c>
      <c r="AP2419">
        <v>83</v>
      </c>
      <c r="AQ2419">
        <v>-0.7</v>
      </c>
      <c r="AR2419">
        <v>1.2</v>
      </c>
      <c r="AS2419" t="s">
        <v>3060</v>
      </c>
      <c r="AT2419">
        <v>9.61</v>
      </c>
      <c r="AU2419">
        <v>14</v>
      </c>
      <c r="AV2419">
        <v>12</v>
      </c>
      <c r="AW2419">
        <v>33</v>
      </c>
      <c r="AX2419">
        <v>12</v>
      </c>
      <c r="AY2419">
        <v>5</v>
      </c>
      <c r="AZ2419">
        <v>165</v>
      </c>
      <c r="BA2419">
        <v>3.1333333333333333</v>
      </c>
      <c r="BB2419">
        <v>19503.494999999999</v>
      </c>
      <c r="BC2419">
        <v>32505.825000000001</v>
      </c>
      <c r="BD2419">
        <v>45508.154999999999</v>
      </c>
      <c r="BE2419">
        <v>36</v>
      </c>
      <c r="BF2419">
        <v>5</v>
      </c>
      <c r="BG2419">
        <v>165</v>
      </c>
      <c r="BH2419">
        <v>3.1333333333333333</v>
      </c>
      <c r="BI2419">
        <v>19503.494999999999</v>
      </c>
      <c r="BJ2419">
        <v>32505.825000000001</v>
      </c>
      <c r="BK2419">
        <v>45508.154999999999</v>
      </c>
      <c r="BL2419">
        <v>30</v>
      </c>
      <c r="BM2419">
        <v>1</v>
      </c>
      <c r="BN2419">
        <v>15</v>
      </c>
      <c r="BO2419" t="s">
        <v>192</v>
      </c>
      <c r="BP2419">
        <v>8.0850000000000009</v>
      </c>
      <c r="BQ2419">
        <v>118</v>
      </c>
      <c r="BR2419">
        <v>0</v>
      </c>
      <c r="BS2419">
        <v>0</v>
      </c>
      <c r="BV2419">
        <v>0</v>
      </c>
      <c r="BW2419">
        <v>0</v>
      </c>
      <c r="BX2419">
        <v>0</v>
      </c>
      <c r="BZ2419" t="s">
        <v>193</v>
      </c>
      <c r="CA2419" t="s">
        <v>194</v>
      </c>
      <c r="CB2419" t="b">
        <v>0</v>
      </c>
    </row>
    <row r="2420" spans="1:80" x14ac:dyDescent="0.3">
      <c r="A2420">
        <v>2419</v>
      </c>
      <c r="B2420" t="s">
        <v>3065</v>
      </c>
      <c r="C2420" t="s">
        <v>20</v>
      </c>
      <c r="D2420" t="s">
        <v>3004</v>
      </c>
      <c r="E2420" t="s">
        <v>3058</v>
      </c>
      <c r="F2420" t="s">
        <v>520</v>
      </c>
      <c r="G2420" t="s">
        <v>3004</v>
      </c>
      <c r="H2420" t="s">
        <v>184</v>
      </c>
      <c r="J2420">
        <v>0</v>
      </c>
      <c r="K2420" t="s">
        <v>3059</v>
      </c>
      <c r="L2420" t="s">
        <v>186</v>
      </c>
      <c r="M2420" t="s">
        <v>1022</v>
      </c>
      <c r="N2420" t="s">
        <v>20</v>
      </c>
      <c r="O2420">
        <v>660</v>
      </c>
      <c r="P2420" t="s">
        <v>188</v>
      </c>
      <c r="Q2420">
        <v>2</v>
      </c>
      <c r="R2420">
        <v>9</v>
      </c>
      <c r="S2420">
        <v>40</v>
      </c>
      <c r="T2420">
        <v>4.4444444444444446</v>
      </c>
      <c r="U2420">
        <v>7.5</v>
      </c>
      <c r="V2420">
        <v>7.5</v>
      </c>
      <c r="W2420">
        <v>5</v>
      </c>
      <c r="X2420">
        <v>0.76</v>
      </c>
      <c r="Y2420">
        <v>119638</v>
      </c>
      <c r="Z2420" t="s">
        <v>189</v>
      </c>
      <c r="AA2420">
        <v>2</v>
      </c>
      <c r="AB2420">
        <v>9</v>
      </c>
      <c r="AC2420">
        <v>80</v>
      </c>
      <c r="AD2420">
        <v>8.8888888888888893</v>
      </c>
      <c r="AE2420">
        <v>13.125</v>
      </c>
      <c r="AF2420">
        <v>13.125</v>
      </c>
      <c r="AG2420">
        <v>10</v>
      </c>
      <c r="AH2420">
        <v>0.76</v>
      </c>
      <c r="AI2420">
        <v>68367.5</v>
      </c>
      <c r="AJ2420">
        <v>7.27</v>
      </c>
      <c r="AK2420">
        <v>2.2000000000000002</v>
      </c>
      <c r="AL2420">
        <v>18</v>
      </c>
      <c r="AM2420">
        <v>11</v>
      </c>
      <c r="AN2420">
        <v>25</v>
      </c>
      <c r="AO2420" t="s">
        <v>190</v>
      </c>
      <c r="AP2420">
        <v>83</v>
      </c>
      <c r="AQ2420">
        <v>-0.7</v>
      </c>
      <c r="AR2420">
        <v>1.2</v>
      </c>
      <c r="AS2420" t="s">
        <v>3060</v>
      </c>
      <c r="AT2420">
        <v>9.61</v>
      </c>
      <c r="AU2420">
        <v>14</v>
      </c>
      <c r="AV2420">
        <v>12</v>
      </c>
      <c r="AW2420">
        <v>33</v>
      </c>
      <c r="AX2420">
        <v>12</v>
      </c>
      <c r="AY2420">
        <v>4</v>
      </c>
      <c r="AZ2420">
        <v>132</v>
      </c>
      <c r="BA2420">
        <v>3.9166666666666665</v>
      </c>
      <c r="BB2420">
        <v>19503.494999999999</v>
      </c>
      <c r="BC2420">
        <v>32505.825000000001</v>
      </c>
      <c r="BD2420">
        <v>45508.154999999999</v>
      </c>
      <c r="BE2420">
        <v>36</v>
      </c>
      <c r="BF2420">
        <v>4</v>
      </c>
      <c r="BG2420">
        <v>132</v>
      </c>
      <c r="BH2420">
        <v>3.9166666666666665</v>
      </c>
      <c r="BI2420">
        <v>19503.494999999999</v>
      </c>
      <c r="BJ2420">
        <v>32505.825000000001</v>
      </c>
      <c r="BK2420">
        <v>45508.154999999999</v>
      </c>
      <c r="BL2420">
        <v>30</v>
      </c>
      <c r="BM2420">
        <v>1</v>
      </c>
      <c r="BN2420">
        <v>10</v>
      </c>
      <c r="BO2420" t="s">
        <v>192</v>
      </c>
      <c r="BP2420">
        <v>6.6</v>
      </c>
      <c r="BQ2420">
        <v>248</v>
      </c>
      <c r="BR2420">
        <v>5</v>
      </c>
      <c r="BS2420">
        <v>2.0161290322580645E-2</v>
      </c>
      <c r="BV2420">
        <v>39</v>
      </c>
      <c r="BW2420">
        <v>0</v>
      </c>
      <c r="BX2420">
        <v>0</v>
      </c>
      <c r="BZ2420" t="s">
        <v>193</v>
      </c>
      <c r="CA2420" t="s">
        <v>194</v>
      </c>
      <c r="CB2420" t="b">
        <v>0</v>
      </c>
    </row>
    <row r="2421" spans="1:80" x14ac:dyDescent="0.3">
      <c r="A2421">
        <v>2420</v>
      </c>
      <c r="B2421" t="s">
        <v>3066</v>
      </c>
      <c r="C2421" t="s">
        <v>20</v>
      </c>
      <c r="D2421" t="s">
        <v>3004</v>
      </c>
      <c r="E2421" t="s">
        <v>3058</v>
      </c>
      <c r="F2421" t="s">
        <v>1005</v>
      </c>
      <c r="G2421" t="s">
        <v>3004</v>
      </c>
      <c r="H2421" t="s">
        <v>184</v>
      </c>
      <c r="J2421">
        <v>0</v>
      </c>
      <c r="K2421" t="s">
        <v>3059</v>
      </c>
      <c r="L2421" t="s">
        <v>186</v>
      </c>
      <c r="M2421" t="s">
        <v>1022</v>
      </c>
      <c r="N2421" t="s">
        <v>20</v>
      </c>
      <c r="O2421">
        <v>784</v>
      </c>
      <c r="P2421" t="s">
        <v>188</v>
      </c>
      <c r="Q2421">
        <v>2</v>
      </c>
      <c r="R2421">
        <v>6</v>
      </c>
      <c r="S2421">
        <v>40</v>
      </c>
      <c r="T2421">
        <v>6.666666666666667</v>
      </c>
      <c r="U2421">
        <v>7.5</v>
      </c>
      <c r="V2421">
        <v>7.5</v>
      </c>
      <c r="W2421">
        <v>5</v>
      </c>
      <c r="X2421">
        <v>0.76</v>
      </c>
      <c r="Y2421">
        <v>119638</v>
      </c>
      <c r="Z2421" t="s">
        <v>189</v>
      </c>
      <c r="AA2421">
        <v>2</v>
      </c>
      <c r="AB2421">
        <v>6</v>
      </c>
      <c r="AC2421">
        <v>80</v>
      </c>
      <c r="AD2421">
        <v>13.333333333333334</v>
      </c>
      <c r="AE2421">
        <v>13.125</v>
      </c>
      <c r="AF2421">
        <v>13.333333333333334</v>
      </c>
      <c r="AG2421">
        <v>10</v>
      </c>
      <c r="AH2421">
        <v>0.76</v>
      </c>
      <c r="AI2421">
        <v>67301.5</v>
      </c>
      <c r="AJ2421">
        <v>8.5299999999999994</v>
      </c>
      <c r="AK2421">
        <v>2.2000000000000002</v>
      </c>
      <c r="AL2421">
        <v>15</v>
      </c>
      <c r="AM2421">
        <v>11</v>
      </c>
      <c r="AN2421">
        <v>25</v>
      </c>
      <c r="AO2421" t="s">
        <v>190</v>
      </c>
      <c r="AP2421">
        <v>83</v>
      </c>
      <c r="AQ2421">
        <v>-0.7</v>
      </c>
      <c r="AR2421">
        <v>1.2</v>
      </c>
      <c r="AS2421" t="s">
        <v>3041</v>
      </c>
      <c r="AT2421">
        <v>8.2100000000000009</v>
      </c>
      <c r="AU2421">
        <v>14</v>
      </c>
      <c r="AV2421">
        <v>12</v>
      </c>
      <c r="AW2421">
        <v>21</v>
      </c>
      <c r="AX2421">
        <v>12</v>
      </c>
      <c r="AY2421">
        <v>3</v>
      </c>
      <c r="AZ2421">
        <v>63</v>
      </c>
      <c r="BA2421">
        <v>8.2063492063492056</v>
      </c>
      <c r="BB2421">
        <v>10603.215</v>
      </c>
      <c r="BC2421">
        <v>17672.025000000005</v>
      </c>
      <c r="BD2421">
        <v>24740.835000000003</v>
      </c>
      <c r="BE2421">
        <v>36</v>
      </c>
      <c r="BF2421">
        <v>3</v>
      </c>
      <c r="BG2421">
        <v>63</v>
      </c>
      <c r="BH2421">
        <v>8.2063492063492056</v>
      </c>
      <c r="BI2421">
        <v>10603.215</v>
      </c>
      <c r="BJ2421">
        <v>17672.025000000005</v>
      </c>
      <c r="BK2421">
        <v>24740.835000000003</v>
      </c>
      <c r="BL2421">
        <v>50</v>
      </c>
      <c r="BM2421">
        <v>1</v>
      </c>
      <c r="BN2421">
        <v>10</v>
      </c>
      <c r="BO2421" t="s">
        <v>192</v>
      </c>
      <c r="BP2421">
        <v>7.84</v>
      </c>
      <c r="BQ2421">
        <v>140</v>
      </c>
      <c r="BR2421">
        <v>8</v>
      </c>
      <c r="BS2421">
        <v>5.7142857142857141E-2</v>
      </c>
      <c r="BV2421">
        <v>19</v>
      </c>
      <c r="BW2421">
        <v>0</v>
      </c>
      <c r="BX2421">
        <v>0</v>
      </c>
      <c r="BZ2421" t="s">
        <v>193</v>
      </c>
      <c r="CA2421" t="s">
        <v>194</v>
      </c>
      <c r="CB2421" t="b">
        <v>0</v>
      </c>
    </row>
    <row r="2422" spans="1:80" x14ac:dyDescent="0.3">
      <c r="A2422">
        <v>2421</v>
      </c>
      <c r="B2422" t="s">
        <v>3067</v>
      </c>
      <c r="C2422" t="s">
        <v>20</v>
      </c>
      <c r="D2422" t="s">
        <v>3004</v>
      </c>
      <c r="E2422" t="s">
        <v>3058</v>
      </c>
      <c r="F2422" t="s">
        <v>1577</v>
      </c>
      <c r="G2422" t="s">
        <v>3004</v>
      </c>
      <c r="H2422" t="s">
        <v>184</v>
      </c>
      <c r="J2422">
        <v>0</v>
      </c>
      <c r="K2422" t="s">
        <v>3059</v>
      </c>
      <c r="L2422" t="s">
        <v>186</v>
      </c>
      <c r="M2422" t="s">
        <v>1022</v>
      </c>
      <c r="N2422" t="s">
        <v>20</v>
      </c>
      <c r="O2422">
        <v>907</v>
      </c>
      <c r="P2422" t="s">
        <v>188</v>
      </c>
      <c r="Q2422">
        <v>2</v>
      </c>
      <c r="R2422">
        <v>6</v>
      </c>
      <c r="S2422">
        <v>40</v>
      </c>
      <c r="T2422">
        <v>6.666666666666667</v>
      </c>
      <c r="U2422">
        <v>7.5</v>
      </c>
      <c r="V2422">
        <v>7.5</v>
      </c>
      <c r="W2422">
        <v>5</v>
      </c>
      <c r="X2422">
        <v>0.76</v>
      </c>
      <c r="Y2422">
        <v>119638</v>
      </c>
      <c r="Z2422" t="s">
        <v>189</v>
      </c>
      <c r="AA2422">
        <v>2</v>
      </c>
      <c r="AB2422">
        <v>6</v>
      </c>
      <c r="AC2422">
        <v>80</v>
      </c>
      <c r="AD2422">
        <v>13.333333333333334</v>
      </c>
      <c r="AE2422">
        <v>13.125</v>
      </c>
      <c r="AF2422">
        <v>13.333333333333334</v>
      </c>
      <c r="AG2422">
        <v>10</v>
      </c>
      <c r="AH2422">
        <v>0.76</v>
      </c>
      <c r="AI2422">
        <v>67301.5</v>
      </c>
      <c r="AJ2422">
        <v>9.7799999999999994</v>
      </c>
      <c r="AK2422">
        <v>2.2000000000000002</v>
      </c>
      <c r="AL2422">
        <v>14</v>
      </c>
      <c r="AM2422">
        <v>11</v>
      </c>
      <c r="AN2422">
        <v>25</v>
      </c>
      <c r="AO2422" t="s">
        <v>190</v>
      </c>
      <c r="AP2422">
        <v>83</v>
      </c>
      <c r="AQ2422">
        <v>-0.7</v>
      </c>
      <c r="AR2422">
        <v>1.2</v>
      </c>
      <c r="AS2422" t="s">
        <v>3041</v>
      </c>
      <c r="AT2422">
        <v>8.2100000000000009</v>
      </c>
      <c r="AU2422">
        <v>14</v>
      </c>
      <c r="AV2422">
        <v>12</v>
      </c>
      <c r="AW2422">
        <v>21</v>
      </c>
      <c r="AX2422">
        <v>12</v>
      </c>
      <c r="AY2422">
        <v>3</v>
      </c>
      <c r="AZ2422">
        <v>63</v>
      </c>
      <c r="BA2422">
        <v>8.2063492063492056</v>
      </c>
      <c r="BB2422">
        <v>10603.215</v>
      </c>
      <c r="BC2422">
        <v>17672.025000000005</v>
      </c>
      <c r="BD2422">
        <v>24740.835000000003</v>
      </c>
      <c r="BE2422">
        <v>36</v>
      </c>
      <c r="BF2422">
        <v>3</v>
      </c>
      <c r="BG2422">
        <v>63</v>
      </c>
      <c r="BH2422">
        <v>8.2063492063492056</v>
      </c>
      <c r="BI2422">
        <v>10603.215</v>
      </c>
      <c r="BJ2422">
        <v>17672.025000000005</v>
      </c>
      <c r="BK2422">
        <v>24740.835000000003</v>
      </c>
      <c r="BL2422">
        <v>50</v>
      </c>
      <c r="BM2422">
        <v>1</v>
      </c>
      <c r="BN2422">
        <v>10</v>
      </c>
      <c r="BO2422" t="s">
        <v>192</v>
      </c>
      <c r="BP2422">
        <v>9.07</v>
      </c>
      <c r="BQ2422">
        <v>185</v>
      </c>
      <c r="BR2422">
        <v>30</v>
      </c>
      <c r="BS2422">
        <v>0.16216216216216217</v>
      </c>
      <c r="BV2422">
        <v>0</v>
      </c>
      <c r="BW2422">
        <v>0</v>
      </c>
      <c r="BX2422">
        <v>0</v>
      </c>
      <c r="BZ2422" t="s">
        <v>193</v>
      </c>
      <c r="CA2422" t="s">
        <v>194</v>
      </c>
      <c r="CB2422" t="b">
        <v>0</v>
      </c>
    </row>
    <row r="2423" spans="1:80" x14ac:dyDescent="0.3">
      <c r="A2423">
        <v>2422</v>
      </c>
      <c r="B2423" t="s">
        <v>3068</v>
      </c>
      <c r="C2423" t="s">
        <v>20</v>
      </c>
      <c r="D2423" t="s">
        <v>3004</v>
      </c>
      <c r="E2423" t="s">
        <v>3058</v>
      </c>
      <c r="F2423" t="s">
        <v>1605</v>
      </c>
      <c r="G2423" t="s">
        <v>3004</v>
      </c>
      <c r="H2423" t="s">
        <v>184</v>
      </c>
      <c r="J2423">
        <v>0</v>
      </c>
      <c r="K2423" t="s">
        <v>3059</v>
      </c>
      <c r="L2423" t="s">
        <v>186</v>
      </c>
      <c r="M2423" t="s">
        <v>1022</v>
      </c>
      <c r="N2423" t="s">
        <v>20</v>
      </c>
      <c r="O2423">
        <v>1025</v>
      </c>
      <c r="P2423" t="s">
        <v>188</v>
      </c>
      <c r="Q2423">
        <v>2</v>
      </c>
      <c r="R2423">
        <v>6</v>
      </c>
      <c r="S2423">
        <v>40</v>
      </c>
      <c r="T2423">
        <v>6.666666666666667</v>
      </c>
      <c r="U2423">
        <v>7.5</v>
      </c>
      <c r="V2423">
        <v>7.5</v>
      </c>
      <c r="W2423">
        <v>5</v>
      </c>
      <c r="X2423">
        <v>0.76</v>
      </c>
      <c r="Y2423">
        <v>119638</v>
      </c>
      <c r="Z2423" t="s">
        <v>189</v>
      </c>
      <c r="AA2423">
        <v>2</v>
      </c>
      <c r="AB2423">
        <v>6</v>
      </c>
      <c r="AC2423">
        <v>80</v>
      </c>
      <c r="AD2423">
        <v>13.333333333333334</v>
      </c>
      <c r="AE2423">
        <v>13.125</v>
      </c>
      <c r="AF2423">
        <v>13.333333333333334</v>
      </c>
      <c r="AG2423">
        <v>10</v>
      </c>
      <c r="AH2423">
        <v>0.76</v>
      </c>
      <c r="AI2423">
        <v>67301.5</v>
      </c>
      <c r="AJ2423">
        <v>11.03</v>
      </c>
      <c r="AK2423">
        <v>2.2000000000000002</v>
      </c>
      <c r="AL2423">
        <v>12</v>
      </c>
      <c r="AM2423">
        <v>11</v>
      </c>
      <c r="AN2423">
        <v>25</v>
      </c>
      <c r="AO2423" t="s">
        <v>190</v>
      </c>
      <c r="AP2423">
        <v>83</v>
      </c>
      <c r="AQ2423">
        <v>-0.7</v>
      </c>
      <c r="AR2423">
        <v>1.2</v>
      </c>
      <c r="AS2423" t="s">
        <v>3041</v>
      </c>
      <c r="AT2423">
        <v>8.2100000000000009</v>
      </c>
      <c r="AU2423">
        <v>14</v>
      </c>
      <c r="AV2423">
        <v>12</v>
      </c>
      <c r="AW2423">
        <v>21</v>
      </c>
      <c r="AX2423">
        <v>12</v>
      </c>
      <c r="AY2423">
        <v>3</v>
      </c>
      <c r="AZ2423">
        <v>63</v>
      </c>
      <c r="BA2423">
        <v>8.2063492063492056</v>
      </c>
      <c r="BB2423">
        <v>10603.215</v>
      </c>
      <c r="BC2423">
        <v>17672.025000000005</v>
      </c>
      <c r="BD2423">
        <v>24740.835000000003</v>
      </c>
      <c r="BE2423">
        <v>36</v>
      </c>
      <c r="BF2423">
        <v>3</v>
      </c>
      <c r="BG2423">
        <v>63</v>
      </c>
      <c r="BH2423">
        <v>8.2063492063492056</v>
      </c>
      <c r="BI2423">
        <v>10603.215</v>
      </c>
      <c r="BJ2423">
        <v>17672.025000000005</v>
      </c>
      <c r="BK2423">
        <v>24740.835000000003</v>
      </c>
      <c r="BL2423">
        <v>50</v>
      </c>
      <c r="BM2423">
        <v>1</v>
      </c>
      <c r="BN2423">
        <v>10</v>
      </c>
      <c r="BO2423" t="s">
        <v>192</v>
      </c>
      <c r="BP2423">
        <v>10.25</v>
      </c>
      <c r="BQ2423">
        <v>148</v>
      </c>
      <c r="BR2423">
        <v>30</v>
      </c>
      <c r="BS2423">
        <v>0.20270270270270271</v>
      </c>
      <c r="BV2423">
        <v>29</v>
      </c>
      <c r="BW2423">
        <v>0</v>
      </c>
      <c r="BX2423">
        <v>0</v>
      </c>
      <c r="BZ2423" t="s">
        <v>193</v>
      </c>
      <c r="CA2423" t="s">
        <v>194</v>
      </c>
      <c r="CB2423" t="b">
        <v>0</v>
      </c>
    </row>
    <row r="2424" spans="1:80" x14ac:dyDescent="0.3">
      <c r="A2424">
        <v>2423</v>
      </c>
      <c r="B2424" t="s">
        <v>3069</v>
      </c>
      <c r="C2424" t="s">
        <v>20</v>
      </c>
      <c r="D2424" t="s">
        <v>3004</v>
      </c>
      <c r="E2424" t="s">
        <v>3058</v>
      </c>
      <c r="F2424" t="s">
        <v>1607</v>
      </c>
      <c r="G2424" t="s">
        <v>3004</v>
      </c>
      <c r="H2424" t="s">
        <v>184</v>
      </c>
      <c r="J2424">
        <v>0</v>
      </c>
      <c r="K2424" t="s">
        <v>3059</v>
      </c>
      <c r="L2424" t="s">
        <v>186</v>
      </c>
      <c r="M2424" t="s">
        <v>1022</v>
      </c>
      <c r="N2424" t="s">
        <v>20</v>
      </c>
      <c r="O2424">
        <v>1157</v>
      </c>
      <c r="P2424" t="s">
        <v>188</v>
      </c>
      <c r="Q2424">
        <v>2</v>
      </c>
      <c r="R2424">
        <v>6</v>
      </c>
      <c r="S2424">
        <v>40</v>
      </c>
      <c r="T2424">
        <v>6.666666666666667</v>
      </c>
      <c r="U2424">
        <v>7.5</v>
      </c>
      <c r="V2424">
        <v>7.5</v>
      </c>
      <c r="W2424">
        <v>5</v>
      </c>
      <c r="X2424">
        <v>0.76</v>
      </c>
      <c r="Y2424">
        <v>119638</v>
      </c>
      <c r="Z2424" t="s">
        <v>189</v>
      </c>
      <c r="AA2424">
        <v>2</v>
      </c>
      <c r="AB2424">
        <v>6</v>
      </c>
      <c r="AC2424">
        <v>80</v>
      </c>
      <c r="AD2424">
        <v>13.333333333333334</v>
      </c>
      <c r="AE2424">
        <v>13.125</v>
      </c>
      <c r="AF2424">
        <v>13.333333333333334</v>
      </c>
      <c r="AG2424">
        <v>10</v>
      </c>
      <c r="AH2424">
        <v>0.76</v>
      </c>
      <c r="AI2424">
        <v>67301.5</v>
      </c>
      <c r="AJ2424">
        <v>12.86</v>
      </c>
      <c r="AK2424">
        <v>2.2000000000000002</v>
      </c>
      <c r="AL2424">
        <v>10</v>
      </c>
      <c r="AM2424">
        <v>11</v>
      </c>
      <c r="AN2424">
        <v>25</v>
      </c>
      <c r="AO2424" t="s">
        <v>190</v>
      </c>
      <c r="AP2424">
        <v>83</v>
      </c>
      <c r="AQ2424">
        <v>-0.7</v>
      </c>
      <c r="AR2424">
        <v>1.2</v>
      </c>
      <c r="AS2424" t="s">
        <v>3041</v>
      </c>
      <c r="AT2424">
        <v>8.2100000000000009</v>
      </c>
      <c r="AU2424">
        <v>14</v>
      </c>
      <c r="AV2424">
        <v>12</v>
      </c>
      <c r="AW2424">
        <v>21</v>
      </c>
      <c r="AX2424">
        <v>12</v>
      </c>
      <c r="AY2424">
        <v>3</v>
      </c>
      <c r="AZ2424">
        <v>63</v>
      </c>
      <c r="BA2424">
        <v>8.2063492063492056</v>
      </c>
      <c r="BB2424">
        <v>10603.215</v>
      </c>
      <c r="BC2424">
        <v>17672.025000000005</v>
      </c>
      <c r="BD2424">
        <v>24740.835000000003</v>
      </c>
      <c r="BE2424">
        <v>36</v>
      </c>
      <c r="BF2424">
        <v>3</v>
      </c>
      <c r="BG2424">
        <v>63</v>
      </c>
      <c r="BH2424">
        <v>8.2063492063492056</v>
      </c>
      <c r="BI2424">
        <v>10603.215</v>
      </c>
      <c r="BJ2424">
        <v>17672.025000000005</v>
      </c>
      <c r="BK2424">
        <v>24740.835000000003</v>
      </c>
      <c r="BL2424">
        <v>50</v>
      </c>
      <c r="BM2424">
        <v>1</v>
      </c>
      <c r="BN2424">
        <v>5</v>
      </c>
      <c r="BO2424" t="s">
        <v>192</v>
      </c>
      <c r="BP2424">
        <v>5.7850000000000001</v>
      </c>
      <c r="BQ2424">
        <v>126</v>
      </c>
      <c r="BR2424">
        <v>27</v>
      </c>
      <c r="BS2424">
        <v>0.21428571428571427</v>
      </c>
      <c r="BV2424">
        <v>0</v>
      </c>
      <c r="BW2424">
        <v>0</v>
      </c>
      <c r="BX2424">
        <v>0</v>
      </c>
      <c r="BZ2424" t="s">
        <v>193</v>
      </c>
      <c r="CA2424" t="s">
        <v>194</v>
      </c>
      <c r="CB2424" t="b">
        <v>0</v>
      </c>
    </row>
    <row r="2425" spans="1:80" x14ac:dyDescent="0.3">
      <c r="A2425">
        <v>2424</v>
      </c>
      <c r="B2425" t="s">
        <v>3070</v>
      </c>
      <c r="C2425" t="s">
        <v>20</v>
      </c>
      <c r="D2425" t="s">
        <v>3004</v>
      </c>
      <c r="E2425" t="s">
        <v>3058</v>
      </c>
      <c r="F2425" t="s">
        <v>202</v>
      </c>
      <c r="G2425" t="s">
        <v>3004</v>
      </c>
      <c r="H2425" t="s">
        <v>184</v>
      </c>
      <c r="J2425">
        <v>0</v>
      </c>
      <c r="K2425" t="s">
        <v>3071</v>
      </c>
      <c r="L2425" t="s">
        <v>186</v>
      </c>
      <c r="M2425" t="s">
        <v>1022</v>
      </c>
      <c r="N2425" t="s">
        <v>20</v>
      </c>
      <c r="O2425">
        <v>231</v>
      </c>
      <c r="P2425" t="s">
        <v>188</v>
      </c>
      <c r="Q2425">
        <v>2</v>
      </c>
      <c r="R2425">
        <v>18</v>
      </c>
      <c r="S2425">
        <v>40</v>
      </c>
      <c r="T2425">
        <v>2.2222222222222223</v>
      </c>
      <c r="U2425">
        <v>7.5</v>
      </c>
      <c r="V2425">
        <v>7.5</v>
      </c>
      <c r="W2425">
        <v>5</v>
      </c>
      <c r="X2425">
        <v>0.76</v>
      </c>
      <c r="Y2425">
        <v>119638</v>
      </c>
      <c r="Z2425" t="s">
        <v>189</v>
      </c>
      <c r="AA2425">
        <v>2</v>
      </c>
      <c r="AB2425">
        <v>18</v>
      </c>
      <c r="AC2425">
        <v>80</v>
      </c>
      <c r="AD2425">
        <v>4.4444444444444446</v>
      </c>
      <c r="AE2425">
        <v>13.125</v>
      </c>
      <c r="AF2425">
        <v>13.125</v>
      </c>
      <c r="AG2425">
        <v>10</v>
      </c>
      <c r="AH2425">
        <v>0.76</v>
      </c>
      <c r="AI2425">
        <v>68367.5</v>
      </c>
      <c r="AJ2425">
        <v>3.36</v>
      </c>
      <c r="AK2425">
        <v>2.2000000000000002</v>
      </c>
      <c r="AL2425">
        <v>38</v>
      </c>
      <c r="AM2425">
        <v>11</v>
      </c>
      <c r="AN2425">
        <v>25</v>
      </c>
      <c r="AO2425" t="s">
        <v>190</v>
      </c>
      <c r="AP2425">
        <v>83</v>
      </c>
      <c r="AQ2425">
        <v>-0.7</v>
      </c>
      <c r="AR2425">
        <v>1.2</v>
      </c>
      <c r="AS2425" t="s">
        <v>3060</v>
      </c>
      <c r="AT2425">
        <v>9.61</v>
      </c>
      <c r="AU2425">
        <v>14</v>
      </c>
      <c r="AV2425">
        <v>12</v>
      </c>
      <c r="AW2425">
        <v>33</v>
      </c>
      <c r="AX2425">
        <v>12</v>
      </c>
      <c r="AY2425">
        <v>5</v>
      </c>
      <c r="AZ2425">
        <v>165</v>
      </c>
      <c r="BA2425">
        <v>3.1333333333333333</v>
      </c>
      <c r="BB2425">
        <v>19503.494999999999</v>
      </c>
      <c r="BC2425">
        <v>32505.825000000001</v>
      </c>
      <c r="BD2425">
        <v>45508.154999999999</v>
      </c>
      <c r="BE2425">
        <v>36</v>
      </c>
      <c r="BF2425">
        <v>5</v>
      </c>
      <c r="BG2425">
        <v>165</v>
      </c>
      <c r="BH2425">
        <v>3.1333333333333333</v>
      </c>
      <c r="BI2425">
        <v>19503.494999999999</v>
      </c>
      <c r="BJ2425">
        <v>32505.825000000001</v>
      </c>
      <c r="BK2425">
        <v>45508.154999999999</v>
      </c>
      <c r="BL2425">
        <v>30</v>
      </c>
      <c r="BM2425">
        <v>1</v>
      </c>
      <c r="BN2425">
        <v>20</v>
      </c>
      <c r="BO2425" t="s">
        <v>192</v>
      </c>
      <c r="BP2425">
        <v>4.62</v>
      </c>
      <c r="BQ2425">
        <v>104</v>
      </c>
      <c r="BR2425">
        <v>0</v>
      </c>
      <c r="BS2425">
        <v>0</v>
      </c>
      <c r="BV2425">
        <v>19</v>
      </c>
      <c r="BW2425">
        <v>0</v>
      </c>
      <c r="BX2425">
        <v>0</v>
      </c>
      <c r="BZ2425" t="s">
        <v>193</v>
      </c>
      <c r="CA2425" t="s">
        <v>194</v>
      </c>
      <c r="CB2425" t="b">
        <v>0</v>
      </c>
    </row>
    <row r="2426" spans="1:80" x14ac:dyDescent="0.3">
      <c r="A2426">
        <v>2425</v>
      </c>
      <c r="B2426" t="s">
        <v>3072</v>
      </c>
      <c r="C2426" t="s">
        <v>20</v>
      </c>
      <c r="D2426" t="s">
        <v>3004</v>
      </c>
      <c r="E2426" t="s">
        <v>3058</v>
      </c>
      <c r="F2426" t="s">
        <v>206</v>
      </c>
      <c r="G2426" t="s">
        <v>3004</v>
      </c>
      <c r="H2426" t="s">
        <v>184</v>
      </c>
      <c r="J2426">
        <v>0</v>
      </c>
      <c r="K2426" t="s">
        <v>3071</v>
      </c>
      <c r="L2426" t="s">
        <v>186</v>
      </c>
      <c r="M2426" t="s">
        <v>1022</v>
      </c>
      <c r="N2426" t="s">
        <v>20</v>
      </c>
      <c r="O2426">
        <v>273</v>
      </c>
      <c r="P2426" t="s">
        <v>188</v>
      </c>
      <c r="Q2426">
        <v>2</v>
      </c>
      <c r="R2426">
        <v>15</v>
      </c>
      <c r="S2426">
        <v>40</v>
      </c>
      <c r="T2426">
        <v>2.6666666666666665</v>
      </c>
      <c r="U2426">
        <v>7.5</v>
      </c>
      <c r="V2426">
        <v>7.5</v>
      </c>
      <c r="W2426">
        <v>5</v>
      </c>
      <c r="X2426">
        <v>0.76</v>
      </c>
      <c r="Y2426">
        <v>119638</v>
      </c>
      <c r="Z2426" t="s">
        <v>189</v>
      </c>
      <c r="AA2426">
        <v>2</v>
      </c>
      <c r="AB2426">
        <v>15</v>
      </c>
      <c r="AC2426">
        <v>80</v>
      </c>
      <c r="AD2426">
        <v>5.333333333333333</v>
      </c>
      <c r="AE2426">
        <v>13.125</v>
      </c>
      <c r="AF2426">
        <v>13.125</v>
      </c>
      <c r="AG2426">
        <v>10</v>
      </c>
      <c r="AH2426">
        <v>0.76</v>
      </c>
      <c r="AI2426">
        <v>68367.5</v>
      </c>
      <c r="AJ2426">
        <v>3.88</v>
      </c>
      <c r="AK2426">
        <v>2.2000000000000002</v>
      </c>
      <c r="AL2426">
        <v>33</v>
      </c>
      <c r="AM2426">
        <v>11</v>
      </c>
      <c r="AN2426">
        <v>25</v>
      </c>
      <c r="AO2426" t="s">
        <v>190</v>
      </c>
      <c r="AP2426">
        <v>83</v>
      </c>
      <c r="AQ2426">
        <v>-0.7</v>
      </c>
      <c r="AR2426">
        <v>1.2</v>
      </c>
      <c r="AS2426" t="s">
        <v>3060</v>
      </c>
      <c r="AT2426">
        <v>9.61</v>
      </c>
      <c r="AU2426">
        <v>14</v>
      </c>
      <c r="AV2426">
        <v>12</v>
      </c>
      <c r="AW2426">
        <v>33</v>
      </c>
      <c r="AX2426">
        <v>12</v>
      </c>
      <c r="AY2426">
        <v>5</v>
      </c>
      <c r="AZ2426">
        <v>165</v>
      </c>
      <c r="BA2426">
        <v>3.1333333333333333</v>
      </c>
      <c r="BB2426">
        <v>19503.494999999999</v>
      </c>
      <c r="BC2426">
        <v>32505.825000000001</v>
      </c>
      <c r="BD2426">
        <v>45508.154999999999</v>
      </c>
      <c r="BE2426">
        <v>36</v>
      </c>
      <c r="BF2426">
        <v>5</v>
      </c>
      <c r="BG2426">
        <v>165</v>
      </c>
      <c r="BH2426">
        <v>3.1333333333333333</v>
      </c>
      <c r="BI2426">
        <v>19503.494999999999</v>
      </c>
      <c r="BJ2426">
        <v>32505.825000000001</v>
      </c>
      <c r="BK2426">
        <v>45508.154999999999</v>
      </c>
      <c r="BL2426">
        <v>30</v>
      </c>
      <c r="BM2426">
        <v>1</v>
      </c>
      <c r="BN2426">
        <v>20</v>
      </c>
      <c r="BO2426" t="s">
        <v>192</v>
      </c>
      <c r="BP2426">
        <v>5.46</v>
      </c>
      <c r="BQ2426">
        <v>192</v>
      </c>
      <c r="BR2426">
        <v>0</v>
      </c>
      <c r="BS2426">
        <v>0</v>
      </c>
      <c r="BV2426">
        <v>0</v>
      </c>
      <c r="BW2426">
        <v>0</v>
      </c>
      <c r="BX2426">
        <v>0</v>
      </c>
      <c r="BZ2426" t="s">
        <v>193</v>
      </c>
      <c r="CA2426" t="s">
        <v>194</v>
      </c>
      <c r="CB2426" t="b">
        <v>0</v>
      </c>
    </row>
    <row r="2427" spans="1:80" x14ac:dyDescent="0.3">
      <c r="A2427">
        <v>2426</v>
      </c>
      <c r="B2427" t="s">
        <v>3073</v>
      </c>
      <c r="C2427" t="s">
        <v>20</v>
      </c>
      <c r="D2427" t="s">
        <v>3004</v>
      </c>
      <c r="E2427" t="s">
        <v>3058</v>
      </c>
      <c r="F2427" t="s">
        <v>318</v>
      </c>
      <c r="G2427" t="s">
        <v>3004</v>
      </c>
      <c r="H2427" t="s">
        <v>184</v>
      </c>
      <c r="J2427">
        <v>0</v>
      </c>
      <c r="K2427" t="s">
        <v>3071</v>
      </c>
      <c r="L2427" t="s">
        <v>186</v>
      </c>
      <c r="M2427" t="s">
        <v>1022</v>
      </c>
      <c r="N2427" t="s">
        <v>20</v>
      </c>
      <c r="O2427">
        <v>315</v>
      </c>
      <c r="P2427" t="s">
        <v>188</v>
      </c>
      <c r="Q2427">
        <v>2</v>
      </c>
      <c r="R2427">
        <v>15</v>
      </c>
      <c r="S2427">
        <v>40</v>
      </c>
      <c r="T2427">
        <v>2.6666666666666665</v>
      </c>
      <c r="U2427">
        <v>7.5</v>
      </c>
      <c r="V2427">
        <v>7.5</v>
      </c>
      <c r="W2427">
        <v>5</v>
      </c>
      <c r="X2427">
        <v>0.76</v>
      </c>
      <c r="Y2427">
        <v>119638</v>
      </c>
      <c r="Z2427" t="s">
        <v>189</v>
      </c>
      <c r="AA2427">
        <v>2</v>
      </c>
      <c r="AB2427">
        <v>15</v>
      </c>
      <c r="AC2427">
        <v>80</v>
      </c>
      <c r="AD2427">
        <v>5.333333333333333</v>
      </c>
      <c r="AE2427">
        <v>13.125</v>
      </c>
      <c r="AF2427">
        <v>13.125</v>
      </c>
      <c r="AG2427">
        <v>10</v>
      </c>
      <c r="AH2427">
        <v>0.76</v>
      </c>
      <c r="AI2427">
        <v>68367.5</v>
      </c>
      <c r="AJ2427">
        <v>4.41</v>
      </c>
      <c r="AK2427">
        <v>2.2000000000000002</v>
      </c>
      <c r="AL2427">
        <v>29</v>
      </c>
      <c r="AM2427">
        <v>11</v>
      </c>
      <c r="AN2427">
        <v>25</v>
      </c>
      <c r="AO2427" t="s">
        <v>190</v>
      </c>
      <c r="AP2427">
        <v>83</v>
      </c>
      <c r="AQ2427">
        <v>-0.7</v>
      </c>
      <c r="AR2427">
        <v>1.2</v>
      </c>
      <c r="AS2427" t="s">
        <v>3060</v>
      </c>
      <c r="AT2427">
        <v>9.61</v>
      </c>
      <c r="AU2427">
        <v>14</v>
      </c>
      <c r="AV2427">
        <v>12</v>
      </c>
      <c r="AW2427">
        <v>33</v>
      </c>
      <c r="AX2427">
        <v>12</v>
      </c>
      <c r="AY2427">
        <v>5</v>
      </c>
      <c r="AZ2427">
        <v>165</v>
      </c>
      <c r="BA2427">
        <v>3.1333333333333333</v>
      </c>
      <c r="BB2427">
        <v>19503.494999999999</v>
      </c>
      <c r="BC2427">
        <v>32505.825000000001</v>
      </c>
      <c r="BD2427">
        <v>45508.154999999999</v>
      </c>
      <c r="BE2427">
        <v>36</v>
      </c>
      <c r="BF2427">
        <v>5</v>
      </c>
      <c r="BG2427">
        <v>165</v>
      </c>
      <c r="BH2427">
        <v>3.1333333333333333</v>
      </c>
      <c r="BI2427">
        <v>19503.494999999999</v>
      </c>
      <c r="BJ2427">
        <v>32505.825000000001</v>
      </c>
      <c r="BK2427">
        <v>45508.154999999999</v>
      </c>
      <c r="BL2427">
        <v>30</v>
      </c>
      <c r="BM2427">
        <v>1</v>
      </c>
      <c r="BN2427">
        <v>20</v>
      </c>
      <c r="BO2427" t="s">
        <v>192</v>
      </c>
      <c r="BP2427">
        <v>6.3</v>
      </c>
      <c r="BQ2427">
        <v>89</v>
      </c>
      <c r="BR2427">
        <v>0</v>
      </c>
      <c r="BS2427">
        <v>0</v>
      </c>
      <c r="BV2427">
        <v>0</v>
      </c>
      <c r="BW2427">
        <v>0</v>
      </c>
      <c r="BX2427">
        <v>0</v>
      </c>
      <c r="BZ2427" t="s">
        <v>193</v>
      </c>
      <c r="CA2427" t="s">
        <v>194</v>
      </c>
      <c r="CB2427" t="b">
        <v>0</v>
      </c>
    </row>
    <row r="2428" spans="1:80" x14ac:dyDescent="0.3">
      <c r="A2428">
        <v>2427</v>
      </c>
      <c r="B2428" t="s">
        <v>3074</v>
      </c>
      <c r="C2428" t="s">
        <v>20</v>
      </c>
      <c r="D2428" t="s">
        <v>3004</v>
      </c>
      <c r="E2428" t="s">
        <v>3058</v>
      </c>
      <c r="F2428" t="s">
        <v>252</v>
      </c>
      <c r="G2428" t="s">
        <v>3004</v>
      </c>
      <c r="H2428" t="s">
        <v>184</v>
      </c>
      <c r="J2428">
        <v>0</v>
      </c>
      <c r="K2428" t="s">
        <v>3071</v>
      </c>
      <c r="L2428" t="s">
        <v>186</v>
      </c>
      <c r="M2428" t="s">
        <v>1022</v>
      </c>
      <c r="N2428" t="s">
        <v>20</v>
      </c>
      <c r="O2428">
        <v>361</v>
      </c>
      <c r="P2428" t="s">
        <v>188</v>
      </c>
      <c r="Q2428">
        <v>2</v>
      </c>
      <c r="R2428">
        <v>12</v>
      </c>
      <c r="S2428">
        <v>40</v>
      </c>
      <c r="T2428">
        <v>3.3333333333333335</v>
      </c>
      <c r="U2428">
        <v>7.5</v>
      </c>
      <c r="V2428">
        <v>7.5</v>
      </c>
      <c r="W2428">
        <v>5</v>
      </c>
      <c r="X2428">
        <v>0.76</v>
      </c>
      <c r="Y2428">
        <v>119638</v>
      </c>
      <c r="Z2428" t="s">
        <v>189</v>
      </c>
      <c r="AA2428">
        <v>2</v>
      </c>
      <c r="AB2428">
        <v>12</v>
      </c>
      <c r="AC2428">
        <v>80</v>
      </c>
      <c r="AD2428">
        <v>6.666666666666667</v>
      </c>
      <c r="AE2428">
        <v>13.125</v>
      </c>
      <c r="AF2428">
        <v>13.125</v>
      </c>
      <c r="AG2428">
        <v>10</v>
      </c>
      <c r="AH2428">
        <v>0.76</v>
      </c>
      <c r="AI2428">
        <v>68367.5</v>
      </c>
      <c r="AJ2428">
        <v>4.76</v>
      </c>
      <c r="AK2428">
        <v>2.2000000000000002</v>
      </c>
      <c r="AL2428">
        <v>27</v>
      </c>
      <c r="AM2428">
        <v>11</v>
      </c>
      <c r="AN2428">
        <v>25</v>
      </c>
      <c r="AO2428" t="s">
        <v>190</v>
      </c>
      <c r="AP2428">
        <v>83</v>
      </c>
      <c r="AQ2428">
        <v>-0.7</v>
      </c>
      <c r="AR2428">
        <v>1.2</v>
      </c>
      <c r="AS2428" t="s">
        <v>3060</v>
      </c>
      <c r="AT2428">
        <v>9.61</v>
      </c>
      <c r="AU2428">
        <v>14</v>
      </c>
      <c r="AV2428">
        <v>12</v>
      </c>
      <c r="AW2428">
        <v>33</v>
      </c>
      <c r="AX2428">
        <v>12</v>
      </c>
      <c r="AY2428">
        <v>5</v>
      </c>
      <c r="AZ2428">
        <v>165</v>
      </c>
      <c r="BA2428">
        <v>3.1333333333333333</v>
      </c>
      <c r="BB2428">
        <v>19503.494999999999</v>
      </c>
      <c r="BC2428">
        <v>32505.825000000001</v>
      </c>
      <c r="BD2428">
        <v>45508.154999999999</v>
      </c>
      <c r="BE2428">
        <v>36</v>
      </c>
      <c r="BF2428">
        <v>5</v>
      </c>
      <c r="BG2428">
        <v>165</v>
      </c>
      <c r="BH2428">
        <v>3.1333333333333333</v>
      </c>
      <c r="BI2428">
        <v>19503.494999999999</v>
      </c>
      <c r="BJ2428">
        <v>32505.825000000001</v>
      </c>
      <c r="BK2428">
        <v>45508.154999999999</v>
      </c>
      <c r="BL2428">
        <v>30</v>
      </c>
      <c r="BM2428">
        <v>1</v>
      </c>
      <c r="BN2428">
        <v>20</v>
      </c>
      <c r="BO2428" t="s">
        <v>192</v>
      </c>
      <c r="BP2428">
        <v>7.22</v>
      </c>
      <c r="BQ2428">
        <v>168</v>
      </c>
      <c r="BR2428">
        <v>1</v>
      </c>
      <c r="BS2428">
        <v>5.9523809523809521E-3</v>
      </c>
      <c r="BV2428">
        <v>0</v>
      </c>
      <c r="BW2428">
        <v>0</v>
      </c>
      <c r="BX2428">
        <v>0</v>
      </c>
      <c r="BZ2428" t="s">
        <v>193</v>
      </c>
      <c r="CA2428" t="s">
        <v>194</v>
      </c>
      <c r="CB2428" t="b">
        <v>0</v>
      </c>
    </row>
    <row r="2429" spans="1:80" x14ac:dyDescent="0.3">
      <c r="A2429">
        <v>2428</v>
      </c>
      <c r="B2429" t="s">
        <v>3075</v>
      </c>
      <c r="C2429" t="s">
        <v>20</v>
      </c>
      <c r="D2429" t="s">
        <v>3004</v>
      </c>
      <c r="E2429" t="s">
        <v>3058</v>
      </c>
      <c r="F2429" t="s">
        <v>511</v>
      </c>
      <c r="G2429" t="s">
        <v>3004</v>
      </c>
      <c r="H2429" t="s">
        <v>184</v>
      </c>
      <c r="J2429">
        <v>0</v>
      </c>
      <c r="K2429" t="s">
        <v>3071</v>
      </c>
      <c r="L2429" t="s">
        <v>186</v>
      </c>
      <c r="M2429" t="s">
        <v>1022</v>
      </c>
      <c r="N2429" t="s">
        <v>20</v>
      </c>
      <c r="O2429">
        <v>469</v>
      </c>
      <c r="P2429" t="s">
        <v>188</v>
      </c>
      <c r="Q2429">
        <v>2</v>
      </c>
      <c r="R2429">
        <v>9</v>
      </c>
      <c r="S2429">
        <v>40</v>
      </c>
      <c r="T2429">
        <v>4.4444444444444446</v>
      </c>
      <c r="U2429">
        <v>7.5</v>
      </c>
      <c r="V2429">
        <v>7.5</v>
      </c>
      <c r="W2429">
        <v>5</v>
      </c>
      <c r="X2429">
        <v>0.76</v>
      </c>
      <c r="Y2429">
        <v>119638</v>
      </c>
      <c r="Z2429" t="s">
        <v>189</v>
      </c>
      <c r="AA2429">
        <v>2</v>
      </c>
      <c r="AB2429">
        <v>9</v>
      </c>
      <c r="AC2429">
        <v>80</v>
      </c>
      <c r="AD2429">
        <v>8.8888888888888893</v>
      </c>
      <c r="AE2429">
        <v>13.125</v>
      </c>
      <c r="AF2429">
        <v>13.125</v>
      </c>
      <c r="AG2429">
        <v>10</v>
      </c>
      <c r="AH2429">
        <v>0.76</v>
      </c>
      <c r="AI2429">
        <v>68367.5</v>
      </c>
      <c r="AJ2429">
        <v>6.26</v>
      </c>
      <c r="AK2429">
        <v>2.2000000000000002</v>
      </c>
      <c r="AL2429">
        <v>21</v>
      </c>
      <c r="AM2429">
        <v>11</v>
      </c>
      <c r="AN2429">
        <v>25</v>
      </c>
      <c r="AO2429" t="s">
        <v>190</v>
      </c>
      <c r="AP2429">
        <v>83</v>
      </c>
      <c r="AQ2429">
        <v>-0.7</v>
      </c>
      <c r="AR2429">
        <v>1.2</v>
      </c>
      <c r="AS2429" t="s">
        <v>3060</v>
      </c>
      <c r="AT2429">
        <v>9.61</v>
      </c>
      <c r="AU2429">
        <v>14</v>
      </c>
      <c r="AV2429">
        <v>12</v>
      </c>
      <c r="AW2429">
        <v>33</v>
      </c>
      <c r="AX2429">
        <v>12</v>
      </c>
      <c r="AY2429">
        <v>5</v>
      </c>
      <c r="AZ2429">
        <v>165</v>
      </c>
      <c r="BA2429">
        <v>3.1333333333333333</v>
      </c>
      <c r="BB2429">
        <v>19503.494999999999</v>
      </c>
      <c r="BC2429">
        <v>32505.825000000001</v>
      </c>
      <c r="BD2429">
        <v>45508.154999999999</v>
      </c>
      <c r="BE2429">
        <v>36</v>
      </c>
      <c r="BF2429">
        <v>5</v>
      </c>
      <c r="BG2429">
        <v>165</v>
      </c>
      <c r="BH2429">
        <v>3.1333333333333333</v>
      </c>
      <c r="BI2429">
        <v>19503.494999999999</v>
      </c>
      <c r="BJ2429">
        <v>32505.825000000001</v>
      </c>
      <c r="BK2429">
        <v>45508.154999999999</v>
      </c>
      <c r="BL2429">
        <v>30</v>
      </c>
      <c r="BM2429">
        <v>1</v>
      </c>
      <c r="BN2429">
        <v>15</v>
      </c>
      <c r="BO2429" t="s">
        <v>192</v>
      </c>
      <c r="BP2429">
        <v>7.0350000000000001</v>
      </c>
      <c r="BQ2429">
        <v>67</v>
      </c>
      <c r="BR2429">
        <v>0</v>
      </c>
      <c r="BS2429">
        <v>0</v>
      </c>
      <c r="BV2429">
        <v>0</v>
      </c>
      <c r="BW2429">
        <v>0</v>
      </c>
      <c r="BX2429">
        <v>0</v>
      </c>
      <c r="BZ2429" t="s">
        <v>193</v>
      </c>
      <c r="CA2429" t="s">
        <v>194</v>
      </c>
      <c r="CB2429" t="b">
        <v>0</v>
      </c>
    </row>
    <row r="2430" spans="1:80" x14ac:dyDescent="0.3">
      <c r="A2430">
        <v>2429</v>
      </c>
      <c r="B2430" t="s">
        <v>3076</v>
      </c>
      <c r="C2430" t="s">
        <v>20</v>
      </c>
      <c r="D2430" t="s">
        <v>3004</v>
      </c>
      <c r="E2430" t="s">
        <v>3058</v>
      </c>
      <c r="F2430" t="s">
        <v>520</v>
      </c>
      <c r="G2430" t="s">
        <v>3004</v>
      </c>
      <c r="H2430" t="s">
        <v>184</v>
      </c>
      <c r="J2430">
        <v>0</v>
      </c>
      <c r="K2430" t="s">
        <v>3071</v>
      </c>
      <c r="L2430" t="s">
        <v>186</v>
      </c>
      <c r="M2430" t="s">
        <v>1022</v>
      </c>
      <c r="N2430" t="s">
        <v>20</v>
      </c>
      <c r="O2430">
        <v>537</v>
      </c>
      <c r="P2430" t="s">
        <v>188</v>
      </c>
      <c r="Q2430">
        <v>2</v>
      </c>
      <c r="R2430">
        <v>9</v>
      </c>
      <c r="S2430">
        <v>40</v>
      </c>
      <c r="T2430">
        <v>4.4444444444444446</v>
      </c>
      <c r="U2430">
        <v>7.5</v>
      </c>
      <c r="V2430">
        <v>7.5</v>
      </c>
      <c r="W2430">
        <v>5</v>
      </c>
      <c r="X2430">
        <v>0.76</v>
      </c>
      <c r="Y2430">
        <v>119638</v>
      </c>
      <c r="Z2430" t="s">
        <v>189</v>
      </c>
      <c r="AA2430">
        <v>2</v>
      </c>
      <c r="AB2430">
        <v>9</v>
      </c>
      <c r="AC2430">
        <v>80</v>
      </c>
      <c r="AD2430">
        <v>8.8888888888888893</v>
      </c>
      <c r="AE2430">
        <v>13.125</v>
      </c>
      <c r="AF2430">
        <v>13.125</v>
      </c>
      <c r="AG2430">
        <v>10</v>
      </c>
      <c r="AH2430">
        <v>0.76</v>
      </c>
      <c r="AI2430">
        <v>68367.5</v>
      </c>
      <c r="AJ2430">
        <v>7.58</v>
      </c>
      <c r="AK2430">
        <v>2.2000000000000002</v>
      </c>
      <c r="AL2430">
        <v>17</v>
      </c>
      <c r="AM2430">
        <v>11</v>
      </c>
      <c r="AN2430">
        <v>25</v>
      </c>
      <c r="AO2430" t="s">
        <v>190</v>
      </c>
      <c r="AP2430">
        <v>83</v>
      </c>
      <c r="AQ2430">
        <v>-0.7</v>
      </c>
      <c r="AR2430">
        <v>1.2</v>
      </c>
      <c r="AS2430" t="s">
        <v>3060</v>
      </c>
      <c r="AT2430">
        <v>9.61</v>
      </c>
      <c r="AU2430">
        <v>14</v>
      </c>
      <c r="AV2430">
        <v>12</v>
      </c>
      <c r="AW2430">
        <v>33</v>
      </c>
      <c r="AX2430">
        <v>12</v>
      </c>
      <c r="AY2430">
        <v>4</v>
      </c>
      <c r="AZ2430">
        <v>132</v>
      </c>
      <c r="BA2430">
        <v>3.9166666666666665</v>
      </c>
      <c r="BB2430">
        <v>19503.494999999999</v>
      </c>
      <c r="BC2430">
        <v>32505.825000000001</v>
      </c>
      <c r="BD2430">
        <v>45508.154999999999</v>
      </c>
      <c r="BE2430">
        <v>36</v>
      </c>
      <c r="BF2430">
        <v>4</v>
      </c>
      <c r="BG2430">
        <v>132</v>
      </c>
      <c r="BH2430">
        <v>3.9166666666666665</v>
      </c>
      <c r="BI2430">
        <v>19503.494999999999</v>
      </c>
      <c r="BJ2430">
        <v>32505.825000000001</v>
      </c>
      <c r="BK2430">
        <v>45508.154999999999</v>
      </c>
      <c r="BL2430">
        <v>30</v>
      </c>
      <c r="BM2430">
        <v>1</v>
      </c>
      <c r="BN2430">
        <v>10</v>
      </c>
      <c r="BO2430" t="s">
        <v>192</v>
      </c>
      <c r="BP2430">
        <v>5.37</v>
      </c>
      <c r="BQ2430">
        <v>80</v>
      </c>
      <c r="BR2430">
        <v>0</v>
      </c>
      <c r="BS2430">
        <v>0</v>
      </c>
      <c r="BV2430">
        <v>0</v>
      </c>
      <c r="BW2430">
        <v>0</v>
      </c>
      <c r="BX2430">
        <v>0</v>
      </c>
      <c r="BZ2430" t="s">
        <v>193</v>
      </c>
      <c r="CA2430" t="s">
        <v>194</v>
      </c>
      <c r="CB2430" t="b">
        <v>0</v>
      </c>
    </row>
    <row r="2431" spans="1:80" x14ac:dyDescent="0.3">
      <c r="A2431">
        <v>2430</v>
      </c>
      <c r="B2431" t="s">
        <v>3078</v>
      </c>
      <c r="C2431" t="s">
        <v>20</v>
      </c>
      <c r="D2431" t="s">
        <v>3004</v>
      </c>
      <c r="E2431" t="s">
        <v>3058</v>
      </c>
      <c r="F2431" t="s">
        <v>1005</v>
      </c>
      <c r="G2431" t="s">
        <v>3004</v>
      </c>
      <c r="H2431" t="s">
        <v>184</v>
      </c>
      <c r="J2431">
        <v>0</v>
      </c>
      <c r="K2431" t="s">
        <v>3071</v>
      </c>
      <c r="L2431" t="s">
        <v>186</v>
      </c>
      <c r="M2431" t="s">
        <v>1022</v>
      </c>
      <c r="N2431" t="s">
        <v>20</v>
      </c>
      <c r="O2431">
        <v>689</v>
      </c>
      <c r="P2431" t="s">
        <v>188</v>
      </c>
      <c r="Q2431">
        <v>2</v>
      </c>
      <c r="R2431">
        <v>6</v>
      </c>
      <c r="S2431">
        <v>40</v>
      </c>
      <c r="T2431">
        <v>6.666666666666667</v>
      </c>
      <c r="U2431">
        <v>7.5</v>
      </c>
      <c r="V2431">
        <v>7.5</v>
      </c>
      <c r="W2431">
        <v>5</v>
      </c>
      <c r="X2431">
        <v>0.76</v>
      </c>
      <c r="Y2431">
        <v>119638</v>
      </c>
      <c r="Z2431" t="s">
        <v>189</v>
      </c>
      <c r="AA2431">
        <v>2</v>
      </c>
      <c r="AB2431">
        <v>6</v>
      </c>
      <c r="AC2431">
        <v>80</v>
      </c>
      <c r="AD2431">
        <v>13.333333333333334</v>
      </c>
      <c r="AE2431">
        <v>13.125</v>
      </c>
      <c r="AF2431">
        <v>13.333333333333334</v>
      </c>
      <c r="AG2431">
        <v>10</v>
      </c>
      <c r="AH2431">
        <v>0.76</v>
      </c>
      <c r="AI2431">
        <v>67301.5</v>
      </c>
      <c r="AJ2431">
        <v>8.9</v>
      </c>
      <c r="AK2431">
        <v>2.2000000000000002</v>
      </c>
      <c r="AL2431">
        <v>15</v>
      </c>
      <c r="AM2431">
        <v>11</v>
      </c>
      <c r="AN2431">
        <v>25</v>
      </c>
      <c r="AO2431" t="s">
        <v>190</v>
      </c>
      <c r="AP2431">
        <v>83</v>
      </c>
      <c r="AQ2431">
        <v>-0.7</v>
      </c>
      <c r="AR2431">
        <v>1.2</v>
      </c>
      <c r="AS2431" t="s">
        <v>3041</v>
      </c>
      <c r="AT2431">
        <v>8.2100000000000009</v>
      </c>
      <c r="AU2431">
        <v>14</v>
      </c>
      <c r="AV2431">
        <v>12</v>
      </c>
      <c r="AW2431">
        <v>21</v>
      </c>
      <c r="AX2431">
        <v>12</v>
      </c>
      <c r="AY2431">
        <v>3</v>
      </c>
      <c r="AZ2431">
        <v>63</v>
      </c>
      <c r="BA2431">
        <v>8.2063492063492056</v>
      </c>
      <c r="BB2431">
        <v>10603.215</v>
      </c>
      <c r="BC2431">
        <v>17672.025000000005</v>
      </c>
      <c r="BD2431">
        <v>24740.835000000003</v>
      </c>
      <c r="BE2431">
        <v>36</v>
      </c>
      <c r="BF2431">
        <v>3</v>
      </c>
      <c r="BG2431">
        <v>63</v>
      </c>
      <c r="BH2431">
        <v>8.2063492063492056</v>
      </c>
      <c r="BI2431">
        <v>10603.215</v>
      </c>
      <c r="BJ2431">
        <v>17672.025000000005</v>
      </c>
      <c r="BK2431">
        <v>24740.835000000003</v>
      </c>
      <c r="BL2431">
        <v>50</v>
      </c>
      <c r="BM2431">
        <v>1</v>
      </c>
      <c r="BN2431">
        <v>10</v>
      </c>
      <c r="BO2431" t="s">
        <v>192</v>
      </c>
      <c r="BP2431">
        <v>6.89</v>
      </c>
      <c r="BQ2431">
        <v>39</v>
      </c>
      <c r="BR2431">
        <v>0</v>
      </c>
      <c r="BS2431">
        <v>0</v>
      </c>
      <c r="BV2431">
        <v>0</v>
      </c>
      <c r="BW2431">
        <v>0</v>
      </c>
      <c r="BX2431">
        <v>0</v>
      </c>
      <c r="BZ2431" t="s">
        <v>193</v>
      </c>
      <c r="CA2431" t="s">
        <v>194</v>
      </c>
      <c r="CB2431" t="b">
        <v>0</v>
      </c>
    </row>
    <row r="2432" spans="1:80" x14ac:dyDescent="0.3">
      <c r="A2432">
        <v>2431</v>
      </c>
      <c r="B2432" t="s">
        <v>3079</v>
      </c>
      <c r="C2432" t="s">
        <v>20</v>
      </c>
      <c r="D2432" t="s">
        <v>3004</v>
      </c>
      <c r="E2432" t="s">
        <v>3058</v>
      </c>
      <c r="F2432" t="s">
        <v>1577</v>
      </c>
      <c r="G2432" t="s">
        <v>3004</v>
      </c>
      <c r="H2432" t="s">
        <v>184</v>
      </c>
      <c r="J2432">
        <v>0</v>
      </c>
      <c r="K2432" t="s">
        <v>3071</v>
      </c>
      <c r="L2432" t="s">
        <v>186</v>
      </c>
      <c r="M2432" t="s">
        <v>1022</v>
      </c>
      <c r="N2432" t="s">
        <v>20</v>
      </c>
      <c r="O2432">
        <v>799</v>
      </c>
      <c r="P2432" t="s">
        <v>188</v>
      </c>
      <c r="Q2432">
        <v>2</v>
      </c>
      <c r="R2432">
        <v>6</v>
      </c>
      <c r="S2432">
        <v>40</v>
      </c>
      <c r="T2432">
        <v>6.666666666666667</v>
      </c>
      <c r="U2432">
        <v>7.5</v>
      </c>
      <c r="V2432">
        <v>7.5</v>
      </c>
      <c r="W2432">
        <v>5</v>
      </c>
      <c r="X2432">
        <v>0.76</v>
      </c>
      <c r="Y2432">
        <v>119638</v>
      </c>
      <c r="Z2432" t="s">
        <v>189</v>
      </c>
      <c r="AA2432">
        <v>2</v>
      </c>
      <c r="AB2432">
        <v>6</v>
      </c>
      <c r="AC2432">
        <v>80</v>
      </c>
      <c r="AD2432">
        <v>13.333333333333334</v>
      </c>
      <c r="AE2432">
        <v>13.125</v>
      </c>
      <c r="AF2432">
        <v>13.333333333333334</v>
      </c>
      <c r="AG2432">
        <v>10</v>
      </c>
      <c r="AH2432">
        <v>0.76</v>
      </c>
      <c r="AI2432">
        <v>67301.5</v>
      </c>
      <c r="AJ2432">
        <v>10.220000000000001</v>
      </c>
      <c r="AK2432">
        <v>2.2000000000000002</v>
      </c>
      <c r="AL2432">
        <v>13</v>
      </c>
      <c r="AM2432">
        <v>11</v>
      </c>
      <c r="AN2432">
        <v>25</v>
      </c>
      <c r="AO2432" t="s">
        <v>190</v>
      </c>
      <c r="AP2432">
        <v>83</v>
      </c>
      <c r="AQ2432">
        <v>-0.7</v>
      </c>
      <c r="AR2432">
        <v>1.2</v>
      </c>
      <c r="AS2432" t="s">
        <v>3041</v>
      </c>
      <c r="AT2432">
        <v>8.2100000000000009</v>
      </c>
      <c r="AU2432">
        <v>14</v>
      </c>
      <c r="AV2432">
        <v>12</v>
      </c>
      <c r="AW2432">
        <v>21</v>
      </c>
      <c r="AX2432">
        <v>12</v>
      </c>
      <c r="AY2432">
        <v>3</v>
      </c>
      <c r="AZ2432">
        <v>63</v>
      </c>
      <c r="BA2432">
        <v>8.2063492063492056</v>
      </c>
      <c r="BB2432">
        <v>10603.215</v>
      </c>
      <c r="BC2432">
        <v>17672.025000000005</v>
      </c>
      <c r="BD2432">
        <v>24740.835000000003</v>
      </c>
      <c r="BE2432">
        <v>36</v>
      </c>
      <c r="BF2432">
        <v>3</v>
      </c>
      <c r="BG2432">
        <v>63</v>
      </c>
      <c r="BH2432">
        <v>8.2063492063492056</v>
      </c>
      <c r="BI2432">
        <v>10603.215</v>
      </c>
      <c r="BJ2432">
        <v>17672.025000000005</v>
      </c>
      <c r="BK2432">
        <v>24740.835000000003</v>
      </c>
      <c r="BL2432">
        <v>50</v>
      </c>
      <c r="BM2432">
        <v>1</v>
      </c>
      <c r="BN2432">
        <v>10</v>
      </c>
      <c r="BO2432" t="s">
        <v>192</v>
      </c>
      <c r="BP2432">
        <v>7.99</v>
      </c>
      <c r="BQ2432">
        <v>28</v>
      </c>
      <c r="BR2432">
        <v>4</v>
      </c>
      <c r="BS2432">
        <v>0.14285714285714285</v>
      </c>
      <c r="BV2432">
        <v>0</v>
      </c>
      <c r="BW2432">
        <v>0</v>
      </c>
      <c r="BX2432">
        <v>0</v>
      </c>
      <c r="BZ2432" t="s">
        <v>193</v>
      </c>
      <c r="CA2432" t="s">
        <v>194</v>
      </c>
      <c r="CB2432" t="b">
        <v>0</v>
      </c>
    </row>
    <row r="2433" spans="1:80" x14ac:dyDescent="0.3">
      <c r="A2433">
        <v>2432</v>
      </c>
      <c r="B2433" t="s">
        <v>3080</v>
      </c>
      <c r="C2433" t="s">
        <v>20</v>
      </c>
      <c r="D2433" t="s">
        <v>3004</v>
      </c>
      <c r="E2433" t="s">
        <v>3058</v>
      </c>
      <c r="F2433" t="s">
        <v>1605</v>
      </c>
      <c r="G2433" t="s">
        <v>3004</v>
      </c>
      <c r="H2433" t="s">
        <v>184</v>
      </c>
      <c r="J2433">
        <v>0</v>
      </c>
      <c r="K2433" t="s">
        <v>3071</v>
      </c>
      <c r="L2433" t="s">
        <v>186</v>
      </c>
      <c r="M2433" t="s">
        <v>1022</v>
      </c>
      <c r="N2433" t="s">
        <v>20</v>
      </c>
      <c r="O2433">
        <v>909</v>
      </c>
      <c r="P2433" t="s">
        <v>188</v>
      </c>
      <c r="Q2433">
        <v>2</v>
      </c>
      <c r="R2433">
        <v>6</v>
      </c>
      <c r="S2433">
        <v>40</v>
      </c>
      <c r="T2433">
        <v>6.666666666666667</v>
      </c>
      <c r="U2433">
        <v>7.5</v>
      </c>
      <c r="V2433">
        <v>7.5</v>
      </c>
      <c r="W2433">
        <v>5</v>
      </c>
      <c r="X2433">
        <v>0.76</v>
      </c>
      <c r="Y2433">
        <v>119638</v>
      </c>
      <c r="Z2433" t="s">
        <v>189</v>
      </c>
      <c r="AA2433">
        <v>2</v>
      </c>
      <c r="AB2433">
        <v>6</v>
      </c>
      <c r="AC2433">
        <v>80</v>
      </c>
      <c r="AD2433">
        <v>13.333333333333334</v>
      </c>
      <c r="AE2433">
        <v>13.125</v>
      </c>
      <c r="AF2433">
        <v>13.333333333333334</v>
      </c>
      <c r="AG2433">
        <v>10</v>
      </c>
      <c r="AH2433">
        <v>0.76</v>
      </c>
      <c r="AI2433">
        <v>67301.5</v>
      </c>
      <c r="AJ2433">
        <v>11.54</v>
      </c>
      <c r="AK2433">
        <v>2.2000000000000002</v>
      </c>
      <c r="AL2433">
        <v>12</v>
      </c>
      <c r="AM2433">
        <v>11</v>
      </c>
      <c r="AN2433">
        <v>25</v>
      </c>
      <c r="AO2433" t="s">
        <v>190</v>
      </c>
      <c r="AP2433">
        <v>83</v>
      </c>
      <c r="AQ2433">
        <v>-0.7</v>
      </c>
      <c r="AR2433">
        <v>1.2</v>
      </c>
      <c r="AS2433" t="s">
        <v>3041</v>
      </c>
      <c r="AT2433">
        <v>8.2100000000000009</v>
      </c>
      <c r="AU2433">
        <v>14</v>
      </c>
      <c r="AV2433">
        <v>12</v>
      </c>
      <c r="AW2433">
        <v>21</v>
      </c>
      <c r="AX2433">
        <v>12</v>
      </c>
      <c r="AY2433">
        <v>3</v>
      </c>
      <c r="AZ2433">
        <v>63</v>
      </c>
      <c r="BA2433">
        <v>8.2063492063492056</v>
      </c>
      <c r="BB2433">
        <v>10603.215</v>
      </c>
      <c r="BC2433">
        <v>17672.025000000005</v>
      </c>
      <c r="BD2433">
        <v>24740.835000000003</v>
      </c>
      <c r="BE2433">
        <v>36</v>
      </c>
      <c r="BF2433">
        <v>3</v>
      </c>
      <c r="BG2433">
        <v>63</v>
      </c>
      <c r="BH2433">
        <v>8.2063492063492056</v>
      </c>
      <c r="BI2433">
        <v>10603.215</v>
      </c>
      <c r="BJ2433">
        <v>17672.025000000005</v>
      </c>
      <c r="BK2433">
        <v>24740.835000000003</v>
      </c>
      <c r="BL2433">
        <v>50</v>
      </c>
      <c r="BM2433">
        <v>1</v>
      </c>
      <c r="BN2433">
        <v>10</v>
      </c>
      <c r="BO2433" t="s">
        <v>192</v>
      </c>
      <c r="BP2433">
        <v>9.09</v>
      </c>
      <c r="BQ2433">
        <v>27</v>
      </c>
      <c r="BR2433">
        <v>10</v>
      </c>
      <c r="BS2433">
        <v>0.37037037037037029</v>
      </c>
      <c r="BV2433">
        <v>0</v>
      </c>
      <c r="BW2433">
        <v>0</v>
      </c>
      <c r="BX2433">
        <v>0</v>
      </c>
      <c r="BZ2433" t="s">
        <v>193</v>
      </c>
      <c r="CA2433" t="s">
        <v>194</v>
      </c>
      <c r="CB2433" t="b">
        <v>0</v>
      </c>
    </row>
    <row r="2434" spans="1:80" x14ac:dyDescent="0.3">
      <c r="A2434">
        <v>2433</v>
      </c>
      <c r="B2434" t="s">
        <v>3081</v>
      </c>
      <c r="C2434" t="s">
        <v>20</v>
      </c>
      <c r="D2434" t="s">
        <v>3004</v>
      </c>
      <c r="E2434" t="s">
        <v>3058</v>
      </c>
      <c r="F2434" t="s">
        <v>1607</v>
      </c>
      <c r="G2434" t="s">
        <v>3004</v>
      </c>
      <c r="H2434" t="s">
        <v>184</v>
      </c>
      <c r="J2434">
        <v>0</v>
      </c>
      <c r="K2434" t="s">
        <v>3071</v>
      </c>
      <c r="L2434" t="s">
        <v>186</v>
      </c>
      <c r="M2434" t="s">
        <v>1022</v>
      </c>
      <c r="N2434" t="s">
        <v>20</v>
      </c>
      <c r="O2434">
        <v>1019</v>
      </c>
      <c r="P2434" t="s">
        <v>188</v>
      </c>
      <c r="Q2434">
        <v>2</v>
      </c>
      <c r="R2434">
        <v>6</v>
      </c>
      <c r="S2434">
        <v>40</v>
      </c>
      <c r="T2434">
        <v>6.666666666666667</v>
      </c>
      <c r="U2434">
        <v>7.5</v>
      </c>
      <c r="V2434">
        <v>7.5</v>
      </c>
      <c r="W2434">
        <v>5</v>
      </c>
      <c r="X2434">
        <v>0.76</v>
      </c>
      <c r="Y2434">
        <v>119638</v>
      </c>
      <c r="Z2434" t="s">
        <v>189</v>
      </c>
      <c r="AA2434">
        <v>2</v>
      </c>
      <c r="AB2434">
        <v>6</v>
      </c>
      <c r="AC2434">
        <v>80</v>
      </c>
      <c r="AD2434">
        <v>13.333333333333334</v>
      </c>
      <c r="AE2434">
        <v>13.125</v>
      </c>
      <c r="AF2434">
        <v>13.333333333333334</v>
      </c>
      <c r="AG2434">
        <v>10</v>
      </c>
      <c r="AH2434">
        <v>0.76</v>
      </c>
      <c r="AI2434">
        <v>67301.5</v>
      </c>
      <c r="AJ2434">
        <v>12.86</v>
      </c>
      <c r="AK2434">
        <v>2.2000000000000002</v>
      </c>
      <c r="AL2434">
        <v>10</v>
      </c>
      <c r="AM2434">
        <v>11</v>
      </c>
      <c r="AN2434">
        <v>25</v>
      </c>
      <c r="AO2434" t="s">
        <v>190</v>
      </c>
      <c r="AP2434">
        <v>83</v>
      </c>
      <c r="AQ2434">
        <v>-0.7</v>
      </c>
      <c r="AR2434">
        <v>1.2</v>
      </c>
      <c r="AS2434" t="s">
        <v>3041</v>
      </c>
      <c r="AT2434">
        <v>8.2100000000000009</v>
      </c>
      <c r="AU2434">
        <v>14</v>
      </c>
      <c r="AV2434">
        <v>12</v>
      </c>
      <c r="AW2434">
        <v>21</v>
      </c>
      <c r="AX2434">
        <v>12</v>
      </c>
      <c r="AY2434">
        <v>3</v>
      </c>
      <c r="AZ2434">
        <v>63</v>
      </c>
      <c r="BA2434">
        <v>8.2063492063492056</v>
      </c>
      <c r="BB2434">
        <v>10603.215</v>
      </c>
      <c r="BC2434">
        <v>17672.025000000005</v>
      </c>
      <c r="BD2434">
        <v>24740.835000000003</v>
      </c>
      <c r="BE2434">
        <v>36</v>
      </c>
      <c r="BF2434">
        <v>3</v>
      </c>
      <c r="BG2434">
        <v>63</v>
      </c>
      <c r="BH2434">
        <v>8.2063492063492056</v>
      </c>
      <c r="BI2434">
        <v>10603.215</v>
      </c>
      <c r="BJ2434">
        <v>17672.025000000005</v>
      </c>
      <c r="BK2434">
        <v>24740.835000000003</v>
      </c>
      <c r="BL2434">
        <v>50</v>
      </c>
      <c r="BM2434">
        <v>1</v>
      </c>
      <c r="BN2434">
        <v>5</v>
      </c>
      <c r="BO2434" t="s">
        <v>192</v>
      </c>
      <c r="BP2434">
        <v>5.0949999999999998</v>
      </c>
      <c r="BQ2434">
        <v>69</v>
      </c>
      <c r="BR2434">
        <v>36</v>
      </c>
      <c r="BS2434">
        <v>0.52173913043478259</v>
      </c>
      <c r="BV2434">
        <v>0</v>
      </c>
      <c r="BW2434">
        <v>0</v>
      </c>
      <c r="BX2434">
        <v>0</v>
      </c>
      <c r="BZ2434" t="s">
        <v>193</v>
      </c>
      <c r="CA2434" t="s">
        <v>194</v>
      </c>
      <c r="CB2434" t="b">
        <v>0</v>
      </c>
    </row>
    <row r="2435" spans="1:80" x14ac:dyDescent="0.3">
      <c r="A2435">
        <v>2434</v>
      </c>
      <c r="B2435" t="s">
        <v>3082</v>
      </c>
      <c r="C2435" t="s">
        <v>20</v>
      </c>
      <c r="D2435" t="s">
        <v>3004</v>
      </c>
      <c r="E2435" t="s">
        <v>3058</v>
      </c>
      <c r="F2435" t="s">
        <v>202</v>
      </c>
      <c r="G2435" t="s">
        <v>3004</v>
      </c>
      <c r="H2435" t="s">
        <v>184</v>
      </c>
      <c r="J2435">
        <v>0</v>
      </c>
      <c r="K2435" t="s">
        <v>3059</v>
      </c>
      <c r="L2435" t="s">
        <v>186</v>
      </c>
      <c r="M2435" t="s">
        <v>1022</v>
      </c>
      <c r="N2435" t="s">
        <v>20</v>
      </c>
      <c r="O2435">
        <v>265</v>
      </c>
      <c r="P2435" t="s">
        <v>188</v>
      </c>
      <c r="Q2435">
        <v>2</v>
      </c>
      <c r="R2435">
        <v>18</v>
      </c>
      <c r="S2435">
        <v>40</v>
      </c>
      <c r="T2435">
        <v>2.2222222222222223</v>
      </c>
      <c r="U2435">
        <v>7.5</v>
      </c>
      <c r="V2435">
        <v>7.5</v>
      </c>
      <c r="W2435">
        <v>5</v>
      </c>
      <c r="X2435">
        <v>0.76</v>
      </c>
      <c r="Y2435">
        <v>119638</v>
      </c>
      <c r="Z2435" t="s">
        <v>189</v>
      </c>
      <c r="AA2435">
        <v>2</v>
      </c>
      <c r="AB2435">
        <v>18</v>
      </c>
      <c r="AC2435">
        <v>80</v>
      </c>
      <c r="AD2435">
        <v>4.4444444444444446</v>
      </c>
      <c r="AE2435">
        <v>13.125</v>
      </c>
      <c r="AF2435">
        <v>13.125</v>
      </c>
      <c r="AG2435">
        <v>10</v>
      </c>
      <c r="AH2435">
        <v>0.76</v>
      </c>
      <c r="AI2435">
        <v>68367.5</v>
      </c>
      <c r="AJ2435">
        <v>3.25</v>
      </c>
      <c r="AK2435">
        <v>2.2000000000000002</v>
      </c>
      <c r="AL2435">
        <v>40</v>
      </c>
      <c r="AM2435">
        <v>11</v>
      </c>
      <c r="AN2435">
        <v>25</v>
      </c>
      <c r="AO2435" t="s">
        <v>190</v>
      </c>
      <c r="AP2435">
        <v>83</v>
      </c>
      <c r="AQ2435">
        <v>-0.7</v>
      </c>
      <c r="AR2435">
        <v>1.2</v>
      </c>
      <c r="AS2435" t="s">
        <v>3060</v>
      </c>
      <c r="AT2435">
        <v>9.61</v>
      </c>
      <c r="AU2435">
        <v>14</v>
      </c>
      <c r="AV2435">
        <v>12</v>
      </c>
      <c r="AW2435">
        <v>33</v>
      </c>
      <c r="AX2435">
        <v>12</v>
      </c>
      <c r="AY2435">
        <v>5</v>
      </c>
      <c r="AZ2435">
        <v>165</v>
      </c>
      <c r="BA2435">
        <v>3.1333333333333333</v>
      </c>
      <c r="BB2435">
        <v>19503.494999999999</v>
      </c>
      <c r="BC2435">
        <v>32505.825000000001</v>
      </c>
      <c r="BD2435">
        <v>45508.154999999999</v>
      </c>
      <c r="BE2435">
        <v>36</v>
      </c>
      <c r="BF2435">
        <v>5</v>
      </c>
      <c r="BG2435">
        <v>165</v>
      </c>
      <c r="BH2435">
        <v>3.1333333333333333</v>
      </c>
      <c r="BI2435">
        <v>19503.494999999999</v>
      </c>
      <c r="BJ2435">
        <v>32505.825000000001</v>
      </c>
      <c r="BK2435">
        <v>45508.154999999999</v>
      </c>
      <c r="BL2435">
        <v>30</v>
      </c>
      <c r="BM2435">
        <v>1</v>
      </c>
      <c r="BN2435">
        <v>20</v>
      </c>
      <c r="BO2435" t="s">
        <v>192</v>
      </c>
      <c r="BP2435">
        <v>5.3</v>
      </c>
      <c r="BQ2435">
        <v>8962</v>
      </c>
      <c r="BR2435">
        <v>699</v>
      </c>
      <c r="BS2435">
        <v>7.7995983039500116E-2</v>
      </c>
      <c r="BV2435">
        <v>881</v>
      </c>
      <c r="BW2435">
        <v>0</v>
      </c>
      <c r="BX2435">
        <v>0</v>
      </c>
      <c r="BZ2435" t="s">
        <v>193</v>
      </c>
      <c r="CA2435" t="s">
        <v>194</v>
      </c>
      <c r="CB2435" t="b">
        <v>0</v>
      </c>
    </row>
    <row r="2436" spans="1:80" x14ac:dyDescent="0.3">
      <c r="A2436">
        <v>2435</v>
      </c>
      <c r="B2436" t="s">
        <v>3083</v>
      </c>
      <c r="C2436" t="s">
        <v>20</v>
      </c>
      <c r="D2436" t="s">
        <v>3004</v>
      </c>
      <c r="E2436" t="s">
        <v>3058</v>
      </c>
      <c r="F2436" t="s">
        <v>206</v>
      </c>
      <c r="G2436" t="s">
        <v>3004</v>
      </c>
      <c r="H2436" t="s">
        <v>184</v>
      </c>
      <c r="J2436">
        <v>0</v>
      </c>
      <c r="K2436" t="s">
        <v>3059</v>
      </c>
      <c r="L2436" t="s">
        <v>186</v>
      </c>
      <c r="M2436" t="s">
        <v>1022</v>
      </c>
      <c r="N2436" t="s">
        <v>20</v>
      </c>
      <c r="O2436">
        <v>315</v>
      </c>
      <c r="P2436" t="s">
        <v>188</v>
      </c>
      <c r="Q2436">
        <v>2</v>
      </c>
      <c r="R2436">
        <v>15</v>
      </c>
      <c r="S2436">
        <v>40</v>
      </c>
      <c r="T2436">
        <v>2.6666666666666665</v>
      </c>
      <c r="U2436">
        <v>7.5</v>
      </c>
      <c r="V2436">
        <v>7.5</v>
      </c>
      <c r="W2436">
        <v>5</v>
      </c>
      <c r="X2436">
        <v>0.76</v>
      </c>
      <c r="Y2436">
        <v>119638</v>
      </c>
      <c r="Z2436" t="s">
        <v>189</v>
      </c>
      <c r="AA2436">
        <v>2</v>
      </c>
      <c r="AB2436">
        <v>15</v>
      </c>
      <c r="AC2436">
        <v>80</v>
      </c>
      <c r="AD2436">
        <v>5.333333333333333</v>
      </c>
      <c r="AE2436">
        <v>13.125</v>
      </c>
      <c r="AF2436">
        <v>13.125</v>
      </c>
      <c r="AG2436">
        <v>10</v>
      </c>
      <c r="AH2436">
        <v>0.76</v>
      </c>
      <c r="AI2436">
        <v>68367.5</v>
      </c>
      <c r="AJ2436">
        <v>3.75</v>
      </c>
      <c r="AK2436">
        <v>2.2000000000000002</v>
      </c>
      <c r="AL2436">
        <v>34</v>
      </c>
      <c r="AM2436">
        <v>11</v>
      </c>
      <c r="AN2436">
        <v>25</v>
      </c>
      <c r="AO2436" t="s">
        <v>190</v>
      </c>
      <c r="AP2436">
        <v>83</v>
      </c>
      <c r="AQ2436">
        <v>-0.7</v>
      </c>
      <c r="AR2436">
        <v>1.2</v>
      </c>
      <c r="AS2436" t="s">
        <v>3060</v>
      </c>
      <c r="AT2436">
        <v>9.61</v>
      </c>
      <c r="AU2436">
        <v>14</v>
      </c>
      <c r="AV2436">
        <v>12</v>
      </c>
      <c r="AW2436">
        <v>33</v>
      </c>
      <c r="AX2436">
        <v>12</v>
      </c>
      <c r="AY2436">
        <v>5</v>
      </c>
      <c r="AZ2436">
        <v>165</v>
      </c>
      <c r="BA2436">
        <v>3.1333333333333333</v>
      </c>
      <c r="BB2436">
        <v>19503.494999999999</v>
      </c>
      <c r="BC2436">
        <v>32505.825000000001</v>
      </c>
      <c r="BD2436">
        <v>45508.154999999999</v>
      </c>
      <c r="BE2436">
        <v>36</v>
      </c>
      <c r="BF2436">
        <v>5</v>
      </c>
      <c r="BG2436">
        <v>165</v>
      </c>
      <c r="BH2436">
        <v>3.1333333333333333</v>
      </c>
      <c r="BI2436">
        <v>19503.494999999999</v>
      </c>
      <c r="BJ2436">
        <v>32505.825000000001</v>
      </c>
      <c r="BK2436">
        <v>45508.154999999999</v>
      </c>
      <c r="BL2436">
        <v>30</v>
      </c>
      <c r="BM2436">
        <v>1</v>
      </c>
      <c r="BN2436">
        <v>20</v>
      </c>
      <c r="BO2436" t="s">
        <v>192</v>
      </c>
      <c r="BP2436">
        <v>6.3</v>
      </c>
      <c r="BQ2436">
        <v>7718</v>
      </c>
      <c r="BR2436">
        <v>505</v>
      </c>
      <c r="BS2436">
        <v>6.5431458927183203E-2</v>
      </c>
      <c r="BV2436">
        <v>127</v>
      </c>
      <c r="BW2436">
        <v>0</v>
      </c>
      <c r="BX2436">
        <v>0</v>
      </c>
      <c r="BZ2436" t="s">
        <v>193</v>
      </c>
      <c r="CA2436" t="s">
        <v>194</v>
      </c>
      <c r="CB2436" t="b">
        <v>0</v>
      </c>
    </row>
    <row r="2437" spans="1:80" x14ac:dyDescent="0.3">
      <c r="A2437">
        <v>2436</v>
      </c>
      <c r="B2437" t="s">
        <v>3084</v>
      </c>
      <c r="C2437" t="s">
        <v>20</v>
      </c>
      <c r="D2437" t="s">
        <v>3004</v>
      </c>
      <c r="E2437" t="s">
        <v>3058</v>
      </c>
      <c r="F2437" t="s">
        <v>318</v>
      </c>
      <c r="G2437" t="s">
        <v>3004</v>
      </c>
      <c r="H2437" t="s">
        <v>184</v>
      </c>
      <c r="J2437">
        <v>0</v>
      </c>
      <c r="K2437" t="s">
        <v>3059</v>
      </c>
      <c r="L2437" t="s">
        <v>186</v>
      </c>
      <c r="M2437" t="s">
        <v>1022</v>
      </c>
      <c r="N2437" t="s">
        <v>20</v>
      </c>
      <c r="O2437">
        <v>364</v>
      </c>
      <c r="P2437" t="s">
        <v>188</v>
      </c>
      <c r="Q2437">
        <v>2</v>
      </c>
      <c r="R2437">
        <v>15</v>
      </c>
      <c r="S2437">
        <v>40</v>
      </c>
      <c r="T2437">
        <v>2.6666666666666665</v>
      </c>
      <c r="U2437">
        <v>7.5</v>
      </c>
      <c r="V2437">
        <v>7.5</v>
      </c>
      <c r="W2437">
        <v>5</v>
      </c>
      <c r="X2437">
        <v>0.76</v>
      </c>
      <c r="Y2437">
        <v>119638</v>
      </c>
      <c r="Z2437" t="s">
        <v>189</v>
      </c>
      <c r="AA2437">
        <v>2</v>
      </c>
      <c r="AB2437">
        <v>15</v>
      </c>
      <c r="AC2437">
        <v>80</v>
      </c>
      <c r="AD2437">
        <v>5.333333333333333</v>
      </c>
      <c r="AE2437">
        <v>13.125</v>
      </c>
      <c r="AF2437">
        <v>13.125</v>
      </c>
      <c r="AG2437">
        <v>10</v>
      </c>
      <c r="AH2437">
        <v>0.76</v>
      </c>
      <c r="AI2437">
        <v>68367.5</v>
      </c>
      <c r="AJ2437">
        <v>4.25</v>
      </c>
      <c r="AK2437">
        <v>2.2000000000000002</v>
      </c>
      <c r="AL2437">
        <v>30</v>
      </c>
      <c r="AM2437">
        <v>11</v>
      </c>
      <c r="AN2437">
        <v>25</v>
      </c>
      <c r="AO2437" t="s">
        <v>190</v>
      </c>
      <c r="AP2437">
        <v>83</v>
      </c>
      <c r="AQ2437">
        <v>-0.7</v>
      </c>
      <c r="AR2437">
        <v>1.2</v>
      </c>
      <c r="AS2437" t="s">
        <v>3060</v>
      </c>
      <c r="AT2437">
        <v>9.61</v>
      </c>
      <c r="AU2437">
        <v>14</v>
      </c>
      <c r="AV2437">
        <v>12</v>
      </c>
      <c r="AW2437">
        <v>33</v>
      </c>
      <c r="AX2437">
        <v>12</v>
      </c>
      <c r="AY2437">
        <v>5</v>
      </c>
      <c r="AZ2437">
        <v>165</v>
      </c>
      <c r="BA2437">
        <v>3.1333333333333333</v>
      </c>
      <c r="BB2437">
        <v>19503.494999999999</v>
      </c>
      <c r="BC2437">
        <v>32505.825000000001</v>
      </c>
      <c r="BD2437">
        <v>45508.154999999999</v>
      </c>
      <c r="BE2437">
        <v>36</v>
      </c>
      <c r="BF2437">
        <v>5</v>
      </c>
      <c r="BG2437">
        <v>165</v>
      </c>
      <c r="BH2437">
        <v>3.1333333333333333</v>
      </c>
      <c r="BI2437">
        <v>19503.494999999999</v>
      </c>
      <c r="BJ2437">
        <v>32505.825000000001</v>
      </c>
      <c r="BK2437">
        <v>45508.154999999999</v>
      </c>
      <c r="BL2437">
        <v>30</v>
      </c>
      <c r="BM2437">
        <v>1</v>
      </c>
      <c r="BN2437">
        <v>20</v>
      </c>
      <c r="BO2437" t="s">
        <v>192</v>
      </c>
      <c r="BP2437">
        <v>7.28</v>
      </c>
      <c r="BQ2437">
        <v>3116</v>
      </c>
      <c r="BR2437">
        <v>78</v>
      </c>
      <c r="BS2437">
        <v>2.5032092426187421E-2</v>
      </c>
      <c r="BV2437">
        <v>0</v>
      </c>
      <c r="BW2437">
        <v>0</v>
      </c>
      <c r="BX2437">
        <v>0</v>
      </c>
      <c r="BZ2437" t="s">
        <v>193</v>
      </c>
      <c r="CA2437" t="s">
        <v>194</v>
      </c>
      <c r="CB2437" t="b">
        <v>0</v>
      </c>
    </row>
    <row r="2438" spans="1:80" x14ac:dyDescent="0.3">
      <c r="A2438">
        <v>2437</v>
      </c>
      <c r="B2438" t="s">
        <v>3085</v>
      </c>
      <c r="C2438" t="s">
        <v>20</v>
      </c>
      <c r="D2438" t="s">
        <v>3004</v>
      </c>
      <c r="E2438" t="s">
        <v>3058</v>
      </c>
      <c r="F2438" t="s">
        <v>252</v>
      </c>
      <c r="G2438" t="s">
        <v>3004</v>
      </c>
      <c r="H2438" t="s">
        <v>184</v>
      </c>
      <c r="J2438">
        <v>0</v>
      </c>
      <c r="K2438" t="s">
        <v>3059</v>
      </c>
      <c r="L2438" t="s">
        <v>186</v>
      </c>
      <c r="M2438" t="s">
        <v>1022</v>
      </c>
      <c r="N2438" t="s">
        <v>20</v>
      </c>
      <c r="O2438">
        <v>413</v>
      </c>
      <c r="P2438" t="s">
        <v>188</v>
      </c>
      <c r="Q2438">
        <v>2</v>
      </c>
      <c r="R2438">
        <v>12</v>
      </c>
      <c r="S2438">
        <v>40</v>
      </c>
      <c r="T2438">
        <v>3.3333333333333335</v>
      </c>
      <c r="U2438">
        <v>7.5</v>
      </c>
      <c r="V2438">
        <v>7.5</v>
      </c>
      <c r="W2438">
        <v>5</v>
      </c>
      <c r="X2438">
        <v>0.76</v>
      </c>
      <c r="Y2438">
        <v>119638</v>
      </c>
      <c r="Z2438" t="s">
        <v>189</v>
      </c>
      <c r="AA2438">
        <v>2</v>
      </c>
      <c r="AB2438">
        <v>12</v>
      </c>
      <c r="AC2438">
        <v>80</v>
      </c>
      <c r="AD2438">
        <v>6.666666666666667</v>
      </c>
      <c r="AE2438">
        <v>13.125</v>
      </c>
      <c r="AF2438">
        <v>13.125</v>
      </c>
      <c r="AG2438">
        <v>10</v>
      </c>
      <c r="AH2438">
        <v>0.76</v>
      </c>
      <c r="AI2438">
        <v>68367.5</v>
      </c>
      <c r="AJ2438">
        <v>4.76</v>
      </c>
      <c r="AK2438">
        <v>2.2000000000000002</v>
      </c>
      <c r="AL2438">
        <v>27</v>
      </c>
      <c r="AM2438">
        <v>11</v>
      </c>
      <c r="AN2438">
        <v>25</v>
      </c>
      <c r="AO2438" t="s">
        <v>190</v>
      </c>
      <c r="AP2438">
        <v>83</v>
      </c>
      <c r="AQ2438">
        <v>-0.7</v>
      </c>
      <c r="AR2438">
        <v>1.2</v>
      </c>
      <c r="AS2438" t="s">
        <v>3060</v>
      </c>
      <c r="AT2438">
        <v>9.61</v>
      </c>
      <c r="AU2438">
        <v>14</v>
      </c>
      <c r="AV2438">
        <v>12</v>
      </c>
      <c r="AW2438">
        <v>33</v>
      </c>
      <c r="AX2438">
        <v>12</v>
      </c>
      <c r="AY2438">
        <v>5</v>
      </c>
      <c r="AZ2438">
        <v>165</v>
      </c>
      <c r="BA2438">
        <v>3.1333333333333333</v>
      </c>
      <c r="BB2438">
        <v>19503.494999999999</v>
      </c>
      <c r="BC2438">
        <v>32505.825000000001</v>
      </c>
      <c r="BD2438">
        <v>45508.154999999999</v>
      </c>
      <c r="BE2438">
        <v>36</v>
      </c>
      <c r="BF2438">
        <v>5</v>
      </c>
      <c r="BG2438">
        <v>165</v>
      </c>
      <c r="BH2438">
        <v>3.1333333333333333</v>
      </c>
      <c r="BI2438">
        <v>19503.494999999999</v>
      </c>
      <c r="BJ2438">
        <v>32505.825000000001</v>
      </c>
      <c r="BK2438">
        <v>45508.154999999999</v>
      </c>
      <c r="BL2438">
        <v>30</v>
      </c>
      <c r="BM2438">
        <v>1</v>
      </c>
      <c r="BN2438">
        <v>20</v>
      </c>
      <c r="BO2438" t="s">
        <v>192</v>
      </c>
      <c r="BP2438">
        <v>8.26</v>
      </c>
      <c r="BQ2438">
        <v>5383</v>
      </c>
      <c r="BR2438">
        <v>144</v>
      </c>
      <c r="BS2438">
        <v>2.6750882407579415E-2</v>
      </c>
      <c r="BV2438">
        <v>0</v>
      </c>
      <c r="BW2438">
        <v>0</v>
      </c>
      <c r="BX2438">
        <v>0</v>
      </c>
      <c r="BZ2438" t="s">
        <v>193</v>
      </c>
      <c r="CA2438" t="s">
        <v>194</v>
      </c>
      <c r="CB2438" t="b">
        <v>0</v>
      </c>
    </row>
    <row r="2439" spans="1:80" x14ac:dyDescent="0.3">
      <c r="A2439">
        <v>2438</v>
      </c>
      <c r="B2439" t="s">
        <v>3086</v>
      </c>
      <c r="C2439" t="s">
        <v>20</v>
      </c>
      <c r="D2439" t="s">
        <v>3004</v>
      </c>
      <c r="E2439" t="s">
        <v>3058</v>
      </c>
      <c r="F2439" t="s">
        <v>511</v>
      </c>
      <c r="G2439" t="s">
        <v>3004</v>
      </c>
      <c r="H2439" t="s">
        <v>184</v>
      </c>
      <c r="J2439">
        <v>0</v>
      </c>
      <c r="K2439" t="s">
        <v>3059</v>
      </c>
      <c r="L2439" t="s">
        <v>186</v>
      </c>
      <c r="M2439" t="s">
        <v>1022</v>
      </c>
      <c r="N2439" t="s">
        <v>20</v>
      </c>
      <c r="O2439">
        <v>539</v>
      </c>
      <c r="P2439" t="s">
        <v>188</v>
      </c>
      <c r="Q2439">
        <v>2</v>
      </c>
      <c r="R2439">
        <v>9</v>
      </c>
      <c r="S2439">
        <v>40</v>
      </c>
      <c r="T2439">
        <v>4.4444444444444446</v>
      </c>
      <c r="U2439">
        <v>7.5</v>
      </c>
      <c r="V2439">
        <v>7.5</v>
      </c>
      <c r="W2439">
        <v>5</v>
      </c>
      <c r="X2439">
        <v>0.76</v>
      </c>
      <c r="Y2439">
        <v>119638</v>
      </c>
      <c r="Z2439" t="s">
        <v>189</v>
      </c>
      <c r="AA2439">
        <v>2</v>
      </c>
      <c r="AB2439">
        <v>9</v>
      </c>
      <c r="AC2439">
        <v>80</v>
      </c>
      <c r="AD2439">
        <v>8.8888888888888893</v>
      </c>
      <c r="AE2439">
        <v>13.125</v>
      </c>
      <c r="AF2439">
        <v>13.125</v>
      </c>
      <c r="AG2439">
        <v>10</v>
      </c>
      <c r="AH2439">
        <v>0.76</v>
      </c>
      <c r="AI2439">
        <v>68367.5</v>
      </c>
      <c r="AJ2439">
        <v>6.01</v>
      </c>
      <c r="AK2439">
        <v>2.2000000000000002</v>
      </c>
      <c r="AL2439">
        <v>22</v>
      </c>
      <c r="AM2439">
        <v>11</v>
      </c>
      <c r="AN2439">
        <v>25</v>
      </c>
      <c r="AO2439" t="s">
        <v>190</v>
      </c>
      <c r="AP2439">
        <v>83</v>
      </c>
      <c r="AQ2439">
        <v>-0.7</v>
      </c>
      <c r="AR2439">
        <v>1.2</v>
      </c>
      <c r="AS2439" t="s">
        <v>3060</v>
      </c>
      <c r="AT2439">
        <v>9.61</v>
      </c>
      <c r="AU2439">
        <v>14</v>
      </c>
      <c r="AV2439">
        <v>12</v>
      </c>
      <c r="AW2439">
        <v>33</v>
      </c>
      <c r="AX2439">
        <v>12</v>
      </c>
      <c r="AY2439">
        <v>5</v>
      </c>
      <c r="AZ2439">
        <v>165</v>
      </c>
      <c r="BA2439">
        <v>3.1333333333333333</v>
      </c>
      <c r="BB2439">
        <v>19503.494999999999</v>
      </c>
      <c r="BC2439">
        <v>32505.825000000001</v>
      </c>
      <c r="BD2439">
        <v>45508.154999999999</v>
      </c>
      <c r="BE2439">
        <v>36</v>
      </c>
      <c r="BF2439">
        <v>5</v>
      </c>
      <c r="BG2439">
        <v>165</v>
      </c>
      <c r="BH2439">
        <v>3.1333333333333333</v>
      </c>
      <c r="BI2439">
        <v>19503.494999999999</v>
      </c>
      <c r="BJ2439">
        <v>32505.825000000001</v>
      </c>
      <c r="BK2439">
        <v>45508.154999999999</v>
      </c>
      <c r="BL2439">
        <v>30</v>
      </c>
      <c r="BM2439">
        <v>1</v>
      </c>
      <c r="BN2439">
        <v>15</v>
      </c>
      <c r="BO2439" t="s">
        <v>192</v>
      </c>
      <c r="BP2439">
        <v>8.0850000000000009</v>
      </c>
      <c r="BQ2439">
        <v>3003</v>
      </c>
      <c r="BR2439">
        <v>332</v>
      </c>
      <c r="BS2439">
        <v>0.11055611055611056</v>
      </c>
      <c r="BV2439">
        <v>0</v>
      </c>
      <c r="BW2439">
        <v>0</v>
      </c>
      <c r="BX2439">
        <v>0</v>
      </c>
      <c r="BZ2439" t="s">
        <v>193</v>
      </c>
      <c r="CA2439" t="s">
        <v>194</v>
      </c>
      <c r="CB2439" t="b">
        <v>0</v>
      </c>
    </row>
    <row r="2440" spans="1:80" x14ac:dyDescent="0.3">
      <c r="A2440">
        <v>2439</v>
      </c>
      <c r="B2440" t="s">
        <v>3087</v>
      </c>
      <c r="C2440" t="s">
        <v>20</v>
      </c>
      <c r="D2440" t="s">
        <v>3004</v>
      </c>
      <c r="E2440" t="s">
        <v>3058</v>
      </c>
      <c r="F2440" t="s">
        <v>520</v>
      </c>
      <c r="G2440" t="s">
        <v>3004</v>
      </c>
      <c r="H2440" t="s">
        <v>184</v>
      </c>
      <c r="J2440">
        <v>0</v>
      </c>
      <c r="K2440" t="s">
        <v>3059</v>
      </c>
      <c r="L2440" t="s">
        <v>186</v>
      </c>
      <c r="M2440" t="s">
        <v>1022</v>
      </c>
      <c r="N2440" t="s">
        <v>20</v>
      </c>
      <c r="O2440">
        <v>660</v>
      </c>
      <c r="P2440" t="s">
        <v>188</v>
      </c>
      <c r="Q2440">
        <v>2</v>
      </c>
      <c r="R2440">
        <v>9</v>
      </c>
      <c r="S2440">
        <v>40</v>
      </c>
      <c r="T2440">
        <v>4.4444444444444446</v>
      </c>
      <c r="U2440">
        <v>7.5</v>
      </c>
      <c r="V2440">
        <v>7.5</v>
      </c>
      <c r="W2440">
        <v>5</v>
      </c>
      <c r="X2440">
        <v>0.76</v>
      </c>
      <c r="Y2440">
        <v>119638</v>
      </c>
      <c r="Z2440" t="s">
        <v>189</v>
      </c>
      <c r="AA2440">
        <v>2</v>
      </c>
      <c r="AB2440">
        <v>9</v>
      </c>
      <c r="AC2440">
        <v>80</v>
      </c>
      <c r="AD2440">
        <v>8.8888888888888893</v>
      </c>
      <c r="AE2440">
        <v>13.125</v>
      </c>
      <c r="AF2440">
        <v>13.125</v>
      </c>
      <c r="AG2440">
        <v>10</v>
      </c>
      <c r="AH2440">
        <v>0.76</v>
      </c>
      <c r="AI2440">
        <v>68367.5</v>
      </c>
      <c r="AJ2440">
        <v>7.27</v>
      </c>
      <c r="AK2440">
        <v>2.2000000000000002</v>
      </c>
      <c r="AL2440">
        <v>18</v>
      </c>
      <c r="AM2440">
        <v>11</v>
      </c>
      <c r="AN2440">
        <v>25</v>
      </c>
      <c r="AO2440" t="s">
        <v>190</v>
      </c>
      <c r="AP2440">
        <v>83</v>
      </c>
      <c r="AQ2440">
        <v>-0.7</v>
      </c>
      <c r="AR2440">
        <v>1.2</v>
      </c>
      <c r="AS2440" t="s">
        <v>3060</v>
      </c>
      <c r="AT2440">
        <v>9.61</v>
      </c>
      <c r="AU2440">
        <v>14</v>
      </c>
      <c r="AV2440">
        <v>12</v>
      </c>
      <c r="AW2440">
        <v>33</v>
      </c>
      <c r="AX2440">
        <v>12</v>
      </c>
      <c r="AY2440">
        <v>4</v>
      </c>
      <c r="AZ2440">
        <v>132</v>
      </c>
      <c r="BA2440">
        <v>3.9166666666666665</v>
      </c>
      <c r="BB2440">
        <v>19503.494999999999</v>
      </c>
      <c r="BC2440">
        <v>32505.825000000001</v>
      </c>
      <c r="BD2440">
        <v>45508.154999999999</v>
      </c>
      <c r="BE2440">
        <v>36</v>
      </c>
      <c r="BF2440">
        <v>4</v>
      </c>
      <c r="BG2440">
        <v>132</v>
      </c>
      <c r="BH2440">
        <v>3.9166666666666665</v>
      </c>
      <c r="BI2440">
        <v>19503.494999999999</v>
      </c>
      <c r="BJ2440">
        <v>32505.825000000001</v>
      </c>
      <c r="BK2440">
        <v>45508.154999999999</v>
      </c>
      <c r="BL2440">
        <v>30</v>
      </c>
      <c r="BM2440">
        <v>1</v>
      </c>
      <c r="BN2440">
        <v>10</v>
      </c>
      <c r="BO2440" t="s">
        <v>192</v>
      </c>
      <c r="BP2440">
        <v>6.6</v>
      </c>
      <c r="BQ2440">
        <v>2212</v>
      </c>
      <c r="BR2440">
        <v>59</v>
      </c>
      <c r="BS2440">
        <v>2.6672694394213381E-2</v>
      </c>
      <c r="BV2440">
        <v>0</v>
      </c>
      <c r="BW2440">
        <v>0</v>
      </c>
      <c r="BX2440">
        <v>0</v>
      </c>
      <c r="BZ2440" t="s">
        <v>193</v>
      </c>
      <c r="CA2440" t="s">
        <v>194</v>
      </c>
      <c r="CB2440" t="b">
        <v>0</v>
      </c>
    </row>
    <row r="2441" spans="1:80" x14ac:dyDescent="0.3">
      <c r="A2441">
        <v>2440</v>
      </c>
      <c r="B2441" t="s">
        <v>3088</v>
      </c>
      <c r="C2441" t="s">
        <v>20</v>
      </c>
      <c r="D2441" t="s">
        <v>3004</v>
      </c>
      <c r="E2441" t="s">
        <v>3058</v>
      </c>
      <c r="F2441" t="s">
        <v>1005</v>
      </c>
      <c r="G2441" t="s">
        <v>3004</v>
      </c>
      <c r="H2441" t="s">
        <v>184</v>
      </c>
      <c r="J2441">
        <v>0</v>
      </c>
      <c r="K2441" t="s">
        <v>3059</v>
      </c>
      <c r="L2441" t="s">
        <v>186</v>
      </c>
      <c r="M2441" t="s">
        <v>1022</v>
      </c>
      <c r="N2441" t="s">
        <v>20</v>
      </c>
      <c r="O2441">
        <v>784</v>
      </c>
      <c r="P2441" t="s">
        <v>188</v>
      </c>
      <c r="Q2441">
        <v>2</v>
      </c>
      <c r="R2441">
        <v>6</v>
      </c>
      <c r="S2441">
        <v>40</v>
      </c>
      <c r="T2441">
        <v>6.666666666666667</v>
      </c>
      <c r="U2441">
        <v>7.5</v>
      </c>
      <c r="V2441">
        <v>7.5</v>
      </c>
      <c r="W2441">
        <v>5</v>
      </c>
      <c r="X2441">
        <v>0.76</v>
      </c>
      <c r="Y2441">
        <v>119638</v>
      </c>
      <c r="Z2441" t="s">
        <v>189</v>
      </c>
      <c r="AA2441">
        <v>2</v>
      </c>
      <c r="AB2441">
        <v>6</v>
      </c>
      <c r="AC2441">
        <v>80</v>
      </c>
      <c r="AD2441">
        <v>13.333333333333334</v>
      </c>
      <c r="AE2441">
        <v>13.125</v>
      </c>
      <c r="AF2441">
        <v>13.333333333333334</v>
      </c>
      <c r="AG2441">
        <v>10</v>
      </c>
      <c r="AH2441">
        <v>0.76</v>
      </c>
      <c r="AI2441">
        <v>67301.5</v>
      </c>
      <c r="AJ2441">
        <v>8.5299999999999994</v>
      </c>
      <c r="AK2441">
        <v>2.2000000000000002</v>
      </c>
      <c r="AL2441">
        <v>15</v>
      </c>
      <c r="AM2441">
        <v>11</v>
      </c>
      <c r="AN2441">
        <v>25</v>
      </c>
      <c r="AO2441" t="s">
        <v>190</v>
      </c>
      <c r="AP2441">
        <v>83</v>
      </c>
      <c r="AQ2441">
        <v>-0.7</v>
      </c>
      <c r="AR2441">
        <v>1.2</v>
      </c>
      <c r="AS2441" t="s">
        <v>3041</v>
      </c>
      <c r="AT2441">
        <v>8.2100000000000009</v>
      </c>
      <c r="AU2441">
        <v>14</v>
      </c>
      <c r="AV2441">
        <v>12</v>
      </c>
      <c r="AW2441">
        <v>21</v>
      </c>
      <c r="AX2441">
        <v>12</v>
      </c>
      <c r="AY2441">
        <v>3</v>
      </c>
      <c r="AZ2441">
        <v>63</v>
      </c>
      <c r="BA2441">
        <v>8.2063492063492056</v>
      </c>
      <c r="BB2441">
        <v>10603.215</v>
      </c>
      <c r="BC2441">
        <v>17672.025000000005</v>
      </c>
      <c r="BD2441">
        <v>24740.835000000003</v>
      </c>
      <c r="BE2441">
        <v>36</v>
      </c>
      <c r="BF2441">
        <v>3</v>
      </c>
      <c r="BG2441">
        <v>63</v>
      </c>
      <c r="BH2441">
        <v>8.2063492063492056</v>
      </c>
      <c r="BI2441">
        <v>10603.215</v>
      </c>
      <c r="BJ2441">
        <v>17672.025000000005</v>
      </c>
      <c r="BK2441">
        <v>24740.835000000003</v>
      </c>
      <c r="BL2441">
        <v>50</v>
      </c>
      <c r="BM2441">
        <v>1</v>
      </c>
      <c r="BN2441">
        <v>10</v>
      </c>
      <c r="BO2441" t="s">
        <v>192</v>
      </c>
      <c r="BP2441">
        <v>7.84</v>
      </c>
      <c r="BQ2441">
        <v>1373</v>
      </c>
      <c r="BR2441">
        <v>78</v>
      </c>
      <c r="BS2441">
        <v>5.680990531682447E-2</v>
      </c>
      <c r="BV2441">
        <v>0</v>
      </c>
      <c r="BW2441">
        <v>0</v>
      </c>
      <c r="BX2441">
        <v>0</v>
      </c>
      <c r="BZ2441" t="s">
        <v>193</v>
      </c>
      <c r="CA2441" t="s">
        <v>194</v>
      </c>
      <c r="CB2441" t="b">
        <v>0</v>
      </c>
    </row>
    <row r="2442" spans="1:80" x14ac:dyDescent="0.3">
      <c r="A2442">
        <v>2441</v>
      </c>
      <c r="B2442" t="s">
        <v>3089</v>
      </c>
      <c r="C2442" t="s">
        <v>20</v>
      </c>
      <c r="D2442" t="s">
        <v>3004</v>
      </c>
      <c r="E2442" t="s">
        <v>3058</v>
      </c>
      <c r="F2442" t="s">
        <v>1577</v>
      </c>
      <c r="G2442" t="s">
        <v>3004</v>
      </c>
      <c r="H2442" t="s">
        <v>184</v>
      </c>
      <c r="J2442">
        <v>0</v>
      </c>
      <c r="K2442" t="s">
        <v>3059</v>
      </c>
      <c r="L2442" t="s">
        <v>186</v>
      </c>
      <c r="M2442" t="s">
        <v>1022</v>
      </c>
      <c r="N2442" t="s">
        <v>20</v>
      </c>
      <c r="O2442">
        <v>908</v>
      </c>
      <c r="P2442" t="s">
        <v>188</v>
      </c>
      <c r="Q2442">
        <v>2</v>
      </c>
      <c r="R2442">
        <v>6</v>
      </c>
      <c r="S2442">
        <v>40</v>
      </c>
      <c r="T2442">
        <v>6.666666666666667</v>
      </c>
      <c r="U2442">
        <v>7.5</v>
      </c>
      <c r="V2442">
        <v>7.5</v>
      </c>
      <c r="W2442">
        <v>5</v>
      </c>
      <c r="X2442">
        <v>0.76</v>
      </c>
      <c r="Y2442">
        <v>119638</v>
      </c>
      <c r="Z2442" t="s">
        <v>189</v>
      </c>
      <c r="AA2442">
        <v>2</v>
      </c>
      <c r="AB2442">
        <v>6</v>
      </c>
      <c r="AC2442">
        <v>80</v>
      </c>
      <c r="AD2442">
        <v>13.333333333333334</v>
      </c>
      <c r="AE2442">
        <v>13.125</v>
      </c>
      <c r="AF2442">
        <v>13.333333333333334</v>
      </c>
      <c r="AG2442">
        <v>10</v>
      </c>
      <c r="AH2442">
        <v>0.76</v>
      </c>
      <c r="AI2442">
        <v>67301.5</v>
      </c>
      <c r="AJ2442">
        <v>9.7799999999999994</v>
      </c>
      <c r="AK2442">
        <v>2.2000000000000002</v>
      </c>
      <c r="AL2442">
        <v>14</v>
      </c>
      <c r="AM2442">
        <v>11</v>
      </c>
      <c r="AN2442">
        <v>25</v>
      </c>
      <c r="AO2442" t="s">
        <v>190</v>
      </c>
      <c r="AP2442">
        <v>83</v>
      </c>
      <c r="AQ2442">
        <v>-0.7</v>
      </c>
      <c r="AR2442">
        <v>1.2</v>
      </c>
      <c r="AS2442" t="s">
        <v>3041</v>
      </c>
      <c r="AT2442">
        <v>8.2100000000000009</v>
      </c>
      <c r="AU2442">
        <v>14</v>
      </c>
      <c r="AV2442">
        <v>12</v>
      </c>
      <c r="AW2442">
        <v>21</v>
      </c>
      <c r="AX2442">
        <v>12</v>
      </c>
      <c r="AY2442">
        <v>3</v>
      </c>
      <c r="AZ2442">
        <v>63</v>
      </c>
      <c r="BA2442">
        <v>8.2063492063492056</v>
      </c>
      <c r="BB2442">
        <v>10603.215</v>
      </c>
      <c r="BC2442">
        <v>17672.025000000005</v>
      </c>
      <c r="BD2442">
        <v>24740.835000000003</v>
      </c>
      <c r="BE2442">
        <v>36</v>
      </c>
      <c r="BF2442">
        <v>3</v>
      </c>
      <c r="BG2442">
        <v>63</v>
      </c>
      <c r="BH2442">
        <v>8.2063492063492056</v>
      </c>
      <c r="BI2442">
        <v>10603.215</v>
      </c>
      <c r="BJ2442">
        <v>17672.025000000005</v>
      </c>
      <c r="BK2442">
        <v>24740.835000000003</v>
      </c>
      <c r="BL2442">
        <v>50</v>
      </c>
      <c r="BM2442">
        <v>1</v>
      </c>
      <c r="BN2442">
        <v>10</v>
      </c>
      <c r="BO2442" t="s">
        <v>192</v>
      </c>
      <c r="BP2442">
        <v>9.08</v>
      </c>
      <c r="BQ2442">
        <v>1425</v>
      </c>
      <c r="BR2442">
        <v>21</v>
      </c>
      <c r="BS2442">
        <v>1.4736842105263158E-2</v>
      </c>
      <c r="BV2442">
        <v>0</v>
      </c>
      <c r="BW2442">
        <v>0</v>
      </c>
      <c r="BX2442">
        <v>0</v>
      </c>
      <c r="BZ2442" t="s">
        <v>193</v>
      </c>
      <c r="CA2442" t="s">
        <v>194</v>
      </c>
      <c r="CB2442" t="b">
        <v>0</v>
      </c>
    </row>
    <row r="2443" spans="1:80" x14ac:dyDescent="0.3">
      <c r="A2443">
        <v>2442</v>
      </c>
      <c r="B2443" t="s">
        <v>3090</v>
      </c>
      <c r="C2443" t="s">
        <v>20</v>
      </c>
      <c r="D2443" t="s">
        <v>3004</v>
      </c>
      <c r="E2443" t="s">
        <v>3058</v>
      </c>
      <c r="F2443" t="s">
        <v>1605</v>
      </c>
      <c r="G2443" t="s">
        <v>3004</v>
      </c>
      <c r="H2443" t="s">
        <v>184</v>
      </c>
      <c r="J2443">
        <v>0</v>
      </c>
      <c r="K2443" t="s">
        <v>3059</v>
      </c>
      <c r="L2443" t="s">
        <v>186</v>
      </c>
      <c r="M2443" t="s">
        <v>1022</v>
      </c>
      <c r="N2443" t="s">
        <v>20</v>
      </c>
      <c r="O2443">
        <v>1031</v>
      </c>
      <c r="P2443" t="s">
        <v>188</v>
      </c>
      <c r="Q2443">
        <v>2</v>
      </c>
      <c r="R2443">
        <v>6</v>
      </c>
      <c r="S2443">
        <v>40</v>
      </c>
      <c r="T2443">
        <v>6.666666666666667</v>
      </c>
      <c r="U2443">
        <v>7.5</v>
      </c>
      <c r="V2443">
        <v>7.5</v>
      </c>
      <c r="W2443">
        <v>5</v>
      </c>
      <c r="X2443">
        <v>0.76</v>
      </c>
      <c r="Y2443">
        <v>119638</v>
      </c>
      <c r="Z2443" t="s">
        <v>189</v>
      </c>
      <c r="AA2443">
        <v>2</v>
      </c>
      <c r="AB2443">
        <v>6</v>
      </c>
      <c r="AC2443">
        <v>80</v>
      </c>
      <c r="AD2443">
        <v>13.333333333333334</v>
      </c>
      <c r="AE2443">
        <v>13.125</v>
      </c>
      <c r="AF2443">
        <v>13.333333333333334</v>
      </c>
      <c r="AG2443">
        <v>10</v>
      </c>
      <c r="AH2443">
        <v>0.76</v>
      </c>
      <c r="AI2443">
        <v>67301.5</v>
      </c>
      <c r="AJ2443">
        <v>11.03</v>
      </c>
      <c r="AK2443">
        <v>2.2000000000000002</v>
      </c>
      <c r="AL2443">
        <v>12</v>
      </c>
      <c r="AM2443">
        <v>11</v>
      </c>
      <c r="AN2443">
        <v>25</v>
      </c>
      <c r="AO2443" t="s">
        <v>190</v>
      </c>
      <c r="AP2443">
        <v>83</v>
      </c>
      <c r="AQ2443">
        <v>-0.7</v>
      </c>
      <c r="AR2443">
        <v>1.2</v>
      </c>
      <c r="AS2443" t="s">
        <v>3041</v>
      </c>
      <c r="AT2443">
        <v>8.2100000000000009</v>
      </c>
      <c r="AU2443">
        <v>14</v>
      </c>
      <c r="AV2443">
        <v>12</v>
      </c>
      <c r="AW2443">
        <v>21</v>
      </c>
      <c r="AX2443">
        <v>12</v>
      </c>
      <c r="AY2443">
        <v>3</v>
      </c>
      <c r="AZ2443">
        <v>63</v>
      </c>
      <c r="BA2443">
        <v>8.2063492063492056</v>
      </c>
      <c r="BB2443">
        <v>10603.215</v>
      </c>
      <c r="BC2443">
        <v>17672.025000000005</v>
      </c>
      <c r="BD2443">
        <v>24740.835000000003</v>
      </c>
      <c r="BE2443">
        <v>36</v>
      </c>
      <c r="BF2443">
        <v>3</v>
      </c>
      <c r="BG2443">
        <v>63</v>
      </c>
      <c r="BH2443">
        <v>8.2063492063492056</v>
      </c>
      <c r="BI2443">
        <v>10603.215</v>
      </c>
      <c r="BJ2443">
        <v>17672.025000000005</v>
      </c>
      <c r="BK2443">
        <v>24740.835000000003</v>
      </c>
      <c r="BL2443">
        <v>50</v>
      </c>
      <c r="BM2443">
        <v>1</v>
      </c>
      <c r="BN2443">
        <v>10</v>
      </c>
      <c r="BO2443" t="s">
        <v>192</v>
      </c>
      <c r="BP2443">
        <v>10.31</v>
      </c>
      <c r="BQ2443">
        <v>457</v>
      </c>
      <c r="BR2443">
        <v>2</v>
      </c>
      <c r="BS2443">
        <v>4.3763676148796497E-3</v>
      </c>
      <c r="BV2443">
        <v>0</v>
      </c>
      <c r="BW2443">
        <v>0</v>
      </c>
      <c r="BX2443">
        <v>0</v>
      </c>
      <c r="BZ2443" t="s">
        <v>193</v>
      </c>
      <c r="CA2443" t="s">
        <v>194</v>
      </c>
      <c r="CB2443" t="b">
        <v>0</v>
      </c>
    </row>
    <row r="2444" spans="1:80" x14ac:dyDescent="0.3">
      <c r="A2444">
        <v>2443</v>
      </c>
      <c r="B2444" t="s">
        <v>3091</v>
      </c>
      <c r="C2444" t="s">
        <v>20</v>
      </c>
      <c r="D2444" t="s">
        <v>3004</v>
      </c>
      <c r="E2444" t="s">
        <v>3058</v>
      </c>
      <c r="F2444" t="s">
        <v>1607</v>
      </c>
      <c r="G2444" t="s">
        <v>3004</v>
      </c>
      <c r="H2444" t="s">
        <v>184</v>
      </c>
      <c r="J2444">
        <v>0</v>
      </c>
      <c r="K2444" t="s">
        <v>3059</v>
      </c>
      <c r="L2444" t="s">
        <v>186</v>
      </c>
      <c r="M2444" t="s">
        <v>1022</v>
      </c>
      <c r="N2444" t="s">
        <v>20</v>
      </c>
      <c r="O2444">
        <v>1155</v>
      </c>
      <c r="P2444" t="s">
        <v>188</v>
      </c>
      <c r="Q2444">
        <v>2</v>
      </c>
      <c r="R2444">
        <v>6</v>
      </c>
      <c r="S2444">
        <v>40</v>
      </c>
      <c r="T2444">
        <v>6.666666666666667</v>
      </c>
      <c r="U2444">
        <v>7.5</v>
      </c>
      <c r="V2444">
        <v>7.5</v>
      </c>
      <c r="W2444">
        <v>5</v>
      </c>
      <c r="X2444">
        <v>0.76</v>
      </c>
      <c r="Y2444">
        <v>119638</v>
      </c>
      <c r="Z2444" t="s">
        <v>189</v>
      </c>
      <c r="AA2444">
        <v>2</v>
      </c>
      <c r="AB2444">
        <v>6</v>
      </c>
      <c r="AC2444">
        <v>80</v>
      </c>
      <c r="AD2444">
        <v>13.333333333333334</v>
      </c>
      <c r="AE2444">
        <v>13.125</v>
      </c>
      <c r="AF2444">
        <v>13.333333333333334</v>
      </c>
      <c r="AG2444">
        <v>10</v>
      </c>
      <c r="AH2444">
        <v>0.76</v>
      </c>
      <c r="AI2444">
        <v>67301.5</v>
      </c>
      <c r="AJ2444">
        <v>12.86</v>
      </c>
      <c r="AK2444">
        <v>2.2000000000000002</v>
      </c>
      <c r="AL2444">
        <v>10</v>
      </c>
      <c r="AM2444">
        <v>11</v>
      </c>
      <c r="AN2444">
        <v>25</v>
      </c>
      <c r="AO2444" t="s">
        <v>190</v>
      </c>
      <c r="AP2444">
        <v>83</v>
      </c>
      <c r="AQ2444">
        <v>-0.7</v>
      </c>
      <c r="AR2444">
        <v>1.2</v>
      </c>
      <c r="AS2444" t="s">
        <v>3041</v>
      </c>
      <c r="AT2444">
        <v>8.2100000000000009</v>
      </c>
      <c r="AU2444">
        <v>14</v>
      </c>
      <c r="AV2444">
        <v>12</v>
      </c>
      <c r="AW2444">
        <v>21</v>
      </c>
      <c r="AX2444">
        <v>12</v>
      </c>
      <c r="AY2444">
        <v>3</v>
      </c>
      <c r="AZ2444">
        <v>63</v>
      </c>
      <c r="BA2444">
        <v>8.2063492063492056</v>
      </c>
      <c r="BB2444">
        <v>10603.215</v>
      </c>
      <c r="BC2444">
        <v>17672.025000000005</v>
      </c>
      <c r="BD2444">
        <v>24740.835000000003</v>
      </c>
      <c r="BE2444">
        <v>36</v>
      </c>
      <c r="BF2444">
        <v>3</v>
      </c>
      <c r="BG2444">
        <v>63</v>
      </c>
      <c r="BH2444">
        <v>8.2063492063492056</v>
      </c>
      <c r="BI2444">
        <v>10603.215</v>
      </c>
      <c r="BJ2444">
        <v>17672.025000000005</v>
      </c>
      <c r="BK2444">
        <v>24740.835000000003</v>
      </c>
      <c r="BL2444">
        <v>50</v>
      </c>
      <c r="BM2444">
        <v>1</v>
      </c>
      <c r="BN2444">
        <v>5</v>
      </c>
      <c r="BO2444" t="s">
        <v>192</v>
      </c>
      <c r="BP2444">
        <v>5.7750000000000004</v>
      </c>
      <c r="BQ2444">
        <v>627</v>
      </c>
      <c r="BR2444">
        <v>148</v>
      </c>
      <c r="BS2444">
        <v>0.23604465709728867</v>
      </c>
      <c r="BV2444">
        <v>0</v>
      </c>
      <c r="BW2444">
        <v>0</v>
      </c>
      <c r="BX2444">
        <v>0</v>
      </c>
      <c r="BZ2444" t="s">
        <v>193</v>
      </c>
      <c r="CA2444" t="s">
        <v>194</v>
      </c>
      <c r="CB2444" t="b">
        <v>0</v>
      </c>
    </row>
    <row r="2445" spans="1:80" x14ac:dyDescent="0.3">
      <c r="A2445">
        <v>2444</v>
      </c>
      <c r="B2445" t="s">
        <v>3092</v>
      </c>
      <c r="C2445" t="s">
        <v>20</v>
      </c>
      <c r="D2445" t="s">
        <v>3004</v>
      </c>
      <c r="E2445" t="s">
        <v>3058</v>
      </c>
      <c r="F2445" t="s">
        <v>202</v>
      </c>
      <c r="G2445" t="s">
        <v>3004</v>
      </c>
      <c r="H2445" t="s">
        <v>184</v>
      </c>
      <c r="J2445">
        <v>0</v>
      </c>
      <c r="K2445" t="s">
        <v>3071</v>
      </c>
      <c r="L2445" t="s">
        <v>186</v>
      </c>
      <c r="M2445" t="s">
        <v>1022</v>
      </c>
      <c r="N2445" t="s">
        <v>20</v>
      </c>
      <c r="O2445">
        <v>231</v>
      </c>
      <c r="P2445" t="s">
        <v>188</v>
      </c>
      <c r="Q2445">
        <v>2</v>
      </c>
      <c r="R2445">
        <v>18</v>
      </c>
      <c r="S2445">
        <v>40</v>
      </c>
      <c r="T2445">
        <v>2.2222222222222223</v>
      </c>
      <c r="U2445">
        <v>7.5</v>
      </c>
      <c r="V2445">
        <v>7.5</v>
      </c>
      <c r="W2445">
        <v>5</v>
      </c>
      <c r="X2445">
        <v>0.76</v>
      </c>
      <c r="Y2445">
        <v>119638</v>
      </c>
      <c r="Z2445" t="s">
        <v>189</v>
      </c>
      <c r="AA2445">
        <v>2</v>
      </c>
      <c r="AB2445">
        <v>18</v>
      </c>
      <c r="AC2445">
        <v>80</v>
      </c>
      <c r="AD2445">
        <v>4.4444444444444446</v>
      </c>
      <c r="AE2445">
        <v>13.125</v>
      </c>
      <c r="AF2445">
        <v>13.125</v>
      </c>
      <c r="AG2445">
        <v>10</v>
      </c>
      <c r="AH2445">
        <v>0.76</v>
      </c>
      <c r="AI2445">
        <v>68367.5</v>
      </c>
      <c r="AJ2445">
        <v>3.36</v>
      </c>
      <c r="AK2445">
        <v>2.2000000000000002</v>
      </c>
      <c r="AL2445">
        <v>38</v>
      </c>
      <c r="AM2445">
        <v>11</v>
      </c>
      <c r="AN2445">
        <v>25</v>
      </c>
      <c r="AO2445" t="s">
        <v>190</v>
      </c>
      <c r="AP2445">
        <v>83</v>
      </c>
      <c r="AQ2445">
        <v>-0.7</v>
      </c>
      <c r="AR2445">
        <v>1.2</v>
      </c>
      <c r="AS2445" t="s">
        <v>3060</v>
      </c>
      <c r="AT2445">
        <v>9.61</v>
      </c>
      <c r="AU2445">
        <v>14</v>
      </c>
      <c r="AV2445">
        <v>12</v>
      </c>
      <c r="AW2445">
        <v>33</v>
      </c>
      <c r="AX2445">
        <v>12</v>
      </c>
      <c r="AY2445">
        <v>5</v>
      </c>
      <c r="AZ2445">
        <v>165</v>
      </c>
      <c r="BA2445">
        <v>3.1333333333333333</v>
      </c>
      <c r="BB2445">
        <v>19503.494999999999</v>
      </c>
      <c r="BC2445">
        <v>32505.825000000001</v>
      </c>
      <c r="BD2445">
        <v>45508.154999999999</v>
      </c>
      <c r="BE2445">
        <v>36</v>
      </c>
      <c r="BF2445">
        <v>5</v>
      </c>
      <c r="BG2445">
        <v>165</v>
      </c>
      <c r="BH2445">
        <v>3.1333333333333333</v>
      </c>
      <c r="BI2445">
        <v>19503.494999999999</v>
      </c>
      <c r="BJ2445">
        <v>32505.825000000001</v>
      </c>
      <c r="BK2445">
        <v>45508.154999999999</v>
      </c>
      <c r="BL2445">
        <v>30</v>
      </c>
      <c r="BM2445">
        <v>1</v>
      </c>
      <c r="BN2445">
        <v>20</v>
      </c>
      <c r="BO2445" t="s">
        <v>192</v>
      </c>
      <c r="BP2445">
        <v>4.62</v>
      </c>
      <c r="BQ2445">
        <v>2210</v>
      </c>
      <c r="BR2445">
        <v>182</v>
      </c>
      <c r="BS2445">
        <v>8.2352941176470587E-2</v>
      </c>
      <c r="BV2445">
        <v>0</v>
      </c>
      <c r="BW2445">
        <v>0</v>
      </c>
      <c r="BX2445">
        <v>0</v>
      </c>
      <c r="BZ2445" t="s">
        <v>193</v>
      </c>
      <c r="CA2445" t="s">
        <v>194</v>
      </c>
      <c r="CB2445" t="b">
        <v>0</v>
      </c>
    </row>
    <row r="2446" spans="1:80" x14ac:dyDescent="0.3">
      <c r="A2446">
        <v>2445</v>
      </c>
      <c r="B2446" t="s">
        <v>3093</v>
      </c>
      <c r="C2446" t="s">
        <v>20</v>
      </c>
      <c r="D2446" t="s">
        <v>3004</v>
      </c>
      <c r="E2446" t="s">
        <v>3058</v>
      </c>
      <c r="F2446" t="s">
        <v>206</v>
      </c>
      <c r="G2446" t="s">
        <v>3004</v>
      </c>
      <c r="H2446" t="s">
        <v>184</v>
      </c>
      <c r="J2446">
        <v>0</v>
      </c>
      <c r="K2446" t="s">
        <v>3071</v>
      </c>
      <c r="L2446" t="s">
        <v>186</v>
      </c>
      <c r="M2446" t="s">
        <v>1022</v>
      </c>
      <c r="N2446" t="s">
        <v>20</v>
      </c>
      <c r="O2446">
        <v>279</v>
      </c>
      <c r="P2446" t="s">
        <v>188</v>
      </c>
      <c r="Q2446">
        <v>2</v>
      </c>
      <c r="R2446">
        <v>15</v>
      </c>
      <c r="S2446">
        <v>40</v>
      </c>
      <c r="T2446">
        <v>2.6666666666666665</v>
      </c>
      <c r="U2446">
        <v>7.5</v>
      </c>
      <c r="V2446">
        <v>7.5</v>
      </c>
      <c r="W2446">
        <v>5</v>
      </c>
      <c r="X2446">
        <v>0.76</v>
      </c>
      <c r="Y2446">
        <v>119638</v>
      </c>
      <c r="Z2446" t="s">
        <v>189</v>
      </c>
      <c r="AA2446">
        <v>2</v>
      </c>
      <c r="AB2446">
        <v>15</v>
      </c>
      <c r="AC2446">
        <v>80</v>
      </c>
      <c r="AD2446">
        <v>5.333333333333333</v>
      </c>
      <c r="AE2446">
        <v>13.125</v>
      </c>
      <c r="AF2446">
        <v>13.125</v>
      </c>
      <c r="AG2446">
        <v>10</v>
      </c>
      <c r="AH2446">
        <v>0.76</v>
      </c>
      <c r="AI2446">
        <v>68367.5</v>
      </c>
      <c r="AJ2446">
        <v>3.88</v>
      </c>
      <c r="AK2446">
        <v>2.2000000000000002</v>
      </c>
      <c r="AL2446">
        <v>33</v>
      </c>
      <c r="AM2446">
        <v>11</v>
      </c>
      <c r="AN2446">
        <v>25</v>
      </c>
      <c r="AO2446" t="s">
        <v>190</v>
      </c>
      <c r="AP2446">
        <v>83</v>
      </c>
      <c r="AQ2446">
        <v>-0.7</v>
      </c>
      <c r="AR2446">
        <v>1.2</v>
      </c>
      <c r="AS2446" t="s">
        <v>3060</v>
      </c>
      <c r="AT2446">
        <v>9.61</v>
      </c>
      <c r="AU2446">
        <v>14</v>
      </c>
      <c r="AV2446">
        <v>12</v>
      </c>
      <c r="AW2446">
        <v>33</v>
      </c>
      <c r="AX2446">
        <v>12</v>
      </c>
      <c r="AY2446">
        <v>5</v>
      </c>
      <c r="AZ2446">
        <v>165</v>
      </c>
      <c r="BA2446">
        <v>3.1333333333333333</v>
      </c>
      <c r="BB2446">
        <v>19503.494999999999</v>
      </c>
      <c r="BC2446">
        <v>32505.825000000001</v>
      </c>
      <c r="BD2446">
        <v>45508.154999999999</v>
      </c>
      <c r="BE2446">
        <v>36</v>
      </c>
      <c r="BF2446">
        <v>5</v>
      </c>
      <c r="BG2446">
        <v>165</v>
      </c>
      <c r="BH2446">
        <v>3.1333333333333333</v>
      </c>
      <c r="BI2446">
        <v>19503.494999999999</v>
      </c>
      <c r="BJ2446">
        <v>32505.825000000001</v>
      </c>
      <c r="BK2446">
        <v>45508.154999999999</v>
      </c>
      <c r="BL2446">
        <v>30</v>
      </c>
      <c r="BM2446">
        <v>1</v>
      </c>
      <c r="BN2446">
        <v>20</v>
      </c>
      <c r="BO2446" t="s">
        <v>192</v>
      </c>
      <c r="BP2446">
        <v>5.58</v>
      </c>
      <c r="BQ2446">
        <v>1909</v>
      </c>
      <c r="BR2446">
        <v>275</v>
      </c>
      <c r="BS2446">
        <v>0.14405447878470404</v>
      </c>
      <c r="BV2446">
        <v>0</v>
      </c>
      <c r="BW2446">
        <v>0</v>
      </c>
      <c r="BX2446">
        <v>0</v>
      </c>
      <c r="BZ2446" t="s">
        <v>193</v>
      </c>
      <c r="CA2446" t="s">
        <v>194</v>
      </c>
      <c r="CB2446" t="b">
        <v>0</v>
      </c>
    </row>
    <row r="2447" spans="1:80" x14ac:dyDescent="0.3">
      <c r="A2447">
        <v>2446</v>
      </c>
      <c r="B2447" t="s">
        <v>3094</v>
      </c>
      <c r="C2447" t="s">
        <v>20</v>
      </c>
      <c r="D2447" t="s">
        <v>3004</v>
      </c>
      <c r="E2447" t="s">
        <v>3058</v>
      </c>
      <c r="F2447" t="s">
        <v>318</v>
      </c>
      <c r="G2447" t="s">
        <v>3004</v>
      </c>
      <c r="H2447" t="s">
        <v>184</v>
      </c>
      <c r="J2447">
        <v>0</v>
      </c>
      <c r="K2447" t="s">
        <v>3071</v>
      </c>
      <c r="L2447" t="s">
        <v>186</v>
      </c>
      <c r="M2447" t="s">
        <v>1022</v>
      </c>
      <c r="N2447" t="s">
        <v>20</v>
      </c>
      <c r="O2447">
        <v>315</v>
      </c>
      <c r="P2447" t="s">
        <v>188</v>
      </c>
      <c r="Q2447">
        <v>2</v>
      </c>
      <c r="R2447">
        <v>15</v>
      </c>
      <c r="S2447">
        <v>40</v>
      </c>
      <c r="T2447">
        <v>2.6666666666666665</v>
      </c>
      <c r="U2447">
        <v>7.5</v>
      </c>
      <c r="V2447">
        <v>7.5</v>
      </c>
      <c r="W2447">
        <v>5</v>
      </c>
      <c r="X2447">
        <v>0.76</v>
      </c>
      <c r="Y2447">
        <v>119638</v>
      </c>
      <c r="Z2447" t="s">
        <v>189</v>
      </c>
      <c r="AA2447">
        <v>2</v>
      </c>
      <c r="AB2447">
        <v>15</v>
      </c>
      <c r="AC2447">
        <v>80</v>
      </c>
      <c r="AD2447">
        <v>5.333333333333333</v>
      </c>
      <c r="AE2447">
        <v>13.125</v>
      </c>
      <c r="AF2447">
        <v>13.125</v>
      </c>
      <c r="AG2447">
        <v>10</v>
      </c>
      <c r="AH2447">
        <v>0.76</v>
      </c>
      <c r="AI2447">
        <v>68367.5</v>
      </c>
      <c r="AJ2447">
        <v>4.41</v>
      </c>
      <c r="AK2447">
        <v>2.2000000000000002</v>
      </c>
      <c r="AL2447">
        <v>29</v>
      </c>
      <c r="AM2447">
        <v>11</v>
      </c>
      <c r="AN2447">
        <v>25</v>
      </c>
      <c r="AO2447" t="s">
        <v>190</v>
      </c>
      <c r="AP2447">
        <v>83</v>
      </c>
      <c r="AQ2447">
        <v>-0.7</v>
      </c>
      <c r="AR2447">
        <v>1.2</v>
      </c>
      <c r="AS2447" t="s">
        <v>3060</v>
      </c>
      <c r="AT2447">
        <v>9.61</v>
      </c>
      <c r="AU2447">
        <v>14</v>
      </c>
      <c r="AV2447">
        <v>12</v>
      </c>
      <c r="AW2447">
        <v>33</v>
      </c>
      <c r="AX2447">
        <v>12</v>
      </c>
      <c r="AY2447">
        <v>5</v>
      </c>
      <c r="AZ2447">
        <v>165</v>
      </c>
      <c r="BA2447">
        <v>3.1333333333333333</v>
      </c>
      <c r="BB2447">
        <v>19503.494999999999</v>
      </c>
      <c r="BC2447">
        <v>32505.825000000001</v>
      </c>
      <c r="BD2447">
        <v>45508.154999999999</v>
      </c>
      <c r="BE2447">
        <v>36</v>
      </c>
      <c r="BF2447">
        <v>5</v>
      </c>
      <c r="BG2447">
        <v>165</v>
      </c>
      <c r="BH2447">
        <v>3.1333333333333333</v>
      </c>
      <c r="BI2447">
        <v>19503.494999999999</v>
      </c>
      <c r="BJ2447">
        <v>32505.825000000001</v>
      </c>
      <c r="BK2447">
        <v>45508.154999999999</v>
      </c>
      <c r="BL2447">
        <v>30</v>
      </c>
      <c r="BM2447">
        <v>1</v>
      </c>
      <c r="BN2447">
        <v>20</v>
      </c>
      <c r="BO2447" t="s">
        <v>192</v>
      </c>
      <c r="BP2447">
        <v>6.3</v>
      </c>
      <c r="BQ2447">
        <v>1394</v>
      </c>
      <c r="BR2447">
        <v>1</v>
      </c>
      <c r="BS2447">
        <v>7.173601147776184E-4</v>
      </c>
      <c r="BV2447">
        <v>0</v>
      </c>
      <c r="BW2447">
        <v>0</v>
      </c>
      <c r="BX2447">
        <v>0</v>
      </c>
      <c r="BZ2447" t="s">
        <v>193</v>
      </c>
      <c r="CA2447" t="s">
        <v>194</v>
      </c>
      <c r="CB2447" t="b">
        <v>0</v>
      </c>
    </row>
    <row r="2448" spans="1:80" x14ac:dyDescent="0.3">
      <c r="A2448">
        <v>2447</v>
      </c>
      <c r="B2448" t="s">
        <v>3095</v>
      </c>
      <c r="C2448" t="s">
        <v>20</v>
      </c>
      <c r="D2448" t="s">
        <v>3004</v>
      </c>
      <c r="E2448" t="s">
        <v>3058</v>
      </c>
      <c r="F2448" t="s">
        <v>252</v>
      </c>
      <c r="G2448" t="s">
        <v>3004</v>
      </c>
      <c r="H2448" t="s">
        <v>184</v>
      </c>
      <c r="J2448">
        <v>0</v>
      </c>
      <c r="K2448" t="s">
        <v>3071</v>
      </c>
      <c r="L2448" t="s">
        <v>186</v>
      </c>
      <c r="M2448" t="s">
        <v>1022</v>
      </c>
      <c r="N2448" t="s">
        <v>20</v>
      </c>
      <c r="O2448">
        <v>361</v>
      </c>
      <c r="P2448" t="s">
        <v>188</v>
      </c>
      <c r="Q2448">
        <v>2</v>
      </c>
      <c r="R2448">
        <v>12</v>
      </c>
      <c r="S2448">
        <v>40</v>
      </c>
      <c r="T2448">
        <v>3.3333333333333335</v>
      </c>
      <c r="U2448">
        <v>7.5</v>
      </c>
      <c r="V2448">
        <v>7.5</v>
      </c>
      <c r="W2448">
        <v>5</v>
      </c>
      <c r="X2448">
        <v>0.76</v>
      </c>
      <c r="Y2448">
        <v>119638</v>
      </c>
      <c r="Z2448" t="s">
        <v>189</v>
      </c>
      <c r="AA2448">
        <v>2</v>
      </c>
      <c r="AB2448">
        <v>12</v>
      </c>
      <c r="AC2448">
        <v>80</v>
      </c>
      <c r="AD2448">
        <v>6.666666666666667</v>
      </c>
      <c r="AE2448">
        <v>13.125</v>
      </c>
      <c r="AF2448">
        <v>13.125</v>
      </c>
      <c r="AG2448">
        <v>10</v>
      </c>
      <c r="AH2448">
        <v>0.76</v>
      </c>
      <c r="AI2448">
        <v>68367.5</v>
      </c>
      <c r="AJ2448">
        <v>4.76</v>
      </c>
      <c r="AK2448">
        <v>2.2000000000000002</v>
      </c>
      <c r="AL2448">
        <v>27</v>
      </c>
      <c r="AM2448">
        <v>11</v>
      </c>
      <c r="AN2448">
        <v>25</v>
      </c>
      <c r="AO2448" t="s">
        <v>190</v>
      </c>
      <c r="AP2448">
        <v>83</v>
      </c>
      <c r="AQ2448">
        <v>-0.7</v>
      </c>
      <c r="AR2448">
        <v>1.2</v>
      </c>
      <c r="AS2448" t="s">
        <v>3060</v>
      </c>
      <c r="AT2448">
        <v>9.61</v>
      </c>
      <c r="AU2448">
        <v>14</v>
      </c>
      <c r="AV2448">
        <v>12</v>
      </c>
      <c r="AW2448">
        <v>33</v>
      </c>
      <c r="AX2448">
        <v>12</v>
      </c>
      <c r="AY2448">
        <v>5</v>
      </c>
      <c r="AZ2448">
        <v>165</v>
      </c>
      <c r="BA2448">
        <v>3.1333333333333333</v>
      </c>
      <c r="BB2448">
        <v>19503.494999999999</v>
      </c>
      <c r="BC2448">
        <v>32505.825000000001</v>
      </c>
      <c r="BD2448">
        <v>45508.154999999999</v>
      </c>
      <c r="BE2448">
        <v>36</v>
      </c>
      <c r="BF2448">
        <v>5</v>
      </c>
      <c r="BG2448">
        <v>165</v>
      </c>
      <c r="BH2448">
        <v>3.1333333333333333</v>
      </c>
      <c r="BI2448">
        <v>19503.494999999999</v>
      </c>
      <c r="BJ2448">
        <v>32505.825000000001</v>
      </c>
      <c r="BK2448">
        <v>45508.154999999999</v>
      </c>
      <c r="BL2448">
        <v>30</v>
      </c>
      <c r="BM2448">
        <v>1</v>
      </c>
      <c r="BN2448">
        <v>20</v>
      </c>
      <c r="BO2448" t="s">
        <v>192</v>
      </c>
      <c r="BP2448">
        <v>7.22</v>
      </c>
      <c r="BQ2448">
        <v>2052</v>
      </c>
      <c r="BR2448">
        <v>10</v>
      </c>
      <c r="BS2448">
        <v>4.8732943469785564E-3</v>
      </c>
      <c r="BV2448">
        <v>0</v>
      </c>
      <c r="BW2448">
        <v>0</v>
      </c>
      <c r="BX2448">
        <v>0</v>
      </c>
      <c r="BZ2448" t="s">
        <v>193</v>
      </c>
      <c r="CA2448" t="s">
        <v>194</v>
      </c>
      <c r="CB2448" t="b">
        <v>0</v>
      </c>
    </row>
    <row r="2449" spans="1:80" x14ac:dyDescent="0.3">
      <c r="A2449">
        <v>2448</v>
      </c>
      <c r="B2449" t="s">
        <v>3096</v>
      </c>
      <c r="C2449" t="s">
        <v>20</v>
      </c>
      <c r="D2449" t="s">
        <v>3004</v>
      </c>
      <c r="E2449" t="s">
        <v>3058</v>
      </c>
      <c r="F2449" t="s">
        <v>511</v>
      </c>
      <c r="G2449" t="s">
        <v>3004</v>
      </c>
      <c r="H2449" t="s">
        <v>184</v>
      </c>
      <c r="J2449">
        <v>0</v>
      </c>
      <c r="K2449" t="s">
        <v>3071</v>
      </c>
      <c r="L2449" t="s">
        <v>186</v>
      </c>
      <c r="M2449" t="s">
        <v>1022</v>
      </c>
      <c r="N2449" t="s">
        <v>20</v>
      </c>
      <c r="O2449">
        <v>469</v>
      </c>
      <c r="P2449" t="s">
        <v>188</v>
      </c>
      <c r="Q2449">
        <v>2</v>
      </c>
      <c r="R2449">
        <v>9</v>
      </c>
      <c r="S2449">
        <v>40</v>
      </c>
      <c r="T2449">
        <v>4.4444444444444446</v>
      </c>
      <c r="U2449">
        <v>7.5</v>
      </c>
      <c r="V2449">
        <v>7.5</v>
      </c>
      <c r="W2449">
        <v>5</v>
      </c>
      <c r="X2449">
        <v>0.76</v>
      </c>
      <c r="Y2449">
        <v>119638</v>
      </c>
      <c r="Z2449" t="s">
        <v>189</v>
      </c>
      <c r="AA2449">
        <v>2</v>
      </c>
      <c r="AB2449">
        <v>9</v>
      </c>
      <c r="AC2449">
        <v>80</v>
      </c>
      <c r="AD2449">
        <v>8.8888888888888893</v>
      </c>
      <c r="AE2449">
        <v>13.125</v>
      </c>
      <c r="AF2449">
        <v>13.125</v>
      </c>
      <c r="AG2449">
        <v>10</v>
      </c>
      <c r="AH2449">
        <v>0.76</v>
      </c>
      <c r="AI2449">
        <v>68367.5</v>
      </c>
      <c r="AJ2449">
        <v>6.26</v>
      </c>
      <c r="AK2449">
        <v>2.2000000000000002</v>
      </c>
      <c r="AL2449">
        <v>21</v>
      </c>
      <c r="AM2449">
        <v>11</v>
      </c>
      <c r="AN2449">
        <v>25</v>
      </c>
      <c r="AO2449" t="s">
        <v>190</v>
      </c>
      <c r="AP2449">
        <v>83</v>
      </c>
      <c r="AQ2449">
        <v>-0.7</v>
      </c>
      <c r="AR2449">
        <v>1.2</v>
      </c>
      <c r="AS2449" t="s">
        <v>3060</v>
      </c>
      <c r="AT2449">
        <v>9.61</v>
      </c>
      <c r="AU2449">
        <v>14</v>
      </c>
      <c r="AV2449">
        <v>12</v>
      </c>
      <c r="AW2449">
        <v>33</v>
      </c>
      <c r="AX2449">
        <v>12</v>
      </c>
      <c r="AY2449">
        <v>5</v>
      </c>
      <c r="AZ2449">
        <v>165</v>
      </c>
      <c r="BA2449">
        <v>3.1333333333333333</v>
      </c>
      <c r="BB2449">
        <v>19503.494999999999</v>
      </c>
      <c r="BC2449">
        <v>32505.825000000001</v>
      </c>
      <c r="BD2449">
        <v>45508.154999999999</v>
      </c>
      <c r="BE2449">
        <v>36</v>
      </c>
      <c r="BF2449">
        <v>5</v>
      </c>
      <c r="BG2449">
        <v>165</v>
      </c>
      <c r="BH2449">
        <v>3.1333333333333333</v>
      </c>
      <c r="BI2449">
        <v>19503.494999999999</v>
      </c>
      <c r="BJ2449">
        <v>32505.825000000001</v>
      </c>
      <c r="BK2449">
        <v>45508.154999999999</v>
      </c>
      <c r="BL2449">
        <v>30</v>
      </c>
      <c r="BM2449">
        <v>1</v>
      </c>
      <c r="BN2449">
        <v>15</v>
      </c>
      <c r="BO2449" t="s">
        <v>192</v>
      </c>
      <c r="BP2449">
        <v>7.0350000000000001</v>
      </c>
      <c r="BQ2449">
        <v>993</v>
      </c>
      <c r="BR2449">
        <v>10</v>
      </c>
      <c r="BS2449">
        <v>1.0070493454179257E-2</v>
      </c>
      <c r="BV2449">
        <v>0</v>
      </c>
      <c r="BW2449">
        <v>0</v>
      </c>
      <c r="BX2449">
        <v>0</v>
      </c>
      <c r="BZ2449" t="s">
        <v>193</v>
      </c>
      <c r="CA2449" t="s">
        <v>194</v>
      </c>
      <c r="CB2449" t="b">
        <v>0</v>
      </c>
    </row>
    <row r="2450" spans="1:80" x14ac:dyDescent="0.3">
      <c r="A2450">
        <v>2449</v>
      </c>
      <c r="B2450" t="s">
        <v>3097</v>
      </c>
      <c r="C2450" t="s">
        <v>20</v>
      </c>
      <c r="D2450" t="s">
        <v>3004</v>
      </c>
      <c r="E2450" t="s">
        <v>3058</v>
      </c>
      <c r="F2450" t="s">
        <v>520</v>
      </c>
      <c r="G2450" t="s">
        <v>3004</v>
      </c>
      <c r="H2450" t="s">
        <v>184</v>
      </c>
      <c r="J2450">
        <v>0</v>
      </c>
      <c r="K2450" t="s">
        <v>3071</v>
      </c>
      <c r="L2450" t="s">
        <v>186</v>
      </c>
      <c r="M2450" t="s">
        <v>1022</v>
      </c>
      <c r="N2450" t="s">
        <v>20</v>
      </c>
      <c r="O2450">
        <v>537</v>
      </c>
      <c r="P2450" t="s">
        <v>188</v>
      </c>
      <c r="Q2450">
        <v>2</v>
      </c>
      <c r="R2450">
        <v>9</v>
      </c>
      <c r="S2450">
        <v>40</v>
      </c>
      <c r="T2450">
        <v>4.4444444444444446</v>
      </c>
      <c r="U2450">
        <v>7.5</v>
      </c>
      <c r="V2450">
        <v>7.5</v>
      </c>
      <c r="W2450">
        <v>5</v>
      </c>
      <c r="X2450">
        <v>0.76</v>
      </c>
      <c r="Y2450">
        <v>119638</v>
      </c>
      <c r="Z2450" t="s">
        <v>189</v>
      </c>
      <c r="AA2450">
        <v>2</v>
      </c>
      <c r="AB2450">
        <v>9</v>
      </c>
      <c r="AC2450">
        <v>80</v>
      </c>
      <c r="AD2450">
        <v>8.8888888888888893</v>
      </c>
      <c r="AE2450">
        <v>13.125</v>
      </c>
      <c r="AF2450">
        <v>13.125</v>
      </c>
      <c r="AG2450">
        <v>10</v>
      </c>
      <c r="AH2450">
        <v>0.76</v>
      </c>
      <c r="AI2450">
        <v>68367.5</v>
      </c>
      <c r="AJ2450">
        <v>7.58</v>
      </c>
      <c r="AK2450">
        <v>2.2000000000000002</v>
      </c>
      <c r="AL2450">
        <v>17</v>
      </c>
      <c r="AM2450">
        <v>11</v>
      </c>
      <c r="AN2450">
        <v>25</v>
      </c>
      <c r="AO2450" t="s">
        <v>190</v>
      </c>
      <c r="AP2450">
        <v>83</v>
      </c>
      <c r="AQ2450">
        <v>-0.7</v>
      </c>
      <c r="AR2450">
        <v>1.2</v>
      </c>
      <c r="AS2450" t="s">
        <v>3060</v>
      </c>
      <c r="AT2450">
        <v>9.61</v>
      </c>
      <c r="AU2450">
        <v>14</v>
      </c>
      <c r="AV2450">
        <v>12</v>
      </c>
      <c r="AW2450">
        <v>33</v>
      </c>
      <c r="AX2450">
        <v>12</v>
      </c>
      <c r="AY2450">
        <v>4</v>
      </c>
      <c r="AZ2450">
        <v>132</v>
      </c>
      <c r="BA2450">
        <v>3.9166666666666665</v>
      </c>
      <c r="BB2450">
        <v>19503.494999999999</v>
      </c>
      <c r="BC2450">
        <v>32505.825000000001</v>
      </c>
      <c r="BD2450">
        <v>45508.154999999999</v>
      </c>
      <c r="BE2450">
        <v>36</v>
      </c>
      <c r="BF2450">
        <v>4</v>
      </c>
      <c r="BG2450">
        <v>132</v>
      </c>
      <c r="BH2450">
        <v>3.9166666666666665</v>
      </c>
      <c r="BI2450">
        <v>19503.494999999999</v>
      </c>
      <c r="BJ2450">
        <v>32505.825000000001</v>
      </c>
      <c r="BK2450">
        <v>45508.154999999999</v>
      </c>
      <c r="BL2450">
        <v>30</v>
      </c>
      <c r="BM2450">
        <v>1</v>
      </c>
      <c r="BN2450">
        <v>10</v>
      </c>
      <c r="BO2450" t="s">
        <v>192</v>
      </c>
      <c r="BP2450">
        <v>5.37</v>
      </c>
      <c r="BQ2450">
        <v>796</v>
      </c>
      <c r="BR2450">
        <v>3</v>
      </c>
      <c r="BS2450">
        <v>3.768844221105527E-3</v>
      </c>
      <c r="BV2450">
        <v>0</v>
      </c>
      <c r="BW2450">
        <v>0</v>
      </c>
      <c r="BX2450">
        <v>0</v>
      </c>
      <c r="BZ2450" t="s">
        <v>193</v>
      </c>
      <c r="CA2450" t="s">
        <v>194</v>
      </c>
      <c r="CB2450" t="b">
        <v>0</v>
      </c>
    </row>
    <row r="2451" spans="1:80" x14ac:dyDescent="0.3">
      <c r="A2451">
        <v>2450</v>
      </c>
      <c r="B2451" t="s">
        <v>3098</v>
      </c>
      <c r="C2451" t="s">
        <v>20</v>
      </c>
      <c r="D2451" t="s">
        <v>3004</v>
      </c>
      <c r="E2451" t="s">
        <v>3058</v>
      </c>
      <c r="F2451" t="s">
        <v>1005</v>
      </c>
      <c r="G2451" t="s">
        <v>3004</v>
      </c>
      <c r="H2451" t="s">
        <v>184</v>
      </c>
      <c r="J2451">
        <v>0</v>
      </c>
      <c r="K2451" t="s">
        <v>3071</v>
      </c>
      <c r="L2451" t="s">
        <v>186</v>
      </c>
      <c r="M2451" t="s">
        <v>1022</v>
      </c>
      <c r="N2451" t="s">
        <v>20</v>
      </c>
      <c r="O2451">
        <v>689</v>
      </c>
      <c r="P2451" t="s">
        <v>188</v>
      </c>
      <c r="Q2451">
        <v>2</v>
      </c>
      <c r="R2451">
        <v>6</v>
      </c>
      <c r="S2451">
        <v>40</v>
      </c>
      <c r="T2451">
        <v>6.666666666666667</v>
      </c>
      <c r="U2451">
        <v>7.5</v>
      </c>
      <c r="V2451">
        <v>7.5</v>
      </c>
      <c r="W2451">
        <v>5</v>
      </c>
      <c r="X2451">
        <v>0.76</v>
      </c>
      <c r="Y2451">
        <v>119638</v>
      </c>
      <c r="Z2451" t="s">
        <v>189</v>
      </c>
      <c r="AA2451">
        <v>2</v>
      </c>
      <c r="AB2451">
        <v>6</v>
      </c>
      <c r="AC2451">
        <v>80</v>
      </c>
      <c r="AD2451">
        <v>13.333333333333334</v>
      </c>
      <c r="AE2451">
        <v>13.125</v>
      </c>
      <c r="AF2451">
        <v>13.333333333333334</v>
      </c>
      <c r="AG2451">
        <v>10</v>
      </c>
      <c r="AH2451">
        <v>0.76</v>
      </c>
      <c r="AI2451">
        <v>67301.5</v>
      </c>
      <c r="AJ2451">
        <v>8.9</v>
      </c>
      <c r="AK2451">
        <v>2.2000000000000002</v>
      </c>
      <c r="AL2451">
        <v>15</v>
      </c>
      <c r="AM2451">
        <v>11</v>
      </c>
      <c r="AN2451">
        <v>25</v>
      </c>
      <c r="AO2451" t="s">
        <v>190</v>
      </c>
      <c r="AP2451">
        <v>83</v>
      </c>
      <c r="AQ2451">
        <v>-0.7</v>
      </c>
      <c r="AR2451">
        <v>1.2</v>
      </c>
      <c r="AS2451" t="s">
        <v>3041</v>
      </c>
      <c r="AT2451">
        <v>8.2100000000000009</v>
      </c>
      <c r="AU2451">
        <v>14</v>
      </c>
      <c r="AV2451">
        <v>12</v>
      </c>
      <c r="AW2451">
        <v>21</v>
      </c>
      <c r="AX2451">
        <v>12</v>
      </c>
      <c r="AY2451">
        <v>3</v>
      </c>
      <c r="AZ2451">
        <v>63</v>
      </c>
      <c r="BA2451">
        <v>8.2063492063492056</v>
      </c>
      <c r="BB2451">
        <v>10603.215</v>
      </c>
      <c r="BC2451">
        <v>17672.025000000005</v>
      </c>
      <c r="BD2451">
        <v>24740.835000000003</v>
      </c>
      <c r="BE2451">
        <v>36</v>
      </c>
      <c r="BF2451">
        <v>3</v>
      </c>
      <c r="BG2451">
        <v>63</v>
      </c>
      <c r="BH2451">
        <v>8.2063492063492056</v>
      </c>
      <c r="BI2451">
        <v>10603.215</v>
      </c>
      <c r="BJ2451">
        <v>17672.025000000005</v>
      </c>
      <c r="BK2451">
        <v>24740.835000000003</v>
      </c>
      <c r="BL2451">
        <v>50</v>
      </c>
      <c r="BM2451">
        <v>1</v>
      </c>
      <c r="BN2451">
        <v>10</v>
      </c>
      <c r="BO2451" t="s">
        <v>192</v>
      </c>
      <c r="BP2451">
        <v>6.89</v>
      </c>
      <c r="BQ2451">
        <v>476</v>
      </c>
      <c r="BR2451">
        <v>15</v>
      </c>
      <c r="BS2451">
        <v>3.1512605042016806E-2</v>
      </c>
      <c r="BV2451">
        <v>0</v>
      </c>
      <c r="BW2451">
        <v>0</v>
      </c>
      <c r="BX2451">
        <v>0</v>
      </c>
      <c r="BZ2451" t="s">
        <v>193</v>
      </c>
      <c r="CA2451" t="s">
        <v>194</v>
      </c>
      <c r="CB2451" t="b">
        <v>0</v>
      </c>
    </row>
    <row r="2452" spans="1:80" x14ac:dyDescent="0.3">
      <c r="A2452">
        <v>2451</v>
      </c>
      <c r="B2452" t="s">
        <v>3099</v>
      </c>
      <c r="C2452" t="s">
        <v>20</v>
      </c>
      <c r="D2452" t="s">
        <v>3004</v>
      </c>
      <c r="E2452" t="s">
        <v>3058</v>
      </c>
      <c r="F2452" t="s">
        <v>1577</v>
      </c>
      <c r="G2452" t="s">
        <v>3004</v>
      </c>
      <c r="H2452" t="s">
        <v>184</v>
      </c>
      <c r="J2452">
        <v>0</v>
      </c>
      <c r="K2452" t="s">
        <v>3071</v>
      </c>
      <c r="L2452" t="s">
        <v>186</v>
      </c>
      <c r="M2452" t="s">
        <v>1022</v>
      </c>
      <c r="N2452" t="s">
        <v>20</v>
      </c>
      <c r="O2452">
        <v>799</v>
      </c>
      <c r="P2452" t="s">
        <v>188</v>
      </c>
      <c r="Q2452">
        <v>2</v>
      </c>
      <c r="R2452">
        <v>6</v>
      </c>
      <c r="S2452">
        <v>40</v>
      </c>
      <c r="T2452">
        <v>6.666666666666667</v>
      </c>
      <c r="U2452">
        <v>7.5</v>
      </c>
      <c r="V2452">
        <v>7.5</v>
      </c>
      <c r="W2452">
        <v>5</v>
      </c>
      <c r="X2452">
        <v>0.76</v>
      </c>
      <c r="Y2452">
        <v>119638</v>
      </c>
      <c r="Z2452" t="s">
        <v>189</v>
      </c>
      <c r="AA2452">
        <v>2</v>
      </c>
      <c r="AB2452">
        <v>6</v>
      </c>
      <c r="AC2452">
        <v>80</v>
      </c>
      <c r="AD2452">
        <v>13.333333333333334</v>
      </c>
      <c r="AE2452">
        <v>13.125</v>
      </c>
      <c r="AF2452">
        <v>13.333333333333334</v>
      </c>
      <c r="AG2452">
        <v>10</v>
      </c>
      <c r="AH2452">
        <v>0.76</v>
      </c>
      <c r="AI2452">
        <v>67301.5</v>
      </c>
      <c r="AJ2452">
        <v>10.220000000000001</v>
      </c>
      <c r="AK2452">
        <v>2.2000000000000002</v>
      </c>
      <c r="AL2452">
        <v>13</v>
      </c>
      <c r="AM2452">
        <v>11</v>
      </c>
      <c r="AN2452">
        <v>25</v>
      </c>
      <c r="AO2452" t="s">
        <v>190</v>
      </c>
      <c r="AP2452">
        <v>83</v>
      </c>
      <c r="AQ2452">
        <v>-0.7</v>
      </c>
      <c r="AR2452">
        <v>1.2</v>
      </c>
      <c r="AS2452" t="s">
        <v>3041</v>
      </c>
      <c r="AT2452">
        <v>8.2100000000000009</v>
      </c>
      <c r="AU2452">
        <v>14</v>
      </c>
      <c r="AV2452">
        <v>12</v>
      </c>
      <c r="AW2452">
        <v>21</v>
      </c>
      <c r="AX2452">
        <v>12</v>
      </c>
      <c r="AY2452">
        <v>3</v>
      </c>
      <c r="AZ2452">
        <v>63</v>
      </c>
      <c r="BA2452">
        <v>8.2063492063492056</v>
      </c>
      <c r="BB2452">
        <v>10603.215</v>
      </c>
      <c r="BC2452">
        <v>17672.025000000005</v>
      </c>
      <c r="BD2452">
        <v>24740.835000000003</v>
      </c>
      <c r="BE2452">
        <v>36</v>
      </c>
      <c r="BF2452">
        <v>3</v>
      </c>
      <c r="BG2452">
        <v>63</v>
      </c>
      <c r="BH2452">
        <v>8.2063492063492056</v>
      </c>
      <c r="BI2452">
        <v>10603.215</v>
      </c>
      <c r="BJ2452">
        <v>17672.025000000005</v>
      </c>
      <c r="BK2452">
        <v>24740.835000000003</v>
      </c>
      <c r="BL2452">
        <v>50</v>
      </c>
      <c r="BM2452">
        <v>1</v>
      </c>
      <c r="BN2452">
        <v>10</v>
      </c>
      <c r="BO2452" t="s">
        <v>192</v>
      </c>
      <c r="BP2452">
        <v>7.99</v>
      </c>
      <c r="BQ2452">
        <v>370</v>
      </c>
      <c r="BR2452">
        <v>41</v>
      </c>
      <c r="BS2452">
        <v>0.11081081081081082</v>
      </c>
      <c r="BV2452">
        <v>0</v>
      </c>
      <c r="BW2452">
        <v>0</v>
      </c>
      <c r="BX2452">
        <v>0</v>
      </c>
      <c r="BZ2452" t="s">
        <v>193</v>
      </c>
      <c r="CA2452" t="s">
        <v>194</v>
      </c>
      <c r="CB2452" t="b">
        <v>0</v>
      </c>
    </row>
    <row r="2453" spans="1:80" x14ac:dyDescent="0.3">
      <c r="A2453">
        <v>2452</v>
      </c>
      <c r="B2453" t="s">
        <v>3100</v>
      </c>
      <c r="C2453" t="s">
        <v>20</v>
      </c>
      <c r="D2453" t="s">
        <v>3004</v>
      </c>
      <c r="E2453" t="s">
        <v>3058</v>
      </c>
      <c r="F2453" t="s">
        <v>1605</v>
      </c>
      <c r="G2453" t="s">
        <v>3004</v>
      </c>
      <c r="H2453" t="s">
        <v>184</v>
      </c>
      <c r="J2453">
        <v>0</v>
      </c>
      <c r="K2453" t="s">
        <v>3071</v>
      </c>
      <c r="L2453" t="s">
        <v>186</v>
      </c>
      <c r="M2453" t="s">
        <v>1022</v>
      </c>
      <c r="N2453" t="s">
        <v>20</v>
      </c>
      <c r="O2453">
        <v>909</v>
      </c>
      <c r="P2453" t="s">
        <v>188</v>
      </c>
      <c r="Q2453">
        <v>2</v>
      </c>
      <c r="R2453">
        <v>6</v>
      </c>
      <c r="S2453">
        <v>40</v>
      </c>
      <c r="T2453">
        <v>6.666666666666667</v>
      </c>
      <c r="U2453">
        <v>7.5</v>
      </c>
      <c r="V2453">
        <v>7.5</v>
      </c>
      <c r="W2453">
        <v>5</v>
      </c>
      <c r="X2453">
        <v>0.76</v>
      </c>
      <c r="Y2453">
        <v>119638</v>
      </c>
      <c r="Z2453" t="s">
        <v>189</v>
      </c>
      <c r="AA2453">
        <v>2</v>
      </c>
      <c r="AB2453">
        <v>6</v>
      </c>
      <c r="AC2453">
        <v>80</v>
      </c>
      <c r="AD2453">
        <v>13.333333333333334</v>
      </c>
      <c r="AE2453">
        <v>13.125</v>
      </c>
      <c r="AF2453">
        <v>13.333333333333334</v>
      </c>
      <c r="AG2453">
        <v>10</v>
      </c>
      <c r="AH2453">
        <v>0.76</v>
      </c>
      <c r="AI2453">
        <v>67301.5</v>
      </c>
      <c r="AJ2453">
        <v>11.54</v>
      </c>
      <c r="AK2453">
        <v>2.2000000000000002</v>
      </c>
      <c r="AL2453">
        <v>12</v>
      </c>
      <c r="AM2453">
        <v>11</v>
      </c>
      <c r="AN2453">
        <v>25</v>
      </c>
      <c r="AO2453" t="s">
        <v>190</v>
      </c>
      <c r="AP2453">
        <v>83</v>
      </c>
      <c r="AQ2453">
        <v>-0.7</v>
      </c>
      <c r="AR2453">
        <v>1.2</v>
      </c>
      <c r="AS2453" t="s">
        <v>3041</v>
      </c>
      <c r="AT2453">
        <v>8.2100000000000009</v>
      </c>
      <c r="AU2453">
        <v>14</v>
      </c>
      <c r="AV2453">
        <v>12</v>
      </c>
      <c r="AW2453">
        <v>21</v>
      </c>
      <c r="AX2453">
        <v>12</v>
      </c>
      <c r="AY2453">
        <v>3</v>
      </c>
      <c r="AZ2453">
        <v>63</v>
      </c>
      <c r="BA2453">
        <v>8.2063492063492056</v>
      </c>
      <c r="BB2453">
        <v>10603.215</v>
      </c>
      <c r="BC2453">
        <v>17672.025000000005</v>
      </c>
      <c r="BD2453">
        <v>24740.835000000003</v>
      </c>
      <c r="BE2453">
        <v>36</v>
      </c>
      <c r="BF2453">
        <v>3</v>
      </c>
      <c r="BG2453">
        <v>63</v>
      </c>
      <c r="BH2453">
        <v>8.2063492063492056</v>
      </c>
      <c r="BI2453">
        <v>10603.215</v>
      </c>
      <c r="BJ2453">
        <v>17672.025000000005</v>
      </c>
      <c r="BK2453">
        <v>24740.835000000003</v>
      </c>
      <c r="BL2453">
        <v>50</v>
      </c>
      <c r="BM2453">
        <v>1</v>
      </c>
      <c r="BN2453">
        <v>10</v>
      </c>
      <c r="BO2453" t="s">
        <v>192</v>
      </c>
      <c r="BP2453">
        <v>9.09</v>
      </c>
      <c r="BQ2453">
        <v>144</v>
      </c>
      <c r="BR2453">
        <v>6</v>
      </c>
      <c r="BS2453">
        <v>4.1666666666666664E-2</v>
      </c>
      <c r="BV2453">
        <v>0</v>
      </c>
      <c r="BW2453">
        <v>0</v>
      </c>
      <c r="BX2453">
        <v>0</v>
      </c>
      <c r="BZ2453" t="s">
        <v>193</v>
      </c>
      <c r="CA2453" t="s">
        <v>194</v>
      </c>
      <c r="CB2453" t="b">
        <v>0</v>
      </c>
    </row>
    <row r="2454" spans="1:80" x14ac:dyDescent="0.3">
      <c r="A2454">
        <v>2453</v>
      </c>
      <c r="B2454" t="s">
        <v>3101</v>
      </c>
      <c r="C2454" t="s">
        <v>20</v>
      </c>
      <c r="D2454" t="s">
        <v>3004</v>
      </c>
      <c r="E2454" t="s">
        <v>3058</v>
      </c>
      <c r="F2454" t="s">
        <v>1607</v>
      </c>
      <c r="G2454" t="s">
        <v>3004</v>
      </c>
      <c r="H2454" t="s">
        <v>184</v>
      </c>
      <c r="J2454">
        <v>0</v>
      </c>
      <c r="K2454" t="s">
        <v>3071</v>
      </c>
      <c r="L2454" t="s">
        <v>186</v>
      </c>
      <c r="M2454" t="s">
        <v>1022</v>
      </c>
      <c r="N2454" t="s">
        <v>20</v>
      </c>
      <c r="O2454">
        <v>1019</v>
      </c>
      <c r="P2454" t="s">
        <v>188</v>
      </c>
      <c r="Q2454">
        <v>2</v>
      </c>
      <c r="R2454">
        <v>6</v>
      </c>
      <c r="S2454">
        <v>40</v>
      </c>
      <c r="T2454">
        <v>6.666666666666667</v>
      </c>
      <c r="U2454">
        <v>7.5</v>
      </c>
      <c r="V2454">
        <v>7.5</v>
      </c>
      <c r="W2454">
        <v>5</v>
      </c>
      <c r="X2454">
        <v>0.76</v>
      </c>
      <c r="Y2454">
        <v>119638</v>
      </c>
      <c r="Z2454" t="s">
        <v>189</v>
      </c>
      <c r="AA2454">
        <v>2</v>
      </c>
      <c r="AB2454">
        <v>6</v>
      </c>
      <c r="AC2454">
        <v>80</v>
      </c>
      <c r="AD2454">
        <v>13.333333333333334</v>
      </c>
      <c r="AE2454">
        <v>13.125</v>
      </c>
      <c r="AF2454">
        <v>13.333333333333334</v>
      </c>
      <c r="AG2454">
        <v>10</v>
      </c>
      <c r="AH2454">
        <v>0.76</v>
      </c>
      <c r="AI2454">
        <v>67301.5</v>
      </c>
      <c r="AJ2454">
        <v>12.86</v>
      </c>
      <c r="AK2454">
        <v>2.2000000000000002</v>
      </c>
      <c r="AL2454">
        <v>10</v>
      </c>
      <c r="AM2454">
        <v>11</v>
      </c>
      <c r="AN2454">
        <v>25</v>
      </c>
      <c r="AO2454" t="s">
        <v>190</v>
      </c>
      <c r="AP2454">
        <v>83</v>
      </c>
      <c r="AQ2454">
        <v>-0.7</v>
      </c>
      <c r="AR2454">
        <v>1.2</v>
      </c>
      <c r="AS2454" t="s">
        <v>3041</v>
      </c>
      <c r="AT2454">
        <v>8.2100000000000009</v>
      </c>
      <c r="AU2454">
        <v>14</v>
      </c>
      <c r="AV2454">
        <v>12</v>
      </c>
      <c r="AW2454">
        <v>21</v>
      </c>
      <c r="AX2454">
        <v>12</v>
      </c>
      <c r="AY2454">
        <v>3</v>
      </c>
      <c r="AZ2454">
        <v>63</v>
      </c>
      <c r="BA2454">
        <v>8.2063492063492056</v>
      </c>
      <c r="BB2454">
        <v>10603.215</v>
      </c>
      <c r="BC2454">
        <v>17672.025000000005</v>
      </c>
      <c r="BD2454">
        <v>24740.835000000003</v>
      </c>
      <c r="BE2454">
        <v>36</v>
      </c>
      <c r="BF2454">
        <v>3</v>
      </c>
      <c r="BG2454">
        <v>63</v>
      </c>
      <c r="BH2454">
        <v>8.2063492063492056</v>
      </c>
      <c r="BI2454">
        <v>10603.215</v>
      </c>
      <c r="BJ2454">
        <v>17672.025000000005</v>
      </c>
      <c r="BK2454">
        <v>24740.835000000003</v>
      </c>
      <c r="BL2454">
        <v>50</v>
      </c>
      <c r="BM2454">
        <v>1</v>
      </c>
      <c r="BN2454">
        <v>5</v>
      </c>
      <c r="BO2454" t="s">
        <v>192</v>
      </c>
      <c r="BP2454">
        <v>5.0949999999999998</v>
      </c>
      <c r="BQ2454">
        <v>221</v>
      </c>
      <c r="BR2454">
        <v>65</v>
      </c>
      <c r="BS2454">
        <v>0.29411764705882354</v>
      </c>
      <c r="BV2454">
        <v>0</v>
      </c>
      <c r="BW2454">
        <v>0</v>
      </c>
      <c r="BX2454">
        <v>0</v>
      </c>
      <c r="BZ2454" t="s">
        <v>193</v>
      </c>
      <c r="CA2454" t="s">
        <v>194</v>
      </c>
      <c r="CB2454" t="b">
        <v>0</v>
      </c>
    </row>
    <row r="2455" spans="1:80" x14ac:dyDescent="0.3">
      <c r="A2455">
        <v>2454</v>
      </c>
      <c r="B2455" t="s">
        <v>3102</v>
      </c>
      <c r="C2455" t="s">
        <v>20</v>
      </c>
      <c r="D2455" t="s">
        <v>3004</v>
      </c>
      <c r="E2455" t="s">
        <v>3058</v>
      </c>
      <c r="F2455" t="s">
        <v>202</v>
      </c>
      <c r="G2455" t="s">
        <v>3004</v>
      </c>
      <c r="H2455" t="s">
        <v>184</v>
      </c>
      <c r="J2455">
        <v>0</v>
      </c>
      <c r="K2455" t="s">
        <v>3059</v>
      </c>
      <c r="L2455" t="s">
        <v>186</v>
      </c>
      <c r="M2455" t="s">
        <v>1022</v>
      </c>
      <c r="N2455" t="s">
        <v>20</v>
      </c>
      <c r="O2455">
        <v>265</v>
      </c>
      <c r="P2455" t="s">
        <v>188</v>
      </c>
      <c r="Q2455">
        <v>2</v>
      </c>
      <c r="R2455">
        <v>18</v>
      </c>
      <c r="S2455">
        <v>40</v>
      </c>
      <c r="T2455">
        <v>2.2222222222222223</v>
      </c>
      <c r="U2455">
        <v>7.5</v>
      </c>
      <c r="V2455">
        <v>7.5</v>
      </c>
      <c r="W2455">
        <v>5</v>
      </c>
      <c r="X2455">
        <v>0.76</v>
      </c>
      <c r="Y2455">
        <v>119638</v>
      </c>
      <c r="Z2455" t="s">
        <v>189</v>
      </c>
      <c r="AA2455">
        <v>2</v>
      </c>
      <c r="AB2455">
        <v>18</v>
      </c>
      <c r="AC2455">
        <v>80</v>
      </c>
      <c r="AD2455">
        <v>4.4444444444444446</v>
      </c>
      <c r="AE2455">
        <v>13.125</v>
      </c>
      <c r="AF2455">
        <v>13.125</v>
      </c>
      <c r="AG2455">
        <v>10</v>
      </c>
      <c r="AH2455">
        <v>0.76</v>
      </c>
      <c r="AI2455">
        <v>68367.5</v>
      </c>
      <c r="AJ2455">
        <v>3.25</v>
      </c>
      <c r="AK2455">
        <v>2.2000000000000002</v>
      </c>
      <c r="AL2455">
        <v>40</v>
      </c>
      <c r="AM2455">
        <v>11</v>
      </c>
      <c r="AN2455">
        <v>25</v>
      </c>
      <c r="AO2455" t="s">
        <v>190</v>
      </c>
      <c r="AP2455">
        <v>83</v>
      </c>
      <c r="AQ2455">
        <v>-0.7</v>
      </c>
      <c r="AR2455">
        <v>1.2</v>
      </c>
      <c r="AS2455" t="s">
        <v>3060</v>
      </c>
      <c r="AT2455">
        <v>9.61</v>
      </c>
      <c r="AU2455">
        <v>14</v>
      </c>
      <c r="AV2455">
        <v>12</v>
      </c>
      <c r="AW2455">
        <v>33</v>
      </c>
      <c r="AX2455">
        <v>12</v>
      </c>
      <c r="AY2455">
        <v>5</v>
      </c>
      <c r="AZ2455">
        <v>165</v>
      </c>
      <c r="BA2455">
        <v>3.1333333333333333</v>
      </c>
      <c r="BB2455">
        <v>19503.494999999999</v>
      </c>
      <c r="BC2455">
        <v>32505.825000000001</v>
      </c>
      <c r="BD2455">
        <v>45508.154999999999</v>
      </c>
      <c r="BE2455">
        <v>36</v>
      </c>
      <c r="BF2455">
        <v>5</v>
      </c>
      <c r="BG2455">
        <v>165</v>
      </c>
      <c r="BH2455">
        <v>3.1333333333333333</v>
      </c>
      <c r="BI2455">
        <v>19503.494999999999</v>
      </c>
      <c r="BJ2455">
        <v>32505.825000000001</v>
      </c>
      <c r="BK2455">
        <v>45508.154999999999</v>
      </c>
      <c r="BL2455">
        <v>30</v>
      </c>
      <c r="BM2455">
        <v>1</v>
      </c>
      <c r="BN2455">
        <v>20</v>
      </c>
      <c r="BO2455" t="s">
        <v>192</v>
      </c>
      <c r="BP2455">
        <v>5.3</v>
      </c>
      <c r="BQ2455">
        <v>1378</v>
      </c>
      <c r="BR2455">
        <v>282</v>
      </c>
      <c r="BS2455">
        <v>0.204644412191582</v>
      </c>
      <c r="BV2455">
        <v>352</v>
      </c>
      <c r="BW2455">
        <v>0</v>
      </c>
      <c r="BX2455">
        <v>0</v>
      </c>
      <c r="BZ2455" t="s">
        <v>193</v>
      </c>
      <c r="CA2455" t="s">
        <v>194</v>
      </c>
      <c r="CB2455" t="b">
        <v>0</v>
      </c>
    </row>
    <row r="2456" spans="1:80" x14ac:dyDescent="0.3">
      <c r="A2456">
        <v>2455</v>
      </c>
      <c r="B2456" t="s">
        <v>3103</v>
      </c>
      <c r="C2456" t="s">
        <v>20</v>
      </c>
      <c r="D2456" t="s">
        <v>3004</v>
      </c>
      <c r="E2456" t="s">
        <v>3058</v>
      </c>
      <c r="F2456" t="s">
        <v>206</v>
      </c>
      <c r="G2456" t="s">
        <v>3004</v>
      </c>
      <c r="H2456" t="s">
        <v>184</v>
      </c>
      <c r="J2456">
        <v>0</v>
      </c>
      <c r="K2456" t="s">
        <v>3059</v>
      </c>
      <c r="L2456" t="s">
        <v>186</v>
      </c>
      <c r="M2456" t="s">
        <v>1022</v>
      </c>
      <c r="N2456" t="s">
        <v>20</v>
      </c>
      <c r="O2456">
        <v>314</v>
      </c>
      <c r="P2456" t="s">
        <v>188</v>
      </c>
      <c r="Q2456">
        <v>2</v>
      </c>
      <c r="R2456">
        <v>15</v>
      </c>
      <c r="S2456">
        <v>40</v>
      </c>
      <c r="T2456">
        <v>2.6666666666666665</v>
      </c>
      <c r="U2456">
        <v>7.5</v>
      </c>
      <c r="V2456">
        <v>7.5</v>
      </c>
      <c r="W2456">
        <v>5</v>
      </c>
      <c r="X2456">
        <v>0.76</v>
      </c>
      <c r="Y2456">
        <v>119638</v>
      </c>
      <c r="Z2456" t="s">
        <v>189</v>
      </c>
      <c r="AA2456">
        <v>2</v>
      </c>
      <c r="AB2456">
        <v>15</v>
      </c>
      <c r="AC2456">
        <v>80</v>
      </c>
      <c r="AD2456">
        <v>5.333333333333333</v>
      </c>
      <c r="AE2456">
        <v>13.125</v>
      </c>
      <c r="AF2456">
        <v>13.125</v>
      </c>
      <c r="AG2456">
        <v>10</v>
      </c>
      <c r="AH2456">
        <v>0.76</v>
      </c>
      <c r="AI2456">
        <v>68367.5</v>
      </c>
      <c r="AJ2456">
        <v>3.75</v>
      </c>
      <c r="AK2456">
        <v>2.2000000000000002</v>
      </c>
      <c r="AL2456">
        <v>34</v>
      </c>
      <c r="AM2456">
        <v>11</v>
      </c>
      <c r="AN2456">
        <v>25</v>
      </c>
      <c r="AO2456" t="s">
        <v>190</v>
      </c>
      <c r="AP2456">
        <v>83</v>
      </c>
      <c r="AQ2456">
        <v>-0.7</v>
      </c>
      <c r="AR2456">
        <v>1.2</v>
      </c>
      <c r="AS2456" t="s">
        <v>3060</v>
      </c>
      <c r="AT2456">
        <v>9.61</v>
      </c>
      <c r="AU2456">
        <v>14</v>
      </c>
      <c r="AV2456">
        <v>12</v>
      </c>
      <c r="AW2456">
        <v>33</v>
      </c>
      <c r="AX2456">
        <v>12</v>
      </c>
      <c r="AY2456">
        <v>5</v>
      </c>
      <c r="AZ2456">
        <v>165</v>
      </c>
      <c r="BA2456">
        <v>3.1333333333333333</v>
      </c>
      <c r="BB2456">
        <v>19503.494999999999</v>
      </c>
      <c r="BC2456">
        <v>32505.825000000001</v>
      </c>
      <c r="BD2456">
        <v>45508.154999999999</v>
      </c>
      <c r="BE2456">
        <v>36</v>
      </c>
      <c r="BF2456">
        <v>5</v>
      </c>
      <c r="BG2456">
        <v>165</v>
      </c>
      <c r="BH2456">
        <v>3.1333333333333333</v>
      </c>
      <c r="BI2456">
        <v>19503.494999999999</v>
      </c>
      <c r="BJ2456">
        <v>32505.825000000001</v>
      </c>
      <c r="BK2456">
        <v>45508.154999999999</v>
      </c>
      <c r="BL2456">
        <v>30</v>
      </c>
      <c r="BM2456">
        <v>1</v>
      </c>
      <c r="BN2456">
        <v>20</v>
      </c>
      <c r="BO2456" t="s">
        <v>192</v>
      </c>
      <c r="BP2456">
        <v>6.28</v>
      </c>
      <c r="BQ2456">
        <v>763</v>
      </c>
      <c r="BR2456">
        <v>11</v>
      </c>
      <c r="BS2456">
        <v>1.4416775884665792E-2</v>
      </c>
      <c r="BV2456">
        <v>0</v>
      </c>
      <c r="BW2456">
        <v>0</v>
      </c>
      <c r="BX2456">
        <v>0</v>
      </c>
      <c r="BZ2456" t="s">
        <v>193</v>
      </c>
      <c r="CA2456" t="s">
        <v>194</v>
      </c>
      <c r="CB2456" t="b">
        <v>0</v>
      </c>
    </row>
    <row r="2457" spans="1:80" x14ac:dyDescent="0.3">
      <c r="A2457">
        <v>2456</v>
      </c>
      <c r="B2457" t="s">
        <v>3104</v>
      </c>
      <c r="C2457" t="s">
        <v>20</v>
      </c>
      <c r="D2457" t="s">
        <v>3004</v>
      </c>
      <c r="E2457" t="s">
        <v>3058</v>
      </c>
      <c r="F2457" t="s">
        <v>318</v>
      </c>
      <c r="G2457" t="s">
        <v>3004</v>
      </c>
      <c r="H2457" t="s">
        <v>184</v>
      </c>
      <c r="J2457">
        <v>0</v>
      </c>
      <c r="K2457" t="s">
        <v>3059</v>
      </c>
      <c r="L2457" t="s">
        <v>186</v>
      </c>
      <c r="M2457" t="s">
        <v>1022</v>
      </c>
      <c r="N2457" t="s">
        <v>20</v>
      </c>
      <c r="O2457">
        <v>361</v>
      </c>
      <c r="P2457" t="s">
        <v>188</v>
      </c>
      <c r="Q2457">
        <v>2</v>
      </c>
      <c r="R2457">
        <v>15</v>
      </c>
      <c r="S2457">
        <v>40</v>
      </c>
      <c r="T2457">
        <v>2.6666666666666665</v>
      </c>
      <c r="U2457">
        <v>7.5</v>
      </c>
      <c r="V2457">
        <v>7.5</v>
      </c>
      <c r="W2457">
        <v>5</v>
      </c>
      <c r="X2457">
        <v>0.76</v>
      </c>
      <c r="Y2457">
        <v>119638</v>
      </c>
      <c r="Z2457" t="s">
        <v>189</v>
      </c>
      <c r="AA2457">
        <v>2</v>
      </c>
      <c r="AB2457">
        <v>15</v>
      </c>
      <c r="AC2457">
        <v>80</v>
      </c>
      <c r="AD2457">
        <v>5.333333333333333</v>
      </c>
      <c r="AE2457">
        <v>13.125</v>
      </c>
      <c r="AF2457">
        <v>13.125</v>
      </c>
      <c r="AG2457">
        <v>10</v>
      </c>
      <c r="AH2457">
        <v>0.76</v>
      </c>
      <c r="AI2457">
        <v>68367.5</v>
      </c>
      <c r="AJ2457">
        <v>4.25</v>
      </c>
      <c r="AK2457">
        <v>2.2000000000000002</v>
      </c>
      <c r="AL2457">
        <v>30</v>
      </c>
      <c r="AM2457">
        <v>11</v>
      </c>
      <c r="AN2457">
        <v>25</v>
      </c>
      <c r="AO2457" t="s">
        <v>190</v>
      </c>
      <c r="AP2457">
        <v>83</v>
      </c>
      <c r="AQ2457">
        <v>-0.7</v>
      </c>
      <c r="AR2457">
        <v>1.2</v>
      </c>
      <c r="AS2457" t="s">
        <v>3060</v>
      </c>
      <c r="AT2457">
        <v>9.61</v>
      </c>
      <c r="AU2457">
        <v>14</v>
      </c>
      <c r="AV2457">
        <v>12</v>
      </c>
      <c r="AW2457">
        <v>33</v>
      </c>
      <c r="AX2457">
        <v>12</v>
      </c>
      <c r="AY2457">
        <v>5</v>
      </c>
      <c r="AZ2457">
        <v>165</v>
      </c>
      <c r="BA2457">
        <v>3.1333333333333333</v>
      </c>
      <c r="BB2457">
        <v>19503.494999999999</v>
      </c>
      <c r="BC2457">
        <v>32505.825000000001</v>
      </c>
      <c r="BD2457">
        <v>45508.154999999999</v>
      </c>
      <c r="BE2457">
        <v>36</v>
      </c>
      <c r="BF2457">
        <v>5</v>
      </c>
      <c r="BG2457">
        <v>165</v>
      </c>
      <c r="BH2457">
        <v>3.1333333333333333</v>
      </c>
      <c r="BI2457">
        <v>19503.494999999999</v>
      </c>
      <c r="BJ2457">
        <v>32505.825000000001</v>
      </c>
      <c r="BK2457">
        <v>45508.154999999999</v>
      </c>
      <c r="BL2457">
        <v>30</v>
      </c>
      <c r="BM2457">
        <v>1</v>
      </c>
      <c r="BN2457">
        <v>20</v>
      </c>
      <c r="BO2457" t="s">
        <v>192</v>
      </c>
      <c r="BP2457">
        <v>7.22</v>
      </c>
      <c r="BQ2457">
        <v>410</v>
      </c>
      <c r="BR2457">
        <v>3</v>
      </c>
      <c r="BS2457">
        <v>7.3170731707317069E-3</v>
      </c>
      <c r="BV2457">
        <v>0</v>
      </c>
      <c r="BW2457">
        <v>0</v>
      </c>
      <c r="BX2457">
        <v>0</v>
      </c>
      <c r="BZ2457" t="s">
        <v>193</v>
      </c>
      <c r="CA2457" t="s">
        <v>194</v>
      </c>
      <c r="CB2457" t="b">
        <v>0</v>
      </c>
    </row>
    <row r="2458" spans="1:80" x14ac:dyDescent="0.3">
      <c r="A2458">
        <v>2457</v>
      </c>
      <c r="B2458" t="s">
        <v>3105</v>
      </c>
      <c r="C2458" t="s">
        <v>20</v>
      </c>
      <c r="D2458" t="s">
        <v>3004</v>
      </c>
      <c r="E2458" t="s">
        <v>3058</v>
      </c>
      <c r="F2458" t="s">
        <v>252</v>
      </c>
      <c r="G2458" t="s">
        <v>3004</v>
      </c>
      <c r="H2458" t="s">
        <v>184</v>
      </c>
      <c r="J2458">
        <v>0</v>
      </c>
      <c r="K2458" t="s">
        <v>3059</v>
      </c>
      <c r="L2458" t="s">
        <v>186</v>
      </c>
      <c r="M2458" t="s">
        <v>1022</v>
      </c>
      <c r="N2458" t="s">
        <v>20</v>
      </c>
      <c r="O2458">
        <v>413</v>
      </c>
      <c r="P2458" t="s">
        <v>188</v>
      </c>
      <c r="Q2458">
        <v>2</v>
      </c>
      <c r="R2458">
        <v>12</v>
      </c>
      <c r="S2458">
        <v>40</v>
      </c>
      <c r="T2458">
        <v>3.3333333333333335</v>
      </c>
      <c r="U2458">
        <v>7.5</v>
      </c>
      <c r="V2458">
        <v>7.5</v>
      </c>
      <c r="W2458">
        <v>5</v>
      </c>
      <c r="X2458">
        <v>0.76</v>
      </c>
      <c r="Y2458">
        <v>119638</v>
      </c>
      <c r="Z2458" t="s">
        <v>189</v>
      </c>
      <c r="AA2458">
        <v>2</v>
      </c>
      <c r="AB2458">
        <v>12</v>
      </c>
      <c r="AC2458">
        <v>80</v>
      </c>
      <c r="AD2458">
        <v>6.666666666666667</v>
      </c>
      <c r="AE2458">
        <v>13.125</v>
      </c>
      <c r="AF2458">
        <v>13.125</v>
      </c>
      <c r="AG2458">
        <v>10</v>
      </c>
      <c r="AH2458">
        <v>0.76</v>
      </c>
      <c r="AI2458">
        <v>68367.5</v>
      </c>
      <c r="AJ2458">
        <v>4.76</v>
      </c>
      <c r="AK2458">
        <v>2.2000000000000002</v>
      </c>
      <c r="AL2458">
        <v>27</v>
      </c>
      <c r="AM2458">
        <v>11</v>
      </c>
      <c r="AN2458">
        <v>25</v>
      </c>
      <c r="AO2458" t="s">
        <v>190</v>
      </c>
      <c r="AP2458">
        <v>83</v>
      </c>
      <c r="AQ2458">
        <v>-0.7</v>
      </c>
      <c r="AR2458">
        <v>1.2</v>
      </c>
      <c r="AS2458" t="s">
        <v>3060</v>
      </c>
      <c r="AT2458">
        <v>9.61</v>
      </c>
      <c r="AU2458">
        <v>14</v>
      </c>
      <c r="AV2458">
        <v>12</v>
      </c>
      <c r="AW2458">
        <v>33</v>
      </c>
      <c r="AX2458">
        <v>12</v>
      </c>
      <c r="AY2458">
        <v>5</v>
      </c>
      <c r="AZ2458">
        <v>165</v>
      </c>
      <c r="BA2458">
        <v>3.1333333333333333</v>
      </c>
      <c r="BB2458">
        <v>19503.494999999999</v>
      </c>
      <c r="BC2458">
        <v>32505.825000000001</v>
      </c>
      <c r="BD2458">
        <v>45508.154999999999</v>
      </c>
      <c r="BE2458">
        <v>36</v>
      </c>
      <c r="BF2458">
        <v>5</v>
      </c>
      <c r="BG2458">
        <v>165</v>
      </c>
      <c r="BH2458">
        <v>3.1333333333333333</v>
      </c>
      <c r="BI2458">
        <v>19503.494999999999</v>
      </c>
      <c r="BJ2458">
        <v>32505.825000000001</v>
      </c>
      <c r="BK2458">
        <v>45508.154999999999</v>
      </c>
      <c r="BL2458">
        <v>30</v>
      </c>
      <c r="BM2458">
        <v>1</v>
      </c>
      <c r="BN2458">
        <v>20</v>
      </c>
      <c r="BO2458" t="s">
        <v>192</v>
      </c>
      <c r="BP2458">
        <v>8.26</v>
      </c>
      <c r="BQ2458">
        <v>1578</v>
      </c>
      <c r="BR2458">
        <v>650</v>
      </c>
      <c r="BS2458">
        <v>0.41191381495564006</v>
      </c>
      <c r="BV2458">
        <v>0</v>
      </c>
      <c r="BW2458">
        <v>0</v>
      </c>
      <c r="BX2458">
        <v>0</v>
      </c>
      <c r="BZ2458" t="s">
        <v>193</v>
      </c>
      <c r="CA2458" t="s">
        <v>194</v>
      </c>
      <c r="CB2458" t="b">
        <v>0</v>
      </c>
    </row>
    <row r="2459" spans="1:80" x14ac:dyDescent="0.3">
      <c r="A2459">
        <v>2458</v>
      </c>
      <c r="B2459" t="s">
        <v>3106</v>
      </c>
      <c r="C2459" t="s">
        <v>20</v>
      </c>
      <c r="D2459" t="s">
        <v>3004</v>
      </c>
      <c r="E2459" t="s">
        <v>3058</v>
      </c>
      <c r="F2459" t="s">
        <v>511</v>
      </c>
      <c r="G2459" t="s">
        <v>3004</v>
      </c>
      <c r="H2459" t="s">
        <v>184</v>
      </c>
      <c r="J2459">
        <v>0</v>
      </c>
      <c r="K2459" t="s">
        <v>3059</v>
      </c>
      <c r="L2459" t="s">
        <v>186</v>
      </c>
      <c r="M2459" t="s">
        <v>1022</v>
      </c>
      <c r="N2459" t="s">
        <v>20</v>
      </c>
      <c r="O2459">
        <v>534</v>
      </c>
      <c r="P2459" t="s">
        <v>188</v>
      </c>
      <c r="Q2459">
        <v>2</v>
      </c>
      <c r="R2459">
        <v>9</v>
      </c>
      <c r="S2459">
        <v>40</v>
      </c>
      <c r="T2459">
        <v>4.4444444444444446</v>
      </c>
      <c r="U2459">
        <v>7.5</v>
      </c>
      <c r="V2459">
        <v>7.5</v>
      </c>
      <c r="W2459">
        <v>5</v>
      </c>
      <c r="X2459">
        <v>0.76</v>
      </c>
      <c r="Y2459">
        <v>119638</v>
      </c>
      <c r="Z2459" t="s">
        <v>189</v>
      </c>
      <c r="AA2459">
        <v>2</v>
      </c>
      <c r="AB2459">
        <v>9</v>
      </c>
      <c r="AC2459">
        <v>80</v>
      </c>
      <c r="AD2459">
        <v>8.8888888888888893</v>
      </c>
      <c r="AE2459">
        <v>13.125</v>
      </c>
      <c r="AF2459">
        <v>13.125</v>
      </c>
      <c r="AG2459">
        <v>10</v>
      </c>
      <c r="AH2459">
        <v>0.76</v>
      </c>
      <c r="AI2459">
        <v>68367.5</v>
      </c>
      <c r="AJ2459">
        <v>6.01</v>
      </c>
      <c r="AK2459">
        <v>2.2000000000000002</v>
      </c>
      <c r="AL2459">
        <v>22</v>
      </c>
      <c r="AM2459">
        <v>11</v>
      </c>
      <c r="AN2459">
        <v>25</v>
      </c>
      <c r="AO2459" t="s">
        <v>190</v>
      </c>
      <c r="AP2459">
        <v>83</v>
      </c>
      <c r="AQ2459">
        <v>-0.7</v>
      </c>
      <c r="AR2459">
        <v>1.2</v>
      </c>
      <c r="AS2459" t="s">
        <v>3060</v>
      </c>
      <c r="AT2459">
        <v>9.61</v>
      </c>
      <c r="AU2459">
        <v>14</v>
      </c>
      <c r="AV2459">
        <v>12</v>
      </c>
      <c r="AW2459">
        <v>33</v>
      </c>
      <c r="AX2459">
        <v>12</v>
      </c>
      <c r="AY2459">
        <v>5</v>
      </c>
      <c r="AZ2459">
        <v>165</v>
      </c>
      <c r="BA2459">
        <v>3.1333333333333333</v>
      </c>
      <c r="BB2459">
        <v>19503.494999999999</v>
      </c>
      <c r="BC2459">
        <v>32505.825000000001</v>
      </c>
      <c r="BD2459">
        <v>45508.154999999999</v>
      </c>
      <c r="BE2459">
        <v>36</v>
      </c>
      <c r="BF2459">
        <v>5</v>
      </c>
      <c r="BG2459">
        <v>165</v>
      </c>
      <c r="BH2459">
        <v>3.1333333333333333</v>
      </c>
      <c r="BI2459">
        <v>19503.494999999999</v>
      </c>
      <c r="BJ2459">
        <v>32505.825000000001</v>
      </c>
      <c r="BK2459">
        <v>45508.154999999999</v>
      </c>
      <c r="BL2459">
        <v>30</v>
      </c>
      <c r="BM2459">
        <v>1</v>
      </c>
      <c r="BN2459">
        <v>15</v>
      </c>
      <c r="BO2459" t="s">
        <v>192</v>
      </c>
      <c r="BP2459">
        <v>8.01</v>
      </c>
      <c r="BQ2459">
        <v>508</v>
      </c>
      <c r="BR2459">
        <v>43</v>
      </c>
      <c r="BS2459">
        <v>8.4645669291338599E-2</v>
      </c>
      <c r="BV2459">
        <v>0</v>
      </c>
      <c r="BW2459">
        <v>0</v>
      </c>
      <c r="BX2459">
        <v>0</v>
      </c>
      <c r="BZ2459" t="s">
        <v>193</v>
      </c>
      <c r="CA2459" t="s">
        <v>194</v>
      </c>
      <c r="CB2459" t="b">
        <v>0</v>
      </c>
    </row>
    <row r="2460" spans="1:80" x14ac:dyDescent="0.3">
      <c r="A2460">
        <v>2459</v>
      </c>
      <c r="B2460" t="s">
        <v>3107</v>
      </c>
      <c r="C2460" t="s">
        <v>20</v>
      </c>
      <c r="D2460" t="s">
        <v>3004</v>
      </c>
      <c r="E2460" t="s">
        <v>3058</v>
      </c>
      <c r="F2460" t="s">
        <v>520</v>
      </c>
      <c r="G2460" t="s">
        <v>3004</v>
      </c>
      <c r="H2460" t="s">
        <v>184</v>
      </c>
      <c r="J2460">
        <v>0</v>
      </c>
      <c r="K2460" t="s">
        <v>3059</v>
      </c>
      <c r="L2460" t="s">
        <v>186</v>
      </c>
      <c r="M2460" t="s">
        <v>1022</v>
      </c>
      <c r="N2460" t="s">
        <v>20</v>
      </c>
      <c r="O2460">
        <v>659</v>
      </c>
      <c r="P2460" t="s">
        <v>188</v>
      </c>
      <c r="Q2460">
        <v>2</v>
      </c>
      <c r="R2460">
        <v>9</v>
      </c>
      <c r="S2460">
        <v>40</v>
      </c>
      <c r="T2460">
        <v>4.4444444444444446</v>
      </c>
      <c r="U2460">
        <v>7.5</v>
      </c>
      <c r="V2460">
        <v>7.5</v>
      </c>
      <c r="W2460">
        <v>5</v>
      </c>
      <c r="X2460">
        <v>0.76</v>
      </c>
      <c r="Y2460">
        <v>119638</v>
      </c>
      <c r="Z2460" t="s">
        <v>189</v>
      </c>
      <c r="AA2460">
        <v>2</v>
      </c>
      <c r="AB2460">
        <v>9</v>
      </c>
      <c r="AC2460">
        <v>80</v>
      </c>
      <c r="AD2460">
        <v>8.8888888888888893</v>
      </c>
      <c r="AE2460">
        <v>13.125</v>
      </c>
      <c r="AF2460">
        <v>13.125</v>
      </c>
      <c r="AG2460">
        <v>10</v>
      </c>
      <c r="AH2460">
        <v>0.76</v>
      </c>
      <c r="AI2460">
        <v>68367.5</v>
      </c>
      <c r="AJ2460">
        <v>7.27</v>
      </c>
      <c r="AK2460">
        <v>2.2000000000000002</v>
      </c>
      <c r="AL2460">
        <v>18</v>
      </c>
      <c r="AM2460">
        <v>11</v>
      </c>
      <c r="AN2460">
        <v>25</v>
      </c>
      <c r="AO2460" t="s">
        <v>190</v>
      </c>
      <c r="AP2460">
        <v>83</v>
      </c>
      <c r="AQ2460">
        <v>-0.7</v>
      </c>
      <c r="AR2460">
        <v>1.2</v>
      </c>
      <c r="AS2460" t="s">
        <v>3060</v>
      </c>
      <c r="AT2460">
        <v>9.61</v>
      </c>
      <c r="AU2460">
        <v>14</v>
      </c>
      <c r="AV2460">
        <v>12</v>
      </c>
      <c r="AW2460">
        <v>33</v>
      </c>
      <c r="AX2460">
        <v>12</v>
      </c>
      <c r="AY2460">
        <v>4</v>
      </c>
      <c r="AZ2460">
        <v>132</v>
      </c>
      <c r="BA2460">
        <v>3.9166666666666665</v>
      </c>
      <c r="BB2460">
        <v>19503.494999999999</v>
      </c>
      <c r="BC2460">
        <v>32505.825000000001</v>
      </c>
      <c r="BD2460">
        <v>45508.154999999999</v>
      </c>
      <c r="BE2460">
        <v>36</v>
      </c>
      <c r="BF2460">
        <v>4</v>
      </c>
      <c r="BG2460">
        <v>132</v>
      </c>
      <c r="BH2460">
        <v>3.9166666666666665</v>
      </c>
      <c r="BI2460">
        <v>19503.494999999999</v>
      </c>
      <c r="BJ2460">
        <v>32505.825000000001</v>
      </c>
      <c r="BK2460">
        <v>45508.154999999999</v>
      </c>
      <c r="BL2460">
        <v>30</v>
      </c>
      <c r="BM2460">
        <v>1</v>
      </c>
      <c r="BN2460">
        <v>10</v>
      </c>
      <c r="BO2460" t="s">
        <v>192</v>
      </c>
      <c r="BP2460">
        <v>6.59</v>
      </c>
      <c r="BQ2460">
        <v>623</v>
      </c>
      <c r="BR2460">
        <v>42</v>
      </c>
      <c r="BS2460">
        <v>6.741573033707865E-2</v>
      </c>
      <c r="BV2460">
        <v>0</v>
      </c>
      <c r="BW2460">
        <v>0</v>
      </c>
      <c r="BX2460">
        <v>0</v>
      </c>
      <c r="BZ2460" t="s">
        <v>193</v>
      </c>
      <c r="CA2460" t="s">
        <v>194</v>
      </c>
      <c r="CB2460" t="b">
        <v>0</v>
      </c>
    </row>
    <row r="2461" spans="1:80" x14ac:dyDescent="0.3">
      <c r="A2461">
        <v>2460</v>
      </c>
      <c r="B2461" t="s">
        <v>3108</v>
      </c>
      <c r="C2461" t="s">
        <v>20</v>
      </c>
      <c r="D2461" t="s">
        <v>3004</v>
      </c>
      <c r="E2461" t="s">
        <v>3058</v>
      </c>
      <c r="F2461" t="s">
        <v>1005</v>
      </c>
      <c r="G2461" t="s">
        <v>3004</v>
      </c>
      <c r="H2461" t="s">
        <v>184</v>
      </c>
      <c r="J2461">
        <v>0</v>
      </c>
      <c r="K2461" t="s">
        <v>3059</v>
      </c>
      <c r="L2461" t="s">
        <v>186</v>
      </c>
      <c r="M2461" t="s">
        <v>1022</v>
      </c>
      <c r="N2461" t="s">
        <v>20</v>
      </c>
      <c r="O2461">
        <v>785</v>
      </c>
      <c r="P2461" t="s">
        <v>188</v>
      </c>
      <c r="Q2461">
        <v>2</v>
      </c>
      <c r="R2461">
        <v>6</v>
      </c>
      <c r="S2461">
        <v>40</v>
      </c>
      <c r="T2461">
        <v>6.666666666666667</v>
      </c>
      <c r="U2461">
        <v>7.5</v>
      </c>
      <c r="V2461">
        <v>7.5</v>
      </c>
      <c r="W2461">
        <v>5</v>
      </c>
      <c r="X2461">
        <v>0.76</v>
      </c>
      <c r="Y2461">
        <v>119638</v>
      </c>
      <c r="Z2461" t="s">
        <v>189</v>
      </c>
      <c r="AA2461">
        <v>2</v>
      </c>
      <c r="AB2461">
        <v>6</v>
      </c>
      <c r="AC2461">
        <v>80</v>
      </c>
      <c r="AD2461">
        <v>13.333333333333334</v>
      </c>
      <c r="AE2461">
        <v>13.125</v>
      </c>
      <c r="AF2461">
        <v>13.333333333333334</v>
      </c>
      <c r="AG2461">
        <v>10</v>
      </c>
      <c r="AH2461">
        <v>0.76</v>
      </c>
      <c r="AI2461">
        <v>67301.5</v>
      </c>
      <c r="AJ2461">
        <v>8.5299999999999994</v>
      </c>
      <c r="AK2461">
        <v>2.2000000000000002</v>
      </c>
      <c r="AL2461">
        <v>15</v>
      </c>
      <c r="AM2461">
        <v>11</v>
      </c>
      <c r="AN2461">
        <v>25</v>
      </c>
      <c r="AO2461" t="s">
        <v>190</v>
      </c>
      <c r="AP2461">
        <v>83</v>
      </c>
      <c r="AQ2461">
        <v>-0.7</v>
      </c>
      <c r="AR2461">
        <v>1.2</v>
      </c>
      <c r="AS2461" t="s">
        <v>3041</v>
      </c>
      <c r="AT2461">
        <v>8.2100000000000009</v>
      </c>
      <c r="AU2461">
        <v>14</v>
      </c>
      <c r="AV2461">
        <v>12</v>
      </c>
      <c r="AW2461">
        <v>21</v>
      </c>
      <c r="AX2461">
        <v>12</v>
      </c>
      <c r="AY2461">
        <v>3</v>
      </c>
      <c r="AZ2461">
        <v>63</v>
      </c>
      <c r="BA2461">
        <v>8.2063492063492056</v>
      </c>
      <c r="BB2461">
        <v>10603.215</v>
      </c>
      <c r="BC2461">
        <v>17672.025000000005</v>
      </c>
      <c r="BD2461">
        <v>24740.835000000003</v>
      </c>
      <c r="BE2461">
        <v>36</v>
      </c>
      <c r="BF2461">
        <v>3</v>
      </c>
      <c r="BG2461">
        <v>63</v>
      </c>
      <c r="BH2461">
        <v>8.2063492063492056</v>
      </c>
      <c r="BI2461">
        <v>10603.215</v>
      </c>
      <c r="BJ2461">
        <v>17672.025000000005</v>
      </c>
      <c r="BK2461">
        <v>24740.835000000003</v>
      </c>
      <c r="BL2461">
        <v>50</v>
      </c>
      <c r="BM2461">
        <v>1</v>
      </c>
      <c r="BN2461">
        <v>10</v>
      </c>
      <c r="BO2461" t="s">
        <v>192</v>
      </c>
      <c r="BP2461">
        <v>7.85</v>
      </c>
      <c r="BQ2461">
        <v>426</v>
      </c>
      <c r="BR2461">
        <v>1</v>
      </c>
      <c r="BS2461">
        <v>2.3474178403755869E-3</v>
      </c>
      <c r="BV2461">
        <v>0</v>
      </c>
      <c r="BW2461">
        <v>0</v>
      </c>
      <c r="BX2461">
        <v>0</v>
      </c>
      <c r="BZ2461" t="s">
        <v>193</v>
      </c>
      <c r="CA2461" t="s">
        <v>194</v>
      </c>
      <c r="CB2461" t="b">
        <v>0</v>
      </c>
    </row>
    <row r="2462" spans="1:80" x14ac:dyDescent="0.3">
      <c r="A2462">
        <v>2461</v>
      </c>
      <c r="B2462" t="s">
        <v>3109</v>
      </c>
      <c r="C2462" t="s">
        <v>20</v>
      </c>
      <c r="D2462" t="s">
        <v>3004</v>
      </c>
      <c r="E2462" t="s">
        <v>3058</v>
      </c>
      <c r="F2462" t="s">
        <v>1577</v>
      </c>
      <c r="G2462" t="s">
        <v>3004</v>
      </c>
      <c r="H2462" t="s">
        <v>184</v>
      </c>
      <c r="J2462">
        <v>0</v>
      </c>
      <c r="K2462" t="s">
        <v>3059</v>
      </c>
      <c r="L2462" t="s">
        <v>186</v>
      </c>
      <c r="M2462" t="s">
        <v>1022</v>
      </c>
      <c r="N2462" t="s">
        <v>20</v>
      </c>
      <c r="O2462">
        <v>908</v>
      </c>
      <c r="P2462" t="s">
        <v>188</v>
      </c>
      <c r="Q2462">
        <v>2</v>
      </c>
      <c r="R2462">
        <v>6</v>
      </c>
      <c r="S2462">
        <v>40</v>
      </c>
      <c r="T2462">
        <v>6.666666666666667</v>
      </c>
      <c r="U2462">
        <v>7.5</v>
      </c>
      <c r="V2462">
        <v>7.5</v>
      </c>
      <c r="W2462">
        <v>5</v>
      </c>
      <c r="X2462">
        <v>0.76</v>
      </c>
      <c r="Y2462">
        <v>119638</v>
      </c>
      <c r="Z2462" t="s">
        <v>189</v>
      </c>
      <c r="AA2462">
        <v>2</v>
      </c>
      <c r="AB2462">
        <v>6</v>
      </c>
      <c r="AC2462">
        <v>80</v>
      </c>
      <c r="AD2462">
        <v>13.333333333333334</v>
      </c>
      <c r="AE2462">
        <v>13.125</v>
      </c>
      <c r="AF2462">
        <v>13.333333333333334</v>
      </c>
      <c r="AG2462">
        <v>10</v>
      </c>
      <c r="AH2462">
        <v>0.76</v>
      </c>
      <c r="AI2462">
        <v>67301.5</v>
      </c>
      <c r="AJ2462">
        <v>9.7799999999999994</v>
      </c>
      <c r="AK2462">
        <v>2.2000000000000002</v>
      </c>
      <c r="AL2462">
        <v>14</v>
      </c>
      <c r="AM2462">
        <v>11</v>
      </c>
      <c r="AN2462">
        <v>25</v>
      </c>
      <c r="AO2462" t="s">
        <v>190</v>
      </c>
      <c r="AP2462">
        <v>83</v>
      </c>
      <c r="AQ2462">
        <v>-0.7</v>
      </c>
      <c r="AR2462">
        <v>1.2</v>
      </c>
      <c r="AS2462" t="s">
        <v>3041</v>
      </c>
      <c r="AT2462">
        <v>8.2100000000000009</v>
      </c>
      <c r="AU2462">
        <v>14</v>
      </c>
      <c r="AV2462">
        <v>12</v>
      </c>
      <c r="AW2462">
        <v>21</v>
      </c>
      <c r="AX2462">
        <v>12</v>
      </c>
      <c r="AY2462">
        <v>3</v>
      </c>
      <c r="AZ2462">
        <v>63</v>
      </c>
      <c r="BA2462">
        <v>8.2063492063492056</v>
      </c>
      <c r="BB2462">
        <v>10603.215</v>
      </c>
      <c r="BC2462">
        <v>17672.025000000005</v>
      </c>
      <c r="BD2462">
        <v>24740.835000000003</v>
      </c>
      <c r="BE2462">
        <v>36</v>
      </c>
      <c r="BF2462">
        <v>3</v>
      </c>
      <c r="BG2462">
        <v>63</v>
      </c>
      <c r="BH2462">
        <v>8.2063492063492056</v>
      </c>
      <c r="BI2462">
        <v>10603.215</v>
      </c>
      <c r="BJ2462">
        <v>17672.025000000005</v>
      </c>
      <c r="BK2462">
        <v>24740.835000000003</v>
      </c>
      <c r="BL2462">
        <v>50</v>
      </c>
      <c r="BM2462">
        <v>1</v>
      </c>
      <c r="BN2462">
        <v>10</v>
      </c>
      <c r="BO2462" t="s">
        <v>192</v>
      </c>
      <c r="BP2462">
        <v>9.08</v>
      </c>
      <c r="BQ2462">
        <v>719</v>
      </c>
      <c r="BR2462">
        <v>5</v>
      </c>
      <c r="BS2462">
        <v>6.954102920723227E-3</v>
      </c>
      <c r="BV2462">
        <v>0</v>
      </c>
      <c r="BW2462">
        <v>0</v>
      </c>
      <c r="BX2462">
        <v>0</v>
      </c>
      <c r="BZ2462" t="s">
        <v>193</v>
      </c>
      <c r="CA2462" t="s">
        <v>194</v>
      </c>
      <c r="CB2462" t="b">
        <v>0</v>
      </c>
    </row>
    <row r="2463" spans="1:80" x14ac:dyDescent="0.3">
      <c r="A2463">
        <v>2462</v>
      </c>
      <c r="B2463" t="s">
        <v>3110</v>
      </c>
      <c r="C2463" t="s">
        <v>20</v>
      </c>
      <c r="D2463" t="s">
        <v>3004</v>
      </c>
      <c r="E2463" t="s">
        <v>3058</v>
      </c>
      <c r="F2463" t="s">
        <v>1605</v>
      </c>
      <c r="G2463" t="s">
        <v>3004</v>
      </c>
      <c r="H2463" t="s">
        <v>184</v>
      </c>
      <c r="J2463">
        <v>0</v>
      </c>
      <c r="K2463" t="s">
        <v>3059</v>
      </c>
      <c r="L2463" t="s">
        <v>186</v>
      </c>
      <c r="M2463" t="s">
        <v>1022</v>
      </c>
      <c r="N2463" t="s">
        <v>20</v>
      </c>
      <c r="O2463">
        <v>1026</v>
      </c>
      <c r="P2463" t="s">
        <v>188</v>
      </c>
      <c r="Q2463">
        <v>2</v>
      </c>
      <c r="R2463">
        <v>6</v>
      </c>
      <c r="S2463">
        <v>40</v>
      </c>
      <c r="T2463">
        <v>6.666666666666667</v>
      </c>
      <c r="U2463">
        <v>7.5</v>
      </c>
      <c r="V2463">
        <v>7.5</v>
      </c>
      <c r="W2463">
        <v>5</v>
      </c>
      <c r="X2463">
        <v>0.76</v>
      </c>
      <c r="Y2463">
        <v>119638</v>
      </c>
      <c r="Z2463" t="s">
        <v>189</v>
      </c>
      <c r="AA2463">
        <v>2</v>
      </c>
      <c r="AB2463">
        <v>6</v>
      </c>
      <c r="AC2463">
        <v>80</v>
      </c>
      <c r="AD2463">
        <v>13.333333333333334</v>
      </c>
      <c r="AE2463">
        <v>13.125</v>
      </c>
      <c r="AF2463">
        <v>13.333333333333334</v>
      </c>
      <c r="AG2463">
        <v>10</v>
      </c>
      <c r="AH2463">
        <v>0.76</v>
      </c>
      <c r="AI2463">
        <v>67301.5</v>
      </c>
      <c r="AJ2463">
        <v>11.03</v>
      </c>
      <c r="AK2463">
        <v>2.2000000000000002</v>
      </c>
      <c r="AL2463">
        <v>12</v>
      </c>
      <c r="AM2463">
        <v>11</v>
      </c>
      <c r="AN2463">
        <v>25</v>
      </c>
      <c r="AO2463" t="s">
        <v>190</v>
      </c>
      <c r="AP2463">
        <v>83</v>
      </c>
      <c r="AQ2463">
        <v>-0.7</v>
      </c>
      <c r="AR2463">
        <v>1.2</v>
      </c>
      <c r="AS2463" t="s">
        <v>3041</v>
      </c>
      <c r="AT2463">
        <v>8.2100000000000009</v>
      </c>
      <c r="AU2463">
        <v>14</v>
      </c>
      <c r="AV2463">
        <v>12</v>
      </c>
      <c r="AW2463">
        <v>21</v>
      </c>
      <c r="AX2463">
        <v>12</v>
      </c>
      <c r="AY2463">
        <v>3</v>
      </c>
      <c r="AZ2463">
        <v>63</v>
      </c>
      <c r="BA2463">
        <v>8.2063492063492056</v>
      </c>
      <c r="BB2463">
        <v>10603.215</v>
      </c>
      <c r="BC2463">
        <v>17672.025000000005</v>
      </c>
      <c r="BD2463">
        <v>24740.835000000003</v>
      </c>
      <c r="BE2463">
        <v>36</v>
      </c>
      <c r="BF2463">
        <v>3</v>
      </c>
      <c r="BG2463">
        <v>63</v>
      </c>
      <c r="BH2463">
        <v>8.2063492063492056</v>
      </c>
      <c r="BI2463">
        <v>10603.215</v>
      </c>
      <c r="BJ2463">
        <v>17672.025000000005</v>
      </c>
      <c r="BK2463">
        <v>24740.835000000003</v>
      </c>
      <c r="BL2463">
        <v>50</v>
      </c>
      <c r="BM2463">
        <v>1</v>
      </c>
      <c r="BN2463">
        <v>10</v>
      </c>
      <c r="BO2463" t="s">
        <v>192</v>
      </c>
      <c r="BP2463">
        <v>10.26</v>
      </c>
      <c r="BQ2463">
        <v>229</v>
      </c>
      <c r="BR2463">
        <v>0</v>
      </c>
      <c r="BS2463">
        <v>0</v>
      </c>
      <c r="BV2463">
        <v>0</v>
      </c>
      <c r="BW2463">
        <v>0</v>
      </c>
      <c r="BX2463">
        <v>0</v>
      </c>
      <c r="BZ2463" t="s">
        <v>193</v>
      </c>
      <c r="CA2463" t="s">
        <v>194</v>
      </c>
      <c r="CB2463" t="b">
        <v>0</v>
      </c>
    </row>
    <row r="2464" spans="1:80" x14ac:dyDescent="0.3">
      <c r="A2464">
        <v>2463</v>
      </c>
      <c r="B2464" t="s">
        <v>3111</v>
      </c>
      <c r="C2464" t="s">
        <v>20</v>
      </c>
      <c r="D2464" t="s">
        <v>3004</v>
      </c>
      <c r="E2464" t="s">
        <v>3058</v>
      </c>
      <c r="F2464" t="s">
        <v>1607</v>
      </c>
      <c r="G2464" t="s">
        <v>3004</v>
      </c>
      <c r="H2464" t="s">
        <v>184</v>
      </c>
      <c r="J2464">
        <v>0</v>
      </c>
      <c r="K2464" t="s">
        <v>3059</v>
      </c>
      <c r="L2464" t="s">
        <v>186</v>
      </c>
      <c r="M2464" t="s">
        <v>1022</v>
      </c>
      <c r="N2464" t="s">
        <v>20</v>
      </c>
      <c r="O2464">
        <v>1158</v>
      </c>
      <c r="P2464" t="s">
        <v>188</v>
      </c>
      <c r="Q2464">
        <v>2</v>
      </c>
      <c r="R2464">
        <v>6</v>
      </c>
      <c r="S2464">
        <v>40</v>
      </c>
      <c r="T2464">
        <v>6.666666666666667</v>
      </c>
      <c r="U2464">
        <v>7.5</v>
      </c>
      <c r="V2464">
        <v>7.5</v>
      </c>
      <c r="W2464">
        <v>5</v>
      </c>
      <c r="X2464">
        <v>0.76</v>
      </c>
      <c r="Y2464">
        <v>119638</v>
      </c>
      <c r="Z2464" t="s">
        <v>189</v>
      </c>
      <c r="AA2464">
        <v>2</v>
      </c>
      <c r="AB2464">
        <v>6</v>
      </c>
      <c r="AC2464">
        <v>80</v>
      </c>
      <c r="AD2464">
        <v>13.333333333333334</v>
      </c>
      <c r="AE2464">
        <v>13.125</v>
      </c>
      <c r="AF2464">
        <v>13.333333333333334</v>
      </c>
      <c r="AG2464">
        <v>10</v>
      </c>
      <c r="AH2464">
        <v>0.76</v>
      </c>
      <c r="AI2464">
        <v>67301.5</v>
      </c>
      <c r="AJ2464">
        <v>12.86</v>
      </c>
      <c r="AK2464">
        <v>2.2000000000000002</v>
      </c>
      <c r="AL2464">
        <v>10</v>
      </c>
      <c r="AM2464">
        <v>11</v>
      </c>
      <c r="AN2464">
        <v>25</v>
      </c>
      <c r="AO2464" t="s">
        <v>190</v>
      </c>
      <c r="AP2464">
        <v>83</v>
      </c>
      <c r="AQ2464">
        <v>-0.7</v>
      </c>
      <c r="AR2464">
        <v>1.2</v>
      </c>
      <c r="AS2464" t="s">
        <v>3041</v>
      </c>
      <c r="AT2464">
        <v>8.2100000000000009</v>
      </c>
      <c r="AU2464">
        <v>14</v>
      </c>
      <c r="AV2464">
        <v>12</v>
      </c>
      <c r="AW2464">
        <v>21</v>
      </c>
      <c r="AX2464">
        <v>12</v>
      </c>
      <c r="AY2464">
        <v>3</v>
      </c>
      <c r="AZ2464">
        <v>63</v>
      </c>
      <c r="BA2464">
        <v>8.2063492063492056</v>
      </c>
      <c r="BB2464">
        <v>10603.215</v>
      </c>
      <c r="BC2464">
        <v>17672.025000000005</v>
      </c>
      <c r="BD2464">
        <v>24740.835000000003</v>
      </c>
      <c r="BE2464">
        <v>36</v>
      </c>
      <c r="BF2464">
        <v>3</v>
      </c>
      <c r="BG2464">
        <v>63</v>
      </c>
      <c r="BH2464">
        <v>8.2063492063492056</v>
      </c>
      <c r="BI2464">
        <v>10603.215</v>
      </c>
      <c r="BJ2464">
        <v>17672.025000000005</v>
      </c>
      <c r="BK2464">
        <v>24740.835000000003</v>
      </c>
      <c r="BL2464">
        <v>50</v>
      </c>
      <c r="BM2464">
        <v>1</v>
      </c>
      <c r="BN2464">
        <v>5</v>
      </c>
      <c r="BO2464" t="s">
        <v>192</v>
      </c>
      <c r="BP2464">
        <v>5.79</v>
      </c>
      <c r="BQ2464">
        <v>300</v>
      </c>
      <c r="BR2464">
        <v>19</v>
      </c>
      <c r="BS2464">
        <v>6.3333333333333339E-2</v>
      </c>
      <c r="BV2464">
        <v>0</v>
      </c>
      <c r="BW2464">
        <v>0</v>
      </c>
      <c r="BX2464">
        <v>0</v>
      </c>
      <c r="BZ2464" t="s">
        <v>193</v>
      </c>
      <c r="CA2464" t="s">
        <v>194</v>
      </c>
      <c r="CB2464" t="b">
        <v>0</v>
      </c>
    </row>
    <row r="2465" spans="1:80" x14ac:dyDescent="0.3">
      <c r="A2465">
        <v>2464</v>
      </c>
      <c r="B2465" t="s">
        <v>3112</v>
      </c>
      <c r="C2465" t="s">
        <v>20</v>
      </c>
      <c r="D2465" t="s">
        <v>3004</v>
      </c>
      <c r="E2465" t="s">
        <v>3058</v>
      </c>
      <c r="F2465" t="s">
        <v>202</v>
      </c>
      <c r="G2465" t="s">
        <v>3004</v>
      </c>
      <c r="H2465" t="s">
        <v>184</v>
      </c>
      <c r="J2465">
        <v>0</v>
      </c>
      <c r="K2465" t="s">
        <v>3071</v>
      </c>
      <c r="L2465" t="s">
        <v>186</v>
      </c>
      <c r="M2465" t="s">
        <v>1022</v>
      </c>
      <c r="N2465" t="s">
        <v>20</v>
      </c>
      <c r="O2465">
        <v>231</v>
      </c>
      <c r="P2465" t="s">
        <v>188</v>
      </c>
      <c r="Q2465">
        <v>2</v>
      </c>
      <c r="R2465">
        <v>18</v>
      </c>
      <c r="S2465">
        <v>40</v>
      </c>
      <c r="T2465">
        <v>2.2222222222222223</v>
      </c>
      <c r="U2465">
        <v>7.5</v>
      </c>
      <c r="V2465">
        <v>7.5</v>
      </c>
      <c r="W2465">
        <v>5</v>
      </c>
      <c r="X2465">
        <v>0.76</v>
      </c>
      <c r="Y2465">
        <v>119638</v>
      </c>
      <c r="Z2465" t="s">
        <v>189</v>
      </c>
      <c r="AA2465">
        <v>2</v>
      </c>
      <c r="AB2465">
        <v>18</v>
      </c>
      <c r="AC2465">
        <v>80</v>
      </c>
      <c r="AD2465">
        <v>4.4444444444444446</v>
      </c>
      <c r="AE2465">
        <v>13.125</v>
      </c>
      <c r="AF2465">
        <v>13.125</v>
      </c>
      <c r="AG2465">
        <v>10</v>
      </c>
      <c r="AH2465">
        <v>0.76</v>
      </c>
      <c r="AI2465">
        <v>68367.5</v>
      </c>
      <c r="AJ2465">
        <v>3.36</v>
      </c>
      <c r="AK2465">
        <v>2.2000000000000002</v>
      </c>
      <c r="AL2465">
        <v>38</v>
      </c>
      <c r="AM2465">
        <v>11</v>
      </c>
      <c r="AN2465">
        <v>25</v>
      </c>
      <c r="AO2465" t="s">
        <v>190</v>
      </c>
      <c r="AP2465">
        <v>83</v>
      </c>
      <c r="AQ2465">
        <v>-0.7</v>
      </c>
      <c r="AR2465">
        <v>1.2</v>
      </c>
      <c r="AS2465" t="s">
        <v>3060</v>
      </c>
      <c r="AT2465">
        <v>9.61</v>
      </c>
      <c r="AU2465">
        <v>14</v>
      </c>
      <c r="AV2465">
        <v>12</v>
      </c>
      <c r="AW2465">
        <v>33</v>
      </c>
      <c r="AX2465">
        <v>12</v>
      </c>
      <c r="AY2465">
        <v>5</v>
      </c>
      <c r="AZ2465">
        <v>165</v>
      </c>
      <c r="BA2465">
        <v>3.1333333333333333</v>
      </c>
      <c r="BB2465">
        <v>19503.494999999999</v>
      </c>
      <c r="BC2465">
        <v>32505.825000000001</v>
      </c>
      <c r="BD2465">
        <v>45508.154999999999</v>
      </c>
      <c r="BE2465">
        <v>36</v>
      </c>
      <c r="BF2465">
        <v>5</v>
      </c>
      <c r="BG2465">
        <v>165</v>
      </c>
      <c r="BH2465">
        <v>3.1333333333333333</v>
      </c>
      <c r="BI2465">
        <v>19503.494999999999</v>
      </c>
      <c r="BJ2465">
        <v>32505.825000000001</v>
      </c>
      <c r="BK2465">
        <v>45508.154999999999</v>
      </c>
      <c r="BL2465">
        <v>30</v>
      </c>
      <c r="BM2465">
        <v>1</v>
      </c>
      <c r="BN2465">
        <v>20</v>
      </c>
      <c r="BO2465" t="s">
        <v>192</v>
      </c>
      <c r="BP2465">
        <v>4.62</v>
      </c>
      <c r="BQ2465">
        <v>558</v>
      </c>
      <c r="BR2465">
        <v>4</v>
      </c>
      <c r="BS2465">
        <v>7.1684587813620072E-3</v>
      </c>
      <c r="BV2465">
        <v>0</v>
      </c>
      <c r="BW2465">
        <v>0</v>
      </c>
      <c r="BX2465">
        <v>0</v>
      </c>
      <c r="BZ2465" t="s">
        <v>193</v>
      </c>
      <c r="CA2465" t="s">
        <v>194</v>
      </c>
      <c r="CB2465" t="b">
        <v>0</v>
      </c>
    </row>
    <row r="2466" spans="1:80" x14ac:dyDescent="0.3">
      <c r="A2466">
        <v>2465</v>
      </c>
      <c r="B2466" t="s">
        <v>3113</v>
      </c>
      <c r="C2466" t="s">
        <v>20</v>
      </c>
      <c r="D2466" t="s">
        <v>3004</v>
      </c>
      <c r="E2466" t="s">
        <v>3058</v>
      </c>
      <c r="F2466" t="s">
        <v>206</v>
      </c>
      <c r="G2466" t="s">
        <v>3004</v>
      </c>
      <c r="H2466" t="s">
        <v>184</v>
      </c>
      <c r="J2466">
        <v>0</v>
      </c>
      <c r="K2466" t="s">
        <v>3071</v>
      </c>
      <c r="L2466" t="s">
        <v>186</v>
      </c>
      <c r="M2466" t="s">
        <v>1022</v>
      </c>
      <c r="N2466" t="s">
        <v>20</v>
      </c>
      <c r="O2466">
        <v>273</v>
      </c>
      <c r="P2466" t="s">
        <v>188</v>
      </c>
      <c r="Q2466">
        <v>2</v>
      </c>
      <c r="R2466">
        <v>6</v>
      </c>
      <c r="S2466">
        <v>40</v>
      </c>
      <c r="T2466">
        <v>6.666666666666667</v>
      </c>
      <c r="U2466">
        <v>7.5</v>
      </c>
      <c r="V2466">
        <v>7.5</v>
      </c>
      <c r="W2466">
        <v>5</v>
      </c>
      <c r="X2466">
        <v>0.76</v>
      </c>
      <c r="Y2466">
        <v>119638</v>
      </c>
      <c r="Z2466" t="s">
        <v>189</v>
      </c>
      <c r="AA2466">
        <v>2</v>
      </c>
      <c r="AB2466">
        <v>6</v>
      </c>
      <c r="AC2466">
        <v>80</v>
      </c>
      <c r="AD2466">
        <v>13.333333333333334</v>
      </c>
      <c r="AE2466">
        <v>13.125</v>
      </c>
      <c r="AF2466">
        <v>13.333333333333334</v>
      </c>
      <c r="AG2466">
        <v>10</v>
      </c>
      <c r="AH2466">
        <v>0.76</v>
      </c>
      <c r="AI2466">
        <v>67301.5</v>
      </c>
      <c r="AJ2466">
        <v>3.88</v>
      </c>
      <c r="AK2466">
        <v>2.2000000000000002</v>
      </c>
      <c r="AL2466">
        <v>33</v>
      </c>
      <c r="AM2466">
        <v>11</v>
      </c>
      <c r="AN2466">
        <v>25</v>
      </c>
      <c r="AO2466" t="s">
        <v>190</v>
      </c>
      <c r="AP2466">
        <v>83</v>
      </c>
      <c r="AQ2466">
        <v>-0.7</v>
      </c>
      <c r="AR2466">
        <v>1.2</v>
      </c>
      <c r="AS2466" t="s">
        <v>3060</v>
      </c>
      <c r="AT2466">
        <v>9.61</v>
      </c>
      <c r="AU2466">
        <v>14</v>
      </c>
      <c r="AV2466">
        <v>12</v>
      </c>
      <c r="AW2466">
        <v>33</v>
      </c>
      <c r="AX2466">
        <v>12</v>
      </c>
      <c r="AY2466">
        <v>5</v>
      </c>
      <c r="AZ2466">
        <v>165</v>
      </c>
      <c r="BA2466">
        <v>3.1333333333333333</v>
      </c>
      <c r="BB2466">
        <v>19503.494999999999</v>
      </c>
      <c r="BC2466">
        <v>32505.825000000001</v>
      </c>
      <c r="BD2466">
        <v>45508.154999999999</v>
      </c>
      <c r="BE2466">
        <v>36</v>
      </c>
      <c r="BF2466">
        <v>5</v>
      </c>
      <c r="BG2466">
        <v>165</v>
      </c>
      <c r="BH2466">
        <v>3.1333333333333333</v>
      </c>
      <c r="BI2466">
        <v>19503.494999999999</v>
      </c>
      <c r="BJ2466">
        <v>32505.825000000001</v>
      </c>
      <c r="BK2466">
        <v>45508.154999999999</v>
      </c>
      <c r="BL2466">
        <v>30</v>
      </c>
      <c r="BM2466">
        <v>1</v>
      </c>
      <c r="BN2466">
        <v>20</v>
      </c>
      <c r="BO2466" t="s">
        <v>192</v>
      </c>
      <c r="BP2466">
        <v>5.46</v>
      </c>
      <c r="BQ2466">
        <v>187</v>
      </c>
      <c r="BR2466">
        <v>0</v>
      </c>
      <c r="BS2466">
        <v>0</v>
      </c>
      <c r="BV2466">
        <v>0</v>
      </c>
      <c r="BW2466">
        <v>0</v>
      </c>
      <c r="BX2466">
        <v>0</v>
      </c>
      <c r="BZ2466" t="s">
        <v>193</v>
      </c>
      <c r="CA2466" t="s">
        <v>194</v>
      </c>
      <c r="CB2466" t="b">
        <v>0</v>
      </c>
    </row>
    <row r="2467" spans="1:80" x14ac:dyDescent="0.3">
      <c r="A2467">
        <v>2466</v>
      </c>
      <c r="B2467" t="s">
        <v>3114</v>
      </c>
      <c r="C2467" t="s">
        <v>20</v>
      </c>
      <c r="D2467" t="s">
        <v>3004</v>
      </c>
      <c r="E2467" t="s">
        <v>3058</v>
      </c>
      <c r="F2467" t="s">
        <v>318</v>
      </c>
      <c r="G2467" t="s">
        <v>3004</v>
      </c>
      <c r="H2467" t="s">
        <v>184</v>
      </c>
      <c r="J2467">
        <v>0</v>
      </c>
      <c r="K2467" t="s">
        <v>3071</v>
      </c>
      <c r="L2467" t="s">
        <v>186</v>
      </c>
      <c r="M2467" t="s">
        <v>1022</v>
      </c>
      <c r="N2467" t="s">
        <v>20</v>
      </c>
      <c r="O2467">
        <v>315</v>
      </c>
      <c r="P2467" t="s">
        <v>188</v>
      </c>
      <c r="Q2467">
        <v>2</v>
      </c>
      <c r="R2467">
        <v>6</v>
      </c>
      <c r="S2467">
        <v>40</v>
      </c>
      <c r="T2467">
        <v>6.666666666666667</v>
      </c>
      <c r="U2467">
        <v>7.5</v>
      </c>
      <c r="V2467">
        <v>7.5</v>
      </c>
      <c r="W2467">
        <v>5</v>
      </c>
      <c r="X2467">
        <v>0.76</v>
      </c>
      <c r="Y2467">
        <v>119638</v>
      </c>
      <c r="Z2467" t="s">
        <v>189</v>
      </c>
      <c r="AA2467">
        <v>2</v>
      </c>
      <c r="AB2467">
        <v>6</v>
      </c>
      <c r="AC2467">
        <v>80</v>
      </c>
      <c r="AD2467">
        <v>13.333333333333334</v>
      </c>
      <c r="AE2467">
        <v>13.125</v>
      </c>
      <c r="AF2467">
        <v>13.333333333333334</v>
      </c>
      <c r="AG2467">
        <v>10</v>
      </c>
      <c r="AH2467">
        <v>0.76</v>
      </c>
      <c r="AI2467">
        <v>67301.5</v>
      </c>
      <c r="AJ2467">
        <v>4.41</v>
      </c>
      <c r="AK2467">
        <v>2.2000000000000002</v>
      </c>
      <c r="AL2467">
        <v>29</v>
      </c>
      <c r="AM2467">
        <v>11</v>
      </c>
      <c r="AN2467">
        <v>25</v>
      </c>
      <c r="AO2467" t="s">
        <v>190</v>
      </c>
      <c r="AP2467">
        <v>83</v>
      </c>
      <c r="AQ2467">
        <v>-0.7</v>
      </c>
      <c r="AR2467">
        <v>1.2</v>
      </c>
      <c r="AS2467" t="s">
        <v>3060</v>
      </c>
      <c r="AT2467">
        <v>9.61</v>
      </c>
      <c r="AU2467">
        <v>14</v>
      </c>
      <c r="AV2467">
        <v>12</v>
      </c>
      <c r="AW2467">
        <v>33</v>
      </c>
      <c r="AX2467">
        <v>12</v>
      </c>
      <c r="AY2467">
        <v>5</v>
      </c>
      <c r="AZ2467">
        <v>165</v>
      </c>
      <c r="BA2467">
        <v>3.1333333333333333</v>
      </c>
      <c r="BB2467">
        <v>19503.494999999999</v>
      </c>
      <c r="BC2467">
        <v>32505.825000000001</v>
      </c>
      <c r="BD2467">
        <v>45508.154999999999</v>
      </c>
      <c r="BE2467">
        <v>36</v>
      </c>
      <c r="BF2467">
        <v>5</v>
      </c>
      <c r="BG2467">
        <v>165</v>
      </c>
      <c r="BH2467">
        <v>3.1333333333333333</v>
      </c>
      <c r="BI2467">
        <v>19503.494999999999</v>
      </c>
      <c r="BJ2467">
        <v>32505.825000000001</v>
      </c>
      <c r="BK2467">
        <v>45508.154999999999</v>
      </c>
      <c r="BL2467">
        <v>30</v>
      </c>
      <c r="BM2467">
        <v>1</v>
      </c>
      <c r="BN2467">
        <v>20</v>
      </c>
      <c r="BO2467" t="s">
        <v>192</v>
      </c>
      <c r="BP2467">
        <v>6.3</v>
      </c>
      <c r="BQ2467">
        <v>155</v>
      </c>
      <c r="BR2467">
        <v>5</v>
      </c>
      <c r="BS2467">
        <v>3.2258064516129031E-2</v>
      </c>
      <c r="BV2467">
        <v>0</v>
      </c>
      <c r="BW2467">
        <v>0</v>
      </c>
      <c r="BX2467">
        <v>0</v>
      </c>
      <c r="BZ2467" t="s">
        <v>193</v>
      </c>
      <c r="CA2467" t="s">
        <v>194</v>
      </c>
      <c r="CB2467" t="b">
        <v>0</v>
      </c>
    </row>
    <row r="2468" spans="1:80" x14ac:dyDescent="0.3">
      <c r="A2468">
        <v>2467</v>
      </c>
      <c r="B2468" t="s">
        <v>3115</v>
      </c>
      <c r="C2468" t="s">
        <v>20</v>
      </c>
      <c r="D2468" t="s">
        <v>3004</v>
      </c>
      <c r="E2468" t="s">
        <v>3058</v>
      </c>
      <c r="F2468" t="s">
        <v>252</v>
      </c>
      <c r="G2468" t="s">
        <v>3004</v>
      </c>
      <c r="H2468" t="s">
        <v>184</v>
      </c>
      <c r="J2468">
        <v>0</v>
      </c>
      <c r="K2468" t="s">
        <v>3071</v>
      </c>
      <c r="L2468" t="s">
        <v>186</v>
      </c>
      <c r="M2468" t="s">
        <v>1022</v>
      </c>
      <c r="N2468" t="s">
        <v>20</v>
      </c>
      <c r="O2468">
        <v>361</v>
      </c>
      <c r="P2468" t="s">
        <v>188</v>
      </c>
      <c r="Q2468">
        <v>2</v>
      </c>
      <c r="R2468">
        <v>6</v>
      </c>
      <c r="S2468">
        <v>40</v>
      </c>
      <c r="T2468">
        <v>6.666666666666667</v>
      </c>
      <c r="U2468">
        <v>7.5</v>
      </c>
      <c r="V2468">
        <v>7.5</v>
      </c>
      <c r="W2468">
        <v>5</v>
      </c>
      <c r="X2468">
        <v>0.76</v>
      </c>
      <c r="Y2468">
        <v>119638</v>
      </c>
      <c r="Z2468" t="s">
        <v>189</v>
      </c>
      <c r="AA2468">
        <v>2</v>
      </c>
      <c r="AB2468">
        <v>6</v>
      </c>
      <c r="AC2468">
        <v>80</v>
      </c>
      <c r="AD2468">
        <v>13.333333333333334</v>
      </c>
      <c r="AE2468">
        <v>13.125</v>
      </c>
      <c r="AF2468">
        <v>13.333333333333334</v>
      </c>
      <c r="AG2468">
        <v>10</v>
      </c>
      <c r="AH2468">
        <v>0.76</v>
      </c>
      <c r="AI2468">
        <v>67301.5</v>
      </c>
      <c r="AJ2468">
        <v>4.76</v>
      </c>
      <c r="AK2468">
        <v>2.2000000000000002</v>
      </c>
      <c r="AL2468">
        <v>27</v>
      </c>
      <c r="AM2468">
        <v>11</v>
      </c>
      <c r="AN2468">
        <v>25</v>
      </c>
      <c r="AO2468" t="s">
        <v>190</v>
      </c>
      <c r="AP2468">
        <v>83</v>
      </c>
      <c r="AQ2468">
        <v>-0.7</v>
      </c>
      <c r="AR2468">
        <v>1.2</v>
      </c>
      <c r="AS2468" t="s">
        <v>3060</v>
      </c>
      <c r="AT2468">
        <v>9.61</v>
      </c>
      <c r="AU2468">
        <v>14</v>
      </c>
      <c r="AV2468">
        <v>12</v>
      </c>
      <c r="AW2468">
        <v>33</v>
      </c>
      <c r="AX2468">
        <v>12</v>
      </c>
      <c r="AY2468">
        <v>5</v>
      </c>
      <c r="AZ2468">
        <v>165</v>
      </c>
      <c r="BA2468">
        <v>3.1333333333333333</v>
      </c>
      <c r="BB2468">
        <v>19503.494999999999</v>
      </c>
      <c r="BC2468">
        <v>32505.825000000001</v>
      </c>
      <c r="BD2468">
        <v>45508.154999999999</v>
      </c>
      <c r="BE2468">
        <v>36</v>
      </c>
      <c r="BF2468">
        <v>5</v>
      </c>
      <c r="BG2468">
        <v>165</v>
      </c>
      <c r="BH2468">
        <v>3.1333333333333333</v>
      </c>
      <c r="BI2468">
        <v>19503.494999999999</v>
      </c>
      <c r="BJ2468">
        <v>32505.825000000001</v>
      </c>
      <c r="BK2468">
        <v>45508.154999999999</v>
      </c>
      <c r="BL2468">
        <v>30</v>
      </c>
      <c r="BM2468">
        <v>1</v>
      </c>
      <c r="BN2468">
        <v>20</v>
      </c>
      <c r="BO2468" t="s">
        <v>192</v>
      </c>
      <c r="BP2468">
        <v>7.22</v>
      </c>
      <c r="BQ2468">
        <v>439</v>
      </c>
      <c r="BR2468">
        <v>132</v>
      </c>
      <c r="BS2468">
        <v>0.30068337129840544</v>
      </c>
      <c r="BV2468">
        <v>0</v>
      </c>
      <c r="BW2468">
        <v>0</v>
      </c>
      <c r="BX2468">
        <v>0</v>
      </c>
      <c r="BZ2468" t="s">
        <v>193</v>
      </c>
      <c r="CA2468" t="s">
        <v>194</v>
      </c>
      <c r="CB2468" t="b">
        <v>0</v>
      </c>
    </row>
    <row r="2469" spans="1:80" x14ac:dyDescent="0.3">
      <c r="A2469">
        <v>2468</v>
      </c>
      <c r="B2469" t="s">
        <v>3116</v>
      </c>
      <c r="C2469" t="s">
        <v>20</v>
      </c>
      <c r="D2469" t="s">
        <v>3004</v>
      </c>
      <c r="E2469" t="s">
        <v>3058</v>
      </c>
      <c r="F2469" t="s">
        <v>511</v>
      </c>
      <c r="G2469" t="s">
        <v>3004</v>
      </c>
      <c r="H2469" t="s">
        <v>184</v>
      </c>
      <c r="J2469">
        <v>0</v>
      </c>
      <c r="K2469" t="s">
        <v>3071</v>
      </c>
      <c r="L2469" t="s">
        <v>186</v>
      </c>
      <c r="M2469" t="s">
        <v>1022</v>
      </c>
      <c r="N2469" t="s">
        <v>20</v>
      </c>
      <c r="O2469">
        <v>469</v>
      </c>
      <c r="P2469" t="s">
        <v>188</v>
      </c>
      <c r="Q2469">
        <v>2</v>
      </c>
      <c r="R2469">
        <v>6</v>
      </c>
      <c r="S2469">
        <v>40</v>
      </c>
      <c r="T2469">
        <v>6.666666666666667</v>
      </c>
      <c r="U2469">
        <v>7.5</v>
      </c>
      <c r="V2469">
        <v>7.5</v>
      </c>
      <c r="W2469">
        <v>5</v>
      </c>
      <c r="X2469">
        <v>0.76</v>
      </c>
      <c r="Y2469">
        <v>119638</v>
      </c>
      <c r="Z2469" t="s">
        <v>189</v>
      </c>
      <c r="AA2469">
        <v>2</v>
      </c>
      <c r="AB2469">
        <v>9</v>
      </c>
      <c r="AC2469">
        <v>80</v>
      </c>
      <c r="AD2469">
        <v>8.8888888888888893</v>
      </c>
      <c r="AE2469">
        <v>13.125</v>
      </c>
      <c r="AF2469">
        <v>13.125</v>
      </c>
      <c r="AG2469">
        <v>10</v>
      </c>
      <c r="AH2469">
        <v>0.76</v>
      </c>
      <c r="AI2469">
        <v>68367.5</v>
      </c>
      <c r="AJ2469">
        <v>6.26</v>
      </c>
      <c r="AK2469">
        <v>2.2000000000000002</v>
      </c>
      <c r="AL2469">
        <v>21</v>
      </c>
      <c r="AM2469">
        <v>11</v>
      </c>
      <c r="AN2469">
        <v>25</v>
      </c>
      <c r="AO2469" t="s">
        <v>190</v>
      </c>
      <c r="AP2469">
        <v>83</v>
      </c>
      <c r="AQ2469">
        <v>-0.7</v>
      </c>
      <c r="AR2469">
        <v>1.2</v>
      </c>
      <c r="AS2469" t="s">
        <v>3060</v>
      </c>
      <c r="AT2469">
        <v>9.61</v>
      </c>
      <c r="AU2469">
        <v>14</v>
      </c>
      <c r="AV2469">
        <v>12</v>
      </c>
      <c r="AW2469">
        <v>33</v>
      </c>
      <c r="AX2469">
        <v>12</v>
      </c>
      <c r="AY2469">
        <v>5</v>
      </c>
      <c r="AZ2469">
        <v>165</v>
      </c>
      <c r="BA2469">
        <v>3.1333333333333333</v>
      </c>
      <c r="BB2469">
        <v>19503.494999999999</v>
      </c>
      <c r="BC2469">
        <v>32505.825000000001</v>
      </c>
      <c r="BD2469">
        <v>45508.154999999999</v>
      </c>
      <c r="BE2469">
        <v>36</v>
      </c>
      <c r="BF2469">
        <v>5</v>
      </c>
      <c r="BG2469">
        <v>165</v>
      </c>
      <c r="BH2469">
        <v>3.1333333333333333</v>
      </c>
      <c r="BI2469">
        <v>19503.494999999999</v>
      </c>
      <c r="BJ2469">
        <v>32505.825000000001</v>
      </c>
      <c r="BK2469">
        <v>45508.154999999999</v>
      </c>
      <c r="BL2469">
        <v>30</v>
      </c>
      <c r="BM2469">
        <v>1</v>
      </c>
      <c r="BN2469">
        <v>15</v>
      </c>
      <c r="BO2469" t="s">
        <v>192</v>
      </c>
      <c r="BP2469">
        <v>7.0350000000000001</v>
      </c>
      <c r="BQ2469">
        <v>307</v>
      </c>
      <c r="BR2469">
        <v>4</v>
      </c>
      <c r="BS2469">
        <v>1.3029315960912053E-2</v>
      </c>
      <c r="BV2469">
        <v>0</v>
      </c>
      <c r="BW2469">
        <v>0</v>
      </c>
      <c r="BX2469">
        <v>0</v>
      </c>
      <c r="BZ2469" t="s">
        <v>193</v>
      </c>
      <c r="CA2469" t="s">
        <v>194</v>
      </c>
      <c r="CB2469" t="b">
        <v>0</v>
      </c>
    </row>
    <row r="2470" spans="1:80" x14ac:dyDescent="0.3">
      <c r="A2470">
        <v>2469</v>
      </c>
      <c r="B2470" t="s">
        <v>3117</v>
      </c>
      <c r="C2470" t="s">
        <v>20</v>
      </c>
      <c r="D2470" t="s">
        <v>3004</v>
      </c>
      <c r="E2470" t="s">
        <v>3058</v>
      </c>
      <c r="F2470" t="s">
        <v>520</v>
      </c>
      <c r="G2470" t="s">
        <v>3004</v>
      </c>
      <c r="H2470" t="s">
        <v>184</v>
      </c>
      <c r="J2470">
        <v>0</v>
      </c>
      <c r="K2470" t="s">
        <v>3071</v>
      </c>
      <c r="L2470" t="s">
        <v>186</v>
      </c>
      <c r="M2470" t="s">
        <v>1022</v>
      </c>
      <c r="N2470" t="s">
        <v>20</v>
      </c>
      <c r="O2470">
        <v>537</v>
      </c>
      <c r="P2470" t="s">
        <v>188</v>
      </c>
      <c r="Q2470">
        <v>2</v>
      </c>
      <c r="R2470">
        <v>6</v>
      </c>
      <c r="S2470">
        <v>40</v>
      </c>
      <c r="T2470">
        <v>6.666666666666667</v>
      </c>
      <c r="U2470">
        <v>7.5</v>
      </c>
      <c r="V2470">
        <v>7.5</v>
      </c>
      <c r="W2470">
        <v>5</v>
      </c>
      <c r="X2470">
        <v>0.76</v>
      </c>
      <c r="Y2470">
        <v>119638</v>
      </c>
      <c r="Z2470" t="s">
        <v>189</v>
      </c>
      <c r="AA2470">
        <v>2</v>
      </c>
      <c r="AB2470">
        <v>9</v>
      </c>
      <c r="AC2470">
        <v>80</v>
      </c>
      <c r="AD2470">
        <v>8.8888888888888893</v>
      </c>
      <c r="AE2470">
        <v>13.125</v>
      </c>
      <c r="AF2470">
        <v>13.125</v>
      </c>
      <c r="AG2470">
        <v>10</v>
      </c>
      <c r="AH2470">
        <v>0.76</v>
      </c>
      <c r="AI2470">
        <v>68367.5</v>
      </c>
      <c r="AJ2470">
        <v>7.58</v>
      </c>
      <c r="AK2470">
        <v>2.2000000000000002</v>
      </c>
      <c r="AL2470">
        <v>17</v>
      </c>
      <c r="AM2470">
        <v>11</v>
      </c>
      <c r="AN2470">
        <v>25</v>
      </c>
      <c r="AO2470" t="s">
        <v>190</v>
      </c>
      <c r="AP2470">
        <v>83</v>
      </c>
      <c r="AQ2470">
        <v>-0.7</v>
      </c>
      <c r="AR2470">
        <v>1.2</v>
      </c>
      <c r="AS2470" t="s">
        <v>3060</v>
      </c>
      <c r="AT2470">
        <v>9.61</v>
      </c>
      <c r="AU2470">
        <v>14</v>
      </c>
      <c r="AV2470">
        <v>12</v>
      </c>
      <c r="AW2470">
        <v>33</v>
      </c>
      <c r="AX2470">
        <v>12</v>
      </c>
      <c r="AY2470">
        <v>4</v>
      </c>
      <c r="AZ2470">
        <v>132</v>
      </c>
      <c r="BA2470">
        <v>3.9166666666666665</v>
      </c>
      <c r="BB2470">
        <v>19503.494999999999</v>
      </c>
      <c r="BC2470">
        <v>32505.825000000001</v>
      </c>
      <c r="BD2470">
        <v>45508.154999999999</v>
      </c>
      <c r="BE2470">
        <v>36</v>
      </c>
      <c r="BF2470">
        <v>4</v>
      </c>
      <c r="BG2470">
        <v>132</v>
      </c>
      <c r="BH2470">
        <v>3.9166666666666665</v>
      </c>
      <c r="BI2470">
        <v>19503.494999999999</v>
      </c>
      <c r="BJ2470">
        <v>32505.825000000001</v>
      </c>
      <c r="BK2470">
        <v>45508.154999999999</v>
      </c>
      <c r="BL2470">
        <v>30</v>
      </c>
      <c r="BM2470">
        <v>1</v>
      </c>
      <c r="BN2470">
        <v>10</v>
      </c>
      <c r="BO2470" t="s">
        <v>192</v>
      </c>
      <c r="BP2470">
        <v>5.37</v>
      </c>
      <c r="BQ2470">
        <v>102</v>
      </c>
      <c r="BR2470">
        <v>4</v>
      </c>
      <c r="BS2470">
        <v>3.9215686274509803E-2</v>
      </c>
      <c r="BV2470">
        <v>0</v>
      </c>
      <c r="BW2470">
        <v>0</v>
      </c>
      <c r="BX2470">
        <v>0</v>
      </c>
      <c r="BZ2470" t="s">
        <v>193</v>
      </c>
      <c r="CA2470" t="s">
        <v>194</v>
      </c>
      <c r="CB2470" t="b">
        <v>0</v>
      </c>
    </row>
    <row r="2471" spans="1:80" x14ac:dyDescent="0.3">
      <c r="A2471">
        <v>2470</v>
      </c>
      <c r="B2471" t="s">
        <v>3118</v>
      </c>
      <c r="C2471" t="s">
        <v>20</v>
      </c>
      <c r="D2471" t="s">
        <v>3004</v>
      </c>
      <c r="E2471" t="s">
        <v>3058</v>
      </c>
      <c r="F2471" t="s">
        <v>1005</v>
      </c>
      <c r="G2471" t="s">
        <v>3004</v>
      </c>
      <c r="H2471" t="s">
        <v>184</v>
      </c>
      <c r="J2471">
        <v>0</v>
      </c>
      <c r="K2471" t="s">
        <v>3071</v>
      </c>
      <c r="L2471" t="s">
        <v>186</v>
      </c>
      <c r="M2471" t="s">
        <v>1022</v>
      </c>
      <c r="N2471" t="s">
        <v>20</v>
      </c>
      <c r="O2471">
        <v>689</v>
      </c>
      <c r="P2471" t="s">
        <v>188</v>
      </c>
      <c r="Q2471">
        <v>2</v>
      </c>
      <c r="R2471">
        <v>6</v>
      </c>
      <c r="S2471">
        <v>40</v>
      </c>
      <c r="T2471">
        <v>6.666666666666667</v>
      </c>
      <c r="U2471">
        <v>7.5</v>
      </c>
      <c r="V2471">
        <v>7.5</v>
      </c>
      <c r="W2471">
        <v>5</v>
      </c>
      <c r="X2471">
        <v>0.76</v>
      </c>
      <c r="Y2471">
        <v>119638</v>
      </c>
      <c r="Z2471" t="s">
        <v>189</v>
      </c>
      <c r="AA2471">
        <v>2</v>
      </c>
      <c r="AB2471">
        <v>6</v>
      </c>
      <c r="AC2471">
        <v>80</v>
      </c>
      <c r="AD2471">
        <v>13.333333333333334</v>
      </c>
      <c r="AE2471">
        <v>13.125</v>
      </c>
      <c r="AF2471">
        <v>13.333333333333334</v>
      </c>
      <c r="AG2471">
        <v>10</v>
      </c>
      <c r="AH2471">
        <v>0.76</v>
      </c>
      <c r="AI2471">
        <v>67301.5</v>
      </c>
      <c r="AJ2471">
        <v>8.9</v>
      </c>
      <c r="AK2471">
        <v>2.2000000000000002</v>
      </c>
      <c r="AL2471">
        <v>15</v>
      </c>
      <c r="AM2471">
        <v>11</v>
      </c>
      <c r="AN2471">
        <v>25</v>
      </c>
      <c r="AO2471" t="s">
        <v>190</v>
      </c>
      <c r="AP2471">
        <v>83</v>
      </c>
      <c r="AQ2471">
        <v>-0.7</v>
      </c>
      <c r="AR2471">
        <v>1.2</v>
      </c>
      <c r="AS2471" t="s">
        <v>3041</v>
      </c>
      <c r="AT2471">
        <v>8.2100000000000009</v>
      </c>
      <c r="AU2471">
        <v>14</v>
      </c>
      <c r="AV2471">
        <v>12</v>
      </c>
      <c r="AW2471">
        <v>21</v>
      </c>
      <c r="AX2471">
        <v>12</v>
      </c>
      <c r="AY2471">
        <v>3</v>
      </c>
      <c r="AZ2471">
        <v>63</v>
      </c>
      <c r="BA2471">
        <v>8.2063492063492056</v>
      </c>
      <c r="BB2471">
        <v>10603.215</v>
      </c>
      <c r="BC2471">
        <v>17672.025000000005</v>
      </c>
      <c r="BD2471">
        <v>24740.835000000003</v>
      </c>
      <c r="BE2471">
        <v>36</v>
      </c>
      <c r="BF2471">
        <v>3</v>
      </c>
      <c r="BG2471">
        <v>63</v>
      </c>
      <c r="BH2471">
        <v>8.2063492063492056</v>
      </c>
      <c r="BI2471">
        <v>10603.215</v>
      </c>
      <c r="BJ2471">
        <v>17672.025000000005</v>
      </c>
      <c r="BK2471">
        <v>24740.835000000003</v>
      </c>
      <c r="BL2471">
        <v>30</v>
      </c>
      <c r="BM2471">
        <v>1</v>
      </c>
      <c r="BN2471">
        <v>10</v>
      </c>
      <c r="BO2471" t="s">
        <v>192</v>
      </c>
      <c r="BP2471">
        <v>6.89</v>
      </c>
      <c r="BQ2471">
        <v>83</v>
      </c>
      <c r="BR2471">
        <v>0</v>
      </c>
      <c r="BS2471">
        <v>0</v>
      </c>
      <c r="BV2471">
        <v>0</v>
      </c>
      <c r="BW2471">
        <v>0</v>
      </c>
      <c r="BX2471">
        <v>0</v>
      </c>
      <c r="BZ2471" t="s">
        <v>193</v>
      </c>
      <c r="CA2471" t="s">
        <v>194</v>
      </c>
      <c r="CB2471" t="b">
        <v>0</v>
      </c>
    </row>
    <row r="2472" spans="1:80" x14ac:dyDescent="0.3">
      <c r="A2472">
        <v>2471</v>
      </c>
      <c r="B2472" t="s">
        <v>3119</v>
      </c>
      <c r="C2472" t="s">
        <v>20</v>
      </c>
      <c r="D2472" t="s">
        <v>3004</v>
      </c>
      <c r="E2472" t="s">
        <v>3058</v>
      </c>
      <c r="F2472" t="s">
        <v>1577</v>
      </c>
      <c r="G2472" t="s">
        <v>3004</v>
      </c>
      <c r="H2472" t="s">
        <v>184</v>
      </c>
      <c r="J2472">
        <v>0</v>
      </c>
      <c r="K2472" t="s">
        <v>3071</v>
      </c>
      <c r="L2472" t="s">
        <v>186</v>
      </c>
      <c r="M2472" t="s">
        <v>1022</v>
      </c>
      <c r="N2472" t="s">
        <v>20</v>
      </c>
      <c r="O2472">
        <v>799</v>
      </c>
      <c r="P2472" t="s">
        <v>188</v>
      </c>
      <c r="Q2472">
        <v>2</v>
      </c>
      <c r="R2472">
        <v>6</v>
      </c>
      <c r="S2472">
        <v>40</v>
      </c>
      <c r="T2472">
        <v>6.666666666666667</v>
      </c>
      <c r="U2472">
        <v>7.5</v>
      </c>
      <c r="V2472">
        <v>7.5</v>
      </c>
      <c r="W2472">
        <v>5</v>
      </c>
      <c r="X2472">
        <v>0.76</v>
      </c>
      <c r="Y2472">
        <v>119638</v>
      </c>
      <c r="Z2472" t="s">
        <v>189</v>
      </c>
      <c r="AA2472">
        <v>2</v>
      </c>
      <c r="AB2472">
        <v>6</v>
      </c>
      <c r="AC2472">
        <v>80</v>
      </c>
      <c r="AD2472">
        <v>13.333333333333334</v>
      </c>
      <c r="AE2472">
        <v>13.125</v>
      </c>
      <c r="AF2472">
        <v>13.333333333333334</v>
      </c>
      <c r="AG2472">
        <v>10</v>
      </c>
      <c r="AH2472">
        <v>0.76</v>
      </c>
      <c r="AI2472">
        <v>67301.5</v>
      </c>
      <c r="AJ2472">
        <v>10.220000000000001</v>
      </c>
      <c r="AK2472">
        <v>2.2000000000000002</v>
      </c>
      <c r="AL2472">
        <v>13</v>
      </c>
      <c r="AM2472">
        <v>11</v>
      </c>
      <c r="AN2472">
        <v>25</v>
      </c>
      <c r="AO2472" t="s">
        <v>190</v>
      </c>
      <c r="AP2472">
        <v>83</v>
      </c>
      <c r="AQ2472">
        <v>-0.7</v>
      </c>
      <c r="AR2472">
        <v>1.2</v>
      </c>
      <c r="AS2472" t="s">
        <v>3041</v>
      </c>
      <c r="AT2472">
        <v>8.2100000000000009</v>
      </c>
      <c r="AU2472">
        <v>14</v>
      </c>
      <c r="AV2472">
        <v>12</v>
      </c>
      <c r="AW2472">
        <v>21</v>
      </c>
      <c r="AX2472">
        <v>12</v>
      </c>
      <c r="AY2472">
        <v>3</v>
      </c>
      <c r="AZ2472">
        <v>63</v>
      </c>
      <c r="BA2472">
        <v>8.2063492063492056</v>
      </c>
      <c r="BB2472">
        <v>10603.215</v>
      </c>
      <c r="BC2472">
        <v>17672.025000000005</v>
      </c>
      <c r="BD2472">
        <v>24740.835000000003</v>
      </c>
      <c r="BE2472">
        <v>36</v>
      </c>
      <c r="BF2472">
        <v>3</v>
      </c>
      <c r="BG2472">
        <v>63</v>
      </c>
      <c r="BH2472">
        <v>8.2063492063492056</v>
      </c>
      <c r="BI2472">
        <v>10603.215</v>
      </c>
      <c r="BJ2472">
        <v>17672.025000000005</v>
      </c>
      <c r="BK2472">
        <v>24740.835000000003</v>
      </c>
      <c r="BL2472">
        <v>30</v>
      </c>
      <c r="BM2472">
        <v>1</v>
      </c>
      <c r="BN2472">
        <v>10</v>
      </c>
      <c r="BO2472" t="s">
        <v>192</v>
      </c>
      <c r="BP2472">
        <v>7.99</v>
      </c>
      <c r="BQ2472">
        <v>52</v>
      </c>
      <c r="BR2472">
        <v>1</v>
      </c>
      <c r="BS2472">
        <v>1.9230769230769232E-2</v>
      </c>
      <c r="BV2472">
        <v>0</v>
      </c>
      <c r="BW2472">
        <v>0</v>
      </c>
      <c r="BX2472">
        <v>0</v>
      </c>
      <c r="BZ2472" t="s">
        <v>193</v>
      </c>
      <c r="CA2472" t="s">
        <v>194</v>
      </c>
      <c r="CB2472" t="b">
        <v>0</v>
      </c>
    </row>
    <row r="2473" spans="1:80" x14ac:dyDescent="0.3">
      <c r="A2473">
        <v>2472</v>
      </c>
      <c r="B2473" t="s">
        <v>3120</v>
      </c>
      <c r="C2473" t="s">
        <v>20</v>
      </c>
      <c r="D2473" t="s">
        <v>3004</v>
      </c>
      <c r="E2473" t="s">
        <v>3058</v>
      </c>
      <c r="F2473" t="s">
        <v>1605</v>
      </c>
      <c r="G2473" t="s">
        <v>3004</v>
      </c>
      <c r="H2473" t="s">
        <v>184</v>
      </c>
      <c r="J2473">
        <v>0</v>
      </c>
      <c r="K2473" t="s">
        <v>3071</v>
      </c>
      <c r="L2473" t="s">
        <v>186</v>
      </c>
      <c r="M2473" t="s">
        <v>1022</v>
      </c>
      <c r="N2473" t="s">
        <v>20</v>
      </c>
      <c r="O2473">
        <v>909</v>
      </c>
      <c r="P2473" t="s">
        <v>188</v>
      </c>
      <c r="Q2473">
        <v>2</v>
      </c>
      <c r="R2473">
        <v>6</v>
      </c>
      <c r="S2473">
        <v>40</v>
      </c>
      <c r="T2473">
        <v>6.666666666666667</v>
      </c>
      <c r="U2473">
        <v>7.5</v>
      </c>
      <c r="V2473">
        <v>7.5</v>
      </c>
      <c r="W2473">
        <v>5</v>
      </c>
      <c r="X2473">
        <v>0.76</v>
      </c>
      <c r="Y2473">
        <v>119638</v>
      </c>
      <c r="Z2473" t="s">
        <v>189</v>
      </c>
      <c r="AA2473">
        <v>2</v>
      </c>
      <c r="AB2473">
        <v>6</v>
      </c>
      <c r="AC2473">
        <v>80</v>
      </c>
      <c r="AD2473">
        <v>13.333333333333334</v>
      </c>
      <c r="AE2473">
        <v>13.125</v>
      </c>
      <c r="AF2473">
        <v>13.333333333333334</v>
      </c>
      <c r="AG2473">
        <v>10</v>
      </c>
      <c r="AH2473">
        <v>0.76</v>
      </c>
      <c r="AI2473">
        <v>67301.5</v>
      </c>
      <c r="AJ2473">
        <v>11.54</v>
      </c>
      <c r="AK2473">
        <v>2.2000000000000002</v>
      </c>
      <c r="AL2473">
        <v>12</v>
      </c>
      <c r="AM2473">
        <v>11</v>
      </c>
      <c r="AN2473">
        <v>25</v>
      </c>
      <c r="AO2473" t="s">
        <v>190</v>
      </c>
      <c r="AP2473">
        <v>83</v>
      </c>
      <c r="AQ2473">
        <v>-0.7</v>
      </c>
      <c r="AR2473">
        <v>1.2</v>
      </c>
      <c r="AS2473" t="s">
        <v>3041</v>
      </c>
      <c r="AT2473">
        <v>8.2100000000000009</v>
      </c>
      <c r="AU2473">
        <v>14</v>
      </c>
      <c r="AV2473">
        <v>12</v>
      </c>
      <c r="AW2473">
        <v>21</v>
      </c>
      <c r="AX2473">
        <v>12</v>
      </c>
      <c r="AY2473">
        <v>3</v>
      </c>
      <c r="AZ2473">
        <v>63</v>
      </c>
      <c r="BA2473">
        <v>8.2063492063492056</v>
      </c>
      <c r="BB2473">
        <v>10603.215</v>
      </c>
      <c r="BC2473">
        <v>17672.025000000005</v>
      </c>
      <c r="BD2473">
        <v>24740.835000000003</v>
      </c>
      <c r="BE2473">
        <v>36</v>
      </c>
      <c r="BF2473">
        <v>3</v>
      </c>
      <c r="BG2473">
        <v>63</v>
      </c>
      <c r="BH2473">
        <v>8.2063492063492056</v>
      </c>
      <c r="BI2473">
        <v>10603.215</v>
      </c>
      <c r="BJ2473">
        <v>17672.025000000005</v>
      </c>
      <c r="BK2473">
        <v>24740.835000000003</v>
      </c>
      <c r="BL2473">
        <v>30</v>
      </c>
      <c r="BM2473">
        <v>1</v>
      </c>
      <c r="BN2473">
        <v>10</v>
      </c>
      <c r="BO2473" t="s">
        <v>192</v>
      </c>
      <c r="BP2473">
        <v>9.09</v>
      </c>
      <c r="BQ2473">
        <v>37</v>
      </c>
      <c r="BR2473">
        <v>3</v>
      </c>
      <c r="BS2473">
        <v>8.1081081081081086E-2</v>
      </c>
      <c r="BV2473">
        <v>0</v>
      </c>
      <c r="BW2473">
        <v>0</v>
      </c>
      <c r="BX2473">
        <v>0</v>
      </c>
      <c r="BZ2473" t="s">
        <v>193</v>
      </c>
      <c r="CA2473" t="s">
        <v>194</v>
      </c>
      <c r="CB2473" t="b">
        <v>0</v>
      </c>
    </row>
    <row r="2474" spans="1:80" x14ac:dyDescent="0.3">
      <c r="A2474">
        <v>2473</v>
      </c>
      <c r="B2474" t="s">
        <v>3121</v>
      </c>
      <c r="C2474" t="s">
        <v>20</v>
      </c>
      <c r="D2474" t="s">
        <v>3004</v>
      </c>
      <c r="E2474" t="s">
        <v>3058</v>
      </c>
      <c r="F2474" t="s">
        <v>1607</v>
      </c>
      <c r="G2474" t="s">
        <v>3004</v>
      </c>
      <c r="H2474" t="s">
        <v>184</v>
      </c>
      <c r="J2474">
        <v>0</v>
      </c>
      <c r="K2474" t="s">
        <v>3071</v>
      </c>
      <c r="L2474" t="s">
        <v>186</v>
      </c>
      <c r="M2474" t="s">
        <v>1022</v>
      </c>
      <c r="N2474" t="s">
        <v>20</v>
      </c>
      <c r="O2474">
        <v>1019</v>
      </c>
      <c r="P2474" t="s">
        <v>188</v>
      </c>
      <c r="Q2474">
        <v>2</v>
      </c>
      <c r="R2474">
        <v>6</v>
      </c>
      <c r="S2474">
        <v>40</v>
      </c>
      <c r="T2474">
        <v>6.666666666666667</v>
      </c>
      <c r="U2474">
        <v>7.5</v>
      </c>
      <c r="V2474">
        <v>7.5</v>
      </c>
      <c r="W2474">
        <v>5</v>
      </c>
      <c r="X2474">
        <v>0.76</v>
      </c>
      <c r="Y2474">
        <v>119638</v>
      </c>
      <c r="Z2474" t="s">
        <v>189</v>
      </c>
      <c r="AA2474">
        <v>2</v>
      </c>
      <c r="AB2474">
        <v>6</v>
      </c>
      <c r="AC2474">
        <v>80</v>
      </c>
      <c r="AD2474">
        <v>13.333333333333334</v>
      </c>
      <c r="AE2474">
        <v>13.125</v>
      </c>
      <c r="AF2474">
        <v>13.333333333333334</v>
      </c>
      <c r="AG2474">
        <v>10</v>
      </c>
      <c r="AH2474">
        <v>0.76</v>
      </c>
      <c r="AI2474">
        <v>67301.5</v>
      </c>
      <c r="AJ2474">
        <v>12.86</v>
      </c>
      <c r="AK2474">
        <v>2.2000000000000002</v>
      </c>
      <c r="AL2474">
        <v>10</v>
      </c>
      <c r="AM2474">
        <v>11</v>
      </c>
      <c r="AN2474">
        <v>25</v>
      </c>
      <c r="AO2474" t="s">
        <v>190</v>
      </c>
      <c r="AP2474">
        <v>83</v>
      </c>
      <c r="AQ2474">
        <v>-0.7</v>
      </c>
      <c r="AR2474">
        <v>1.2</v>
      </c>
      <c r="AS2474" t="s">
        <v>3041</v>
      </c>
      <c r="AT2474">
        <v>8.2100000000000009</v>
      </c>
      <c r="AU2474">
        <v>14</v>
      </c>
      <c r="AV2474">
        <v>12</v>
      </c>
      <c r="AW2474">
        <v>21</v>
      </c>
      <c r="AX2474">
        <v>12</v>
      </c>
      <c r="AY2474">
        <v>3</v>
      </c>
      <c r="AZ2474">
        <v>63</v>
      </c>
      <c r="BA2474">
        <v>8.2063492063492056</v>
      </c>
      <c r="BB2474">
        <v>10603.215</v>
      </c>
      <c r="BC2474">
        <v>17672.025000000005</v>
      </c>
      <c r="BD2474">
        <v>24740.835000000003</v>
      </c>
      <c r="BE2474">
        <v>36</v>
      </c>
      <c r="BF2474">
        <v>3</v>
      </c>
      <c r="BG2474">
        <v>63</v>
      </c>
      <c r="BH2474">
        <v>8.2063492063492056</v>
      </c>
      <c r="BI2474">
        <v>10603.215</v>
      </c>
      <c r="BJ2474">
        <v>17672.025000000005</v>
      </c>
      <c r="BK2474">
        <v>24740.835000000003</v>
      </c>
      <c r="BL2474">
        <v>30</v>
      </c>
      <c r="BM2474">
        <v>1</v>
      </c>
      <c r="BN2474">
        <v>5</v>
      </c>
      <c r="BO2474" t="s">
        <v>192</v>
      </c>
      <c r="BP2474">
        <v>5.0949999999999998</v>
      </c>
      <c r="BQ2474">
        <v>76</v>
      </c>
      <c r="BR2474">
        <v>1</v>
      </c>
      <c r="BS2474">
        <v>1.3157894736842105E-2</v>
      </c>
      <c r="BV2474">
        <v>0</v>
      </c>
      <c r="BW2474">
        <v>0</v>
      </c>
      <c r="BX2474">
        <v>0</v>
      </c>
      <c r="BZ2474" t="s">
        <v>193</v>
      </c>
      <c r="CA2474" t="s">
        <v>194</v>
      </c>
      <c r="CB2474" t="b">
        <v>0</v>
      </c>
    </row>
    <row r="2475" spans="1:80" x14ac:dyDescent="0.3">
      <c r="A2475">
        <v>2474</v>
      </c>
      <c r="B2475" t="s">
        <v>3122</v>
      </c>
      <c r="C2475" t="s">
        <v>20</v>
      </c>
      <c r="D2475" t="s">
        <v>3004</v>
      </c>
      <c r="E2475" t="s">
        <v>3123</v>
      </c>
      <c r="F2475" t="s">
        <v>202</v>
      </c>
      <c r="G2475" t="s">
        <v>3004</v>
      </c>
      <c r="H2475" t="s">
        <v>184</v>
      </c>
      <c r="J2475">
        <v>0</v>
      </c>
      <c r="K2475" t="s">
        <v>3124</v>
      </c>
      <c r="L2475" t="s">
        <v>186</v>
      </c>
      <c r="M2475" t="s">
        <v>1022</v>
      </c>
      <c r="N2475" t="s">
        <v>20</v>
      </c>
      <c r="O2475">
        <v>328</v>
      </c>
      <c r="P2475" t="s">
        <v>188</v>
      </c>
      <c r="Q2475">
        <v>2</v>
      </c>
      <c r="R2475">
        <v>15</v>
      </c>
      <c r="S2475">
        <v>40</v>
      </c>
      <c r="T2475">
        <v>2.6666666666666665</v>
      </c>
      <c r="U2475">
        <v>7.5</v>
      </c>
      <c r="V2475">
        <v>7.5</v>
      </c>
      <c r="W2475">
        <v>5</v>
      </c>
      <c r="X2475">
        <v>0.76</v>
      </c>
      <c r="Y2475">
        <v>119638</v>
      </c>
      <c r="Z2475" t="s">
        <v>189</v>
      </c>
      <c r="AA2475">
        <v>2</v>
      </c>
      <c r="AB2475">
        <v>15</v>
      </c>
      <c r="AC2475">
        <v>80</v>
      </c>
      <c r="AD2475">
        <v>5.333333333333333</v>
      </c>
      <c r="AE2475">
        <v>13.125</v>
      </c>
      <c r="AF2475">
        <v>13.125</v>
      </c>
      <c r="AG2475">
        <v>10</v>
      </c>
      <c r="AH2475">
        <v>0.76</v>
      </c>
      <c r="AI2475">
        <v>68367.5</v>
      </c>
      <c r="AJ2475">
        <v>3.85</v>
      </c>
      <c r="AK2475">
        <v>2.2000000000000002</v>
      </c>
      <c r="AL2475">
        <v>34</v>
      </c>
      <c r="AM2475">
        <v>11</v>
      </c>
      <c r="AN2475">
        <v>25</v>
      </c>
      <c r="AO2475" t="s">
        <v>190</v>
      </c>
      <c r="AP2475">
        <v>83</v>
      </c>
      <c r="AQ2475">
        <v>-0.7</v>
      </c>
      <c r="AR2475">
        <v>1.2</v>
      </c>
      <c r="AS2475" t="s">
        <v>3125</v>
      </c>
      <c r="AT2475">
        <v>11.06</v>
      </c>
      <c r="AU2475">
        <v>14</v>
      </c>
      <c r="AV2475">
        <v>12</v>
      </c>
      <c r="AW2475">
        <v>36</v>
      </c>
      <c r="AX2475">
        <v>12</v>
      </c>
      <c r="AY2475">
        <v>5</v>
      </c>
      <c r="AZ2475">
        <v>180</v>
      </c>
      <c r="BA2475">
        <v>2.8722222222222222</v>
      </c>
      <c r="BB2475">
        <v>24486.84</v>
      </c>
      <c r="BC2475">
        <v>40811.399999999994</v>
      </c>
      <c r="BD2475">
        <v>57135.96</v>
      </c>
      <c r="BE2475">
        <v>36</v>
      </c>
      <c r="BF2475">
        <v>5</v>
      </c>
      <c r="BG2475">
        <v>180</v>
      </c>
      <c r="BH2475">
        <v>2.8722222222222222</v>
      </c>
      <c r="BI2475">
        <v>24486.84</v>
      </c>
      <c r="BJ2475">
        <v>40811.399999999994</v>
      </c>
      <c r="BK2475">
        <v>57135.96</v>
      </c>
      <c r="BL2475">
        <v>40</v>
      </c>
      <c r="BM2475">
        <v>1</v>
      </c>
      <c r="BN2475">
        <v>20</v>
      </c>
      <c r="BO2475" t="s">
        <v>192</v>
      </c>
      <c r="BP2475">
        <v>6.56</v>
      </c>
      <c r="BQ2475">
        <v>438</v>
      </c>
      <c r="BR2475">
        <v>4</v>
      </c>
      <c r="BS2475">
        <v>9.1324200913242004E-3</v>
      </c>
      <c r="BV2475">
        <v>245</v>
      </c>
      <c r="BW2475">
        <v>0</v>
      </c>
      <c r="BX2475">
        <v>0</v>
      </c>
      <c r="BZ2475" t="s">
        <v>193</v>
      </c>
      <c r="CA2475" t="s">
        <v>194</v>
      </c>
      <c r="CB2475" t="b">
        <v>0</v>
      </c>
    </row>
    <row r="2476" spans="1:80" x14ac:dyDescent="0.3">
      <c r="A2476">
        <v>2475</v>
      </c>
      <c r="B2476" t="s">
        <v>3126</v>
      </c>
      <c r="C2476" t="s">
        <v>20</v>
      </c>
      <c r="D2476" t="s">
        <v>3004</v>
      </c>
      <c r="E2476" t="s">
        <v>3123</v>
      </c>
      <c r="F2476" t="s">
        <v>206</v>
      </c>
      <c r="G2476" t="s">
        <v>3004</v>
      </c>
      <c r="H2476" t="s">
        <v>184</v>
      </c>
      <c r="J2476">
        <v>0</v>
      </c>
      <c r="K2476" t="s">
        <v>3124</v>
      </c>
      <c r="L2476" t="s">
        <v>186</v>
      </c>
      <c r="M2476" t="s">
        <v>1022</v>
      </c>
      <c r="N2476" t="s">
        <v>20</v>
      </c>
      <c r="O2476">
        <v>391</v>
      </c>
      <c r="P2476" t="s">
        <v>188</v>
      </c>
      <c r="Q2476">
        <v>2</v>
      </c>
      <c r="R2476">
        <v>15</v>
      </c>
      <c r="S2476">
        <v>40</v>
      </c>
      <c r="T2476">
        <v>2.6666666666666665</v>
      </c>
      <c r="U2476">
        <v>7.5</v>
      </c>
      <c r="V2476">
        <v>7.5</v>
      </c>
      <c r="W2476">
        <v>5</v>
      </c>
      <c r="X2476">
        <v>0.76</v>
      </c>
      <c r="Y2476">
        <v>119638</v>
      </c>
      <c r="Z2476" t="s">
        <v>189</v>
      </c>
      <c r="AA2476">
        <v>2</v>
      </c>
      <c r="AB2476">
        <v>15</v>
      </c>
      <c r="AC2476">
        <v>80</v>
      </c>
      <c r="AD2476">
        <v>5.333333333333333</v>
      </c>
      <c r="AE2476">
        <v>13.125</v>
      </c>
      <c r="AF2476">
        <v>13.125</v>
      </c>
      <c r="AG2476">
        <v>10</v>
      </c>
      <c r="AH2476">
        <v>0.76</v>
      </c>
      <c r="AI2476">
        <v>68367.5</v>
      </c>
      <c r="AJ2476">
        <v>4.43</v>
      </c>
      <c r="AK2476">
        <v>2.2000000000000002</v>
      </c>
      <c r="AL2476">
        <v>29</v>
      </c>
      <c r="AM2476">
        <v>11</v>
      </c>
      <c r="AN2476">
        <v>25</v>
      </c>
      <c r="AO2476" t="s">
        <v>190</v>
      </c>
      <c r="AP2476">
        <v>83</v>
      </c>
      <c r="AQ2476">
        <v>-0.7</v>
      </c>
      <c r="AR2476">
        <v>1.2</v>
      </c>
      <c r="AS2476" t="s">
        <v>3125</v>
      </c>
      <c r="AT2476">
        <v>11.06</v>
      </c>
      <c r="AU2476">
        <v>14</v>
      </c>
      <c r="AV2476">
        <v>12</v>
      </c>
      <c r="AW2476">
        <v>36</v>
      </c>
      <c r="AX2476">
        <v>12</v>
      </c>
      <c r="AY2476">
        <v>5</v>
      </c>
      <c r="AZ2476">
        <v>180</v>
      </c>
      <c r="BA2476">
        <v>2.8722222222222222</v>
      </c>
      <c r="BB2476">
        <v>24486.84</v>
      </c>
      <c r="BC2476">
        <v>40811.399999999994</v>
      </c>
      <c r="BD2476">
        <v>57135.96</v>
      </c>
      <c r="BE2476">
        <v>36</v>
      </c>
      <c r="BF2476">
        <v>5</v>
      </c>
      <c r="BG2476">
        <v>180</v>
      </c>
      <c r="BH2476">
        <v>2.8722222222222222</v>
      </c>
      <c r="BI2476">
        <v>24486.84</v>
      </c>
      <c r="BJ2476">
        <v>40811.399999999994</v>
      </c>
      <c r="BK2476">
        <v>57135.96</v>
      </c>
      <c r="BL2476">
        <v>40</v>
      </c>
      <c r="BM2476">
        <v>1</v>
      </c>
      <c r="BN2476">
        <v>20</v>
      </c>
      <c r="BO2476" t="s">
        <v>192</v>
      </c>
      <c r="BP2476">
        <v>7.82</v>
      </c>
      <c r="BQ2476">
        <v>366</v>
      </c>
      <c r="BR2476">
        <v>63</v>
      </c>
      <c r="BS2476">
        <v>0.1721311475409836</v>
      </c>
      <c r="BV2476">
        <v>381</v>
      </c>
      <c r="BW2476">
        <v>0</v>
      </c>
      <c r="BX2476">
        <v>0</v>
      </c>
      <c r="BZ2476" t="s">
        <v>193</v>
      </c>
      <c r="CA2476" t="s">
        <v>194</v>
      </c>
      <c r="CB2476" t="b">
        <v>0</v>
      </c>
    </row>
    <row r="2477" spans="1:80" x14ac:dyDescent="0.3">
      <c r="A2477">
        <v>2476</v>
      </c>
      <c r="B2477" t="s">
        <v>3127</v>
      </c>
      <c r="C2477" t="s">
        <v>20</v>
      </c>
      <c r="D2477" t="s">
        <v>3004</v>
      </c>
      <c r="E2477" t="s">
        <v>3123</v>
      </c>
      <c r="F2477" t="s">
        <v>318</v>
      </c>
      <c r="G2477" t="s">
        <v>3004</v>
      </c>
      <c r="H2477" t="s">
        <v>184</v>
      </c>
      <c r="J2477">
        <v>0</v>
      </c>
      <c r="K2477" t="s">
        <v>3124</v>
      </c>
      <c r="L2477" t="s">
        <v>186</v>
      </c>
      <c r="M2477" t="s">
        <v>1022</v>
      </c>
      <c r="N2477" t="s">
        <v>20</v>
      </c>
      <c r="O2477">
        <v>453</v>
      </c>
      <c r="P2477" t="s">
        <v>188</v>
      </c>
      <c r="Q2477">
        <v>2</v>
      </c>
      <c r="R2477">
        <v>12</v>
      </c>
      <c r="S2477">
        <v>40</v>
      </c>
      <c r="T2477">
        <v>3.3333333333333335</v>
      </c>
      <c r="U2477">
        <v>7.5</v>
      </c>
      <c r="V2477">
        <v>7.5</v>
      </c>
      <c r="W2477">
        <v>5</v>
      </c>
      <c r="X2477">
        <v>0.76</v>
      </c>
      <c r="Y2477">
        <v>119638</v>
      </c>
      <c r="Z2477" t="s">
        <v>189</v>
      </c>
      <c r="AA2477">
        <v>2</v>
      </c>
      <c r="AB2477">
        <v>12</v>
      </c>
      <c r="AC2477">
        <v>80</v>
      </c>
      <c r="AD2477">
        <v>6.666666666666667</v>
      </c>
      <c r="AE2477">
        <v>13.125</v>
      </c>
      <c r="AF2477">
        <v>13.125</v>
      </c>
      <c r="AG2477">
        <v>10</v>
      </c>
      <c r="AH2477">
        <v>0.76</v>
      </c>
      <c r="AI2477">
        <v>68367.5</v>
      </c>
      <c r="AJ2477">
        <v>5.0199999999999996</v>
      </c>
      <c r="AK2477">
        <v>2.2000000000000002</v>
      </c>
      <c r="AL2477">
        <v>26</v>
      </c>
      <c r="AM2477">
        <v>11</v>
      </c>
      <c r="AN2477">
        <v>25</v>
      </c>
      <c r="AO2477" t="s">
        <v>190</v>
      </c>
      <c r="AP2477">
        <v>83</v>
      </c>
      <c r="AQ2477">
        <v>-0.7</v>
      </c>
      <c r="AR2477">
        <v>1.2</v>
      </c>
      <c r="AS2477" t="s">
        <v>3125</v>
      </c>
      <c r="AT2477">
        <v>11.06</v>
      </c>
      <c r="AU2477">
        <v>14</v>
      </c>
      <c r="AV2477">
        <v>12</v>
      </c>
      <c r="AW2477">
        <v>36</v>
      </c>
      <c r="AX2477">
        <v>12</v>
      </c>
      <c r="AY2477">
        <v>5</v>
      </c>
      <c r="AZ2477">
        <v>180</v>
      </c>
      <c r="BA2477">
        <v>2.8722222222222222</v>
      </c>
      <c r="BB2477">
        <v>24486.84</v>
      </c>
      <c r="BC2477">
        <v>40811.399999999994</v>
      </c>
      <c r="BD2477">
        <v>57135.96</v>
      </c>
      <c r="BE2477">
        <v>36</v>
      </c>
      <c r="BF2477">
        <v>5</v>
      </c>
      <c r="BG2477">
        <v>180</v>
      </c>
      <c r="BH2477">
        <v>2.8722222222222222</v>
      </c>
      <c r="BI2477">
        <v>24486.84</v>
      </c>
      <c r="BJ2477">
        <v>40811.399999999994</v>
      </c>
      <c r="BK2477">
        <v>57135.96</v>
      </c>
      <c r="BL2477">
        <v>40</v>
      </c>
      <c r="BM2477">
        <v>1</v>
      </c>
      <c r="BN2477">
        <v>20</v>
      </c>
      <c r="BO2477" t="s">
        <v>192</v>
      </c>
      <c r="BP2477">
        <v>9.06</v>
      </c>
      <c r="BQ2477">
        <v>412</v>
      </c>
      <c r="BR2477">
        <v>14</v>
      </c>
      <c r="BS2477">
        <v>3.3980582524271843E-2</v>
      </c>
      <c r="BV2477">
        <v>0</v>
      </c>
      <c r="BW2477">
        <v>0</v>
      </c>
      <c r="BX2477">
        <v>0</v>
      </c>
      <c r="BZ2477" t="s">
        <v>193</v>
      </c>
      <c r="CA2477" t="s">
        <v>194</v>
      </c>
      <c r="CB2477" t="b">
        <v>0</v>
      </c>
    </row>
    <row r="2478" spans="1:80" x14ac:dyDescent="0.3">
      <c r="A2478">
        <v>2477</v>
      </c>
      <c r="B2478" t="s">
        <v>3128</v>
      </c>
      <c r="C2478" t="s">
        <v>20</v>
      </c>
      <c r="D2478" t="s">
        <v>3004</v>
      </c>
      <c r="E2478" t="s">
        <v>3123</v>
      </c>
      <c r="F2478" t="s">
        <v>252</v>
      </c>
      <c r="G2478" t="s">
        <v>3004</v>
      </c>
      <c r="H2478" t="s">
        <v>184</v>
      </c>
      <c r="J2478">
        <v>0</v>
      </c>
      <c r="K2478" t="s">
        <v>3124</v>
      </c>
      <c r="L2478" t="s">
        <v>186</v>
      </c>
      <c r="M2478" t="s">
        <v>1022</v>
      </c>
      <c r="N2478" t="s">
        <v>20</v>
      </c>
      <c r="O2478">
        <v>510</v>
      </c>
      <c r="P2478" t="s">
        <v>188</v>
      </c>
      <c r="Q2478">
        <v>2</v>
      </c>
      <c r="R2478">
        <v>12</v>
      </c>
      <c r="S2478">
        <v>40</v>
      </c>
      <c r="T2478">
        <v>3.3333333333333335</v>
      </c>
      <c r="U2478">
        <v>7.5</v>
      </c>
      <c r="V2478">
        <v>7.5</v>
      </c>
      <c r="W2478">
        <v>5</v>
      </c>
      <c r="X2478">
        <v>0.76</v>
      </c>
      <c r="Y2478">
        <v>119638</v>
      </c>
      <c r="Z2478" t="s">
        <v>189</v>
      </c>
      <c r="AA2478">
        <v>2</v>
      </c>
      <c r="AB2478">
        <v>12</v>
      </c>
      <c r="AC2478">
        <v>80</v>
      </c>
      <c r="AD2478">
        <v>6.666666666666667</v>
      </c>
      <c r="AE2478">
        <v>13.125</v>
      </c>
      <c r="AF2478">
        <v>13.125</v>
      </c>
      <c r="AG2478">
        <v>10</v>
      </c>
      <c r="AH2478">
        <v>0.76</v>
      </c>
      <c r="AI2478">
        <v>68367.5</v>
      </c>
      <c r="AJ2478">
        <v>5.6</v>
      </c>
      <c r="AK2478">
        <v>2.2000000000000002</v>
      </c>
      <c r="AL2478">
        <v>23</v>
      </c>
      <c r="AM2478">
        <v>11</v>
      </c>
      <c r="AN2478">
        <v>25</v>
      </c>
      <c r="AO2478" t="s">
        <v>190</v>
      </c>
      <c r="AP2478">
        <v>83</v>
      </c>
      <c r="AQ2478">
        <v>-0.7</v>
      </c>
      <c r="AR2478">
        <v>1.2</v>
      </c>
      <c r="AS2478" t="s">
        <v>3125</v>
      </c>
      <c r="AT2478">
        <v>11.06</v>
      </c>
      <c r="AU2478">
        <v>14</v>
      </c>
      <c r="AV2478">
        <v>12</v>
      </c>
      <c r="AW2478">
        <v>36</v>
      </c>
      <c r="AX2478">
        <v>12</v>
      </c>
      <c r="AY2478">
        <v>5</v>
      </c>
      <c r="AZ2478">
        <v>180</v>
      </c>
      <c r="BA2478">
        <v>2.8722222222222222</v>
      </c>
      <c r="BB2478">
        <v>24486.84</v>
      </c>
      <c r="BC2478">
        <v>40811.399999999994</v>
      </c>
      <c r="BD2478">
        <v>57135.96</v>
      </c>
      <c r="BE2478">
        <v>36</v>
      </c>
      <c r="BF2478">
        <v>5</v>
      </c>
      <c r="BG2478">
        <v>180</v>
      </c>
      <c r="BH2478">
        <v>2.8722222222222222</v>
      </c>
      <c r="BI2478">
        <v>24486.84</v>
      </c>
      <c r="BJ2478">
        <v>40811.399999999994</v>
      </c>
      <c r="BK2478">
        <v>57135.96</v>
      </c>
      <c r="BL2478">
        <v>40</v>
      </c>
      <c r="BM2478">
        <v>1</v>
      </c>
      <c r="BN2478">
        <v>20</v>
      </c>
      <c r="BO2478" t="s">
        <v>192</v>
      </c>
      <c r="BP2478">
        <v>10.199999999999999</v>
      </c>
      <c r="BQ2478">
        <v>560</v>
      </c>
      <c r="BR2478">
        <v>37</v>
      </c>
      <c r="BS2478">
        <v>6.6071428571428573E-2</v>
      </c>
      <c r="BV2478">
        <v>538</v>
      </c>
      <c r="BW2478">
        <v>0</v>
      </c>
      <c r="BX2478">
        <v>0</v>
      </c>
      <c r="BZ2478" t="s">
        <v>193</v>
      </c>
      <c r="CA2478" t="s">
        <v>194</v>
      </c>
      <c r="CB2478" t="b">
        <v>0</v>
      </c>
    </row>
    <row r="2479" spans="1:80" x14ac:dyDescent="0.3">
      <c r="A2479">
        <v>2478</v>
      </c>
      <c r="B2479" t="s">
        <v>3129</v>
      </c>
      <c r="C2479" t="s">
        <v>20</v>
      </c>
      <c r="D2479" t="s">
        <v>3004</v>
      </c>
      <c r="E2479" t="s">
        <v>3123</v>
      </c>
      <c r="F2479" t="s">
        <v>511</v>
      </c>
      <c r="G2479" t="s">
        <v>3004</v>
      </c>
      <c r="H2479" t="s">
        <v>184</v>
      </c>
      <c r="J2479">
        <v>0</v>
      </c>
      <c r="K2479" t="s">
        <v>3124</v>
      </c>
      <c r="L2479" t="s">
        <v>186</v>
      </c>
      <c r="M2479" t="s">
        <v>1022</v>
      </c>
      <c r="N2479" t="s">
        <v>20</v>
      </c>
      <c r="O2479">
        <v>665</v>
      </c>
      <c r="P2479" t="s">
        <v>188</v>
      </c>
      <c r="Q2479">
        <v>2</v>
      </c>
      <c r="R2479">
        <v>9</v>
      </c>
      <c r="S2479">
        <v>40</v>
      </c>
      <c r="T2479">
        <v>4.4444444444444446</v>
      </c>
      <c r="U2479">
        <v>7.5</v>
      </c>
      <c r="V2479">
        <v>7.5</v>
      </c>
      <c r="W2479">
        <v>5</v>
      </c>
      <c r="X2479">
        <v>0.76</v>
      </c>
      <c r="Y2479">
        <v>119638</v>
      </c>
      <c r="Z2479" t="s">
        <v>189</v>
      </c>
      <c r="AA2479">
        <v>2</v>
      </c>
      <c r="AB2479">
        <v>9</v>
      </c>
      <c r="AC2479">
        <v>80</v>
      </c>
      <c r="AD2479">
        <v>8.8888888888888893</v>
      </c>
      <c r="AE2479">
        <v>13.125</v>
      </c>
      <c r="AF2479">
        <v>13.125</v>
      </c>
      <c r="AG2479">
        <v>10</v>
      </c>
      <c r="AH2479">
        <v>0.76</v>
      </c>
      <c r="AI2479">
        <v>68367.5</v>
      </c>
      <c r="AJ2479">
        <v>7.06</v>
      </c>
      <c r="AK2479">
        <v>2.2000000000000002</v>
      </c>
      <c r="AL2479">
        <v>19</v>
      </c>
      <c r="AM2479">
        <v>11</v>
      </c>
      <c r="AN2479">
        <v>25</v>
      </c>
      <c r="AO2479" t="s">
        <v>190</v>
      </c>
      <c r="AP2479">
        <v>83</v>
      </c>
      <c r="AQ2479">
        <v>-0.7</v>
      </c>
      <c r="AR2479">
        <v>1.2</v>
      </c>
      <c r="AS2479" t="s">
        <v>3125</v>
      </c>
      <c r="AT2479">
        <v>11.06</v>
      </c>
      <c r="AU2479">
        <v>14</v>
      </c>
      <c r="AV2479">
        <v>12</v>
      </c>
      <c r="AW2479">
        <v>36</v>
      </c>
      <c r="AX2479">
        <v>12</v>
      </c>
      <c r="AY2479">
        <v>5</v>
      </c>
      <c r="AZ2479">
        <v>180</v>
      </c>
      <c r="BA2479">
        <v>2.8722222222222222</v>
      </c>
      <c r="BB2479">
        <v>24486.84</v>
      </c>
      <c r="BC2479">
        <v>40811.399999999994</v>
      </c>
      <c r="BD2479">
        <v>57135.96</v>
      </c>
      <c r="BE2479">
        <v>36</v>
      </c>
      <c r="BF2479">
        <v>5</v>
      </c>
      <c r="BG2479">
        <v>180</v>
      </c>
      <c r="BH2479">
        <v>2.8722222222222222</v>
      </c>
      <c r="BI2479">
        <v>24486.84</v>
      </c>
      <c r="BJ2479">
        <v>40811.399999999994</v>
      </c>
      <c r="BK2479">
        <v>57135.96</v>
      </c>
      <c r="BL2479">
        <v>40</v>
      </c>
      <c r="BM2479">
        <v>1</v>
      </c>
      <c r="BN2479">
        <v>15</v>
      </c>
      <c r="BO2479" t="s">
        <v>192</v>
      </c>
      <c r="BP2479">
        <v>9.9749999999999996</v>
      </c>
      <c r="BQ2479">
        <v>178</v>
      </c>
      <c r="BR2479">
        <v>5</v>
      </c>
      <c r="BS2479">
        <v>2.8089887640449437E-2</v>
      </c>
      <c r="BV2479">
        <v>0</v>
      </c>
      <c r="BW2479">
        <v>0</v>
      </c>
      <c r="BX2479">
        <v>0</v>
      </c>
      <c r="BZ2479" t="s">
        <v>193</v>
      </c>
      <c r="CA2479" t="s">
        <v>194</v>
      </c>
      <c r="CB2479" t="b">
        <v>0</v>
      </c>
    </row>
    <row r="2480" spans="1:80" x14ac:dyDescent="0.3">
      <c r="A2480">
        <v>2479</v>
      </c>
      <c r="B2480" t="s">
        <v>3130</v>
      </c>
      <c r="C2480" t="s">
        <v>20</v>
      </c>
      <c r="D2480" t="s">
        <v>3004</v>
      </c>
      <c r="E2480" t="s">
        <v>3123</v>
      </c>
      <c r="F2480" t="s">
        <v>520</v>
      </c>
      <c r="G2480" t="s">
        <v>3004</v>
      </c>
      <c r="H2480" t="s">
        <v>184</v>
      </c>
      <c r="J2480">
        <v>0</v>
      </c>
      <c r="K2480" t="s">
        <v>3124</v>
      </c>
      <c r="L2480" t="s">
        <v>186</v>
      </c>
      <c r="M2480" t="s">
        <v>1022</v>
      </c>
      <c r="N2480" t="s">
        <v>20</v>
      </c>
      <c r="O2480">
        <v>815</v>
      </c>
      <c r="P2480" t="s">
        <v>188</v>
      </c>
      <c r="Q2480">
        <v>2</v>
      </c>
      <c r="R2480">
        <v>9</v>
      </c>
      <c r="S2480">
        <v>40</v>
      </c>
      <c r="T2480">
        <v>4.4444444444444446</v>
      </c>
      <c r="U2480">
        <v>7.5</v>
      </c>
      <c r="V2480">
        <v>7.5</v>
      </c>
      <c r="W2480">
        <v>5</v>
      </c>
      <c r="X2480">
        <v>0.76</v>
      </c>
      <c r="Y2480">
        <v>119638</v>
      </c>
      <c r="Z2480" t="s">
        <v>189</v>
      </c>
      <c r="AA2480">
        <v>2</v>
      </c>
      <c r="AB2480">
        <v>6</v>
      </c>
      <c r="AC2480">
        <v>80</v>
      </c>
      <c r="AD2480">
        <v>13.333333333333334</v>
      </c>
      <c r="AE2480">
        <v>13.125</v>
      </c>
      <c r="AF2480">
        <v>13.333333333333334</v>
      </c>
      <c r="AG2480">
        <v>10</v>
      </c>
      <c r="AH2480">
        <v>0.76</v>
      </c>
      <c r="AI2480">
        <v>67301.5</v>
      </c>
      <c r="AJ2480">
        <v>8.5299999999999994</v>
      </c>
      <c r="AK2480">
        <v>2.2000000000000002</v>
      </c>
      <c r="AL2480">
        <v>15</v>
      </c>
      <c r="AM2480">
        <v>11</v>
      </c>
      <c r="AN2480">
        <v>25</v>
      </c>
      <c r="AO2480" t="s">
        <v>190</v>
      </c>
      <c r="AP2480">
        <v>83</v>
      </c>
      <c r="AQ2480">
        <v>-0.7</v>
      </c>
      <c r="AR2480">
        <v>1.2</v>
      </c>
      <c r="AS2480" t="s">
        <v>3077</v>
      </c>
      <c r="AT2480">
        <v>8.75</v>
      </c>
      <c r="AU2480">
        <v>14</v>
      </c>
      <c r="AV2480">
        <v>12</v>
      </c>
      <c r="AW2480">
        <v>24</v>
      </c>
      <c r="AX2480">
        <v>12</v>
      </c>
      <c r="AY2480">
        <v>4</v>
      </c>
      <c r="AZ2480">
        <v>96</v>
      </c>
      <c r="BA2480">
        <v>5.385416666666667</v>
      </c>
      <c r="BB2480">
        <v>12915</v>
      </c>
      <c r="BC2480">
        <v>21525</v>
      </c>
      <c r="BD2480">
        <v>30135</v>
      </c>
      <c r="BE2480">
        <v>36</v>
      </c>
      <c r="BF2480">
        <v>4</v>
      </c>
      <c r="BG2480">
        <v>96</v>
      </c>
      <c r="BH2480">
        <v>5.385416666666667</v>
      </c>
      <c r="BI2480">
        <v>12915</v>
      </c>
      <c r="BJ2480">
        <v>21525</v>
      </c>
      <c r="BK2480">
        <v>30135</v>
      </c>
      <c r="BL2480">
        <v>40</v>
      </c>
      <c r="BM2480">
        <v>1</v>
      </c>
      <c r="BN2480">
        <v>10</v>
      </c>
      <c r="BO2480" t="s">
        <v>192</v>
      </c>
      <c r="BP2480">
        <v>8.15</v>
      </c>
      <c r="BQ2480">
        <v>358</v>
      </c>
      <c r="BR2480">
        <v>1</v>
      </c>
      <c r="BS2480">
        <v>2.7932960893854749E-3</v>
      </c>
      <c r="BV2480">
        <v>0</v>
      </c>
      <c r="BW2480">
        <v>0</v>
      </c>
      <c r="BX2480">
        <v>0</v>
      </c>
      <c r="BZ2480" t="s">
        <v>193</v>
      </c>
      <c r="CA2480" t="s">
        <v>194</v>
      </c>
      <c r="CB2480" t="b">
        <v>0</v>
      </c>
    </row>
    <row r="2481" spans="1:80" x14ac:dyDescent="0.3">
      <c r="A2481">
        <v>2480</v>
      </c>
      <c r="B2481" t="s">
        <v>3131</v>
      </c>
      <c r="C2481" t="s">
        <v>20</v>
      </c>
      <c r="D2481" t="s">
        <v>3004</v>
      </c>
      <c r="E2481" t="s">
        <v>3123</v>
      </c>
      <c r="F2481" t="s">
        <v>1005</v>
      </c>
      <c r="G2481" t="s">
        <v>3004</v>
      </c>
      <c r="H2481" t="s">
        <v>184</v>
      </c>
      <c r="J2481">
        <v>0</v>
      </c>
      <c r="K2481" t="s">
        <v>3124</v>
      </c>
      <c r="L2481" t="s">
        <v>186</v>
      </c>
      <c r="M2481" t="s">
        <v>1022</v>
      </c>
      <c r="N2481" t="s">
        <v>20</v>
      </c>
      <c r="O2481">
        <v>965</v>
      </c>
      <c r="P2481" t="s">
        <v>188</v>
      </c>
      <c r="Q2481">
        <v>2</v>
      </c>
      <c r="R2481">
        <v>6</v>
      </c>
      <c r="S2481">
        <v>40</v>
      </c>
      <c r="T2481">
        <v>6.666666666666667</v>
      </c>
      <c r="U2481">
        <v>7.5</v>
      </c>
      <c r="V2481">
        <v>7.5</v>
      </c>
      <c r="W2481">
        <v>5</v>
      </c>
      <c r="X2481">
        <v>0.76</v>
      </c>
      <c r="Y2481">
        <v>119638</v>
      </c>
      <c r="Z2481" t="s">
        <v>189</v>
      </c>
      <c r="AA2481">
        <v>2</v>
      </c>
      <c r="AB2481">
        <v>6</v>
      </c>
      <c r="AC2481">
        <v>80</v>
      </c>
      <c r="AD2481">
        <v>13.333333333333334</v>
      </c>
      <c r="AE2481">
        <v>13.125</v>
      </c>
      <c r="AF2481">
        <v>13.333333333333334</v>
      </c>
      <c r="AG2481">
        <v>10</v>
      </c>
      <c r="AH2481">
        <v>0.76</v>
      </c>
      <c r="AI2481">
        <v>67301.5</v>
      </c>
      <c r="AJ2481">
        <v>9.99</v>
      </c>
      <c r="AK2481">
        <v>2.2000000000000002</v>
      </c>
      <c r="AL2481">
        <v>13</v>
      </c>
      <c r="AM2481">
        <v>11</v>
      </c>
      <c r="AN2481">
        <v>25</v>
      </c>
      <c r="AO2481" t="s">
        <v>190</v>
      </c>
      <c r="AP2481">
        <v>83</v>
      </c>
      <c r="AQ2481">
        <v>-0.7</v>
      </c>
      <c r="AR2481">
        <v>1.2</v>
      </c>
      <c r="AS2481" t="s">
        <v>3077</v>
      </c>
      <c r="AT2481">
        <v>8.75</v>
      </c>
      <c r="AU2481">
        <v>14</v>
      </c>
      <c r="AV2481">
        <v>12</v>
      </c>
      <c r="AW2481">
        <v>24</v>
      </c>
      <c r="AX2481">
        <v>12</v>
      </c>
      <c r="AY2481">
        <v>3</v>
      </c>
      <c r="AZ2481">
        <v>72</v>
      </c>
      <c r="BA2481">
        <v>7.1805555555555554</v>
      </c>
      <c r="BB2481">
        <v>12915</v>
      </c>
      <c r="BC2481">
        <v>21525</v>
      </c>
      <c r="BD2481">
        <v>30135</v>
      </c>
      <c r="BE2481">
        <v>36</v>
      </c>
      <c r="BF2481">
        <v>3</v>
      </c>
      <c r="BG2481">
        <v>72</v>
      </c>
      <c r="BH2481">
        <v>7.1805555555555554</v>
      </c>
      <c r="BI2481">
        <v>12915</v>
      </c>
      <c r="BJ2481">
        <v>21525</v>
      </c>
      <c r="BK2481">
        <v>30135</v>
      </c>
      <c r="BL2481">
        <v>50</v>
      </c>
      <c r="BM2481">
        <v>1</v>
      </c>
      <c r="BN2481">
        <v>10</v>
      </c>
      <c r="BO2481" t="s">
        <v>192</v>
      </c>
      <c r="BP2481">
        <v>9.65</v>
      </c>
      <c r="BQ2481">
        <v>380</v>
      </c>
      <c r="BR2481">
        <v>21</v>
      </c>
      <c r="BS2481">
        <v>5.526315789473684E-2</v>
      </c>
      <c r="BV2481">
        <v>0</v>
      </c>
      <c r="BW2481">
        <v>0</v>
      </c>
      <c r="BX2481">
        <v>0</v>
      </c>
      <c r="BZ2481" t="s">
        <v>193</v>
      </c>
      <c r="CA2481" t="s">
        <v>194</v>
      </c>
      <c r="CB2481" t="b">
        <v>0</v>
      </c>
    </row>
    <row r="2482" spans="1:80" x14ac:dyDescent="0.3">
      <c r="A2482">
        <v>2481</v>
      </c>
      <c r="B2482" t="s">
        <v>3132</v>
      </c>
      <c r="C2482" t="s">
        <v>20</v>
      </c>
      <c r="D2482" t="s">
        <v>3004</v>
      </c>
      <c r="E2482" t="s">
        <v>3123</v>
      </c>
      <c r="F2482" t="s">
        <v>1577</v>
      </c>
      <c r="G2482" t="s">
        <v>3004</v>
      </c>
      <c r="H2482" t="s">
        <v>184</v>
      </c>
      <c r="J2482">
        <v>0</v>
      </c>
      <c r="K2482" t="s">
        <v>3124</v>
      </c>
      <c r="L2482" t="s">
        <v>186</v>
      </c>
      <c r="M2482" t="s">
        <v>1022</v>
      </c>
      <c r="N2482" t="s">
        <v>20</v>
      </c>
      <c r="O2482">
        <v>1120</v>
      </c>
      <c r="P2482" t="s">
        <v>188</v>
      </c>
      <c r="Q2482">
        <v>2</v>
      </c>
      <c r="R2482">
        <v>6</v>
      </c>
      <c r="S2482">
        <v>40</v>
      </c>
      <c r="T2482">
        <v>6.666666666666667</v>
      </c>
      <c r="U2482">
        <v>7.5</v>
      </c>
      <c r="V2482">
        <v>7.5</v>
      </c>
      <c r="W2482">
        <v>5</v>
      </c>
      <c r="X2482">
        <v>0.76</v>
      </c>
      <c r="Y2482">
        <v>119638</v>
      </c>
      <c r="Z2482" t="s">
        <v>189</v>
      </c>
      <c r="AA2482">
        <v>2</v>
      </c>
      <c r="AB2482">
        <v>6</v>
      </c>
      <c r="AC2482">
        <v>80</v>
      </c>
      <c r="AD2482">
        <v>13.333333333333334</v>
      </c>
      <c r="AE2482">
        <v>13.125</v>
      </c>
      <c r="AF2482">
        <v>13.333333333333334</v>
      </c>
      <c r="AG2482">
        <v>10</v>
      </c>
      <c r="AH2482">
        <v>0.76</v>
      </c>
      <c r="AI2482">
        <v>67301.5</v>
      </c>
      <c r="AJ2482">
        <v>11.45</v>
      </c>
      <c r="AK2482">
        <v>2.2000000000000002</v>
      </c>
      <c r="AL2482">
        <v>12</v>
      </c>
      <c r="AM2482">
        <v>11</v>
      </c>
      <c r="AN2482">
        <v>25</v>
      </c>
      <c r="AO2482" t="s">
        <v>190</v>
      </c>
      <c r="AP2482">
        <v>83</v>
      </c>
      <c r="AQ2482">
        <v>-0.7</v>
      </c>
      <c r="AR2482">
        <v>1.2</v>
      </c>
      <c r="AS2482" t="s">
        <v>3077</v>
      </c>
      <c r="AT2482">
        <v>8.75</v>
      </c>
      <c r="AU2482">
        <v>14</v>
      </c>
      <c r="AV2482">
        <v>12</v>
      </c>
      <c r="AW2482">
        <v>24</v>
      </c>
      <c r="AX2482">
        <v>12</v>
      </c>
      <c r="AY2482">
        <v>3</v>
      </c>
      <c r="AZ2482">
        <v>72</v>
      </c>
      <c r="BA2482">
        <v>7.1805555555555554</v>
      </c>
      <c r="BB2482">
        <v>12915</v>
      </c>
      <c r="BC2482">
        <v>21525</v>
      </c>
      <c r="BD2482">
        <v>30135</v>
      </c>
      <c r="BE2482">
        <v>36</v>
      </c>
      <c r="BF2482">
        <v>3</v>
      </c>
      <c r="BG2482">
        <v>72</v>
      </c>
      <c r="BH2482">
        <v>7.1805555555555554</v>
      </c>
      <c r="BI2482">
        <v>12915</v>
      </c>
      <c r="BJ2482">
        <v>21525</v>
      </c>
      <c r="BK2482">
        <v>30135</v>
      </c>
      <c r="BL2482">
        <v>50</v>
      </c>
      <c r="BM2482">
        <v>1</v>
      </c>
      <c r="BN2482">
        <v>8</v>
      </c>
      <c r="BO2482" t="s">
        <v>192</v>
      </c>
      <c r="BP2482">
        <v>8.9600000000000009</v>
      </c>
      <c r="BQ2482">
        <v>105</v>
      </c>
      <c r="BR2482">
        <v>0</v>
      </c>
      <c r="BS2482">
        <v>0</v>
      </c>
      <c r="BV2482">
        <v>0</v>
      </c>
      <c r="BW2482">
        <v>0</v>
      </c>
      <c r="BX2482">
        <v>0</v>
      </c>
      <c r="BZ2482" t="s">
        <v>193</v>
      </c>
      <c r="CA2482" t="s">
        <v>194</v>
      </c>
      <c r="CB2482" t="b">
        <v>0</v>
      </c>
    </row>
    <row r="2483" spans="1:80" x14ac:dyDescent="0.3">
      <c r="A2483">
        <v>2482</v>
      </c>
      <c r="B2483" t="s">
        <v>3133</v>
      </c>
      <c r="C2483" t="s">
        <v>20</v>
      </c>
      <c r="D2483" t="s">
        <v>3004</v>
      </c>
      <c r="E2483" t="s">
        <v>3123</v>
      </c>
      <c r="F2483" t="s">
        <v>1605</v>
      </c>
      <c r="G2483" t="s">
        <v>3004</v>
      </c>
      <c r="H2483" t="s">
        <v>184</v>
      </c>
      <c r="J2483">
        <v>0</v>
      </c>
      <c r="K2483" t="s">
        <v>3124</v>
      </c>
      <c r="L2483" t="s">
        <v>186</v>
      </c>
      <c r="M2483" t="s">
        <v>1022</v>
      </c>
      <c r="N2483" t="s">
        <v>20</v>
      </c>
      <c r="O2483">
        <v>1272</v>
      </c>
      <c r="P2483" t="s">
        <v>188</v>
      </c>
      <c r="Q2483">
        <v>2</v>
      </c>
      <c r="R2483">
        <v>6</v>
      </c>
      <c r="S2483">
        <v>40</v>
      </c>
      <c r="T2483">
        <v>6.666666666666667</v>
      </c>
      <c r="U2483">
        <v>7.5</v>
      </c>
      <c r="V2483">
        <v>7.5</v>
      </c>
      <c r="W2483">
        <v>5</v>
      </c>
      <c r="X2483">
        <v>0.76</v>
      </c>
      <c r="Y2483">
        <v>119638</v>
      </c>
      <c r="Z2483" t="s">
        <v>189</v>
      </c>
      <c r="AA2483">
        <v>2</v>
      </c>
      <c r="AB2483">
        <v>6</v>
      </c>
      <c r="AC2483">
        <v>80</v>
      </c>
      <c r="AD2483">
        <v>13.333333333333334</v>
      </c>
      <c r="AE2483">
        <v>13.125</v>
      </c>
      <c r="AF2483">
        <v>13.333333333333334</v>
      </c>
      <c r="AG2483">
        <v>10</v>
      </c>
      <c r="AH2483">
        <v>0.76</v>
      </c>
      <c r="AI2483">
        <v>67301.5</v>
      </c>
      <c r="AJ2483">
        <v>12.91</v>
      </c>
      <c r="AK2483">
        <v>2.2000000000000002</v>
      </c>
      <c r="AL2483">
        <v>10</v>
      </c>
      <c r="AM2483">
        <v>11</v>
      </c>
      <c r="AN2483">
        <v>25</v>
      </c>
      <c r="AO2483" t="s">
        <v>190</v>
      </c>
      <c r="AP2483">
        <v>83</v>
      </c>
      <c r="AQ2483">
        <v>-0.7</v>
      </c>
      <c r="AR2483">
        <v>1.2</v>
      </c>
      <c r="AS2483" t="s">
        <v>3077</v>
      </c>
      <c r="AT2483">
        <v>8.75</v>
      </c>
      <c r="AU2483">
        <v>14</v>
      </c>
      <c r="AV2483">
        <v>12</v>
      </c>
      <c r="AW2483">
        <v>24</v>
      </c>
      <c r="AX2483">
        <v>12</v>
      </c>
      <c r="AY2483">
        <v>3</v>
      </c>
      <c r="AZ2483">
        <v>72</v>
      </c>
      <c r="BA2483">
        <v>7.1805555555555554</v>
      </c>
      <c r="BB2483">
        <v>12915</v>
      </c>
      <c r="BC2483">
        <v>21525</v>
      </c>
      <c r="BD2483">
        <v>30135</v>
      </c>
      <c r="BE2483">
        <v>36</v>
      </c>
      <c r="BF2483">
        <v>3</v>
      </c>
      <c r="BG2483">
        <v>72</v>
      </c>
      <c r="BH2483">
        <v>7.1805555555555554</v>
      </c>
      <c r="BI2483">
        <v>12915</v>
      </c>
      <c r="BJ2483">
        <v>21525</v>
      </c>
      <c r="BK2483">
        <v>30135</v>
      </c>
      <c r="BL2483">
        <v>50</v>
      </c>
      <c r="BM2483">
        <v>1</v>
      </c>
      <c r="BN2483">
        <v>8</v>
      </c>
      <c r="BO2483" t="s">
        <v>192</v>
      </c>
      <c r="BP2483">
        <v>10.176</v>
      </c>
      <c r="BQ2483">
        <v>95</v>
      </c>
      <c r="BR2483">
        <v>0</v>
      </c>
      <c r="BS2483">
        <v>0</v>
      </c>
      <c r="BV2483">
        <v>0</v>
      </c>
      <c r="BW2483">
        <v>0</v>
      </c>
      <c r="BX2483">
        <v>0</v>
      </c>
      <c r="BZ2483" t="s">
        <v>193</v>
      </c>
      <c r="CA2483" t="s">
        <v>194</v>
      </c>
      <c r="CB2483" t="b">
        <v>0</v>
      </c>
    </row>
    <row r="2484" spans="1:80" x14ac:dyDescent="0.3">
      <c r="A2484">
        <v>2483</v>
      </c>
      <c r="B2484" t="s">
        <v>3134</v>
      </c>
      <c r="C2484" t="s">
        <v>20</v>
      </c>
      <c r="D2484" t="s">
        <v>3004</v>
      </c>
      <c r="E2484" t="s">
        <v>3123</v>
      </c>
      <c r="F2484" t="s">
        <v>1607</v>
      </c>
      <c r="G2484" t="s">
        <v>3004</v>
      </c>
      <c r="H2484" t="s">
        <v>184</v>
      </c>
      <c r="J2484">
        <v>0</v>
      </c>
      <c r="K2484" t="s">
        <v>3124</v>
      </c>
      <c r="L2484" t="s">
        <v>186</v>
      </c>
      <c r="M2484" t="s">
        <v>1022</v>
      </c>
      <c r="N2484" t="s">
        <v>20</v>
      </c>
      <c r="O2484">
        <v>1421</v>
      </c>
      <c r="P2484" t="s">
        <v>188</v>
      </c>
      <c r="Q2484">
        <v>2</v>
      </c>
      <c r="R2484">
        <v>6</v>
      </c>
      <c r="S2484">
        <v>40</v>
      </c>
      <c r="T2484">
        <v>6.666666666666667</v>
      </c>
      <c r="U2484">
        <v>7.5</v>
      </c>
      <c r="V2484">
        <v>7.5</v>
      </c>
      <c r="W2484">
        <v>5</v>
      </c>
      <c r="X2484">
        <v>0.76</v>
      </c>
      <c r="Y2484">
        <v>119638</v>
      </c>
      <c r="Z2484" t="s">
        <v>189</v>
      </c>
      <c r="AA2484">
        <v>2</v>
      </c>
      <c r="AB2484">
        <v>6</v>
      </c>
      <c r="AC2484">
        <v>80</v>
      </c>
      <c r="AD2484">
        <v>13.333333333333334</v>
      </c>
      <c r="AE2484">
        <v>13.125</v>
      </c>
      <c r="AF2484">
        <v>13.333333333333334</v>
      </c>
      <c r="AG2484">
        <v>10</v>
      </c>
      <c r="AH2484">
        <v>0.76</v>
      </c>
      <c r="AI2484">
        <v>67301.5</v>
      </c>
      <c r="AJ2484">
        <v>14.38</v>
      </c>
      <c r="AK2484">
        <v>2.2000000000000002</v>
      </c>
      <c r="AL2484">
        <v>9</v>
      </c>
      <c r="AM2484">
        <v>11</v>
      </c>
      <c r="AN2484">
        <v>25</v>
      </c>
      <c r="AO2484" t="s">
        <v>190</v>
      </c>
      <c r="AP2484">
        <v>83</v>
      </c>
      <c r="AQ2484">
        <v>-0.7</v>
      </c>
      <c r="AR2484">
        <v>1.2</v>
      </c>
      <c r="AS2484" t="s">
        <v>3077</v>
      </c>
      <c r="AT2484">
        <v>8.75</v>
      </c>
      <c r="AU2484">
        <v>14</v>
      </c>
      <c r="AV2484">
        <v>12</v>
      </c>
      <c r="AW2484">
        <v>24</v>
      </c>
      <c r="AX2484">
        <v>12</v>
      </c>
      <c r="AY2484">
        <v>3</v>
      </c>
      <c r="AZ2484">
        <v>72</v>
      </c>
      <c r="BA2484">
        <v>7.1805555555555554</v>
      </c>
      <c r="BB2484">
        <v>12915</v>
      </c>
      <c r="BC2484">
        <v>21525</v>
      </c>
      <c r="BD2484">
        <v>30135</v>
      </c>
      <c r="BE2484">
        <v>36</v>
      </c>
      <c r="BF2484">
        <v>3</v>
      </c>
      <c r="BG2484">
        <v>72</v>
      </c>
      <c r="BH2484">
        <v>7.1805555555555554</v>
      </c>
      <c r="BI2484">
        <v>12915</v>
      </c>
      <c r="BJ2484">
        <v>21525</v>
      </c>
      <c r="BK2484">
        <v>30135</v>
      </c>
      <c r="BL2484">
        <v>50</v>
      </c>
      <c r="BM2484">
        <v>1</v>
      </c>
      <c r="BN2484">
        <v>5</v>
      </c>
      <c r="BO2484" t="s">
        <v>192</v>
      </c>
      <c r="BP2484">
        <v>7.1050000000000004</v>
      </c>
      <c r="BQ2484">
        <v>151</v>
      </c>
      <c r="BR2484">
        <v>27</v>
      </c>
      <c r="BS2484">
        <v>0.17880794701986755</v>
      </c>
      <c r="BV2484">
        <v>0</v>
      </c>
      <c r="BW2484">
        <v>0</v>
      </c>
      <c r="BX2484">
        <v>0</v>
      </c>
      <c r="BZ2484" t="s">
        <v>193</v>
      </c>
      <c r="CA2484" t="s">
        <v>194</v>
      </c>
      <c r="CB2484" t="b">
        <v>0</v>
      </c>
    </row>
    <row r="2485" spans="1:80" x14ac:dyDescent="0.3">
      <c r="A2485">
        <v>2484</v>
      </c>
      <c r="B2485" t="s">
        <v>3135</v>
      </c>
      <c r="C2485" t="s">
        <v>20</v>
      </c>
      <c r="D2485" t="s">
        <v>3004</v>
      </c>
      <c r="E2485" t="s">
        <v>3123</v>
      </c>
      <c r="F2485" t="s">
        <v>202</v>
      </c>
      <c r="G2485" t="s">
        <v>3004</v>
      </c>
      <c r="H2485" t="s">
        <v>184</v>
      </c>
      <c r="J2485">
        <v>0</v>
      </c>
      <c r="K2485" t="s">
        <v>3136</v>
      </c>
      <c r="L2485" t="s">
        <v>186</v>
      </c>
      <c r="M2485" t="s">
        <v>1022</v>
      </c>
      <c r="N2485" t="s">
        <v>20</v>
      </c>
      <c r="O2485">
        <v>265</v>
      </c>
      <c r="P2485" t="s">
        <v>188</v>
      </c>
      <c r="Q2485">
        <v>2</v>
      </c>
      <c r="R2485">
        <v>6</v>
      </c>
      <c r="S2485">
        <v>40</v>
      </c>
      <c r="T2485">
        <v>6.666666666666667</v>
      </c>
      <c r="U2485">
        <v>7.5</v>
      </c>
      <c r="V2485">
        <v>7.5</v>
      </c>
      <c r="W2485">
        <v>5</v>
      </c>
      <c r="X2485">
        <v>0.76</v>
      </c>
      <c r="Y2485">
        <v>119638</v>
      </c>
      <c r="Z2485" t="s">
        <v>189</v>
      </c>
      <c r="AA2485">
        <v>2</v>
      </c>
      <c r="AB2485">
        <v>15</v>
      </c>
      <c r="AC2485">
        <v>80</v>
      </c>
      <c r="AD2485">
        <v>5.333333333333333</v>
      </c>
      <c r="AE2485">
        <v>13.125</v>
      </c>
      <c r="AF2485">
        <v>13.125</v>
      </c>
      <c r="AG2485">
        <v>10</v>
      </c>
      <c r="AH2485">
        <v>0.76</v>
      </c>
      <c r="AI2485">
        <v>68367.5</v>
      </c>
      <c r="AJ2485">
        <v>3.94</v>
      </c>
      <c r="AK2485">
        <v>2.2000000000000002</v>
      </c>
      <c r="AL2485">
        <v>33</v>
      </c>
      <c r="AM2485">
        <v>11</v>
      </c>
      <c r="AN2485">
        <v>25</v>
      </c>
      <c r="AO2485" t="s">
        <v>190</v>
      </c>
      <c r="AP2485">
        <v>83</v>
      </c>
      <c r="AQ2485">
        <v>-0.7</v>
      </c>
      <c r="AR2485">
        <v>1.2</v>
      </c>
      <c r="AS2485" t="s">
        <v>3125</v>
      </c>
      <c r="AT2485">
        <v>11.06</v>
      </c>
      <c r="AU2485">
        <v>14</v>
      </c>
      <c r="AV2485">
        <v>12</v>
      </c>
      <c r="AW2485">
        <v>36</v>
      </c>
      <c r="AX2485">
        <v>12</v>
      </c>
      <c r="AY2485">
        <v>5</v>
      </c>
      <c r="AZ2485">
        <v>180</v>
      </c>
      <c r="BA2485">
        <v>2.8722222222222222</v>
      </c>
      <c r="BB2485">
        <v>24486.84</v>
      </c>
      <c r="BC2485">
        <v>40811.399999999994</v>
      </c>
      <c r="BD2485">
        <v>57135.96</v>
      </c>
      <c r="BE2485">
        <v>36</v>
      </c>
      <c r="BF2485">
        <v>5</v>
      </c>
      <c r="BG2485">
        <v>180</v>
      </c>
      <c r="BH2485">
        <v>2.8722222222222222</v>
      </c>
      <c r="BI2485">
        <v>24486.84</v>
      </c>
      <c r="BJ2485">
        <v>40811.399999999994</v>
      </c>
      <c r="BK2485">
        <v>57135.96</v>
      </c>
      <c r="BL2485">
        <v>40</v>
      </c>
      <c r="BM2485">
        <v>1</v>
      </c>
      <c r="BN2485">
        <v>20</v>
      </c>
      <c r="BO2485" t="s">
        <v>192</v>
      </c>
      <c r="BP2485">
        <v>5.3</v>
      </c>
      <c r="BQ2485">
        <v>4</v>
      </c>
      <c r="BR2485">
        <v>0</v>
      </c>
      <c r="BS2485">
        <v>0</v>
      </c>
      <c r="BV2485">
        <v>0</v>
      </c>
      <c r="BW2485">
        <v>0</v>
      </c>
      <c r="BX2485">
        <v>0</v>
      </c>
      <c r="BZ2485" t="s">
        <v>193</v>
      </c>
      <c r="CA2485" t="s">
        <v>194</v>
      </c>
      <c r="CB2485" t="b">
        <v>0</v>
      </c>
    </row>
    <row r="2486" spans="1:80" x14ac:dyDescent="0.3">
      <c r="A2486">
        <v>2485</v>
      </c>
      <c r="B2486" t="s">
        <v>3137</v>
      </c>
      <c r="C2486" t="s">
        <v>20</v>
      </c>
      <c r="D2486" t="s">
        <v>3004</v>
      </c>
      <c r="E2486" t="s">
        <v>3123</v>
      </c>
      <c r="F2486" t="s">
        <v>206</v>
      </c>
      <c r="G2486" t="s">
        <v>3004</v>
      </c>
      <c r="H2486" t="s">
        <v>184</v>
      </c>
      <c r="J2486">
        <v>0</v>
      </c>
      <c r="K2486" t="s">
        <v>3136</v>
      </c>
      <c r="L2486" t="s">
        <v>186</v>
      </c>
      <c r="M2486" t="s">
        <v>1022</v>
      </c>
      <c r="N2486" t="s">
        <v>20</v>
      </c>
      <c r="O2486">
        <v>319</v>
      </c>
      <c r="P2486" t="s">
        <v>188</v>
      </c>
      <c r="Q2486">
        <v>2</v>
      </c>
      <c r="R2486">
        <v>15</v>
      </c>
      <c r="S2486">
        <v>40</v>
      </c>
      <c r="T2486">
        <v>2.6666666666666665</v>
      </c>
      <c r="U2486">
        <v>7.5</v>
      </c>
      <c r="V2486">
        <v>7.5</v>
      </c>
      <c r="W2486">
        <v>5</v>
      </c>
      <c r="X2486">
        <v>0.76</v>
      </c>
      <c r="Y2486">
        <v>119638</v>
      </c>
      <c r="Z2486" t="s">
        <v>189</v>
      </c>
      <c r="AA2486">
        <v>2</v>
      </c>
      <c r="AB2486">
        <v>15</v>
      </c>
      <c r="AC2486">
        <v>80</v>
      </c>
      <c r="AD2486">
        <v>5.333333333333333</v>
      </c>
      <c r="AE2486">
        <v>13.125</v>
      </c>
      <c r="AF2486">
        <v>13.125</v>
      </c>
      <c r="AG2486">
        <v>10</v>
      </c>
      <c r="AH2486">
        <v>0.76</v>
      </c>
      <c r="AI2486">
        <v>68367.5</v>
      </c>
      <c r="AJ2486">
        <v>4.5599999999999996</v>
      </c>
      <c r="AK2486">
        <v>2.2000000000000002</v>
      </c>
      <c r="AL2486">
        <v>28</v>
      </c>
      <c r="AM2486">
        <v>11</v>
      </c>
      <c r="AN2486">
        <v>25</v>
      </c>
      <c r="AO2486" t="s">
        <v>190</v>
      </c>
      <c r="AP2486">
        <v>83</v>
      </c>
      <c r="AQ2486">
        <v>-0.7</v>
      </c>
      <c r="AR2486">
        <v>1.2</v>
      </c>
      <c r="AS2486" t="s">
        <v>3125</v>
      </c>
      <c r="AT2486">
        <v>11.06</v>
      </c>
      <c r="AU2486">
        <v>14</v>
      </c>
      <c r="AV2486">
        <v>12</v>
      </c>
      <c r="AW2486">
        <v>36</v>
      </c>
      <c r="AX2486">
        <v>12</v>
      </c>
      <c r="AY2486">
        <v>5</v>
      </c>
      <c r="AZ2486">
        <v>180</v>
      </c>
      <c r="BA2486">
        <v>2.8722222222222222</v>
      </c>
      <c r="BB2486">
        <v>24486.84</v>
      </c>
      <c r="BC2486">
        <v>40811.399999999994</v>
      </c>
      <c r="BD2486">
        <v>57135.96</v>
      </c>
      <c r="BE2486">
        <v>36</v>
      </c>
      <c r="BF2486">
        <v>5</v>
      </c>
      <c r="BG2486">
        <v>180</v>
      </c>
      <c r="BH2486">
        <v>2.8722222222222222</v>
      </c>
      <c r="BI2486">
        <v>24486.84</v>
      </c>
      <c r="BJ2486">
        <v>40811.399999999994</v>
      </c>
      <c r="BK2486">
        <v>57135.96</v>
      </c>
      <c r="BL2486">
        <v>40</v>
      </c>
      <c r="BM2486">
        <v>1</v>
      </c>
      <c r="BN2486">
        <v>20</v>
      </c>
      <c r="BO2486" t="s">
        <v>192</v>
      </c>
      <c r="BP2486">
        <v>6.38</v>
      </c>
      <c r="BQ2486">
        <v>134</v>
      </c>
      <c r="BR2486">
        <v>0</v>
      </c>
      <c r="BS2486">
        <v>0</v>
      </c>
      <c r="BV2486">
        <v>78</v>
      </c>
      <c r="BW2486">
        <v>0</v>
      </c>
      <c r="BX2486">
        <v>0</v>
      </c>
      <c r="BZ2486" t="s">
        <v>193</v>
      </c>
      <c r="CA2486" t="s">
        <v>194</v>
      </c>
      <c r="CB2486" t="b">
        <v>0</v>
      </c>
    </row>
    <row r="2487" spans="1:80" x14ac:dyDescent="0.3">
      <c r="A2487">
        <v>2486</v>
      </c>
      <c r="B2487" t="s">
        <v>3138</v>
      </c>
      <c r="C2487" t="s">
        <v>20</v>
      </c>
      <c r="D2487" t="s">
        <v>3004</v>
      </c>
      <c r="E2487" t="s">
        <v>3123</v>
      </c>
      <c r="F2487" t="s">
        <v>318</v>
      </c>
      <c r="G2487" t="s">
        <v>3004</v>
      </c>
      <c r="H2487" t="s">
        <v>184</v>
      </c>
      <c r="J2487">
        <v>0</v>
      </c>
      <c r="K2487" t="s">
        <v>3136</v>
      </c>
      <c r="L2487" t="s">
        <v>186</v>
      </c>
      <c r="M2487" t="s">
        <v>1022</v>
      </c>
      <c r="N2487" t="s">
        <v>20</v>
      </c>
      <c r="O2487">
        <v>369</v>
      </c>
      <c r="P2487" t="s">
        <v>188</v>
      </c>
      <c r="Q2487">
        <v>2</v>
      </c>
      <c r="R2487">
        <v>12</v>
      </c>
      <c r="S2487">
        <v>40</v>
      </c>
      <c r="T2487">
        <v>3.3333333333333335</v>
      </c>
      <c r="U2487">
        <v>7.5</v>
      </c>
      <c r="V2487">
        <v>7.5</v>
      </c>
      <c r="W2487">
        <v>5</v>
      </c>
      <c r="X2487">
        <v>0.76</v>
      </c>
      <c r="Y2487">
        <v>119638</v>
      </c>
      <c r="Z2487" t="s">
        <v>189</v>
      </c>
      <c r="AA2487">
        <v>2</v>
      </c>
      <c r="AB2487">
        <v>12</v>
      </c>
      <c r="AC2487">
        <v>80</v>
      </c>
      <c r="AD2487">
        <v>6.666666666666667</v>
      </c>
      <c r="AE2487">
        <v>13.125</v>
      </c>
      <c r="AF2487">
        <v>13.125</v>
      </c>
      <c r="AG2487">
        <v>10</v>
      </c>
      <c r="AH2487">
        <v>0.76</v>
      </c>
      <c r="AI2487">
        <v>68367.5</v>
      </c>
      <c r="AJ2487">
        <v>5.17</v>
      </c>
      <c r="AK2487">
        <v>2.2000000000000002</v>
      </c>
      <c r="AL2487">
        <v>25</v>
      </c>
      <c r="AM2487">
        <v>11</v>
      </c>
      <c r="AN2487">
        <v>25</v>
      </c>
      <c r="AO2487" t="s">
        <v>190</v>
      </c>
      <c r="AP2487">
        <v>83</v>
      </c>
      <c r="AQ2487">
        <v>-0.7</v>
      </c>
      <c r="AR2487">
        <v>1.2</v>
      </c>
      <c r="AS2487" t="s">
        <v>3125</v>
      </c>
      <c r="AT2487">
        <v>11.06</v>
      </c>
      <c r="AU2487">
        <v>14</v>
      </c>
      <c r="AV2487">
        <v>12</v>
      </c>
      <c r="AW2487">
        <v>36</v>
      </c>
      <c r="AX2487">
        <v>12</v>
      </c>
      <c r="AY2487">
        <v>5</v>
      </c>
      <c r="AZ2487">
        <v>180</v>
      </c>
      <c r="BA2487">
        <v>2.8722222222222222</v>
      </c>
      <c r="BB2487">
        <v>24486.84</v>
      </c>
      <c r="BC2487">
        <v>40811.399999999994</v>
      </c>
      <c r="BD2487">
        <v>57135.96</v>
      </c>
      <c r="BE2487">
        <v>36</v>
      </c>
      <c r="BF2487">
        <v>5</v>
      </c>
      <c r="BG2487">
        <v>180</v>
      </c>
      <c r="BH2487">
        <v>2.8722222222222222</v>
      </c>
      <c r="BI2487">
        <v>24486.84</v>
      </c>
      <c r="BJ2487">
        <v>40811.399999999994</v>
      </c>
      <c r="BK2487">
        <v>57135.96</v>
      </c>
      <c r="BL2487">
        <v>40</v>
      </c>
      <c r="BM2487">
        <v>1</v>
      </c>
      <c r="BN2487">
        <v>20</v>
      </c>
      <c r="BO2487" t="s">
        <v>192</v>
      </c>
      <c r="BP2487">
        <v>7.38</v>
      </c>
      <c r="BQ2487">
        <v>134</v>
      </c>
      <c r="BR2487">
        <v>27</v>
      </c>
      <c r="BS2487">
        <v>0.20149253731343283</v>
      </c>
      <c r="BV2487">
        <v>0</v>
      </c>
      <c r="BW2487">
        <v>0</v>
      </c>
      <c r="BX2487">
        <v>0</v>
      </c>
      <c r="BZ2487" t="s">
        <v>193</v>
      </c>
      <c r="CA2487" t="s">
        <v>194</v>
      </c>
      <c r="CB2487" t="b">
        <v>0</v>
      </c>
    </row>
    <row r="2488" spans="1:80" x14ac:dyDescent="0.3">
      <c r="A2488">
        <v>2487</v>
      </c>
      <c r="B2488" t="s">
        <v>3139</v>
      </c>
      <c r="C2488" t="s">
        <v>20</v>
      </c>
      <c r="D2488" t="s">
        <v>3004</v>
      </c>
      <c r="E2488" t="s">
        <v>3123</v>
      </c>
      <c r="F2488" t="s">
        <v>252</v>
      </c>
      <c r="G2488" t="s">
        <v>3004</v>
      </c>
      <c r="H2488" t="s">
        <v>184</v>
      </c>
      <c r="J2488">
        <v>0</v>
      </c>
      <c r="K2488" t="s">
        <v>3136</v>
      </c>
      <c r="L2488" t="s">
        <v>186</v>
      </c>
      <c r="M2488" t="s">
        <v>1022</v>
      </c>
      <c r="N2488" t="s">
        <v>20</v>
      </c>
      <c r="O2488">
        <v>445</v>
      </c>
      <c r="P2488" t="s">
        <v>188</v>
      </c>
      <c r="Q2488">
        <v>2</v>
      </c>
      <c r="R2488">
        <v>12</v>
      </c>
      <c r="S2488">
        <v>40</v>
      </c>
      <c r="T2488">
        <v>3.3333333333333335</v>
      </c>
      <c r="U2488">
        <v>7.5</v>
      </c>
      <c r="V2488">
        <v>7.5</v>
      </c>
      <c r="W2488">
        <v>5</v>
      </c>
      <c r="X2488">
        <v>0.76</v>
      </c>
      <c r="Y2488">
        <v>119638</v>
      </c>
      <c r="Z2488" t="s">
        <v>189</v>
      </c>
      <c r="AA2488">
        <v>2</v>
      </c>
      <c r="AB2488">
        <v>12</v>
      </c>
      <c r="AC2488">
        <v>80</v>
      </c>
      <c r="AD2488">
        <v>6.666666666666667</v>
      </c>
      <c r="AE2488">
        <v>13.125</v>
      </c>
      <c r="AF2488">
        <v>13.125</v>
      </c>
      <c r="AG2488">
        <v>10</v>
      </c>
      <c r="AH2488">
        <v>0.76</v>
      </c>
      <c r="AI2488">
        <v>68367.5</v>
      </c>
      <c r="AJ2488">
        <v>5.6</v>
      </c>
      <c r="AK2488">
        <v>2.2000000000000002</v>
      </c>
      <c r="AL2488">
        <v>23</v>
      </c>
      <c r="AM2488">
        <v>11</v>
      </c>
      <c r="AN2488">
        <v>25</v>
      </c>
      <c r="AO2488" t="s">
        <v>190</v>
      </c>
      <c r="AP2488">
        <v>83</v>
      </c>
      <c r="AQ2488">
        <v>-0.7</v>
      </c>
      <c r="AR2488">
        <v>1.2</v>
      </c>
      <c r="AS2488" t="s">
        <v>3125</v>
      </c>
      <c r="AT2488">
        <v>11.06</v>
      </c>
      <c r="AU2488">
        <v>14</v>
      </c>
      <c r="AV2488">
        <v>12</v>
      </c>
      <c r="AW2488">
        <v>36</v>
      </c>
      <c r="AX2488">
        <v>12</v>
      </c>
      <c r="AY2488">
        <v>5</v>
      </c>
      <c r="AZ2488">
        <v>180</v>
      </c>
      <c r="BA2488">
        <v>2.8722222222222222</v>
      </c>
      <c r="BB2488">
        <v>24486.84</v>
      </c>
      <c r="BC2488">
        <v>40811.399999999994</v>
      </c>
      <c r="BD2488">
        <v>57135.96</v>
      </c>
      <c r="BE2488">
        <v>36</v>
      </c>
      <c r="BF2488">
        <v>5</v>
      </c>
      <c r="BG2488">
        <v>180</v>
      </c>
      <c r="BH2488">
        <v>2.8722222222222222</v>
      </c>
      <c r="BI2488">
        <v>24486.84</v>
      </c>
      <c r="BJ2488">
        <v>40811.399999999994</v>
      </c>
      <c r="BK2488">
        <v>57135.96</v>
      </c>
      <c r="BL2488">
        <v>40</v>
      </c>
      <c r="BM2488">
        <v>1</v>
      </c>
      <c r="BN2488">
        <v>20</v>
      </c>
      <c r="BO2488" t="s">
        <v>192</v>
      </c>
      <c r="BP2488">
        <v>8.9</v>
      </c>
      <c r="BQ2488">
        <v>168</v>
      </c>
      <c r="BR2488">
        <v>0</v>
      </c>
      <c r="BS2488">
        <v>0</v>
      </c>
      <c r="BV2488">
        <v>0</v>
      </c>
      <c r="BW2488">
        <v>0</v>
      </c>
      <c r="BX2488">
        <v>0</v>
      </c>
      <c r="BZ2488" t="s">
        <v>193</v>
      </c>
      <c r="CA2488" t="s">
        <v>194</v>
      </c>
      <c r="CB2488" t="b">
        <v>0</v>
      </c>
    </row>
    <row r="2489" spans="1:80" x14ac:dyDescent="0.3">
      <c r="A2489">
        <v>2488</v>
      </c>
      <c r="B2489" t="s">
        <v>3140</v>
      </c>
      <c r="C2489" t="s">
        <v>20</v>
      </c>
      <c r="D2489" t="s">
        <v>3004</v>
      </c>
      <c r="E2489" t="s">
        <v>3123</v>
      </c>
      <c r="F2489" t="s">
        <v>511</v>
      </c>
      <c r="G2489" t="s">
        <v>3004</v>
      </c>
      <c r="H2489" t="s">
        <v>184</v>
      </c>
      <c r="J2489">
        <v>0</v>
      </c>
      <c r="K2489" t="s">
        <v>3136</v>
      </c>
      <c r="L2489" t="s">
        <v>186</v>
      </c>
      <c r="M2489" t="s">
        <v>1022</v>
      </c>
      <c r="N2489" t="s">
        <v>20</v>
      </c>
      <c r="O2489">
        <v>579</v>
      </c>
      <c r="P2489" t="s">
        <v>188</v>
      </c>
      <c r="Q2489">
        <v>2</v>
      </c>
      <c r="R2489">
        <v>9</v>
      </c>
      <c r="S2489">
        <v>40</v>
      </c>
      <c r="T2489">
        <v>4.4444444444444446</v>
      </c>
      <c r="U2489">
        <v>7.5</v>
      </c>
      <c r="V2489">
        <v>7.5</v>
      </c>
      <c r="W2489">
        <v>5</v>
      </c>
      <c r="X2489">
        <v>0.76</v>
      </c>
      <c r="Y2489">
        <v>119638</v>
      </c>
      <c r="Z2489" t="s">
        <v>189</v>
      </c>
      <c r="AA2489">
        <v>2</v>
      </c>
      <c r="AB2489">
        <v>9</v>
      </c>
      <c r="AC2489">
        <v>80</v>
      </c>
      <c r="AD2489">
        <v>8.8888888888888893</v>
      </c>
      <c r="AE2489">
        <v>13.125</v>
      </c>
      <c r="AF2489">
        <v>13.125</v>
      </c>
      <c r="AG2489">
        <v>10</v>
      </c>
      <c r="AH2489">
        <v>0.76</v>
      </c>
      <c r="AI2489">
        <v>68367.5</v>
      </c>
      <c r="AJ2489">
        <v>7.3</v>
      </c>
      <c r="AK2489">
        <v>2.2000000000000002</v>
      </c>
      <c r="AL2489">
        <v>18</v>
      </c>
      <c r="AM2489">
        <v>11</v>
      </c>
      <c r="AN2489">
        <v>25</v>
      </c>
      <c r="AO2489" t="s">
        <v>190</v>
      </c>
      <c r="AP2489">
        <v>83</v>
      </c>
      <c r="AQ2489">
        <v>-0.7</v>
      </c>
      <c r="AR2489">
        <v>1.2</v>
      </c>
      <c r="AS2489" t="s">
        <v>3125</v>
      </c>
      <c r="AT2489">
        <v>11.06</v>
      </c>
      <c r="AU2489">
        <v>14</v>
      </c>
      <c r="AV2489">
        <v>12</v>
      </c>
      <c r="AW2489">
        <v>36</v>
      </c>
      <c r="AX2489">
        <v>12</v>
      </c>
      <c r="AY2489">
        <v>5</v>
      </c>
      <c r="AZ2489">
        <v>180</v>
      </c>
      <c r="BA2489">
        <v>2.8722222222222222</v>
      </c>
      <c r="BB2489">
        <v>24486.84</v>
      </c>
      <c r="BC2489">
        <v>40811.399999999994</v>
      </c>
      <c r="BD2489">
        <v>57135.96</v>
      </c>
      <c r="BE2489">
        <v>36</v>
      </c>
      <c r="BF2489">
        <v>5</v>
      </c>
      <c r="BG2489">
        <v>180</v>
      </c>
      <c r="BH2489">
        <v>2.8722222222222222</v>
      </c>
      <c r="BI2489">
        <v>24486.84</v>
      </c>
      <c r="BJ2489">
        <v>40811.399999999994</v>
      </c>
      <c r="BK2489">
        <v>57135.96</v>
      </c>
      <c r="BL2489">
        <v>40</v>
      </c>
      <c r="BM2489">
        <v>1</v>
      </c>
      <c r="BN2489">
        <v>15</v>
      </c>
      <c r="BO2489" t="s">
        <v>192</v>
      </c>
      <c r="BP2489">
        <v>8.6850000000000005</v>
      </c>
      <c r="BQ2489">
        <v>204</v>
      </c>
      <c r="BR2489">
        <v>3</v>
      </c>
      <c r="BS2489">
        <v>1.4705882352941176E-2</v>
      </c>
      <c r="BV2489">
        <v>0</v>
      </c>
      <c r="BW2489">
        <v>0</v>
      </c>
      <c r="BX2489">
        <v>0</v>
      </c>
      <c r="BZ2489" t="s">
        <v>193</v>
      </c>
      <c r="CA2489" t="s">
        <v>194</v>
      </c>
      <c r="CB2489" t="b">
        <v>0</v>
      </c>
    </row>
    <row r="2490" spans="1:80" x14ac:dyDescent="0.3">
      <c r="A2490">
        <v>2489</v>
      </c>
      <c r="B2490" t="s">
        <v>3141</v>
      </c>
      <c r="C2490" t="s">
        <v>20</v>
      </c>
      <c r="D2490" t="s">
        <v>3004</v>
      </c>
      <c r="E2490" t="s">
        <v>3123</v>
      </c>
      <c r="F2490" t="s">
        <v>520</v>
      </c>
      <c r="G2490" t="s">
        <v>3004</v>
      </c>
      <c r="H2490" t="s">
        <v>184</v>
      </c>
      <c r="J2490">
        <v>0</v>
      </c>
      <c r="K2490" t="s">
        <v>3136</v>
      </c>
      <c r="L2490" t="s">
        <v>186</v>
      </c>
      <c r="M2490" t="s">
        <v>1022</v>
      </c>
      <c r="N2490" t="s">
        <v>20</v>
      </c>
      <c r="O2490">
        <v>711</v>
      </c>
      <c r="P2490" t="s">
        <v>188</v>
      </c>
      <c r="Q2490">
        <v>2</v>
      </c>
      <c r="R2490">
        <v>9</v>
      </c>
      <c r="S2490">
        <v>40</v>
      </c>
      <c r="T2490">
        <v>4.4444444444444446</v>
      </c>
      <c r="U2490">
        <v>7.5</v>
      </c>
      <c r="V2490">
        <v>7.5</v>
      </c>
      <c r="W2490">
        <v>5</v>
      </c>
      <c r="X2490">
        <v>0.76</v>
      </c>
      <c r="Y2490">
        <v>119638</v>
      </c>
      <c r="Z2490" t="s">
        <v>189</v>
      </c>
      <c r="AA2490">
        <v>2</v>
      </c>
      <c r="AB2490">
        <v>6</v>
      </c>
      <c r="AC2490">
        <v>80</v>
      </c>
      <c r="AD2490">
        <v>13.333333333333334</v>
      </c>
      <c r="AE2490">
        <v>13.125</v>
      </c>
      <c r="AF2490">
        <v>13.333333333333334</v>
      </c>
      <c r="AG2490">
        <v>10</v>
      </c>
      <c r="AH2490">
        <v>0.76</v>
      </c>
      <c r="AI2490">
        <v>67301.5</v>
      </c>
      <c r="AJ2490">
        <v>8.83</v>
      </c>
      <c r="AK2490">
        <v>2.2000000000000002</v>
      </c>
      <c r="AL2490">
        <v>15</v>
      </c>
      <c r="AM2490">
        <v>11</v>
      </c>
      <c r="AN2490">
        <v>25</v>
      </c>
      <c r="AO2490" t="s">
        <v>190</v>
      </c>
      <c r="AP2490">
        <v>83</v>
      </c>
      <c r="AQ2490">
        <v>-0.7</v>
      </c>
      <c r="AR2490">
        <v>1.2</v>
      </c>
      <c r="AS2490" t="s">
        <v>3077</v>
      </c>
      <c r="AT2490">
        <v>8.75</v>
      </c>
      <c r="AU2490">
        <v>14</v>
      </c>
      <c r="AV2490">
        <v>12</v>
      </c>
      <c r="AW2490">
        <v>24</v>
      </c>
      <c r="AX2490">
        <v>12</v>
      </c>
      <c r="AY2490">
        <v>4</v>
      </c>
      <c r="AZ2490">
        <v>96</v>
      </c>
      <c r="BA2490">
        <v>5.385416666666667</v>
      </c>
      <c r="BB2490">
        <v>12915</v>
      </c>
      <c r="BC2490">
        <v>21525</v>
      </c>
      <c r="BD2490">
        <v>30135</v>
      </c>
      <c r="BE2490">
        <v>36</v>
      </c>
      <c r="BF2490">
        <v>4</v>
      </c>
      <c r="BG2490">
        <v>96</v>
      </c>
      <c r="BH2490">
        <v>5.385416666666667</v>
      </c>
      <c r="BI2490">
        <v>12915</v>
      </c>
      <c r="BJ2490">
        <v>21525</v>
      </c>
      <c r="BK2490">
        <v>30135</v>
      </c>
      <c r="BL2490">
        <v>40</v>
      </c>
      <c r="BM2490">
        <v>1</v>
      </c>
      <c r="BN2490">
        <v>10</v>
      </c>
      <c r="BO2490" t="s">
        <v>192</v>
      </c>
      <c r="BP2490">
        <v>7.11</v>
      </c>
      <c r="BQ2490">
        <v>262</v>
      </c>
      <c r="BR2490">
        <v>7</v>
      </c>
      <c r="BS2490">
        <v>2.6717557251908396E-2</v>
      </c>
      <c r="BV2490">
        <v>0</v>
      </c>
      <c r="BW2490">
        <v>0</v>
      </c>
      <c r="BX2490">
        <v>0</v>
      </c>
      <c r="BZ2490" t="s">
        <v>193</v>
      </c>
      <c r="CA2490" t="s">
        <v>194</v>
      </c>
      <c r="CB2490" t="b">
        <v>0</v>
      </c>
    </row>
    <row r="2491" spans="1:80" x14ac:dyDescent="0.3">
      <c r="A2491">
        <v>2490</v>
      </c>
      <c r="B2491" t="s">
        <v>3143</v>
      </c>
      <c r="C2491" t="s">
        <v>20</v>
      </c>
      <c r="D2491" t="s">
        <v>3004</v>
      </c>
      <c r="E2491" t="s">
        <v>3123</v>
      </c>
      <c r="F2491" t="s">
        <v>1005</v>
      </c>
      <c r="G2491" t="s">
        <v>3004</v>
      </c>
      <c r="H2491" t="s">
        <v>184</v>
      </c>
      <c r="J2491">
        <v>0</v>
      </c>
      <c r="K2491" t="s">
        <v>3136</v>
      </c>
      <c r="L2491" t="s">
        <v>186</v>
      </c>
      <c r="M2491" t="s">
        <v>1022</v>
      </c>
      <c r="N2491" t="s">
        <v>20</v>
      </c>
      <c r="O2491">
        <v>864</v>
      </c>
      <c r="P2491" t="s">
        <v>188</v>
      </c>
      <c r="Q2491">
        <v>2</v>
      </c>
      <c r="R2491">
        <v>6</v>
      </c>
      <c r="S2491">
        <v>40</v>
      </c>
      <c r="T2491">
        <v>6.666666666666667</v>
      </c>
      <c r="U2491">
        <v>7.5</v>
      </c>
      <c r="V2491">
        <v>7.5</v>
      </c>
      <c r="W2491">
        <v>5</v>
      </c>
      <c r="X2491">
        <v>0.76</v>
      </c>
      <c r="Y2491">
        <v>119638</v>
      </c>
      <c r="Z2491" t="s">
        <v>189</v>
      </c>
      <c r="AA2491">
        <v>2</v>
      </c>
      <c r="AB2491">
        <v>6</v>
      </c>
      <c r="AC2491">
        <v>80</v>
      </c>
      <c r="AD2491">
        <v>13.333333333333334</v>
      </c>
      <c r="AE2491">
        <v>13.125</v>
      </c>
      <c r="AF2491">
        <v>13.333333333333334</v>
      </c>
      <c r="AG2491">
        <v>10</v>
      </c>
      <c r="AH2491">
        <v>0.76</v>
      </c>
      <c r="AI2491">
        <v>67301.5</v>
      </c>
      <c r="AJ2491">
        <v>10.36</v>
      </c>
      <c r="AK2491">
        <v>2.2000000000000002</v>
      </c>
      <c r="AL2491">
        <v>13</v>
      </c>
      <c r="AM2491">
        <v>11</v>
      </c>
      <c r="AN2491">
        <v>25</v>
      </c>
      <c r="AO2491" t="s">
        <v>190</v>
      </c>
      <c r="AP2491">
        <v>83</v>
      </c>
      <c r="AQ2491">
        <v>-0.7</v>
      </c>
      <c r="AR2491">
        <v>1.2</v>
      </c>
      <c r="AS2491" t="s">
        <v>3077</v>
      </c>
      <c r="AT2491">
        <v>8.75</v>
      </c>
      <c r="AU2491">
        <v>14</v>
      </c>
      <c r="AV2491">
        <v>12</v>
      </c>
      <c r="AW2491">
        <v>24</v>
      </c>
      <c r="AX2491">
        <v>12</v>
      </c>
      <c r="AY2491">
        <v>3</v>
      </c>
      <c r="AZ2491">
        <v>72</v>
      </c>
      <c r="BA2491">
        <v>7.1805555555555554</v>
      </c>
      <c r="BB2491">
        <v>12915</v>
      </c>
      <c r="BC2491">
        <v>21525</v>
      </c>
      <c r="BD2491">
        <v>30135</v>
      </c>
      <c r="BE2491">
        <v>36</v>
      </c>
      <c r="BF2491">
        <v>3</v>
      </c>
      <c r="BG2491">
        <v>72</v>
      </c>
      <c r="BH2491">
        <v>7.1805555555555554</v>
      </c>
      <c r="BI2491">
        <v>12915</v>
      </c>
      <c r="BJ2491">
        <v>21525</v>
      </c>
      <c r="BK2491">
        <v>30135</v>
      </c>
      <c r="BL2491">
        <v>50</v>
      </c>
      <c r="BM2491">
        <v>1</v>
      </c>
      <c r="BN2491">
        <v>10</v>
      </c>
      <c r="BO2491" t="s">
        <v>192</v>
      </c>
      <c r="BP2491">
        <v>8.64</v>
      </c>
      <c r="BQ2491">
        <v>41</v>
      </c>
      <c r="BR2491">
        <v>1</v>
      </c>
      <c r="BS2491">
        <v>2.4390243902439025E-2</v>
      </c>
      <c r="BV2491">
        <v>0</v>
      </c>
      <c r="BW2491">
        <v>0</v>
      </c>
      <c r="BX2491">
        <v>0</v>
      </c>
      <c r="BZ2491" t="s">
        <v>193</v>
      </c>
      <c r="CA2491" t="s">
        <v>194</v>
      </c>
      <c r="CB2491" t="b">
        <v>0</v>
      </c>
    </row>
    <row r="2492" spans="1:80" x14ac:dyDescent="0.3">
      <c r="A2492">
        <v>2491</v>
      </c>
      <c r="B2492" t="s">
        <v>3144</v>
      </c>
      <c r="C2492" t="s">
        <v>20</v>
      </c>
      <c r="D2492" t="s">
        <v>3004</v>
      </c>
      <c r="E2492" t="s">
        <v>3123</v>
      </c>
      <c r="F2492" t="s">
        <v>1577</v>
      </c>
      <c r="G2492" t="s">
        <v>3004</v>
      </c>
      <c r="H2492" t="s">
        <v>184</v>
      </c>
      <c r="J2492">
        <v>0</v>
      </c>
      <c r="K2492" t="s">
        <v>3136</v>
      </c>
      <c r="L2492" t="s">
        <v>186</v>
      </c>
      <c r="M2492" t="s">
        <v>1022</v>
      </c>
      <c r="N2492" t="s">
        <v>20</v>
      </c>
      <c r="O2492">
        <v>981</v>
      </c>
      <c r="P2492" t="s">
        <v>188</v>
      </c>
      <c r="Q2492">
        <v>2</v>
      </c>
      <c r="R2492">
        <v>6</v>
      </c>
      <c r="S2492">
        <v>40</v>
      </c>
      <c r="T2492">
        <v>6.666666666666667</v>
      </c>
      <c r="U2492">
        <v>7.5</v>
      </c>
      <c r="V2492">
        <v>7.5</v>
      </c>
      <c r="W2492">
        <v>5</v>
      </c>
      <c r="X2492">
        <v>0.76</v>
      </c>
      <c r="Y2492">
        <v>119638</v>
      </c>
      <c r="Z2492" t="s">
        <v>189</v>
      </c>
      <c r="AA2492">
        <v>2</v>
      </c>
      <c r="AB2492">
        <v>6</v>
      </c>
      <c r="AC2492">
        <v>80</v>
      </c>
      <c r="AD2492">
        <v>13.333333333333334</v>
      </c>
      <c r="AE2492">
        <v>13.125</v>
      </c>
      <c r="AF2492">
        <v>13.333333333333334</v>
      </c>
      <c r="AG2492">
        <v>10</v>
      </c>
      <c r="AH2492">
        <v>0.76</v>
      </c>
      <c r="AI2492">
        <v>67301.5</v>
      </c>
      <c r="AJ2492">
        <v>11.89</v>
      </c>
      <c r="AK2492">
        <v>2.2000000000000002</v>
      </c>
      <c r="AL2492">
        <v>11</v>
      </c>
      <c r="AM2492">
        <v>11</v>
      </c>
      <c r="AN2492">
        <v>25</v>
      </c>
      <c r="AO2492" t="s">
        <v>190</v>
      </c>
      <c r="AP2492">
        <v>83</v>
      </c>
      <c r="AQ2492">
        <v>-0.7</v>
      </c>
      <c r="AR2492">
        <v>1.2</v>
      </c>
      <c r="AS2492" t="s">
        <v>3077</v>
      </c>
      <c r="AT2492">
        <v>8.75</v>
      </c>
      <c r="AU2492">
        <v>14</v>
      </c>
      <c r="AV2492">
        <v>12</v>
      </c>
      <c r="AW2492">
        <v>24</v>
      </c>
      <c r="AX2492">
        <v>12</v>
      </c>
      <c r="AY2492">
        <v>3</v>
      </c>
      <c r="AZ2492">
        <v>72</v>
      </c>
      <c r="BA2492">
        <v>7.1805555555555554</v>
      </c>
      <c r="BB2492">
        <v>12915</v>
      </c>
      <c r="BC2492">
        <v>21525</v>
      </c>
      <c r="BD2492">
        <v>30135</v>
      </c>
      <c r="BE2492">
        <v>36</v>
      </c>
      <c r="BF2492">
        <v>3</v>
      </c>
      <c r="BG2492">
        <v>72</v>
      </c>
      <c r="BH2492">
        <v>7.1805555555555554</v>
      </c>
      <c r="BI2492">
        <v>12915</v>
      </c>
      <c r="BJ2492">
        <v>21525</v>
      </c>
      <c r="BK2492">
        <v>30135</v>
      </c>
      <c r="BL2492">
        <v>50</v>
      </c>
      <c r="BM2492">
        <v>1</v>
      </c>
      <c r="BN2492">
        <v>8</v>
      </c>
      <c r="BO2492" t="s">
        <v>192</v>
      </c>
      <c r="BP2492">
        <v>7.8479999999999999</v>
      </c>
      <c r="BQ2492">
        <v>167</v>
      </c>
      <c r="BR2492">
        <v>0</v>
      </c>
      <c r="BS2492">
        <v>0</v>
      </c>
      <c r="BV2492">
        <v>0</v>
      </c>
      <c r="BW2492">
        <v>0</v>
      </c>
      <c r="BX2492">
        <v>0</v>
      </c>
      <c r="BZ2492" t="s">
        <v>193</v>
      </c>
      <c r="CA2492" t="s">
        <v>194</v>
      </c>
      <c r="CB2492" t="b">
        <v>0</v>
      </c>
    </row>
    <row r="2493" spans="1:80" x14ac:dyDescent="0.3">
      <c r="A2493">
        <v>2492</v>
      </c>
      <c r="B2493" t="s">
        <v>3145</v>
      </c>
      <c r="C2493" t="s">
        <v>20</v>
      </c>
      <c r="D2493" t="s">
        <v>3004</v>
      </c>
      <c r="E2493" t="s">
        <v>3123</v>
      </c>
      <c r="F2493" t="s">
        <v>1605</v>
      </c>
      <c r="G2493" t="s">
        <v>3004</v>
      </c>
      <c r="H2493" t="s">
        <v>184</v>
      </c>
      <c r="J2493">
        <v>0</v>
      </c>
      <c r="K2493" t="s">
        <v>3136</v>
      </c>
      <c r="L2493" t="s">
        <v>186</v>
      </c>
      <c r="M2493" t="s">
        <v>1022</v>
      </c>
      <c r="N2493" t="s">
        <v>20</v>
      </c>
      <c r="O2493">
        <v>1168</v>
      </c>
      <c r="P2493" t="s">
        <v>188</v>
      </c>
      <c r="Q2493">
        <v>2</v>
      </c>
      <c r="R2493">
        <v>6</v>
      </c>
      <c r="S2493">
        <v>40</v>
      </c>
      <c r="T2493">
        <v>6.666666666666667</v>
      </c>
      <c r="U2493">
        <v>7.5</v>
      </c>
      <c r="V2493">
        <v>7.5</v>
      </c>
      <c r="W2493">
        <v>5</v>
      </c>
      <c r="X2493">
        <v>0.76</v>
      </c>
      <c r="Y2493">
        <v>119638</v>
      </c>
      <c r="Z2493" t="s">
        <v>189</v>
      </c>
      <c r="AA2493">
        <v>2</v>
      </c>
      <c r="AB2493">
        <v>6</v>
      </c>
      <c r="AC2493">
        <v>80</v>
      </c>
      <c r="AD2493">
        <v>13.333333333333334</v>
      </c>
      <c r="AE2493">
        <v>13.125</v>
      </c>
      <c r="AF2493">
        <v>13.333333333333334</v>
      </c>
      <c r="AG2493">
        <v>10</v>
      </c>
      <c r="AH2493">
        <v>0.76</v>
      </c>
      <c r="AI2493">
        <v>67301.5</v>
      </c>
      <c r="AJ2493">
        <v>11.89</v>
      </c>
      <c r="AK2493">
        <v>2.2000000000000002</v>
      </c>
      <c r="AL2493">
        <v>11</v>
      </c>
      <c r="AM2493">
        <v>11</v>
      </c>
      <c r="AN2493">
        <v>25</v>
      </c>
      <c r="AO2493" t="s">
        <v>190</v>
      </c>
      <c r="AP2493">
        <v>83</v>
      </c>
      <c r="AQ2493">
        <v>-0.7</v>
      </c>
      <c r="AR2493">
        <v>1.2</v>
      </c>
      <c r="AS2493" t="s">
        <v>3077</v>
      </c>
      <c r="AT2493">
        <v>8.75</v>
      </c>
      <c r="AU2493">
        <v>14</v>
      </c>
      <c r="AV2493">
        <v>12</v>
      </c>
      <c r="AW2493">
        <v>24</v>
      </c>
      <c r="AX2493">
        <v>12</v>
      </c>
      <c r="AY2493">
        <v>3</v>
      </c>
      <c r="AZ2493">
        <v>72</v>
      </c>
      <c r="BA2493">
        <v>7.1805555555555554</v>
      </c>
      <c r="BB2493">
        <v>12915</v>
      </c>
      <c r="BC2493">
        <v>21525</v>
      </c>
      <c r="BD2493">
        <v>30135</v>
      </c>
      <c r="BE2493">
        <v>36</v>
      </c>
      <c r="BF2493">
        <v>3</v>
      </c>
      <c r="BG2493">
        <v>72</v>
      </c>
      <c r="BH2493">
        <v>7.1805555555555554</v>
      </c>
      <c r="BI2493">
        <v>12915</v>
      </c>
      <c r="BJ2493">
        <v>21525</v>
      </c>
      <c r="BK2493">
        <v>30135</v>
      </c>
      <c r="BL2493">
        <v>50</v>
      </c>
      <c r="BM2493">
        <v>1</v>
      </c>
      <c r="BN2493">
        <v>8</v>
      </c>
      <c r="BO2493" t="s">
        <v>192</v>
      </c>
      <c r="BP2493">
        <v>9.3439999999999994</v>
      </c>
      <c r="BQ2493">
        <v>42</v>
      </c>
      <c r="BR2493">
        <v>1</v>
      </c>
      <c r="BS2493">
        <v>2.3809523809523808E-2</v>
      </c>
      <c r="BV2493">
        <v>0</v>
      </c>
      <c r="BW2493">
        <v>0</v>
      </c>
      <c r="BX2493">
        <v>0</v>
      </c>
      <c r="BZ2493" t="s">
        <v>193</v>
      </c>
      <c r="CA2493" t="s">
        <v>194</v>
      </c>
      <c r="CB2493" t="b">
        <v>0</v>
      </c>
    </row>
    <row r="2494" spans="1:80" x14ac:dyDescent="0.3">
      <c r="A2494">
        <v>2493</v>
      </c>
      <c r="B2494" t="s">
        <v>3146</v>
      </c>
      <c r="C2494" t="s">
        <v>20</v>
      </c>
      <c r="D2494" t="s">
        <v>3004</v>
      </c>
      <c r="E2494" t="s">
        <v>3123</v>
      </c>
      <c r="F2494" t="s">
        <v>1607</v>
      </c>
      <c r="G2494" t="s">
        <v>3004</v>
      </c>
      <c r="H2494" t="s">
        <v>184</v>
      </c>
      <c r="J2494">
        <v>0</v>
      </c>
      <c r="K2494" t="s">
        <v>3136</v>
      </c>
      <c r="L2494" t="s">
        <v>186</v>
      </c>
      <c r="M2494" t="s">
        <v>1022</v>
      </c>
      <c r="N2494" t="s">
        <v>20</v>
      </c>
      <c r="O2494">
        <v>1319</v>
      </c>
      <c r="P2494" t="s">
        <v>188</v>
      </c>
      <c r="Q2494">
        <v>2</v>
      </c>
      <c r="R2494">
        <v>6</v>
      </c>
      <c r="S2494">
        <v>40</v>
      </c>
      <c r="T2494">
        <v>6.666666666666667</v>
      </c>
      <c r="U2494">
        <v>7.5</v>
      </c>
      <c r="V2494">
        <v>7.5</v>
      </c>
      <c r="W2494">
        <v>5</v>
      </c>
      <c r="X2494">
        <v>0.76</v>
      </c>
      <c r="Y2494">
        <v>119638</v>
      </c>
      <c r="Z2494" t="s">
        <v>189</v>
      </c>
      <c r="AA2494">
        <v>2</v>
      </c>
      <c r="AB2494">
        <v>6</v>
      </c>
      <c r="AC2494">
        <v>80</v>
      </c>
      <c r="AD2494">
        <v>13.333333333333334</v>
      </c>
      <c r="AE2494">
        <v>13.125</v>
      </c>
      <c r="AF2494">
        <v>13.333333333333334</v>
      </c>
      <c r="AG2494">
        <v>10</v>
      </c>
      <c r="AH2494">
        <v>0.76</v>
      </c>
      <c r="AI2494">
        <v>67301.5</v>
      </c>
      <c r="AJ2494">
        <v>14.38</v>
      </c>
      <c r="AK2494">
        <v>2.2000000000000002</v>
      </c>
      <c r="AL2494">
        <v>9</v>
      </c>
      <c r="AM2494">
        <v>11</v>
      </c>
      <c r="AN2494">
        <v>25</v>
      </c>
      <c r="AO2494" t="s">
        <v>190</v>
      </c>
      <c r="AP2494">
        <v>83</v>
      </c>
      <c r="AQ2494">
        <v>-0.7</v>
      </c>
      <c r="AR2494">
        <v>1.2</v>
      </c>
      <c r="AS2494" t="s">
        <v>3077</v>
      </c>
      <c r="AT2494">
        <v>8.75</v>
      </c>
      <c r="AU2494">
        <v>14</v>
      </c>
      <c r="AV2494">
        <v>12</v>
      </c>
      <c r="AW2494">
        <v>24</v>
      </c>
      <c r="AX2494">
        <v>12</v>
      </c>
      <c r="AY2494">
        <v>3</v>
      </c>
      <c r="AZ2494">
        <v>72</v>
      </c>
      <c r="BA2494">
        <v>7.1805555555555554</v>
      </c>
      <c r="BB2494">
        <v>12915</v>
      </c>
      <c r="BC2494">
        <v>21525</v>
      </c>
      <c r="BD2494">
        <v>30135</v>
      </c>
      <c r="BE2494">
        <v>36</v>
      </c>
      <c r="BF2494">
        <v>3</v>
      </c>
      <c r="BG2494">
        <v>72</v>
      </c>
      <c r="BH2494">
        <v>7.1805555555555554</v>
      </c>
      <c r="BI2494">
        <v>12915</v>
      </c>
      <c r="BJ2494">
        <v>21525</v>
      </c>
      <c r="BK2494">
        <v>30135</v>
      </c>
      <c r="BL2494">
        <v>50</v>
      </c>
      <c r="BM2494">
        <v>1</v>
      </c>
      <c r="BN2494">
        <v>5</v>
      </c>
      <c r="BO2494" t="s">
        <v>192</v>
      </c>
      <c r="BP2494">
        <v>6.5949999999999998</v>
      </c>
      <c r="BQ2494">
        <v>41</v>
      </c>
      <c r="BR2494">
        <v>1</v>
      </c>
      <c r="BS2494">
        <v>2.4390243902439025E-2</v>
      </c>
      <c r="BV2494">
        <v>0</v>
      </c>
      <c r="BW2494">
        <v>0</v>
      </c>
      <c r="BX2494">
        <v>0</v>
      </c>
      <c r="BZ2494" t="s">
        <v>193</v>
      </c>
      <c r="CA2494" t="s">
        <v>194</v>
      </c>
      <c r="CB2494" t="b">
        <v>0</v>
      </c>
    </row>
    <row r="2495" spans="1:80" x14ac:dyDescent="0.3">
      <c r="A2495">
        <v>2494</v>
      </c>
      <c r="B2495" t="s">
        <v>3147</v>
      </c>
      <c r="C2495" t="s">
        <v>20</v>
      </c>
      <c r="D2495" t="s">
        <v>3004</v>
      </c>
      <c r="E2495" t="s">
        <v>3123</v>
      </c>
      <c r="F2495" t="s">
        <v>202</v>
      </c>
      <c r="G2495" t="s">
        <v>3004</v>
      </c>
      <c r="H2495" t="s">
        <v>184</v>
      </c>
      <c r="J2495">
        <v>0</v>
      </c>
      <c r="K2495" t="s">
        <v>3124</v>
      </c>
      <c r="L2495" t="s">
        <v>186</v>
      </c>
      <c r="M2495" t="s">
        <v>1022</v>
      </c>
      <c r="N2495" t="s">
        <v>20</v>
      </c>
      <c r="O2495">
        <v>330</v>
      </c>
      <c r="P2495" t="s">
        <v>188</v>
      </c>
      <c r="Q2495">
        <v>2</v>
      </c>
      <c r="R2495">
        <v>15</v>
      </c>
      <c r="S2495">
        <v>40</v>
      </c>
      <c r="T2495">
        <v>2.6666666666666665</v>
      </c>
      <c r="U2495">
        <v>7.5</v>
      </c>
      <c r="V2495">
        <v>7.5</v>
      </c>
      <c r="W2495">
        <v>5</v>
      </c>
      <c r="X2495">
        <v>0.76</v>
      </c>
      <c r="Y2495">
        <v>119638</v>
      </c>
      <c r="Z2495" t="s">
        <v>189</v>
      </c>
      <c r="AA2495">
        <v>2</v>
      </c>
      <c r="AB2495">
        <v>15</v>
      </c>
      <c r="AC2495">
        <v>80</v>
      </c>
      <c r="AD2495">
        <v>5.333333333333333</v>
      </c>
      <c r="AE2495">
        <v>13.125</v>
      </c>
      <c r="AF2495">
        <v>13.125</v>
      </c>
      <c r="AG2495">
        <v>10</v>
      </c>
      <c r="AH2495">
        <v>0.76</v>
      </c>
      <c r="AI2495">
        <v>68367.5</v>
      </c>
      <c r="AJ2495">
        <v>3.85</v>
      </c>
      <c r="AK2495">
        <v>2.2000000000000002</v>
      </c>
      <c r="AL2495">
        <v>34</v>
      </c>
      <c r="AM2495">
        <v>11</v>
      </c>
      <c r="AN2495">
        <v>25</v>
      </c>
      <c r="AO2495" t="s">
        <v>190</v>
      </c>
      <c r="AP2495">
        <v>83</v>
      </c>
      <c r="AQ2495">
        <v>-0.7</v>
      </c>
      <c r="AR2495">
        <v>1.2</v>
      </c>
      <c r="AS2495" t="s">
        <v>3125</v>
      </c>
      <c r="AT2495">
        <v>11.06</v>
      </c>
      <c r="AU2495">
        <v>14</v>
      </c>
      <c r="AV2495">
        <v>12</v>
      </c>
      <c r="AW2495">
        <v>36</v>
      </c>
      <c r="AX2495">
        <v>12</v>
      </c>
      <c r="AY2495">
        <v>5</v>
      </c>
      <c r="AZ2495">
        <v>180</v>
      </c>
      <c r="BA2495">
        <v>2.8722222222222222</v>
      </c>
      <c r="BB2495">
        <v>24486.84</v>
      </c>
      <c r="BC2495">
        <v>40811.399999999994</v>
      </c>
      <c r="BD2495">
        <v>57135.96</v>
      </c>
      <c r="BE2495">
        <v>36</v>
      </c>
      <c r="BF2495">
        <v>5</v>
      </c>
      <c r="BG2495">
        <v>180</v>
      </c>
      <c r="BH2495">
        <v>2.8722222222222222</v>
      </c>
      <c r="BI2495">
        <v>24486.84</v>
      </c>
      <c r="BJ2495">
        <v>40811.399999999994</v>
      </c>
      <c r="BK2495">
        <v>57135.96</v>
      </c>
      <c r="BL2495">
        <v>40</v>
      </c>
      <c r="BM2495">
        <v>1</v>
      </c>
      <c r="BN2495">
        <v>20</v>
      </c>
      <c r="BO2495" t="s">
        <v>192</v>
      </c>
      <c r="BP2495">
        <v>6.6</v>
      </c>
      <c r="BQ2495">
        <v>4927</v>
      </c>
      <c r="BR2495">
        <v>209</v>
      </c>
      <c r="BS2495">
        <v>4.2419322102699414E-2</v>
      </c>
      <c r="BV2495">
        <v>0</v>
      </c>
      <c r="BW2495">
        <v>0</v>
      </c>
      <c r="BX2495">
        <v>0</v>
      </c>
      <c r="BZ2495" t="s">
        <v>193</v>
      </c>
      <c r="CA2495" t="s">
        <v>194</v>
      </c>
      <c r="CB2495" t="b">
        <v>0</v>
      </c>
    </row>
    <row r="2496" spans="1:80" x14ac:dyDescent="0.3">
      <c r="A2496">
        <v>2495</v>
      </c>
      <c r="B2496" t="s">
        <v>3148</v>
      </c>
      <c r="C2496" t="s">
        <v>20</v>
      </c>
      <c r="D2496" t="s">
        <v>3004</v>
      </c>
      <c r="E2496" t="s">
        <v>3123</v>
      </c>
      <c r="F2496" t="s">
        <v>206</v>
      </c>
      <c r="G2496" t="s">
        <v>3004</v>
      </c>
      <c r="H2496" t="s">
        <v>184</v>
      </c>
      <c r="J2496">
        <v>0</v>
      </c>
      <c r="K2496" t="s">
        <v>3124</v>
      </c>
      <c r="L2496" t="s">
        <v>186</v>
      </c>
      <c r="M2496" t="s">
        <v>1022</v>
      </c>
      <c r="N2496" t="s">
        <v>20</v>
      </c>
      <c r="O2496">
        <v>392</v>
      </c>
      <c r="P2496" t="s">
        <v>188</v>
      </c>
      <c r="Q2496">
        <v>2</v>
      </c>
      <c r="R2496">
        <v>15</v>
      </c>
      <c r="S2496">
        <v>40</v>
      </c>
      <c r="T2496">
        <v>2.6666666666666665</v>
      </c>
      <c r="U2496">
        <v>7.5</v>
      </c>
      <c r="V2496">
        <v>7.5</v>
      </c>
      <c r="W2496">
        <v>5</v>
      </c>
      <c r="X2496">
        <v>0.76</v>
      </c>
      <c r="Y2496">
        <v>119638</v>
      </c>
      <c r="Z2496" t="s">
        <v>189</v>
      </c>
      <c r="AA2496">
        <v>2</v>
      </c>
      <c r="AB2496">
        <v>15</v>
      </c>
      <c r="AC2496">
        <v>80</v>
      </c>
      <c r="AD2496">
        <v>5.333333333333333</v>
      </c>
      <c r="AE2496">
        <v>13.125</v>
      </c>
      <c r="AF2496">
        <v>13.125</v>
      </c>
      <c r="AG2496">
        <v>10</v>
      </c>
      <c r="AH2496">
        <v>0.76</v>
      </c>
      <c r="AI2496">
        <v>68367.5</v>
      </c>
      <c r="AJ2496">
        <v>4.43</v>
      </c>
      <c r="AK2496">
        <v>2.2000000000000002</v>
      </c>
      <c r="AL2496">
        <v>29</v>
      </c>
      <c r="AM2496">
        <v>11</v>
      </c>
      <c r="AN2496">
        <v>25</v>
      </c>
      <c r="AO2496" t="s">
        <v>190</v>
      </c>
      <c r="AP2496">
        <v>83</v>
      </c>
      <c r="AQ2496">
        <v>-0.7</v>
      </c>
      <c r="AR2496">
        <v>1.2</v>
      </c>
      <c r="AS2496" t="s">
        <v>3125</v>
      </c>
      <c r="AT2496">
        <v>11.06</v>
      </c>
      <c r="AU2496">
        <v>14</v>
      </c>
      <c r="AV2496">
        <v>12</v>
      </c>
      <c r="AW2496">
        <v>36</v>
      </c>
      <c r="AX2496">
        <v>12</v>
      </c>
      <c r="AY2496">
        <v>5</v>
      </c>
      <c r="AZ2496">
        <v>180</v>
      </c>
      <c r="BA2496">
        <v>2.8722222222222222</v>
      </c>
      <c r="BB2496">
        <v>24486.84</v>
      </c>
      <c r="BC2496">
        <v>40811.399999999994</v>
      </c>
      <c r="BD2496">
        <v>57135.96</v>
      </c>
      <c r="BE2496">
        <v>36</v>
      </c>
      <c r="BF2496">
        <v>5</v>
      </c>
      <c r="BG2496">
        <v>180</v>
      </c>
      <c r="BH2496">
        <v>2.8722222222222222</v>
      </c>
      <c r="BI2496">
        <v>24486.84</v>
      </c>
      <c r="BJ2496">
        <v>40811.399999999994</v>
      </c>
      <c r="BK2496">
        <v>57135.96</v>
      </c>
      <c r="BL2496">
        <v>40</v>
      </c>
      <c r="BM2496">
        <v>1</v>
      </c>
      <c r="BN2496">
        <v>20</v>
      </c>
      <c r="BO2496" t="s">
        <v>192</v>
      </c>
      <c r="BP2496">
        <v>7.84</v>
      </c>
      <c r="BQ2496">
        <v>5886</v>
      </c>
      <c r="BR2496">
        <v>211</v>
      </c>
      <c r="BS2496">
        <v>3.584777437988447E-2</v>
      </c>
      <c r="BV2496">
        <v>0</v>
      </c>
      <c r="BW2496">
        <v>0</v>
      </c>
      <c r="BX2496">
        <v>0</v>
      </c>
      <c r="BZ2496" t="s">
        <v>193</v>
      </c>
      <c r="CA2496" t="s">
        <v>194</v>
      </c>
      <c r="CB2496" t="b">
        <v>0</v>
      </c>
    </row>
    <row r="2497" spans="1:80" x14ac:dyDescent="0.3">
      <c r="A2497">
        <v>2496</v>
      </c>
      <c r="B2497" t="s">
        <v>3149</v>
      </c>
      <c r="C2497" t="s">
        <v>20</v>
      </c>
      <c r="D2497" t="s">
        <v>3004</v>
      </c>
      <c r="E2497" t="s">
        <v>3123</v>
      </c>
      <c r="F2497" t="s">
        <v>318</v>
      </c>
      <c r="G2497" t="s">
        <v>3004</v>
      </c>
      <c r="H2497" t="s">
        <v>184</v>
      </c>
      <c r="J2497">
        <v>0</v>
      </c>
      <c r="K2497" t="s">
        <v>3124</v>
      </c>
      <c r="L2497" t="s">
        <v>186</v>
      </c>
      <c r="M2497" t="s">
        <v>1022</v>
      </c>
      <c r="N2497" t="s">
        <v>20</v>
      </c>
      <c r="O2497">
        <v>452</v>
      </c>
      <c r="P2497" t="s">
        <v>188</v>
      </c>
      <c r="Q2497">
        <v>2</v>
      </c>
      <c r="R2497">
        <v>12</v>
      </c>
      <c r="S2497">
        <v>40</v>
      </c>
      <c r="T2497">
        <v>3.3333333333333335</v>
      </c>
      <c r="U2497">
        <v>7.5</v>
      </c>
      <c r="V2497">
        <v>7.5</v>
      </c>
      <c r="W2497">
        <v>5</v>
      </c>
      <c r="X2497">
        <v>0.76</v>
      </c>
      <c r="Y2497">
        <v>119638</v>
      </c>
      <c r="Z2497" t="s">
        <v>189</v>
      </c>
      <c r="AA2497">
        <v>2</v>
      </c>
      <c r="AB2497">
        <v>12</v>
      </c>
      <c r="AC2497">
        <v>80</v>
      </c>
      <c r="AD2497">
        <v>6.666666666666667</v>
      </c>
      <c r="AE2497">
        <v>13.125</v>
      </c>
      <c r="AF2497">
        <v>13.125</v>
      </c>
      <c r="AG2497">
        <v>10</v>
      </c>
      <c r="AH2497">
        <v>0.76</v>
      </c>
      <c r="AI2497">
        <v>68367.5</v>
      </c>
      <c r="AJ2497">
        <v>5.0199999999999996</v>
      </c>
      <c r="AK2497">
        <v>2.2000000000000002</v>
      </c>
      <c r="AL2497">
        <v>26</v>
      </c>
      <c r="AM2497">
        <v>11</v>
      </c>
      <c r="AN2497">
        <v>25</v>
      </c>
      <c r="AO2497" t="s">
        <v>190</v>
      </c>
      <c r="AP2497">
        <v>83</v>
      </c>
      <c r="AQ2497">
        <v>-0.7</v>
      </c>
      <c r="AR2497">
        <v>1.2</v>
      </c>
      <c r="AS2497" t="s">
        <v>3125</v>
      </c>
      <c r="AT2497">
        <v>11.06</v>
      </c>
      <c r="AU2497">
        <v>14</v>
      </c>
      <c r="AV2497">
        <v>12</v>
      </c>
      <c r="AW2497">
        <v>36</v>
      </c>
      <c r="AX2497">
        <v>12</v>
      </c>
      <c r="AY2497">
        <v>5</v>
      </c>
      <c r="AZ2497">
        <v>180</v>
      </c>
      <c r="BA2497">
        <v>2.8722222222222222</v>
      </c>
      <c r="BB2497">
        <v>24486.84</v>
      </c>
      <c r="BC2497">
        <v>40811.399999999994</v>
      </c>
      <c r="BD2497">
        <v>57135.96</v>
      </c>
      <c r="BE2497">
        <v>36</v>
      </c>
      <c r="BF2497">
        <v>5</v>
      </c>
      <c r="BG2497">
        <v>180</v>
      </c>
      <c r="BH2497">
        <v>2.8722222222222222</v>
      </c>
      <c r="BI2497">
        <v>24486.84</v>
      </c>
      <c r="BJ2497">
        <v>40811.399999999994</v>
      </c>
      <c r="BK2497">
        <v>57135.96</v>
      </c>
      <c r="BL2497">
        <v>40</v>
      </c>
      <c r="BM2497">
        <v>1</v>
      </c>
      <c r="BN2497">
        <v>20</v>
      </c>
      <c r="BO2497" t="s">
        <v>192</v>
      </c>
      <c r="BP2497">
        <v>9.0399999999999991</v>
      </c>
      <c r="BQ2497">
        <v>2986</v>
      </c>
      <c r="BR2497">
        <v>230</v>
      </c>
      <c r="BS2497">
        <v>7.7026121902210309E-2</v>
      </c>
      <c r="BV2497">
        <v>0</v>
      </c>
      <c r="BW2497">
        <v>0</v>
      </c>
      <c r="BX2497">
        <v>0</v>
      </c>
      <c r="BZ2497" t="s">
        <v>193</v>
      </c>
      <c r="CA2497" t="s">
        <v>194</v>
      </c>
      <c r="CB2497" t="b">
        <v>0</v>
      </c>
    </row>
    <row r="2498" spans="1:80" x14ac:dyDescent="0.3">
      <c r="A2498">
        <v>2497</v>
      </c>
      <c r="B2498" t="s">
        <v>3150</v>
      </c>
      <c r="C2498" t="s">
        <v>20</v>
      </c>
      <c r="D2498" t="s">
        <v>3004</v>
      </c>
      <c r="E2498" t="s">
        <v>3123</v>
      </c>
      <c r="F2498" t="s">
        <v>252</v>
      </c>
      <c r="G2498" t="s">
        <v>3004</v>
      </c>
      <c r="H2498" t="s">
        <v>184</v>
      </c>
      <c r="J2498">
        <v>0</v>
      </c>
      <c r="K2498" t="s">
        <v>3124</v>
      </c>
      <c r="L2498" t="s">
        <v>186</v>
      </c>
      <c r="M2498" t="s">
        <v>1022</v>
      </c>
      <c r="N2498" t="s">
        <v>20</v>
      </c>
      <c r="O2498">
        <v>515</v>
      </c>
      <c r="P2498" t="s">
        <v>188</v>
      </c>
      <c r="Q2498">
        <v>2</v>
      </c>
      <c r="R2498">
        <v>12</v>
      </c>
      <c r="S2498">
        <v>40</v>
      </c>
      <c r="T2498">
        <v>3.3333333333333335</v>
      </c>
      <c r="U2498">
        <v>7.5</v>
      </c>
      <c r="V2498">
        <v>7.5</v>
      </c>
      <c r="W2498">
        <v>5</v>
      </c>
      <c r="X2498">
        <v>0.76</v>
      </c>
      <c r="Y2498">
        <v>119638</v>
      </c>
      <c r="Z2498" t="s">
        <v>189</v>
      </c>
      <c r="AA2498">
        <v>2</v>
      </c>
      <c r="AB2498">
        <v>12</v>
      </c>
      <c r="AC2498">
        <v>80</v>
      </c>
      <c r="AD2498">
        <v>6.666666666666667</v>
      </c>
      <c r="AE2498">
        <v>13.125</v>
      </c>
      <c r="AF2498">
        <v>13.125</v>
      </c>
      <c r="AG2498">
        <v>10</v>
      </c>
      <c r="AH2498">
        <v>0.76</v>
      </c>
      <c r="AI2498">
        <v>68367.5</v>
      </c>
      <c r="AJ2498">
        <v>5.6</v>
      </c>
      <c r="AK2498">
        <v>2.2000000000000002</v>
      </c>
      <c r="AL2498">
        <v>23</v>
      </c>
      <c r="AM2498">
        <v>11</v>
      </c>
      <c r="AN2498">
        <v>25</v>
      </c>
      <c r="AO2498" t="s">
        <v>190</v>
      </c>
      <c r="AP2498">
        <v>83</v>
      </c>
      <c r="AQ2498">
        <v>-0.7</v>
      </c>
      <c r="AR2498">
        <v>1.2</v>
      </c>
      <c r="AS2498" t="s">
        <v>3125</v>
      </c>
      <c r="AT2498">
        <v>11.06</v>
      </c>
      <c r="AU2498">
        <v>14</v>
      </c>
      <c r="AV2498">
        <v>12</v>
      </c>
      <c r="AW2498">
        <v>36</v>
      </c>
      <c r="AX2498">
        <v>12</v>
      </c>
      <c r="AY2498">
        <v>5</v>
      </c>
      <c r="AZ2498">
        <v>180</v>
      </c>
      <c r="BA2498">
        <v>2.8722222222222222</v>
      </c>
      <c r="BB2498">
        <v>24486.84</v>
      </c>
      <c r="BC2498">
        <v>40811.399999999994</v>
      </c>
      <c r="BD2498">
        <v>57135.96</v>
      </c>
      <c r="BE2498">
        <v>36</v>
      </c>
      <c r="BF2498">
        <v>5</v>
      </c>
      <c r="BG2498">
        <v>180</v>
      </c>
      <c r="BH2498">
        <v>2.8722222222222222</v>
      </c>
      <c r="BI2498">
        <v>24486.84</v>
      </c>
      <c r="BJ2498">
        <v>40811.399999999994</v>
      </c>
      <c r="BK2498">
        <v>57135.96</v>
      </c>
      <c r="BL2498">
        <v>40</v>
      </c>
      <c r="BM2498">
        <v>1</v>
      </c>
      <c r="BN2498">
        <v>20</v>
      </c>
      <c r="BO2498" t="s">
        <v>192</v>
      </c>
      <c r="BP2498">
        <v>10.3</v>
      </c>
      <c r="BQ2498">
        <v>5427</v>
      </c>
      <c r="BR2498">
        <v>1054</v>
      </c>
      <c r="BS2498">
        <v>0.19421411461212457</v>
      </c>
      <c r="BV2498">
        <v>0</v>
      </c>
      <c r="BW2498">
        <v>0</v>
      </c>
      <c r="BX2498">
        <v>0</v>
      </c>
      <c r="BZ2498" t="s">
        <v>193</v>
      </c>
      <c r="CA2498" t="s">
        <v>194</v>
      </c>
      <c r="CB2498" t="b">
        <v>0</v>
      </c>
    </row>
    <row r="2499" spans="1:80" x14ac:dyDescent="0.3">
      <c r="A2499">
        <v>2498</v>
      </c>
      <c r="B2499" t="s">
        <v>3151</v>
      </c>
      <c r="C2499" t="s">
        <v>20</v>
      </c>
      <c r="D2499" t="s">
        <v>3004</v>
      </c>
      <c r="E2499" t="s">
        <v>3123</v>
      </c>
      <c r="F2499" t="s">
        <v>511</v>
      </c>
      <c r="G2499" t="s">
        <v>3004</v>
      </c>
      <c r="H2499" t="s">
        <v>184</v>
      </c>
      <c r="J2499">
        <v>0</v>
      </c>
      <c r="K2499" t="s">
        <v>3124</v>
      </c>
      <c r="L2499" t="s">
        <v>186</v>
      </c>
      <c r="M2499" t="s">
        <v>1022</v>
      </c>
      <c r="N2499" t="s">
        <v>20</v>
      </c>
      <c r="O2499">
        <v>664</v>
      </c>
      <c r="P2499" t="s">
        <v>188</v>
      </c>
      <c r="Q2499">
        <v>2</v>
      </c>
      <c r="R2499">
        <v>9</v>
      </c>
      <c r="S2499">
        <v>40</v>
      </c>
      <c r="T2499">
        <v>4.4444444444444446</v>
      </c>
      <c r="U2499">
        <v>7.5</v>
      </c>
      <c r="V2499">
        <v>7.5</v>
      </c>
      <c r="W2499">
        <v>5</v>
      </c>
      <c r="X2499">
        <v>0.76</v>
      </c>
      <c r="Y2499">
        <v>119638</v>
      </c>
      <c r="Z2499" t="s">
        <v>189</v>
      </c>
      <c r="AA2499">
        <v>2</v>
      </c>
      <c r="AB2499">
        <v>9</v>
      </c>
      <c r="AC2499">
        <v>80</v>
      </c>
      <c r="AD2499">
        <v>8.8888888888888893</v>
      </c>
      <c r="AE2499">
        <v>13.125</v>
      </c>
      <c r="AF2499">
        <v>13.125</v>
      </c>
      <c r="AG2499">
        <v>10</v>
      </c>
      <c r="AH2499">
        <v>0.76</v>
      </c>
      <c r="AI2499">
        <v>68367.5</v>
      </c>
      <c r="AJ2499">
        <v>7.06</v>
      </c>
      <c r="AK2499">
        <v>2.2000000000000002</v>
      </c>
      <c r="AL2499">
        <v>19</v>
      </c>
      <c r="AM2499">
        <v>11</v>
      </c>
      <c r="AN2499">
        <v>25</v>
      </c>
      <c r="AO2499" t="s">
        <v>190</v>
      </c>
      <c r="AP2499">
        <v>83</v>
      </c>
      <c r="AQ2499">
        <v>-0.7</v>
      </c>
      <c r="AR2499">
        <v>1.2</v>
      </c>
      <c r="AS2499" t="s">
        <v>3125</v>
      </c>
      <c r="AT2499">
        <v>11.06</v>
      </c>
      <c r="AU2499">
        <v>14</v>
      </c>
      <c r="AV2499">
        <v>12</v>
      </c>
      <c r="AW2499">
        <v>36</v>
      </c>
      <c r="AX2499">
        <v>12</v>
      </c>
      <c r="AY2499">
        <v>5</v>
      </c>
      <c r="AZ2499">
        <v>180</v>
      </c>
      <c r="BA2499">
        <v>2.8722222222222222</v>
      </c>
      <c r="BB2499">
        <v>24486.84</v>
      </c>
      <c r="BC2499">
        <v>40811.399999999994</v>
      </c>
      <c r="BD2499">
        <v>57135.96</v>
      </c>
      <c r="BE2499">
        <v>36</v>
      </c>
      <c r="BF2499">
        <v>5</v>
      </c>
      <c r="BG2499">
        <v>180</v>
      </c>
      <c r="BH2499">
        <v>2.8722222222222222</v>
      </c>
      <c r="BI2499">
        <v>24486.84</v>
      </c>
      <c r="BJ2499">
        <v>40811.399999999994</v>
      </c>
      <c r="BK2499">
        <v>57135.96</v>
      </c>
      <c r="BL2499">
        <v>40</v>
      </c>
      <c r="BM2499">
        <v>1</v>
      </c>
      <c r="BN2499">
        <v>15</v>
      </c>
      <c r="BO2499" t="s">
        <v>192</v>
      </c>
      <c r="BP2499">
        <v>9.9600000000000009</v>
      </c>
      <c r="BQ2499">
        <v>3654</v>
      </c>
      <c r="BR2499">
        <v>4</v>
      </c>
      <c r="BS2499">
        <v>1.0946907498631637E-3</v>
      </c>
      <c r="BV2499">
        <v>0</v>
      </c>
      <c r="BW2499">
        <v>0</v>
      </c>
      <c r="BX2499">
        <v>0</v>
      </c>
      <c r="BZ2499" t="s">
        <v>193</v>
      </c>
      <c r="CA2499" t="s">
        <v>194</v>
      </c>
      <c r="CB2499" t="b">
        <v>0</v>
      </c>
    </row>
    <row r="2500" spans="1:80" x14ac:dyDescent="0.3">
      <c r="A2500">
        <v>2499</v>
      </c>
      <c r="B2500" t="s">
        <v>3152</v>
      </c>
      <c r="C2500" t="s">
        <v>20</v>
      </c>
      <c r="D2500" t="s">
        <v>3004</v>
      </c>
      <c r="E2500" t="s">
        <v>3123</v>
      </c>
      <c r="F2500" t="s">
        <v>520</v>
      </c>
      <c r="G2500" t="s">
        <v>3004</v>
      </c>
      <c r="H2500" t="s">
        <v>184</v>
      </c>
      <c r="J2500">
        <v>0</v>
      </c>
      <c r="K2500" t="s">
        <v>3124</v>
      </c>
      <c r="L2500" t="s">
        <v>186</v>
      </c>
      <c r="M2500" t="s">
        <v>1022</v>
      </c>
      <c r="N2500" t="s">
        <v>20</v>
      </c>
      <c r="O2500">
        <v>817</v>
      </c>
      <c r="P2500" t="s">
        <v>188</v>
      </c>
      <c r="Q2500">
        <v>2</v>
      </c>
      <c r="R2500">
        <v>9</v>
      </c>
      <c r="S2500">
        <v>40</v>
      </c>
      <c r="T2500">
        <v>4.4444444444444446</v>
      </c>
      <c r="U2500">
        <v>7.5</v>
      </c>
      <c r="V2500">
        <v>7.5</v>
      </c>
      <c r="W2500">
        <v>5</v>
      </c>
      <c r="X2500">
        <v>0.76</v>
      </c>
      <c r="Y2500">
        <v>119638</v>
      </c>
      <c r="Z2500" t="s">
        <v>189</v>
      </c>
      <c r="AA2500">
        <v>2</v>
      </c>
      <c r="AB2500">
        <v>6</v>
      </c>
      <c r="AC2500">
        <v>80</v>
      </c>
      <c r="AD2500">
        <v>13.333333333333334</v>
      </c>
      <c r="AE2500">
        <v>13.125</v>
      </c>
      <c r="AF2500">
        <v>13.333333333333334</v>
      </c>
      <c r="AG2500">
        <v>10</v>
      </c>
      <c r="AH2500">
        <v>0.76</v>
      </c>
      <c r="AI2500">
        <v>67301.5</v>
      </c>
      <c r="AJ2500">
        <v>8.5299999999999994</v>
      </c>
      <c r="AK2500">
        <v>2.2000000000000002</v>
      </c>
      <c r="AL2500">
        <v>15</v>
      </c>
      <c r="AM2500">
        <v>11</v>
      </c>
      <c r="AN2500">
        <v>25</v>
      </c>
      <c r="AO2500" t="s">
        <v>190</v>
      </c>
      <c r="AP2500">
        <v>83</v>
      </c>
      <c r="AQ2500">
        <v>-0.7</v>
      </c>
      <c r="AR2500">
        <v>1.2</v>
      </c>
      <c r="AS2500" t="s">
        <v>3077</v>
      </c>
      <c r="AT2500">
        <v>8.75</v>
      </c>
      <c r="AU2500">
        <v>14</v>
      </c>
      <c r="AV2500">
        <v>12</v>
      </c>
      <c r="AW2500">
        <v>24</v>
      </c>
      <c r="AX2500">
        <v>12</v>
      </c>
      <c r="AY2500">
        <v>4</v>
      </c>
      <c r="AZ2500">
        <v>96</v>
      </c>
      <c r="BA2500">
        <v>5.385416666666667</v>
      </c>
      <c r="BB2500">
        <v>12915</v>
      </c>
      <c r="BC2500">
        <v>21525</v>
      </c>
      <c r="BD2500">
        <v>30135</v>
      </c>
      <c r="BE2500">
        <v>36</v>
      </c>
      <c r="BF2500">
        <v>4</v>
      </c>
      <c r="BG2500">
        <v>96</v>
      </c>
      <c r="BH2500">
        <v>5.385416666666667</v>
      </c>
      <c r="BI2500">
        <v>12915</v>
      </c>
      <c r="BJ2500">
        <v>21525</v>
      </c>
      <c r="BK2500">
        <v>30135</v>
      </c>
      <c r="BL2500">
        <v>40</v>
      </c>
      <c r="BM2500">
        <v>1</v>
      </c>
      <c r="BN2500">
        <v>10</v>
      </c>
      <c r="BO2500" t="s">
        <v>192</v>
      </c>
      <c r="BP2500">
        <v>8.17</v>
      </c>
      <c r="BQ2500">
        <v>2843</v>
      </c>
      <c r="BR2500">
        <v>151</v>
      </c>
      <c r="BS2500">
        <v>5.31129088990503E-2</v>
      </c>
      <c r="BV2500">
        <v>0</v>
      </c>
      <c r="BW2500">
        <v>0</v>
      </c>
      <c r="BX2500">
        <v>0</v>
      </c>
      <c r="BZ2500" t="s">
        <v>193</v>
      </c>
      <c r="CA2500" t="s">
        <v>194</v>
      </c>
      <c r="CB2500" t="b">
        <v>0</v>
      </c>
    </row>
    <row r="2501" spans="1:80" x14ac:dyDescent="0.3">
      <c r="A2501">
        <v>2500</v>
      </c>
      <c r="B2501" t="s">
        <v>3153</v>
      </c>
      <c r="C2501" t="s">
        <v>20</v>
      </c>
      <c r="D2501" t="s">
        <v>3004</v>
      </c>
      <c r="E2501" t="s">
        <v>3123</v>
      </c>
      <c r="F2501" t="s">
        <v>1005</v>
      </c>
      <c r="G2501" t="s">
        <v>3004</v>
      </c>
      <c r="H2501" t="s">
        <v>184</v>
      </c>
      <c r="J2501">
        <v>0</v>
      </c>
      <c r="K2501" t="s">
        <v>3124</v>
      </c>
      <c r="L2501" t="s">
        <v>186</v>
      </c>
      <c r="M2501" t="s">
        <v>1022</v>
      </c>
      <c r="N2501" t="s">
        <v>20</v>
      </c>
      <c r="O2501">
        <v>966</v>
      </c>
      <c r="P2501" t="s">
        <v>188</v>
      </c>
      <c r="Q2501">
        <v>2</v>
      </c>
      <c r="R2501">
        <v>6</v>
      </c>
      <c r="S2501">
        <v>40</v>
      </c>
      <c r="T2501">
        <v>6.666666666666667</v>
      </c>
      <c r="U2501">
        <v>7.5</v>
      </c>
      <c r="V2501">
        <v>7.5</v>
      </c>
      <c r="W2501">
        <v>5</v>
      </c>
      <c r="X2501">
        <v>0.76</v>
      </c>
      <c r="Y2501">
        <v>119638</v>
      </c>
      <c r="Z2501" t="s">
        <v>189</v>
      </c>
      <c r="AA2501">
        <v>2</v>
      </c>
      <c r="AB2501">
        <v>6</v>
      </c>
      <c r="AC2501">
        <v>80</v>
      </c>
      <c r="AD2501">
        <v>13.333333333333334</v>
      </c>
      <c r="AE2501">
        <v>13.125</v>
      </c>
      <c r="AF2501">
        <v>13.333333333333334</v>
      </c>
      <c r="AG2501">
        <v>10</v>
      </c>
      <c r="AH2501">
        <v>0.76</v>
      </c>
      <c r="AI2501">
        <v>67301.5</v>
      </c>
      <c r="AJ2501">
        <v>9.99</v>
      </c>
      <c r="AK2501">
        <v>2.2000000000000002</v>
      </c>
      <c r="AL2501">
        <v>13</v>
      </c>
      <c r="AM2501">
        <v>11</v>
      </c>
      <c r="AN2501">
        <v>25</v>
      </c>
      <c r="AO2501" t="s">
        <v>190</v>
      </c>
      <c r="AP2501">
        <v>83</v>
      </c>
      <c r="AQ2501">
        <v>-0.7</v>
      </c>
      <c r="AR2501">
        <v>1.2</v>
      </c>
      <c r="AS2501" t="s">
        <v>3077</v>
      </c>
      <c r="AT2501">
        <v>8.75</v>
      </c>
      <c r="AU2501">
        <v>14</v>
      </c>
      <c r="AV2501">
        <v>12</v>
      </c>
      <c r="AW2501">
        <v>24</v>
      </c>
      <c r="AX2501">
        <v>12</v>
      </c>
      <c r="AY2501">
        <v>3</v>
      </c>
      <c r="AZ2501">
        <v>72</v>
      </c>
      <c r="BA2501">
        <v>7.1805555555555554</v>
      </c>
      <c r="BB2501">
        <v>12915</v>
      </c>
      <c r="BC2501">
        <v>21525</v>
      </c>
      <c r="BD2501">
        <v>30135</v>
      </c>
      <c r="BE2501">
        <v>36</v>
      </c>
      <c r="BF2501">
        <v>3</v>
      </c>
      <c r="BG2501">
        <v>72</v>
      </c>
      <c r="BH2501">
        <v>7.1805555555555554</v>
      </c>
      <c r="BI2501">
        <v>12915</v>
      </c>
      <c r="BJ2501">
        <v>21525</v>
      </c>
      <c r="BK2501">
        <v>30135</v>
      </c>
      <c r="BL2501">
        <v>50</v>
      </c>
      <c r="BM2501">
        <v>1</v>
      </c>
      <c r="BN2501">
        <v>10</v>
      </c>
      <c r="BO2501" t="s">
        <v>192</v>
      </c>
      <c r="BP2501">
        <v>9.66</v>
      </c>
      <c r="BQ2501">
        <v>1355</v>
      </c>
      <c r="BR2501">
        <v>509</v>
      </c>
      <c r="BS2501">
        <v>0.37564575645756454</v>
      </c>
      <c r="BV2501">
        <v>0</v>
      </c>
      <c r="BW2501">
        <v>0</v>
      </c>
      <c r="BX2501">
        <v>0</v>
      </c>
      <c r="BZ2501" t="s">
        <v>193</v>
      </c>
      <c r="CA2501" t="s">
        <v>194</v>
      </c>
      <c r="CB2501" t="b">
        <v>0</v>
      </c>
    </row>
    <row r="2502" spans="1:80" x14ac:dyDescent="0.3">
      <c r="A2502">
        <v>2501</v>
      </c>
      <c r="B2502" t="s">
        <v>3154</v>
      </c>
      <c r="C2502" t="s">
        <v>20</v>
      </c>
      <c r="D2502" t="s">
        <v>3004</v>
      </c>
      <c r="E2502" t="s">
        <v>3123</v>
      </c>
      <c r="F2502" t="s">
        <v>1577</v>
      </c>
      <c r="G2502" t="s">
        <v>3004</v>
      </c>
      <c r="H2502" t="s">
        <v>184</v>
      </c>
      <c r="J2502">
        <v>0</v>
      </c>
      <c r="K2502" t="s">
        <v>3124</v>
      </c>
      <c r="L2502" t="s">
        <v>186</v>
      </c>
      <c r="M2502" t="s">
        <v>1022</v>
      </c>
      <c r="N2502" t="s">
        <v>20</v>
      </c>
      <c r="O2502">
        <v>1125</v>
      </c>
      <c r="P2502" t="s">
        <v>188</v>
      </c>
      <c r="Q2502">
        <v>2</v>
      </c>
      <c r="R2502">
        <v>6</v>
      </c>
      <c r="S2502">
        <v>40</v>
      </c>
      <c r="T2502">
        <v>6.666666666666667</v>
      </c>
      <c r="U2502">
        <v>7.5</v>
      </c>
      <c r="V2502">
        <v>7.5</v>
      </c>
      <c r="W2502">
        <v>5</v>
      </c>
      <c r="X2502">
        <v>0.76</v>
      </c>
      <c r="Y2502">
        <v>119638</v>
      </c>
      <c r="Z2502" t="s">
        <v>189</v>
      </c>
      <c r="AA2502">
        <v>2</v>
      </c>
      <c r="AB2502">
        <v>6</v>
      </c>
      <c r="AC2502">
        <v>80</v>
      </c>
      <c r="AD2502">
        <v>13.333333333333334</v>
      </c>
      <c r="AE2502">
        <v>13.125</v>
      </c>
      <c r="AF2502">
        <v>13.333333333333334</v>
      </c>
      <c r="AG2502">
        <v>10</v>
      </c>
      <c r="AH2502">
        <v>0.76</v>
      </c>
      <c r="AI2502">
        <v>67301.5</v>
      </c>
      <c r="AJ2502">
        <v>11.45</v>
      </c>
      <c r="AK2502">
        <v>2.2000000000000002</v>
      </c>
      <c r="AL2502">
        <v>12</v>
      </c>
      <c r="AM2502">
        <v>11</v>
      </c>
      <c r="AN2502">
        <v>25</v>
      </c>
      <c r="AO2502" t="s">
        <v>190</v>
      </c>
      <c r="AP2502">
        <v>83</v>
      </c>
      <c r="AQ2502">
        <v>-0.7</v>
      </c>
      <c r="AR2502">
        <v>1.2</v>
      </c>
      <c r="AS2502" t="s">
        <v>3077</v>
      </c>
      <c r="AT2502">
        <v>8.75</v>
      </c>
      <c r="AU2502">
        <v>14</v>
      </c>
      <c r="AV2502">
        <v>12</v>
      </c>
      <c r="AW2502">
        <v>24</v>
      </c>
      <c r="AX2502">
        <v>12</v>
      </c>
      <c r="AY2502">
        <v>3</v>
      </c>
      <c r="AZ2502">
        <v>72</v>
      </c>
      <c r="BA2502">
        <v>7.1805555555555554</v>
      </c>
      <c r="BB2502">
        <v>12915</v>
      </c>
      <c r="BC2502">
        <v>21525</v>
      </c>
      <c r="BD2502">
        <v>30135</v>
      </c>
      <c r="BE2502">
        <v>36</v>
      </c>
      <c r="BF2502">
        <v>3</v>
      </c>
      <c r="BG2502">
        <v>72</v>
      </c>
      <c r="BH2502">
        <v>7.1805555555555554</v>
      </c>
      <c r="BI2502">
        <v>12915</v>
      </c>
      <c r="BJ2502">
        <v>21525</v>
      </c>
      <c r="BK2502">
        <v>30135</v>
      </c>
      <c r="BL2502">
        <v>50</v>
      </c>
      <c r="BM2502">
        <v>1</v>
      </c>
      <c r="BN2502">
        <v>8</v>
      </c>
      <c r="BO2502" t="s">
        <v>192</v>
      </c>
      <c r="BP2502">
        <v>9</v>
      </c>
      <c r="BQ2502">
        <v>1250</v>
      </c>
      <c r="BR2502">
        <v>119</v>
      </c>
      <c r="BS2502">
        <v>9.5200000000000007E-2</v>
      </c>
      <c r="BV2502">
        <v>0</v>
      </c>
      <c r="BW2502">
        <v>0</v>
      </c>
      <c r="BX2502">
        <v>0</v>
      </c>
      <c r="BZ2502" t="s">
        <v>193</v>
      </c>
      <c r="CA2502" t="s">
        <v>194</v>
      </c>
      <c r="CB2502" t="b">
        <v>0</v>
      </c>
    </row>
    <row r="2503" spans="1:80" x14ac:dyDescent="0.3">
      <c r="A2503">
        <v>2502</v>
      </c>
      <c r="B2503" t="s">
        <v>3155</v>
      </c>
      <c r="C2503" t="s">
        <v>20</v>
      </c>
      <c r="D2503" t="s">
        <v>3004</v>
      </c>
      <c r="E2503" t="s">
        <v>3123</v>
      </c>
      <c r="F2503" t="s">
        <v>1605</v>
      </c>
      <c r="G2503" t="s">
        <v>3004</v>
      </c>
      <c r="H2503" t="s">
        <v>184</v>
      </c>
      <c r="J2503">
        <v>0</v>
      </c>
      <c r="K2503" t="s">
        <v>3124</v>
      </c>
      <c r="L2503" t="s">
        <v>186</v>
      </c>
      <c r="M2503" t="s">
        <v>1022</v>
      </c>
      <c r="N2503" t="s">
        <v>20</v>
      </c>
      <c r="O2503">
        <v>1275</v>
      </c>
      <c r="P2503" t="s">
        <v>188</v>
      </c>
      <c r="Q2503">
        <v>2</v>
      </c>
      <c r="R2503">
        <v>6</v>
      </c>
      <c r="S2503">
        <v>40</v>
      </c>
      <c r="T2503">
        <v>6.666666666666667</v>
      </c>
      <c r="U2503">
        <v>7.5</v>
      </c>
      <c r="V2503">
        <v>7.5</v>
      </c>
      <c r="W2503">
        <v>5</v>
      </c>
      <c r="X2503">
        <v>0.76</v>
      </c>
      <c r="Y2503">
        <v>119638</v>
      </c>
      <c r="Z2503" t="s">
        <v>189</v>
      </c>
      <c r="AA2503">
        <v>2</v>
      </c>
      <c r="AB2503">
        <v>6</v>
      </c>
      <c r="AC2503">
        <v>80</v>
      </c>
      <c r="AD2503">
        <v>13.333333333333334</v>
      </c>
      <c r="AE2503">
        <v>13.125</v>
      </c>
      <c r="AF2503">
        <v>13.333333333333334</v>
      </c>
      <c r="AG2503">
        <v>10</v>
      </c>
      <c r="AH2503">
        <v>0.76</v>
      </c>
      <c r="AI2503">
        <v>67301.5</v>
      </c>
      <c r="AJ2503">
        <v>12.91</v>
      </c>
      <c r="AK2503">
        <v>2.2000000000000002</v>
      </c>
      <c r="AL2503">
        <v>10</v>
      </c>
      <c r="AM2503">
        <v>11</v>
      </c>
      <c r="AN2503">
        <v>25</v>
      </c>
      <c r="AO2503" t="s">
        <v>190</v>
      </c>
      <c r="AP2503">
        <v>83</v>
      </c>
      <c r="AQ2503">
        <v>-0.7</v>
      </c>
      <c r="AR2503">
        <v>1.2</v>
      </c>
      <c r="AS2503" t="s">
        <v>3077</v>
      </c>
      <c r="AT2503">
        <v>8.75</v>
      </c>
      <c r="AU2503">
        <v>14</v>
      </c>
      <c r="AV2503">
        <v>12</v>
      </c>
      <c r="AW2503">
        <v>24</v>
      </c>
      <c r="AX2503">
        <v>12</v>
      </c>
      <c r="AY2503">
        <v>3</v>
      </c>
      <c r="AZ2503">
        <v>72</v>
      </c>
      <c r="BA2503">
        <v>7.1805555555555554</v>
      </c>
      <c r="BB2503">
        <v>12915</v>
      </c>
      <c r="BC2503">
        <v>21525</v>
      </c>
      <c r="BD2503">
        <v>30135</v>
      </c>
      <c r="BE2503">
        <v>36</v>
      </c>
      <c r="BF2503">
        <v>3</v>
      </c>
      <c r="BG2503">
        <v>72</v>
      </c>
      <c r="BH2503">
        <v>7.1805555555555554</v>
      </c>
      <c r="BI2503">
        <v>12915</v>
      </c>
      <c r="BJ2503">
        <v>21525</v>
      </c>
      <c r="BK2503">
        <v>30135</v>
      </c>
      <c r="BL2503">
        <v>50</v>
      </c>
      <c r="BM2503">
        <v>1</v>
      </c>
      <c r="BN2503">
        <v>8</v>
      </c>
      <c r="BO2503" t="s">
        <v>192</v>
      </c>
      <c r="BP2503">
        <v>10.199999999999999</v>
      </c>
      <c r="BQ2503">
        <v>611</v>
      </c>
      <c r="BR2503">
        <v>81</v>
      </c>
      <c r="BS2503">
        <v>0.132569558101473</v>
      </c>
      <c r="BV2503">
        <v>186</v>
      </c>
      <c r="BW2503">
        <v>0</v>
      </c>
      <c r="BX2503">
        <v>0</v>
      </c>
      <c r="BZ2503" t="s">
        <v>193</v>
      </c>
      <c r="CA2503" t="s">
        <v>194</v>
      </c>
      <c r="CB2503" t="b">
        <v>0</v>
      </c>
    </row>
    <row r="2504" spans="1:80" x14ac:dyDescent="0.3">
      <c r="A2504">
        <v>2503</v>
      </c>
      <c r="B2504" t="s">
        <v>3156</v>
      </c>
      <c r="C2504" t="s">
        <v>20</v>
      </c>
      <c r="D2504" t="s">
        <v>3004</v>
      </c>
      <c r="E2504" t="s">
        <v>3123</v>
      </c>
      <c r="F2504" t="s">
        <v>1607</v>
      </c>
      <c r="G2504" t="s">
        <v>3004</v>
      </c>
      <c r="H2504" t="s">
        <v>184</v>
      </c>
      <c r="J2504">
        <v>0</v>
      </c>
      <c r="K2504" t="s">
        <v>3124</v>
      </c>
      <c r="L2504" t="s">
        <v>186</v>
      </c>
      <c r="M2504" t="s">
        <v>1022</v>
      </c>
      <c r="N2504" t="s">
        <v>20</v>
      </c>
      <c r="O2504">
        <v>1425</v>
      </c>
      <c r="P2504" t="s">
        <v>188</v>
      </c>
      <c r="Q2504">
        <v>2</v>
      </c>
      <c r="R2504">
        <v>6</v>
      </c>
      <c r="S2504">
        <v>40</v>
      </c>
      <c r="T2504">
        <v>6.666666666666667</v>
      </c>
      <c r="U2504">
        <v>7.5</v>
      </c>
      <c r="V2504">
        <v>7.5</v>
      </c>
      <c r="W2504">
        <v>5</v>
      </c>
      <c r="X2504">
        <v>0.76</v>
      </c>
      <c r="Y2504">
        <v>119638</v>
      </c>
      <c r="Z2504" t="s">
        <v>189</v>
      </c>
      <c r="AA2504">
        <v>2</v>
      </c>
      <c r="AB2504">
        <v>6</v>
      </c>
      <c r="AC2504">
        <v>80</v>
      </c>
      <c r="AD2504">
        <v>13.333333333333334</v>
      </c>
      <c r="AE2504">
        <v>13.125</v>
      </c>
      <c r="AF2504">
        <v>13.333333333333334</v>
      </c>
      <c r="AG2504">
        <v>10</v>
      </c>
      <c r="AH2504">
        <v>0.76</v>
      </c>
      <c r="AI2504">
        <v>67301.5</v>
      </c>
      <c r="AJ2504">
        <v>14.38</v>
      </c>
      <c r="AK2504">
        <v>2.2000000000000002</v>
      </c>
      <c r="AL2504">
        <v>9</v>
      </c>
      <c r="AM2504">
        <v>11</v>
      </c>
      <c r="AN2504">
        <v>25</v>
      </c>
      <c r="AO2504" t="s">
        <v>190</v>
      </c>
      <c r="AP2504">
        <v>83</v>
      </c>
      <c r="AQ2504">
        <v>-0.7</v>
      </c>
      <c r="AR2504">
        <v>1.2</v>
      </c>
      <c r="AS2504" t="s">
        <v>3077</v>
      </c>
      <c r="AT2504">
        <v>8.75</v>
      </c>
      <c r="AU2504">
        <v>14</v>
      </c>
      <c r="AV2504">
        <v>12</v>
      </c>
      <c r="AW2504">
        <v>24</v>
      </c>
      <c r="AX2504">
        <v>12</v>
      </c>
      <c r="AY2504">
        <v>3</v>
      </c>
      <c r="AZ2504">
        <v>72</v>
      </c>
      <c r="BA2504">
        <v>7.1805555555555554</v>
      </c>
      <c r="BB2504">
        <v>12915</v>
      </c>
      <c r="BC2504">
        <v>21525</v>
      </c>
      <c r="BD2504">
        <v>30135</v>
      </c>
      <c r="BE2504">
        <v>36</v>
      </c>
      <c r="BF2504">
        <v>3</v>
      </c>
      <c r="BG2504">
        <v>72</v>
      </c>
      <c r="BH2504">
        <v>7.1805555555555554</v>
      </c>
      <c r="BI2504">
        <v>12915</v>
      </c>
      <c r="BJ2504">
        <v>21525</v>
      </c>
      <c r="BK2504">
        <v>30135</v>
      </c>
      <c r="BL2504">
        <v>50</v>
      </c>
      <c r="BM2504">
        <v>1</v>
      </c>
      <c r="BN2504">
        <v>5</v>
      </c>
      <c r="BO2504" t="s">
        <v>192</v>
      </c>
      <c r="BP2504">
        <v>7.125</v>
      </c>
      <c r="BQ2504">
        <v>733</v>
      </c>
      <c r="BR2504">
        <v>44</v>
      </c>
      <c r="BS2504">
        <v>6.0027285129604369E-2</v>
      </c>
      <c r="BV2504">
        <v>0</v>
      </c>
      <c r="BW2504">
        <v>0</v>
      </c>
      <c r="BX2504">
        <v>0</v>
      </c>
      <c r="BZ2504" t="s">
        <v>193</v>
      </c>
      <c r="CA2504" t="s">
        <v>194</v>
      </c>
      <c r="CB2504" t="b">
        <v>0</v>
      </c>
    </row>
    <row r="2505" spans="1:80" x14ac:dyDescent="0.3">
      <c r="A2505">
        <v>2504</v>
      </c>
      <c r="B2505" t="s">
        <v>3157</v>
      </c>
      <c r="C2505" t="s">
        <v>20</v>
      </c>
      <c r="D2505" t="s">
        <v>3004</v>
      </c>
      <c r="E2505" t="s">
        <v>3123</v>
      </c>
      <c r="F2505" t="s">
        <v>202</v>
      </c>
      <c r="G2505" t="s">
        <v>3004</v>
      </c>
      <c r="H2505" t="s">
        <v>184</v>
      </c>
      <c r="J2505">
        <v>0</v>
      </c>
      <c r="K2505" t="s">
        <v>3136</v>
      </c>
      <c r="L2505" t="s">
        <v>186</v>
      </c>
      <c r="M2505" t="s">
        <v>1022</v>
      </c>
      <c r="N2505" t="s">
        <v>20</v>
      </c>
      <c r="O2505">
        <v>288</v>
      </c>
      <c r="P2505" t="s">
        <v>188</v>
      </c>
      <c r="Q2505">
        <v>2</v>
      </c>
      <c r="R2505">
        <v>15</v>
      </c>
      <c r="S2505">
        <v>40</v>
      </c>
      <c r="T2505">
        <v>2.6666666666666665</v>
      </c>
      <c r="U2505">
        <v>7.5</v>
      </c>
      <c r="V2505">
        <v>7.5</v>
      </c>
      <c r="W2505">
        <v>5</v>
      </c>
      <c r="X2505">
        <v>0.76</v>
      </c>
      <c r="Y2505">
        <v>119638</v>
      </c>
      <c r="Z2505" t="s">
        <v>189</v>
      </c>
      <c r="AA2505">
        <v>2</v>
      </c>
      <c r="AB2505">
        <v>15</v>
      </c>
      <c r="AC2505">
        <v>80</v>
      </c>
      <c r="AD2505">
        <v>5.333333333333333</v>
      </c>
      <c r="AE2505">
        <v>13.125</v>
      </c>
      <c r="AF2505">
        <v>13.125</v>
      </c>
      <c r="AG2505">
        <v>10</v>
      </c>
      <c r="AH2505">
        <v>0.76</v>
      </c>
      <c r="AI2505">
        <v>68367.5</v>
      </c>
      <c r="AJ2505">
        <v>3.94</v>
      </c>
      <c r="AK2505">
        <v>2.2000000000000002</v>
      </c>
      <c r="AL2505">
        <v>33</v>
      </c>
      <c r="AM2505">
        <v>11</v>
      </c>
      <c r="AN2505">
        <v>25</v>
      </c>
      <c r="AO2505" t="s">
        <v>190</v>
      </c>
      <c r="AP2505">
        <v>83</v>
      </c>
      <c r="AQ2505">
        <v>-0.7</v>
      </c>
      <c r="AR2505">
        <v>1.2</v>
      </c>
      <c r="AS2505" t="s">
        <v>3125</v>
      </c>
      <c r="AT2505">
        <v>11.06</v>
      </c>
      <c r="AU2505">
        <v>14</v>
      </c>
      <c r="AV2505">
        <v>12</v>
      </c>
      <c r="AW2505">
        <v>36</v>
      </c>
      <c r="AX2505">
        <v>12</v>
      </c>
      <c r="AY2505">
        <v>5</v>
      </c>
      <c r="AZ2505">
        <v>180</v>
      </c>
      <c r="BA2505">
        <v>2.8722222222222222</v>
      </c>
      <c r="BB2505">
        <v>24486.84</v>
      </c>
      <c r="BC2505">
        <v>40811.399999999994</v>
      </c>
      <c r="BD2505">
        <v>57135.96</v>
      </c>
      <c r="BE2505">
        <v>36</v>
      </c>
      <c r="BF2505">
        <v>5</v>
      </c>
      <c r="BG2505">
        <v>180</v>
      </c>
      <c r="BH2505">
        <v>2.8722222222222222</v>
      </c>
      <c r="BI2505">
        <v>24486.84</v>
      </c>
      <c r="BJ2505">
        <v>40811.399999999994</v>
      </c>
      <c r="BK2505">
        <v>57135.96</v>
      </c>
      <c r="BL2505">
        <v>40</v>
      </c>
      <c r="BM2505">
        <v>1</v>
      </c>
      <c r="BN2505">
        <v>20</v>
      </c>
      <c r="BO2505" t="s">
        <v>192</v>
      </c>
      <c r="BP2505">
        <v>5.76</v>
      </c>
      <c r="BQ2505">
        <v>1491</v>
      </c>
      <c r="BR2505">
        <v>142</v>
      </c>
      <c r="BS2505">
        <v>9.5238095238095233E-2</v>
      </c>
      <c r="BV2505">
        <v>949</v>
      </c>
      <c r="BW2505">
        <v>0</v>
      </c>
      <c r="BX2505">
        <v>0</v>
      </c>
      <c r="BZ2505" t="s">
        <v>193</v>
      </c>
      <c r="CA2505" t="s">
        <v>194</v>
      </c>
      <c r="CB2505" t="b">
        <v>0</v>
      </c>
    </row>
    <row r="2506" spans="1:80" x14ac:dyDescent="0.3">
      <c r="A2506">
        <v>2505</v>
      </c>
      <c r="B2506" t="s">
        <v>3158</v>
      </c>
      <c r="C2506" t="s">
        <v>20</v>
      </c>
      <c r="D2506" t="s">
        <v>3004</v>
      </c>
      <c r="E2506" t="s">
        <v>3123</v>
      </c>
      <c r="F2506" t="s">
        <v>206</v>
      </c>
      <c r="G2506" t="s">
        <v>3004</v>
      </c>
      <c r="H2506" t="s">
        <v>184</v>
      </c>
      <c r="J2506">
        <v>0</v>
      </c>
      <c r="K2506" t="s">
        <v>3136</v>
      </c>
      <c r="L2506" t="s">
        <v>186</v>
      </c>
      <c r="M2506" t="s">
        <v>1022</v>
      </c>
      <c r="N2506" t="s">
        <v>20</v>
      </c>
      <c r="O2506">
        <v>342</v>
      </c>
      <c r="P2506" t="s">
        <v>188</v>
      </c>
      <c r="Q2506">
        <v>2</v>
      </c>
      <c r="R2506">
        <v>15</v>
      </c>
      <c r="S2506">
        <v>40</v>
      </c>
      <c r="T2506">
        <v>2.6666666666666665</v>
      </c>
      <c r="U2506">
        <v>7.5</v>
      </c>
      <c r="V2506">
        <v>7.5</v>
      </c>
      <c r="W2506">
        <v>5</v>
      </c>
      <c r="X2506">
        <v>0.76</v>
      </c>
      <c r="Y2506">
        <v>119638</v>
      </c>
      <c r="Z2506" t="s">
        <v>189</v>
      </c>
      <c r="AA2506">
        <v>2</v>
      </c>
      <c r="AB2506">
        <v>15</v>
      </c>
      <c r="AC2506">
        <v>80</v>
      </c>
      <c r="AD2506">
        <v>5.333333333333333</v>
      </c>
      <c r="AE2506">
        <v>13.125</v>
      </c>
      <c r="AF2506">
        <v>13.125</v>
      </c>
      <c r="AG2506">
        <v>10</v>
      </c>
      <c r="AH2506">
        <v>0.76</v>
      </c>
      <c r="AI2506">
        <v>68367.5</v>
      </c>
      <c r="AJ2506">
        <v>4.5599999999999996</v>
      </c>
      <c r="AK2506">
        <v>2.2000000000000002</v>
      </c>
      <c r="AL2506">
        <v>28</v>
      </c>
      <c r="AM2506">
        <v>11</v>
      </c>
      <c r="AN2506">
        <v>25</v>
      </c>
      <c r="AO2506" t="s">
        <v>190</v>
      </c>
      <c r="AP2506">
        <v>83</v>
      </c>
      <c r="AQ2506">
        <v>-0.7</v>
      </c>
      <c r="AR2506">
        <v>1.2</v>
      </c>
      <c r="AS2506" t="s">
        <v>3125</v>
      </c>
      <c r="AT2506">
        <v>11.06</v>
      </c>
      <c r="AU2506">
        <v>14</v>
      </c>
      <c r="AV2506">
        <v>12</v>
      </c>
      <c r="AW2506">
        <v>36</v>
      </c>
      <c r="AX2506">
        <v>12</v>
      </c>
      <c r="AY2506">
        <v>5</v>
      </c>
      <c r="AZ2506">
        <v>180</v>
      </c>
      <c r="BA2506">
        <v>2.8722222222222222</v>
      </c>
      <c r="BB2506">
        <v>24486.84</v>
      </c>
      <c r="BC2506">
        <v>40811.399999999994</v>
      </c>
      <c r="BD2506">
        <v>57135.96</v>
      </c>
      <c r="BE2506">
        <v>36</v>
      </c>
      <c r="BF2506">
        <v>5</v>
      </c>
      <c r="BG2506">
        <v>180</v>
      </c>
      <c r="BH2506">
        <v>2.8722222222222222</v>
      </c>
      <c r="BI2506">
        <v>24486.84</v>
      </c>
      <c r="BJ2506">
        <v>40811.399999999994</v>
      </c>
      <c r="BK2506">
        <v>57135.96</v>
      </c>
      <c r="BL2506">
        <v>40</v>
      </c>
      <c r="BM2506">
        <v>1</v>
      </c>
      <c r="BN2506">
        <v>20</v>
      </c>
      <c r="BO2506" t="s">
        <v>192</v>
      </c>
      <c r="BP2506">
        <v>6.84</v>
      </c>
      <c r="BQ2506">
        <v>1478</v>
      </c>
      <c r="BR2506">
        <v>44</v>
      </c>
      <c r="BS2506">
        <v>2.9769959404600813E-2</v>
      </c>
      <c r="BV2506">
        <v>783</v>
      </c>
      <c r="BW2506">
        <v>0</v>
      </c>
      <c r="BX2506">
        <v>0</v>
      </c>
      <c r="BZ2506" t="s">
        <v>193</v>
      </c>
      <c r="CA2506" t="s">
        <v>194</v>
      </c>
      <c r="CB2506" t="b">
        <v>0</v>
      </c>
    </row>
    <row r="2507" spans="1:80" x14ac:dyDescent="0.3">
      <c r="A2507">
        <v>2506</v>
      </c>
      <c r="B2507" t="s">
        <v>3159</v>
      </c>
      <c r="C2507" t="s">
        <v>20</v>
      </c>
      <c r="D2507" t="s">
        <v>3004</v>
      </c>
      <c r="E2507" t="s">
        <v>3123</v>
      </c>
      <c r="F2507" t="s">
        <v>318</v>
      </c>
      <c r="G2507" t="s">
        <v>3004</v>
      </c>
      <c r="H2507" t="s">
        <v>184</v>
      </c>
      <c r="J2507">
        <v>0</v>
      </c>
      <c r="K2507" t="s">
        <v>3136</v>
      </c>
      <c r="L2507" t="s">
        <v>186</v>
      </c>
      <c r="M2507" t="s">
        <v>1022</v>
      </c>
      <c r="N2507" t="s">
        <v>20</v>
      </c>
      <c r="O2507">
        <v>394</v>
      </c>
      <c r="P2507" t="s">
        <v>188</v>
      </c>
      <c r="Q2507">
        <v>2</v>
      </c>
      <c r="R2507">
        <v>12</v>
      </c>
      <c r="S2507">
        <v>40</v>
      </c>
      <c r="T2507">
        <v>3.3333333333333335</v>
      </c>
      <c r="U2507">
        <v>7.5</v>
      </c>
      <c r="V2507">
        <v>7.5</v>
      </c>
      <c r="W2507">
        <v>5</v>
      </c>
      <c r="X2507">
        <v>0.76</v>
      </c>
      <c r="Y2507">
        <v>119638</v>
      </c>
      <c r="Z2507" t="s">
        <v>189</v>
      </c>
      <c r="AA2507">
        <v>2</v>
      </c>
      <c r="AB2507">
        <v>12</v>
      </c>
      <c r="AC2507">
        <v>80</v>
      </c>
      <c r="AD2507">
        <v>6.666666666666667</v>
      </c>
      <c r="AE2507">
        <v>13.125</v>
      </c>
      <c r="AF2507">
        <v>13.125</v>
      </c>
      <c r="AG2507">
        <v>10</v>
      </c>
      <c r="AH2507">
        <v>0.76</v>
      </c>
      <c r="AI2507">
        <v>68367.5</v>
      </c>
      <c r="AJ2507">
        <v>5.17</v>
      </c>
      <c r="AK2507">
        <v>2.2000000000000002</v>
      </c>
      <c r="AL2507">
        <v>25</v>
      </c>
      <c r="AM2507">
        <v>11</v>
      </c>
      <c r="AN2507">
        <v>25</v>
      </c>
      <c r="AO2507" t="s">
        <v>190</v>
      </c>
      <c r="AP2507">
        <v>83</v>
      </c>
      <c r="AQ2507">
        <v>-0.7</v>
      </c>
      <c r="AR2507">
        <v>1.2</v>
      </c>
      <c r="AS2507" t="s">
        <v>3125</v>
      </c>
      <c r="AT2507">
        <v>11.06</v>
      </c>
      <c r="AU2507">
        <v>14</v>
      </c>
      <c r="AV2507">
        <v>12</v>
      </c>
      <c r="AW2507">
        <v>36</v>
      </c>
      <c r="AX2507">
        <v>12</v>
      </c>
      <c r="AY2507">
        <v>5</v>
      </c>
      <c r="AZ2507">
        <v>180</v>
      </c>
      <c r="BA2507">
        <v>2.8722222222222222</v>
      </c>
      <c r="BB2507">
        <v>24486.84</v>
      </c>
      <c r="BC2507">
        <v>40811.399999999994</v>
      </c>
      <c r="BD2507">
        <v>57135.96</v>
      </c>
      <c r="BE2507">
        <v>36</v>
      </c>
      <c r="BF2507">
        <v>5</v>
      </c>
      <c r="BG2507">
        <v>180</v>
      </c>
      <c r="BH2507">
        <v>2.8722222222222222</v>
      </c>
      <c r="BI2507">
        <v>24486.84</v>
      </c>
      <c r="BJ2507">
        <v>40811.399999999994</v>
      </c>
      <c r="BK2507">
        <v>57135.96</v>
      </c>
      <c r="BL2507">
        <v>40</v>
      </c>
      <c r="BM2507">
        <v>1</v>
      </c>
      <c r="BN2507">
        <v>20</v>
      </c>
      <c r="BO2507" t="s">
        <v>192</v>
      </c>
      <c r="BP2507">
        <v>7.88</v>
      </c>
      <c r="BQ2507">
        <v>430</v>
      </c>
      <c r="BR2507">
        <v>81</v>
      </c>
      <c r="BS2507">
        <v>0.1883720930232558</v>
      </c>
      <c r="BV2507">
        <v>234</v>
      </c>
      <c r="BW2507">
        <v>0</v>
      </c>
      <c r="BX2507">
        <v>0</v>
      </c>
      <c r="BZ2507" t="s">
        <v>193</v>
      </c>
      <c r="CA2507" t="s">
        <v>194</v>
      </c>
      <c r="CB2507" t="b">
        <v>0</v>
      </c>
    </row>
    <row r="2508" spans="1:80" x14ac:dyDescent="0.3">
      <c r="A2508">
        <v>2507</v>
      </c>
      <c r="B2508" t="s">
        <v>3160</v>
      </c>
      <c r="C2508" t="s">
        <v>20</v>
      </c>
      <c r="D2508" t="s">
        <v>3004</v>
      </c>
      <c r="E2508" t="s">
        <v>3123</v>
      </c>
      <c r="F2508" t="s">
        <v>252</v>
      </c>
      <c r="G2508" t="s">
        <v>3004</v>
      </c>
      <c r="H2508" t="s">
        <v>184</v>
      </c>
      <c r="J2508">
        <v>0</v>
      </c>
      <c r="K2508" t="s">
        <v>3136</v>
      </c>
      <c r="L2508" t="s">
        <v>186</v>
      </c>
      <c r="M2508" t="s">
        <v>1022</v>
      </c>
      <c r="N2508" t="s">
        <v>20</v>
      </c>
      <c r="O2508">
        <v>445</v>
      </c>
      <c r="P2508" t="s">
        <v>188</v>
      </c>
      <c r="Q2508">
        <v>2</v>
      </c>
      <c r="R2508">
        <v>12</v>
      </c>
      <c r="S2508">
        <v>40</v>
      </c>
      <c r="T2508">
        <v>3.3333333333333335</v>
      </c>
      <c r="U2508">
        <v>7.5</v>
      </c>
      <c r="V2508">
        <v>7.5</v>
      </c>
      <c r="W2508">
        <v>5</v>
      </c>
      <c r="X2508">
        <v>0.76</v>
      </c>
      <c r="Y2508">
        <v>119638</v>
      </c>
      <c r="Z2508" t="s">
        <v>189</v>
      </c>
      <c r="AA2508">
        <v>2</v>
      </c>
      <c r="AB2508">
        <v>12</v>
      </c>
      <c r="AC2508">
        <v>80</v>
      </c>
      <c r="AD2508">
        <v>6.666666666666667</v>
      </c>
      <c r="AE2508">
        <v>13.125</v>
      </c>
      <c r="AF2508">
        <v>13.125</v>
      </c>
      <c r="AG2508">
        <v>10</v>
      </c>
      <c r="AH2508">
        <v>0.76</v>
      </c>
      <c r="AI2508">
        <v>68367.5</v>
      </c>
      <c r="AJ2508">
        <v>5.6</v>
      </c>
      <c r="AK2508">
        <v>2.2000000000000002</v>
      </c>
      <c r="AL2508">
        <v>23</v>
      </c>
      <c r="AM2508">
        <v>11</v>
      </c>
      <c r="AN2508">
        <v>25</v>
      </c>
      <c r="AO2508" t="s">
        <v>190</v>
      </c>
      <c r="AP2508">
        <v>83</v>
      </c>
      <c r="AQ2508">
        <v>-0.7</v>
      </c>
      <c r="AR2508">
        <v>1.2</v>
      </c>
      <c r="AS2508" t="s">
        <v>3125</v>
      </c>
      <c r="AT2508">
        <v>11.06</v>
      </c>
      <c r="AU2508">
        <v>14</v>
      </c>
      <c r="AV2508">
        <v>12</v>
      </c>
      <c r="AW2508">
        <v>36</v>
      </c>
      <c r="AX2508">
        <v>12</v>
      </c>
      <c r="AY2508">
        <v>5</v>
      </c>
      <c r="AZ2508">
        <v>180</v>
      </c>
      <c r="BA2508">
        <v>2.8722222222222222</v>
      </c>
      <c r="BB2508">
        <v>24486.84</v>
      </c>
      <c r="BC2508">
        <v>40811.399999999994</v>
      </c>
      <c r="BD2508">
        <v>57135.96</v>
      </c>
      <c r="BE2508">
        <v>36</v>
      </c>
      <c r="BF2508">
        <v>5</v>
      </c>
      <c r="BG2508">
        <v>180</v>
      </c>
      <c r="BH2508">
        <v>2.8722222222222222</v>
      </c>
      <c r="BI2508">
        <v>24486.84</v>
      </c>
      <c r="BJ2508">
        <v>40811.399999999994</v>
      </c>
      <c r="BK2508">
        <v>57135.96</v>
      </c>
      <c r="BL2508">
        <v>40</v>
      </c>
      <c r="BM2508">
        <v>1</v>
      </c>
      <c r="BN2508">
        <v>20</v>
      </c>
      <c r="BO2508" t="s">
        <v>192</v>
      </c>
      <c r="BP2508">
        <v>8.9</v>
      </c>
      <c r="BQ2508">
        <v>1485</v>
      </c>
      <c r="BR2508">
        <v>123</v>
      </c>
      <c r="BS2508">
        <v>8.2828282828282834E-2</v>
      </c>
      <c r="BV2508">
        <v>0</v>
      </c>
      <c r="BW2508">
        <v>0</v>
      </c>
      <c r="BX2508">
        <v>0</v>
      </c>
      <c r="BZ2508" t="s">
        <v>193</v>
      </c>
      <c r="CA2508" t="s">
        <v>194</v>
      </c>
      <c r="CB2508" t="b">
        <v>0</v>
      </c>
    </row>
    <row r="2509" spans="1:80" x14ac:dyDescent="0.3">
      <c r="A2509">
        <v>2508</v>
      </c>
      <c r="B2509" t="s">
        <v>3161</v>
      </c>
      <c r="C2509" t="s">
        <v>20</v>
      </c>
      <c r="D2509" t="s">
        <v>3004</v>
      </c>
      <c r="E2509" t="s">
        <v>3123</v>
      </c>
      <c r="F2509" t="s">
        <v>511</v>
      </c>
      <c r="G2509" t="s">
        <v>3004</v>
      </c>
      <c r="H2509" t="s">
        <v>184</v>
      </c>
      <c r="J2509">
        <v>0</v>
      </c>
      <c r="K2509" t="s">
        <v>3136</v>
      </c>
      <c r="L2509" t="s">
        <v>186</v>
      </c>
      <c r="M2509" t="s">
        <v>1022</v>
      </c>
      <c r="N2509" t="s">
        <v>20</v>
      </c>
      <c r="O2509">
        <v>579</v>
      </c>
      <c r="P2509" t="s">
        <v>188</v>
      </c>
      <c r="Q2509">
        <v>2</v>
      </c>
      <c r="R2509">
        <v>9</v>
      </c>
      <c r="S2509">
        <v>40</v>
      </c>
      <c r="T2509">
        <v>4.4444444444444446</v>
      </c>
      <c r="U2509">
        <v>7.5</v>
      </c>
      <c r="V2509">
        <v>7.5</v>
      </c>
      <c r="W2509">
        <v>5</v>
      </c>
      <c r="X2509">
        <v>0.76</v>
      </c>
      <c r="Y2509">
        <v>119638</v>
      </c>
      <c r="Z2509" t="s">
        <v>189</v>
      </c>
      <c r="AA2509">
        <v>2</v>
      </c>
      <c r="AB2509">
        <v>9</v>
      </c>
      <c r="AC2509">
        <v>80</v>
      </c>
      <c r="AD2509">
        <v>8.8888888888888893</v>
      </c>
      <c r="AE2509">
        <v>13.125</v>
      </c>
      <c r="AF2509">
        <v>13.125</v>
      </c>
      <c r="AG2509">
        <v>10</v>
      </c>
      <c r="AH2509">
        <v>0.76</v>
      </c>
      <c r="AI2509">
        <v>68367.5</v>
      </c>
      <c r="AJ2509">
        <v>7.3</v>
      </c>
      <c r="AK2509">
        <v>2.2000000000000002</v>
      </c>
      <c r="AL2509">
        <v>18</v>
      </c>
      <c r="AM2509">
        <v>11</v>
      </c>
      <c r="AN2509">
        <v>25</v>
      </c>
      <c r="AO2509" t="s">
        <v>190</v>
      </c>
      <c r="AP2509">
        <v>83</v>
      </c>
      <c r="AQ2509">
        <v>-0.7</v>
      </c>
      <c r="AR2509">
        <v>1.2</v>
      </c>
      <c r="AS2509" t="s">
        <v>3125</v>
      </c>
      <c r="AT2509">
        <v>11.06</v>
      </c>
      <c r="AU2509">
        <v>14</v>
      </c>
      <c r="AV2509">
        <v>12</v>
      </c>
      <c r="AW2509">
        <v>36</v>
      </c>
      <c r="AX2509">
        <v>12</v>
      </c>
      <c r="AY2509">
        <v>5</v>
      </c>
      <c r="AZ2509">
        <v>180</v>
      </c>
      <c r="BA2509">
        <v>2.8722222222222222</v>
      </c>
      <c r="BB2509">
        <v>24486.84</v>
      </c>
      <c r="BC2509">
        <v>40811.399999999994</v>
      </c>
      <c r="BD2509">
        <v>57135.96</v>
      </c>
      <c r="BE2509">
        <v>36</v>
      </c>
      <c r="BF2509">
        <v>5</v>
      </c>
      <c r="BG2509">
        <v>180</v>
      </c>
      <c r="BH2509">
        <v>2.8722222222222222</v>
      </c>
      <c r="BI2509">
        <v>24486.84</v>
      </c>
      <c r="BJ2509">
        <v>40811.399999999994</v>
      </c>
      <c r="BK2509">
        <v>57135.96</v>
      </c>
      <c r="BL2509">
        <v>40</v>
      </c>
      <c r="BM2509">
        <v>1</v>
      </c>
      <c r="BN2509">
        <v>15</v>
      </c>
      <c r="BO2509" t="s">
        <v>192</v>
      </c>
      <c r="BP2509">
        <v>8.6850000000000005</v>
      </c>
      <c r="BQ2509">
        <v>570</v>
      </c>
      <c r="BR2509">
        <v>17</v>
      </c>
      <c r="BS2509">
        <v>2.9824561403508771E-2</v>
      </c>
      <c r="BV2509">
        <v>362</v>
      </c>
      <c r="BW2509">
        <v>0</v>
      </c>
      <c r="BX2509">
        <v>0</v>
      </c>
      <c r="BZ2509" t="s">
        <v>193</v>
      </c>
      <c r="CA2509" t="s">
        <v>194</v>
      </c>
      <c r="CB2509" t="b">
        <v>0</v>
      </c>
    </row>
    <row r="2510" spans="1:80" x14ac:dyDescent="0.3">
      <c r="A2510">
        <v>2509</v>
      </c>
      <c r="B2510" t="s">
        <v>3162</v>
      </c>
      <c r="C2510" t="s">
        <v>20</v>
      </c>
      <c r="D2510" t="s">
        <v>3004</v>
      </c>
      <c r="E2510" t="s">
        <v>3123</v>
      </c>
      <c r="F2510" t="s">
        <v>520</v>
      </c>
      <c r="G2510" t="s">
        <v>3004</v>
      </c>
      <c r="H2510" t="s">
        <v>184</v>
      </c>
      <c r="J2510">
        <v>0</v>
      </c>
      <c r="K2510" t="s">
        <v>3136</v>
      </c>
      <c r="L2510" t="s">
        <v>186</v>
      </c>
      <c r="M2510" t="s">
        <v>1022</v>
      </c>
      <c r="N2510" t="s">
        <v>20</v>
      </c>
      <c r="O2510">
        <v>711</v>
      </c>
      <c r="P2510" t="s">
        <v>188</v>
      </c>
      <c r="Q2510">
        <v>2</v>
      </c>
      <c r="R2510">
        <v>9</v>
      </c>
      <c r="S2510">
        <v>40</v>
      </c>
      <c r="T2510">
        <v>4.4444444444444446</v>
      </c>
      <c r="U2510">
        <v>7.5</v>
      </c>
      <c r="V2510">
        <v>7.5</v>
      </c>
      <c r="W2510">
        <v>5</v>
      </c>
      <c r="X2510">
        <v>0.76</v>
      </c>
      <c r="Y2510">
        <v>119638</v>
      </c>
      <c r="Z2510" t="s">
        <v>189</v>
      </c>
      <c r="AA2510">
        <v>2</v>
      </c>
      <c r="AB2510">
        <v>6</v>
      </c>
      <c r="AC2510">
        <v>80</v>
      </c>
      <c r="AD2510">
        <v>13.333333333333334</v>
      </c>
      <c r="AE2510">
        <v>13.125</v>
      </c>
      <c r="AF2510">
        <v>13.333333333333334</v>
      </c>
      <c r="AG2510">
        <v>10</v>
      </c>
      <c r="AH2510">
        <v>0.76</v>
      </c>
      <c r="AI2510">
        <v>67301.5</v>
      </c>
      <c r="AJ2510">
        <v>8.83</v>
      </c>
      <c r="AK2510">
        <v>2.2000000000000002</v>
      </c>
      <c r="AL2510">
        <v>15</v>
      </c>
      <c r="AM2510">
        <v>11</v>
      </c>
      <c r="AN2510">
        <v>25</v>
      </c>
      <c r="AO2510" t="s">
        <v>190</v>
      </c>
      <c r="AP2510">
        <v>83</v>
      </c>
      <c r="AQ2510">
        <v>-0.7</v>
      </c>
      <c r="AR2510">
        <v>1.2</v>
      </c>
      <c r="AS2510" t="s">
        <v>3077</v>
      </c>
      <c r="AT2510">
        <v>8.75</v>
      </c>
      <c r="AU2510">
        <v>14</v>
      </c>
      <c r="AV2510">
        <v>12</v>
      </c>
      <c r="AW2510">
        <v>24</v>
      </c>
      <c r="AX2510">
        <v>12</v>
      </c>
      <c r="AY2510">
        <v>4</v>
      </c>
      <c r="AZ2510">
        <v>96</v>
      </c>
      <c r="BA2510">
        <v>5.385416666666667</v>
      </c>
      <c r="BB2510">
        <v>12915</v>
      </c>
      <c r="BC2510">
        <v>21525</v>
      </c>
      <c r="BD2510">
        <v>30135</v>
      </c>
      <c r="BE2510">
        <v>36</v>
      </c>
      <c r="BF2510">
        <v>4</v>
      </c>
      <c r="BG2510">
        <v>96</v>
      </c>
      <c r="BH2510">
        <v>5.385416666666667</v>
      </c>
      <c r="BI2510">
        <v>12915</v>
      </c>
      <c r="BJ2510">
        <v>21525</v>
      </c>
      <c r="BK2510">
        <v>30135</v>
      </c>
      <c r="BL2510">
        <v>40</v>
      </c>
      <c r="BM2510">
        <v>1</v>
      </c>
      <c r="BN2510">
        <v>10</v>
      </c>
      <c r="BO2510" t="s">
        <v>192</v>
      </c>
      <c r="BP2510">
        <v>7.11</v>
      </c>
      <c r="BQ2510">
        <v>614</v>
      </c>
      <c r="BR2510">
        <v>164</v>
      </c>
      <c r="BS2510">
        <v>0.26710097719869708</v>
      </c>
      <c r="BV2510">
        <v>78</v>
      </c>
      <c r="BW2510">
        <v>380</v>
      </c>
      <c r="BX2510">
        <v>4.8717948717948714</v>
      </c>
      <c r="BZ2510" t="s">
        <v>193</v>
      </c>
      <c r="CA2510" t="s">
        <v>194</v>
      </c>
      <c r="CB2510" t="b">
        <v>0</v>
      </c>
    </row>
    <row r="2511" spans="1:80" x14ac:dyDescent="0.3">
      <c r="A2511">
        <v>2510</v>
      </c>
      <c r="B2511" t="s">
        <v>3163</v>
      </c>
      <c r="C2511" t="s">
        <v>20</v>
      </c>
      <c r="D2511" t="s">
        <v>3004</v>
      </c>
      <c r="E2511" t="s">
        <v>3123</v>
      </c>
      <c r="F2511" t="s">
        <v>1005</v>
      </c>
      <c r="G2511" t="s">
        <v>3004</v>
      </c>
      <c r="H2511" t="s">
        <v>184</v>
      </c>
      <c r="J2511">
        <v>0</v>
      </c>
      <c r="K2511" t="s">
        <v>3136</v>
      </c>
      <c r="L2511" t="s">
        <v>186</v>
      </c>
      <c r="M2511" t="s">
        <v>1022</v>
      </c>
      <c r="N2511" t="s">
        <v>20</v>
      </c>
      <c r="O2511">
        <v>845</v>
      </c>
      <c r="P2511" t="s">
        <v>188</v>
      </c>
      <c r="Q2511">
        <v>2</v>
      </c>
      <c r="R2511">
        <v>6</v>
      </c>
      <c r="S2511">
        <v>40</v>
      </c>
      <c r="T2511">
        <v>6.666666666666667</v>
      </c>
      <c r="U2511">
        <v>7.5</v>
      </c>
      <c r="V2511">
        <v>7.5</v>
      </c>
      <c r="W2511">
        <v>5</v>
      </c>
      <c r="X2511">
        <v>0.76</v>
      </c>
      <c r="Y2511">
        <v>119638</v>
      </c>
      <c r="Z2511" t="s">
        <v>189</v>
      </c>
      <c r="AA2511">
        <v>2</v>
      </c>
      <c r="AB2511">
        <v>6</v>
      </c>
      <c r="AC2511">
        <v>80</v>
      </c>
      <c r="AD2511">
        <v>13.333333333333334</v>
      </c>
      <c r="AE2511">
        <v>13.125</v>
      </c>
      <c r="AF2511">
        <v>13.333333333333334</v>
      </c>
      <c r="AG2511">
        <v>10</v>
      </c>
      <c r="AH2511">
        <v>0.76</v>
      </c>
      <c r="AI2511">
        <v>67301.5</v>
      </c>
      <c r="AJ2511">
        <v>10.36</v>
      </c>
      <c r="AK2511">
        <v>2.2000000000000002</v>
      </c>
      <c r="AL2511">
        <v>13</v>
      </c>
      <c r="AM2511">
        <v>11</v>
      </c>
      <c r="AN2511">
        <v>25</v>
      </c>
      <c r="AO2511" t="s">
        <v>190</v>
      </c>
      <c r="AP2511">
        <v>83</v>
      </c>
      <c r="AQ2511">
        <v>-0.7</v>
      </c>
      <c r="AR2511">
        <v>1.2</v>
      </c>
      <c r="AS2511" t="s">
        <v>3077</v>
      </c>
      <c r="AT2511">
        <v>8.75</v>
      </c>
      <c r="AU2511">
        <v>14</v>
      </c>
      <c r="AV2511">
        <v>12</v>
      </c>
      <c r="AW2511">
        <v>24</v>
      </c>
      <c r="AX2511">
        <v>12</v>
      </c>
      <c r="AY2511">
        <v>3</v>
      </c>
      <c r="AZ2511">
        <v>72</v>
      </c>
      <c r="BA2511">
        <v>7.1805555555555554</v>
      </c>
      <c r="BB2511">
        <v>12915</v>
      </c>
      <c r="BC2511">
        <v>21525</v>
      </c>
      <c r="BD2511">
        <v>30135</v>
      </c>
      <c r="BE2511">
        <v>36</v>
      </c>
      <c r="BF2511">
        <v>3</v>
      </c>
      <c r="BG2511">
        <v>72</v>
      </c>
      <c r="BH2511">
        <v>7.1805555555555554</v>
      </c>
      <c r="BI2511">
        <v>12915</v>
      </c>
      <c r="BJ2511">
        <v>21525</v>
      </c>
      <c r="BK2511">
        <v>30135</v>
      </c>
      <c r="BL2511">
        <v>50</v>
      </c>
      <c r="BM2511">
        <v>1</v>
      </c>
      <c r="BN2511">
        <v>10</v>
      </c>
      <c r="BO2511" t="s">
        <v>192</v>
      </c>
      <c r="BP2511">
        <v>8.4499999999999993</v>
      </c>
      <c r="BQ2511">
        <v>404</v>
      </c>
      <c r="BR2511">
        <v>46</v>
      </c>
      <c r="BS2511">
        <v>0.11386138613861388</v>
      </c>
      <c r="BV2511">
        <v>0</v>
      </c>
      <c r="BW2511">
        <v>0</v>
      </c>
      <c r="BX2511">
        <v>0</v>
      </c>
      <c r="BZ2511" t="s">
        <v>193</v>
      </c>
      <c r="CA2511" t="s">
        <v>194</v>
      </c>
      <c r="CB2511" t="b">
        <v>0</v>
      </c>
    </row>
    <row r="2512" spans="1:80" x14ac:dyDescent="0.3">
      <c r="A2512">
        <v>2511</v>
      </c>
      <c r="B2512" t="s">
        <v>3164</v>
      </c>
      <c r="C2512" t="s">
        <v>20</v>
      </c>
      <c r="D2512" t="s">
        <v>3004</v>
      </c>
      <c r="E2512" t="s">
        <v>3123</v>
      </c>
      <c r="F2512" t="s">
        <v>1577</v>
      </c>
      <c r="G2512" t="s">
        <v>3004</v>
      </c>
      <c r="H2512" t="s">
        <v>184</v>
      </c>
      <c r="J2512">
        <v>0</v>
      </c>
      <c r="K2512" t="s">
        <v>3136</v>
      </c>
      <c r="L2512" t="s">
        <v>186</v>
      </c>
      <c r="M2512" t="s">
        <v>1022</v>
      </c>
      <c r="N2512" t="s">
        <v>20</v>
      </c>
      <c r="O2512">
        <v>979</v>
      </c>
      <c r="P2512" t="s">
        <v>188</v>
      </c>
      <c r="Q2512">
        <v>2</v>
      </c>
      <c r="R2512">
        <v>6</v>
      </c>
      <c r="S2512">
        <v>40</v>
      </c>
      <c r="T2512">
        <v>6.666666666666667</v>
      </c>
      <c r="U2512">
        <v>7.5</v>
      </c>
      <c r="V2512">
        <v>7.5</v>
      </c>
      <c r="W2512">
        <v>5</v>
      </c>
      <c r="X2512">
        <v>0.76</v>
      </c>
      <c r="Y2512">
        <v>119638</v>
      </c>
      <c r="Z2512" t="s">
        <v>189</v>
      </c>
      <c r="AA2512">
        <v>2</v>
      </c>
      <c r="AB2512">
        <v>6</v>
      </c>
      <c r="AC2512">
        <v>80</v>
      </c>
      <c r="AD2512">
        <v>13.333333333333334</v>
      </c>
      <c r="AE2512">
        <v>13.125</v>
      </c>
      <c r="AF2512">
        <v>13.333333333333334</v>
      </c>
      <c r="AG2512">
        <v>10</v>
      </c>
      <c r="AH2512">
        <v>0.76</v>
      </c>
      <c r="AI2512">
        <v>67301.5</v>
      </c>
      <c r="AJ2512">
        <v>11.89</v>
      </c>
      <c r="AK2512">
        <v>2.2000000000000002</v>
      </c>
      <c r="AL2512">
        <v>11</v>
      </c>
      <c r="AM2512">
        <v>11</v>
      </c>
      <c r="AN2512">
        <v>25</v>
      </c>
      <c r="AO2512" t="s">
        <v>190</v>
      </c>
      <c r="AP2512">
        <v>83</v>
      </c>
      <c r="AQ2512">
        <v>-0.7</v>
      </c>
      <c r="AR2512">
        <v>1.2</v>
      </c>
      <c r="AS2512" t="s">
        <v>3077</v>
      </c>
      <c r="AT2512">
        <v>8.75</v>
      </c>
      <c r="AU2512">
        <v>14</v>
      </c>
      <c r="AV2512">
        <v>12</v>
      </c>
      <c r="AW2512">
        <v>24</v>
      </c>
      <c r="AX2512">
        <v>12</v>
      </c>
      <c r="AY2512">
        <v>3</v>
      </c>
      <c r="AZ2512">
        <v>72</v>
      </c>
      <c r="BA2512">
        <v>7.1805555555555554</v>
      </c>
      <c r="BB2512">
        <v>12915</v>
      </c>
      <c r="BC2512">
        <v>21525</v>
      </c>
      <c r="BD2512">
        <v>30135</v>
      </c>
      <c r="BE2512">
        <v>36</v>
      </c>
      <c r="BF2512">
        <v>3</v>
      </c>
      <c r="BG2512">
        <v>72</v>
      </c>
      <c r="BH2512">
        <v>7.1805555555555554</v>
      </c>
      <c r="BI2512">
        <v>12915</v>
      </c>
      <c r="BJ2512">
        <v>21525</v>
      </c>
      <c r="BK2512">
        <v>30135</v>
      </c>
      <c r="BL2512">
        <v>50</v>
      </c>
      <c r="BM2512">
        <v>1</v>
      </c>
      <c r="BN2512">
        <v>8</v>
      </c>
      <c r="BO2512" t="s">
        <v>192</v>
      </c>
      <c r="BP2512">
        <v>7.8319999999999999</v>
      </c>
      <c r="BQ2512">
        <v>326</v>
      </c>
      <c r="BR2512">
        <v>19</v>
      </c>
      <c r="BS2512">
        <v>5.8282208588957059E-2</v>
      </c>
      <c r="BV2512">
        <v>0</v>
      </c>
      <c r="BW2512">
        <v>0</v>
      </c>
      <c r="BX2512">
        <v>0</v>
      </c>
      <c r="BZ2512" t="s">
        <v>193</v>
      </c>
      <c r="CA2512" t="s">
        <v>194</v>
      </c>
      <c r="CB2512" t="b">
        <v>0</v>
      </c>
    </row>
    <row r="2513" spans="1:80" x14ac:dyDescent="0.3">
      <c r="A2513">
        <v>2512</v>
      </c>
      <c r="B2513" t="s">
        <v>3165</v>
      </c>
      <c r="C2513" t="s">
        <v>20</v>
      </c>
      <c r="D2513" t="s">
        <v>3004</v>
      </c>
      <c r="E2513" t="s">
        <v>3123</v>
      </c>
      <c r="F2513" t="s">
        <v>1605</v>
      </c>
      <c r="G2513" t="s">
        <v>3004</v>
      </c>
      <c r="H2513" t="s">
        <v>184</v>
      </c>
      <c r="J2513">
        <v>0</v>
      </c>
      <c r="K2513" t="s">
        <v>3136</v>
      </c>
      <c r="L2513" t="s">
        <v>186</v>
      </c>
      <c r="M2513" t="s">
        <v>1022</v>
      </c>
      <c r="N2513" t="s">
        <v>20</v>
      </c>
      <c r="O2513">
        <v>1111</v>
      </c>
      <c r="P2513" t="s">
        <v>188</v>
      </c>
      <c r="Q2513">
        <v>2</v>
      </c>
      <c r="R2513">
        <v>6</v>
      </c>
      <c r="S2513">
        <v>40</v>
      </c>
      <c r="T2513">
        <v>6.666666666666667</v>
      </c>
      <c r="U2513">
        <v>7.5</v>
      </c>
      <c r="V2513">
        <v>7.5</v>
      </c>
      <c r="W2513">
        <v>5</v>
      </c>
      <c r="X2513">
        <v>0.76</v>
      </c>
      <c r="Y2513">
        <v>119638</v>
      </c>
      <c r="Z2513" t="s">
        <v>189</v>
      </c>
      <c r="AA2513">
        <v>2</v>
      </c>
      <c r="AB2513">
        <v>6</v>
      </c>
      <c r="AC2513">
        <v>80</v>
      </c>
      <c r="AD2513">
        <v>13.333333333333334</v>
      </c>
      <c r="AE2513">
        <v>13.125</v>
      </c>
      <c r="AF2513">
        <v>13.333333333333334</v>
      </c>
      <c r="AG2513">
        <v>10</v>
      </c>
      <c r="AH2513">
        <v>0.76</v>
      </c>
      <c r="AI2513">
        <v>67301.5</v>
      </c>
      <c r="AJ2513">
        <v>12.91</v>
      </c>
      <c r="AK2513">
        <v>2.2000000000000002</v>
      </c>
      <c r="AL2513">
        <v>10</v>
      </c>
      <c r="AM2513">
        <v>11</v>
      </c>
      <c r="AN2513">
        <v>25</v>
      </c>
      <c r="AO2513" t="s">
        <v>190</v>
      </c>
      <c r="AP2513">
        <v>83</v>
      </c>
      <c r="AQ2513">
        <v>-0.7</v>
      </c>
      <c r="AR2513">
        <v>1.2</v>
      </c>
      <c r="AS2513" t="s">
        <v>3077</v>
      </c>
      <c r="AT2513">
        <v>8.75</v>
      </c>
      <c r="AU2513">
        <v>14</v>
      </c>
      <c r="AV2513">
        <v>12</v>
      </c>
      <c r="AW2513">
        <v>24</v>
      </c>
      <c r="AX2513">
        <v>12</v>
      </c>
      <c r="AY2513">
        <v>3</v>
      </c>
      <c r="AZ2513">
        <v>72</v>
      </c>
      <c r="BA2513">
        <v>7.1805555555555554</v>
      </c>
      <c r="BB2513">
        <v>12915</v>
      </c>
      <c r="BC2513">
        <v>21525</v>
      </c>
      <c r="BD2513">
        <v>30135</v>
      </c>
      <c r="BE2513">
        <v>36</v>
      </c>
      <c r="BF2513">
        <v>3</v>
      </c>
      <c r="BG2513">
        <v>72</v>
      </c>
      <c r="BH2513">
        <v>7.1805555555555554</v>
      </c>
      <c r="BI2513">
        <v>12915</v>
      </c>
      <c r="BJ2513">
        <v>21525</v>
      </c>
      <c r="BK2513">
        <v>30135</v>
      </c>
      <c r="BL2513">
        <v>50</v>
      </c>
      <c r="BM2513">
        <v>1</v>
      </c>
      <c r="BN2513">
        <v>8</v>
      </c>
      <c r="BO2513" t="s">
        <v>192</v>
      </c>
      <c r="BP2513">
        <v>8.8879999999999999</v>
      </c>
      <c r="BQ2513">
        <v>121</v>
      </c>
      <c r="BR2513">
        <v>0</v>
      </c>
      <c r="BS2513">
        <v>0</v>
      </c>
      <c r="BV2513">
        <v>0</v>
      </c>
      <c r="BW2513">
        <v>0</v>
      </c>
      <c r="BX2513">
        <v>0</v>
      </c>
      <c r="BZ2513" t="s">
        <v>193</v>
      </c>
      <c r="CA2513" t="s">
        <v>194</v>
      </c>
      <c r="CB2513" t="b">
        <v>0</v>
      </c>
    </row>
    <row r="2514" spans="1:80" x14ac:dyDescent="0.3">
      <c r="A2514">
        <v>2513</v>
      </c>
      <c r="B2514" t="s">
        <v>3166</v>
      </c>
      <c r="C2514" t="s">
        <v>20</v>
      </c>
      <c r="D2514" t="s">
        <v>3004</v>
      </c>
      <c r="E2514" t="s">
        <v>3123</v>
      </c>
      <c r="F2514" t="s">
        <v>1607</v>
      </c>
      <c r="G2514" t="s">
        <v>3004</v>
      </c>
      <c r="H2514" t="s">
        <v>184</v>
      </c>
      <c r="J2514">
        <v>0</v>
      </c>
      <c r="K2514" t="s">
        <v>3136</v>
      </c>
      <c r="L2514" t="s">
        <v>186</v>
      </c>
      <c r="M2514" t="s">
        <v>1022</v>
      </c>
      <c r="N2514" t="s">
        <v>20</v>
      </c>
      <c r="O2514">
        <v>1249</v>
      </c>
      <c r="P2514" t="s">
        <v>188</v>
      </c>
      <c r="Q2514">
        <v>2</v>
      </c>
      <c r="R2514">
        <v>6</v>
      </c>
      <c r="S2514">
        <v>40</v>
      </c>
      <c r="T2514">
        <v>6.666666666666667</v>
      </c>
      <c r="U2514">
        <v>7.5</v>
      </c>
      <c r="V2514">
        <v>7.5</v>
      </c>
      <c r="W2514">
        <v>5</v>
      </c>
      <c r="X2514">
        <v>0.76</v>
      </c>
      <c r="Y2514">
        <v>119638</v>
      </c>
      <c r="Z2514" t="s">
        <v>189</v>
      </c>
      <c r="AA2514">
        <v>2</v>
      </c>
      <c r="AB2514">
        <v>6</v>
      </c>
      <c r="AC2514">
        <v>80</v>
      </c>
      <c r="AD2514">
        <v>13.333333333333334</v>
      </c>
      <c r="AE2514">
        <v>13.125</v>
      </c>
      <c r="AF2514">
        <v>13.333333333333334</v>
      </c>
      <c r="AG2514">
        <v>10</v>
      </c>
      <c r="AH2514">
        <v>0.76</v>
      </c>
      <c r="AI2514">
        <v>67301.5</v>
      </c>
      <c r="AJ2514">
        <v>14.38</v>
      </c>
      <c r="AK2514">
        <v>2.2000000000000002</v>
      </c>
      <c r="AL2514">
        <v>9</v>
      </c>
      <c r="AM2514">
        <v>11</v>
      </c>
      <c r="AN2514">
        <v>25</v>
      </c>
      <c r="AO2514" t="s">
        <v>190</v>
      </c>
      <c r="AP2514">
        <v>83</v>
      </c>
      <c r="AQ2514">
        <v>-0.7</v>
      </c>
      <c r="AR2514">
        <v>1.2</v>
      </c>
      <c r="AS2514" t="s">
        <v>3077</v>
      </c>
      <c r="AT2514">
        <v>8.75</v>
      </c>
      <c r="AU2514">
        <v>14</v>
      </c>
      <c r="AV2514">
        <v>12</v>
      </c>
      <c r="AW2514">
        <v>24</v>
      </c>
      <c r="AX2514">
        <v>12</v>
      </c>
      <c r="AY2514">
        <v>3</v>
      </c>
      <c r="AZ2514">
        <v>72</v>
      </c>
      <c r="BA2514">
        <v>7.1805555555555554</v>
      </c>
      <c r="BB2514">
        <v>12915</v>
      </c>
      <c r="BC2514">
        <v>21525</v>
      </c>
      <c r="BD2514">
        <v>30135</v>
      </c>
      <c r="BE2514">
        <v>36</v>
      </c>
      <c r="BF2514">
        <v>3</v>
      </c>
      <c r="BG2514">
        <v>72</v>
      </c>
      <c r="BH2514">
        <v>7.1805555555555554</v>
      </c>
      <c r="BI2514">
        <v>12915</v>
      </c>
      <c r="BJ2514">
        <v>21525</v>
      </c>
      <c r="BK2514">
        <v>30135</v>
      </c>
      <c r="BL2514">
        <v>50</v>
      </c>
      <c r="BM2514">
        <v>1</v>
      </c>
      <c r="BN2514">
        <v>5</v>
      </c>
      <c r="BO2514" t="s">
        <v>192</v>
      </c>
      <c r="BP2514">
        <v>6.2450000000000001</v>
      </c>
      <c r="BQ2514">
        <v>270</v>
      </c>
      <c r="BR2514">
        <v>0</v>
      </c>
      <c r="BS2514">
        <v>0</v>
      </c>
      <c r="BV2514">
        <v>0</v>
      </c>
      <c r="BW2514">
        <v>0</v>
      </c>
      <c r="BX2514">
        <v>0</v>
      </c>
      <c r="BZ2514" t="s">
        <v>193</v>
      </c>
      <c r="CA2514" t="s">
        <v>194</v>
      </c>
      <c r="CB2514" t="b">
        <v>0</v>
      </c>
    </row>
    <row r="2515" spans="1:80" x14ac:dyDescent="0.3">
      <c r="A2515">
        <v>2514</v>
      </c>
      <c r="B2515" t="s">
        <v>3167</v>
      </c>
      <c r="C2515" t="s">
        <v>20</v>
      </c>
      <c r="D2515" t="s">
        <v>3004</v>
      </c>
      <c r="E2515" t="s">
        <v>3123</v>
      </c>
      <c r="F2515" t="s">
        <v>202</v>
      </c>
      <c r="G2515" t="s">
        <v>3004</v>
      </c>
      <c r="H2515" t="s">
        <v>184</v>
      </c>
      <c r="J2515">
        <v>0</v>
      </c>
      <c r="K2515" t="s">
        <v>3124</v>
      </c>
      <c r="L2515" t="s">
        <v>186</v>
      </c>
      <c r="M2515" t="s">
        <v>1022</v>
      </c>
      <c r="N2515" t="s">
        <v>20</v>
      </c>
      <c r="O2515">
        <v>331</v>
      </c>
      <c r="P2515" t="s">
        <v>188</v>
      </c>
      <c r="Q2515">
        <v>2</v>
      </c>
      <c r="R2515">
        <v>15</v>
      </c>
      <c r="S2515">
        <v>40</v>
      </c>
      <c r="T2515">
        <v>2.6666666666666665</v>
      </c>
      <c r="U2515">
        <v>7.5</v>
      </c>
      <c r="V2515">
        <v>7.5</v>
      </c>
      <c r="W2515">
        <v>5</v>
      </c>
      <c r="X2515">
        <v>0.76</v>
      </c>
      <c r="Y2515">
        <v>119638</v>
      </c>
      <c r="Z2515" t="s">
        <v>189</v>
      </c>
      <c r="AA2515">
        <v>2</v>
      </c>
      <c r="AB2515">
        <v>15</v>
      </c>
      <c r="AC2515">
        <v>80</v>
      </c>
      <c r="AD2515">
        <v>5.333333333333333</v>
      </c>
      <c r="AE2515">
        <v>13.125</v>
      </c>
      <c r="AF2515">
        <v>13.125</v>
      </c>
      <c r="AG2515">
        <v>10</v>
      </c>
      <c r="AH2515">
        <v>0.76</v>
      </c>
      <c r="AI2515">
        <v>68367.5</v>
      </c>
      <c r="AJ2515">
        <v>3.85</v>
      </c>
      <c r="AK2515">
        <v>2.2000000000000002</v>
      </c>
      <c r="AL2515">
        <v>34</v>
      </c>
      <c r="AM2515">
        <v>11</v>
      </c>
      <c r="AN2515">
        <v>25</v>
      </c>
      <c r="AO2515" t="s">
        <v>190</v>
      </c>
      <c r="AP2515">
        <v>83</v>
      </c>
      <c r="AQ2515">
        <v>-0.7</v>
      </c>
      <c r="AR2515">
        <v>1.2</v>
      </c>
      <c r="AS2515" t="s">
        <v>3125</v>
      </c>
      <c r="AT2515">
        <v>11.06</v>
      </c>
      <c r="AU2515">
        <v>14</v>
      </c>
      <c r="AV2515">
        <v>12</v>
      </c>
      <c r="AW2515">
        <v>36</v>
      </c>
      <c r="AX2515">
        <v>12</v>
      </c>
      <c r="AY2515">
        <v>5</v>
      </c>
      <c r="AZ2515">
        <v>180</v>
      </c>
      <c r="BA2515">
        <v>2.8722222222222222</v>
      </c>
      <c r="BB2515">
        <v>24486.84</v>
      </c>
      <c r="BC2515">
        <v>40811.399999999994</v>
      </c>
      <c r="BD2515">
        <v>57135.96</v>
      </c>
      <c r="BE2515">
        <v>36</v>
      </c>
      <c r="BF2515">
        <v>5</v>
      </c>
      <c r="BG2515">
        <v>180</v>
      </c>
      <c r="BH2515">
        <v>2.8722222222222222</v>
      </c>
      <c r="BI2515">
        <v>24486.84</v>
      </c>
      <c r="BJ2515">
        <v>40811.399999999994</v>
      </c>
      <c r="BK2515">
        <v>57135.96</v>
      </c>
      <c r="BL2515">
        <v>40</v>
      </c>
      <c r="BM2515">
        <v>1</v>
      </c>
      <c r="BN2515">
        <v>20</v>
      </c>
      <c r="BO2515" t="s">
        <v>192</v>
      </c>
      <c r="BP2515">
        <v>6.62</v>
      </c>
      <c r="BQ2515">
        <v>1896</v>
      </c>
      <c r="BR2515">
        <v>99</v>
      </c>
      <c r="BS2515">
        <v>5.2215189873417722E-2</v>
      </c>
      <c r="BV2515">
        <v>0</v>
      </c>
      <c r="BW2515">
        <v>810</v>
      </c>
      <c r="BX2515">
        <v>0</v>
      </c>
      <c r="BZ2515" t="s">
        <v>193</v>
      </c>
      <c r="CA2515" t="s">
        <v>194</v>
      </c>
      <c r="CB2515" t="b">
        <v>0</v>
      </c>
    </row>
    <row r="2516" spans="1:80" x14ac:dyDescent="0.3">
      <c r="A2516">
        <v>2515</v>
      </c>
      <c r="B2516" t="s">
        <v>3168</v>
      </c>
      <c r="C2516" t="s">
        <v>20</v>
      </c>
      <c r="D2516" t="s">
        <v>3004</v>
      </c>
      <c r="E2516" t="s">
        <v>3123</v>
      </c>
      <c r="F2516" t="s">
        <v>206</v>
      </c>
      <c r="G2516" t="s">
        <v>3004</v>
      </c>
      <c r="H2516" t="s">
        <v>184</v>
      </c>
      <c r="J2516">
        <v>0</v>
      </c>
      <c r="K2516" t="s">
        <v>3124</v>
      </c>
      <c r="L2516" t="s">
        <v>186</v>
      </c>
      <c r="M2516" t="s">
        <v>1022</v>
      </c>
      <c r="N2516" t="s">
        <v>20</v>
      </c>
      <c r="O2516">
        <v>392</v>
      </c>
      <c r="P2516" t="s">
        <v>188</v>
      </c>
      <c r="Q2516">
        <v>2</v>
      </c>
      <c r="R2516">
        <v>15</v>
      </c>
      <c r="S2516">
        <v>40</v>
      </c>
      <c r="T2516">
        <v>2.6666666666666665</v>
      </c>
      <c r="U2516">
        <v>7.5</v>
      </c>
      <c r="V2516">
        <v>7.5</v>
      </c>
      <c r="W2516">
        <v>5</v>
      </c>
      <c r="X2516">
        <v>0.76</v>
      </c>
      <c r="Y2516">
        <v>119638</v>
      </c>
      <c r="Z2516" t="s">
        <v>189</v>
      </c>
      <c r="AA2516">
        <v>2</v>
      </c>
      <c r="AB2516">
        <v>15</v>
      </c>
      <c r="AC2516">
        <v>80</v>
      </c>
      <c r="AD2516">
        <v>5.333333333333333</v>
      </c>
      <c r="AE2516">
        <v>13.125</v>
      </c>
      <c r="AF2516">
        <v>13.125</v>
      </c>
      <c r="AG2516">
        <v>10</v>
      </c>
      <c r="AH2516">
        <v>0.76</v>
      </c>
      <c r="AI2516">
        <v>68367.5</v>
      </c>
      <c r="AJ2516">
        <v>4.43</v>
      </c>
      <c r="AK2516">
        <v>2.2000000000000002</v>
      </c>
      <c r="AL2516">
        <v>29</v>
      </c>
      <c r="AM2516">
        <v>11</v>
      </c>
      <c r="AN2516">
        <v>25</v>
      </c>
      <c r="AO2516" t="s">
        <v>190</v>
      </c>
      <c r="AP2516">
        <v>83</v>
      </c>
      <c r="AQ2516">
        <v>-0.7</v>
      </c>
      <c r="AR2516">
        <v>1.2</v>
      </c>
      <c r="AS2516" t="s">
        <v>3125</v>
      </c>
      <c r="AT2516">
        <v>11.06</v>
      </c>
      <c r="AU2516">
        <v>14</v>
      </c>
      <c r="AV2516">
        <v>12</v>
      </c>
      <c r="AW2516">
        <v>36</v>
      </c>
      <c r="AX2516">
        <v>12</v>
      </c>
      <c r="AY2516">
        <v>5</v>
      </c>
      <c r="AZ2516">
        <v>180</v>
      </c>
      <c r="BA2516">
        <v>2.8722222222222222</v>
      </c>
      <c r="BB2516">
        <v>24486.84</v>
      </c>
      <c r="BC2516">
        <v>40811.399999999994</v>
      </c>
      <c r="BD2516">
        <v>57135.96</v>
      </c>
      <c r="BE2516">
        <v>36</v>
      </c>
      <c r="BF2516">
        <v>5</v>
      </c>
      <c r="BG2516">
        <v>180</v>
      </c>
      <c r="BH2516">
        <v>2.8722222222222222</v>
      </c>
      <c r="BI2516">
        <v>24486.84</v>
      </c>
      <c r="BJ2516">
        <v>40811.399999999994</v>
      </c>
      <c r="BK2516">
        <v>57135.96</v>
      </c>
      <c r="BL2516">
        <v>40</v>
      </c>
      <c r="BM2516">
        <v>1</v>
      </c>
      <c r="BN2516">
        <v>20</v>
      </c>
      <c r="BO2516" t="s">
        <v>192</v>
      </c>
      <c r="BP2516">
        <v>7.84</v>
      </c>
      <c r="BQ2516">
        <v>1315</v>
      </c>
      <c r="BR2516">
        <v>0</v>
      </c>
      <c r="BS2516">
        <v>0</v>
      </c>
      <c r="BV2516">
        <v>0</v>
      </c>
      <c r="BW2516">
        <v>0</v>
      </c>
      <c r="BX2516">
        <v>0</v>
      </c>
      <c r="BZ2516" t="s">
        <v>193</v>
      </c>
      <c r="CA2516" t="s">
        <v>194</v>
      </c>
      <c r="CB2516" t="b">
        <v>0</v>
      </c>
    </row>
    <row r="2517" spans="1:80" x14ac:dyDescent="0.3">
      <c r="A2517">
        <v>2516</v>
      </c>
      <c r="B2517" t="s">
        <v>3169</v>
      </c>
      <c r="C2517" t="s">
        <v>20</v>
      </c>
      <c r="D2517" t="s">
        <v>3004</v>
      </c>
      <c r="E2517" t="s">
        <v>3123</v>
      </c>
      <c r="F2517" t="s">
        <v>318</v>
      </c>
      <c r="G2517" t="s">
        <v>3004</v>
      </c>
      <c r="H2517" t="s">
        <v>184</v>
      </c>
      <c r="J2517">
        <v>0</v>
      </c>
      <c r="K2517" t="s">
        <v>3124</v>
      </c>
      <c r="L2517" t="s">
        <v>186</v>
      </c>
      <c r="M2517" t="s">
        <v>1022</v>
      </c>
      <c r="N2517" t="s">
        <v>20</v>
      </c>
      <c r="O2517">
        <v>453</v>
      </c>
      <c r="P2517" t="s">
        <v>188</v>
      </c>
      <c r="Q2517">
        <v>2</v>
      </c>
      <c r="R2517">
        <v>6</v>
      </c>
      <c r="S2517">
        <v>40</v>
      </c>
      <c r="T2517">
        <v>6.666666666666667</v>
      </c>
      <c r="U2517">
        <v>7.5</v>
      </c>
      <c r="V2517">
        <v>7.5</v>
      </c>
      <c r="W2517">
        <v>5</v>
      </c>
      <c r="X2517">
        <v>0.76</v>
      </c>
      <c r="Y2517">
        <v>119638</v>
      </c>
      <c r="Z2517" t="s">
        <v>189</v>
      </c>
      <c r="AA2517">
        <v>2</v>
      </c>
      <c r="AB2517">
        <v>12</v>
      </c>
      <c r="AC2517">
        <v>80</v>
      </c>
      <c r="AD2517">
        <v>6.666666666666667</v>
      </c>
      <c r="AE2517">
        <v>13.125</v>
      </c>
      <c r="AF2517">
        <v>13.125</v>
      </c>
      <c r="AG2517">
        <v>10</v>
      </c>
      <c r="AH2517">
        <v>0.76</v>
      </c>
      <c r="AI2517">
        <v>68367.5</v>
      </c>
      <c r="AJ2517">
        <v>5.0199999999999996</v>
      </c>
      <c r="AK2517">
        <v>2.2000000000000002</v>
      </c>
      <c r="AL2517">
        <v>26</v>
      </c>
      <c r="AM2517">
        <v>11</v>
      </c>
      <c r="AN2517">
        <v>25</v>
      </c>
      <c r="AO2517" t="s">
        <v>190</v>
      </c>
      <c r="AP2517">
        <v>83</v>
      </c>
      <c r="AQ2517">
        <v>-0.7</v>
      </c>
      <c r="AR2517">
        <v>1.2</v>
      </c>
      <c r="AS2517" t="s">
        <v>3125</v>
      </c>
      <c r="AT2517">
        <v>11.06</v>
      </c>
      <c r="AU2517">
        <v>14</v>
      </c>
      <c r="AV2517">
        <v>12</v>
      </c>
      <c r="AW2517">
        <v>36</v>
      </c>
      <c r="AX2517">
        <v>12</v>
      </c>
      <c r="AY2517">
        <v>5</v>
      </c>
      <c r="AZ2517">
        <v>180</v>
      </c>
      <c r="BA2517">
        <v>2.8722222222222222</v>
      </c>
      <c r="BB2517">
        <v>24486.84</v>
      </c>
      <c r="BC2517">
        <v>40811.399999999994</v>
      </c>
      <c r="BD2517">
        <v>57135.96</v>
      </c>
      <c r="BE2517">
        <v>36</v>
      </c>
      <c r="BF2517">
        <v>5</v>
      </c>
      <c r="BG2517">
        <v>180</v>
      </c>
      <c r="BH2517">
        <v>2.8722222222222222</v>
      </c>
      <c r="BI2517">
        <v>24486.84</v>
      </c>
      <c r="BJ2517">
        <v>40811.399999999994</v>
      </c>
      <c r="BK2517">
        <v>57135.96</v>
      </c>
      <c r="BL2517">
        <v>40</v>
      </c>
      <c r="BM2517">
        <v>1</v>
      </c>
      <c r="BN2517">
        <v>20</v>
      </c>
      <c r="BO2517" t="s">
        <v>192</v>
      </c>
      <c r="BP2517">
        <v>9.06</v>
      </c>
      <c r="BQ2517">
        <v>767</v>
      </c>
      <c r="BR2517">
        <v>0</v>
      </c>
      <c r="BS2517">
        <v>0</v>
      </c>
      <c r="BV2517">
        <v>0</v>
      </c>
      <c r="BW2517">
        <v>0</v>
      </c>
      <c r="BX2517">
        <v>0</v>
      </c>
      <c r="BZ2517" t="s">
        <v>193</v>
      </c>
      <c r="CA2517" t="s">
        <v>194</v>
      </c>
      <c r="CB2517" t="b">
        <v>0</v>
      </c>
    </row>
    <row r="2518" spans="1:80" x14ac:dyDescent="0.3">
      <c r="A2518">
        <v>2517</v>
      </c>
      <c r="B2518" t="s">
        <v>3170</v>
      </c>
      <c r="C2518" t="s">
        <v>20</v>
      </c>
      <c r="D2518" t="s">
        <v>3004</v>
      </c>
      <c r="E2518" t="s">
        <v>3123</v>
      </c>
      <c r="F2518" t="s">
        <v>252</v>
      </c>
      <c r="G2518" t="s">
        <v>3004</v>
      </c>
      <c r="H2518" t="s">
        <v>184</v>
      </c>
      <c r="J2518">
        <v>0</v>
      </c>
      <c r="K2518" t="s">
        <v>3124</v>
      </c>
      <c r="L2518" t="s">
        <v>186</v>
      </c>
      <c r="M2518" t="s">
        <v>1022</v>
      </c>
      <c r="N2518" t="s">
        <v>20</v>
      </c>
      <c r="O2518">
        <v>513</v>
      </c>
      <c r="P2518" t="s">
        <v>188</v>
      </c>
      <c r="Q2518">
        <v>2</v>
      </c>
      <c r="R2518">
        <v>12</v>
      </c>
      <c r="S2518">
        <v>40</v>
      </c>
      <c r="T2518">
        <v>3.3333333333333335</v>
      </c>
      <c r="U2518">
        <v>7.5</v>
      </c>
      <c r="V2518">
        <v>7.5</v>
      </c>
      <c r="W2518">
        <v>5</v>
      </c>
      <c r="X2518">
        <v>0.76</v>
      </c>
      <c r="Y2518">
        <v>119638</v>
      </c>
      <c r="Z2518" t="s">
        <v>189</v>
      </c>
      <c r="AA2518">
        <v>2</v>
      </c>
      <c r="AB2518">
        <v>12</v>
      </c>
      <c r="AC2518">
        <v>80</v>
      </c>
      <c r="AD2518">
        <v>6.666666666666667</v>
      </c>
      <c r="AE2518">
        <v>13.125</v>
      </c>
      <c r="AF2518">
        <v>13.125</v>
      </c>
      <c r="AG2518">
        <v>10</v>
      </c>
      <c r="AH2518">
        <v>0.76</v>
      </c>
      <c r="AI2518">
        <v>68367.5</v>
      </c>
      <c r="AJ2518">
        <v>5.6</v>
      </c>
      <c r="AK2518">
        <v>2.2000000000000002</v>
      </c>
      <c r="AL2518">
        <v>23</v>
      </c>
      <c r="AM2518">
        <v>11</v>
      </c>
      <c r="AN2518">
        <v>25</v>
      </c>
      <c r="AO2518" t="s">
        <v>190</v>
      </c>
      <c r="AP2518">
        <v>83</v>
      </c>
      <c r="AQ2518">
        <v>-0.7</v>
      </c>
      <c r="AR2518">
        <v>1.2</v>
      </c>
      <c r="AS2518" t="s">
        <v>3125</v>
      </c>
      <c r="AT2518">
        <v>11.06</v>
      </c>
      <c r="AU2518">
        <v>14</v>
      </c>
      <c r="AV2518">
        <v>12</v>
      </c>
      <c r="AW2518">
        <v>36</v>
      </c>
      <c r="AX2518">
        <v>12</v>
      </c>
      <c r="AY2518">
        <v>5</v>
      </c>
      <c r="AZ2518">
        <v>180</v>
      </c>
      <c r="BA2518">
        <v>2.8722222222222222</v>
      </c>
      <c r="BB2518">
        <v>24486.84</v>
      </c>
      <c r="BC2518">
        <v>40811.399999999994</v>
      </c>
      <c r="BD2518">
        <v>57135.96</v>
      </c>
      <c r="BE2518">
        <v>36</v>
      </c>
      <c r="BF2518">
        <v>5</v>
      </c>
      <c r="BG2518">
        <v>180</v>
      </c>
      <c r="BH2518">
        <v>2.8722222222222222</v>
      </c>
      <c r="BI2518">
        <v>24486.84</v>
      </c>
      <c r="BJ2518">
        <v>40811.399999999994</v>
      </c>
      <c r="BK2518">
        <v>57135.96</v>
      </c>
      <c r="BL2518">
        <v>40</v>
      </c>
      <c r="BM2518">
        <v>1</v>
      </c>
      <c r="BN2518">
        <v>20</v>
      </c>
      <c r="BO2518" t="s">
        <v>192</v>
      </c>
      <c r="BP2518">
        <v>10.26</v>
      </c>
      <c r="BQ2518">
        <v>1455</v>
      </c>
      <c r="BR2518">
        <v>51</v>
      </c>
      <c r="BS2518">
        <v>3.5051546391752578E-2</v>
      </c>
      <c r="BV2518">
        <v>0</v>
      </c>
      <c r="BW2518">
        <v>0</v>
      </c>
      <c r="BX2518">
        <v>0</v>
      </c>
      <c r="BZ2518" t="s">
        <v>193</v>
      </c>
      <c r="CA2518" t="s">
        <v>194</v>
      </c>
      <c r="CB2518" t="b">
        <v>0</v>
      </c>
    </row>
    <row r="2519" spans="1:80" x14ac:dyDescent="0.3">
      <c r="A2519">
        <v>2518</v>
      </c>
      <c r="B2519" t="s">
        <v>3171</v>
      </c>
      <c r="C2519" t="s">
        <v>20</v>
      </c>
      <c r="D2519" t="s">
        <v>3004</v>
      </c>
      <c r="E2519" t="s">
        <v>3123</v>
      </c>
      <c r="F2519" t="s">
        <v>511</v>
      </c>
      <c r="G2519" t="s">
        <v>3004</v>
      </c>
      <c r="H2519" t="s">
        <v>184</v>
      </c>
      <c r="J2519">
        <v>0</v>
      </c>
      <c r="K2519" t="s">
        <v>3124</v>
      </c>
      <c r="L2519" t="s">
        <v>186</v>
      </c>
      <c r="M2519" t="s">
        <v>1022</v>
      </c>
      <c r="N2519" t="s">
        <v>20</v>
      </c>
      <c r="O2519">
        <v>664</v>
      </c>
      <c r="P2519" t="s">
        <v>188</v>
      </c>
      <c r="Q2519">
        <v>2</v>
      </c>
      <c r="R2519">
        <v>9</v>
      </c>
      <c r="S2519">
        <v>40</v>
      </c>
      <c r="T2519">
        <v>4.4444444444444446</v>
      </c>
      <c r="U2519">
        <v>7.5</v>
      </c>
      <c r="V2519">
        <v>7.5</v>
      </c>
      <c r="W2519">
        <v>5</v>
      </c>
      <c r="X2519">
        <v>0.76</v>
      </c>
      <c r="Y2519">
        <v>119638</v>
      </c>
      <c r="Z2519" t="s">
        <v>189</v>
      </c>
      <c r="AA2519">
        <v>2</v>
      </c>
      <c r="AB2519">
        <v>9</v>
      </c>
      <c r="AC2519">
        <v>80</v>
      </c>
      <c r="AD2519">
        <v>8.8888888888888893</v>
      </c>
      <c r="AE2519">
        <v>13.125</v>
      </c>
      <c r="AF2519">
        <v>13.125</v>
      </c>
      <c r="AG2519">
        <v>10</v>
      </c>
      <c r="AH2519">
        <v>0.76</v>
      </c>
      <c r="AI2519">
        <v>68367.5</v>
      </c>
      <c r="AJ2519">
        <v>7.06</v>
      </c>
      <c r="AK2519">
        <v>2.2000000000000002</v>
      </c>
      <c r="AL2519">
        <v>19</v>
      </c>
      <c r="AM2519">
        <v>11</v>
      </c>
      <c r="AN2519">
        <v>25</v>
      </c>
      <c r="AO2519" t="s">
        <v>190</v>
      </c>
      <c r="AP2519">
        <v>83</v>
      </c>
      <c r="AQ2519">
        <v>-0.7</v>
      </c>
      <c r="AR2519">
        <v>1.2</v>
      </c>
      <c r="AS2519" t="s">
        <v>3125</v>
      </c>
      <c r="AT2519">
        <v>11.06</v>
      </c>
      <c r="AU2519">
        <v>14</v>
      </c>
      <c r="AV2519">
        <v>12</v>
      </c>
      <c r="AW2519">
        <v>36</v>
      </c>
      <c r="AX2519">
        <v>12</v>
      </c>
      <c r="AY2519">
        <v>5</v>
      </c>
      <c r="AZ2519">
        <v>180</v>
      </c>
      <c r="BA2519">
        <v>2.8722222222222222</v>
      </c>
      <c r="BB2519">
        <v>24486.84</v>
      </c>
      <c r="BC2519">
        <v>40811.399999999994</v>
      </c>
      <c r="BD2519">
        <v>57135.96</v>
      </c>
      <c r="BE2519">
        <v>36</v>
      </c>
      <c r="BF2519">
        <v>5</v>
      </c>
      <c r="BG2519">
        <v>180</v>
      </c>
      <c r="BH2519">
        <v>2.8722222222222222</v>
      </c>
      <c r="BI2519">
        <v>24486.84</v>
      </c>
      <c r="BJ2519">
        <v>40811.399999999994</v>
      </c>
      <c r="BK2519">
        <v>57135.96</v>
      </c>
      <c r="BL2519">
        <v>40</v>
      </c>
      <c r="BM2519">
        <v>1</v>
      </c>
      <c r="BN2519">
        <v>15</v>
      </c>
      <c r="BO2519" t="s">
        <v>192</v>
      </c>
      <c r="BP2519">
        <v>9.9600000000000009</v>
      </c>
      <c r="BQ2519">
        <v>884</v>
      </c>
      <c r="BR2519">
        <v>0</v>
      </c>
      <c r="BS2519">
        <v>0</v>
      </c>
      <c r="BV2519">
        <v>0</v>
      </c>
      <c r="BW2519">
        <v>0</v>
      </c>
      <c r="BX2519">
        <v>0</v>
      </c>
      <c r="BZ2519" t="s">
        <v>193</v>
      </c>
      <c r="CA2519" t="s">
        <v>194</v>
      </c>
      <c r="CB2519" t="b">
        <v>0</v>
      </c>
    </row>
    <row r="2520" spans="1:80" x14ac:dyDescent="0.3">
      <c r="A2520">
        <v>2519</v>
      </c>
      <c r="B2520" t="s">
        <v>3172</v>
      </c>
      <c r="C2520" t="s">
        <v>20</v>
      </c>
      <c r="D2520" t="s">
        <v>3004</v>
      </c>
      <c r="E2520" t="s">
        <v>3123</v>
      </c>
      <c r="F2520" t="s">
        <v>520</v>
      </c>
      <c r="G2520" t="s">
        <v>3004</v>
      </c>
      <c r="H2520" t="s">
        <v>184</v>
      </c>
      <c r="J2520">
        <v>0</v>
      </c>
      <c r="K2520" t="s">
        <v>3124</v>
      </c>
      <c r="L2520" t="s">
        <v>186</v>
      </c>
      <c r="M2520" t="s">
        <v>1022</v>
      </c>
      <c r="N2520" t="s">
        <v>20</v>
      </c>
      <c r="O2520">
        <v>815</v>
      </c>
      <c r="P2520" t="s">
        <v>188</v>
      </c>
      <c r="Q2520">
        <v>2</v>
      </c>
      <c r="R2520">
        <v>9</v>
      </c>
      <c r="S2520">
        <v>40</v>
      </c>
      <c r="T2520">
        <v>4.4444444444444446</v>
      </c>
      <c r="U2520">
        <v>7.5</v>
      </c>
      <c r="V2520">
        <v>7.5</v>
      </c>
      <c r="W2520">
        <v>5</v>
      </c>
      <c r="X2520">
        <v>0.76</v>
      </c>
      <c r="Y2520">
        <v>119638</v>
      </c>
      <c r="Z2520" t="s">
        <v>189</v>
      </c>
      <c r="AA2520">
        <v>2</v>
      </c>
      <c r="AB2520">
        <v>6</v>
      </c>
      <c r="AC2520">
        <v>80</v>
      </c>
      <c r="AD2520">
        <v>13.333333333333334</v>
      </c>
      <c r="AE2520">
        <v>13.125</v>
      </c>
      <c r="AF2520">
        <v>13.333333333333334</v>
      </c>
      <c r="AG2520">
        <v>10</v>
      </c>
      <c r="AH2520">
        <v>0.76</v>
      </c>
      <c r="AI2520">
        <v>67301.5</v>
      </c>
      <c r="AJ2520">
        <v>8.5299999999999994</v>
      </c>
      <c r="AK2520">
        <v>2.2000000000000002</v>
      </c>
      <c r="AL2520">
        <v>15</v>
      </c>
      <c r="AM2520">
        <v>11</v>
      </c>
      <c r="AN2520">
        <v>25</v>
      </c>
      <c r="AO2520" t="s">
        <v>190</v>
      </c>
      <c r="AP2520">
        <v>83</v>
      </c>
      <c r="AQ2520">
        <v>-0.7</v>
      </c>
      <c r="AR2520">
        <v>1.2</v>
      </c>
      <c r="AS2520" t="s">
        <v>3077</v>
      </c>
      <c r="AT2520">
        <v>8.75</v>
      </c>
      <c r="AU2520">
        <v>14</v>
      </c>
      <c r="AV2520">
        <v>12</v>
      </c>
      <c r="AW2520">
        <v>24</v>
      </c>
      <c r="AX2520">
        <v>12</v>
      </c>
      <c r="AY2520">
        <v>4</v>
      </c>
      <c r="AZ2520">
        <v>96</v>
      </c>
      <c r="BA2520">
        <v>5.385416666666667</v>
      </c>
      <c r="BB2520">
        <v>12915</v>
      </c>
      <c r="BC2520">
        <v>21525</v>
      </c>
      <c r="BD2520">
        <v>30135</v>
      </c>
      <c r="BE2520">
        <v>36</v>
      </c>
      <c r="BF2520">
        <v>4</v>
      </c>
      <c r="BG2520">
        <v>96</v>
      </c>
      <c r="BH2520">
        <v>5.385416666666667</v>
      </c>
      <c r="BI2520">
        <v>12915</v>
      </c>
      <c r="BJ2520">
        <v>21525</v>
      </c>
      <c r="BK2520">
        <v>30135</v>
      </c>
      <c r="BL2520">
        <v>40</v>
      </c>
      <c r="BM2520">
        <v>1</v>
      </c>
      <c r="BN2520">
        <v>10</v>
      </c>
      <c r="BO2520" t="s">
        <v>192</v>
      </c>
      <c r="BP2520">
        <v>8.15</v>
      </c>
      <c r="BQ2520">
        <v>782</v>
      </c>
      <c r="BR2520">
        <v>10</v>
      </c>
      <c r="BS2520">
        <v>1.278772378516624E-2</v>
      </c>
      <c r="BV2520">
        <v>0</v>
      </c>
      <c r="BW2520">
        <v>340</v>
      </c>
      <c r="BX2520">
        <v>0</v>
      </c>
      <c r="BZ2520" t="s">
        <v>193</v>
      </c>
      <c r="CA2520" t="s">
        <v>194</v>
      </c>
      <c r="CB2520" t="b">
        <v>0</v>
      </c>
    </row>
    <row r="2521" spans="1:80" x14ac:dyDescent="0.3">
      <c r="A2521">
        <v>2520</v>
      </c>
      <c r="B2521" t="s">
        <v>3173</v>
      </c>
      <c r="C2521" t="s">
        <v>20</v>
      </c>
      <c r="D2521" t="s">
        <v>3004</v>
      </c>
      <c r="E2521" t="s">
        <v>3123</v>
      </c>
      <c r="F2521" t="s">
        <v>1005</v>
      </c>
      <c r="G2521" t="s">
        <v>3004</v>
      </c>
      <c r="H2521" t="s">
        <v>184</v>
      </c>
      <c r="J2521">
        <v>0</v>
      </c>
      <c r="K2521" t="s">
        <v>3124</v>
      </c>
      <c r="L2521" t="s">
        <v>186</v>
      </c>
      <c r="M2521" t="s">
        <v>1022</v>
      </c>
      <c r="N2521" t="s">
        <v>20</v>
      </c>
      <c r="O2521">
        <v>968</v>
      </c>
      <c r="P2521" t="s">
        <v>188</v>
      </c>
      <c r="Q2521">
        <v>2</v>
      </c>
      <c r="R2521">
        <v>6</v>
      </c>
      <c r="S2521">
        <v>40</v>
      </c>
      <c r="T2521">
        <v>6.666666666666667</v>
      </c>
      <c r="U2521">
        <v>7.5</v>
      </c>
      <c r="V2521">
        <v>7.5</v>
      </c>
      <c r="W2521">
        <v>5</v>
      </c>
      <c r="X2521">
        <v>0.76</v>
      </c>
      <c r="Y2521">
        <v>119638</v>
      </c>
      <c r="Z2521" t="s">
        <v>189</v>
      </c>
      <c r="AA2521">
        <v>2</v>
      </c>
      <c r="AB2521">
        <v>6</v>
      </c>
      <c r="AC2521">
        <v>80</v>
      </c>
      <c r="AD2521">
        <v>13.333333333333334</v>
      </c>
      <c r="AE2521">
        <v>13.125</v>
      </c>
      <c r="AF2521">
        <v>13.333333333333334</v>
      </c>
      <c r="AG2521">
        <v>10</v>
      </c>
      <c r="AH2521">
        <v>0.76</v>
      </c>
      <c r="AI2521">
        <v>67301.5</v>
      </c>
      <c r="AJ2521">
        <v>9.99</v>
      </c>
      <c r="AK2521">
        <v>2.2000000000000002</v>
      </c>
      <c r="AL2521">
        <v>13</v>
      </c>
      <c r="AM2521">
        <v>11</v>
      </c>
      <c r="AN2521">
        <v>25</v>
      </c>
      <c r="AO2521" t="s">
        <v>190</v>
      </c>
      <c r="AP2521">
        <v>83</v>
      </c>
      <c r="AQ2521">
        <v>-0.7</v>
      </c>
      <c r="AR2521">
        <v>1.2</v>
      </c>
      <c r="AS2521" t="s">
        <v>3077</v>
      </c>
      <c r="AT2521">
        <v>8.75</v>
      </c>
      <c r="AU2521">
        <v>14</v>
      </c>
      <c r="AV2521">
        <v>12</v>
      </c>
      <c r="AW2521">
        <v>24</v>
      </c>
      <c r="AX2521">
        <v>12</v>
      </c>
      <c r="AY2521">
        <v>3</v>
      </c>
      <c r="AZ2521">
        <v>72</v>
      </c>
      <c r="BA2521">
        <v>7.1805555555555554</v>
      </c>
      <c r="BB2521">
        <v>12915</v>
      </c>
      <c r="BC2521">
        <v>21525</v>
      </c>
      <c r="BD2521">
        <v>30135</v>
      </c>
      <c r="BE2521">
        <v>36</v>
      </c>
      <c r="BF2521">
        <v>3</v>
      </c>
      <c r="BG2521">
        <v>72</v>
      </c>
      <c r="BH2521">
        <v>7.1805555555555554</v>
      </c>
      <c r="BI2521">
        <v>12915</v>
      </c>
      <c r="BJ2521">
        <v>21525</v>
      </c>
      <c r="BK2521">
        <v>30135</v>
      </c>
      <c r="BL2521">
        <v>40</v>
      </c>
      <c r="BM2521">
        <v>1</v>
      </c>
      <c r="BN2521">
        <v>10</v>
      </c>
      <c r="BO2521" t="s">
        <v>192</v>
      </c>
      <c r="BP2521">
        <v>9.68</v>
      </c>
      <c r="BQ2521">
        <v>245</v>
      </c>
      <c r="BR2521">
        <v>2</v>
      </c>
      <c r="BS2521">
        <v>8.1632653061224497E-3</v>
      </c>
      <c r="BV2521">
        <v>0</v>
      </c>
      <c r="BW2521">
        <v>0</v>
      </c>
      <c r="BX2521">
        <v>0</v>
      </c>
      <c r="BZ2521" t="s">
        <v>193</v>
      </c>
      <c r="CA2521" t="s">
        <v>194</v>
      </c>
      <c r="CB2521" t="b">
        <v>0</v>
      </c>
    </row>
    <row r="2522" spans="1:80" x14ac:dyDescent="0.3">
      <c r="A2522">
        <v>2521</v>
      </c>
      <c r="B2522" t="s">
        <v>3174</v>
      </c>
      <c r="C2522" t="s">
        <v>20</v>
      </c>
      <c r="D2522" t="s">
        <v>3004</v>
      </c>
      <c r="E2522" t="s">
        <v>3123</v>
      </c>
      <c r="F2522" t="s">
        <v>1577</v>
      </c>
      <c r="G2522" t="s">
        <v>3004</v>
      </c>
      <c r="H2522" t="s">
        <v>184</v>
      </c>
      <c r="J2522">
        <v>0</v>
      </c>
      <c r="K2522" t="s">
        <v>3124</v>
      </c>
      <c r="L2522" t="s">
        <v>186</v>
      </c>
      <c r="M2522" t="s">
        <v>1022</v>
      </c>
      <c r="N2522" t="s">
        <v>20</v>
      </c>
      <c r="O2522">
        <v>1119</v>
      </c>
      <c r="P2522" t="s">
        <v>188</v>
      </c>
      <c r="Q2522">
        <v>2</v>
      </c>
      <c r="R2522">
        <v>6</v>
      </c>
      <c r="S2522">
        <v>40</v>
      </c>
      <c r="T2522">
        <v>6.666666666666667</v>
      </c>
      <c r="U2522">
        <v>7.5</v>
      </c>
      <c r="V2522">
        <v>7.5</v>
      </c>
      <c r="W2522">
        <v>5</v>
      </c>
      <c r="X2522">
        <v>0.76</v>
      </c>
      <c r="Y2522">
        <v>119638</v>
      </c>
      <c r="Z2522" t="s">
        <v>189</v>
      </c>
      <c r="AA2522">
        <v>2</v>
      </c>
      <c r="AB2522">
        <v>6</v>
      </c>
      <c r="AC2522">
        <v>80</v>
      </c>
      <c r="AD2522">
        <v>13.333333333333334</v>
      </c>
      <c r="AE2522">
        <v>13.125</v>
      </c>
      <c r="AF2522">
        <v>13.333333333333334</v>
      </c>
      <c r="AG2522">
        <v>10</v>
      </c>
      <c r="AH2522">
        <v>0.76</v>
      </c>
      <c r="AI2522">
        <v>67301.5</v>
      </c>
      <c r="AJ2522">
        <v>11.45</v>
      </c>
      <c r="AK2522">
        <v>2.2000000000000002</v>
      </c>
      <c r="AL2522">
        <v>12</v>
      </c>
      <c r="AM2522">
        <v>11</v>
      </c>
      <c r="AN2522">
        <v>25</v>
      </c>
      <c r="AO2522" t="s">
        <v>190</v>
      </c>
      <c r="AP2522">
        <v>83</v>
      </c>
      <c r="AQ2522">
        <v>-0.7</v>
      </c>
      <c r="AR2522">
        <v>1.2</v>
      </c>
      <c r="AS2522" t="s">
        <v>3077</v>
      </c>
      <c r="AT2522">
        <v>8.75</v>
      </c>
      <c r="AU2522">
        <v>14</v>
      </c>
      <c r="AV2522">
        <v>12</v>
      </c>
      <c r="AW2522">
        <v>24</v>
      </c>
      <c r="AX2522">
        <v>12</v>
      </c>
      <c r="AY2522">
        <v>3</v>
      </c>
      <c r="AZ2522">
        <v>72</v>
      </c>
      <c r="BA2522">
        <v>7.1805555555555554</v>
      </c>
      <c r="BB2522">
        <v>12915</v>
      </c>
      <c r="BC2522">
        <v>21525</v>
      </c>
      <c r="BD2522">
        <v>30135</v>
      </c>
      <c r="BE2522">
        <v>36</v>
      </c>
      <c r="BF2522">
        <v>3</v>
      </c>
      <c r="BG2522">
        <v>72</v>
      </c>
      <c r="BH2522">
        <v>7.1805555555555554</v>
      </c>
      <c r="BI2522">
        <v>12915</v>
      </c>
      <c r="BJ2522">
        <v>21525</v>
      </c>
      <c r="BK2522">
        <v>30135</v>
      </c>
      <c r="BL2522">
        <v>40</v>
      </c>
      <c r="BM2522">
        <v>1</v>
      </c>
      <c r="BN2522">
        <v>8</v>
      </c>
      <c r="BO2522" t="s">
        <v>192</v>
      </c>
      <c r="BP2522">
        <v>8.952</v>
      </c>
      <c r="BQ2522">
        <v>269</v>
      </c>
      <c r="BR2522">
        <v>12</v>
      </c>
      <c r="BS2522">
        <v>4.4609665427509299E-2</v>
      </c>
      <c r="BV2522">
        <v>0</v>
      </c>
      <c r="BW2522">
        <v>0</v>
      </c>
      <c r="BX2522">
        <v>0</v>
      </c>
      <c r="BZ2522" t="s">
        <v>193</v>
      </c>
      <c r="CA2522" t="s">
        <v>194</v>
      </c>
      <c r="CB2522" t="b">
        <v>0</v>
      </c>
    </row>
    <row r="2523" spans="1:80" x14ac:dyDescent="0.3">
      <c r="A2523">
        <v>2522</v>
      </c>
      <c r="B2523" t="s">
        <v>3175</v>
      </c>
      <c r="C2523" t="s">
        <v>20</v>
      </c>
      <c r="D2523" t="s">
        <v>3004</v>
      </c>
      <c r="E2523" t="s">
        <v>3123</v>
      </c>
      <c r="F2523" t="s">
        <v>1605</v>
      </c>
      <c r="G2523" t="s">
        <v>3004</v>
      </c>
      <c r="H2523" t="s">
        <v>184</v>
      </c>
      <c r="J2523">
        <v>0</v>
      </c>
      <c r="K2523" t="s">
        <v>3124</v>
      </c>
      <c r="L2523" t="s">
        <v>186</v>
      </c>
      <c r="M2523" t="s">
        <v>1022</v>
      </c>
      <c r="N2523" t="s">
        <v>20</v>
      </c>
      <c r="O2523">
        <v>1273</v>
      </c>
      <c r="P2523" t="s">
        <v>188</v>
      </c>
      <c r="Q2523">
        <v>2</v>
      </c>
      <c r="R2523">
        <v>6</v>
      </c>
      <c r="S2523">
        <v>40</v>
      </c>
      <c r="T2523">
        <v>6.666666666666667</v>
      </c>
      <c r="U2523">
        <v>7.5</v>
      </c>
      <c r="V2523">
        <v>7.5</v>
      </c>
      <c r="W2523">
        <v>5</v>
      </c>
      <c r="X2523">
        <v>0.76</v>
      </c>
      <c r="Y2523">
        <v>119638</v>
      </c>
      <c r="Z2523" t="s">
        <v>189</v>
      </c>
      <c r="AA2523">
        <v>2</v>
      </c>
      <c r="AB2523">
        <v>6</v>
      </c>
      <c r="AC2523">
        <v>80</v>
      </c>
      <c r="AD2523">
        <v>13.333333333333334</v>
      </c>
      <c r="AE2523">
        <v>13.125</v>
      </c>
      <c r="AF2523">
        <v>13.333333333333334</v>
      </c>
      <c r="AG2523">
        <v>10</v>
      </c>
      <c r="AH2523">
        <v>0.76</v>
      </c>
      <c r="AI2523">
        <v>67301.5</v>
      </c>
      <c r="AJ2523">
        <v>12.91</v>
      </c>
      <c r="AK2523">
        <v>2.2000000000000002</v>
      </c>
      <c r="AL2523">
        <v>10</v>
      </c>
      <c r="AM2523">
        <v>11</v>
      </c>
      <c r="AN2523">
        <v>25</v>
      </c>
      <c r="AO2523" t="s">
        <v>190</v>
      </c>
      <c r="AP2523">
        <v>83</v>
      </c>
      <c r="AQ2523">
        <v>-0.7</v>
      </c>
      <c r="AR2523">
        <v>1.2</v>
      </c>
      <c r="AS2523" t="s">
        <v>3077</v>
      </c>
      <c r="AT2523">
        <v>8.75</v>
      </c>
      <c r="AU2523">
        <v>14</v>
      </c>
      <c r="AV2523">
        <v>12</v>
      </c>
      <c r="AW2523">
        <v>24</v>
      </c>
      <c r="AX2523">
        <v>12</v>
      </c>
      <c r="AY2523">
        <v>3</v>
      </c>
      <c r="AZ2523">
        <v>72</v>
      </c>
      <c r="BA2523">
        <v>7.1805555555555554</v>
      </c>
      <c r="BB2523">
        <v>12915</v>
      </c>
      <c r="BC2523">
        <v>21525</v>
      </c>
      <c r="BD2523">
        <v>30135</v>
      </c>
      <c r="BE2523">
        <v>36</v>
      </c>
      <c r="BF2523">
        <v>3</v>
      </c>
      <c r="BG2523">
        <v>72</v>
      </c>
      <c r="BH2523">
        <v>7.1805555555555554</v>
      </c>
      <c r="BI2523">
        <v>12915</v>
      </c>
      <c r="BJ2523">
        <v>21525</v>
      </c>
      <c r="BK2523">
        <v>30135</v>
      </c>
      <c r="BL2523">
        <v>40</v>
      </c>
      <c r="BM2523">
        <v>1</v>
      </c>
      <c r="BN2523">
        <v>8</v>
      </c>
      <c r="BO2523" t="s">
        <v>192</v>
      </c>
      <c r="BP2523">
        <v>10.183999999999999</v>
      </c>
      <c r="BQ2523">
        <v>147</v>
      </c>
      <c r="BR2523">
        <v>2</v>
      </c>
      <c r="BS2523">
        <v>1.3605442176870748E-2</v>
      </c>
      <c r="BV2523">
        <v>0</v>
      </c>
      <c r="BW2523">
        <v>0</v>
      </c>
      <c r="BX2523">
        <v>0</v>
      </c>
      <c r="BZ2523" t="s">
        <v>193</v>
      </c>
      <c r="CA2523" t="s">
        <v>194</v>
      </c>
      <c r="CB2523" t="b">
        <v>0</v>
      </c>
    </row>
    <row r="2524" spans="1:80" x14ac:dyDescent="0.3">
      <c r="A2524">
        <v>2523</v>
      </c>
      <c r="B2524" t="s">
        <v>3176</v>
      </c>
      <c r="C2524" t="s">
        <v>20</v>
      </c>
      <c r="D2524" t="s">
        <v>3004</v>
      </c>
      <c r="E2524" t="s">
        <v>3123</v>
      </c>
      <c r="F2524" t="s">
        <v>1607</v>
      </c>
      <c r="G2524" t="s">
        <v>3004</v>
      </c>
      <c r="H2524" t="s">
        <v>184</v>
      </c>
      <c r="J2524">
        <v>0</v>
      </c>
      <c r="K2524" t="s">
        <v>3124</v>
      </c>
      <c r="L2524" t="s">
        <v>186</v>
      </c>
      <c r="M2524" t="s">
        <v>1022</v>
      </c>
      <c r="N2524" t="s">
        <v>20</v>
      </c>
      <c r="O2524">
        <v>1425</v>
      </c>
      <c r="P2524" t="s">
        <v>188</v>
      </c>
      <c r="Q2524">
        <v>2</v>
      </c>
      <c r="R2524">
        <v>6</v>
      </c>
      <c r="S2524">
        <v>40</v>
      </c>
      <c r="T2524">
        <v>6.666666666666667</v>
      </c>
      <c r="U2524">
        <v>7.5</v>
      </c>
      <c r="V2524">
        <v>7.5</v>
      </c>
      <c r="W2524">
        <v>5</v>
      </c>
      <c r="X2524">
        <v>0.76</v>
      </c>
      <c r="Y2524">
        <v>119638</v>
      </c>
      <c r="Z2524" t="s">
        <v>189</v>
      </c>
      <c r="AA2524">
        <v>2</v>
      </c>
      <c r="AB2524">
        <v>6</v>
      </c>
      <c r="AC2524">
        <v>80</v>
      </c>
      <c r="AD2524">
        <v>13.333333333333334</v>
      </c>
      <c r="AE2524">
        <v>13.125</v>
      </c>
      <c r="AF2524">
        <v>13.333333333333334</v>
      </c>
      <c r="AG2524">
        <v>10</v>
      </c>
      <c r="AH2524">
        <v>0.76</v>
      </c>
      <c r="AI2524">
        <v>67301.5</v>
      </c>
      <c r="AJ2524">
        <v>14.38</v>
      </c>
      <c r="AK2524">
        <v>2.2000000000000002</v>
      </c>
      <c r="AL2524">
        <v>9</v>
      </c>
      <c r="AM2524">
        <v>11</v>
      </c>
      <c r="AN2524">
        <v>25</v>
      </c>
      <c r="AO2524" t="s">
        <v>190</v>
      </c>
      <c r="AP2524">
        <v>83</v>
      </c>
      <c r="AQ2524">
        <v>-0.7</v>
      </c>
      <c r="AR2524">
        <v>1.2</v>
      </c>
      <c r="AS2524" t="s">
        <v>3077</v>
      </c>
      <c r="AT2524">
        <v>8.75</v>
      </c>
      <c r="AU2524">
        <v>14</v>
      </c>
      <c r="AV2524">
        <v>12</v>
      </c>
      <c r="AW2524">
        <v>24</v>
      </c>
      <c r="AX2524">
        <v>12</v>
      </c>
      <c r="AY2524">
        <v>3</v>
      </c>
      <c r="AZ2524">
        <v>72</v>
      </c>
      <c r="BA2524">
        <v>7.1805555555555554</v>
      </c>
      <c r="BB2524">
        <v>12915</v>
      </c>
      <c r="BC2524">
        <v>21525</v>
      </c>
      <c r="BD2524">
        <v>30135</v>
      </c>
      <c r="BE2524">
        <v>36</v>
      </c>
      <c r="BF2524">
        <v>3</v>
      </c>
      <c r="BG2524">
        <v>72</v>
      </c>
      <c r="BH2524">
        <v>7.1805555555555554</v>
      </c>
      <c r="BI2524">
        <v>12915</v>
      </c>
      <c r="BJ2524">
        <v>21525</v>
      </c>
      <c r="BK2524">
        <v>30135</v>
      </c>
      <c r="BL2524">
        <v>40</v>
      </c>
      <c r="BM2524">
        <v>1</v>
      </c>
      <c r="BN2524">
        <v>5</v>
      </c>
      <c r="BO2524" t="s">
        <v>192</v>
      </c>
      <c r="BP2524">
        <v>7.125</v>
      </c>
      <c r="BQ2524">
        <v>171</v>
      </c>
      <c r="BR2524">
        <v>55</v>
      </c>
      <c r="BS2524">
        <v>0.32163742690058478</v>
      </c>
      <c r="BV2524">
        <v>0</v>
      </c>
      <c r="BW2524">
        <v>0</v>
      </c>
      <c r="BX2524">
        <v>0</v>
      </c>
      <c r="BZ2524" t="s">
        <v>193</v>
      </c>
      <c r="CA2524" t="s">
        <v>194</v>
      </c>
      <c r="CB2524" t="b">
        <v>0</v>
      </c>
    </row>
    <row r="2525" spans="1:80" x14ac:dyDescent="0.3">
      <c r="A2525">
        <v>2524</v>
      </c>
      <c r="B2525" t="s">
        <v>3177</v>
      </c>
      <c r="C2525" t="s">
        <v>20</v>
      </c>
      <c r="D2525" t="s">
        <v>3004</v>
      </c>
      <c r="E2525" t="s">
        <v>3123</v>
      </c>
      <c r="F2525" t="s">
        <v>202</v>
      </c>
      <c r="G2525" t="s">
        <v>3004</v>
      </c>
      <c r="H2525" t="s">
        <v>184</v>
      </c>
      <c r="J2525">
        <v>0</v>
      </c>
      <c r="K2525" t="s">
        <v>3136</v>
      </c>
      <c r="L2525" t="s">
        <v>186</v>
      </c>
      <c r="M2525" t="s">
        <v>1022</v>
      </c>
      <c r="N2525" t="s">
        <v>20</v>
      </c>
      <c r="O2525">
        <v>265</v>
      </c>
      <c r="P2525" t="s">
        <v>188</v>
      </c>
      <c r="Q2525">
        <v>2</v>
      </c>
      <c r="R2525">
        <v>15</v>
      </c>
      <c r="S2525">
        <v>40</v>
      </c>
      <c r="T2525">
        <v>2.6666666666666665</v>
      </c>
      <c r="U2525">
        <v>7.5</v>
      </c>
      <c r="V2525">
        <v>7.5</v>
      </c>
      <c r="W2525">
        <v>5</v>
      </c>
      <c r="X2525">
        <v>0.76</v>
      </c>
      <c r="Y2525">
        <v>119638</v>
      </c>
      <c r="Z2525" t="s">
        <v>189</v>
      </c>
      <c r="AA2525">
        <v>2</v>
      </c>
      <c r="AB2525">
        <v>15</v>
      </c>
      <c r="AC2525">
        <v>80</v>
      </c>
      <c r="AD2525">
        <v>5.333333333333333</v>
      </c>
      <c r="AE2525">
        <v>13.125</v>
      </c>
      <c r="AF2525">
        <v>13.125</v>
      </c>
      <c r="AG2525">
        <v>10</v>
      </c>
      <c r="AH2525">
        <v>0.76</v>
      </c>
      <c r="AI2525">
        <v>68367.5</v>
      </c>
      <c r="AJ2525">
        <v>3.94</v>
      </c>
      <c r="AK2525">
        <v>2.2000000000000002</v>
      </c>
      <c r="AL2525">
        <v>33</v>
      </c>
      <c r="AM2525">
        <v>11</v>
      </c>
      <c r="AN2525">
        <v>25</v>
      </c>
      <c r="AO2525" t="s">
        <v>190</v>
      </c>
      <c r="AP2525">
        <v>83</v>
      </c>
      <c r="AQ2525">
        <v>-0.7</v>
      </c>
      <c r="AR2525">
        <v>1.2</v>
      </c>
      <c r="AS2525" t="s">
        <v>3125</v>
      </c>
      <c r="AT2525">
        <v>11.06</v>
      </c>
      <c r="AU2525">
        <v>14</v>
      </c>
      <c r="AV2525">
        <v>12</v>
      </c>
      <c r="AW2525">
        <v>36</v>
      </c>
      <c r="AX2525">
        <v>12</v>
      </c>
      <c r="AY2525">
        <v>5</v>
      </c>
      <c r="AZ2525">
        <v>180</v>
      </c>
      <c r="BA2525">
        <v>2.8722222222222222</v>
      </c>
      <c r="BB2525">
        <v>24486.84</v>
      </c>
      <c r="BC2525">
        <v>40811.399999999994</v>
      </c>
      <c r="BD2525">
        <v>57135.96</v>
      </c>
      <c r="BE2525">
        <v>36</v>
      </c>
      <c r="BF2525">
        <v>5</v>
      </c>
      <c r="BG2525">
        <v>180</v>
      </c>
      <c r="BH2525">
        <v>2.8722222222222222</v>
      </c>
      <c r="BI2525">
        <v>24486.84</v>
      </c>
      <c r="BJ2525">
        <v>40811.399999999994</v>
      </c>
      <c r="BK2525">
        <v>57135.96</v>
      </c>
      <c r="BL2525">
        <v>40</v>
      </c>
      <c r="BM2525">
        <v>1</v>
      </c>
      <c r="BN2525">
        <v>20</v>
      </c>
      <c r="BO2525" t="s">
        <v>192</v>
      </c>
      <c r="BP2525">
        <v>5.3</v>
      </c>
      <c r="BQ2525">
        <v>376</v>
      </c>
      <c r="BR2525">
        <v>119</v>
      </c>
      <c r="BS2525">
        <v>0.31648936170212766</v>
      </c>
      <c r="BV2525">
        <v>0</v>
      </c>
      <c r="BW2525">
        <v>200</v>
      </c>
      <c r="BX2525">
        <v>0</v>
      </c>
      <c r="BZ2525" t="s">
        <v>193</v>
      </c>
      <c r="CA2525" t="s">
        <v>194</v>
      </c>
      <c r="CB2525" t="b">
        <v>0</v>
      </c>
    </row>
    <row r="2526" spans="1:80" x14ac:dyDescent="0.3">
      <c r="A2526">
        <v>2525</v>
      </c>
      <c r="B2526" t="s">
        <v>3178</v>
      </c>
      <c r="C2526" t="s">
        <v>20</v>
      </c>
      <c r="D2526" t="s">
        <v>3004</v>
      </c>
      <c r="E2526" t="s">
        <v>3123</v>
      </c>
      <c r="F2526" t="s">
        <v>206</v>
      </c>
      <c r="G2526" t="s">
        <v>3004</v>
      </c>
      <c r="H2526" t="s">
        <v>184</v>
      </c>
      <c r="J2526">
        <v>0</v>
      </c>
      <c r="K2526" t="s">
        <v>3136</v>
      </c>
      <c r="L2526" t="s">
        <v>186</v>
      </c>
      <c r="M2526" t="s">
        <v>1022</v>
      </c>
      <c r="N2526" t="s">
        <v>20</v>
      </c>
      <c r="O2526">
        <v>344</v>
      </c>
      <c r="P2526" t="s">
        <v>188</v>
      </c>
      <c r="Q2526">
        <v>2</v>
      </c>
      <c r="R2526">
        <v>15</v>
      </c>
      <c r="S2526">
        <v>40</v>
      </c>
      <c r="T2526">
        <v>2.6666666666666665</v>
      </c>
      <c r="U2526">
        <v>7.5</v>
      </c>
      <c r="V2526">
        <v>7.5</v>
      </c>
      <c r="W2526">
        <v>5</v>
      </c>
      <c r="X2526">
        <v>0.76</v>
      </c>
      <c r="Y2526">
        <v>119638</v>
      </c>
      <c r="Z2526" t="s">
        <v>189</v>
      </c>
      <c r="AA2526">
        <v>2</v>
      </c>
      <c r="AB2526">
        <v>15</v>
      </c>
      <c r="AC2526">
        <v>80</v>
      </c>
      <c r="AD2526">
        <v>5.333333333333333</v>
      </c>
      <c r="AE2526">
        <v>13.125</v>
      </c>
      <c r="AF2526">
        <v>13.125</v>
      </c>
      <c r="AG2526">
        <v>10</v>
      </c>
      <c r="AH2526">
        <v>0.76</v>
      </c>
      <c r="AI2526">
        <v>68367.5</v>
      </c>
      <c r="AJ2526">
        <v>4.5599999999999996</v>
      </c>
      <c r="AK2526">
        <v>2.2000000000000002</v>
      </c>
      <c r="AL2526">
        <v>28</v>
      </c>
      <c r="AM2526">
        <v>11</v>
      </c>
      <c r="AN2526">
        <v>25</v>
      </c>
      <c r="AO2526" t="s">
        <v>190</v>
      </c>
      <c r="AP2526">
        <v>83</v>
      </c>
      <c r="AQ2526">
        <v>-0.7</v>
      </c>
      <c r="AR2526">
        <v>1.2</v>
      </c>
      <c r="AS2526" t="s">
        <v>3125</v>
      </c>
      <c r="AT2526">
        <v>11.06</v>
      </c>
      <c r="AU2526">
        <v>14</v>
      </c>
      <c r="AV2526">
        <v>12</v>
      </c>
      <c r="AW2526">
        <v>36</v>
      </c>
      <c r="AX2526">
        <v>12</v>
      </c>
      <c r="AY2526">
        <v>5</v>
      </c>
      <c r="AZ2526">
        <v>180</v>
      </c>
      <c r="BA2526">
        <v>2.8722222222222222</v>
      </c>
      <c r="BB2526">
        <v>24486.84</v>
      </c>
      <c r="BC2526">
        <v>40811.399999999994</v>
      </c>
      <c r="BD2526">
        <v>57135.96</v>
      </c>
      <c r="BE2526">
        <v>36</v>
      </c>
      <c r="BF2526">
        <v>5</v>
      </c>
      <c r="BG2526">
        <v>180</v>
      </c>
      <c r="BH2526">
        <v>2.8722222222222222</v>
      </c>
      <c r="BI2526">
        <v>24486.84</v>
      </c>
      <c r="BJ2526">
        <v>40811.399999999994</v>
      </c>
      <c r="BK2526">
        <v>57135.96</v>
      </c>
      <c r="BL2526">
        <v>40</v>
      </c>
      <c r="BM2526">
        <v>1</v>
      </c>
      <c r="BN2526">
        <v>20</v>
      </c>
      <c r="BO2526" t="s">
        <v>192</v>
      </c>
      <c r="BP2526">
        <v>6.88</v>
      </c>
      <c r="BQ2526">
        <v>266</v>
      </c>
      <c r="BR2526">
        <v>21</v>
      </c>
      <c r="BS2526">
        <v>7.8947368421052627E-2</v>
      </c>
      <c r="BV2526">
        <v>0</v>
      </c>
      <c r="BW2526">
        <v>80</v>
      </c>
      <c r="BX2526">
        <v>0</v>
      </c>
      <c r="BZ2526" t="s">
        <v>193</v>
      </c>
      <c r="CA2526" t="s">
        <v>194</v>
      </c>
      <c r="CB2526" t="b">
        <v>0</v>
      </c>
    </row>
    <row r="2527" spans="1:80" x14ac:dyDescent="0.3">
      <c r="A2527">
        <v>2526</v>
      </c>
      <c r="B2527" t="s">
        <v>3179</v>
      </c>
      <c r="C2527" t="s">
        <v>20</v>
      </c>
      <c r="D2527" t="s">
        <v>3004</v>
      </c>
      <c r="E2527" t="s">
        <v>3123</v>
      </c>
      <c r="F2527" t="s">
        <v>318</v>
      </c>
      <c r="G2527" t="s">
        <v>3004</v>
      </c>
      <c r="H2527" t="s">
        <v>184</v>
      </c>
      <c r="J2527">
        <v>0</v>
      </c>
      <c r="K2527" t="s">
        <v>3136</v>
      </c>
      <c r="L2527" t="s">
        <v>186</v>
      </c>
      <c r="M2527" t="s">
        <v>1022</v>
      </c>
      <c r="N2527" t="s">
        <v>20</v>
      </c>
      <c r="O2527">
        <v>393</v>
      </c>
      <c r="P2527" t="s">
        <v>188</v>
      </c>
      <c r="Q2527">
        <v>2</v>
      </c>
      <c r="R2527">
        <v>12</v>
      </c>
      <c r="S2527">
        <v>40</v>
      </c>
      <c r="T2527">
        <v>3.3333333333333335</v>
      </c>
      <c r="U2527">
        <v>7.5</v>
      </c>
      <c r="V2527">
        <v>7.5</v>
      </c>
      <c r="W2527">
        <v>5</v>
      </c>
      <c r="X2527">
        <v>0.76</v>
      </c>
      <c r="Y2527">
        <v>119638</v>
      </c>
      <c r="Z2527" t="s">
        <v>189</v>
      </c>
      <c r="AA2527">
        <v>2</v>
      </c>
      <c r="AB2527">
        <v>12</v>
      </c>
      <c r="AC2527">
        <v>80</v>
      </c>
      <c r="AD2527">
        <v>6.666666666666667</v>
      </c>
      <c r="AE2527">
        <v>13.125</v>
      </c>
      <c r="AF2527">
        <v>13.125</v>
      </c>
      <c r="AG2527">
        <v>10</v>
      </c>
      <c r="AH2527">
        <v>0.76</v>
      </c>
      <c r="AI2527">
        <v>68367.5</v>
      </c>
      <c r="AJ2527">
        <v>5.17</v>
      </c>
      <c r="AK2527">
        <v>2.2000000000000002</v>
      </c>
      <c r="AL2527">
        <v>25</v>
      </c>
      <c r="AM2527">
        <v>11</v>
      </c>
      <c r="AN2527">
        <v>25</v>
      </c>
      <c r="AO2527" t="s">
        <v>190</v>
      </c>
      <c r="AP2527">
        <v>83</v>
      </c>
      <c r="AQ2527">
        <v>-0.7</v>
      </c>
      <c r="AR2527">
        <v>1.2</v>
      </c>
      <c r="AS2527" t="s">
        <v>3125</v>
      </c>
      <c r="AT2527">
        <v>11.06</v>
      </c>
      <c r="AU2527">
        <v>14</v>
      </c>
      <c r="AV2527">
        <v>12</v>
      </c>
      <c r="AW2527">
        <v>36</v>
      </c>
      <c r="AX2527">
        <v>12</v>
      </c>
      <c r="AY2527">
        <v>5</v>
      </c>
      <c r="AZ2527">
        <v>180</v>
      </c>
      <c r="BA2527">
        <v>2.8722222222222222</v>
      </c>
      <c r="BB2527">
        <v>24486.84</v>
      </c>
      <c r="BC2527">
        <v>40811.399999999994</v>
      </c>
      <c r="BD2527">
        <v>57135.96</v>
      </c>
      <c r="BE2527">
        <v>36</v>
      </c>
      <c r="BF2527">
        <v>5</v>
      </c>
      <c r="BG2527">
        <v>180</v>
      </c>
      <c r="BH2527">
        <v>2.8722222222222222</v>
      </c>
      <c r="BI2527">
        <v>24486.84</v>
      </c>
      <c r="BJ2527">
        <v>40811.399999999994</v>
      </c>
      <c r="BK2527">
        <v>57135.96</v>
      </c>
      <c r="BL2527">
        <v>40</v>
      </c>
      <c r="BM2527">
        <v>1</v>
      </c>
      <c r="BN2527">
        <v>20</v>
      </c>
      <c r="BO2527" t="s">
        <v>192</v>
      </c>
      <c r="BP2527">
        <v>7.86</v>
      </c>
      <c r="BQ2527">
        <v>200</v>
      </c>
      <c r="BR2527">
        <v>2</v>
      </c>
      <c r="BS2527">
        <v>0.01</v>
      </c>
      <c r="BV2527">
        <v>0</v>
      </c>
      <c r="BW2527">
        <v>90</v>
      </c>
      <c r="BX2527">
        <v>0</v>
      </c>
      <c r="BZ2527" t="s">
        <v>193</v>
      </c>
      <c r="CA2527" t="s">
        <v>194</v>
      </c>
      <c r="CB2527" t="b">
        <v>0</v>
      </c>
    </row>
    <row r="2528" spans="1:80" x14ac:dyDescent="0.3">
      <c r="A2528">
        <v>2527</v>
      </c>
      <c r="B2528" t="s">
        <v>3180</v>
      </c>
      <c r="C2528" t="s">
        <v>20</v>
      </c>
      <c r="D2528" t="s">
        <v>3004</v>
      </c>
      <c r="E2528" t="s">
        <v>3123</v>
      </c>
      <c r="F2528" t="s">
        <v>252</v>
      </c>
      <c r="G2528" t="s">
        <v>3004</v>
      </c>
      <c r="H2528" t="s">
        <v>184</v>
      </c>
      <c r="J2528">
        <v>0</v>
      </c>
      <c r="K2528" t="s">
        <v>3136</v>
      </c>
      <c r="L2528" t="s">
        <v>186</v>
      </c>
      <c r="M2528" t="s">
        <v>1022</v>
      </c>
      <c r="N2528" t="s">
        <v>20</v>
      </c>
      <c r="O2528">
        <v>445</v>
      </c>
      <c r="P2528" t="s">
        <v>188</v>
      </c>
      <c r="Q2528">
        <v>2</v>
      </c>
      <c r="R2528">
        <v>12</v>
      </c>
      <c r="S2528">
        <v>40</v>
      </c>
      <c r="T2528">
        <v>3.3333333333333335</v>
      </c>
      <c r="U2528">
        <v>7.5</v>
      </c>
      <c r="V2528">
        <v>7.5</v>
      </c>
      <c r="W2528">
        <v>5</v>
      </c>
      <c r="X2528">
        <v>0.76</v>
      </c>
      <c r="Y2528">
        <v>119638</v>
      </c>
      <c r="Z2528" t="s">
        <v>189</v>
      </c>
      <c r="AA2528">
        <v>2</v>
      </c>
      <c r="AB2528">
        <v>12</v>
      </c>
      <c r="AC2528">
        <v>80</v>
      </c>
      <c r="AD2528">
        <v>6.666666666666667</v>
      </c>
      <c r="AE2528">
        <v>13.125</v>
      </c>
      <c r="AF2528">
        <v>13.125</v>
      </c>
      <c r="AG2528">
        <v>10</v>
      </c>
      <c r="AH2528">
        <v>0.76</v>
      </c>
      <c r="AI2528">
        <v>68367.5</v>
      </c>
      <c r="AJ2528">
        <v>5.6</v>
      </c>
      <c r="AK2528">
        <v>2.2000000000000002</v>
      </c>
      <c r="AL2528">
        <v>23</v>
      </c>
      <c r="AM2528">
        <v>11</v>
      </c>
      <c r="AN2528">
        <v>25</v>
      </c>
      <c r="AO2528" t="s">
        <v>190</v>
      </c>
      <c r="AP2528">
        <v>83</v>
      </c>
      <c r="AQ2528">
        <v>-0.7</v>
      </c>
      <c r="AR2528">
        <v>1.2</v>
      </c>
      <c r="AS2528" t="s">
        <v>3125</v>
      </c>
      <c r="AT2528">
        <v>11.06</v>
      </c>
      <c r="AU2528">
        <v>14</v>
      </c>
      <c r="AV2528">
        <v>12</v>
      </c>
      <c r="AW2528">
        <v>36</v>
      </c>
      <c r="AX2528">
        <v>12</v>
      </c>
      <c r="AY2528">
        <v>5</v>
      </c>
      <c r="AZ2528">
        <v>180</v>
      </c>
      <c r="BA2528">
        <v>2.8722222222222222</v>
      </c>
      <c r="BB2528">
        <v>24486.84</v>
      </c>
      <c r="BC2528">
        <v>40811.399999999994</v>
      </c>
      <c r="BD2528">
        <v>57135.96</v>
      </c>
      <c r="BE2528">
        <v>36</v>
      </c>
      <c r="BF2528">
        <v>5</v>
      </c>
      <c r="BG2528">
        <v>180</v>
      </c>
      <c r="BH2528">
        <v>2.8722222222222222</v>
      </c>
      <c r="BI2528">
        <v>24486.84</v>
      </c>
      <c r="BJ2528">
        <v>40811.399999999994</v>
      </c>
      <c r="BK2528">
        <v>57135.96</v>
      </c>
      <c r="BL2528">
        <v>40</v>
      </c>
      <c r="BM2528">
        <v>1</v>
      </c>
      <c r="BN2528">
        <v>20</v>
      </c>
      <c r="BO2528" t="s">
        <v>192</v>
      </c>
      <c r="BP2528">
        <v>8.9</v>
      </c>
      <c r="BQ2528">
        <v>289</v>
      </c>
      <c r="BR2528">
        <v>24</v>
      </c>
      <c r="BS2528">
        <v>8.3044982698961933E-2</v>
      </c>
      <c r="BV2528">
        <v>0</v>
      </c>
      <c r="BW2528">
        <v>0</v>
      </c>
      <c r="BX2528">
        <v>0</v>
      </c>
      <c r="BZ2528" t="s">
        <v>193</v>
      </c>
      <c r="CA2528" t="s">
        <v>194</v>
      </c>
      <c r="CB2528" t="b">
        <v>0</v>
      </c>
    </row>
    <row r="2529" spans="1:80" x14ac:dyDescent="0.3">
      <c r="A2529">
        <v>2528</v>
      </c>
      <c r="B2529" t="s">
        <v>3181</v>
      </c>
      <c r="C2529" t="s">
        <v>20</v>
      </c>
      <c r="D2529" t="s">
        <v>3004</v>
      </c>
      <c r="E2529" t="s">
        <v>3123</v>
      </c>
      <c r="F2529" t="s">
        <v>511</v>
      </c>
      <c r="G2529" t="s">
        <v>3004</v>
      </c>
      <c r="H2529" t="s">
        <v>184</v>
      </c>
      <c r="J2529">
        <v>0</v>
      </c>
      <c r="K2529" t="s">
        <v>3136</v>
      </c>
      <c r="L2529" t="s">
        <v>186</v>
      </c>
      <c r="M2529" t="s">
        <v>1022</v>
      </c>
      <c r="N2529" t="s">
        <v>20</v>
      </c>
      <c r="O2529">
        <v>579</v>
      </c>
      <c r="P2529" t="s">
        <v>188</v>
      </c>
      <c r="Q2529">
        <v>2</v>
      </c>
      <c r="R2529">
        <v>6</v>
      </c>
      <c r="S2529">
        <v>40</v>
      </c>
      <c r="T2529">
        <v>6.666666666666667</v>
      </c>
      <c r="U2529">
        <v>7.5</v>
      </c>
      <c r="V2529">
        <v>7.5</v>
      </c>
      <c r="W2529">
        <v>5</v>
      </c>
      <c r="X2529">
        <v>0.76</v>
      </c>
      <c r="Y2529">
        <v>119638</v>
      </c>
      <c r="Z2529" t="s">
        <v>189</v>
      </c>
      <c r="AA2529">
        <v>2</v>
      </c>
      <c r="AB2529">
        <v>9</v>
      </c>
      <c r="AC2529">
        <v>80</v>
      </c>
      <c r="AD2529">
        <v>8.8888888888888893</v>
      </c>
      <c r="AE2529">
        <v>13.125</v>
      </c>
      <c r="AF2529">
        <v>13.125</v>
      </c>
      <c r="AG2529">
        <v>10</v>
      </c>
      <c r="AH2529">
        <v>0.76</v>
      </c>
      <c r="AI2529">
        <v>68367.5</v>
      </c>
      <c r="AJ2529">
        <v>7.3</v>
      </c>
      <c r="AK2529">
        <v>2.2000000000000002</v>
      </c>
      <c r="AL2529">
        <v>18</v>
      </c>
      <c r="AM2529">
        <v>11</v>
      </c>
      <c r="AN2529">
        <v>25</v>
      </c>
      <c r="AO2529" t="s">
        <v>190</v>
      </c>
      <c r="AP2529">
        <v>83</v>
      </c>
      <c r="AQ2529">
        <v>-0.7</v>
      </c>
      <c r="AR2529">
        <v>1.2</v>
      </c>
      <c r="AS2529" t="s">
        <v>3125</v>
      </c>
      <c r="AT2529">
        <v>11.06</v>
      </c>
      <c r="AU2529">
        <v>14</v>
      </c>
      <c r="AV2529">
        <v>12</v>
      </c>
      <c r="AW2529">
        <v>36</v>
      </c>
      <c r="AX2529">
        <v>12</v>
      </c>
      <c r="AY2529">
        <v>5</v>
      </c>
      <c r="AZ2529">
        <v>180</v>
      </c>
      <c r="BA2529">
        <v>2.8722222222222222</v>
      </c>
      <c r="BB2529">
        <v>24486.84</v>
      </c>
      <c r="BC2529">
        <v>40811.399999999994</v>
      </c>
      <c r="BD2529">
        <v>57135.96</v>
      </c>
      <c r="BE2529">
        <v>36</v>
      </c>
      <c r="BF2529">
        <v>5</v>
      </c>
      <c r="BG2529">
        <v>180</v>
      </c>
      <c r="BH2529">
        <v>2.8722222222222222</v>
      </c>
      <c r="BI2529">
        <v>24486.84</v>
      </c>
      <c r="BJ2529">
        <v>40811.399999999994</v>
      </c>
      <c r="BK2529">
        <v>57135.96</v>
      </c>
      <c r="BL2529">
        <v>40</v>
      </c>
      <c r="BM2529">
        <v>1</v>
      </c>
      <c r="BN2529">
        <v>15</v>
      </c>
      <c r="BO2529" t="s">
        <v>192</v>
      </c>
      <c r="BP2529">
        <v>8.6850000000000005</v>
      </c>
      <c r="BQ2529">
        <v>91</v>
      </c>
      <c r="BR2529">
        <v>5</v>
      </c>
      <c r="BS2529">
        <v>5.4945054945054944E-2</v>
      </c>
      <c r="BV2529">
        <v>0</v>
      </c>
      <c r="BW2529">
        <v>0</v>
      </c>
      <c r="BX2529">
        <v>0</v>
      </c>
      <c r="BZ2529" t="s">
        <v>193</v>
      </c>
      <c r="CA2529" t="s">
        <v>194</v>
      </c>
      <c r="CB2529" t="b">
        <v>0</v>
      </c>
    </row>
    <row r="2530" spans="1:80" x14ac:dyDescent="0.3">
      <c r="A2530">
        <v>2529</v>
      </c>
      <c r="B2530" t="s">
        <v>3182</v>
      </c>
      <c r="C2530" t="s">
        <v>20</v>
      </c>
      <c r="D2530" t="s">
        <v>3004</v>
      </c>
      <c r="E2530" t="s">
        <v>3123</v>
      </c>
      <c r="F2530" t="s">
        <v>520</v>
      </c>
      <c r="G2530" t="s">
        <v>3004</v>
      </c>
      <c r="H2530" t="s">
        <v>184</v>
      </c>
      <c r="J2530">
        <v>0</v>
      </c>
      <c r="K2530" t="s">
        <v>3136</v>
      </c>
      <c r="L2530" t="s">
        <v>186</v>
      </c>
      <c r="M2530" t="s">
        <v>1022</v>
      </c>
      <c r="N2530" t="s">
        <v>20</v>
      </c>
      <c r="O2530">
        <v>711</v>
      </c>
      <c r="P2530" t="s">
        <v>188</v>
      </c>
      <c r="Q2530">
        <v>2</v>
      </c>
      <c r="R2530">
        <v>6</v>
      </c>
      <c r="S2530">
        <v>40</v>
      </c>
      <c r="T2530">
        <v>6.666666666666667</v>
      </c>
      <c r="U2530">
        <v>7.5</v>
      </c>
      <c r="V2530">
        <v>7.5</v>
      </c>
      <c r="W2530">
        <v>5</v>
      </c>
      <c r="X2530">
        <v>0.76</v>
      </c>
      <c r="Y2530">
        <v>119638</v>
      </c>
      <c r="Z2530" t="s">
        <v>189</v>
      </c>
      <c r="AA2530">
        <v>2</v>
      </c>
      <c r="AB2530">
        <v>6</v>
      </c>
      <c r="AC2530">
        <v>80</v>
      </c>
      <c r="AD2530">
        <v>13.333333333333334</v>
      </c>
      <c r="AE2530">
        <v>13.125</v>
      </c>
      <c r="AF2530">
        <v>13.333333333333334</v>
      </c>
      <c r="AG2530">
        <v>10</v>
      </c>
      <c r="AH2530">
        <v>0.76</v>
      </c>
      <c r="AI2530">
        <v>67301.5</v>
      </c>
      <c r="AJ2530">
        <v>8.83</v>
      </c>
      <c r="AK2530">
        <v>2.2000000000000002</v>
      </c>
      <c r="AL2530">
        <v>15</v>
      </c>
      <c r="AM2530">
        <v>11</v>
      </c>
      <c r="AN2530">
        <v>25</v>
      </c>
      <c r="AO2530" t="s">
        <v>190</v>
      </c>
      <c r="AP2530">
        <v>83</v>
      </c>
      <c r="AQ2530">
        <v>-0.7</v>
      </c>
      <c r="AR2530">
        <v>1.2</v>
      </c>
      <c r="AS2530" t="s">
        <v>3077</v>
      </c>
      <c r="AT2530">
        <v>8.75</v>
      </c>
      <c r="AU2530">
        <v>14</v>
      </c>
      <c r="AV2530">
        <v>12</v>
      </c>
      <c r="AW2530">
        <v>24</v>
      </c>
      <c r="AX2530">
        <v>12</v>
      </c>
      <c r="AY2530">
        <v>4</v>
      </c>
      <c r="AZ2530">
        <v>96</v>
      </c>
      <c r="BA2530">
        <v>5.385416666666667</v>
      </c>
      <c r="BB2530">
        <v>12915</v>
      </c>
      <c r="BC2530">
        <v>21525</v>
      </c>
      <c r="BD2530">
        <v>30135</v>
      </c>
      <c r="BE2530">
        <v>36</v>
      </c>
      <c r="BF2530">
        <v>4</v>
      </c>
      <c r="BG2530">
        <v>96</v>
      </c>
      <c r="BH2530">
        <v>5.385416666666667</v>
      </c>
      <c r="BI2530">
        <v>12915</v>
      </c>
      <c r="BJ2530">
        <v>21525</v>
      </c>
      <c r="BK2530">
        <v>30135</v>
      </c>
      <c r="BL2530">
        <v>40</v>
      </c>
      <c r="BM2530">
        <v>1</v>
      </c>
      <c r="BN2530">
        <v>10</v>
      </c>
      <c r="BO2530" t="s">
        <v>192</v>
      </c>
      <c r="BP2530">
        <v>7.11</v>
      </c>
      <c r="BQ2530">
        <v>80</v>
      </c>
      <c r="BR2530">
        <v>8</v>
      </c>
      <c r="BS2530">
        <v>0.1</v>
      </c>
      <c r="BV2530">
        <v>0</v>
      </c>
      <c r="BW2530">
        <v>0</v>
      </c>
      <c r="BX2530">
        <v>0</v>
      </c>
      <c r="BZ2530" t="s">
        <v>193</v>
      </c>
      <c r="CA2530" t="s">
        <v>194</v>
      </c>
      <c r="CB2530" t="b">
        <v>0</v>
      </c>
    </row>
    <row r="2531" spans="1:80" x14ac:dyDescent="0.3">
      <c r="A2531">
        <v>2530</v>
      </c>
      <c r="B2531" t="s">
        <v>3183</v>
      </c>
      <c r="C2531" t="s">
        <v>20</v>
      </c>
      <c r="D2531" t="s">
        <v>3004</v>
      </c>
      <c r="E2531" t="s">
        <v>3123</v>
      </c>
      <c r="F2531" t="s">
        <v>1005</v>
      </c>
      <c r="G2531" t="s">
        <v>3004</v>
      </c>
      <c r="H2531" t="s">
        <v>184</v>
      </c>
      <c r="J2531">
        <v>0</v>
      </c>
      <c r="K2531" t="s">
        <v>3136</v>
      </c>
      <c r="L2531" t="s">
        <v>186</v>
      </c>
      <c r="M2531" t="s">
        <v>1022</v>
      </c>
      <c r="N2531" t="s">
        <v>20</v>
      </c>
      <c r="O2531">
        <v>864</v>
      </c>
      <c r="P2531" t="s">
        <v>188</v>
      </c>
      <c r="Q2531">
        <v>2</v>
      </c>
      <c r="R2531">
        <v>6</v>
      </c>
      <c r="S2531">
        <v>40</v>
      </c>
      <c r="T2531">
        <v>6.666666666666667</v>
      </c>
      <c r="U2531">
        <v>7.5</v>
      </c>
      <c r="V2531">
        <v>7.5</v>
      </c>
      <c r="W2531">
        <v>5</v>
      </c>
      <c r="X2531">
        <v>0.76</v>
      </c>
      <c r="Y2531">
        <v>119638</v>
      </c>
      <c r="Z2531" t="s">
        <v>189</v>
      </c>
      <c r="AA2531">
        <v>2</v>
      </c>
      <c r="AB2531">
        <v>6</v>
      </c>
      <c r="AC2531">
        <v>80</v>
      </c>
      <c r="AD2531">
        <v>13.333333333333334</v>
      </c>
      <c r="AE2531">
        <v>13.125</v>
      </c>
      <c r="AF2531">
        <v>13.333333333333334</v>
      </c>
      <c r="AG2531">
        <v>10</v>
      </c>
      <c r="AH2531">
        <v>0.76</v>
      </c>
      <c r="AI2531">
        <v>67301.5</v>
      </c>
      <c r="AJ2531">
        <v>10.36</v>
      </c>
      <c r="AK2531">
        <v>2.2000000000000002</v>
      </c>
      <c r="AL2531">
        <v>13</v>
      </c>
      <c r="AM2531">
        <v>11</v>
      </c>
      <c r="AN2531">
        <v>25</v>
      </c>
      <c r="AO2531" t="s">
        <v>190</v>
      </c>
      <c r="AP2531">
        <v>83</v>
      </c>
      <c r="AQ2531">
        <v>-0.7</v>
      </c>
      <c r="AR2531">
        <v>1.2</v>
      </c>
      <c r="AS2531" t="s">
        <v>3077</v>
      </c>
      <c r="AT2531">
        <v>8.75</v>
      </c>
      <c r="AU2531">
        <v>14</v>
      </c>
      <c r="AV2531">
        <v>12</v>
      </c>
      <c r="AW2531">
        <v>24</v>
      </c>
      <c r="AX2531">
        <v>12</v>
      </c>
      <c r="AY2531">
        <v>3</v>
      </c>
      <c r="AZ2531">
        <v>72</v>
      </c>
      <c r="BA2531">
        <v>7.1805555555555554</v>
      </c>
      <c r="BB2531">
        <v>12915</v>
      </c>
      <c r="BC2531">
        <v>21525</v>
      </c>
      <c r="BD2531">
        <v>30135</v>
      </c>
      <c r="BE2531">
        <v>36</v>
      </c>
      <c r="BF2531">
        <v>3</v>
      </c>
      <c r="BG2531">
        <v>72</v>
      </c>
      <c r="BH2531">
        <v>7.1805555555555554</v>
      </c>
      <c r="BI2531">
        <v>12915</v>
      </c>
      <c r="BJ2531">
        <v>21525</v>
      </c>
      <c r="BK2531">
        <v>30135</v>
      </c>
      <c r="BL2531">
        <v>40</v>
      </c>
      <c r="BM2531">
        <v>1</v>
      </c>
      <c r="BN2531">
        <v>10</v>
      </c>
      <c r="BO2531" t="s">
        <v>192</v>
      </c>
      <c r="BP2531">
        <v>8.64</v>
      </c>
      <c r="BQ2531">
        <v>47</v>
      </c>
      <c r="BR2531">
        <v>2</v>
      </c>
      <c r="BS2531">
        <v>4.2553191489361701E-2</v>
      </c>
      <c r="BV2531">
        <v>0</v>
      </c>
      <c r="BW2531">
        <v>0</v>
      </c>
      <c r="BX2531">
        <v>0</v>
      </c>
      <c r="BZ2531" t="s">
        <v>193</v>
      </c>
      <c r="CA2531" t="s">
        <v>194</v>
      </c>
      <c r="CB2531" t="b">
        <v>0</v>
      </c>
    </row>
    <row r="2532" spans="1:80" x14ac:dyDescent="0.3">
      <c r="A2532">
        <v>2531</v>
      </c>
      <c r="B2532" t="s">
        <v>3184</v>
      </c>
      <c r="C2532" t="s">
        <v>20</v>
      </c>
      <c r="D2532" t="s">
        <v>3004</v>
      </c>
      <c r="E2532" t="s">
        <v>3123</v>
      </c>
      <c r="F2532" t="s">
        <v>1577</v>
      </c>
      <c r="G2532" t="s">
        <v>3004</v>
      </c>
      <c r="H2532" t="s">
        <v>184</v>
      </c>
      <c r="J2532">
        <v>0</v>
      </c>
      <c r="K2532" t="s">
        <v>3136</v>
      </c>
      <c r="L2532" t="s">
        <v>186</v>
      </c>
      <c r="M2532" t="s">
        <v>1022</v>
      </c>
      <c r="N2532" t="s">
        <v>20</v>
      </c>
      <c r="O2532">
        <v>981</v>
      </c>
      <c r="P2532" t="s">
        <v>188</v>
      </c>
      <c r="Q2532">
        <v>2</v>
      </c>
      <c r="R2532">
        <v>6</v>
      </c>
      <c r="S2532">
        <v>40</v>
      </c>
      <c r="T2532">
        <v>6.666666666666667</v>
      </c>
      <c r="U2532">
        <v>7.5</v>
      </c>
      <c r="V2532">
        <v>7.5</v>
      </c>
      <c r="W2532">
        <v>5</v>
      </c>
      <c r="X2532">
        <v>0.76</v>
      </c>
      <c r="Y2532">
        <v>119638</v>
      </c>
      <c r="Z2532" t="s">
        <v>189</v>
      </c>
      <c r="AA2532">
        <v>2</v>
      </c>
      <c r="AB2532">
        <v>6</v>
      </c>
      <c r="AC2532">
        <v>80</v>
      </c>
      <c r="AD2532">
        <v>13.333333333333334</v>
      </c>
      <c r="AE2532">
        <v>13.125</v>
      </c>
      <c r="AF2532">
        <v>13.333333333333334</v>
      </c>
      <c r="AG2532">
        <v>10</v>
      </c>
      <c r="AH2532">
        <v>0.76</v>
      </c>
      <c r="AI2532">
        <v>67301.5</v>
      </c>
      <c r="AJ2532">
        <v>11.89</v>
      </c>
      <c r="AK2532">
        <v>2.2000000000000002</v>
      </c>
      <c r="AL2532">
        <v>11</v>
      </c>
      <c r="AM2532">
        <v>11</v>
      </c>
      <c r="AN2532">
        <v>25</v>
      </c>
      <c r="AO2532" t="s">
        <v>190</v>
      </c>
      <c r="AP2532">
        <v>83</v>
      </c>
      <c r="AQ2532">
        <v>-0.7</v>
      </c>
      <c r="AR2532">
        <v>1.2</v>
      </c>
      <c r="AS2532" t="s">
        <v>3077</v>
      </c>
      <c r="AT2532">
        <v>8.75</v>
      </c>
      <c r="AU2532">
        <v>14</v>
      </c>
      <c r="AV2532">
        <v>12</v>
      </c>
      <c r="AW2532">
        <v>24</v>
      </c>
      <c r="AX2532">
        <v>12</v>
      </c>
      <c r="AY2532">
        <v>3</v>
      </c>
      <c r="AZ2532">
        <v>72</v>
      </c>
      <c r="BA2532">
        <v>7.1805555555555554</v>
      </c>
      <c r="BB2532">
        <v>12915</v>
      </c>
      <c r="BC2532">
        <v>21525</v>
      </c>
      <c r="BD2532">
        <v>30135</v>
      </c>
      <c r="BE2532">
        <v>36</v>
      </c>
      <c r="BF2532">
        <v>3</v>
      </c>
      <c r="BG2532">
        <v>72</v>
      </c>
      <c r="BH2532">
        <v>7.1805555555555554</v>
      </c>
      <c r="BI2532">
        <v>12915</v>
      </c>
      <c r="BJ2532">
        <v>21525</v>
      </c>
      <c r="BK2532">
        <v>30135</v>
      </c>
      <c r="BL2532">
        <v>40</v>
      </c>
      <c r="BM2532">
        <v>1</v>
      </c>
      <c r="BN2532">
        <v>8</v>
      </c>
      <c r="BO2532" t="s">
        <v>192</v>
      </c>
      <c r="BP2532">
        <v>7.8479999999999999</v>
      </c>
      <c r="BQ2532">
        <v>93</v>
      </c>
      <c r="BR2532">
        <v>1</v>
      </c>
      <c r="BS2532">
        <v>1.0752688172043012E-2</v>
      </c>
      <c r="BV2532">
        <v>0</v>
      </c>
      <c r="BW2532">
        <v>0</v>
      </c>
      <c r="BX2532">
        <v>0</v>
      </c>
      <c r="BZ2532" t="s">
        <v>193</v>
      </c>
      <c r="CA2532" t="s">
        <v>194</v>
      </c>
      <c r="CB2532" t="b">
        <v>0</v>
      </c>
    </row>
    <row r="2533" spans="1:80" x14ac:dyDescent="0.3">
      <c r="A2533">
        <v>2532</v>
      </c>
      <c r="B2533" t="s">
        <v>3185</v>
      </c>
      <c r="C2533" t="s">
        <v>20</v>
      </c>
      <c r="D2533" t="s">
        <v>3004</v>
      </c>
      <c r="E2533" t="s">
        <v>3123</v>
      </c>
      <c r="F2533" t="s">
        <v>1605</v>
      </c>
      <c r="G2533" t="s">
        <v>3004</v>
      </c>
      <c r="H2533" t="s">
        <v>184</v>
      </c>
      <c r="J2533">
        <v>0</v>
      </c>
      <c r="K2533" t="s">
        <v>3136</v>
      </c>
      <c r="L2533" t="s">
        <v>186</v>
      </c>
      <c r="M2533" t="s">
        <v>1022</v>
      </c>
      <c r="N2533" t="s">
        <v>20</v>
      </c>
      <c r="O2533">
        <v>1168</v>
      </c>
      <c r="P2533" t="s">
        <v>188</v>
      </c>
      <c r="Q2533">
        <v>2</v>
      </c>
      <c r="R2533">
        <v>6</v>
      </c>
      <c r="S2533">
        <v>40</v>
      </c>
      <c r="T2533">
        <v>6.666666666666667</v>
      </c>
      <c r="U2533">
        <v>7.5</v>
      </c>
      <c r="V2533">
        <v>7.5</v>
      </c>
      <c r="W2533">
        <v>5</v>
      </c>
      <c r="X2533">
        <v>0.76</v>
      </c>
      <c r="Y2533">
        <v>119638</v>
      </c>
      <c r="Z2533" t="s">
        <v>189</v>
      </c>
      <c r="AA2533">
        <v>2</v>
      </c>
      <c r="AB2533">
        <v>6</v>
      </c>
      <c r="AC2533">
        <v>80</v>
      </c>
      <c r="AD2533">
        <v>13.333333333333334</v>
      </c>
      <c r="AE2533">
        <v>13.125</v>
      </c>
      <c r="AF2533">
        <v>13.333333333333334</v>
      </c>
      <c r="AG2533">
        <v>10</v>
      </c>
      <c r="AH2533">
        <v>0.76</v>
      </c>
      <c r="AI2533">
        <v>67301.5</v>
      </c>
      <c r="AJ2533">
        <v>12.91</v>
      </c>
      <c r="AK2533">
        <v>2.2000000000000002</v>
      </c>
      <c r="AL2533">
        <v>10</v>
      </c>
      <c r="AM2533">
        <v>11</v>
      </c>
      <c r="AN2533">
        <v>25</v>
      </c>
      <c r="AO2533" t="s">
        <v>190</v>
      </c>
      <c r="AP2533">
        <v>83</v>
      </c>
      <c r="AQ2533">
        <v>-0.7</v>
      </c>
      <c r="AR2533">
        <v>1.2</v>
      </c>
      <c r="AS2533" t="s">
        <v>3077</v>
      </c>
      <c r="AT2533">
        <v>8.75</v>
      </c>
      <c r="AU2533">
        <v>14</v>
      </c>
      <c r="AV2533">
        <v>12</v>
      </c>
      <c r="AW2533">
        <v>24</v>
      </c>
      <c r="AX2533">
        <v>12</v>
      </c>
      <c r="AY2533">
        <v>3</v>
      </c>
      <c r="AZ2533">
        <v>72</v>
      </c>
      <c r="BA2533">
        <v>7.1805555555555554</v>
      </c>
      <c r="BB2533">
        <v>12915</v>
      </c>
      <c r="BC2533">
        <v>21525</v>
      </c>
      <c r="BD2533">
        <v>30135</v>
      </c>
      <c r="BE2533">
        <v>36</v>
      </c>
      <c r="BF2533">
        <v>3</v>
      </c>
      <c r="BG2533">
        <v>72</v>
      </c>
      <c r="BH2533">
        <v>7.1805555555555554</v>
      </c>
      <c r="BI2533">
        <v>12915</v>
      </c>
      <c r="BJ2533">
        <v>21525</v>
      </c>
      <c r="BK2533">
        <v>30135</v>
      </c>
      <c r="BL2533">
        <v>40</v>
      </c>
      <c r="BM2533">
        <v>1</v>
      </c>
      <c r="BN2533">
        <v>8</v>
      </c>
      <c r="BO2533" t="s">
        <v>192</v>
      </c>
      <c r="BP2533">
        <v>9.3439999999999994</v>
      </c>
      <c r="BQ2533">
        <v>49</v>
      </c>
      <c r="BR2533">
        <v>3</v>
      </c>
      <c r="BS2533">
        <v>6.1224489795918366E-2</v>
      </c>
      <c r="BV2533">
        <v>0</v>
      </c>
      <c r="BW2533">
        <v>0</v>
      </c>
      <c r="BX2533">
        <v>0</v>
      </c>
      <c r="BZ2533" t="s">
        <v>193</v>
      </c>
      <c r="CA2533" t="s">
        <v>194</v>
      </c>
      <c r="CB2533" t="b">
        <v>0</v>
      </c>
    </row>
    <row r="2534" spans="1:80" x14ac:dyDescent="0.3">
      <c r="A2534">
        <v>2533</v>
      </c>
      <c r="B2534" t="s">
        <v>3186</v>
      </c>
      <c r="C2534" t="s">
        <v>20</v>
      </c>
      <c r="D2534" t="s">
        <v>3004</v>
      </c>
      <c r="E2534" t="s">
        <v>3123</v>
      </c>
      <c r="F2534" t="s">
        <v>1607</v>
      </c>
      <c r="G2534" t="s">
        <v>3004</v>
      </c>
      <c r="H2534" t="s">
        <v>184</v>
      </c>
      <c r="J2534">
        <v>0</v>
      </c>
      <c r="K2534" t="s">
        <v>3136</v>
      </c>
      <c r="L2534" t="s">
        <v>186</v>
      </c>
      <c r="M2534" t="s">
        <v>1022</v>
      </c>
      <c r="N2534" t="s">
        <v>20</v>
      </c>
      <c r="O2534">
        <v>1319</v>
      </c>
      <c r="P2534" t="s">
        <v>188</v>
      </c>
      <c r="Q2534">
        <v>2</v>
      </c>
      <c r="R2534">
        <v>6</v>
      </c>
      <c r="S2534">
        <v>40</v>
      </c>
      <c r="T2534">
        <v>6.666666666666667</v>
      </c>
      <c r="U2534">
        <v>7.5</v>
      </c>
      <c r="V2534">
        <v>7.5</v>
      </c>
      <c r="W2534">
        <v>5</v>
      </c>
      <c r="X2534">
        <v>0.76</v>
      </c>
      <c r="Y2534">
        <v>119638</v>
      </c>
      <c r="Z2534" t="s">
        <v>189</v>
      </c>
      <c r="AA2534">
        <v>2</v>
      </c>
      <c r="AB2534">
        <v>6</v>
      </c>
      <c r="AC2534">
        <v>80</v>
      </c>
      <c r="AD2534">
        <v>13.333333333333334</v>
      </c>
      <c r="AE2534">
        <v>13.125</v>
      </c>
      <c r="AF2534">
        <v>13.333333333333334</v>
      </c>
      <c r="AG2534">
        <v>10</v>
      </c>
      <c r="AH2534">
        <v>0.76</v>
      </c>
      <c r="AI2534">
        <v>67301.5</v>
      </c>
      <c r="AJ2534">
        <v>14.38</v>
      </c>
      <c r="AK2534">
        <v>2.2000000000000002</v>
      </c>
      <c r="AL2534">
        <v>9</v>
      </c>
      <c r="AM2534">
        <v>11</v>
      </c>
      <c r="AN2534">
        <v>25</v>
      </c>
      <c r="AO2534" t="s">
        <v>190</v>
      </c>
      <c r="AP2534">
        <v>83</v>
      </c>
      <c r="AQ2534">
        <v>-0.7</v>
      </c>
      <c r="AR2534">
        <v>1.2</v>
      </c>
      <c r="AS2534" t="s">
        <v>3077</v>
      </c>
      <c r="AT2534">
        <v>8.75</v>
      </c>
      <c r="AU2534">
        <v>14</v>
      </c>
      <c r="AV2534">
        <v>12</v>
      </c>
      <c r="AW2534">
        <v>24</v>
      </c>
      <c r="AX2534">
        <v>12</v>
      </c>
      <c r="AY2534">
        <v>3</v>
      </c>
      <c r="AZ2534">
        <v>72</v>
      </c>
      <c r="BA2534">
        <v>7.1805555555555554</v>
      </c>
      <c r="BB2534">
        <v>12915</v>
      </c>
      <c r="BC2534">
        <v>21525</v>
      </c>
      <c r="BD2534">
        <v>30135</v>
      </c>
      <c r="BE2534">
        <v>36</v>
      </c>
      <c r="BF2534">
        <v>3</v>
      </c>
      <c r="BG2534">
        <v>72</v>
      </c>
      <c r="BH2534">
        <v>7.1805555555555554</v>
      </c>
      <c r="BI2534">
        <v>12915</v>
      </c>
      <c r="BJ2534">
        <v>21525</v>
      </c>
      <c r="BK2534">
        <v>30135</v>
      </c>
      <c r="BL2534">
        <v>40</v>
      </c>
      <c r="BM2534">
        <v>1</v>
      </c>
      <c r="BN2534">
        <v>5</v>
      </c>
      <c r="BO2534" t="s">
        <v>192</v>
      </c>
      <c r="BP2534">
        <v>6.5949999999999998</v>
      </c>
      <c r="BQ2534">
        <v>43</v>
      </c>
      <c r="BR2534">
        <v>2</v>
      </c>
      <c r="BS2534">
        <v>4.6511627906976744E-2</v>
      </c>
      <c r="BV2534">
        <v>0</v>
      </c>
      <c r="BW2534">
        <v>0</v>
      </c>
      <c r="BX2534">
        <v>0</v>
      </c>
      <c r="BZ2534" t="s">
        <v>193</v>
      </c>
      <c r="CA2534" t="s">
        <v>194</v>
      </c>
      <c r="CB2534" t="b">
        <v>0</v>
      </c>
    </row>
    <row r="2535" spans="1:80" x14ac:dyDescent="0.3">
      <c r="A2535">
        <v>2534</v>
      </c>
      <c r="B2535" t="s">
        <v>3187</v>
      </c>
      <c r="C2535" t="s">
        <v>20</v>
      </c>
      <c r="D2535" t="s">
        <v>3004</v>
      </c>
      <c r="E2535" t="s">
        <v>3188</v>
      </c>
      <c r="F2535" t="s">
        <v>204</v>
      </c>
      <c r="G2535" t="s">
        <v>3004</v>
      </c>
      <c r="H2535" t="s">
        <v>184</v>
      </c>
      <c r="J2535">
        <v>0</v>
      </c>
      <c r="K2535" t="s">
        <v>3189</v>
      </c>
      <c r="L2535" t="s">
        <v>186</v>
      </c>
      <c r="M2535" t="s">
        <v>1022</v>
      </c>
      <c r="N2535" t="s">
        <v>20</v>
      </c>
      <c r="O2535">
        <v>450</v>
      </c>
      <c r="P2535" t="s">
        <v>188</v>
      </c>
      <c r="Q2535">
        <v>2</v>
      </c>
      <c r="R2535">
        <v>15</v>
      </c>
      <c r="S2535">
        <v>40</v>
      </c>
      <c r="T2535">
        <v>2.6666666666666665</v>
      </c>
      <c r="U2535">
        <v>7.5</v>
      </c>
      <c r="V2535">
        <v>7.5</v>
      </c>
      <c r="W2535">
        <v>5</v>
      </c>
      <c r="X2535">
        <v>0.76</v>
      </c>
      <c r="Y2535">
        <v>119638</v>
      </c>
      <c r="Z2535" t="s">
        <v>189</v>
      </c>
      <c r="AA2535">
        <v>2</v>
      </c>
      <c r="AB2535">
        <v>15</v>
      </c>
      <c r="AC2535">
        <v>80</v>
      </c>
      <c r="AD2535">
        <v>5.333333333333333</v>
      </c>
      <c r="AE2535">
        <v>13.125</v>
      </c>
      <c r="AF2535">
        <v>13.125</v>
      </c>
      <c r="AG2535">
        <v>10</v>
      </c>
      <c r="AH2535">
        <v>0.76</v>
      </c>
      <c r="AI2535">
        <v>68367.5</v>
      </c>
      <c r="AJ2535">
        <v>5.04</v>
      </c>
      <c r="AK2535">
        <v>2.2000000000000002</v>
      </c>
      <c r="AL2535">
        <v>26</v>
      </c>
      <c r="AM2535">
        <v>11</v>
      </c>
      <c r="AN2535">
        <v>25</v>
      </c>
      <c r="AO2535" t="s">
        <v>190</v>
      </c>
      <c r="AP2535">
        <v>83</v>
      </c>
      <c r="AQ2535">
        <v>-0.7</v>
      </c>
      <c r="AR2535">
        <v>1.2</v>
      </c>
      <c r="AS2535" t="s">
        <v>3190</v>
      </c>
      <c r="AT2535">
        <v>14.85</v>
      </c>
      <c r="AU2535">
        <v>17</v>
      </c>
      <c r="AV2535">
        <v>15</v>
      </c>
      <c r="AW2535">
        <v>24</v>
      </c>
      <c r="AX2535">
        <v>12</v>
      </c>
      <c r="AY2535">
        <v>4</v>
      </c>
      <c r="AZ2535">
        <v>96</v>
      </c>
      <c r="BA2535">
        <v>5.385416666666667</v>
      </c>
      <c r="BB2535">
        <v>21918.599999999995</v>
      </c>
      <c r="BC2535">
        <v>36531</v>
      </c>
      <c r="BD2535">
        <v>51143.399999999994</v>
      </c>
      <c r="BE2535">
        <v>36</v>
      </c>
      <c r="BF2535">
        <v>4</v>
      </c>
      <c r="BG2535">
        <v>96</v>
      </c>
      <c r="BH2535">
        <v>5.385416666666667</v>
      </c>
      <c r="BI2535">
        <v>21918.599999999995</v>
      </c>
      <c r="BJ2535">
        <v>36531</v>
      </c>
      <c r="BK2535">
        <v>51143.399999999994</v>
      </c>
      <c r="BL2535">
        <v>45</v>
      </c>
      <c r="BM2535">
        <v>1</v>
      </c>
      <c r="BN2535">
        <v>12</v>
      </c>
      <c r="BO2535" t="s">
        <v>192</v>
      </c>
      <c r="BP2535">
        <v>5.4</v>
      </c>
      <c r="BQ2535">
        <v>410</v>
      </c>
      <c r="BR2535">
        <v>1</v>
      </c>
      <c r="BS2535">
        <v>2.4390243902439024E-3</v>
      </c>
      <c r="BV2535">
        <v>0</v>
      </c>
      <c r="BW2535">
        <v>0</v>
      </c>
      <c r="BX2535">
        <v>0</v>
      </c>
      <c r="BZ2535" t="s">
        <v>193</v>
      </c>
      <c r="CA2535" t="s">
        <v>194</v>
      </c>
      <c r="CB2535" t="b">
        <v>0</v>
      </c>
    </row>
    <row r="2536" spans="1:80" x14ac:dyDescent="0.3">
      <c r="A2536">
        <v>2535</v>
      </c>
      <c r="B2536" t="s">
        <v>3191</v>
      </c>
      <c r="C2536" t="s">
        <v>20</v>
      </c>
      <c r="D2536" t="s">
        <v>3004</v>
      </c>
      <c r="E2536" t="s">
        <v>3188</v>
      </c>
      <c r="F2536" t="s">
        <v>252</v>
      </c>
      <c r="G2536" t="s">
        <v>3004</v>
      </c>
      <c r="H2536" t="s">
        <v>184</v>
      </c>
      <c r="J2536">
        <v>0</v>
      </c>
      <c r="K2536" t="s">
        <v>3189</v>
      </c>
      <c r="L2536" t="s">
        <v>186</v>
      </c>
      <c r="M2536" t="s">
        <v>1022</v>
      </c>
      <c r="N2536" t="s">
        <v>20</v>
      </c>
      <c r="O2536">
        <v>649</v>
      </c>
      <c r="P2536" t="s">
        <v>188</v>
      </c>
      <c r="Q2536">
        <v>2</v>
      </c>
      <c r="R2536">
        <v>12</v>
      </c>
      <c r="S2536">
        <v>40</v>
      </c>
      <c r="T2536">
        <v>3.3333333333333335</v>
      </c>
      <c r="U2536">
        <v>7.5</v>
      </c>
      <c r="V2536">
        <v>7.5</v>
      </c>
      <c r="W2536">
        <v>5</v>
      </c>
      <c r="X2536">
        <v>0.76</v>
      </c>
      <c r="Y2536">
        <v>119638</v>
      </c>
      <c r="Z2536" t="s">
        <v>189</v>
      </c>
      <c r="AA2536">
        <v>2</v>
      </c>
      <c r="AB2536">
        <v>12</v>
      </c>
      <c r="AC2536">
        <v>80</v>
      </c>
      <c r="AD2536">
        <v>6.666666666666667</v>
      </c>
      <c r="AE2536">
        <v>13.125</v>
      </c>
      <c r="AF2536">
        <v>13.125</v>
      </c>
      <c r="AG2536">
        <v>10</v>
      </c>
      <c r="AH2536">
        <v>0.76</v>
      </c>
      <c r="AI2536">
        <v>68367.5</v>
      </c>
      <c r="AJ2536">
        <v>6.79</v>
      </c>
      <c r="AK2536">
        <v>2.2000000000000002</v>
      </c>
      <c r="AL2536">
        <v>19</v>
      </c>
      <c r="AM2536">
        <v>11</v>
      </c>
      <c r="AN2536">
        <v>25</v>
      </c>
      <c r="AO2536" t="s">
        <v>190</v>
      </c>
      <c r="AP2536">
        <v>83</v>
      </c>
      <c r="AQ2536">
        <v>-0.7</v>
      </c>
      <c r="AR2536">
        <v>1.2</v>
      </c>
      <c r="AS2536" t="s">
        <v>3190</v>
      </c>
      <c r="AT2536">
        <v>14.85</v>
      </c>
      <c r="AU2536">
        <v>17</v>
      </c>
      <c r="AV2536">
        <v>15</v>
      </c>
      <c r="AW2536">
        <v>24</v>
      </c>
      <c r="AX2536">
        <v>12</v>
      </c>
      <c r="AY2536">
        <v>4</v>
      </c>
      <c r="AZ2536">
        <v>96</v>
      </c>
      <c r="BA2536">
        <v>5.385416666666667</v>
      </c>
      <c r="BB2536">
        <v>21918.599999999995</v>
      </c>
      <c r="BC2536">
        <v>36531</v>
      </c>
      <c r="BD2536">
        <v>51143.399999999994</v>
      </c>
      <c r="BE2536">
        <v>36</v>
      </c>
      <c r="BF2536">
        <v>4</v>
      </c>
      <c r="BG2536">
        <v>96</v>
      </c>
      <c r="BH2536">
        <v>5.385416666666667</v>
      </c>
      <c r="BI2536">
        <v>21918.599999999995</v>
      </c>
      <c r="BJ2536">
        <v>36531</v>
      </c>
      <c r="BK2536">
        <v>51143.399999999994</v>
      </c>
      <c r="BL2536">
        <v>45</v>
      </c>
      <c r="BM2536">
        <v>1</v>
      </c>
      <c r="BN2536">
        <v>12</v>
      </c>
      <c r="BO2536" t="s">
        <v>192</v>
      </c>
      <c r="BP2536">
        <v>7.7880000000000003</v>
      </c>
      <c r="BQ2536">
        <v>2342</v>
      </c>
      <c r="BR2536">
        <v>0</v>
      </c>
      <c r="BS2536">
        <v>0</v>
      </c>
      <c r="BV2536">
        <v>0</v>
      </c>
      <c r="BW2536">
        <v>0</v>
      </c>
      <c r="BX2536">
        <v>0</v>
      </c>
      <c r="BZ2536" t="s">
        <v>193</v>
      </c>
      <c r="CA2536" t="s">
        <v>194</v>
      </c>
      <c r="CB2536" t="b">
        <v>0</v>
      </c>
    </row>
    <row r="2537" spans="1:80" x14ac:dyDescent="0.3">
      <c r="A2537">
        <v>2536</v>
      </c>
      <c r="B2537" t="s">
        <v>3192</v>
      </c>
      <c r="C2537" t="s">
        <v>20</v>
      </c>
      <c r="D2537" t="s">
        <v>3004</v>
      </c>
      <c r="E2537" t="s">
        <v>3188</v>
      </c>
      <c r="F2537" t="s">
        <v>511</v>
      </c>
      <c r="G2537" t="s">
        <v>3004</v>
      </c>
      <c r="H2537" t="s">
        <v>184</v>
      </c>
      <c r="J2537">
        <v>0</v>
      </c>
      <c r="K2537" t="s">
        <v>3189</v>
      </c>
      <c r="L2537" t="s">
        <v>186</v>
      </c>
      <c r="M2537" t="s">
        <v>1022</v>
      </c>
      <c r="N2537" t="s">
        <v>20</v>
      </c>
      <c r="O2537">
        <v>846</v>
      </c>
      <c r="P2537" t="s">
        <v>188</v>
      </c>
      <c r="Q2537">
        <v>2</v>
      </c>
      <c r="R2537">
        <v>9</v>
      </c>
      <c r="S2537">
        <v>40</v>
      </c>
      <c r="T2537">
        <v>4.4444444444444446</v>
      </c>
      <c r="U2537">
        <v>7.5</v>
      </c>
      <c r="V2537">
        <v>7.5</v>
      </c>
      <c r="W2537">
        <v>5</v>
      </c>
      <c r="X2537">
        <v>0.76</v>
      </c>
      <c r="Y2537">
        <v>119638</v>
      </c>
      <c r="Z2537" t="s">
        <v>189</v>
      </c>
      <c r="AA2537">
        <v>2</v>
      </c>
      <c r="AB2537">
        <v>9</v>
      </c>
      <c r="AC2537">
        <v>80</v>
      </c>
      <c r="AD2537">
        <v>8.8888888888888893</v>
      </c>
      <c r="AE2537">
        <v>13.125</v>
      </c>
      <c r="AF2537">
        <v>13.125</v>
      </c>
      <c r="AG2537">
        <v>10</v>
      </c>
      <c r="AH2537">
        <v>0.76</v>
      </c>
      <c r="AI2537">
        <v>68367.5</v>
      </c>
      <c r="AJ2537">
        <v>8.5500000000000007</v>
      </c>
      <c r="AK2537">
        <v>2.2000000000000002</v>
      </c>
      <c r="AL2537">
        <v>15</v>
      </c>
      <c r="AM2537">
        <v>11</v>
      </c>
      <c r="AN2537">
        <v>25</v>
      </c>
      <c r="AO2537" t="s">
        <v>190</v>
      </c>
      <c r="AP2537">
        <v>83</v>
      </c>
      <c r="AQ2537">
        <v>-0.7</v>
      </c>
      <c r="AR2537">
        <v>1.2</v>
      </c>
      <c r="AS2537" t="s">
        <v>3190</v>
      </c>
      <c r="AT2537">
        <v>14.85</v>
      </c>
      <c r="AU2537">
        <v>17</v>
      </c>
      <c r="AV2537">
        <v>15</v>
      </c>
      <c r="AW2537">
        <v>24</v>
      </c>
      <c r="AX2537">
        <v>12</v>
      </c>
      <c r="AY2537">
        <v>4</v>
      </c>
      <c r="AZ2537">
        <v>96</v>
      </c>
      <c r="BA2537">
        <v>5.385416666666667</v>
      </c>
      <c r="BB2537">
        <v>21918.599999999995</v>
      </c>
      <c r="BC2537">
        <v>36531</v>
      </c>
      <c r="BD2537">
        <v>51143.399999999994</v>
      </c>
      <c r="BE2537">
        <v>36</v>
      </c>
      <c r="BF2537">
        <v>4</v>
      </c>
      <c r="BG2537">
        <v>96</v>
      </c>
      <c r="BH2537">
        <v>5.385416666666667</v>
      </c>
      <c r="BI2537">
        <v>21918.599999999995</v>
      </c>
      <c r="BJ2537">
        <v>36531</v>
      </c>
      <c r="BK2537">
        <v>51143.399999999994</v>
      </c>
      <c r="BL2537">
        <v>45</v>
      </c>
      <c r="BM2537">
        <v>1</v>
      </c>
      <c r="BN2537">
        <v>6</v>
      </c>
      <c r="BO2537" t="s">
        <v>192</v>
      </c>
      <c r="BP2537">
        <v>5.0759999999999996</v>
      </c>
      <c r="BQ2537">
        <v>723</v>
      </c>
      <c r="BR2537">
        <v>2</v>
      </c>
      <c r="BS2537">
        <v>2.7662517289073307E-3</v>
      </c>
      <c r="BV2537">
        <v>0</v>
      </c>
      <c r="BW2537">
        <v>0</v>
      </c>
      <c r="BX2537">
        <v>0</v>
      </c>
      <c r="BZ2537" t="s">
        <v>193</v>
      </c>
      <c r="CA2537" t="s">
        <v>194</v>
      </c>
      <c r="CB2537" t="b">
        <v>0</v>
      </c>
    </row>
    <row r="2538" spans="1:80" x14ac:dyDescent="0.3">
      <c r="A2538">
        <v>2537</v>
      </c>
      <c r="B2538" t="s">
        <v>3193</v>
      </c>
      <c r="C2538" t="s">
        <v>20</v>
      </c>
      <c r="D2538" t="s">
        <v>3004</v>
      </c>
      <c r="E2538" t="s">
        <v>3188</v>
      </c>
      <c r="F2538" t="s">
        <v>520</v>
      </c>
      <c r="G2538" t="s">
        <v>3004</v>
      </c>
      <c r="H2538" t="s">
        <v>184</v>
      </c>
      <c r="J2538">
        <v>0</v>
      </c>
      <c r="K2538" t="s">
        <v>3189</v>
      </c>
      <c r="L2538" t="s">
        <v>186</v>
      </c>
      <c r="M2538" t="s">
        <v>1022</v>
      </c>
      <c r="N2538" t="s">
        <v>20</v>
      </c>
      <c r="O2538">
        <v>1048</v>
      </c>
      <c r="P2538" t="s">
        <v>188</v>
      </c>
      <c r="Q2538">
        <v>2</v>
      </c>
      <c r="R2538">
        <v>9</v>
      </c>
      <c r="S2538">
        <v>40</v>
      </c>
      <c r="T2538">
        <v>4.4444444444444446</v>
      </c>
      <c r="U2538">
        <v>7.5</v>
      </c>
      <c r="V2538">
        <v>7.5</v>
      </c>
      <c r="W2538">
        <v>5</v>
      </c>
      <c r="X2538">
        <v>0.76</v>
      </c>
      <c r="Y2538">
        <v>119638</v>
      </c>
      <c r="Z2538" t="s">
        <v>189</v>
      </c>
      <c r="AA2538">
        <v>2</v>
      </c>
      <c r="AB2538">
        <v>9</v>
      </c>
      <c r="AC2538">
        <v>80</v>
      </c>
      <c r="AD2538">
        <v>8.8888888888888893</v>
      </c>
      <c r="AE2538">
        <v>13.125</v>
      </c>
      <c r="AF2538">
        <v>13.125</v>
      </c>
      <c r="AG2538">
        <v>10</v>
      </c>
      <c r="AH2538">
        <v>0.76</v>
      </c>
      <c r="AI2538">
        <v>68367.5</v>
      </c>
      <c r="AJ2538">
        <v>10.31</v>
      </c>
      <c r="AK2538">
        <v>2.2000000000000002</v>
      </c>
      <c r="AL2538">
        <v>13</v>
      </c>
      <c r="AM2538">
        <v>11</v>
      </c>
      <c r="AN2538">
        <v>25</v>
      </c>
      <c r="AO2538" t="s">
        <v>190</v>
      </c>
      <c r="AP2538">
        <v>83</v>
      </c>
      <c r="AQ2538">
        <v>-0.7</v>
      </c>
      <c r="AR2538">
        <v>1.2</v>
      </c>
      <c r="AS2538" t="s">
        <v>3142</v>
      </c>
      <c r="AT2538">
        <v>6.95</v>
      </c>
      <c r="AU2538">
        <v>17</v>
      </c>
      <c r="AV2538">
        <v>15</v>
      </c>
      <c r="AW2538">
        <v>18</v>
      </c>
      <c r="AX2538">
        <v>12</v>
      </c>
      <c r="AY2538">
        <v>4</v>
      </c>
      <c r="AZ2538">
        <v>72</v>
      </c>
      <c r="BA2538">
        <v>7.1805555555555554</v>
      </c>
      <c r="BB2538">
        <v>7693.65</v>
      </c>
      <c r="BC2538">
        <v>12822.75</v>
      </c>
      <c r="BD2538">
        <v>17951.850000000002</v>
      </c>
      <c r="BE2538">
        <v>36</v>
      </c>
      <c r="BF2538">
        <v>4</v>
      </c>
      <c r="BG2538">
        <v>72</v>
      </c>
      <c r="BH2538">
        <v>7.1805555555555554</v>
      </c>
      <c r="BI2538">
        <v>7693.65</v>
      </c>
      <c r="BJ2538">
        <v>12822.75</v>
      </c>
      <c r="BK2538">
        <v>17951.850000000002</v>
      </c>
      <c r="BL2538">
        <v>45</v>
      </c>
      <c r="BM2538">
        <v>1</v>
      </c>
      <c r="BN2538">
        <v>6</v>
      </c>
      <c r="BO2538" t="s">
        <v>192</v>
      </c>
      <c r="BP2538">
        <v>6.2880000000000003</v>
      </c>
      <c r="BQ2538">
        <v>625</v>
      </c>
      <c r="BR2538">
        <v>18</v>
      </c>
      <c r="BS2538">
        <v>2.8799999999999999E-2</v>
      </c>
      <c r="BV2538">
        <v>411</v>
      </c>
      <c r="BW2538">
        <v>0</v>
      </c>
      <c r="BX2538">
        <v>0</v>
      </c>
      <c r="BZ2538" t="s">
        <v>193</v>
      </c>
      <c r="CA2538" t="s">
        <v>194</v>
      </c>
      <c r="CB2538" t="b">
        <v>0</v>
      </c>
    </row>
    <row r="2539" spans="1:80" x14ac:dyDescent="0.3">
      <c r="A2539">
        <v>2538</v>
      </c>
      <c r="B2539" t="s">
        <v>3194</v>
      </c>
      <c r="C2539" t="s">
        <v>20</v>
      </c>
      <c r="D2539" t="s">
        <v>3004</v>
      </c>
      <c r="E2539" t="s">
        <v>3188</v>
      </c>
      <c r="F2539" t="s">
        <v>1005</v>
      </c>
      <c r="G2539" t="s">
        <v>3004</v>
      </c>
      <c r="H2539" t="s">
        <v>184</v>
      </c>
      <c r="J2539">
        <v>0</v>
      </c>
      <c r="K2539" t="s">
        <v>3189</v>
      </c>
      <c r="L2539" t="s">
        <v>186</v>
      </c>
      <c r="M2539" t="s">
        <v>1022</v>
      </c>
      <c r="N2539" t="s">
        <v>20</v>
      </c>
      <c r="O2539">
        <v>1257</v>
      </c>
      <c r="P2539" t="s">
        <v>188</v>
      </c>
      <c r="Q2539">
        <v>2</v>
      </c>
      <c r="R2539">
        <v>6</v>
      </c>
      <c r="S2539">
        <v>40</v>
      </c>
      <c r="T2539">
        <v>6.666666666666667</v>
      </c>
      <c r="U2539">
        <v>7.5</v>
      </c>
      <c r="V2539">
        <v>7.5</v>
      </c>
      <c r="W2539">
        <v>5</v>
      </c>
      <c r="X2539">
        <v>0.76</v>
      </c>
      <c r="Y2539">
        <v>119638</v>
      </c>
      <c r="Z2539" t="s">
        <v>189</v>
      </c>
      <c r="AA2539">
        <v>2</v>
      </c>
      <c r="AB2539">
        <v>6</v>
      </c>
      <c r="AC2539">
        <v>80</v>
      </c>
      <c r="AD2539">
        <v>13.333333333333334</v>
      </c>
      <c r="AE2539">
        <v>13.125</v>
      </c>
      <c r="AF2539">
        <v>13.333333333333334</v>
      </c>
      <c r="AG2539">
        <v>10</v>
      </c>
      <c r="AH2539">
        <v>0.76</v>
      </c>
      <c r="AI2539">
        <v>67301.5</v>
      </c>
      <c r="AJ2539">
        <v>12.08</v>
      </c>
      <c r="AK2539">
        <v>2.2000000000000002</v>
      </c>
      <c r="AL2539">
        <v>11</v>
      </c>
      <c r="AM2539">
        <v>11</v>
      </c>
      <c r="AN2539">
        <v>25</v>
      </c>
      <c r="AO2539" t="s">
        <v>190</v>
      </c>
      <c r="AP2539">
        <v>83</v>
      </c>
      <c r="AQ2539">
        <v>-0.7</v>
      </c>
      <c r="AR2539">
        <v>1.2</v>
      </c>
      <c r="AS2539" t="s">
        <v>3142</v>
      </c>
      <c r="AT2539">
        <v>6.95</v>
      </c>
      <c r="AU2539">
        <v>17</v>
      </c>
      <c r="AV2539">
        <v>15</v>
      </c>
      <c r="AW2539">
        <v>18</v>
      </c>
      <c r="AX2539">
        <v>12</v>
      </c>
      <c r="AY2539">
        <v>3</v>
      </c>
      <c r="AZ2539">
        <v>54</v>
      </c>
      <c r="BA2539">
        <v>9.5740740740740744</v>
      </c>
      <c r="BB2539">
        <v>7693.65</v>
      </c>
      <c r="BC2539">
        <v>12822.75</v>
      </c>
      <c r="BD2539">
        <v>17951.850000000002</v>
      </c>
      <c r="BE2539">
        <v>36</v>
      </c>
      <c r="BF2539">
        <v>3</v>
      </c>
      <c r="BG2539">
        <v>54</v>
      </c>
      <c r="BH2539">
        <v>9.5740740740740744</v>
      </c>
      <c r="BI2539">
        <v>7693.65</v>
      </c>
      <c r="BJ2539">
        <v>12822.75</v>
      </c>
      <c r="BK2539">
        <v>17951.850000000002</v>
      </c>
      <c r="BL2539">
        <v>45</v>
      </c>
      <c r="BM2539">
        <v>1</v>
      </c>
      <c r="BN2539">
        <v>6</v>
      </c>
      <c r="BO2539" t="s">
        <v>192</v>
      </c>
      <c r="BP2539">
        <v>7.5419999999999998</v>
      </c>
      <c r="BQ2539">
        <v>108</v>
      </c>
      <c r="BR2539">
        <v>0</v>
      </c>
      <c r="BS2539">
        <v>0</v>
      </c>
      <c r="BV2539">
        <v>0</v>
      </c>
      <c r="BW2539">
        <v>0</v>
      </c>
      <c r="BX2539">
        <v>0</v>
      </c>
      <c r="BZ2539" t="s">
        <v>193</v>
      </c>
      <c r="CA2539" t="s">
        <v>194</v>
      </c>
      <c r="CB2539" t="b">
        <v>0</v>
      </c>
    </row>
    <row r="2540" spans="1:80" x14ac:dyDescent="0.3">
      <c r="A2540">
        <v>2539</v>
      </c>
      <c r="B2540" t="s">
        <v>3195</v>
      </c>
      <c r="C2540" t="s">
        <v>20</v>
      </c>
      <c r="D2540" t="s">
        <v>3004</v>
      </c>
      <c r="E2540" t="s">
        <v>3188</v>
      </c>
      <c r="F2540" t="s">
        <v>1577</v>
      </c>
      <c r="G2540" t="s">
        <v>3004</v>
      </c>
      <c r="H2540" t="s">
        <v>184</v>
      </c>
      <c r="J2540">
        <v>0</v>
      </c>
      <c r="K2540" t="s">
        <v>3189</v>
      </c>
      <c r="L2540" t="s">
        <v>186</v>
      </c>
      <c r="M2540" t="s">
        <v>1022</v>
      </c>
      <c r="N2540" t="s">
        <v>20</v>
      </c>
      <c r="O2540">
        <v>1452</v>
      </c>
      <c r="P2540" t="s">
        <v>188</v>
      </c>
      <c r="Q2540">
        <v>2</v>
      </c>
      <c r="R2540">
        <v>6</v>
      </c>
      <c r="S2540">
        <v>40</v>
      </c>
      <c r="T2540">
        <v>6.666666666666667</v>
      </c>
      <c r="U2540">
        <v>7.5</v>
      </c>
      <c r="V2540">
        <v>7.5</v>
      </c>
      <c r="W2540">
        <v>5</v>
      </c>
      <c r="X2540">
        <v>0.76</v>
      </c>
      <c r="Y2540">
        <v>119638</v>
      </c>
      <c r="Z2540" t="s">
        <v>189</v>
      </c>
      <c r="AA2540">
        <v>2</v>
      </c>
      <c r="AB2540">
        <v>6</v>
      </c>
      <c r="AC2540">
        <v>80</v>
      </c>
      <c r="AD2540">
        <v>13.333333333333334</v>
      </c>
      <c r="AE2540">
        <v>13.125</v>
      </c>
      <c r="AF2540">
        <v>13.333333333333334</v>
      </c>
      <c r="AG2540">
        <v>10</v>
      </c>
      <c r="AH2540">
        <v>0.76</v>
      </c>
      <c r="AI2540">
        <v>67301.5</v>
      </c>
      <c r="AJ2540">
        <v>13.84</v>
      </c>
      <c r="AK2540">
        <v>2.2000000000000002</v>
      </c>
      <c r="AL2540">
        <v>10</v>
      </c>
      <c r="AM2540">
        <v>11</v>
      </c>
      <c r="AN2540">
        <v>25</v>
      </c>
      <c r="AO2540" t="s">
        <v>190</v>
      </c>
      <c r="AP2540">
        <v>83</v>
      </c>
      <c r="AQ2540">
        <v>-0.7</v>
      </c>
      <c r="AR2540">
        <v>1.2</v>
      </c>
      <c r="AS2540" t="s">
        <v>3142</v>
      </c>
      <c r="AT2540">
        <v>6.95</v>
      </c>
      <c r="AU2540">
        <v>17</v>
      </c>
      <c r="AV2540">
        <v>15</v>
      </c>
      <c r="AW2540">
        <v>18</v>
      </c>
      <c r="AX2540">
        <v>12</v>
      </c>
      <c r="AY2540">
        <v>3</v>
      </c>
      <c r="AZ2540">
        <v>54</v>
      </c>
      <c r="BA2540">
        <v>9.5740740740740744</v>
      </c>
      <c r="BB2540">
        <v>7693.65</v>
      </c>
      <c r="BC2540">
        <v>12822.75</v>
      </c>
      <c r="BD2540">
        <v>17951.850000000002</v>
      </c>
      <c r="BE2540">
        <v>36</v>
      </c>
      <c r="BF2540">
        <v>3</v>
      </c>
      <c r="BG2540">
        <v>54</v>
      </c>
      <c r="BH2540">
        <v>9.5740740740740744</v>
      </c>
      <c r="BI2540">
        <v>7693.65</v>
      </c>
      <c r="BJ2540">
        <v>12822.75</v>
      </c>
      <c r="BK2540">
        <v>17951.850000000002</v>
      </c>
      <c r="BL2540">
        <v>45</v>
      </c>
      <c r="BM2540">
        <v>1</v>
      </c>
      <c r="BN2540">
        <v>6</v>
      </c>
      <c r="BO2540" t="s">
        <v>192</v>
      </c>
      <c r="BP2540">
        <v>8.7119999999999997</v>
      </c>
      <c r="BQ2540">
        <v>242</v>
      </c>
      <c r="BR2540">
        <v>4</v>
      </c>
      <c r="BS2540">
        <v>1.6528925619834711E-2</v>
      </c>
      <c r="BV2540">
        <v>0</v>
      </c>
      <c r="BW2540">
        <v>0</v>
      </c>
      <c r="BX2540">
        <v>0</v>
      </c>
      <c r="BZ2540" t="s">
        <v>193</v>
      </c>
      <c r="CA2540" t="s">
        <v>194</v>
      </c>
      <c r="CB2540" t="b">
        <v>0</v>
      </c>
    </row>
    <row r="2541" spans="1:80" x14ac:dyDescent="0.3">
      <c r="A2541">
        <v>2540</v>
      </c>
      <c r="B2541" t="s">
        <v>3196</v>
      </c>
      <c r="C2541" t="s">
        <v>20</v>
      </c>
      <c r="D2541" t="s">
        <v>3004</v>
      </c>
      <c r="E2541" t="s">
        <v>3188</v>
      </c>
      <c r="F2541" t="s">
        <v>1605</v>
      </c>
      <c r="G2541" t="s">
        <v>3004</v>
      </c>
      <c r="H2541" t="s">
        <v>184</v>
      </c>
      <c r="J2541">
        <v>0</v>
      </c>
      <c r="K2541" t="s">
        <v>3189</v>
      </c>
      <c r="L2541" t="s">
        <v>186</v>
      </c>
      <c r="M2541" t="s">
        <v>1022</v>
      </c>
      <c r="N2541" t="s">
        <v>20</v>
      </c>
      <c r="O2541">
        <v>1652</v>
      </c>
      <c r="P2541" t="s">
        <v>188</v>
      </c>
      <c r="Q2541">
        <v>2</v>
      </c>
      <c r="R2541">
        <v>6</v>
      </c>
      <c r="S2541">
        <v>40</v>
      </c>
      <c r="T2541">
        <v>6.666666666666667</v>
      </c>
      <c r="U2541">
        <v>7.5</v>
      </c>
      <c r="V2541">
        <v>7.5</v>
      </c>
      <c r="W2541">
        <v>5</v>
      </c>
      <c r="X2541">
        <v>0.76</v>
      </c>
      <c r="Y2541">
        <v>119638</v>
      </c>
      <c r="Z2541" t="s">
        <v>189</v>
      </c>
      <c r="AA2541">
        <v>2</v>
      </c>
      <c r="AB2541">
        <v>6</v>
      </c>
      <c r="AC2541">
        <v>80</v>
      </c>
      <c r="AD2541">
        <v>13.333333333333334</v>
      </c>
      <c r="AE2541">
        <v>13.125</v>
      </c>
      <c r="AF2541">
        <v>13.333333333333334</v>
      </c>
      <c r="AG2541">
        <v>10</v>
      </c>
      <c r="AH2541">
        <v>0.76</v>
      </c>
      <c r="AI2541">
        <v>67301.5</v>
      </c>
      <c r="AJ2541">
        <v>15.6</v>
      </c>
      <c r="AK2541">
        <v>2.2000000000000002</v>
      </c>
      <c r="AL2541">
        <v>9</v>
      </c>
      <c r="AM2541">
        <v>11</v>
      </c>
      <c r="AN2541">
        <v>25</v>
      </c>
      <c r="AO2541" t="s">
        <v>190</v>
      </c>
      <c r="AP2541">
        <v>83</v>
      </c>
      <c r="AQ2541">
        <v>-0.7</v>
      </c>
      <c r="AR2541">
        <v>1.2</v>
      </c>
      <c r="AS2541" t="s">
        <v>3142</v>
      </c>
      <c r="AT2541">
        <v>6.95</v>
      </c>
      <c r="AU2541">
        <v>17</v>
      </c>
      <c r="AV2541">
        <v>15</v>
      </c>
      <c r="AW2541">
        <v>18</v>
      </c>
      <c r="AX2541">
        <v>12</v>
      </c>
      <c r="AY2541">
        <v>3</v>
      </c>
      <c r="AZ2541">
        <v>54</v>
      </c>
      <c r="BA2541">
        <v>9.5740740740740744</v>
      </c>
      <c r="BB2541">
        <v>7693.65</v>
      </c>
      <c r="BC2541">
        <v>12822.75</v>
      </c>
      <c r="BD2541">
        <v>17951.850000000002</v>
      </c>
      <c r="BE2541">
        <v>36</v>
      </c>
      <c r="BF2541">
        <v>3</v>
      </c>
      <c r="BG2541">
        <v>54</v>
      </c>
      <c r="BH2541">
        <v>9.5740740740740744</v>
      </c>
      <c r="BI2541">
        <v>7693.65</v>
      </c>
      <c r="BJ2541">
        <v>12822.75</v>
      </c>
      <c r="BK2541">
        <v>17951.850000000002</v>
      </c>
      <c r="BL2541">
        <v>45</v>
      </c>
      <c r="BM2541">
        <v>1</v>
      </c>
      <c r="BN2541">
        <v>6</v>
      </c>
      <c r="BO2541" t="s">
        <v>192</v>
      </c>
      <c r="BP2541">
        <v>9.9120000000000008</v>
      </c>
      <c r="BQ2541">
        <v>94</v>
      </c>
      <c r="BR2541">
        <v>9</v>
      </c>
      <c r="BS2541">
        <v>9.5744680851063829E-2</v>
      </c>
      <c r="BV2541">
        <v>0</v>
      </c>
      <c r="BW2541">
        <v>0</v>
      </c>
      <c r="BX2541">
        <v>0</v>
      </c>
      <c r="BZ2541" t="s">
        <v>193</v>
      </c>
      <c r="CA2541" t="s">
        <v>194</v>
      </c>
      <c r="CB2541" t="b">
        <v>0</v>
      </c>
    </row>
    <row r="2542" spans="1:80" x14ac:dyDescent="0.3">
      <c r="A2542">
        <v>2541</v>
      </c>
      <c r="B2542" t="s">
        <v>3197</v>
      </c>
      <c r="C2542" t="s">
        <v>20</v>
      </c>
      <c r="D2542" t="s">
        <v>3004</v>
      </c>
      <c r="E2542" t="s">
        <v>3188</v>
      </c>
      <c r="F2542" t="s">
        <v>1607</v>
      </c>
      <c r="G2542" t="s">
        <v>3004</v>
      </c>
      <c r="H2542" t="s">
        <v>184</v>
      </c>
      <c r="J2542">
        <v>0</v>
      </c>
      <c r="K2542" t="s">
        <v>3189</v>
      </c>
      <c r="L2542" t="s">
        <v>186</v>
      </c>
      <c r="M2542" t="s">
        <v>1022</v>
      </c>
      <c r="N2542" t="s">
        <v>20</v>
      </c>
      <c r="O2542">
        <v>1834</v>
      </c>
      <c r="P2542" t="s">
        <v>188</v>
      </c>
      <c r="Q2542">
        <v>2</v>
      </c>
      <c r="R2542">
        <v>6</v>
      </c>
      <c r="S2542">
        <v>40</v>
      </c>
      <c r="T2542">
        <v>6.666666666666667</v>
      </c>
      <c r="U2542">
        <v>7.5</v>
      </c>
      <c r="V2542">
        <v>7.5</v>
      </c>
      <c r="W2542">
        <v>5</v>
      </c>
      <c r="X2542">
        <v>0.76</v>
      </c>
      <c r="Y2542">
        <v>119638</v>
      </c>
      <c r="Z2542" t="s">
        <v>189</v>
      </c>
      <c r="AA2542">
        <v>2</v>
      </c>
      <c r="AB2542">
        <v>6</v>
      </c>
      <c r="AC2542">
        <v>80</v>
      </c>
      <c r="AD2542">
        <v>13.333333333333334</v>
      </c>
      <c r="AE2542">
        <v>13.125</v>
      </c>
      <c r="AF2542">
        <v>13.333333333333334</v>
      </c>
      <c r="AG2542">
        <v>10</v>
      </c>
      <c r="AH2542">
        <v>0.76</v>
      </c>
      <c r="AI2542">
        <v>67301.5</v>
      </c>
      <c r="AJ2542">
        <v>17.36</v>
      </c>
      <c r="AK2542">
        <v>2.2000000000000002</v>
      </c>
      <c r="AL2542">
        <v>8</v>
      </c>
      <c r="AM2542">
        <v>11</v>
      </c>
      <c r="AN2542">
        <v>25</v>
      </c>
      <c r="AO2542" t="s">
        <v>190</v>
      </c>
      <c r="AP2542">
        <v>83</v>
      </c>
      <c r="AQ2542">
        <v>-0.7</v>
      </c>
      <c r="AR2542">
        <v>1.2</v>
      </c>
      <c r="AS2542" t="s">
        <v>3142</v>
      </c>
      <c r="AT2542">
        <v>6.95</v>
      </c>
      <c r="AU2542">
        <v>17</v>
      </c>
      <c r="AV2542">
        <v>15</v>
      </c>
      <c r="AW2542">
        <v>18</v>
      </c>
      <c r="AX2542">
        <v>12</v>
      </c>
      <c r="AY2542">
        <v>3</v>
      </c>
      <c r="AZ2542">
        <v>54</v>
      </c>
      <c r="BA2542">
        <v>9.5740740740740744</v>
      </c>
      <c r="BB2542">
        <v>7693.65</v>
      </c>
      <c r="BC2542">
        <v>12822.75</v>
      </c>
      <c r="BD2542">
        <v>17951.850000000002</v>
      </c>
      <c r="BE2542">
        <v>36</v>
      </c>
      <c r="BF2542">
        <v>3</v>
      </c>
      <c r="BG2542">
        <v>54</v>
      </c>
      <c r="BH2542">
        <v>9.5740740740740744</v>
      </c>
      <c r="BI2542">
        <v>7693.65</v>
      </c>
      <c r="BJ2542">
        <v>12822.75</v>
      </c>
      <c r="BK2542">
        <v>17951.850000000002</v>
      </c>
      <c r="BL2542">
        <v>45</v>
      </c>
      <c r="BM2542">
        <v>1</v>
      </c>
      <c r="BN2542">
        <v>2</v>
      </c>
      <c r="BO2542" t="s">
        <v>192</v>
      </c>
      <c r="BP2542">
        <v>3.6680000000000001</v>
      </c>
      <c r="BQ2542">
        <v>253</v>
      </c>
      <c r="BR2542">
        <v>5</v>
      </c>
      <c r="BS2542">
        <v>1.9762845849802372E-2</v>
      </c>
      <c r="BV2542">
        <v>0</v>
      </c>
      <c r="BW2542">
        <v>0</v>
      </c>
      <c r="BX2542">
        <v>0</v>
      </c>
      <c r="BZ2542" t="s">
        <v>193</v>
      </c>
      <c r="CA2542" t="s">
        <v>194</v>
      </c>
      <c r="CB2542" t="b">
        <v>0</v>
      </c>
    </row>
    <row r="2543" spans="1:80" x14ac:dyDescent="0.3">
      <c r="A2543">
        <v>2542</v>
      </c>
      <c r="B2543" t="s">
        <v>3198</v>
      </c>
      <c r="C2543" t="s">
        <v>20</v>
      </c>
      <c r="D2543" t="s">
        <v>3004</v>
      </c>
      <c r="E2543" t="s">
        <v>3188</v>
      </c>
      <c r="F2543" t="s">
        <v>204</v>
      </c>
      <c r="G2543" t="s">
        <v>3004</v>
      </c>
      <c r="H2543" t="s">
        <v>184</v>
      </c>
      <c r="J2543">
        <v>0</v>
      </c>
      <c r="K2543" t="s">
        <v>3199</v>
      </c>
      <c r="L2543" t="s">
        <v>186</v>
      </c>
      <c r="M2543" t="s">
        <v>1022</v>
      </c>
      <c r="N2543" t="s">
        <v>20</v>
      </c>
      <c r="O2543">
        <v>383</v>
      </c>
      <c r="P2543" t="s">
        <v>188</v>
      </c>
      <c r="Q2543">
        <v>2</v>
      </c>
      <c r="R2543">
        <v>15</v>
      </c>
      <c r="S2543">
        <v>40</v>
      </c>
      <c r="T2543">
        <v>2.6666666666666665</v>
      </c>
      <c r="U2543">
        <v>7.5</v>
      </c>
      <c r="V2543">
        <v>7.5</v>
      </c>
      <c r="W2543">
        <v>5</v>
      </c>
      <c r="X2543">
        <v>0.76</v>
      </c>
      <c r="Y2543">
        <v>119638</v>
      </c>
      <c r="Z2543" t="s">
        <v>189</v>
      </c>
      <c r="AA2543">
        <v>2</v>
      </c>
      <c r="AB2543">
        <v>15</v>
      </c>
      <c r="AC2543">
        <v>80</v>
      </c>
      <c r="AD2543">
        <v>5.333333333333333</v>
      </c>
      <c r="AE2543">
        <v>13.125</v>
      </c>
      <c r="AF2543">
        <v>13.125</v>
      </c>
      <c r="AG2543">
        <v>10</v>
      </c>
      <c r="AH2543">
        <v>0.76</v>
      </c>
      <c r="AI2543">
        <v>68367.5</v>
      </c>
      <c r="AJ2543">
        <v>5.03</v>
      </c>
      <c r="AK2543">
        <v>2.2000000000000002</v>
      </c>
      <c r="AL2543">
        <v>26</v>
      </c>
      <c r="AM2543">
        <v>11</v>
      </c>
      <c r="AN2543">
        <v>25</v>
      </c>
      <c r="AO2543" t="s">
        <v>190</v>
      </c>
      <c r="AP2543">
        <v>83</v>
      </c>
      <c r="AQ2543">
        <v>-0.7</v>
      </c>
      <c r="AR2543">
        <v>1.2</v>
      </c>
      <c r="AS2543" t="s">
        <v>3190</v>
      </c>
      <c r="AT2543">
        <v>14.85</v>
      </c>
      <c r="AU2543">
        <v>17</v>
      </c>
      <c r="AV2543">
        <v>15</v>
      </c>
      <c r="AW2543">
        <v>24</v>
      </c>
      <c r="AX2543">
        <v>12</v>
      </c>
      <c r="AY2543">
        <v>4</v>
      </c>
      <c r="AZ2543">
        <v>96</v>
      </c>
      <c r="BA2543">
        <v>5.385416666666667</v>
      </c>
      <c r="BB2543">
        <v>21918.599999999995</v>
      </c>
      <c r="BC2543">
        <v>36531</v>
      </c>
      <c r="BD2543">
        <v>51143.399999999994</v>
      </c>
      <c r="BE2543">
        <v>36</v>
      </c>
      <c r="BF2543">
        <v>4</v>
      </c>
      <c r="BG2543">
        <v>96</v>
      </c>
      <c r="BH2543">
        <v>5.385416666666667</v>
      </c>
      <c r="BI2543">
        <v>21918.599999999995</v>
      </c>
      <c r="BJ2543">
        <v>36531</v>
      </c>
      <c r="BK2543">
        <v>51143.399999999994</v>
      </c>
      <c r="BL2543">
        <v>45</v>
      </c>
      <c r="BM2543">
        <v>1</v>
      </c>
      <c r="BN2543">
        <v>12</v>
      </c>
      <c r="BO2543" t="s">
        <v>192</v>
      </c>
      <c r="BP2543">
        <v>4.5960000000000001</v>
      </c>
      <c r="BQ2543">
        <v>125</v>
      </c>
      <c r="BR2543">
        <v>5</v>
      </c>
      <c r="BS2543">
        <v>0.04</v>
      </c>
      <c r="BV2543">
        <v>0</v>
      </c>
      <c r="BW2543">
        <v>0</v>
      </c>
      <c r="BX2543">
        <v>0</v>
      </c>
      <c r="BZ2543" t="s">
        <v>193</v>
      </c>
      <c r="CA2543" t="s">
        <v>194</v>
      </c>
      <c r="CB2543" t="b">
        <v>0</v>
      </c>
    </row>
    <row r="2544" spans="1:80" x14ac:dyDescent="0.3">
      <c r="A2544">
        <v>2543</v>
      </c>
      <c r="B2544" t="s">
        <v>3200</v>
      </c>
      <c r="C2544" t="s">
        <v>20</v>
      </c>
      <c r="D2544" t="s">
        <v>3004</v>
      </c>
      <c r="E2544" t="s">
        <v>3188</v>
      </c>
      <c r="F2544" t="s">
        <v>252</v>
      </c>
      <c r="G2544" t="s">
        <v>3004</v>
      </c>
      <c r="H2544" t="s">
        <v>184</v>
      </c>
      <c r="J2544">
        <v>0</v>
      </c>
      <c r="K2544" t="s">
        <v>3199</v>
      </c>
      <c r="L2544" t="s">
        <v>186</v>
      </c>
      <c r="M2544" t="s">
        <v>1022</v>
      </c>
      <c r="N2544" t="s">
        <v>20</v>
      </c>
      <c r="O2544">
        <v>555</v>
      </c>
      <c r="P2544" t="s">
        <v>188</v>
      </c>
      <c r="Q2544">
        <v>2</v>
      </c>
      <c r="R2544">
        <v>12</v>
      </c>
      <c r="S2544">
        <v>40</v>
      </c>
      <c r="T2544">
        <v>3.3333333333333335</v>
      </c>
      <c r="U2544">
        <v>7.5</v>
      </c>
      <c r="V2544">
        <v>7.5</v>
      </c>
      <c r="W2544">
        <v>5</v>
      </c>
      <c r="X2544">
        <v>0.76</v>
      </c>
      <c r="Y2544">
        <v>119638</v>
      </c>
      <c r="Z2544" t="s">
        <v>189</v>
      </c>
      <c r="AA2544">
        <v>2</v>
      </c>
      <c r="AB2544">
        <v>12</v>
      </c>
      <c r="AC2544">
        <v>80</v>
      </c>
      <c r="AD2544">
        <v>6.666666666666667</v>
      </c>
      <c r="AE2544">
        <v>13.125</v>
      </c>
      <c r="AF2544">
        <v>13.125</v>
      </c>
      <c r="AG2544">
        <v>10</v>
      </c>
      <c r="AH2544">
        <v>0.76</v>
      </c>
      <c r="AI2544">
        <v>68367.5</v>
      </c>
      <c r="AJ2544">
        <v>6.79</v>
      </c>
      <c r="AK2544">
        <v>2.2000000000000002</v>
      </c>
      <c r="AL2544">
        <v>19</v>
      </c>
      <c r="AM2544">
        <v>11</v>
      </c>
      <c r="AN2544">
        <v>25</v>
      </c>
      <c r="AO2544" t="s">
        <v>190</v>
      </c>
      <c r="AP2544">
        <v>83</v>
      </c>
      <c r="AQ2544">
        <v>-0.7</v>
      </c>
      <c r="AR2544">
        <v>1.2</v>
      </c>
      <c r="AS2544" t="s">
        <v>3190</v>
      </c>
      <c r="AT2544">
        <v>14.85</v>
      </c>
      <c r="AU2544">
        <v>17</v>
      </c>
      <c r="AV2544">
        <v>15</v>
      </c>
      <c r="AW2544">
        <v>24</v>
      </c>
      <c r="AX2544">
        <v>12</v>
      </c>
      <c r="AY2544">
        <v>4</v>
      </c>
      <c r="AZ2544">
        <v>96</v>
      </c>
      <c r="BA2544">
        <v>5.385416666666667</v>
      </c>
      <c r="BB2544">
        <v>21918.599999999995</v>
      </c>
      <c r="BC2544">
        <v>36531</v>
      </c>
      <c r="BD2544">
        <v>51143.399999999994</v>
      </c>
      <c r="BE2544">
        <v>36</v>
      </c>
      <c r="BF2544">
        <v>4</v>
      </c>
      <c r="BG2544">
        <v>96</v>
      </c>
      <c r="BH2544">
        <v>5.385416666666667</v>
      </c>
      <c r="BI2544">
        <v>21918.599999999995</v>
      </c>
      <c r="BJ2544">
        <v>36531</v>
      </c>
      <c r="BK2544">
        <v>51143.399999999994</v>
      </c>
      <c r="BL2544">
        <v>45</v>
      </c>
      <c r="BM2544">
        <v>1</v>
      </c>
      <c r="BN2544">
        <v>12</v>
      </c>
      <c r="BO2544" t="s">
        <v>192</v>
      </c>
      <c r="BP2544">
        <v>6.66</v>
      </c>
      <c r="BQ2544">
        <v>105</v>
      </c>
      <c r="BR2544">
        <v>3</v>
      </c>
      <c r="BS2544">
        <v>2.8571428571428571E-2</v>
      </c>
      <c r="BV2544">
        <v>0</v>
      </c>
      <c r="BW2544">
        <v>0</v>
      </c>
      <c r="BX2544">
        <v>0</v>
      </c>
      <c r="BZ2544" t="s">
        <v>193</v>
      </c>
      <c r="CA2544" t="s">
        <v>194</v>
      </c>
      <c r="CB2544" t="b">
        <v>0</v>
      </c>
    </row>
    <row r="2545" spans="1:80" x14ac:dyDescent="0.3">
      <c r="A2545">
        <v>2544</v>
      </c>
      <c r="B2545" t="s">
        <v>3201</v>
      </c>
      <c r="C2545" t="s">
        <v>20</v>
      </c>
      <c r="D2545" t="s">
        <v>3004</v>
      </c>
      <c r="E2545" t="s">
        <v>3188</v>
      </c>
      <c r="F2545" t="s">
        <v>511</v>
      </c>
      <c r="G2545" t="s">
        <v>3004</v>
      </c>
      <c r="H2545" t="s">
        <v>184</v>
      </c>
      <c r="J2545">
        <v>0</v>
      </c>
      <c r="K2545" t="s">
        <v>3199</v>
      </c>
      <c r="L2545" t="s">
        <v>186</v>
      </c>
      <c r="M2545" t="s">
        <v>1022</v>
      </c>
      <c r="N2545" t="s">
        <v>20</v>
      </c>
      <c r="O2545">
        <v>730</v>
      </c>
      <c r="P2545" t="s">
        <v>188</v>
      </c>
      <c r="Q2545">
        <v>2</v>
      </c>
      <c r="R2545">
        <v>9</v>
      </c>
      <c r="S2545">
        <v>40</v>
      </c>
      <c r="T2545">
        <v>4.4444444444444446</v>
      </c>
      <c r="U2545">
        <v>7.5</v>
      </c>
      <c r="V2545">
        <v>7.5</v>
      </c>
      <c r="W2545">
        <v>5</v>
      </c>
      <c r="X2545">
        <v>0.76</v>
      </c>
      <c r="Y2545">
        <v>119638</v>
      </c>
      <c r="Z2545" t="s">
        <v>189</v>
      </c>
      <c r="AA2545">
        <v>2</v>
      </c>
      <c r="AB2545">
        <v>9</v>
      </c>
      <c r="AC2545">
        <v>80</v>
      </c>
      <c r="AD2545">
        <v>8.8888888888888893</v>
      </c>
      <c r="AE2545">
        <v>13.125</v>
      </c>
      <c r="AF2545">
        <v>13.125</v>
      </c>
      <c r="AG2545">
        <v>10</v>
      </c>
      <c r="AH2545">
        <v>0.76</v>
      </c>
      <c r="AI2545">
        <v>68367.5</v>
      </c>
      <c r="AJ2545">
        <v>8.5500000000000007</v>
      </c>
      <c r="AK2545">
        <v>2.2000000000000002</v>
      </c>
      <c r="AL2545">
        <v>15</v>
      </c>
      <c r="AM2545">
        <v>11</v>
      </c>
      <c r="AN2545">
        <v>25</v>
      </c>
      <c r="AO2545" t="s">
        <v>190</v>
      </c>
      <c r="AP2545">
        <v>83</v>
      </c>
      <c r="AQ2545">
        <v>-0.7</v>
      </c>
      <c r="AR2545">
        <v>1.2</v>
      </c>
      <c r="AS2545" t="s">
        <v>3190</v>
      </c>
      <c r="AT2545">
        <v>14.85</v>
      </c>
      <c r="AU2545">
        <v>17</v>
      </c>
      <c r="AV2545">
        <v>15</v>
      </c>
      <c r="AW2545">
        <v>24</v>
      </c>
      <c r="AX2545">
        <v>12</v>
      </c>
      <c r="AY2545">
        <v>4</v>
      </c>
      <c r="AZ2545">
        <v>96</v>
      </c>
      <c r="BA2545">
        <v>5.385416666666667</v>
      </c>
      <c r="BB2545">
        <v>21918.599999999995</v>
      </c>
      <c r="BC2545">
        <v>36531</v>
      </c>
      <c r="BD2545">
        <v>51143.399999999994</v>
      </c>
      <c r="BE2545">
        <v>36</v>
      </c>
      <c r="BF2545">
        <v>4</v>
      </c>
      <c r="BG2545">
        <v>96</v>
      </c>
      <c r="BH2545">
        <v>5.385416666666667</v>
      </c>
      <c r="BI2545">
        <v>21918.599999999995</v>
      </c>
      <c r="BJ2545">
        <v>36531</v>
      </c>
      <c r="BK2545">
        <v>51143.399999999994</v>
      </c>
      <c r="BL2545">
        <v>45</v>
      </c>
      <c r="BM2545">
        <v>1</v>
      </c>
      <c r="BN2545">
        <v>6</v>
      </c>
      <c r="BO2545" t="s">
        <v>192</v>
      </c>
      <c r="BP2545">
        <v>4.38</v>
      </c>
      <c r="BQ2545">
        <v>126</v>
      </c>
      <c r="BR2545">
        <v>0</v>
      </c>
      <c r="BS2545">
        <v>0</v>
      </c>
      <c r="BV2545">
        <v>0</v>
      </c>
      <c r="BW2545">
        <v>0</v>
      </c>
      <c r="BX2545">
        <v>0</v>
      </c>
      <c r="BZ2545" t="s">
        <v>193</v>
      </c>
      <c r="CA2545" t="s">
        <v>194</v>
      </c>
      <c r="CB2545" t="b">
        <v>0</v>
      </c>
    </row>
    <row r="2546" spans="1:80" x14ac:dyDescent="0.3">
      <c r="A2546">
        <v>2545</v>
      </c>
      <c r="B2546" t="s">
        <v>3202</v>
      </c>
      <c r="C2546" t="s">
        <v>20</v>
      </c>
      <c r="D2546" t="s">
        <v>3004</v>
      </c>
      <c r="E2546" t="s">
        <v>3188</v>
      </c>
      <c r="F2546" t="s">
        <v>520</v>
      </c>
      <c r="G2546" t="s">
        <v>3004</v>
      </c>
      <c r="H2546" t="s">
        <v>184</v>
      </c>
      <c r="J2546">
        <v>0</v>
      </c>
      <c r="K2546" t="s">
        <v>3199</v>
      </c>
      <c r="L2546" t="s">
        <v>186</v>
      </c>
      <c r="M2546" t="s">
        <v>1022</v>
      </c>
      <c r="N2546" t="s">
        <v>20</v>
      </c>
      <c r="O2546">
        <v>879</v>
      </c>
      <c r="P2546" t="s">
        <v>188</v>
      </c>
      <c r="Q2546">
        <v>2</v>
      </c>
      <c r="R2546">
        <v>9</v>
      </c>
      <c r="S2546">
        <v>40</v>
      </c>
      <c r="T2546">
        <v>4.4444444444444446</v>
      </c>
      <c r="U2546">
        <v>7.5</v>
      </c>
      <c r="V2546">
        <v>7.5</v>
      </c>
      <c r="W2546">
        <v>5</v>
      </c>
      <c r="X2546">
        <v>0.76</v>
      </c>
      <c r="Y2546">
        <v>119638</v>
      </c>
      <c r="Z2546" t="s">
        <v>189</v>
      </c>
      <c r="AA2546">
        <v>2</v>
      </c>
      <c r="AB2546">
        <v>9</v>
      </c>
      <c r="AC2546">
        <v>80</v>
      </c>
      <c r="AD2546">
        <v>8.8888888888888893</v>
      </c>
      <c r="AE2546">
        <v>13.125</v>
      </c>
      <c r="AF2546">
        <v>13.125</v>
      </c>
      <c r="AG2546">
        <v>10</v>
      </c>
      <c r="AH2546">
        <v>0.76</v>
      </c>
      <c r="AI2546">
        <v>68367.5</v>
      </c>
      <c r="AJ2546">
        <v>10.31</v>
      </c>
      <c r="AK2546">
        <v>2.2000000000000002</v>
      </c>
      <c r="AL2546">
        <v>13</v>
      </c>
      <c r="AM2546">
        <v>11</v>
      </c>
      <c r="AN2546">
        <v>25</v>
      </c>
      <c r="AO2546" t="s">
        <v>190</v>
      </c>
      <c r="AP2546">
        <v>83</v>
      </c>
      <c r="AQ2546">
        <v>-0.7</v>
      </c>
      <c r="AR2546">
        <v>1.2</v>
      </c>
      <c r="AS2546" t="s">
        <v>3142</v>
      </c>
      <c r="AT2546">
        <v>6.95</v>
      </c>
      <c r="AU2546">
        <v>17</v>
      </c>
      <c r="AV2546">
        <v>15</v>
      </c>
      <c r="AW2546">
        <v>18</v>
      </c>
      <c r="AX2546">
        <v>12</v>
      </c>
      <c r="AY2546">
        <v>4</v>
      </c>
      <c r="AZ2546">
        <v>72</v>
      </c>
      <c r="BA2546">
        <v>7.1805555555555554</v>
      </c>
      <c r="BB2546">
        <v>7693.65</v>
      </c>
      <c r="BC2546">
        <v>12822.75</v>
      </c>
      <c r="BD2546">
        <v>17951.850000000002</v>
      </c>
      <c r="BE2546">
        <v>36</v>
      </c>
      <c r="BF2546">
        <v>4</v>
      </c>
      <c r="BG2546">
        <v>72</v>
      </c>
      <c r="BH2546">
        <v>7.1805555555555554</v>
      </c>
      <c r="BI2546">
        <v>7693.65</v>
      </c>
      <c r="BJ2546">
        <v>12822.75</v>
      </c>
      <c r="BK2546">
        <v>17951.850000000002</v>
      </c>
      <c r="BL2546">
        <v>45</v>
      </c>
      <c r="BM2546">
        <v>1</v>
      </c>
      <c r="BN2546">
        <v>6</v>
      </c>
      <c r="BO2546" t="s">
        <v>192</v>
      </c>
      <c r="BP2546">
        <v>5.274</v>
      </c>
      <c r="BQ2546">
        <v>89</v>
      </c>
      <c r="BR2546">
        <v>0</v>
      </c>
      <c r="BS2546">
        <v>0</v>
      </c>
      <c r="BV2546">
        <v>0</v>
      </c>
      <c r="BW2546">
        <v>0</v>
      </c>
      <c r="BX2546">
        <v>0</v>
      </c>
      <c r="BZ2546" t="s">
        <v>193</v>
      </c>
      <c r="CA2546" t="s">
        <v>194</v>
      </c>
      <c r="CB2546" t="b">
        <v>0</v>
      </c>
    </row>
    <row r="2547" spans="1:80" x14ac:dyDescent="0.3">
      <c r="A2547">
        <v>2546</v>
      </c>
      <c r="B2547" t="s">
        <v>3203</v>
      </c>
      <c r="C2547" t="s">
        <v>20</v>
      </c>
      <c r="D2547" t="s">
        <v>3004</v>
      </c>
      <c r="E2547" t="s">
        <v>3188</v>
      </c>
      <c r="F2547" t="s">
        <v>1005</v>
      </c>
      <c r="G2547" t="s">
        <v>3004</v>
      </c>
      <c r="H2547" t="s">
        <v>184</v>
      </c>
      <c r="J2547">
        <v>0</v>
      </c>
      <c r="K2547" t="s">
        <v>3199</v>
      </c>
      <c r="L2547" t="s">
        <v>186</v>
      </c>
      <c r="M2547" t="s">
        <v>1022</v>
      </c>
      <c r="N2547" t="s">
        <v>20</v>
      </c>
      <c r="O2547">
        <v>1065</v>
      </c>
      <c r="P2547" t="s">
        <v>188</v>
      </c>
      <c r="Q2547">
        <v>2</v>
      </c>
      <c r="R2547">
        <v>6</v>
      </c>
      <c r="S2547">
        <v>40</v>
      </c>
      <c r="T2547">
        <v>6.666666666666667</v>
      </c>
      <c r="U2547">
        <v>7.5</v>
      </c>
      <c r="V2547">
        <v>7.5</v>
      </c>
      <c r="W2547">
        <v>5</v>
      </c>
      <c r="X2547">
        <v>0.76</v>
      </c>
      <c r="Y2547">
        <v>119638</v>
      </c>
      <c r="Z2547" t="s">
        <v>189</v>
      </c>
      <c r="AA2547">
        <v>2</v>
      </c>
      <c r="AB2547">
        <v>6</v>
      </c>
      <c r="AC2547">
        <v>80</v>
      </c>
      <c r="AD2547">
        <v>13.333333333333334</v>
      </c>
      <c r="AE2547">
        <v>13.125</v>
      </c>
      <c r="AF2547">
        <v>13.333333333333334</v>
      </c>
      <c r="AG2547">
        <v>10</v>
      </c>
      <c r="AH2547">
        <v>0.76</v>
      </c>
      <c r="AI2547">
        <v>67301.5</v>
      </c>
      <c r="AJ2547">
        <v>12.08</v>
      </c>
      <c r="AK2547">
        <v>2.2000000000000002</v>
      </c>
      <c r="AL2547">
        <v>11</v>
      </c>
      <c r="AM2547">
        <v>11</v>
      </c>
      <c r="AN2547">
        <v>25</v>
      </c>
      <c r="AO2547" t="s">
        <v>190</v>
      </c>
      <c r="AP2547">
        <v>83</v>
      </c>
      <c r="AQ2547">
        <v>-0.7</v>
      </c>
      <c r="AR2547">
        <v>1.2</v>
      </c>
      <c r="AS2547" t="s">
        <v>3142</v>
      </c>
      <c r="AT2547">
        <v>6.95</v>
      </c>
      <c r="AU2547">
        <v>17</v>
      </c>
      <c r="AV2547">
        <v>15</v>
      </c>
      <c r="AW2547">
        <v>18</v>
      </c>
      <c r="AX2547">
        <v>12</v>
      </c>
      <c r="AY2547">
        <v>3</v>
      </c>
      <c r="AZ2547">
        <v>54</v>
      </c>
      <c r="BA2547">
        <v>9.5740740740740744</v>
      </c>
      <c r="BB2547">
        <v>7693.65</v>
      </c>
      <c r="BC2547">
        <v>12822.75</v>
      </c>
      <c r="BD2547">
        <v>17951.850000000002</v>
      </c>
      <c r="BE2547">
        <v>36</v>
      </c>
      <c r="BF2547">
        <v>3</v>
      </c>
      <c r="BG2547">
        <v>54</v>
      </c>
      <c r="BH2547">
        <v>9.5740740740740744</v>
      </c>
      <c r="BI2547">
        <v>7693.65</v>
      </c>
      <c r="BJ2547">
        <v>12822.75</v>
      </c>
      <c r="BK2547">
        <v>17951.850000000002</v>
      </c>
      <c r="BL2547">
        <v>45</v>
      </c>
      <c r="BM2547">
        <v>1</v>
      </c>
      <c r="BN2547">
        <v>6</v>
      </c>
      <c r="BO2547" t="s">
        <v>192</v>
      </c>
      <c r="BP2547">
        <v>6.39</v>
      </c>
      <c r="BQ2547">
        <v>177</v>
      </c>
      <c r="BR2547">
        <v>0</v>
      </c>
      <c r="BS2547">
        <v>0</v>
      </c>
      <c r="BV2547">
        <v>0</v>
      </c>
      <c r="BW2547">
        <v>0</v>
      </c>
      <c r="BX2547">
        <v>0</v>
      </c>
      <c r="BZ2547" t="s">
        <v>193</v>
      </c>
      <c r="CA2547" t="s">
        <v>194</v>
      </c>
      <c r="CB2547" t="b">
        <v>0</v>
      </c>
    </row>
    <row r="2548" spans="1:80" x14ac:dyDescent="0.3">
      <c r="A2548">
        <v>2547</v>
      </c>
      <c r="B2548" t="s">
        <v>3204</v>
      </c>
      <c r="C2548" t="s">
        <v>20</v>
      </c>
      <c r="D2548" t="s">
        <v>3004</v>
      </c>
      <c r="E2548" t="s">
        <v>3188</v>
      </c>
      <c r="F2548" t="s">
        <v>1577</v>
      </c>
      <c r="G2548" t="s">
        <v>3004</v>
      </c>
      <c r="H2548" t="s">
        <v>184</v>
      </c>
      <c r="J2548">
        <v>0</v>
      </c>
      <c r="K2548" t="s">
        <v>3199</v>
      </c>
      <c r="L2548" t="s">
        <v>186</v>
      </c>
      <c r="M2548" t="s">
        <v>1022</v>
      </c>
      <c r="N2548" t="s">
        <v>20</v>
      </c>
      <c r="O2548">
        <v>1247</v>
      </c>
      <c r="P2548" t="s">
        <v>188</v>
      </c>
      <c r="Q2548">
        <v>2</v>
      </c>
      <c r="R2548">
        <v>6</v>
      </c>
      <c r="S2548">
        <v>40</v>
      </c>
      <c r="T2548">
        <v>6.666666666666667</v>
      </c>
      <c r="U2548">
        <v>7.5</v>
      </c>
      <c r="V2548">
        <v>7.5</v>
      </c>
      <c r="W2548">
        <v>5</v>
      </c>
      <c r="X2548">
        <v>0.76</v>
      </c>
      <c r="Y2548">
        <v>119638</v>
      </c>
      <c r="Z2548" t="s">
        <v>189</v>
      </c>
      <c r="AA2548">
        <v>2</v>
      </c>
      <c r="AB2548">
        <v>6</v>
      </c>
      <c r="AC2548">
        <v>80</v>
      </c>
      <c r="AD2548">
        <v>13.333333333333334</v>
      </c>
      <c r="AE2548">
        <v>13.125</v>
      </c>
      <c r="AF2548">
        <v>13.333333333333334</v>
      </c>
      <c r="AG2548">
        <v>10</v>
      </c>
      <c r="AH2548">
        <v>0.76</v>
      </c>
      <c r="AI2548">
        <v>67301.5</v>
      </c>
      <c r="AJ2548">
        <v>13.84</v>
      </c>
      <c r="AK2548">
        <v>2.2000000000000002</v>
      </c>
      <c r="AL2548">
        <v>10</v>
      </c>
      <c r="AM2548">
        <v>11</v>
      </c>
      <c r="AN2548">
        <v>25</v>
      </c>
      <c r="AO2548" t="s">
        <v>190</v>
      </c>
      <c r="AP2548">
        <v>83</v>
      </c>
      <c r="AQ2548">
        <v>-0.7</v>
      </c>
      <c r="AR2548">
        <v>1.2</v>
      </c>
      <c r="AS2548" t="s">
        <v>3142</v>
      </c>
      <c r="AT2548">
        <v>6.95</v>
      </c>
      <c r="AU2548">
        <v>17</v>
      </c>
      <c r="AV2548">
        <v>15</v>
      </c>
      <c r="AW2548">
        <v>18</v>
      </c>
      <c r="AX2548">
        <v>12</v>
      </c>
      <c r="AY2548">
        <v>3</v>
      </c>
      <c r="AZ2548">
        <v>54</v>
      </c>
      <c r="BA2548">
        <v>9.5740740740740744</v>
      </c>
      <c r="BB2548">
        <v>7693.65</v>
      </c>
      <c r="BC2548">
        <v>12822.75</v>
      </c>
      <c r="BD2548">
        <v>17951.850000000002</v>
      </c>
      <c r="BE2548">
        <v>36</v>
      </c>
      <c r="BF2548">
        <v>3</v>
      </c>
      <c r="BG2548">
        <v>54</v>
      </c>
      <c r="BH2548">
        <v>9.5740740740740744</v>
      </c>
      <c r="BI2548">
        <v>7693.65</v>
      </c>
      <c r="BJ2548">
        <v>12822.75</v>
      </c>
      <c r="BK2548">
        <v>17951.850000000002</v>
      </c>
      <c r="BL2548">
        <v>45</v>
      </c>
      <c r="BM2548">
        <v>1</v>
      </c>
      <c r="BN2548">
        <v>6</v>
      </c>
      <c r="BO2548" t="s">
        <v>192</v>
      </c>
      <c r="BP2548">
        <v>7.4820000000000002</v>
      </c>
      <c r="BQ2548">
        <v>15</v>
      </c>
      <c r="BR2548">
        <v>0</v>
      </c>
      <c r="BS2548">
        <v>0</v>
      </c>
      <c r="BV2548">
        <v>0</v>
      </c>
      <c r="BW2548">
        <v>0</v>
      </c>
      <c r="BX2548">
        <v>0</v>
      </c>
      <c r="BZ2548" t="s">
        <v>193</v>
      </c>
      <c r="CA2548" t="s">
        <v>194</v>
      </c>
      <c r="CB2548" t="b">
        <v>0</v>
      </c>
    </row>
    <row r="2549" spans="1:80" x14ac:dyDescent="0.3">
      <c r="A2549">
        <v>2548</v>
      </c>
      <c r="B2549" t="s">
        <v>3205</v>
      </c>
      <c r="C2549" t="s">
        <v>20</v>
      </c>
      <c r="D2549" t="s">
        <v>3004</v>
      </c>
      <c r="E2549" t="s">
        <v>3188</v>
      </c>
      <c r="F2549" t="s">
        <v>1605</v>
      </c>
      <c r="G2549" t="s">
        <v>3004</v>
      </c>
      <c r="H2549" t="s">
        <v>184</v>
      </c>
      <c r="J2549">
        <v>0</v>
      </c>
      <c r="K2549" t="s">
        <v>3199</v>
      </c>
      <c r="L2549" t="s">
        <v>186</v>
      </c>
      <c r="M2549" t="s">
        <v>1022</v>
      </c>
      <c r="N2549" t="s">
        <v>20</v>
      </c>
      <c r="O2549">
        <v>1413</v>
      </c>
      <c r="P2549" t="s">
        <v>188</v>
      </c>
      <c r="Q2549">
        <v>2</v>
      </c>
      <c r="R2549">
        <v>6</v>
      </c>
      <c r="S2549">
        <v>40</v>
      </c>
      <c r="T2549">
        <v>6.666666666666667</v>
      </c>
      <c r="U2549">
        <v>7.5</v>
      </c>
      <c r="V2549">
        <v>7.5</v>
      </c>
      <c r="W2549">
        <v>5</v>
      </c>
      <c r="X2549">
        <v>0.76</v>
      </c>
      <c r="Y2549">
        <v>119638</v>
      </c>
      <c r="Z2549" t="s">
        <v>189</v>
      </c>
      <c r="AA2549">
        <v>2</v>
      </c>
      <c r="AB2549">
        <v>6</v>
      </c>
      <c r="AC2549">
        <v>80</v>
      </c>
      <c r="AD2549">
        <v>13.333333333333334</v>
      </c>
      <c r="AE2549">
        <v>13.125</v>
      </c>
      <c r="AF2549">
        <v>13.333333333333334</v>
      </c>
      <c r="AG2549">
        <v>10</v>
      </c>
      <c r="AH2549">
        <v>0.76</v>
      </c>
      <c r="AI2549">
        <v>67301.5</v>
      </c>
      <c r="AJ2549">
        <v>15.6</v>
      </c>
      <c r="AK2549">
        <v>2.2000000000000002</v>
      </c>
      <c r="AL2549">
        <v>9</v>
      </c>
      <c r="AM2549">
        <v>11</v>
      </c>
      <c r="AN2549">
        <v>25</v>
      </c>
      <c r="AO2549" t="s">
        <v>190</v>
      </c>
      <c r="AP2549">
        <v>83</v>
      </c>
      <c r="AQ2549">
        <v>-0.7</v>
      </c>
      <c r="AR2549">
        <v>1.2</v>
      </c>
      <c r="AS2549" t="s">
        <v>3142</v>
      </c>
      <c r="AT2549">
        <v>6.95</v>
      </c>
      <c r="AU2549">
        <v>17</v>
      </c>
      <c r="AV2549">
        <v>15</v>
      </c>
      <c r="AW2549">
        <v>18</v>
      </c>
      <c r="AX2549">
        <v>12</v>
      </c>
      <c r="AY2549">
        <v>3</v>
      </c>
      <c r="AZ2549">
        <v>54</v>
      </c>
      <c r="BA2549">
        <v>9.5740740740740744</v>
      </c>
      <c r="BB2549">
        <v>7693.65</v>
      </c>
      <c r="BC2549">
        <v>12822.75</v>
      </c>
      <c r="BD2549">
        <v>17951.850000000002</v>
      </c>
      <c r="BE2549">
        <v>36</v>
      </c>
      <c r="BF2549">
        <v>3</v>
      </c>
      <c r="BG2549">
        <v>54</v>
      </c>
      <c r="BH2549">
        <v>9.5740740740740744</v>
      </c>
      <c r="BI2549">
        <v>7693.65</v>
      </c>
      <c r="BJ2549">
        <v>12822.75</v>
      </c>
      <c r="BK2549">
        <v>17951.850000000002</v>
      </c>
      <c r="BL2549">
        <v>45</v>
      </c>
      <c r="BM2549">
        <v>1</v>
      </c>
      <c r="BN2549">
        <v>6</v>
      </c>
      <c r="BO2549" t="s">
        <v>192</v>
      </c>
      <c r="BP2549">
        <v>8.4779999999999998</v>
      </c>
      <c r="BQ2549">
        <v>30</v>
      </c>
      <c r="BR2549">
        <v>48</v>
      </c>
      <c r="BS2549">
        <v>1.6</v>
      </c>
      <c r="BV2549">
        <v>0</v>
      </c>
      <c r="BW2549">
        <v>0</v>
      </c>
      <c r="BX2549">
        <v>0</v>
      </c>
      <c r="BZ2549" t="s">
        <v>193</v>
      </c>
      <c r="CA2549" t="s">
        <v>194</v>
      </c>
      <c r="CB2549" t="b">
        <v>0</v>
      </c>
    </row>
    <row r="2550" spans="1:80" x14ac:dyDescent="0.3">
      <c r="A2550">
        <v>2549</v>
      </c>
      <c r="B2550" t="s">
        <v>3206</v>
      </c>
      <c r="C2550" t="s">
        <v>20</v>
      </c>
      <c r="D2550" t="s">
        <v>3004</v>
      </c>
      <c r="E2550" t="s">
        <v>3188</v>
      </c>
      <c r="F2550" t="s">
        <v>1607</v>
      </c>
      <c r="G2550" t="s">
        <v>3004</v>
      </c>
      <c r="H2550" t="s">
        <v>184</v>
      </c>
      <c r="J2550">
        <v>0</v>
      </c>
      <c r="K2550" t="s">
        <v>3199</v>
      </c>
      <c r="L2550" t="s">
        <v>186</v>
      </c>
      <c r="M2550" t="s">
        <v>1022</v>
      </c>
      <c r="N2550" t="s">
        <v>20</v>
      </c>
      <c r="O2550">
        <v>1585</v>
      </c>
      <c r="P2550" t="s">
        <v>188</v>
      </c>
      <c r="Q2550">
        <v>2</v>
      </c>
      <c r="R2550">
        <v>6</v>
      </c>
      <c r="S2550">
        <v>40</v>
      </c>
      <c r="T2550">
        <v>6.666666666666667</v>
      </c>
      <c r="U2550">
        <v>7.5</v>
      </c>
      <c r="V2550">
        <v>7.5</v>
      </c>
      <c r="W2550">
        <v>5</v>
      </c>
      <c r="X2550">
        <v>0.76</v>
      </c>
      <c r="Y2550">
        <v>119638</v>
      </c>
      <c r="Z2550" t="s">
        <v>189</v>
      </c>
      <c r="AA2550">
        <v>2</v>
      </c>
      <c r="AB2550">
        <v>6</v>
      </c>
      <c r="AC2550">
        <v>80</v>
      </c>
      <c r="AD2550">
        <v>13.333333333333334</v>
      </c>
      <c r="AE2550">
        <v>13.125</v>
      </c>
      <c r="AF2550">
        <v>13.333333333333334</v>
      </c>
      <c r="AG2550">
        <v>10</v>
      </c>
      <c r="AH2550">
        <v>0.76</v>
      </c>
      <c r="AI2550">
        <v>67301.5</v>
      </c>
      <c r="AJ2550">
        <v>17.36</v>
      </c>
      <c r="AK2550">
        <v>2.2000000000000002</v>
      </c>
      <c r="AL2550">
        <v>8</v>
      </c>
      <c r="AM2550">
        <v>11</v>
      </c>
      <c r="AN2550">
        <v>25</v>
      </c>
      <c r="AO2550" t="s">
        <v>190</v>
      </c>
      <c r="AP2550">
        <v>83</v>
      </c>
      <c r="AQ2550">
        <v>-0.7</v>
      </c>
      <c r="AR2550">
        <v>1.2</v>
      </c>
      <c r="AS2550" t="s">
        <v>3142</v>
      </c>
      <c r="AT2550">
        <v>6.95</v>
      </c>
      <c r="AU2550">
        <v>17</v>
      </c>
      <c r="AV2550">
        <v>15</v>
      </c>
      <c r="AW2550">
        <v>18</v>
      </c>
      <c r="AX2550">
        <v>12</v>
      </c>
      <c r="AY2550">
        <v>3</v>
      </c>
      <c r="AZ2550">
        <v>54</v>
      </c>
      <c r="BA2550">
        <v>9.5740740740740744</v>
      </c>
      <c r="BB2550">
        <v>7693.65</v>
      </c>
      <c r="BC2550">
        <v>12822.75</v>
      </c>
      <c r="BD2550">
        <v>17951.850000000002</v>
      </c>
      <c r="BE2550">
        <v>36</v>
      </c>
      <c r="BF2550">
        <v>3</v>
      </c>
      <c r="BG2550">
        <v>54</v>
      </c>
      <c r="BH2550">
        <v>9.5740740740740744</v>
      </c>
      <c r="BI2550">
        <v>7693.65</v>
      </c>
      <c r="BJ2550">
        <v>12822.75</v>
      </c>
      <c r="BK2550">
        <v>17951.850000000002</v>
      </c>
      <c r="BL2550">
        <v>45</v>
      </c>
      <c r="BM2550">
        <v>1</v>
      </c>
      <c r="BN2550">
        <v>2</v>
      </c>
      <c r="BO2550" t="s">
        <v>192</v>
      </c>
      <c r="BP2550">
        <v>3.17</v>
      </c>
      <c r="BQ2550">
        <v>110</v>
      </c>
      <c r="BR2550">
        <v>2</v>
      </c>
      <c r="BS2550">
        <v>1.8181818181818181E-2</v>
      </c>
      <c r="BV2550">
        <v>0</v>
      </c>
      <c r="BW2550">
        <v>0</v>
      </c>
      <c r="BX2550">
        <v>0</v>
      </c>
      <c r="BZ2550" t="s">
        <v>193</v>
      </c>
      <c r="CA2550" t="s">
        <v>194</v>
      </c>
      <c r="CB2550" t="b">
        <v>0</v>
      </c>
    </row>
    <row r="2551" spans="1:80" x14ac:dyDescent="0.3">
      <c r="A2551">
        <v>2550</v>
      </c>
      <c r="B2551" t="s">
        <v>3207</v>
      </c>
      <c r="C2551" t="s">
        <v>20</v>
      </c>
      <c r="D2551" t="s">
        <v>3004</v>
      </c>
      <c r="E2551" t="s">
        <v>3188</v>
      </c>
      <c r="F2551" t="s">
        <v>204</v>
      </c>
      <c r="G2551" t="s">
        <v>3004</v>
      </c>
      <c r="H2551" t="s">
        <v>184</v>
      </c>
      <c r="J2551">
        <v>0</v>
      </c>
      <c r="K2551" t="s">
        <v>3189</v>
      </c>
      <c r="L2551" t="s">
        <v>186</v>
      </c>
      <c r="M2551" t="s">
        <v>1022</v>
      </c>
      <c r="N2551" t="s">
        <v>20</v>
      </c>
      <c r="O2551">
        <v>454</v>
      </c>
      <c r="P2551" t="s">
        <v>188</v>
      </c>
      <c r="Q2551">
        <v>2</v>
      </c>
      <c r="R2551">
        <v>15</v>
      </c>
      <c r="S2551">
        <v>40</v>
      </c>
      <c r="T2551">
        <v>2.6666666666666665</v>
      </c>
      <c r="U2551">
        <v>7.5</v>
      </c>
      <c r="V2551">
        <v>7.5</v>
      </c>
      <c r="W2551">
        <v>5</v>
      </c>
      <c r="X2551">
        <v>0.76</v>
      </c>
      <c r="Y2551">
        <v>119638</v>
      </c>
      <c r="Z2551" t="s">
        <v>189</v>
      </c>
      <c r="AA2551">
        <v>2</v>
      </c>
      <c r="AB2551">
        <v>15</v>
      </c>
      <c r="AC2551">
        <v>80</v>
      </c>
      <c r="AD2551">
        <v>5.333333333333333</v>
      </c>
      <c r="AE2551">
        <v>13.125</v>
      </c>
      <c r="AF2551">
        <v>13.125</v>
      </c>
      <c r="AG2551">
        <v>10</v>
      </c>
      <c r="AH2551">
        <v>0.76</v>
      </c>
      <c r="AI2551">
        <v>68367.5</v>
      </c>
      <c r="AJ2551">
        <v>5.03</v>
      </c>
      <c r="AK2551">
        <v>2.2000000000000002</v>
      </c>
      <c r="AL2551">
        <v>26</v>
      </c>
      <c r="AM2551">
        <v>11</v>
      </c>
      <c r="AN2551">
        <v>25</v>
      </c>
      <c r="AO2551" t="s">
        <v>190</v>
      </c>
      <c r="AP2551">
        <v>83</v>
      </c>
      <c r="AQ2551">
        <v>-0.7</v>
      </c>
      <c r="AR2551">
        <v>1.2</v>
      </c>
      <c r="AS2551" t="s">
        <v>3190</v>
      </c>
      <c r="AT2551">
        <v>14.85</v>
      </c>
      <c r="AU2551">
        <v>17</v>
      </c>
      <c r="AV2551">
        <v>15</v>
      </c>
      <c r="AW2551">
        <v>24</v>
      </c>
      <c r="AX2551">
        <v>12</v>
      </c>
      <c r="AY2551">
        <v>4</v>
      </c>
      <c r="AZ2551">
        <v>96</v>
      </c>
      <c r="BA2551">
        <v>5.385416666666667</v>
      </c>
      <c r="BB2551">
        <v>21918.599999999995</v>
      </c>
      <c r="BC2551">
        <v>36531</v>
      </c>
      <c r="BD2551">
        <v>51143.399999999994</v>
      </c>
      <c r="BE2551">
        <v>36</v>
      </c>
      <c r="BF2551">
        <v>4</v>
      </c>
      <c r="BG2551">
        <v>96</v>
      </c>
      <c r="BH2551">
        <v>5.385416666666667</v>
      </c>
      <c r="BI2551">
        <v>21918.599999999995</v>
      </c>
      <c r="BJ2551">
        <v>36531</v>
      </c>
      <c r="BK2551">
        <v>51143.399999999994</v>
      </c>
      <c r="BL2551">
        <v>45</v>
      </c>
      <c r="BM2551">
        <v>1</v>
      </c>
      <c r="BN2551">
        <v>12</v>
      </c>
      <c r="BO2551" t="s">
        <v>192</v>
      </c>
      <c r="BP2551">
        <v>5.4480000000000004</v>
      </c>
      <c r="BQ2551">
        <v>4157</v>
      </c>
      <c r="BR2551">
        <v>1072</v>
      </c>
      <c r="BS2551">
        <v>0.25787827760404136</v>
      </c>
      <c r="BV2551">
        <v>0</v>
      </c>
      <c r="BW2551">
        <v>0</v>
      </c>
      <c r="BX2551">
        <v>0</v>
      </c>
      <c r="BZ2551" t="s">
        <v>193</v>
      </c>
      <c r="CA2551" t="s">
        <v>194</v>
      </c>
      <c r="CB2551" t="b">
        <v>0</v>
      </c>
    </row>
    <row r="2552" spans="1:80" x14ac:dyDescent="0.3">
      <c r="A2552">
        <v>2551</v>
      </c>
      <c r="B2552" t="s">
        <v>3208</v>
      </c>
      <c r="C2552" t="s">
        <v>20</v>
      </c>
      <c r="D2552" t="s">
        <v>3004</v>
      </c>
      <c r="E2552" t="s">
        <v>3188</v>
      </c>
      <c r="F2552" t="s">
        <v>252</v>
      </c>
      <c r="G2552" t="s">
        <v>3004</v>
      </c>
      <c r="H2552" t="s">
        <v>184</v>
      </c>
      <c r="J2552">
        <v>0</v>
      </c>
      <c r="K2552" t="s">
        <v>3189</v>
      </c>
      <c r="L2552" t="s">
        <v>186</v>
      </c>
      <c r="M2552" t="s">
        <v>1022</v>
      </c>
      <c r="N2552" t="s">
        <v>20</v>
      </c>
      <c r="O2552">
        <v>648</v>
      </c>
      <c r="P2552" t="s">
        <v>188</v>
      </c>
      <c r="Q2552">
        <v>2</v>
      </c>
      <c r="R2552">
        <v>12</v>
      </c>
      <c r="S2552">
        <v>40</v>
      </c>
      <c r="T2552">
        <v>3.3333333333333335</v>
      </c>
      <c r="U2552">
        <v>7.5</v>
      </c>
      <c r="V2552">
        <v>7.5</v>
      </c>
      <c r="W2552">
        <v>5</v>
      </c>
      <c r="X2552">
        <v>0.76</v>
      </c>
      <c r="Y2552">
        <v>119638</v>
      </c>
      <c r="Z2552" t="s">
        <v>189</v>
      </c>
      <c r="AA2552">
        <v>2</v>
      </c>
      <c r="AB2552">
        <v>12</v>
      </c>
      <c r="AC2552">
        <v>80</v>
      </c>
      <c r="AD2552">
        <v>6.666666666666667</v>
      </c>
      <c r="AE2552">
        <v>13.125</v>
      </c>
      <c r="AF2552">
        <v>13.125</v>
      </c>
      <c r="AG2552">
        <v>10</v>
      </c>
      <c r="AH2552">
        <v>0.76</v>
      </c>
      <c r="AI2552">
        <v>68367.5</v>
      </c>
      <c r="AJ2552">
        <v>6.79</v>
      </c>
      <c r="AK2552">
        <v>2.2000000000000002</v>
      </c>
      <c r="AL2552">
        <v>19</v>
      </c>
      <c r="AM2552">
        <v>11</v>
      </c>
      <c r="AN2552">
        <v>25</v>
      </c>
      <c r="AO2552" t="s">
        <v>190</v>
      </c>
      <c r="AP2552">
        <v>83</v>
      </c>
      <c r="AQ2552">
        <v>-0.7</v>
      </c>
      <c r="AR2552">
        <v>1.2</v>
      </c>
      <c r="AS2552" t="s">
        <v>3190</v>
      </c>
      <c r="AT2552">
        <v>14.85</v>
      </c>
      <c r="AU2552">
        <v>17</v>
      </c>
      <c r="AV2552">
        <v>15</v>
      </c>
      <c r="AW2552">
        <v>24</v>
      </c>
      <c r="AX2552">
        <v>12</v>
      </c>
      <c r="AY2552">
        <v>4</v>
      </c>
      <c r="AZ2552">
        <v>96</v>
      </c>
      <c r="BA2552">
        <v>5.385416666666667</v>
      </c>
      <c r="BB2552">
        <v>21918.599999999995</v>
      </c>
      <c r="BC2552">
        <v>36531</v>
      </c>
      <c r="BD2552">
        <v>51143.399999999994</v>
      </c>
      <c r="BE2552">
        <v>36</v>
      </c>
      <c r="BF2552">
        <v>4</v>
      </c>
      <c r="BG2552">
        <v>96</v>
      </c>
      <c r="BH2552">
        <v>5.385416666666667</v>
      </c>
      <c r="BI2552">
        <v>21918.599999999995</v>
      </c>
      <c r="BJ2552">
        <v>36531</v>
      </c>
      <c r="BK2552">
        <v>51143.399999999994</v>
      </c>
      <c r="BL2552">
        <v>45</v>
      </c>
      <c r="BM2552">
        <v>1</v>
      </c>
      <c r="BN2552">
        <v>12</v>
      </c>
      <c r="BO2552" t="s">
        <v>192</v>
      </c>
      <c r="BP2552">
        <v>7.7759999999999998</v>
      </c>
      <c r="BQ2552">
        <v>7892</v>
      </c>
      <c r="BR2552">
        <v>0</v>
      </c>
      <c r="BS2552">
        <v>0</v>
      </c>
      <c r="BV2552">
        <v>0</v>
      </c>
      <c r="BW2552">
        <v>390</v>
      </c>
      <c r="BX2552">
        <v>0</v>
      </c>
      <c r="BZ2552" t="s">
        <v>193</v>
      </c>
      <c r="CA2552" t="s">
        <v>194</v>
      </c>
      <c r="CB2552" t="b">
        <v>0</v>
      </c>
    </row>
    <row r="2553" spans="1:80" x14ac:dyDescent="0.3">
      <c r="A2553">
        <v>2552</v>
      </c>
      <c r="B2553" t="s">
        <v>3209</v>
      </c>
      <c r="C2553" t="s">
        <v>20</v>
      </c>
      <c r="D2553" t="s">
        <v>3004</v>
      </c>
      <c r="E2553" t="s">
        <v>3188</v>
      </c>
      <c r="F2553" t="s">
        <v>511</v>
      </c>
      <c r="G2553" t="s">
        <v>3004</v>
      </c>
      <c r="H2553" t="s">
        <v>184</v>
      </c>
      <c r="J2553">
        <v>0</v>
      </c>
      <c r="K2553" t="s">
        <v>3189</v>
      </c>
      <c r="L2553" t="s">
        <v>186</v>
      </c>
      <c r="M2553" t="s">
        <v>1022</v>
      </c>
      <c r="N2553" t="s">
        <v>20</v>
      </c>
      <c r="O2553">
        <v>852</v>
      </c>
      <c r="P2553" t="s">
        <v>188</v>
      </c>
      <c r="Q2553">
        <v>2</v>
      </c>
      <c r="R2553">
        <v>9</v>
      </c>
      <c r="S2553">
        <v>40</v>
      </c>
      <c r="T2553">
        <v>4.4444444444444446</v>
      </c>
      <c r="U2553">
        <v>7.5</v>
      </c>
      <c r="V2553">
        <v>7.5</v>
      </c>
      <c r="W2553">
        <v>5</v>
      </c>
      <c r="X2553">
        <v>0.76</v>
      </c>
      <c r="Y2553">
        <v>119638</v>
      </c>
      <c r="Z2553" t="s">
        <v>189</v>
      </c>
      <c r="AA2553">
        <v>2</v>
      </c>
      <c r="AB2553">
        <v>9</v>
      </c>
      <c r="AC2553">
        <v>80</v>
      </c>
      <c r="AD2553">
        <v>8.8888888888888893</v>
      </c>
      <c r="AE2553">
        <v>13.125</v>
      </c>
      <c r="AF2553">
        <v>13.125</v>
      </c>
      <c r="AG2553">
        <v>10</v>
      </c>
      <c r="AH2553">
        <v>0.76</v>
      </c>
      <c r="AI2553">
        <v>68367.5</v>
      </c>
      <c r="AJ2553">
        <v>8.5500000000000007</v>
      </c>
      <c r="AK2553">
        <v>2.2000000000000002</v>
      </c>
      <c r="AL2553">
        <v>15</v>
      </c>
      <c r="AM2553">
        <v>11</v>
      </c>
      <c r="AN2553">
        <v>25</v>
      </c>
      <c r="AO2553" t="s">
        <v>190</v>
      </c>
      <c r="AP2553">
        <v>83</v>
      </c>
      <c r="AQ2553">
        <v>-0.7</v>
      </c>
      <c r="AR2553">
        <v>1.2</v>
      </c>
      <c r="AS2553" t="s">
        <v>3190</v>
      </c>
      <c r="AT2553">
        <v>14.85</v>
      </c>
      <c r="AU2553">
        <v>17</v>
      </c>
      <c r="AV2553">
        <v>15</v>
      </c>
      <c r="AW2553">
        <v>24</v>
      </c>
      <c r="AX2553">
        <v>12</v>
      </c>
      <c r="AY2553">
        <v>4</v>
      </c>
      <c r="AZ2553">
        <v>96</v>
      </c>
      <c r="BA2553">
        <v>5.385416666666667</v>
      </c>
      <c r="BB2553">
        <v>21918.599999999995</v>
      </c>
      <c r="BC2553">
        <v>36531</v>
      </c>
      <c r="BD2553">
        <v>51143.399999999994</v>
      </c>
      <c r="BE2553">
        <v>36</v>
      </c>
      <c r="BF2553">
        <v>4</v>
      </c>
      <c r="BG2553">
        <v>96</v>
      </c>
      <c r="BH2553">
        <v>5.385416666666667</v>
      </c>
      <c r="BI2553">
        <v>21918.599999999995</v>
      </c>
      <c r="BJ2553">
        <v>36531</v>
      </c>
      <c r="BK2553">
        <v>51143.399999999994</v>
      </c>
      <c r="BL2553">
        <v>45</v>
      </c>
      <c r="BM2553">
        <v>1</v>
      </c>
      <c r="BN2553">
        <v>6</v>
      </c>
      <c r="BO2553" t="s">
        <v>192</v>
      </c>
      <c r="BP2553">
        <v>5.1120000000000001</v>
      </c>
      <c r="BQ2553">
        <v>2616</v>
      </c>
      <c r="BR2553">
        <v>124</v>
      </c>
      <c r="BS2553">
        <v>4.7400611620795105E-2</v>
      </c>
      <c r="BV2553">
        <v>1136</v>
      </c>
      <c r="BW2553">
        <v>0</v>
      </c>
      <c r="BX2553">
        <v>0</v>
      </c>
      <c r="BZ2553" t="s">
        <v>193</v>
      </c>
      <c r="CA2553" t="s">
        <v>194</v>
      </c>
      <c r="CB2553" t="b">
        <v>0</v>
      </c>
    </row>
    <row r="2554" spans="1:80" x14ac:dyDescent="0.3">
      <c r="A2554">
        <v>2553</v>
      </c>
      <c r="B2554" t="s">
        <v>3210</v>
      </c>
      <c r="C2554" t="s">
        <v>20</v>
      </c>
      <c r="D2554" t="s">
        <v>3004</v>
      </c>
      <c r="E2554" t="s">
        <v>3188</v>
      </c>
      <c r="F2554" t="s">
        <v>520</v>
      </c>
      <c r="G2554" t="s">
        <v>3004</v>
      </c>
      <c r="H2554" t="s">
        <v>184</v>
      </c>
      <c r="J2554">
        <v>0</v>
      </c>
      <c r="K2554" t="s">
        <v>3189</v>
      </c>
      <c r="L2554" t="s">
        <v>186</v>
      </c>
      <c r="M2554" t="s">
        <v>1022</v>
      </c>
      <c r="N2554" t="s">
        <v>20</v>
      </c>
      <c r="O2554">
        <v>1044</v>
      </c>
      <c r="P2554" t="s">
        <v>188</v>
      </c>
      <c r="Q2554">
        <v>2</v>
      </c>
      <c r="R2554">
        <v>9</v>
      </c>
      <c r="S2554">
        <v>40</v>
      </c>
      <c r="T2554">
        <v>4.4444444444444446</v>
      </c>
      <c r="U2554">
        <v>7.5</v>
      </c>
      <c r="V2554">
        <v>7.5</v>
      </c>
      <c r="W2554">
        <v>5</v>
      </c>
      <c r="X2554">
        <v>0.76</v>
      </c>
      <c r="Y2554">
        <v>119638</v>
      </c>
      <c r="Z2554" t="s">
        <v>189</v>
      </c>
      <c r="AA2554">
        <v>2</v>
      </c>
      <c r="AB2554">
        <v>9</v>
      </c>
      <c r="AC2554">
        <v>80</v>
      </c>
      <c r="AD2554">
        <v>8.8888888888888893</v>
      </c>
      <c r="AE2554">
        <v>13.125</v>
      </c>
      <c r="AF2554">
        <v>13.125</v>
      </c>
      <c r="AG2554">
        <v>10</v>
      </c>
      <c r="AH2554">
        <v>0.76</v>
      </c>
      <c r="AI2554">
        <v>68367.5</v>
      </c>
      <c r="AJ2554">
        <v>10.31</v>
      </c>
      <c r="AK2554">
        <v>2.2000000000000002</v>
      </c>
      <c r="AL2554">
        <v>13</v>
      </c>
      <c r="AM2554">
        <v>11</v>
      </c>
      <c r="AN2554">
        <v>25</v>
      </c>
      <c r="AO2554" t="s">
        <v>190</v>
      </c>
      <c r="AP2554">
        <v>83</v>
      </c>
      <c r="AQ2554">
        <v>-0.7</v>
      </c>
      <c r="AR2554">
        <v>1.2</v>
      </c>
      <c r="AS2554" t="s">
        <v>3142</v>
      </c>
      <c r="AT2554">
        <v>6.95</v>
      </c>
      <c r="AU2554">
        <v>17</v>
      </c>
      <c r="AV2554">
        <v>15</v>
      </c>
      <c r="AW2554">
        <v>18</v>
      </c>
      <c r="AX2554">
        <v>12</v>
      </c>
      <c r="AY2554">
        <v>4</v>
      </c>
      <c r="AZ2554">
        <v>72</v>
      </c>
      <c r="BA2554">
        <v>7.1805555555555554</v>
      </c>
      <c r="BB2554">
        <v>7693.65</v>
      </c>
      <c r="BC2554">
        <v>12822.75</v>
      </c>
      <c r="BD2554">
        <v>17951.850000000002</v>
      </c>
      <c r="BE2554">
        <v>36</v>
      </c>
      <c r="BF2554">
        <v>4</v>
      </c>
      <c r="BG2554">
        <v>72</v>
      </c>
      <c r="BH2554">
        <v>7.1805555555555554</v>
      </c>
      <c r="BI2554">
        <v>7693.65</v>
      </c>
      <c r="BJ2554">
        <v>12822.75</v>
      </c>
      <c r="BK2554">
        <v>17951.850000000002</v>
      </c>
      <c r="BL2554">
        <v>45</v>
      </c>
      <c r="BM2554">
        <v>1</v>
      </c>
      <c r="BN2554">
        <v>6</v>
      </c>
      <c r="BO2554" t="s">
        <v>192</v>
      </c>
      <c r="BP2554">
        <v>6.2640000000000002</v>
      </c>
      <c r="BQ2554">
        <v>2064</v>
      </c>
      <c r="BR2554">
        <v>424</v>
      </c>
      <c r="BS2554">
        <v>0.20542635658914729</v>
      </c>
      <c r="BV2554">
        <v>0</v>
      </c>
      <c r="BW2554">
        <v>800</v>
      </c>
      <c r="BX2554">
        <v>0</v>
      </c>
      <c r="BZ2554" t="s">
        <v>193</v>
      </c>
      <c r="CA2554" t="s">
        <v>194</v>
      </c>
      <c r="CB2554" t="b">
        <v>0</v>
      </c>
    </row>
    <row r="2555" spans="1:80" x14ac:dyDescent="0.3">
      <c r="A2555">
        <v>2554</v>
      </c>
      <c r="B2555" t="s">
        <v>3211</v>
      </c>
      <c r="C2555" t="s">
        <v>20</v>
      </c>
      <c r="D2555" t="s">
        <v>3004</v>
      </c>
      <c r="E2555" t="s">
        <v>3188</v>
      </c>
      <c r="F2555" t="s">
        <v>1005</v>
      </c>
      <c r="G2555" t="s">
        <v>3004</v>
      </c>
      <c r="H2555" t="s">
        <v>184</v>
      </c>
      <c r="J2555">
        <v>0</v>
      </c>
      <c r="K2555" t="s">
        <v>3189</v>
      </c>
      <c r="L2555" t="s">
        <v>186</v>
      </c>
      <c r="M2555" t="s">
        <v>1022</v>
      </c>
      <c r="N2555" t="s">
        <v>20</v>
      </c>
      <c r="O2555">
        <v>1251</v>
      </c>
      <c r="P2555" t="s">
        <v>188</v>
      </c>
      <c r="Q2555">
        <v>2</v>
      </c>
      <c r="R2555">
        <v>6</v>
      </c>
      <c r="S2555">
        <v>40</v>
      </c>
      <c r="T2555">
        <v>6.666666666666667</v>
      </c>
      <c r="U2555">
        <v>7.5</v>
      </c>
      <c r="V2555">
        <v>7.5</v>
      </c>
      <c r="W2555">
        <v>5</v>
      </c>
      <c r="X2555">
        <v>0.76</v>
      </c>
      <c r="Y2555">
        <v>119638</v>
      </c>
      <c r="Z2555" t="s">
        <v>189</v>
      </c>
      <c r="AA2555">
        <v>2</v>
      </c>
      <c r="AB2555">
        <v>6</v>
      </c>
      <c r="AC2555">
        <v>80</v>
      </c>
      <c r="AD2555">
        <v>13.333333333333334</v>
      </c>
      <c r="AE2555">
        <v>13.125</v>
      </c>
      <c r="AF2555">
        <v>13.333333333333334</v>
      </c>
      <c r="AG2555">
        <v>10</v>
      </c>
      <c r="AH2555">
        <v>0.76</v>
      </c>
      <c r="AI2555">
        <v>67301.5</v>
      </c>
      <c r="AJ2555">
        <v>12.08</v>
      </c>
      <c r="AK2555">
        <v>2.2000000000000002</v>
      </c>
      <c r="AL2555">
        <v>11</v>
      </c>
      <c r="AM2555">
        <v>11</v>
      </c>
      <c r="AN2555">
        <v>25</v>
      </c>
      <c r="AO2555" t="s">
        <v>190</v>
      </c>
      <c r="AP2555">
        <v>83</v>
      </c>
      <c r="AQ2555">
        <v>-0.7</v>
      </c>
      <c r="AR2555">
        <v>1.2</v>
      </c>
      <c r="AS2555" t="s">
        <v>3142</v>
      </c>
      <c r="AT2555">
        <v>6.95</v>
      </c>
      <c r="AU2555">
        <v>17</v>
      </c>
      <c r="AV2555">
        <v>15</v>
      </c>
      <c r="AW2555">
        <v>18</v>
      </c>
      <c r="AX2555">
        <v>12</v>
      </c>
      <c r="AY2555">
        <v>3</v>
      </c>
      <c r="AZ2555">
        <v>54</v>
      </c>
      <c r="BA2555">
        <v>9.5740740740740744</v>
      </c>
      <c r="BB2555">
        <v>7693.65</v>
      </c>
      <c r="BC2555">
        <v>12822.75</v>
      </c>
      <c r="BD2555">
        <v>17951.850000000002</v>
      </c>
      <c r="BE2555">
        <v>36</v>
      </c>
      <c r="BF2555">
        <v>3</v>
      </c>
      <c r="BG2555">
        <v>54</v>
      </c>
      <c r="BH2555">
        <v>9.5740740740740744</v>
      </c>
      <c r="BI2555">
        <v>7693.65</v>
      </c>
      <c r="BJ2555">
        <v>12822.75</v>
      </c>
      <c r="BK2555">
        <v>17951.850000000002</v>
      </c>
      <c r="BL2555">
        <v>45</v>
      </c>
      <c r="BM2555">
        <v>1</v>
      </c>
      <c r="BN2555">
        <v>6</v>
      </c>
      <c r="BO2555" t="s">
        <v>192</v>
      </c>
      <c r="BP2555">
        <v>7.5060000000000002</v>
      </c>
      <c r="BQ2555">
        <v>898</v>
      </c>
      <c r="BR2555">
        <v>200</v>
      </c>
      <c r="BS2555">
        <v>0.22271714922048999</v>
      </c>
      <c r="BV2555">
        <v>0</v>
      </c>
      <c r="BW2555">
        <v>100</v>
      </c>
      <c r="BX2555">
        <v>0</v>
      </c>
      <c r="BZ2555" t="s">
        <v>193</v>
      </c>
      <c r="CA2555" t="s">
        <v>194</v>
      </c>
      <c r="CB2555" t="b">
        <v>0</v>
      </c>
    </row>
    <row r="2556" spans="1:80" x14ac:dyDescent="0.3">
      <c r="A2556">
        <v>2555</v>
      </c>
      <c r="B2556" t="s">
        <v>3212</v>
      </c>
      <c r="C2556" t="s">
        <v>20</v>
      </c>
      <c r="D2556" t="s">
        <v>3004</v>
      </c>
      <c r="E2556" t="s">
        <v>3188</v>
      </c>
      <c r="F2556" t="s">
        <v>1577</v>
      </c>
      <c r="G2556" t="s">
        <v>3004</v>
      </c>
      <c r="H2556" t="s">
        <v>184</v>
      </c>
      <c r="J2556">
        <v>0</v>
      </c>
      <c r="K2556" t="s">
        <v>3189</v>
      </c>
      <c r="L2556" t="s">
        <v>186</v>
      </c>
      <c r="M2556" t="s">
        <v>1022</v>
      </c>
      <c r="N2556" t="s">
        <v>20</v>
      </c>
      <c r="O2556">
        <v>1451</v>
      </c>
      <c r="P2556" t="s">
        <v>188</v>
      </c>
      <c r="Q2556">
        <v>2</v>
      </c>
      <c r="R2556">
        <v>6</v>
      </c>
      <c r="S2556">
        <v>40</v>
      </c>
      <c r="T2556">
        <v>6.666666666666667</v>
      </c>
      <c r="U2556">
        <v>7.5</v>
      </c>
      <c r="V2556">
        <v>7.5</v>
      </c>
      <c r="W2556">
        <v>5</v>
      </c>
      <c r="X2556">
        <v>0.76</v>
      </c>
      <c r="Y2556">
        <v>119638</v>
      </c>
      <c r="Z2556" t="s">
        <v>189</v>
      </c>
      <c r="AA2556">
        <v>2</v>
      </c>
      <c r="AB2556">
        <v>6</v>
      </c>
      <c r="AC2556">
        <v>80</v>
      </c>
      <c r="AD2556">
        <v>13.333333333333334</v>
      </c>
      <c r="AE2556">
        <v>13.125</v>
      </c>
      <c r="AF2556">
        <v>13.333333333333334</v>
      </c>
      <c r="AG2556">
        <v>10</v>
      </c>
      <c r="AH2556">
        <v>0.76</v>
      </c>
      <c r="AI2556">
        <v>67301.5</v>
      </c>
      <c r="AJ2556">
        <v>13.84</v>
      </c>
      <c r="AK2556">
        <v>2.2000000000000002</v>
      </c>
      <c r="AL2556">
        <v>10</v>
      </c>
      <c r="AM2556">
        <v>11</v>
      </c>
      <c r="AN2556">
        <v>25</v>
      </c>
      <c r="AO2556" t="s">
        <v>190</v>
      </c>
      <c r="AP2556">
        <v>83</v>
      </c>
      <c r="AQ2556">
        <v>-0.7</v>
      </c>
      <c r="AR2556">
        <v>1.2</v>
      </c>
      <c r="AS2556" t="s">
        <v>3142</v>
      </c>
      <c r="AT2556">
        <v>6.95</v>
      </c>
      <c r="AU2556">
        <v>17</v>
      </c>
      <c r="AV2556">
        <v>15</v>
      </c>
      <c r="AW2556">
        <v>18</v>
      </c>
      <c r="AX2556">
        <v>12</v>
      </c>
      <c r="AY2556">
        <v>3</v>
      </c>
      <c r="AZ2556">
        <v>54</v>
      </c>
      <c r="BA2556">
        <v>9.5740740740740744</v>
      </c>
      <c r="BB2556">
        <v>7693.65</v>
      </c>
      <c r="BC2556">
        <v>12822.75</v>
      </c>
      <c r="BD2556">
        <v>17951.850000000002</v>
      </c>
      <c r="BE2556">
        <v>36</v>
      </c>
      <c r="BF2556">
        <v>3</v>
      </c>
      <c r="BG2556">
        <v>54</v>
      </c>
      <c r="BH2556">
        <v>9.5740740740740744</v>
      </c>
      <c r="BI2556">
        <v>7693.65</v>
      </c>
      <c r="BJ2556">
        <v>12822.75</v>
      </c>
      <c r="BK2556">
        <v>17951.850000000002</v>
      </c>
      <c r="BL2556">
        <v>45</v>
      </c>
      <c r="BM2556">
        <v>1</v>
      </c>
      <c r="BN2556">
        <v>6</v>
      </c>
      <c r="BO2556" t="s">
        <v>192</v>
      </c>
      <c r="BP2556">
        <v>8.7059999999999995</v>
      </c>
      <c r="BQ2556">
        <v>1068</v>
      </c>
      <c r="BR2556">
        <v>408</v>
      </c>
      <c r="BS2556">
        <v>0.38202247191011229</v>
      </c>
      <c r="BV2556">
        <v>401</v>
      </c>
      <c r="BW2556">
        <v>0</v>
      </c>
      <c r="BX2556">
        <v>0</v>
      </c>
      <c r="BZ2556" t="s">
        <v>193</v>
      </c>
      <c r="CA2556" t="s">
        <v>194</v>
      </c>
      <c r="CB2556" t="b">
        <v>0</v>
      </c>
    </row>
    <row r="2557" spans="1:80" x14ac:dyDescent="0.3">
      <c r="A2557">
        <v>2556</v>
      </c>
      <c r="B2557" t="s">
        <v>3213</v>
      </c>
      <c r="C2557" t="s">
        <v>20</v>
      </c>
      <c r="D2557" t="s">
        <v>3004</v>
      </c>
      <c r="E2557" t="s">
        <v>3188</v>
      </c>
      <c r="F2557" t="s">
        <v>1605</v>
      </c>
      <c r="G2557" t="s">
        <v>3004</v>
      </c>
      <c r="H2557" t="s">
        <v>184</v>
      </c>
      <c r="J2557">
        <v>0</v>
      </c>
      <c r="K2557" t="s">
        <v>3189</v>
      </c>
      <c r="L2557" t="s">
        <v>186</v>
      </c>
      <c r="M2557" t="s">
        <v>1022</v>
      </c>
      <c r="N2557" t="s">
        <v>20</v>
      </c>
      <c r="O2557">
        <v>1653</v>
      </c>
      <c r="P2557" t="s">
        <v>188</v>
      </c>
      <c r="Q2557">
        <v>2</v>
      </c>
      <c r="R2557">
        <v>6</v>
      </c>
      <c r="S2557">
        <v>40</v>
      </c>
      <c r="T2557">
        <v>6.666666666666667</v>
      </c>
      <c r="U2557">
        <v>7.5</v>
      </c>
      <c r="V2557">
        <v>7.5</v>
      </c>
      <c r="W2557">
        <v>5</v>
      </c>
      <c r="X2557">
        <v>0.76</v>
      </c>
      <c r="Y2557">
        <v>119638</v>
      </c>
      <c r="Z2557" t="s">
        <v>189</v>
      </c>
      <c r="AA2557">
        <v>2</v>
      </c>
      <c r="AB2557">
        <v>6</v>
      </c>
      <c r="AC2557">
        <v>80</v>
      </c>
      <c r="AD2557">
        <v>13.333333333333334</v>
      </c>
      <c r="AE2557">
        <v>13.125</v>
      </c>
      <c r="AF2557">
        <v>13.333333333333334</v>
      </c>
      <c r="AG2557">
        <v>10</v>
      </c>
      <c r="AH2557">
        <v>0.76</v>
      </c>
      <c r="AI2557">
        <v>67301.5</v>
      </c>
      <c r="AJ2557">
        <v>15.6</v>
      </c>
      <c r="AK2557">
        <v>2.2000000000000002</v>
      </c>
      <c r="AL2557">
        <v>9</v>
      </c>
      <c r="AM2557">
        <v>11</v>
      </c>
      <c r="AN2557">
        <v>25</v>
      </c>
      <c r="AO2557" t="s">
        <v>190</v>
      </c>
      <c r="AP2557">
        <v>83</v>
      </c>
      <c r="AQ2557">
        <v>-0.7</v>
      </c>
      <c r="AR2557">
        <v>1.2</v>
      </c>
      <c r="AS2557" t="s">
        <v>3142</v>
      </c>
      <c r="AT2557">
        <v>6.95</v>
      </c>
      <c r="AU2557">
        <v>17</v>
      </c>
      <c r="AV2557">
        <v>15</v>
      </c>
      <c r="AW2557">
        <v>18</v>
      </c>
      <c r="AX2557">
        <v>12</v>
      </c>
      <c r="AY2557">
        <v>3</v>
      </c>
      <c r="AZ2557">
        <v>54</v>
      </c>
      <c r="BA2557">
        <v>9.5740740740740744</v>
      </c>
      <c r="BB2557">
        <v>7693.65</v>
      </c>
      <c r="BC2557">
        <v>12822.75</v>
      </c>
      <c r="BD2557">
        <v>17951.850000000002</v>
      </c>
      <c r="BE2557">
        <v>36</v>
      </c>
      <c r="BF2557">
        <v>3</v>
      </c>
      <c r="BG2557">
        <v>54</v>
      </c>
      <c r="BH2557">
        <v>9.5740740740740744</v>
      </c>
      <c r="BI2557">
        <v>7693.65</v>
      </c>
      <c r="BJ2557">
        <v>12822.75</v>
      </c>
      <c r="BK2557">
        <v>17951.850000000002</v>
      </c>
      <c r="BL2557">
        <v>45</v>
      </c>
      <c r="BM2557">
        <v>1</v>
      </c>
      <c r="BN2557">
        <v>6</v>
      </c>
      <c r="BO2557" t="s">
        <v>192</v>
      </c>
      <c r="BP2557">
        <v>9.9179999999999993</v>
      </c>
      <c r="BQ2557">
        <v>115</v>
      </c>
      <c r="BR2557">
        <v>207</v>
      </c>
      <c r="BS2557">
        <v>1.8</v>
      </c>
      <c r="BV2557">
        <v>0</v>
      </c>
      <c r="BW2557">
        <v>60</v>
      </c>
      <c r="BX2557">
        <v>0</v>
      </c>
      <c r="BZ2557" t="s">
        <v>193</v>
      </c>
      <c r="CA2557" t="s">
        <v>194</v>
      </c>
      <c r="CB2557" t="b">
        <v>0</v>
      </c>
    </row>
    <row r="2558" spans="1:80" x14ac:dyDescent="0.3">
      <c r="A2558">
        <v>2557</v>
      </c>
      <c r="B2558" t="s">
        <v>3214</v>
      </c>
      <c r="C2558" t="s">
        <v>20</v>
      </c>
      <c r="D2558" t="s">
        <v>3004</v>
      </c>
      <c r="E2558" t="s">
        <v>3188</v>
      </c>
      <c r="F2558" t="s">
        <v>1607</v>
      </c>
      <c r="G2558" t="s">
        <v>3004</v>
      </c>
      <c r="H2558" t="s">
        <v>184</v>
      </c>
      <c r="J2558">
        <v>0</v>
      </c>
      <c r="K2558" t="s">
        <v>3189</v>
      </c>
      <c r="L2558" t="s">
        <v>186</v>
      </c>
      <c r="M2558" t="s">
        <v>1022</v>
      </c>
      <c r="N2558" t="s">
        <v>20</v>
      </c>
      <c r="O2558">
        <v>1885</v>
      </c>
      <c r="P2558" t="s">
        <v>188</v>
      </c>
      <c r="Q2558">
        <v>2</v>
      </c>
      <c r="R2558">
        <v>6</v>
      </c>
      <c r="S2558">
        <v>40</v>
      </c>
      <c r="T2558">
        <v>6.666666666666667</v>
      </c>
      <c r="U2558">
        <v>7.5</v>
      </c>
      <c r="V2558">
        <v>7.5</v>
      </c>
      <c r="W2558">
        <v>5</v>
      </c>
      <c r="X2558">
        <v>0.76</v>
      </c>
      <c r="Y2558">
        <v>119638</v>
      </c>
      <c r="Z2558" t="s">
        <v>189</v>
      </c>
      <c r="AA2558">
        <v>2</v>
      </c>
      <c r="AB2558">
        <v>6</v>
      </c>
      <c r="AC2558">
        <v>80</v>
      </c>
      <c r="AD2558">
        <v>13.333333333333334</v>
      </c>
      <c r="AE2558">
        <v>13.125</v>
      </c>
      <c r="AF2558">
        <v>13.333333333333334</v>
      </c>
      <c r="AG2558">
        <v>10</v>
      </c>
      <c r="AH2558">
        <v>0.76</v>
      </c>
      <c r="AI2558">
        <v>67301.5</v>
      </c>
      <c r="AJ2558">
        <v>17.36</v>
      </c>
      <c r="AK2558">
        <v>2.2000000000000002</v>
      </c>
      <c r="AL2558">
        <v>8</v>
      </c>
      <c r="AM2558">
        <v>11</v>
      </c>
      <c r="AN2558">
        <v>25</v>
      </c>
      <c r="AO2558" t="s">
        <v>190</v>
      </c>
      <c r="AP2558">
        <v>83</v>
      </c>
      <c r="AQ2558">
        <v>-0.7</v>
      </c>
      <c r="AR2558">
        <v>1.2</v>
      </c>
      <c r="AS2558" t="s">
        <v>3142</v>
      </c>
      <c r="AT2558">
        <v>6.95</v>
      </c>
      <c r="AU2558">
        <v>17</v>
      </c>
      <c r="AV2558">
        <v>15</v>
      </c>
      <c r="AW2558">
        <v>18</v>
      </c>
      <c r="AX2558">
        <v>12</v>
      </c>
      <c r="AY2558">
        <v>3</v>
      </c>
      <c r="AZ2558">
        <v>54</v>
      </c>
      <c r="BA2558">
        <v>9.5740740740740744</v>
      </c>
      <c r="BB2558">
        <v>7693.65</v>
      </c>
      <c r="BC2558">
        <v>12822.75</v>
      </c>
      <c r="BD2558">
        <v>17951.850000000002</v>
      </c>
      <c r="BE2558">
        <v>36</v>
      </c>
      <c r="BF2558">
        <v>3</v>
      </c>
      <c r="BG2558">
        <v>54</v>
      </c>
      <c r="BH2558">
        <v>9.5740740740740744</v>
      </c>
      <c r="BI2558">
        <v>7693.65</v>
      </c>
      <c r="BJ2558">
        <v>12822.75</v>
      </c>
      <c r="BK2558">
        <v>17951.850000000002</v>
      </c>
      <c r="BL2558">
        <v>45</v>
      </c>
      <c r="BM2558">
        <v>1</v>
      </c>
      <c r="BN2558">
        <v>2</v>
      </c>
      <c r="BO2558" t="s">
        <v>192</v>
      </c>
      <c r="BP2558">
        <v>3.77</v>
      </c>
      <c r="BQ2558">
        <v>790</v>
      </c>
      <c r="BR2558">
        <v>9</v>
      </c>
      <c r="BS2558">
        <v>1.1392405063291139E-2</v>
      </c>
      <c r="BV2558">
        <v>0</v>
      </c>
      <c r="BW2558">
        <v>160</v>
      </c>
      <c r="BX2558">
        <v>0</v>
      </c>
      <c r="BZ2558" t="s">
        <v>193</v>
      </c>
      <c r="CA2558" t="s">
        <v>194</v>
      </c>
      <c r="CB2558" t="b">
        <v>0</v>
      </c>
    </row>
    <row r="2559" spans="1:80" x14ac:dyDescent="0.3">
      <c r="A2559">
        <v>2558</v>
      </c>
      <c r="B2559" t="s">
        <v>3215</v>
      </c>
      <c r="C2559" t="s">
        <v>20</v>
      </c>
      <c r="D2559" t="s">
        <v>3004</v>
      </c>
      <c r="E2559" t="s">
        <v>3188</v>
      </c>
      <c r="F2559" t="s">
        <v>204</v>
      </c>
      <c r="G2559" t="s">
        <v>3004</v>
      </c>
      <c r="H2559" t="s">
        <v>184</v>
      </c>
      <c r="J2559">
        <v>0</v>
      </c>
      <c r="K2559" t="s">
        <v>3199</v>
      </c>
      <c r="L2559" t="s">
        <v>186</v>
      </c>
      <c r="M2559" t="s">
        <v>1022</v>
      </c>
      <c r="N2559" t="s">
        <v>20</v>
      </c>
      <c r="O2559">
        <v>383</v>
      </c>
      <c r="P2559" t="s">
        <v>188</v>
      </c>
      <c r="Q2559">
        <v>2</v>
      </c>
      <c r="R2559">
        <v>15</v>
      </c>
      <c r="S2559">
        <v>40</v>
      </c>
      <c r="T2559">
        <v>2.6666666666666665</v>
      </c>
      <c r="U2559">
        <v>7.5</v>
      </c>
      <c r="V2559">
        <v>7.5</v>
      </c>
      <c r="W2559">
        <v>5</v>
      </c>
      <c r="X2559">
        <v>0.76</v>
      </c>
      <c r="Y2559">
        <v>119638</v>
      </c>
      <c r="Z2559" t="s">
        <v>189</v>
      </c>
      <c r="AA2559">
        <v>2</v>
      </c>
      <c r="AB2559">
        <v>15</v>
      </c>
      <c r="AC2559">
        <v>80</v>
      </c>
      <c r="AD2559">
        <v>5.333333333333333</v>
      </c>
      <c r="AE2559">
        <v>13.125</v>
      </c>
      <c r="AF2559">
        <v>13.125</v>
      </c>
      <c r="AG2559">
        <v>10</v>
      </c>
      <c r="AH2559">
        <v>0.76</v>
      </c>
      <c r="AI2559">
        <v>68367.5</v>
      </c>
      <c r="AJ2559">
        <v>5.03</v>
      </c>
      <c r="AK2559">
        <v>2.2000000000000002</v>
      </c>
      <c r="AL2559">
        <v>26</v>
      </c>
      <c r="AM2559">
        <v>11</v>
      </c>
      <c r="AN2559">
        <v>25</v>
      </c>
      <c r="AO2559" t="s">
        <v>190</v>
      </c>
      <c r="AP2559">
        <v>83</v>
      </c>
      <c r="AQ2559">
        <v>-0.7</v>
      </c>
      <c r="AR2559">
        <v>1.2</v>
      </c>
      <c r="AS2559" t="s">
        <v>3190</v>
      </c>
      <c r="AT2559">
        <v>14.85</v>
      </c>
      <c r="AU2559">
        <v>17</v>
      </c>
      <c r="AV2559">
        <v>15</v>
      </c>
      <c r="AW2559">
        <v>24</v>
      </c>
      <c r="AX2559">
        <v>12</v>
      </c>
      <c r="AY2559">
        <v>4</v>
      </c>
      <c r="AZ2559">
        <v>96</v>
      </c>
      <c r="BA2559">
        <v>5.385416666666667</v>
      </c>
      <c r="BB2559">
        <v>21918.599999999995</v>
      </c>
      <c r="BC2559">
        <v>36531</v>
      </c>
      <c r="BD2559">
        <v>51143.399999999994</v>
      </c>
      <c r="BE2559">
        <v>36</v>
      </c>
      <c r="BF2559">
        <v>4</v>
      </c>
      <c r="BG2559">
        <v>96</v>
      </c>
      <c r="BH2559">
        <v>5.385416666666667</v>
      </c>
      <c r="BI2559">
        <v>21918.599999999995</v>
      </c>
      <c r="BJ2559">
        <v>36531</v>
      </c>
      <c r="BK2559">
        <v>51143.399999999994</v>
      </c>
      <c r="BL2559">
        <v>45</v>
      </c>
      <c r="BM2559">
        <v>1</v>
      </c>
      <c r="BN2559">
        <v>12</v>
      </c>
      <c r="BO2559" t="s">
        <v>192</v>
      </c>
      <c r="BP2559">
        <v>4.5960000000000001</v>
      </c>
      <c r="BQ2559">
        <v>1786</v>
      </c>
      <c r="BR2559">
        <v>145</v>
      </c>
      <c r="BS2559">
        <v>8.1187010078387453E-2</v>
      </c>
      <c r="BV2559">
        <v>0</v>
      </c>
      <c r="BW2559">
        <v>290</v>
      </c>
      <c r="BX2559">
        <v>0</v>
      </c>
      <c r="BZ2559" t="s">
        <v>193</v>
      </c>
      <c r="CA2559" t="s">
        <v>194</v>
      </c>
      <c r="CB2559" t="b">
        <v>0</v>
      </c>
    </row>
    <row r="2560" spans="1:80" x14ac:dyDescent="0.3">
      <c r="A2560">
        <v>2559</v>
      </c>
      <c r="B2560" t="s">
        <v>3216</v>
      </c>
      <c r="C2560" t="s">
        <v>20</v>
      </c>
      <c r="D2560" t="s">
        <v>3004</v>
      </c>
      <c r="E2560" t="s">
        <v>3188</v>
      </c>
      <c r="F2560" t="s">
        <v>252</v>
      </c>
      <c r="G2560" t="s">
        <v>3004</v>
      </c>
      <c r="H2560" t="s">
        <v>184</v>
      </c>
      <c r="J2560">
        <v>0</v>
      </c>
      <c r="K2560" t="s">
        <v>3199</v>
      </c>
      <c r="L2560" t="s">
        <v>186</v>
      </c>
      <c r="M2560" t="s">
        <v>1022</v>
      </c>
      <c r="N2560" t="s">
        <v>20</v>
      </c>
      <c r="O2560">
        <v>555</v>
      </c>
      <c r="P2560" t="s">
        <v>188</v>
      </c>
      <c r="Q2560">
        <v>2</v>
      </c>
      <c r="R2560">
        <v>12</v>
      </c>
      <c r="S2560">
        <v>40</v>
      </c>
      <c r="T2560">
        <v>3.3333333333333335</v>
      </c>
      <c r="U2560">
        <v>7.5</v>
      </c>
      <c r="V2560">
        <v>7.5</v>
      </c>
      <c r="W2560">
        <v>5</v>
      </c>
      <c r="X2560">
        <v>0.76</v>
      </c>
      <c r="Y2560">
        <v>119638</v>
      </c>
      <c r="Z2560" t="s">
        <v>189</v>
      </c>
      <c r="AA2560">
        <v>2</v>
      </c>
      <c r="AB2560">
        <v>12</v>
      </c>
      <c r="AC2560">
        <v>80</v>
      </c>
      <c r="AD2560">
        <v>6.666666666666667</v>
      </c>
      <c r="AE2560">
        <v>13.125</v>
      </c>
      <c r="AF2560">
        <v>13.125</v>
      </c>
      <c r="AG2560">
        <v>10</v>
      </c>
      <c r="AH2560">
        <v>0.76</v>
      </c>
      <c r="AI2560">
        <v>68367.5</v>
      </c>
      <c r="AJ2560">
        <v>6.79</v>
      </c>
      <c r="AK2560">
        <v>2.2000000000000002</v>
      </c>
      <c r="AL2560">
        <v>19</v>
      </c>
      <c r="AM2560">
        <v>11</v>
      </c>
      <c r="AN2560">
        <v>25</v>
      </c>
      <c r="AO2560" t="s">
        <v>190</v>
      </c>
      <c r="AP2560">
        <v>83</v>
      </c>
      <c r="AQ2560">
        <v>-0.7</v>
      </c>
      <c r="AR2560">
        <v>1.2</v>
      </c>
      <c r="AS2560" t="s">
        <v>3190</v>
      </c>
      <c r="AT2560">
        <v>14.85</v>
      </c>
      <c r="AU2560">
        <v>17</v>
      </c>
      <c r="AV2560">
        <v>15</v>
      </c>
      <c r="AW2560">
        <v>24</v>
      </c>
      <c r="AX2560">
        <v>12</v>
      </c>
      <c r="AY2560">
        <v>4</v>
      </c>
      <c r="AZ2560">
        <v>96</v>
      </c>
      <c r="BA2560">
        <v>5.385416666666667</v>
      </c>
      <c r="BB2560">
        <v>21918.599999999995</v>
      </c>
      <c r="BC2560">
        <v>36531</v>
      </c>
      <c r="BD2560">
        <v>51143.399999999994</v>
      </c>
      <c r="BE2560">
        <v>36</v>
      </c>
      <c r="BF2560">
        <v>4</v>
      </c>
      <c r="BG2560">
        <v>96</v>
      </c>
      <c r="BH2560">
        <v>5.385416666666667</v>
      </c>
      <c r="BI2560">
        <v>21918.599999999995</v>
      </c>
      <c r="BJ2560">
        <v>36531</v>
      </c>
      <c r="BK2560">
        <v>51143.399999999994</v>
      </c>
      <c r="BL2560">
        <v>45</v>
      </c>
      <c r="BM2560">
        <v>1</v>
      </c>
      <c r="BN2560">
        <v>12</v>
      </c>
      <c r="BO2560" t="s">
        <v>192</v>
      </c>
      <c r="BP2560">
        <v>6.66</v>
      </c>
      <c r="BQ2560">
        <v>1634</v>
      </c>
      <c r="BR2560">
        <v>1236</v>
      </c>
      <c r="BS2560">
        <v>0.7564259485924113</v>
      </c>
      <c r="BV2560">
        <v>921</v>
      </c>
      <c r="BW2560">
        <v>70</v>
      </c>
      <c r="BX2560">
        <v>7.600434310532031E-2</v>
      </c>
      <c r="BZ2560" t="s">
        <v>193</v>
      </c>
      <c r="CA2560" t="s">
        <v>194</v>
      </c>
      <c r="CB2560" t="b">
        <v>0</v>
      </c>
    </row>
    <row r="2561" spans="1:80" x14ac:dyDescent="0.3">
      <c r="A2561">
        <v>2560</v>
      </c>
      <c r="B2561" t="s">
        <v>3217</v>
      </c>
      <c r="C2561" t="s">
        <v>20</v>
      </c>
      <c r="D2561" t="s">
        <v>3004</v>
      </c>
      <c r="E2561" t="s">
        <v>3188</v>
      </c>
      <c r="F2561" t="s">
        <v>511</v>
      </c>
      <c r="G2561" t="s">
        <v>3004</v>
      </c>
      <c r="H2561" t="s">
        <v>184</v>
      </c>
      <c r="J2561">
        <v>0</v>
      </c>
      <c r="K2561" t="s">
        <v>3199</v>
      </c>
      <c r="L2561" t="s">
        <v>186</v>
      </c>
      <c r="M2561" t="s">
        <v>1022</v>
      </c>
      <c r="N2561" t="s">
        <v>20</v>
      </c>
      <c r="O2561">
        <v>732</v>
      </c>
      <c r="P2561" t="s">
        <v>188</v>
      </c>
      <c r="Q2561">
        <v>2</v>
      </c>
      <c r="R2561">
        <v>9</v>
      </c>
      <c r="S2561">
        <v>40</v>
      </c>
      <c r="T2561">
        <v>4.4444444444444446</v>
      </c>
      <c r="U2561">
        <v>7.5</v>
      </c>
      <c r="V2561">
        <v>7.5</v>
      </c>
      <c r="W2561">
        <v>5</v>
      </c>
      <c r="X2561">
        <v>0.76</v>
      </c>
      <c r="Y2561">
        <v>119638</v>
      </c>
      <c r="Z2561" t="s">
        <v>189</v>
      </c>
      <c r="AA2561">
        <v>2</v>
      </c>
      <c r="AB2561">
        <v>9</v>
      </c>
      <c r="AC2561">
        <v>80</v>
      </c>
      <c r="AD2561">
        <v>8.8888888888888893</v>
      </c>
      <c r="AE2561">
        <v>13.125</v>
      </c>
      <c r="AF2561">
        <v>13.125</v>
      </c>
      <c r="AG2561">
        <v>10</v>
      </c>
      <c r="AH2561">
        <v>0.76</v>
      </c>
      <c r="AI2561">
        <v>68367.5</v>
      </c>
      <c r="AJ2561">
        <v>8.5500000000000007</v>
      </c>
      <c r="AK2561">
        <v>2.2000000000000002</v>
      </c>
      <c r="AL2561">
        <v>15</v>
      </c>
      <c r="AM2561">
        <v>11</v>
      </c>
      <c r="AN2561">
        <v>25</v>
      </c>
      <c r="AO2561" t="s">
        <v>190</v>
      </c>
      <c r="AP2561">
        <v>83</v>
      </c>
      <c r="AQ2561">
        <v>-0.7</v>
      </c>
      <c r="AR2561">
        <v>1.2</v>
      </c>
      <c r="AS2561" t="s">
        <v>3190</v>
      </c>
      <c r="AT2561">
        <v>14.85</v>
      </c>
      <c r="AU2561">
        <v>17</v>
      </c>
      <c r="AV2561">
        <v>15</v>
      </c>
      <c r="AW2561">
        <v>24</v>
      </c>
      <c r="AX2561">
        <v>12</v>
      </c>
      <c r="AY2561">
        <v>4</v>
      </c>
      <c r="AZ2561">
        <v>96</v>
      </c>
      <c r="BA2561">
        <v>5.385416666666667</v>
      </c>
      <c r="BB2561">
        <v>21918.599999999995</v>
      </c>
      <c r="BC2561">
        <v>36531</v>
      </c>
      <c r="BD2561">
        <v>51143.399999999994</v>
      </c>
      <c r="BE2561">
        <v>36</v>
      </c>
      <c r="BF2561">
        <v>4</v>
      </c>
      <c r="BG2561">
        <v>96</v>
      </c>
      <c r="BH2561">
        <v>5.385416666666667</v>
      </c>
      <c r="BI2561">
        <v>21918.599999999995</v>
      </c>
      <c r="BJ2561">
        <v>36531</v>
      </c>
      <c r="BK2561">
        <v>51143.399999999994</v>
      </c>
      <c r="BL2561">
        <v>45</v>
      </c>
      <c r="BM2561">
        <v>1</v>
      </c>
      <c r="BN2561">
        <v>6</v>
      </c>
      <c r="BO2561" t="s">
        <v>192</v>
      </c>
      <c r="BP2561">
        <v>4.3920000000000003</v>
      </c>
      <c r="BQ2561">
        <v>647</v>
      </c>
      <c r="BR2561">
        <v>10</v>
      </c>
      <c r="BS2561">
        <v>1.5455950540958267E-2</v>
      </c>
      <c r="BV2561">
        <v>0</v>
      </c>
      <c r="BW2561">
        <v>0</v>
      </c>
      <c r="BX2561">
        <v>0</v>
      </c>
      <c r="BZ2561" t="s">
        <v>193</v>
      </c>
      <c r="CA2561" t="s">
        <v>194</v>
      </c>
      <c r="CB2561" t="b">
        <v>0</v>
      </c>
    </row>
    <row r="2562" spans="1:80" x14ac:dyDescent="0.3">
      <c r="A2562">
        <v>2561</v>
      </c>
      <c r="B2562" t="s">
        <v>3218</v>
      </c>
      <c r="C2562" t="s">
        <v>20</v>
      </c>
      <c r="D2562" t="s">
        <v>3004</v>
      </c>
      <c r="E2562" t="s">
        <v>3188</v>
      </c>
      <c r="F2562" t="s">
        <v>520</v>
      </c>
      <c r="G2562" t="s">
        <v>3004</v>
      </c>
      <c r="H2562" t="s">
        <v>184</v>
      </c>
      <c r="J2562">
        <v>0</v>
      </c>
      <c r="K2562" t="s">
        <v>3199</v>
      </c>
      <c r="L2562" t="s">
        <v>186</v>
      </c>
      <c r="M2562" t="s">
        <v>1022</v>
      </c>
      <c r="N2562" t="s">
        <v>20</v>
      </c>
      <c r="O2562">
        <v>879</v>
      </c>
      <c r="P2562" t="s">
        <v>188</v>
      </c>
      <c r="Q2562">
        <v>2</v>
      </c>
      <c r="R2562">
        <v>9</v>
      </c>
      <c r="S2562">
        <v>40</v>
      </c>
      <c r="T2562">
        <v>4.4444444444444446</v>
      </c>
      <c r="U2562">
        <v>7.5</v>
      </c>
      <c r="V2562">
        <v>7.5</v>
      </c>
      <c r="W2562">
        <v>5</v>
      </c>
      <c r="X2562">
        <v>0.76</v>
      </c>
      <c r="Y2562">
        <v>119638</v>
      </c>
      <c r="Z2562" t="s">
        <v>189</v>
      </c>
      <c r="AA2562">
        <v>2</v>
      </c>
      <c r="AB2562">
        <v>9</v>
      </c>
      <c r="AC2562">
        <v>80</v>
      </c>
      <c r="AD2562">
        <v>8.8888888888888893</v>
      </c>
      <c r="AE2562">
        <v>13.125</v>
      </c>
      <c r="AF2562">
        <v>13.125</v>
      </c>
      <c r="AG2562">
        <v>10</v>
      </c>
      <c r="AH2562">
        <v>0.76</v>
      </c>
      <c r="AI2562">
        <v>68367.5</v>
      </c>
      <c r="AJ2562">
        <v>10.31</v>
      </c>
      <c r="AK2562">
        <v>2.2000000000000002</v>
      </c>
      <c r="AL2562">
        <v>13</v>
      </c>
      <c r="AM2562">
        <v>11</v>
      </c>
      <c r="AN2562">
        <v>25</v>
      </c>
      <c r="AO2562" t="s">
        <v>190</v>
      </c>
      <c r="AP2562">
        <v>83</v>
      </c>
      <c r="AQ2562">
        <v>-0.7</v>
      </c>
      <c r="AR2562">
        <v>1.2</v>
      </c>
      <c r="AS2562" t="s">
        <v>3142</v>
      </c>
      <c r="AT2562">
        <v>6.95</v>
      </c>
      <c r="AU2562">
        <v>17</v>
      </c>
      <c r="AV2562">
        <v>15</v>
      </c>
      <c r="AW2562">
        <v>18</v>
      </c>
      <c r="AX2562">
        <v>12</v>
      </c>
      <c r="AY2562">
        <v>4</v>
      </c>
      <c r="AZ2562">
        <v>72</v>
      </c>
      <c r="BA2562">
        <v>7.1805555555555554</v>
      </c>
      <c r="BB2562">
        <v>7693.65</v>
      </c>
      <c r="BC2562">
        <v>12822.75</v>
      </c>
      <c r="BD2562">
        <v>17951.850000000002</v>
      </c>
      <c r="BE2562">
        <v>36</v>
      </c>
      <c r="BF2562">
        <v>4</v>
      </c>
      <c r="BG2562">
        <v>72</v>
      </c>
      <c r="BH2562">
        <v>7.1805555555555554</v>
      </c>
      <c r="BI2562">
        <v>7693.65</v>
      </c>
      <c r="BJ2562">
        <v>12822.75</v>
      </c>
      <c r="BK2562">
        <v>17951.850000000002</v>
      </c>
      <c r="BL2562">
        <v>45</v>
      </c>
      <c r="BM2562">
        <v>1</v>
      </c>
      <c r="BN2562">
        <v>6</v>
      </c>
      <c r="BO2562" t="s">
        <v>192</v>
      </c>
      <c r="BP2562">
        <v>5.274</v>
      </c>
      <c r="BQ2562">
        <v>782</v>
      </c>
      <c r="BR2562">
        <v>71</v>
      </c>
      <c r="BS2562">
        <v>9.0792838874680301E-2</v>
      </c>
      <c r="BV2562">
        <v>0</v>
      </c>
      <c r="BW2562">
        <v>200</v>
      </c>
      <c r="BX2562">
        <v>0</v>
      </c>
      <c r="BZ2562" t="s">
        <v>193</v>
      </c>
      <c r="CA2562" t="s">
        <v>194</v>
      </c>
      <c r="CB2562" t="b">
        <v>0</v>
      </c>
    </row>
    <row r="2563" spans="1:80" x14ac:dyDescent="0.3">
      <c r="A2563">
        <v>2562</v>
      </c>
      <c r="B2563" t="s">
        <v>3219</v>
      </c>
      <c r="C2563" t="s">
        <v>20</v>
      </c>
      <c r="D2563" t="s">
        <v>3004</v>
      </c>
      <c r="E2563" t="s">
        <v>3188</v>
      </c>
      <c r="F2563" t="s">
        <v>1005</v>
      </c>
      <c r="G2563" t="s">
        <v>3004</v>
      </c>
      <c r="H2563" t="s">
        <v>184</v>
      </c>
      <c r="J2563">
        <v>0</v>
      </c>
      <c r="K2563" t="s">
        <v>3199</v>
      </c>
      <c r="L2563" t="s">
        <v>186</v>
      </c>
      <c r="M2563" t="s">
        <v>1022</v>
      </c>
      <c r="N2563" t="s">
        <v>20</v>
      </c>
      <c r="O2563">
        <v>1065</v>
      </c>
      <c r="P2563" t="s">
        <v>188</v>
      </c>
      <c r="Q2563">
        <v>2</v>
      </c>
      <c r="R2563">
        <v>6</v>
      </c>
      <c r="S2563">
        <v>40</v>
      </c>
      <c r="T2563">
        <v>6.666666666666667</v>
      </c>
      <c r="U2563">
        <v>7.5</v>
      </c>
      <c r="V2563">
        <v>7.5</v>
      </c>
      <c r="W2563">
        <v>5</v>
      </c>
      <c r="X2563">
        <v>0.76</v>
      </c>
      <c r="Y2563">
        <v>119638</v>
      </c>
      <c r="Z2563" t="s">
        <v>189</v>
      </c>
      <c r="AA2563">
        <v>2</v>
      </c>
      <c r="AB2563">
        <v>6</v>
      </c>
      <c r="AC2563">
        <v>80</v>
      </c>
      <c r="AD2563">
        <v>13.333333333333334</v>
      </c>
      <c r="AE2563">
        <v>13.125</v>
      </c>
      <c r="AF2563">
        <v>13.333333333333334</v>
      </c>
      <c r="AG2563">
        <v>10</v>
      </c>
      <c r="AH2563">
        <v>0.76</v>
      </c>
      <c r="AI2563">
        <v>67301.5</v>
      </c>
      <c r="AJ2563">
        <v>12.08</v>
      </c>
      <c r="AK2563">
        <v>2.2000000000000002</v>
      </c>
      <c r="AL2563">
        <v>11</v>
      </c>
      <c r="AM2563">
        <v>11</v>
      </c>
      <c r="AN2563">
        <v>25</v>
      </c>
      <c r="AO2563" t="s">
        <v>190</v>
      </c>
      <c r="AP2563">
        <v>83</v>
      </c>
      <c r="AQ2563">
        <v>-0.7</v>
      </c>
      <c r="AR2563">
        <v>1.2</v>
      </c>
      <c r="AS2563" t="s">
        <v>3142</v>
      </c>
      <c r="AT2563">
        <v>6.95</v>
      </c>
      <c r="AU2563">
        <v>17</v>
      </c>
      <c r="AV2563">
        <v>15</v>
      </c>
      <c r="AW2563">
        <v>18</v>
      </c>
      <c r="AX2563">
        <v>12</v>
      </c>
      <c r="AY2563">
        <v>3</v>
      </c>
      <c r="AZ2563">
        <v>54</v>
      </c>
      <c r="BA2563">
        <v>9.5740740740740744</v>
      </c>
      <c r="BB2563">
        <v>7693.65</v>
      </c>
      <c r="BC2563">
        <v>12822.75</v>
      </c>
      <c r="BD2563">
        <v>17951.850000000002</v>
      </c>
      <c r="BE2563">
        <v>36</v>
      </c>
      <c r="BF2563">
        <v>3</v>
      </c>
      <c r="BG2563">
        <v>54</v>
      </c>
      <c r="BH2563">
        <v>9.5740740740740744</v>
      </c>
      <c r="BI2563">
        <v>7693.65</v>
      </c>
      <c r="BJ2563">
        <v>12822.75</v>
      </c>
      <c r="BK2563">
        <v>17951.850000000002</v>
      </c>
      <c r="BL2563">
        <v>45</v>
      </c>
      <c r="BM2563">
        <v>1</v>
      </c>
      <c r="BN2563">
        <v>6</v>
      </c>
      <c r="BO2563" t="s">
        <v>192</v>
      </c>
      <c r="BP2563">
        <v>6.39</v>
      </c>
      <c r="BQ2563">
        <v>343</v>
      </c>
      <c r="BR2563">
        <v>12</v>
      </c>
      <c r="BS2563">
        <v>3.4985422740524783E-2</v>
      </c>
      <c r="BV2563">
        <v>0</v>
      </c>
      <c r="BW2563">
        <v>0</v>
      </c>
      <c r="BX2563">
        <v>0</v>
      </c>
      <c r="BZ2563" t="s">
        <v>193</v>
      </c>
      <c r="CA2563" t="s">
        <v>194</v>
      </c>
      <c r="CB2563" t="b">
        <v>0</v>
      </c>
    </row>
    <row r="2564" spans="1:80" x14ac:dyDescent="0.3">
      <c r="A2564">
        <v>2563</v>
      </c>
      <c r="B2564" t="s">
        <v>3220</v>
      </c>
      <c r="C2564" t="s">
        <v>20</v>
      </c>
      <c r="D2564" t="s">
        <v>3004</v>
      </c>
      <c r="E2564" t="s">
        <v>3188</v>
      </c>
      <c r="F2564" t="s">
        <v>1577</v>
      </c>
      <c r="G2564" t="s">
        <v>3004</v>
      </c>
      <c r="H2564" t="s">
        <v>184</v>
      </c>
      <c r="J2564">
        <v>0</v>
      </c>
      <c r="K2564" t="s">
        <v>3199</v>
      </c>
      <c r="L2564" t="s">
        <v>186</v>
      </c>
      <c r="M2564" t="s">
        <v>1022</v>
      </c>
      <c r="N2564" t="s">
        <v>20</v>
      </c>
      <c r="O2564">
        <v>1247</v>
      </c>
      <c r="P2564" t="s">
        <v>188</v>
      </c>
      <c r="Q2564">
        <v>2</v>
      </c>
      <c r="R2564">
        <v>6</v>
      </c>
      <c r="S2564">
        <v>40</v>
      </c>
      <c r="T2564">
        <v>6.666666666666667</v>
      </c>
      <c r="U2564">
        <v>7.5</v>
      </c>
      <c r="V2564">
        <v>7.5</v>
      </c>
      <c r="W2564">
        <v>5</v>
      </c>
      <c r="X2564">
        <v>0.76</v>
      </c>
      <c r="Y2564">
        <v>119638</v>
      </c>
      <c r="Z2564" t="s">
        <v>189</v>
      </c>
      <c r="AA2564">
        <v>2</v>
      </c>
      <c r="AB2564">
        <v>6</v>
      </c>
      <c r="AC2564">
        <v>80</v>
      </c>
      <c r="AD2564">
        <v>13.333333333333334</v>
      </c>
      <c r="AE2564">
        <v>13.125</v>
      </c>
      <c r="AF2564">
        <v>13.333333333333334</v>
      </c>
      <c r="AG2564">
        <v>10</v>
      </c>
      <c r="AH2564">
        <v>0.76</v>
      </c>
      <c r="AI2564">
        <v>67301.5</v>
      </c>
      <c r="AJ2564">
        <v>13.84</v>
      </c>
      <c r="AK2564">
        <v>2.2000000000000002</v>
      </c>
      <c r="AL2564">
        <v>10</v>
      </c>
      <c r="AM2564">
        <v>11</v>
      </c>
      <c r="AN2564">
        <v>25</v>
      </c>
      <c r="AO2564" t="s">
        <v>190</v>
      </c>
      <c r="AP2564">
        <v>83</v>
      </c>
      <c r="AQ2564">
        <v>-0.7</v>
      </c>
      <c r="AR2564">
        <v>1.2</v>
      </c>
      <c r="AS2564" t="s">
        <v>3142</v>
      </c>
      <c r="AT2564">
        <v>6.95</v>
      </c>
      <c r="AU2564">
        <v>17</v>
      </c>
      <c r="AV2564">
        <v>15</v>
      </c>
      <c r="AW2564">
        <v>18</v>
      </c>
      <c r="AX2564">
        <v>12</v>
      </c>
      <c r="AY2564">
        <v>3</v>
      </c>
      <c r="AZ2564">
        <v>54</v>
      </c>
      <c r="BA2564">
        <v>9.5740740740740744</v>
      </c>
      <c r="BB2564">
        <v>7693.65</v>
      </c>
      <c r="BC2564">
        <v>12822.75</v>
      </c>
      <c r="BD2564">
        <v>17951.850000000002</v>
      </c>
      <c r="BE2564">
        <v>36</v>
      </c>
      <c r="BF2564">
        <v>3</v>
      </c>
      <c r="BG2564">
        <v>54</v>
      </c>
      <c r="BH2564">
        <v>9.5740740740740744</v>
      </c>
      <c r="BI2564">
        <v>7693.65</v>
      </c>
      <c r="BJ2564">
        <v>12822.75</v>
      </c>
      <c r="BK2564">
        <v>17951.850000000002</v>
      </c>
      <c r="BL2564">
        <v>45</v>
      </c>
      <c r="BM2564">
        <v>1</v>
      </c>
      <c r="BN2564">
        <v>6</v>
      </c>
      <c r="BO2564" t="s">
        <v>192</v>
      </c>
      <c r="BP2564">
        <v>7.4820000000000002</v>
      </c>
      <c r="BQ2564">
        <v>315</v>
      </c>
      <c r="BR2564">
        <v>47</v>
      </c>
      <c r="BS2564">
        <v>0.1492063492063492</v>
      </c>
      <c r="BV2564">
        <v>0</v>
      </c>
      <c r="BW2564">
        <v>0</v>
      </c>
      <c r="BX2564">
        <v>0</v>
      </c>
      <c r="BZ2564" t="s">
        <v>193</v>
      </c>
      <c r="CA2564" t="s">
        <v>194</v>
      </c>
      <c r="CB2564" t="b">
        <v>0</v>
      </c>
    </row>
    <row r="2565" spans="1:80" x14ac:dyDescent="0.3">
      <c r="A2565">
        <v>2564</v>
      </c>
      <c r="B2565" t="s">
        <v>3221</v>
      </c>
      <c r="C2565" t="s">
        <v>20</v>
      </c>
      <c r="D2565" t="s">
        <v>3004</v>
      </c>
      <c r="E2565" t="s">
        <v>3188</v>
      </c>
      <c r="F2565" t="s">
        <v>1605</v>
      </c>
      <c r="G2565" t="s">
        <v>3004</v>
      </c>
      <c r="H2565" t="s">
        <v>184</v>
      </c>
      <c r="J2565">
        <v>0</v>
      </c>
      <c r="K2565" t="s">
        <v>3199</v>
      </c>
      <c r="L2565" t="s">
        <v>186</v>
      </c>
      <c r="M2565" t="s">
        <v>1022</v>
      </c>
      <c r="N2565" t="s">
        <v>20</v>
      </c>
      <c r="O2565">
        <v>1413</v>
      </c>
      <c r="P2565" t="s">
        <v>188</v>
      </c>
      <c r="Q2565">
        <v>2</v>
      </c>
      <c r="R2565">
        <v>6</v>
      </c>
      <c r="S2565">
        <v>40</v>
      </c>
      <c r="T2565">
        <v>6.666666666666667</v>
      </c>
      <c r="U2565">
        <v>7.5</v>
      </c>
      <c r="V2565">
        <v>7.5</v>
      </c>
      <c r="W2565">
        <v>5</v>
      </c>
      <c r="X2565">
        <v>0.76</v>
      </c>
      <c r="Y2565">
        <v>119638</v>
      </c>
      <c r="Z2565" t="s">
        <v>189</v>
      </c>
      <c r="AA2565">
        <v>2</v>
      </c>
      <c r="AB2565">
        <v>6</v>
      </c>
      <c r="AC2565">
        <v>80</v>
      </c>
      <c r="AD2565">
        <v>13.333333333333334</v>
      </c>
      <c r="AE2565">
        <v>13.125</v>
      </c>
      <c r="AF2565">
        <v>13.333333333333334</v>
      </c>
      <c r="AG2565">
        <v>10</v>
      </c>
      <c r="AH2565">
        <v>0.76</v>
      </c>
      <c r="AI2565">
        <v>67301.5</v>
      </c>
      <c r="AJ2565">
        <v>15.6</v>
      </c>
      <c r="AK2565">
        <v>2.2000000000000002</v>
      </c>
      <c r="AL2565">
        <v>9</v>
      </c>
      <c r="AM2565">
        <v>11</v>
      </c>
      <c r="AN2565">
        <v>25</v>
      </c>
      <c r="AO2565" t="s">
        <v>190</v>
      </c>
      <c r="AP2565">
        <v>83</v>
      </c>
      <c r="AQ2565">
        <v>-0.7</v>
      </c>
      <c r="AR2565">
        <v>1.2</v>
      </c>
      <c r="AS2565" t="s">
        <v>3142</v>
      </c>
      <c r="AT2565">
        <v>6.95</v>
      </c>
      <c r="AU2565">
        <v>17</v>
      </c>
      <c r="AV2565">
        <v>15</v>
      </c>
      <c r="AW2565">
        <v>18</v>
      </c>
      <c r="AX2565">
        <v>12</v>
      </c>
      <c r="AY2565">
        <v>3</v>
      </c>
      <c r="AZ2565">
        <v>54</v>
      </c>
      <c r="BA2565">
        <v>9.5740740740740744</v>
      </c>
      <c r="BB2565">
        <v>7693.65</v>
      </c>
      <c r="BC2565">
        <v>12822.75</v>
      </c>
      <c r="BD2565">
        <v>17951.850000000002</v>
      </c>
      <c r="BE2565">
        <v>36</v>
      </c>
      <c r="BF2565">
        <v>3</v>
      </c>
      <c r="BG2565">
        <v>54</v>
      </c>
      <c r="BH2565">
        <v>9.5740740740740744</v>
      </c>
      <c r="BI2565">
        <v>7693.65</v>
      </c>
      <c r="BJ2565">
        <v>12822.75</v>
      </c>
      <c r="BK2565">
        <v>17951.850000000002</v>
      </c>
      <c r="BL2565">
        <v>45</v>
      </c>
      <c r="BM2565">
        <v>1</v>
      </c>
      <c r="BN2565">
        <v>6</v>
      </c>
      <c r="BO2565" t="s">
        <v>192</v>
      </c>
      <c r="BP2565">
        <v>8.4779999999999998</v>
      </c>
      <c r="BQ2565">
        <v>82</v>
      </c>
      <c r="BR2565">
        <v>19</v>
      </c>
      <c r="BS2565">
        <v>0.23170731707317072</v>
      </c>
      <c r="BV2565">
        <v>0</v>
      </c>
      <c r="BW2565">
        <v>0</v>
      </c>
      <c r="BX2565">
        <v>0</v>
      </c>
      <c r="BZ2565" t="s">
        <v>193</v>
      </c>
      <c r="CA2565" t="s">
        <v>194</v>
      </c>
      <c r="CB2565" t="b">
        <v>0</v>
      </c>
    </row>
    <row r="2566" spans="1:80" x14ac:dyDescent="0.3">
      <c r="A2566">
        <v>2565</v>
      </c>
      <c r="B2566" t="s">
        <v>3222</v>
      </c>
      <c r="C2566" t="s">
        <v>20</v>
      </c>
      <c r="D2566" t="s">
        <v>3004</v>
      </c>
      <c r="E2566" t="s">
        <v>3188</v>
      </c>
      <c r="F2566" t="s">
        <v>1607</v>
      </c>
      <c r="G2566" t="s">
        <v>3004</v>
      </c>
      <c r="H2566" t="s">
        <v>184</v>
      </c>
      <c r="J2566">
        <v>0</v>
      </c>
      <c r="K2566" t="s">
        <v>3199</v>
      </c>
      <c r="L2566" t="s">
        <v>186</v>
      </c>
      <c r="M2566" t="s">
        <v>1022</v>
      </c>
      <c r="N2566" t="s">
        <v>20</v>
      </c>
      <c r="O2566">
        <v>1585</v>
      </c>
      <c r="P2566" t="s">
        <v>188</v>
      </c>
      <c r="Q2566">
        <v>2</v>
      </c>
      <c r="R2566">
        <v>6</v>
      </c>
      <c r="S2566">
        <v>40</v>
      </c>
      <c r="T2566">
        <v>6.666666666666667</v>
      </c>
      <c r="U2566">
        <v>7.5</v>
      </c>
      <c r="V2566">
        <v>7.5</v>
      </c>
      <c r="W2566">
        <v>5</v>
      </c>
      <c r="X2566">
        <v>0.76</v>
      </c>
      <c r="Y2566">
        <v>119638</v>
      </c>
      <c r="Z2566" t="s">
        <v>189</v>
      </c>
      <c r="AA2566">
        <v>2</v>
      </c>
      <c r="AB2566">
        <v>6</v>
      </c>
      <c r="AC2566">
        <v>80</v>
      </c>
      <c r="AD2566">
        <v>13.333333333333334</v>
      </c>
      <c r="AE2566">
        <v>13.125</v>
      </c>
      <c r="AF2566">
        <v>13.333333333333334</v>
      </c>
      <c r="AG2566">
        <v>10</v>
      </c>
      <c r="AH2566">
        <v>0.76</v>
      </c>
      <c r="AI2566">
        <v>67301.5</v>
      </c>
      <c r="AJ2566">
        <v>17.36</v>
      </c>
      <c r="AK2566">
        <v>2.2000000000000002</v>
      </c>
      <c r="AL2566">
        <v>8</v>
      </c>
      <c r="AM2566">
        <v>11</v>
      </c>
      <c r="AN2566">
        <v>25</v>
      </c>
      <c r="AO2566" t="s">
        <v>190</v>
      </c>
      <c r="AP2566">
        <v>83</v>
      </c>
      <c r="AQ2566">
        <v>-0.7</v>
      </c>
      <c r="AR2566">
        <v>1.2</v>
      </c>
      <c r="AS2566" t="s">
        <v>3142</v>
      </c>
      <c r="AT2566">
        <v>6.95</v>
      </c>
      <c r="AU2566">
        <v>17</v>
      </c>
      <c r="AV2566">
        <v>15</v>
      </c>
      <c r="AW2566">
        <v>18</v>
      </c>
      <c r="AX2566">
        <v>12</v>
      </c>
      <c r="AY2566">
        <v>3</v>
      </c>
      <c r="AZ2566">
        <v>54</v>
      </c>
      <c r="BA2566">
        <v>9.5740740740740744</v>
      </c>
      <c r="BB2566">
        <v>7693.65</v>
      </c>
      <c r="BC2566">
        <v>12822.75</v>
      </c>
      <c r="BD2566">
        <v>17951.850000000002</v>
      </c>
      <c r="BE2566">
        <v>36</v>
      </c>
      <c r="BF2566">
        <v>3</v>
      </c>
      <c r="BG2566">
        <v>54</v>
      </c>
      <c r="BH2566">
        <v>9.5740740740740744</v>
      </c>
      <c r="BI2566">
        <v>7693.65</v>
      </c>
      <c r="BJ2566">
        <v>12822.75</v>
      </c>
      <c r="BK2566">
        <v>17951.850000000002</v>
      </c>
      <c r="BL2566">
        <v>45</v>
      </c>
      <c r="BM2566">
        <v>1</v>
      </c>
      <c r="BN2566">
        <v>2</v>
      </c>
      <c r="BO2566" t="s">
        <v>192</v>
      </c>
      <c r="BP2566">
        <v>3.17</v>
      </c>
      <c r="BQ2566">
        <v>206</v>
      </c>
      <c r="BR2566">
        <v>107</v>
      </c>
      <c r="BS2566">
        <v>0.51941747572815533</v>
      </c>
      <c r="BV2566">
        <v>0</v>
      </c>
      <c r="BW2566">
        <v>60</v>
      </c>
      <c r="BX2566">
        <v>0</v>
      </c>
      <c r="BZ2566" t="s">
        <v>193</v>
      </c>
      <c r="CA2566" t="s">
        <v>194</v>
      </c>
      <c r="CB2566" t="b">
        <v>0</v>
      </c>
    </row>
    <row r="2567" spans="1:80" x14ac:dyDescent="0.3">
      <c r="A2567">
        <v>2566</v>
      </c>
      <c r="B2567" t="s">
        <v>3223</v>
      </c>
      <c r="C2567" t="s">
        <v>20</v>
      </c>
      <c r="D2567" t="s">
        <v>3004</v>
      </c>
      <c r="E2567" t="s">
        <v>3188</v>
      </c>
      <c r="F2567" t="s">
        <v>204</v>
      </c>
      <c r="G2567" t="s">
        <v>3004</v>
      </c>
      <c r="H2567" t="s">
        <v>184</v>
      </c>
      <c r="J2567">
        <v>0</v>
      </c>
      <c r="K2567" t="s">
        <v>3189</v>
      </c>
      <c r="L2567" t="s">
        <v>186</v>
      </c>
      <c r="M2567" t="s">
        <v>1022</v>
      </c>
      <c r="N2567" t="s">
        <v>20</v>
      </c>
      <c r="O2567">
        <v>453</v>
      </c>
      <c r="P2567" t="s">
        <v>188</v>
      </c>
      <c r="Q2567">
        <v>2</v>
      </c>
      <c r="R2567">
        <v>15</v>
      </c>
      <c r="S2567">
        <v>40</v>
      </c>
      <c r="T2567">
        <v>2.6666666666666665</v>
      </c>
      <c r="U2567">
        <v>7.5</v>
      </c>
      <c r="V2567">
        <v>7.5</v>
      </c>
      <c r="W2567">
        <v>5</v>
      </c>
      <c r="X2567">
        <v>0.76</v>
      </c>
      <c r="Y2567">
        <v>119638</v>
      </c>
      <c r="Z2567" t="s">
        <v>189</v>
      </c>
      <c r="AA2567">
        <v>2</v>
      </c>
      <c r="AB2567">
        <v>15</v>
      </c>
      <c r="AC2567">
        <v>80</v>
      </c>
      <c r="AD2567">
        <v>5.333333333333333</v>
      </c>
      <c r="AE2567">
        <v>13.125</v>
      </c>
      <c r="AF2567">
        <v>13.125</v>
      </c>
      <c r="AG2567">
        <v>10</v>
      </c>
      <c r="AH2567">
        <v>0.76</v>
      </c>
      <c r="AI2567">
        <v>68367.5</v>
      </c>
      <c r="AJ2567">
        <v>5.03</v>
      </c>
      <c r="AK2567">
        <v>2.2000000000000002</v>
      </c>
      <c r="AL2567">
        <v>26</v>
      </c>
      <c r="AM2567">
        <v>11</v>
      </c>
      <c r="AN2567">
        <v>25</v>
      </c>
      <c r="AO2567" t="s">
        <v>190</v>
      </c>
      <c r="AP2567">
        <v>83</v>
      </c>
      <c r="AQ2567">
        <v>-0.7</v>
      </c>
      <c r="AR2567">
        <v>1.2</v>
      </c>
      <c r="AS2567" t="s">
        <v>3190</v>
      </c>
      <c r="AT2567">
        <v>14.85</v>
      </c>
      <c r="AU2567">
        <v>17</v>
      </c>
      <c r="AV2567">
        <v>15</v>
      </c>
      <c r="AW2567">
        <v>24</v>
      </c>
      <c r="AX2567">
        <v>12</v>
      </c>
      <c r="AY2567">
        <v>4</v>
      </c>
      <c r="AZ2567">
        <v>96</v>
      </c>
      <c r="BA2567">
        <v>5.385416666666667</v>
      </c>
      <c r="BB2567">
        <v>21918.599999999995</v>
      </c>
      <c r="BC2567">
        <v>36531</v>
      </c>
      <c r="BD2567">
        <v>51143.399999999994</v>
      </c>
      <c r="BE2567">
        <v>36</v>
      </c>
      <c r="BF2567">
        <v>4</v>
      </c>
      <c r="BG2567">
        <v>96</v>
      </c>
      <c r="BH2567">
        <v>5.385416666666667</v>
      </c>
      <c r="BI2567">
        <v>21918.599999999995</v>
      </c>
      <c r="BJ2567">
        <v>36531</v>
      </c>
      <c r="BK2567">
        <v>51143.399999999994</v>
      </c>
      <c r="BL2567">
        <v>45</v>
      </c>
      <c r="BM2567">
        <v>1</v>
      </c>
      <c r="BN2567">
        <v>12</v>
      </c>
      <c r="BO2567" t="s">
        <v>192</v>
      </c>
      <c r="BP2567">
        <v>5.4359999999999999</v>
      </c>
      <c r="BQ2567">
        <v>1542</v>
      </c>
      <c r="BR2567">
        <v>60</v>
      </c>
      <c r="BS2567">
        <v>3.8910505836575869E-2</v>
      </c>
      <c r="BV2567">
        <v>0</v>
      </c>
      <c r="BW2567">
        <v>1070</v>
      </c>
      <c r="BX2567">
        <v>0</v>
      </c>
      <c r="BZ2567" t="s">
        <v>193</v>
      </c>
      <c r="CA2567" t="s">
        <v>194</v>
      </c>
      <c r="CB2567" t="b">
        <v>0</v>
      </c>
    </row>
    <row r="2568" spans="1:80" x14ac:dyDescent="0.3">
      <c r="A2568">
        <v>2567</v>
      </c>
      <c r="B2568" t="s">
        <v>3224</v>
      </c>
      <c r="C2568" t="s">
        <v>20</v>
      </c>
      <c r="D2568" t="s">
        <v>3004</v>
      </c>
      <c r="E2568" t="s">
        <v>3188</v>
      </c>
      <c r="F2568" t="s">
        <v>252</v>
      </c>
      <c r="G2568" t="s">
        <v>3004</v>
      </c>
      <c r="H2568" t="s">
        <v>184</v>
      </c>
      <c r="J2568">
        <v>0</v>
      </c>
      <c r="K2568" t="s">
        <v>3189</v>
      </c>
      <c r="L2568" t="s">
        <v>186</v>
      </c>
      <c r="M2568" t="s">
        <v>1022</v>
      </c>
      <c r="N2568" t="s">
        <v>20</v>
      </c>
      <c r="O2568">
        <v>649</v>
      </c>
      <c r="P2568" t="s">
        <v>188</v>
      </c>
      <c r="Q2568">
        <v>2</v>
      </c>
      <c r="R2568">
        <v>12</v>
      </c>
      <c r="S2568">
        <v>40</v>
      </c>
      <c r="T2568">
        <v>3.3333333333333335</v>
      </c>
      <c r="U2568">
        <v>7.5</v>
      </c>
      <c r="V2568">
        <v>7.5</v>
      </c>
      <c r="W2568">
        <v>5</v>
      </c>
      <c r="X2568">
        <v>0.76</v>
      </c>
      <c r="Y2568">
        <v>119638</v>
      </c>
      <c r="Z2568" t="s">
        <v>189</v>
      </c>
      <c r="AA2568">
        <v>2</v>
      </c>
      <c r="AB2568">
        <v>12</v>
      </c>
      <c r="AC2568">
        <v>80</v>
      </c>
      <c r="AD2568">
        <v>6.666666666666667</v>
      </c>
      <c r="AE2568">
        <v>13.125</v>
      </c>
      <c r="AF2568">
        <v>13.125</v>
      </c>
      <c r="AG2568">
        <v>10</v>
      </c>
      <c r="AH2568">
        <v>0.76</v>
      </c>
      <c r="AI2568">
        <v>68367.5</v>
      </c>
      <c r="AJ2568">
        <v>6.79</v>
      </c>
      <c r="AK2568">
        <v>2.2000000000000002</v>
      </c>
      <c r="AL2568">
        <v>19</v>
      </c>
      <c r="AM2568">
        <v>11</v>
      </c>
      <c r="AN2568">
        <v>25</v>
      </c>
      <c r="AO2568" t="s">
        <v>190</v>
      </c>
      <c r="AP2568">
        <v>83</v>
      </c>
      <c r="AQ2568">
        <v>-0.7</v>
      </c>
      <c r="AR2568">
        <v>1.2</v>
      </c>
      <c r="AS2568" t="s">
        <v>3190</v>
      </c>
      <c r="AT2568">
        <v>14.85</v>
      </c>
      <c r="AU2568">
        <v>17</v>
      </c>
      <c r="AV2568">
        <v>15</v>
      </c>
      <c r="AW2568">
        <v>24</v>
      </c>
      <c r="AX2568">
        <v>12</v>
      </c>
      <c r="AY2568">
        <v>4</v>
      </c>
      <c r="AZ2568">
        <v>96</v>
      </c>
      <c r="BA2568">
        <v>5.385416666666667</v>
      </c>
      <c r="BB2568">
        <v>21918.599999999995</v>
      </c>
      <c r="BC2568">
        <v>36531</v>
      </c>
      <c r="BD2568">
        <v>51143.399999999994</v>
      </c>
      <c r="BE2568">
        <v>36</v>
      </c>
      <c r="BF2568">
        <v>4</v>
      </c>
      <c r="BG2568">
        <v>96</v>
      </c>
      <c r="BH2568">
        <v>5.385416666666667</v>
      </c>
      <c r="BI2568">
        <v>21918.599999999995</v>
      </c>
      <c r="BJ2568">
        <v>36531</v>
      </c>
      <c r="BK2568">
        <v>51143.399999999994</v>
      </c>
      <c r="BL2568">
        <v>45</v>
      </c>
      <c r="BM2568">
        <v>1</v>
      </c>
      <c r="BN2568">
        <v>12</v>
      </c>
      <c r="BO2568" t="s">
        <v>192</v>
      </c>
      <c r="BP2568">
        <v>7.7880000000000003</v>
      </c>
      <c r="BQ2568">
        <v>643</v>
      </c>
      <c r="BR2568">
        <v>2</v>
      </c>
      <c r="BS2568">
        <v>3.1104199066874028E-3</v>
      </c>
      <c r="BV2568">
        <v>0</v>
      </c>
      <c r="BW2568">
        <v>330</v>
      </c>
      <c r="BX2568">
        <v>0</v>
      </c>
      <c r="BZ2568" t="s">
        <v>193</v>
      </c>
      <c r="CA2568" t="s">
        <v>194</v>
      </c>
      <c r="CB2568" t="b">
        <v>0</v>
      </c>
    </row>
    <row r="2569" spans="1:80" x14ac:dyDescent="0.3">
      <c r="A2569">
        <v>2568</v>
      </c>
      <c r="B2569" t="s">
        <v>3225</v>
      </c>
      <c r="C2569" t="s">
        <v>20</v>
      </c>
      <c r="D2569" t="s">
        <v>3004</v>
      </c>
      <c r="E2569" t="s">
        <v>3188</v>
      </c>
      <c r="F2569" t="s">
        <v>511</v>
      </c>
      <c r="G2569" t="s">
        <v>3004</v>
      </c>
      <c r="H2569" t="s">
        <v>184</v>
      </c>
      <c r="J2569">
        <v>0</v>
      </c>
      <c r="K2569" t="s">
        <v>3189</v>
      </c>
      <c r="L2569" t="s">
        <v>186</v>
      </c>
      <c r="M2569" t="s">
        <v>1022</v>
      </c>
      <c r="N2569" t="s">
        <v>20</v>
      </c>
      <c r="O2569">
        <v>846</v>
      </c>
      <c r="P2569" t="s">
        <v>188</v>
      </c>
      <c r="Q2569">
        <v>2</v>
      </c>
      <c r="R2569">
        <v>9</v>
      </c>
      <c r="S2569">
        <v>40</v>
      </c>
      <c r="T2569">
        <v>4.4444444444444446</v>
      </c>
      <c r="U2569">
        <v>7.5</v>
      </c>
      <c r="V2569">
        <v>7.5</v>
      </c>
      <c r="W2569">
        <v>5</v>
      </c>
      <c r="X2569">
        <v>0.76</v>
      </c>
      <c r="Y2569">
        <v>119638</v>
      </c>
      <c r="Z2569" t="s">
        <v>189</v>
      </c>
      <c r="AA2569">
        <v>2</v>
      </c>
      <c r="AB2569">
        <v>9</v>
      </c>
      <c r="AC2569">
        <v>80</v>
      </c>
      <c r="AD2569">
        <v>8.8888888888888893</v>
      </c>
      <c r="AE2569">
        <v>13.125</v>
      </c>
      <c r="AF2569">
        <v>13.125</v>
      </c>
      <c r="AG2569">
        <v>10</v>
      </c>
      <c r="AH2569">
        <v>0.76</v>
      </c>
      <c r="AI2569">
        <v>68367.5</v>
      </c>
      <c r="AJ2569">
        <v>8.5500000000000007</v>
      </c>
      <c r="AK2569">
        <v>2.2000000000000002</v>
      </c>
      <c r="AL2569">
        <v>15</v>
      </c>
      <c r="AM2569">
        <v>11</v>
      </c>
      <c r="AN2569">
        <v>25</v>
      </c>
      <c r="AO2569" t="s">
        <v>190</v>
      </c>
      <c r="AP2569">
        <v>83</v>
      </c>
      <c r="AQ2569">
        <v>-0.7</v>
      </c>
      <c r="AR2569">
        <v>1.2</v>
      </c>
      <c r="AS2569" t="s">
        <v>3190</v>
      </c>
      <c r="AT2569">
        <v>14.85</v>
      </c>
      <c r="AU2569">
        <v>17</v>
      </c>
      <c r="AV2569">
        <v>15</v>
      </c>
      <c r="AW2569">
        <v>24</v>
      </c>
      <c r="AX2569">
        <v>12</v>
      </c>
      <c r="AY2569">
        <v>4</v>
      </c>
      <c r="AZ2569">
        <v>96</v>
      </c>
      <c r="BA2569">
        <v>5.385416666666667</v>
      </c>
      <c r="BB2569">
        <v>21918.599999999995</v>
      </c>
      <c r="BC2569">
        <v>36531</v>
      </c>
      <c r="BD2569">
        <v>51143.399999999994</v>
      </c>
      <c r="BE2569">
        <v>36</v>
      </c>
      <c r="BF2569">
        <v>4</v>
      </c>
      <c r="BG2569">
        <v>96</v>
      </c>
      <c r="BH2569">
        <v>5.385416666666667</v>
      </c>
      <c r="BI2569">
        <v>21918.599999999995</v>
      </c>
      <c r="BJ2569">
        <v>36531</v>
      </c>
      <c r="BK2569">
        <v>51143.399999999994</v>
      </c>
      <c r="BL2569">
        <v>45</v>
      </c>
      <c r="BM2569">
        <v>1</v>
      </c>
      <c r="BN2569">
        <v>6</v>
      </c>
      <c r="BO2569" t="s">
        <v>192</v>
      </c>
      <c r="BP2569">
        <v>5.0759999999999996</v>
      </c>
      <c r="BQ2569">
        <v>1094</v>
      </c>
      <c r="BR2569">
        <v>0</v>
      </c>
      <c r="BS2569">
        <v>0</v>
      </c>
      <c r="BV2569">
        <v>0</v>
      </c>
      <c r="BW2569">
        <v>0</v>
      </c>
      <c r="BX2569">
        <v>0</v>
      </c>
      <c r="BZ2569" t="s">
        <v>193</v>
      </c>
      <c r="CA2569" t="s">
        <v>194</v>
      </c>
      <c r="CB2569" t="b">
        <v>0</v>
      </c>
    </row>
    <row r="2570" spans="1:80" x14ac:dyDescent="0.3">
      <c r="A2570">
        <v>2569</v>
      </c>
      <c r="B2570" t="s">
        <v>3226</v>
      </c>
      <c r="C2570" t="s">
        <v>20</v>
      </c>
      <c r="D2570" t="s">
        <v>3004</v>
      </c>
      <c r="E2570" t="s">
        <v>3188</v>
      </c>
      <c r="F2570" t="s">
        <v>520</v>
      </c>
      <c r="G2570" t="s">
        <v>3004</v>
      </c>
      <c r="H2570" t="s">
        <v>184</v>
      </c>
      <c r="J2570">
        <v>0</v>
      </c>
      <c r="K2570" t="s">
        <v>3189</v>
      </c>
      <c r="L2570" t="s">
        <v>186</v>
      </c>
      <c r="M2570" t="s">
        <v>1022</v>
      </c>
      <c r="N2570" t="s">
        <v>20</v>
      </c>
      <c r="O2570">
        <v>1044</v>
      </c>
      <c r="P2570" t="s">
        <v>188</v>
      </c>
      <c r="Q2570">
        <v>2</v>
      </c>
      <c r="R2570">
        <v>9</v>
      </c>
      <c r="S2570">
        <v>40</v>
      </c>
      <c r="T2570">
        <v>4.4444444444444446</v>
      </c>
      <c r="U2570">
        <v>7.5</v>
      </c>
      <c r="V2570">
        <v>7.5</v>
      </c>
      <c r="W2570">
        <v>5</v>
      </c>
      <c r="X2570">
        <v>0.76</v>
      </c>
      <c r="Y2570">
        <v>119638</v>
      </c>
      <c r="Z2570" t="s">
        <v>189</v>
      </c>
      <c r="AA2570">
        <v>2</v>
      </c>
      <c r="AB2570">
        <v>9</v>
      </c>
      <c r="AC2570">
        <v>80</v>
      </c>
      <c r="AD2570">
        <v>8.8888888888888893</v>
      </c>
      <c r="AE2570">
        <v>13.125</v>
      </c>
      <c r="AF2570">
        <v>13.125</v>
      </c>
      <c r="AG2570">
        <v>10</v>
      </c>
      <c r="AH2570">
        <v>0.76</v>
      </c>
      <c r="AI2570">
        <v>68367.5</v>
      </c>
      <c r="AJ2570">
        <v>10.31</v>
      </c>
      <c r="AK2570">
        <v>2.2000000000000002</v>
      </c>
      <c r="AL2570">
        <v>13</v>
      </c>
      <c r="AM2570">
        <v>11</v>
      </c>
      <c r="AN2570">
        <v>25</v>
      </c>
      <c r="AO2570" t="s">
        <v>190</v>
      </c>
      <c r="AP2570">
        <v>83</v>
      </c>
      <c r="AQ2570">
        <v>-0.7</v>
      </c>
      <c r="AR2570">
        <v>1.2</v>
      </c>
      <c r="AS2570" t="s">
        <v>3142</v>
      </c>
      <c r="AT2570">
        <v>6.95</v>
      </c>
      <c r="AU2570">
        <v>17</v>
      </c>
      <c r="AV2570">
        <v>15</v>
      </c>
      <c r="AW2570">
        <v>18</v>
      </c>
      <c r="AX2570">
        <v>12</v>
      </c>
      <c r="AY2570">
        <v>4</v>
      </c>
      <c r="AZ2570">
        <v>72</v>
      </c>
      <c r="BA2570">
        <v>7.1805555555555554</v>
      </c>
      <c r="BB2570">
        <v>7693.65</v>
      </c>
      <c r="BC2570">
        <v>12822.75</v>
      </c>
      <c r="BD2570">
        <v>17951.850000000002</v>
      </c>
      <c r="BE2570">
        <v>36</v>
      </c>
      <c r="BF2570">
        <v>4</v>
      </c>
      <c r="BG2570">
        <v>72</v>
      </c>
      <c r="BH2570">
        <v>7.1805555555555554</v>
      </c>
      <c r="BI2570">
        <v>7693.65</v>
      </c>
      <c r="BJ2570">
        <v>12822.75</v>
      </c>
      <c r="BK2570">
        <v>17951.850000000002</v>
      </c>
      <c r="BL2570">
        <v>45</v>
      </c>
      <c r="BM2570">
        <v>1</v>
      </c>
      <c r="BN2570">
        <v>6</v>
      </c>
      <c r="BO2570" t="s">
        <v>192</v>
      </c>
      <c r="BP2570">
        <v>6.2640000000000002</v>
      </c>
      <c r="BQ2570">
        <v>700</v>
      </c>
      <c r="BR2570">
        <v>5</v>
      </c>
      <c r="BS2570">
        <v>7.1428571428571426E-3</v>
      </c>
      <c r="BV2570">
        <v>0</v>
      </c>
      <c r="BW2570">
        <v>0</v>
      </c>
      <c r="BX2570">
        <v>0</v>
      </c>
      <c r="BZ2570" t="s">
        <v>193</v>
      </c>
      <c r="CA2570" t="s">
        <v>194</v>
      </c>
      <c r="CB2570" t="b">
        <v>0</v>
      </c>
    </row>
    <row r="2571" spans="1:80" x14ac:dyDescent="0.3">
      <c r="A2571">
        <v>2570</v>
      </c>
      <c r="B2571" t="s">
        <v>3227</v>
      </c>
      <c r="C2571" t="s">
        <v>20</v>
      </c>
      <c r="D2571" t="s">
        <v>3004</v>
      </c>
      <c r="E2571" t="s">
        <v>3188</v>
      </c>
      <c r="F2571" t="s">
        <v>1005</v>
      </c>
      <c r="G2571" t="s">
        <v>3004</v>
      </c>
      <c r="H2571" t="s">
        <v>184</v>
      </c>
      <c r="J2571">
        <v>0</v>
      </c>
      <c r="K2571" t="s">
        <v>3189</v>
      </c>
      <c r="L2571" t="s">
        <v>186</v>
      </c>
      <c r="M2571" t="s">
        <v>1022</v>
      </c>
      <c r="N2571" t="s">
        <v>20</v>
      </c>
      <c r="O2571">
        <v>1242</v>
      </c>
      <c r="P2571" t="s">
        <v>188</v>
      </c>
      <c r="Q2571">
        <v>2</v>
      </c>
      <c r="R2571">
        <v>6</v>
      </c>
      <c r="S2571">
        <v>40</v>
      </c>
      <c r="T2571">
        <v>6.666666666666667</v>
      </c>
      <c r="U2571">
        <v>7.5</v>
      </c>
      <c r="V2571">
        <v>7.5</v>
      </c>
      <c r="W2571">
        <v>5</v>
      </c>
      <c r="X2571">
        <v>0.76</v>
      </c>
      <c r="Y2571">
        <v>119638</v>
      </c>
      <c r="Z2571" t="s">
        <v>189</v>
      </c>
      <c r="AA2571">
        <v>2</v>
      </c>
      <c r="AB2571">
        <v>6</v>
      </c>
      <c r="AC2571">
        <v>80</v>
      </c>
      <c r="AD2571">
        <v>13.333333333333334</v>
      </c>
      <c r="AE2571">
        <v>13.125</v>
      </c>
      <c r="AF2571">
        <v>13.333333333333334</v>
      </c>
      <c r="AG2571">
        <v>10</v>
      </c>
      <c r="AH2571">
        <v>0.76</v>
      </c>
      <c r="AI2571">
        <v>67301.5</v>
      </c>
      <c r="AJ2571">
        <v>12.08</v>
      </c>
      <c r="AK2571">
        <v>2.2000000000000002</v>
      </c>
      <c r="AL2571">
        <v>11</v>
      </c>
      <c r="AM2571">
        <v>11</v>
      </c>
      <c r="AN2571">
        <v>25</v>
      </c>
      <c r="AO2571" t="s">
        <v>190</v>
      </c>
      <c r="AP2571">
        <v>83</v>
      </c>
      <c r="AQ2571">
        <v>-0.7</v>
      </c>
      <c r="AR2571">
        <v>1.2</v>
      </c>
      <c r="AS2571" t="s">
        <v>3142</v>
      </c>
      <c r="AT2571">
        <v>6.95</v>
      </c>
      <c r="AU2571">
        <v>17</v>
      </c>
      <c r="AV2571">
        <v>15</v>
      </c>
      <c r="AW2571">
        <v>18</v>
      </c>
      <c r="AX2571">
        <v>12</v>
      </c>
      <c r="AY2571">
        <v>3</v>
      </c>
      <c r="AZ2571">
        <v>54</v>
      </c>
      <c r="BA2571">
        <v>9.5740740740740744</v>
      </c>
      <c r="BB2571">
        <v>7693.65</v>
      </c>
      <c r="BC2571">
        <v>12822.75</v>
      </c>
      <c r="BD2571">
        <v>17951.850000000002</v>
      </c>
      <c r="BE2571">
        <v>36</v>
      </c>
      <c r="BF2571">
        <v>3</v>
      </c>
      <c r="BG2571">
        <v>54</v>
      </c>
      <c r="BH2571">
        <v>9.5740740740740744</v>
      </c>
      <c r="BI2571">
        <v>7693.65</v>
      </c>
      <c r="BJ2571">
        <v>12822.75</v>
      </c>
      <c r="BK2571">
        <v>17951.850000000002</v>
      </c>
      <c r="BL2571">
        <v>45</v>
      </c>
      <c r="BM2571">
        <v>1</v>
      </c>
      <c r="BN2571">
        <v>6</v>
      </c>
      <c r="BO2571" t="s">
        <v>192</v>
      </c>
      <c r="BP2571">
        <v>7.452</v>
      </c>
      <c r="BQ2571">
        <v>190</v>
      </c>
      <c r="BR2571">
        <v>9</v>
      </c>
      <c r="BS2571">
        <v>4.736842105263158E-2</v>
      </c>
      <c r="BV2571">
        <v>0</v>
      </c>
      <c r="BW2571">
        <v>80</v>
      </c>
      <c r="BX2571">
        <v>0</v>
      </c>
      <c r="BZ2571" t="s">
        <v>193</v>
      </c>
      <c r="CA2571" t="s">
        <v>194</v>
      </c>
      <c r="CB2571" t="b">
        <v>0</v>
      </c>
    </row>
    <row r="2572" spans="1:80" x14ac:dyDescent="0.3">
      <c r="A2572">
        <v>2571</v>
      </c>
      <c r="B2572" t="s">
        <v>3228</v>
      </c>
      <c r="C2572" t="s">
        <v>20</v>
      </c>
      <c r="D2572" t="s">
        <v>3004</v>
      </c>
      <c r="E2572" t="s">
        <v>3188</v>
      </c>
      <c r="F2572" t="s">
        <v>1577</v>
      </c>
      <c r="G2572" t="s">
        <v>3004</v>
      </c>
      <c r="H2572" t="s">
        <v>184</v>
      </c>
      <c r="J2572">
        <v>0</v>
      </c>
      <c r="K2572" t="s">
        <v>3189</v>
      </c>
      <c r="L2572" t="s">
        <v>186</v>
      </c>
      <c r="M2572" t="s">
        <v>1022</v>
      </c>
      <c r="N2572" t="s">
        <v>20</v>
      </c>
      <c r="O2572">
        <v>1443</v>
      </c>
      <c r="P2572" t="s">
        <v>188</v>
      </c>
      <c r="Q2572">
        <v>2</v>
      </c>
      <c r="R2572">
        <v>6</v>
      </c>
      <c r="S2572">
        <v>40</v>
      </c>
      <c r="T2572">
        <v>6.666666666666667</v>
      </c>
      <c r="U2572">
        <v>7.5</v>
      </c>
      <c r="V2572">
        <v>7.5</v>
      </c>
      <c r="W2572">
        <v>5</v>
      </c>
      <c r="X2572">
        <v>0.76</v>
      </c>
      <c r="Y2572">
        <v>119638</v>
      </c>
      <c r="Z2572" t="s">
        <v>189</v>
      </c>
      <c r="AA2572">
        <v>2</v>
      </c>
      <c r="AB2572">
        <v>6</v>
      </c>
      <c r="AC2572">
        <v>80</v>
      </c>
      <c r="AD2572">
        <v>13.333333333333334</v>
      </c>
      <c r="AE2572">
        <v>13.125</v>
      </c>
      <c r="AF2572">
        <v>13.333333333333334</v>
      </c>
      <c r="AG2572">
        <v>10</v>
      </c>
      <c r="AH2572">
        <v>0.76</v>
      </c>
      <c r="AI2572">
        <v>67301.5</v>
      </c>
      <c r="AJ2572">
        <v>13.84</v>
      </c>
      <c r="AK2572">
        <v>2.2000000000000002</v>
      </c>
      <c r="AL2572">
        <v>10</v>
      </c>
      <c r="AM2572">
        <v>11</v>
      </c>
      <c r="AN2572">
        <v>25</v>
      </c>
      <c r="AO2572" t="s">
        <v>190</v>
      </c>
      <c r="AP2572">
        <v>83</v>
      </c>
      <c r="AQ2572">
        <v>-0.7</v>
      </c>
      <c r="AR2572">
        <v>1.2</v>
      </c>
      <c r="AS2572" t="s">
        <v>3142</v>
      </c>
      <c r="AT2572">
        <v>6.95</v>
      </c>
      <c r="AU2572">
        <v>17</v>
      </c>
      <c r="AV2572">
        <v>15</v>
      </c>
      <c r="AW2572">
        <v>18</v>
      </c>
      <c r="AX2572">
        <v>12</v>
      </c>
      <c r="AY2572">
        <v>3</v>
      </c>
      <c r="AZ2572">
        <v>54</v>
      </c>
      <c r="BA2572">
        <v>9.5740740740740744</v>
      </c>
      <c r="BB2572">
        <v>7693.65</v>
      </c>
      <c r="BC2572">
        <v>12822.75</v>
      </c>
      <c r="BD2572">
        <v>17951.850000000002</v>
      </c>
      <c r="BE2572">
        <v>36</v>
      </c>
      <c r="BF2572">
        <v>3</v>
      </c>
      <c r="BG2572">
        <v>54</v>
      </c>
      <c r="BH2572">
        <v>9.5740740740740744</v>
      </c>
      <c r="BI2572">
        <v>7693.65</v>
      </c>
      <c r="BJ2572">
        <v>12822.75</v>
      </c>
      <c r="BK2572">
        <v>17951.850000000002</v>
      </c>
      <c r="BL2572">
        <v>45</v>
      </c>
      <c r="BM2572">
        <v>1</v>
      </c>
      <c r="BN2572">
        <v>6</v>
      </c>
      <c r="BO2572" t="s">
        <v>192</v>
      </c>
      <c r="BP2572">
        <v>8.6579999999999995</v>
      </c>
      <c r="BQ2572">
        <v>268</v>
      </c>
      <c r="BR2572">
        <v>1</v>
      </c>
      <c r="BS2572">
        <v>3.7313432835820895E-3</v>
      </c>
      <c r="BV2572">
        <v>0</v>
      </c>
      <c r="BW2572">
        <v>160</v>
      </c>
      <c r="BX2572">
        <v>0</v>
      </c>
      <c r="BZ2572" t="s">
        <v>193</v>
      </c>
      <c r="CA2572" t="s">
        <v>194</v>
      </c>
      <c r="CB2572" t="b">
        <v>0</v>
      </c>
    </row>
    <row r="2573" spans="1:80" x14ac:dyDescent="0.3">
      <c r="A2573">
        <v>2572</v>
      </c>
      <c r="B2573" t="s">
        <v>3229</v>
      </c>
      <c r="C2573" t="s">
        <v>20</v>
      </c>
      <c r="D2573" t="s">
        <v>3004</v>
      </c>
      <c r="E2573" t="s">
        <v>3188</v>
      </c>
      <c r="F2573" t="s">
        <v>1605</v>
      </c>
      <c r="G2573" t="s">
        <v>3004</v>
      </c>
      <c r="H2573" t="s">
        <v>184</v>
      </c>
      <c r="J2573">
        <v>0</v>
      </c>
      <c r="K2573" t="s">
        <v>3189</v>
      </c>
      <c r="L2573" t="s">
        <v>186</v>
      </c>
      <c r="M2573" t="s">
        <v>1022</v>
      </c>
      <c r="N2573" t="s">
        <v>20</v>
      </c>
      <c r="O2573">
        <v>1652</v>
      </c>
      <c r="P2573" t="s">
        <v>188</v>
      </c>
      <c r="Q2573">
        <v>2</v>
      </c>
      <c r="R2573">
        <v>6</v>
      </c>
      <c r="S2573">
        <v>40</v>
      </c>
      <c r="T2573">
        <v>6.666666666666667</v>
      </c>
      <c r="U2573">
        <v>7.5</v>
      </c>
      <c r="V2573">
        <v>7.5</v>
      </c>
      <c r="W2573">
        <v>5</v>
      </c>
      <c r="X2573">
        <v>0.76</v>
      </c>
      <c r="Y2573">
        <v>119638</v>
      </c>
      <c r="Z2573" t="s">
        <v>189</v>
      </c>
      <c r="AA2573">
        <v>2</v>
      </c>
      <c r="AB2573">
        <v>6</v>
      </c>
      <c r="AC2573">
        <v>80</v>
      </c>
      <c r="AD2573">
        <v>13.333333333333334</v>
      </c>
      <c r="AE2573">
        <v>13.125</v>
      </c>
      <c r="AF2573">
        <v>13.333333333333334</v>
      </c>
      <c r="AG2573">
        <v>10</v>
      </c>
      <c r="AH2573">
        <v>0.76</v>
      </c>
      <c r="AI2573">
        <v>67301.5</v>
      </c>
      <c r="AJ2573">
        <v>15.6</v>
      </c>
      <c r="AK2573">
        <v>2.2000000000000002</v>
      </c>
      <c r="AL2573">
        <v>9</v>
      </c>
      <c r="AM2573">
        <v>11</v>
      </c>
      <c r="AN2573">
        <v>25</v>
      </c>
      <c r="AO2573" t="s">
        <v>190</v>
      </c>
      <c r="AP2573">
        <v>83</v>
      </c>
      <c r="AQ2573">
        <v>-0.7</v>
      </c>
      <c r="AR2573">
        <v>1.2</v>
      </c>
      <c r="AS2573" t="s">
        <v>3142</v>
      </c>
      <c r="AT2573">
        <v>6.95</v>
      </c>
      <c r="AU2573">
        <v>17</v>
      </c>
      <c r="AV2573">
        <v>15</v>
      </c>
      <c r="AW2573">
        <v>18</v>
      </c>
      <c r="AX2573">
        <v>12</v>
      </c>
      <c r="AY2573">
        <v>3</v>
      </c>
      <c r="AZ2573">
        <v>54</v>
      </c>
      <c r="BA2573">
        <v>9.5740740740740744</v>
      </c>
      <c r="BB2573">
        <v>7693.65</v>
      </c>
      <c r="BC2573">
        <v>12822.75</v>
      </c>
      <c r="BD2573">
        <v>17951.850000000002</v>
      </c>
      <c r="BE2573">
        <v>36</v>
      </c>
      <c r="BF2573">
        <v>3</v>
      </c>
      <c r="BG2573">
        <v>54</v>
      </c>
      <c r="BH2573">
        <v>9.5740740740740744</v>
      </c>
      <c r="BI2573">
        <v>7693.65</v>
      </c>
      <c r="BJ2573">
        <v>12822.75</v>
      </c>
      <c r="BK2573">
        <v>17951.850000000002</v>
      </c>
      <c r="BL2573">
        <v>45</v>
      </c>
      <c r="BM2573">
        <v>1</v>
      </c>
      <c r="BN2573">
        <v>6</v>
      </c>
      <c r="BO2573" t="s">
        <v>192</v>
      </c>
      <c r="BP2573">
        <v>9.9120000000000008</v>
      </c>
      <c r="BQ2573">
        <v>152</v>
      </c>
      <c r="BR2573">
        <v>1</v>
      </c>
      <c r="BS2573">
        <v>6.5789473684210523E-3</v>
      </c>
      <c r="BV2573">
        <v>0</v>
      </c>
      <c r="BW2573">
        <v>0</v>
      </c>
      <c r="BX2573">
        <v>0</v>
      </c>
      <c r="BZ2573" t="s">
        <v>193</v>
      </c>
      <c r="CA2573" t="s">
        <v>194</v>
      </c>
      <c r="CB2573" t="b">
        <v>0</v>
      </c>
    </row>
    <row r="2574" spans="1:80" x14ac:dyDescent="0.3">
      <c r="A2574">
        <v>2573</v>
      </c>
      <c r="B2574" t="s">
        <v>3230</v>
      </c>
      <c r="C2574" t="s">
        <v>20</v>
      </c>
      <c r="D2574" t="s">
        <v>3004</v>
      </c>
      <c r="E2574" t="s">
        <v>3188</v>
      </c>
      <c r="F2574" t="s">
        <v>1607</v>
      </c>
      <c r="G2574" t="s">
        <v>3004</v>
      </c>
      <c r="H2574" t="s">
        <v>184</v>
      </c>
      <c r="J2574">
        <v>0</v>
      </c>
      <c r="K2574" t="s">
        <v>3189</v>
      </c>
      <c r="L2574" t="s">
        <v>186</v>
      </c>
      <c r="M2574" t="s">
        <v>1022</v>
      </c>
      <c r="N2574" t="s">
        <v>20</v>
      </c>
      <c r="O2574">
        <v>1833</v>
      </c>
      <c r="P2574" t="s">
        <v>188</v>
      </c>
      <c r="Q2574">
        <v>2</v>
      </c>
      <c r="R2574">
        <v>6</v>
      </c>
      <c r="S2574">
        <v>40</v>
      </c>
      <c r="T2574">
        <v>6.666666666666667</v>
      </c>
      <c r="U2574">
        <v>7.5</v>
      </c>
      <c r="V2574">
        <v>7.5</v>
      </c>
      <c r="W2574">
        <v>5</v>
      </c>
      <c r="X2574">
        <v>0.76</v>
      </c>
      <c r="Y2574">
        <v>119638</v>
      </c>
      <c r="Z2574" t="s">
        <v>189</v>
      </c>
      <c r="AA2574">
        <v>2</v>
      </c>
      <c r="AB2574">
        <v>6</v>
      </c>
      <c r="AC2574">
        <v>80</v>
      </c>
      <c r="AD2574">
        <v>13.333333333333334</v>
      </c>
      <c r="AE2574">
        <v>13.125</v>
      </c>
      <c r="AF2574">
        <v>13.333333333333334</v>
      </c>
      <c r="AG2574">
        <v>10</v>
      </c>
      <c r="AH2574">
        <v>0.76</v>
      </c>
      <c r="AI2574">
        <v>67301.5</v>
      </c>
      <c r="AJ2574">
        <v>17.36</v>
      </c>
      <c r="AK2574">
        <v>2.2000000000000002</v>
      </c>
      <c r="AL2574">
        <v>8</v>
      </c>
      <c r="AM2574">
        <v>11</v>
      </c>
      <c r="AN2574">
        <v>25</v>
      </c>
      <c r="AO2574" t="s">
        <v>190</v>
      </c>
      <c r="AP2574">
        <v>83</v>
      </c>
      <c r="AQ2574">
        <v>-0.7</v>
      </c>
      <c r="AR2574">
        <v>1.2</v>
      </c>
      <c r="AS2574" t="s">
        <v>3142</v>
      </c>
      <c r="AT2574">
        <v>6.95</v>
      </c>
      <c r="AU2574">
        <v>17</v>
      </c>
      <c r="AV2574">
        <v>15</v>
      </c>
      <c r="AW2574">
        <v>18</v>
      </c>
      <c r="AX2574">
        <v>12</v>
      </c>
      <c r="AY2574">
        <v>3</v>
      </c>
      <c r="AZ2574">
        <v>54</v>
      </c>
      <c r="BA2574">
        <v>9.5740740740740744</v>
      </c>
      <c r="BB2574">
        <v>7693.65</v>
      </c>
      <c r="BC2574">
        <v>12822.75</v>
      </c>
      <c r="BD2574">
        <v>17951.850000000002</v>
      </c>
      <c r="BE2574">
        <v>36</v>
      </c>
      <c r="BF2574">
        <v>3</v>
      </c>
      <c r="BG2574">
        <v>54</v>
      </c>
      <c r="BH2574">
        <v>9.5740740740740744</v>
      </c>
      <c r="BI2574">
        <v>7693.65</v>
      </c>
      <c r="BJ2574">
        <v>12822.75</v>
      </c>
      <c r="BK2574">
        <v>17951.850000000002</v>
      </c>
      <c r="BL2574">
        <v>45</v>
      </c>
      <c r="BM2574">
        <v>1</v>
      </c>
      <c r="BN2574">
        <v>2</v>
      </c>
      <c r="BO2574" t="s">
        <v>192</v>
      </c>
      <c r="BP2574">
        <v>3.6659999999999999</v>
      </c>
      <c r="BQ2574">
        <v>223</v>
      </c>
      <c r="BR2574">
        <v>63</v>
      </c>
      <c r="BS2574">
        <v>0.28251121076233182</v>
      </c>
      <c r="BV2574">
        <v>0</v>
      </c>
      <c r="BW2574">
        <v>0</v>
      </c>
      <c r="BX2574">
        <v>0</v>
      </c>
      <c r="BZ2574" t="s">
        <v>193</v>
      </c>
      <c r="CA2574" t="s">
        <v>194</v>
      </c>
      <c r="CB2574" t="b">
        <v>0</v>
      </c>
    </row>
    <row r="2575" spans="1:80" x14ac:dyDescent="0.3">
      <c r="A2575">
        <v>2574</v>
      </c>
      <c r="B2575" t="s">
        <v>3231</v>
      </c>
      <c r="C2575" t="s">
        <v>20</v>
      </c>
      <c r="D2575" t="s">
        <v>3004</v>
      </c>
      <c r="E2575" t="s">
        <v>3188</v>
      </c>
      <c r="F2575" t="s">
        <v>204</v>
      </c>
      <c r="G2575" t="s">
        <v>3004</v>
      </c>
      <c r="H2575" t="s">
        <v>184</v>
      </c>
      <c r="J2575">
        <v>0</v>
      </c>
      <c r="K2575" t="s">
        <v>3199</v>
      </c>
      <c r="L2575" t="s">
        <v>186</v>
      </c>
      <c r="M2575" t="s">
        <v>1022</v>
      </c>
      <c r="N2575" t="s">
        <v>20</v>
      </c>
      <c r="O2575">
        <v>381</v>
      </c>
      <c r="P2575" t="s">
        <v>188</v>
      </c>
      <c r="Q2575">
        <v>2</v>
      </c>
      <c r="R2575">
        <v>15</v>
      </c>
      <c r="S2575">
        <v>40</v>
      </c>
      <c r="T2575">
        <v>2.6666666666666665</v>
      </c>
      <c r="U2575">
        <v>7.5</v>
      </c>
      <c r="V2575">
        <v>7.5</v>
      </c>
      <c r="W2575">
        <v>5</v>
      </c>
      <c r="X2575">
        <v>0.76</v>
      </c>
      <c r="Y2575">
        <v>119638</v>
      </c>
      <c r="Z2575" t="s">
        <v>189</v>
      </c>
      <c r="AA2575">
        <v>2</v>
      </c>
      <c r="AB2575">
        <v>15</v>
      </c>
      <c r="AC2575">
        <v>80</v>
      </c>
      <c r="AD2575">
        <v>5.333333333333333</v>
      </c>
      <c r="AE2575">
        <v>13.125</v>
      </c>
      <c r="AF2575">
        <v>13.125</v>
      </c>
      <c r="AG2575">
        <v>10</v>
      </c>
      <c r="AH2575">
        <v>0.76</v>
      </c>
      <c r="AI2575">
        <v>68367.5</v>
      </c>
      <c r="AJ2575">
        <v>5.03</v>
      </c>
      <c r="AK2575">
        <v>2.2000000000000002</v>
      </c>
      <c r="AL2575">
        <v>26</v>
      </c>
      <c r="AM2575">
        <v>11</v>
      </c>
      <c r="AN2575">
        <v>25</v>
      </c>
      <c r="AO2575" t="s">
        <v>190</v>
      </c>
      <c r="AP2575">
        <v>83</v>
      </c>
      <c r="AQ2575">
        <v>-0.7</v>
      </c>
      <c r="AR2575">
        <v>1.2</v>
      </c>
      <c r="AS2575" t="s">
        <v>3190</v>
      </c>
      <c r="AT2575">
        <v>14.85</v>
      </c>
      <c r="AU2575">
        <v>17</v>
      </c>
      <c r="AV2575">
        <v>15</v>
      </c>
      <c r="AW2575">
        <v>24</v>
      </c>
      <c r="AX2575">
        <v>12</v>
      </c>
      <c r="AY2575">
        <v>4</v>
      </c>
      <c r="AZ2575">
        <v>96</v>
      </c>
      <c r="BA2575">
        <v>5.385416666666667</v>
      </c>
      <c r="BB2575">
        <v>21918.599999999995</v>
      </c>
      <c r="BC2575">
        <v>36531</v>
      </c>
      <c r="BD2575">
        <v>51143.399999999994</v>
      </c>
      <c r="BE2575">
        <v>36</v>
      </c>
      <c r="BF2575">
        <v>4</v>
      </c>
      <c r="BG2575">
        <v>96</v>
      </c>
      <c r="BH2575">
        <v>5.385416666666667</v>
      </c>
      <c r="BI2575">
        <v>21918.599999999995</v>
      </c>
      <c r="BJ2575">
        <v>36531</v>
      </c>
      <c r="BK2575">
        <v>51143.399999999994</v>
      </c>
      <c r="BL2575">
        <v>45</v>
      </c>
      <c r="BM2575">
        <v>1</v>
      </c>
      <c r="BN2575">
        <v>12</v>
      </c>
      <c r="BO2575" t="s">
        <v>192</v>
      </c>
      <c r="BP2575">
        <v>4.5720000000000001</v>
      </c>
      <c r="BQ2575">
        <v>234</v>
      </c>
      <c r="BR2575">
        <v>46</v>
      </c>
      <c r="BS2575">
        <v>0.19658119658119655</v>
      </c>
      <c r="BV2575">
        <v>0</v>
      </c>
      <c r="BW2575">
        <v>30</v>
      </c>
      <c r="BX2575">
        <v>0</v>
      </c>
      <c r="BZ2575" t="s">
        <v>193</v>
      </c>
      <c r="CA2575" t="s">
        <v>194</v>
      </c>
      <c r="CB2575" t="b">
        <v>0</v>
      </c>
    </row>
    <row r="2576" spans="1:80" x14ac:dyDescent="0.3">
      <c r="A2576">
        <v>2575</v>
      </c>
      <c r="B2576" t="s">
        <v>3232</v>
      </c>
      <c r="C2576" t="s">
        <v>20</v>
      </c>
      <c r="D2576" t="s">
        <v>3004</v>
      </c>
      <c r="E2576" t="s">
        <v>3188</v>
      </c>
      <c r="F2576" t="s">
        <v>252</v>
      </c>
      <c r="G2576" t="s">
        <v>3004</v>
      </c>
      <c r="H2576" t="s">
        <v>184</v>
      </c>
      <c r="J2576">
        <v>0</v>
      </c>
      <c r="K2576" t="s">
        <v>3199</v>
      </c>
      <c r="L2576" t="s">
        <v>186</v>
      </c>
      <c r="M2576" t="s">
        <v>1022</v>
      </c>
      <c r="N2576" t="s">
        <v>20</v>
      </c>
      <c r="O2576">
        <v>555</v>
      </c>
      <c r="P2576" t="s">
        <v>188</v>
      </c>
      <c r="Q2576">
        <v>2</v>
      </c>
      <c r="R2576">
        <v>12</v>
      </c>
      <c r="S2576">
        <v>40</v>
      </c>
      <c r="T2576">
        <v>3.3333333333333335</v>
      </c>
      <c r="U2576">
        <v>7.5</v>
      </c>
      <c r="V2576">
        <v>7.5</v>
      </c>
      <c r="W2576">
        <v>5</v>
      </c>
      <c r="X2576">
        <v>0.76</v>
      </c>
      <c r="Y2576">
        <v>119638</v>
      </c>
      <c r="Z2576" t="s">
        <v>189</v>
      </c>
      <c r="AA2576">
        <v>2</v>
      </c>
      <c r="AB2576">
        <v>12</v>
      </c>
      <c r="AC2576">
        <v>80</v>
      </c>
      <c r="AD2576">
        <v>6.666666666666667</v>
      </c>
      <c r="AE2576">
        <v>13.125</v>
      </c>
      <c r="AF2576">
        <v>13.125</v>
      </c>
      <c r="AG2576">
        <v>10</v>
      </c>
      <c r="AH2576">
        <v>0.76</v>
      </c>
      <c r="AI2576">
        <v>68367.5</v>
      </c>
      <c r="AJ2576">
        <v>6.79</v>
      </c>
      <c r="AK2576">
        <v>2.2000000000000002</v>
      </c>
      <c r="AL2576">
        <v>19</v>
      </c>
      <c r="AM2576">
        <v>11</v>
      </c>
      <c r="AN2576">
        <v>25</v>
      </c>
      <c r="AO2576" t="s">
        <v>190</v>
      </c>
      <c r="AP2576">
        <v>83</v>
      </c>
      <c r="AQ2576">
        <v>-0.7</v>
      </c>
      <c r="AR2576">
        <v>1.2</v>
      </c>
      <c r="AS2576" t="s">
        <v>3190</v>
      </c>
      <c r="AT2576">
        <v>14.85</v>
      </c>
      <c r="AU2576">
        <v>17</v>
      </c>
      <c r="AV2576">
        <v>15</v>
      </c>
      <c r="AW2576">
        <v>24</v>
      </c>
      <c r="AX2576">
        <v>12</v>
      </c>
      <c r="AY2576">
        <v>4</v>
      </c>
      <c r="AZ2576">
        <v>96</v>
      </c>
      <c r="BA2576">
        <v>5.385416666666667</v>
      </c>
      <c r="BB2576">
        <v>21918.599999999995</v>
      </c>
      <c r="BC2576">
        <v>36531</v>
      </c>
      <c r="BD2576">
        <v>51143.399999999994</v>
      </c>
      <c r="BE2576">
        <v>36</v>
      </c>
      <c r="BF2576">
        <v>4</v>
      </c>
      <c r="BG2576">
        <v>96</v>
      </c>
      <c r="BH2576">
        <v>5.385416666666667</v>
      </c>
      <c r="BI2576">
        <v>21918.599999999995</v>
      </c>
      <c r="BJ2576">
        <v>36531</v>
      </c>
      <c r="BK2576">
        <v>51143.399999999994</v>
      </c>
      <c r="BL2576">
        <v>45</v>
      </c>
      <c r="BM2576">
        <v>1</v>
      </c>
      <c r="BN2576">
        <v>12</v>
      </c>
      <c r="BO2576" t="s">
        <v>192</v>
      </c>
      <c r="BP2576">
        <v>6.66</v>
      </c>
      <c r="BQ2576">
        <v>213</v>
      </c>
      <c r="BR2576">
        <v>1</v>
      </c>
      <c r="BS2576">
        <v>4.6948356807511738E-3</v>
      </c>
      <c r="BV2576">
        <v>0</v>
      </c>
      <c r="BW2576">
        <v>70</v>
      </c>
      <c r="BX2576">
        <v>0</v>
      </c>
      <c r="BZ2576" t="s">
        <v>193</v>
      </c>
      <c r="CA2576" t="s">
        <v>194</v>
      </c>
      <c r="CB2576" t="b">
        <v>0</v>
      </c>
    </row>
    <row r="2577" spans="1:80" x14ac:dyDescent="0.3">
      <c r="A2577">
        <v>2576</v>
      </c>
      <c r="B2577" t="s">
        <v>3233</v>
      </c>
      <c r="C2577" t="s">
        <v>20</v>
      </c>
      <c r="D2577" t="s">
        <v>3004</v>
      </c>
      <c r="E2577" t="s">
        <v>3188</v>
      </c>
      <c r="F2577" t="s">
        <v>511</v>
      </c>
      <c r="G2577" t="s">
        <v>3004</v>
      </c>
      <c r="H2577" t="s">
        <v>184</v>
      </c>
      <c r="J2577">
        <v>0</v>
      </c>
      <c r="K2577" t="s">
        <v>3199</v>
      </c>
      <c r="L2577" t="s">
        <v>186</v>
      </c>
      <c r="M2577" t="s">
        <v>1022</v>
      </c>
      <c r="N2577" t="s">
        <v>20</v>
      </c>
      <c r="O2577">
        <v>730</v>
      </c>
      <c r="P2577" t="s">
        <v>188</v>
      </c>
      <c r="Q2577">
        <v>2</v>
      </c>
      <c r="R2577">
        <v>9</v>
      </c>
      <c r="S2577">
        <v>40</v>
      </c>
      <c r="T2577">
        <v>4.4444444444444446</v>
      </c>
      <c r="U2577">
        <v>7.5</v>
      </c>
      <c r="V2577">
        <v>7.5</v>
      </c>
      <c r="W2577">
        <v>5</v>
      </c>
      <c r="X2577">
        <v>0.76</v>
      </c>
      <c r="Y2577">
        <v>119638</v>
      </c>
      <c r="Z2577" t="s">
        <v>189</v>
      </c>
      <c r="AA2577">
        <v>2</v>
      </c>
      <c r="AB2577">
        <v>9</v>
      </c>
      <c r="AC2577">
        <v>80</v>
      </c>
      <c r="AD2577">
        <v>8.8888888888888893</v>
      </c>
      <c r="AE2577">
        <v>13.125</v>
      </c>
      <c r="AF2577">
        <v>13.125</v>
      </c>
      <c r="AG2577">
        <v>10</v>
      </c>
      <c r="AH2577">
        <v>0.76</v>
      </c>
      <c r="AI2577">
        <v>68367.5</v>
      </c>
      <c r="AJ2577">
        <v>8.5500000000000007</v>
      </c>
      <c r="AK2577">
        <v>2.2000000000000002</v>
      </c>
      <c r="AL2577">
        <v>15</v>
      </c>
      <c r="AM2577">
        <v>11</v>
      </c>
      <c r="AN2577">
        <v>25</v>
      </c>
      <c r="AO2577" t="s">
        <v>190</v>
      </c>
      <c r="AP2577">
        <v>83</v>
      </c>
      <c r="AQ2577">
        <v>-0.7</v>
      </c>
      <c r="AR2577">
        <v>1.2</v>
      </c>
      <c r="AS2577" t="s">
        <v>3190</v>
      </c>
      <c r="AT2577">
        <v>14.85</v>
      </c>
      <c r="AU2577">
        <v>17</v>
      </c>
      <c r="AV2577">
        <v>15</v>
      </c>
      <c r="AW2577">
        <v>24</v>
      </c>
      <c r="AX2577">
        <v>12</v>
      </c>
      <c r="AY2577">
        <v>4</v>
      </c>
      <c r="AZ2577">
        <v>96</v>
      </c>
      <c r="BA2577">
        <v>5.385416666666667</v>
      </c>
      <c r="BB2577">
        <v>21918.599999999995</v>
      </c>
      <c r="BC2577">
        <v>36531</v>
      </c>
      <c r="BD2577">
        <v>51143.399999999994</v>
      </c>
      <c r="BE2577">
        <v>36</v>
      </c>
      <c r="BF2577">
        <v>4</v>
      </c>
      <c r="BG2577">
        <v>96</v>
      </c>
      <c r="BH2577">
        <v>5.385416666666667</v>
      </c>
      <c r="BI2577">
        <v>21918.599999999995</v>
      </c>
      <c r="BJ2577">
        <v>36531</v>
      </c>
      <c r="BK2577">
        <v>51143.399999999994</v>
      </c>
      <c r="BL2577">
        <v>45</v>
      </c>
      <c r="BM2577">
        <v>1</v>
      </c>
      <c r="BN2577">
        <v>6</v>
      </c>
      <c r="BO2577" t="s">
        <v>192</v>
      </c>
      <c r="BP2577">
        <v>4.38</v>
      </c>
      <c r="BQ2577">
        <v>97</v>
      </c>
      <c r="BR2577">
        <v>28</v>
      </c>
      <c r="BS2577">
        <v>0.28865979381443296</v>
      </c>
      <c r="BV2577">
        <v>0</v>
      </c>
      <c r="BW2577">
        <v>0</v>
      </c>
      <c r="BX2577">
        <v>0</v>
      </c>
      <c r="BZ2577" t="s">
        <v>193</v>
      </c>
      <c r="CA2577" t="s">
        <v>194</v>
      </c>
      <c r="CB2577" t="b">
        <v>0</v>
      </c>
    </row>
    <row r="2578" spans="1:80" x14ac:dyDescent="0.3">
      <c r="A2578">
        <v>2577</v>
      </c>
      <c r="B2578" t="s">
        <v>3234</v>
      </c>
      <c r="C2578" t="s">
        <v>20</v>
      </c>
      <c r="D2578" t="s">
        <v>3004</v>
      </c>
      <c r="E2578" t="s">
        <v>3188</v>
      </c>
      <c r="F2578" t="s">
        <v>520</v>
      </c>
      <c r="G2578" t="s">
        <v>3004</v>
      </c>
      <c r="H2578" t="s">
        <v>184</v>
      </c>
      <c r="J2578">
        <v>0</v>
      </c>
      <c r="K2578" t="s">
        <v>3199</v>
      </c>
      <c r="L2578" t="s">
        <v>186</v>
      </c>
      <c r="M2578" t="s">
        <v>1022</v>
      </c>
      <c r="N2578" t="s">
        <v>20</v>
      </c>
      <c r="O2578">
        <v>897</v>
      </c>
      <c r="P2578" t="s">
        <v>188</v>
      </c>
      <c r="Q2578">
        <v>2</v>
      </c>
      <c r="R2578">
        <v>9</v>
      </c>
      <c r="S2578">
        <v>40</v>
      </c>
      <c r="T2578">
        <v>4.4444444444444446</v>
      </c>
      <c r="U2578">
        <v>7.5</v>
      </c>
      <c r="V2578">
        <v>7.5</v>
      </c>
      <c r="W2578">
        <v>5</v>
      </c>
      <c r="X2578">
        <v>0.76</v>
      </c>
      <c r="Y2578">
        <v>119638</v>
      </c>
      <c r="Z2578" t="s">
        <v>189</v>
      </c>
      <c r="AA2578">
        <v>2</v>
      </c>
      <c r="AB2578">
        <v>9</v>
      </c>
      <c r="AC2578">
        <v>80</v>
      </c>
      <c r="AD2578">
        <v>8.8888888888888893</v>
      </c>
      <c r="AE2578">
        <v>13.125</v>
      </c>
      <c r="AF2578">
        <v>13.125</v>
      </c>
      <c r="AG2578">
        <v>10</v>
      </c>
      <c r="AH2578">
        <v>0.76</v>
      </c>
      <c r="AI2578">
        <v>68367.5</v>
      </c>
      <c r="AJ2578">
        <v>10.31</v>
      </c>
      <c r="AK2578">
        <v>2.2000000000000002</v>
      </c>
      <c r="AL2578">
        <v>13</v>
      </c>
      <c r="AM2578">
        <v>11</v>
      </c>
      <c r="AN2578">
        <v>25</v>
      </c>
      <c r="AO2578" t="s">
        <v>190</v>
      </c>
      <c r="AP2578">
        <v>83</v>
      </c>
      <c r="AQ2578">
        <v>-0.7</v>
      </c>
      <c r="AR2578">
        <v>1.2</v>
      </c>
      <c r="AS2578" t="s">
        <v>3142</v>
      </c>
      <c r="AT2578">
        <v>6.95</v>
      </c>
      <c r="AU2578">
        <v>17</v>
      </c>
      <c r="AV2578">
        <v>15</v>
      </c>
      <c r="AW2578">
        <v>18</v>
      </c>
      <c r="AX2578">
        <v>12</v>
      </c>
      <c r="AY2578">
        <v>4</v>
      </c>
      <c r="AZ2578">
        <v>72</v>
      </c>
      <c r="BA2578">
        <v>7.1805555555555554</v>
      </c>
      <c r="BB2578">
        <v>7693.65</v>
      </c>
      <c r="BC2578">
        <v>12822.75</v>
      </c>
      <c r="BD2578">
        <v>17951.850000000002</v>
      </c>
      <c r="BE2578">
        <v>36</v>
      </c>
      <c r="BF2578">
        <v>4</v>
      </c>
      <c r="BG2578">
        <v>72</v>
      </c>
      <c r="BH2578">
        <v>7.1805555555555554</v>
      </c>
      <c r="BI2578">
        <v>7693.65</v>
      </c>
      <c r="BJ2578">
        <v>12822.75</v>
      </c>
      <c r="BK2578">
        <v>17951.850000000002</v>
      </c>
      <c r="BL2578">
        <v>45</v>
      </c>
      <c r="BM2578">
        <v>1</v>
      </c>
      <c r="BN2578">
        <v>6</v>
      </c>
      <c r="BO2578" t="s">
        <v>192</v>
      </c>
      <c r="BP2578">
        <v>5.3819999999999997</v>
      </c>
      <c r="BQ2578">
        <v>98</v>
      </c>
      <c r="BR2578">
        <v>0</v>
      </c>
      <c r="BS2578">
        <v>0</v>
      </c>
      <c r="BV2578">
        <v>0</v>
      </c>
      <c r="BW2578">
        <v>0</v>
      </c>
      <c r="BX2578">
        <v>0</v>
      </c>
      <c r="BZ2578" t="s">
        <v>193</v>
      </c>
      <c r="CA2578" t="s">
        <v>194</v>
      </c>
      <c r="CB2578" t="b">
        <v>0</v>
      </c>
    </row>
    <row r="2579" spans="1:80" x14ac:dyDescent="0.3">
      <c r="A2579">
        <v>2578</v>
      </c>
      <c r="B2579" t="s">
        <v>3235</v>
      </c>
      <c r="C2579" t="s">
        <v>20</v>
      </c>
      <c r="D2579" t="s">
        <v>3004</v>
      </c>
      <c r="E2579" t="s">
        <v>3188</v>
      </c>
      <c r="F2579" t="s">
        <v>1005</v>
      </c>
      <c r="G2579" t="s">
        <v>3004</v>
      </c>
      <c r="H2579" t="s">
        <v>184</v>
      </c>
      <c r="J2579">
        <v>0</v>
      </c>
      <c r="K2579" t="s">
        <v>3199</v>
      </c>
      <c r="L2579" t="s">
        <v>186</v>
      </c>
      <c r="M2579" t="s">
        <v>1022</v>
      </c>
      <c r="N2579" t="s">
        <v>20</v>
      </c>
      <c r="O2579">
        <v>1065</v>
      </c>
      <c r="P2579" t="s">
        <v>188</v>
      </c>
      <c r="Q2579">
        <v>2</v>
      </c>
      <c r="R2579">
        <v>6</v>
      </c>
      <c r="S2579">
        <v>40</v>
      </c>
      <c r="T2579">
        <v>6.666666666666667</v>
      </c>
      <c r="U2579">
        <v>7.5</v>
      </c>
      <c r="V2579">
        <v>7.5</v>
      </c>
      <c r="W2579">
        <v>5</v>
      </c>
      <c r="X2579">
        <v>0.76</v>
      </c>
      <c r="Y2579">
        <v>119638</v>
      </c>
      <c r="Z2579" t="s">
        <v>189</v>
      </c>
      <c r="AA2579">
        <v>2</v>
      </c>
      <c r="AB2579">
        <v>6</v>
      </c>
      <c r="AC2579">
        <v>80</v>
      </c>
      <c r="AD2579">
        <v>13.333333333333334</v>
      </c>
      <c r="AE2579">
        <v>13.125</v>
      </c>
      <c r="AF2579">
        <v>13.333333333333334</v>
      </c>
      <c r="AG2579">
        <v>10</v>
      </c>
      <c r="AH2579">
        <v>0.76</v>
      </c>
      <c r="AI2579">
        <v>67301.5</v>
      </c>
      <c r="AJ2579">
        <v>12.08</v>
      </c>
      <c r="AK2579">
        <v>2.2000000000000002</v>
      </c>
      <c r="AL2579">
        <v>11</v>
      </c>
      <c r="AM2579">
        <v>11</v>
      </c>
      <c r="AN2579">
        <v>25</v>
      </c>
      <c r="AO2579" t="s">
        <v>190</v>
      </c>
      <c r="AP2579">
        <v>83</v>
      </c>
      <c r="AQ2579">
        <v>-0.7</v>
      </c>
      <c r="AR2579">
        <v>1.2</v>
      </c>
      <c r="AS2579" t="s">
        <v>3142</v>
      </c>
      <c r="AT2579">
        <v>6.95</v>
      </c>
      <c r="AU2579">
        <v>17</v>
      </c>
      <c r="AV2579">
        <v>15</v>
      </c>
      <c r="AW2579">
        <v>18</v>
      </c>
      <c r="AX2579">
        <v>12</v>
      </c>
      <c r="AY2579">
        <v>3</v>
      </c>
      <c r="AZ2579">
        <v>54</v>
      </c>
      <c r="BA2579">
        <v>9.5740740740740744</v>
      </c>
      <c r="BB2579">
        <v>7693.65</v>
      </c>
      <c r="BC2579">
        <v>12822.75</v>
      </c>
      <c r="BD2579">
        <v>17951.850000000002</v>
      </c>
      <c r="BE2579">
        <v>36</v>
      </c>
      <c r="BF2579">
        <v>3</v>
      </c>
      <c r="BG2579">
        <v>54</v>
      </c>
      <c r="BH2579">
        <v>9.5740740740740744</v>
      </c>
      <c r="BI2579">
        <v>7693.65</v>
      </c>
      <c r="BJ2579">
        <v>12822.75</v>
      </c>
      <c r="BK2579">
        <v>17951.850000000002</v>
      </c>
      <c r="BL2579">
        <v>45</v>
      </c>
      <c r="BM2579">
        <v>1</v>
      </c>
      <c r="BN2579">
        <v>6</v>
      </c>
      <c r="BO2579" t="s">
        <v>192</v>
      </c>
      <c r="BP2579">
        <v>6.39</v>
      </c>
      <c r="BQ2579">
        <v>36</v>
      </c>
      <c r="BR2579">
        <v>0</v>
      </c>
      <c r="BS2579">
        <v>0</v>
      </c>
      <c r="BV2579">
        <v>0</v>
      </c>
      <c r="BW2579">
        <v>0</v>
      </c>
      <c r="BX2579">
        <v>0</v>
      </c>
      <c r="BZ2579" t="s">
        <v>193</v>
      </c>
      <c r="CA2579" t="s">
        <v>194</v>
      </c>
      <c r="CB2579" t="b">
        <v>0</v>
      </c>
    </row>
    <row r="2580" spans="1:80" x14ac:dyDescent="0.3">
      <c r="A2580">
        <v>2579</v>
      </c>
      <c r="B2580" t="s">
        <v>3236</v>
      </c>
      <c r="C2580" t="s">
        <v>20</v>
      </c>
      <c r="D2580" t="s">
        <v>3004</v>
      </c>
      <c r="E2580" t="s">
        <v>3188</v>
      </c>
      <c r="F2580" t="s">
        <v>1577</v>
      </c>
      <c r="G2580" t="s">
        <v>3004</v>
      </c>
      <c r="H2580" t="s">
        <v>184</v>
      </c>
      <c r="J2580">
        <v>0</v>
      </c>
      <c r="K2580" t="s">
        <v>3199</v>
      </c>
      <c r="L2580" t="s">
        <v>186</v>
      </c>
      <c r="M2580" t="s">
        <v>1022</v>
      </c>
      <c r="N2580" t="s">
        <v>20</v>
      </c>
      <c r="O2580">
        <v>1247</v>
      </c>
      <c r="P2580" t="s">
        <v>188</v>
      </c>
      <c r="Q2580">
        <v>2</v>
      </c>
      <c r="R2580">
        <v>6</v>
      </c>
      <c r="S2580">
        <v>40</v>
      </c>
      <c r="T2580">
        <v>6.666666666666667</v>
      </c>
      <c r="U2580">
        <v>7.5</v>
      </c>
      <c r="V2580">
        <v>7.5</v>
      </c>
      <c r="W2580">
        <v>5</v>
      </c>
      <c r="X2580">
        <v>0.76</v>
      </c>
      <c r="Y2580">
        <v>119638</v>
      </c>
      <c r="Z2580" t="s">
        <v>189</v>
      </c>
      <c r="AA2580">
        <v>2</v>
      </c>
      <c r="AB2580">
        <v>6</v>
      </c>
      <c r="AC2580">
        <v>80</v>
      </c>
      <c r="AD2580">
        <v>13.333333333333334</v>
      </c>
      <c r="AE2580">
        <v>13.125</v>
      </c>
      <c r="AF2580">
        <v>13.333333333333334</v>
      </c>
      <c r="AG2580">
        <v>10</v>
      </c>
      <c r="AH2580">
        <v>0.76</v>
      </c>
      <c r="AI2580">
        <v>67301.5</v>
      </c>
      <c r="AJ2580">
        <v>13.84</v>
      </c>
      <c r="AK2580">
        <v>2.2000000000000002</v>
      </c>
      <c r="AL2580">
        <v>10</v>
      </c>
      <c r="AM2580">
        <v>11</v>
      </c>
      <c r="AN2580">
        <v>25</v>
      </c>
      <c r="AO2580" t="s">
        <v>190</v>
      </c>
      <c r="AP2580">
        <v>83</v>
      </c>
      <c r="AQ2580">
        <v>-0.7</v>
      </c>
      <c r="AR2580">
        <v>1.2</v>
      </c>
      <c r="AS2580" t="s">
        <v>3142</v>
      </c>
      <c r="AT2580">
        <v>6.95</v>
      </c>
      <c r="AU2580">
        <v>17</v>
      </c>
      <c r="AV2580">
        <v>15</v>
      </c>
      <c r="AW2580">
        <v>18</v>
      </c>
      <c r="AX2580">
        <v>12</v>
      </c>
      <c r="AY2580">
        <v>3</v>
      </c>
      <c r="AZ2580">
        <v>54</v>
      </c>
      <c r="BA2580">
        <v>9.5740740740740744</v>
      </c>
      <c r="BB2580">
        <v>7693.65</v>
      </c>
      <c r="BC2580">
        <v>12822.75</v>
      </c>
      <c r="BD2580">
        <v>17951.850000000002</v>
      </c>
      <c r="BE2580">
        <v>36</v>
      </c>
      <c r="BF2580">
        <v>3</v>
      </c>
      <c r="BG2580">
        <v>54</v>
      </c>
      <c r="BH2580">
        <v>9.5740740740740744</v>
      </c>
      <c r="BI2580">
        <v>7693.65</v>
      </c>
      <c r="BJ2580">
        <v>12822.75</v>
      </c>
      <c r="BK2580">
        <v>17951.850000000002</v>
      </c>
      <c r="BL2580">
        <v>45</v>
      </c>
      <c r="BM2580">
        <v>1</v>
      </c>
      <c r="BN2580">
        <v>6</v>
      </c>
      <c r="BO2580" t="s">
        <v>192</v>
      </c>
      <c r="BP2580">
        <v>7.4820000000000002</v>
      </c>
      <c r="BQ2580">
        <v>49</v>
      </c>
      <c r="BR2580">
        <v>9</v>
      </c>
      <c r="BS2580">
        <v>0.18367346938775511</v>
      </c>
      <c r="BV2580">
        <v>0</v>
      </c>
      <c r="BW2580">
        <v>0</v>
      </c>
      <c r="BX2580">
        <v>0</v>
      </c>
      <c r="BZ2580" t="s">
        <v>193</v>
      </c>
      <c r="CA2580" t="s">
        <v>194</v>
      </c>
      <c r="CB2580" t="b">
        <v>0</v>
      </c>
    </row>
    <row r="2581" spans="1:80" x14ac:dyDescent="0.3">
      <c r="A2581">
        <v>2580</v>
      </c>
      <c r="B2581" t="s">
        <v>3237</v>
      </c>
      <c r="C2581" t="s">
        <v>20</v>
      </c>
      <c r="D2581" t="s">
        <v>3004</v>
      </c>
      <c r="E2581" t="s">
        <v>3188</v>
      </c>
      <c r="F2581" t="s">
        <v>1605</v>
      </c>
      <c r="G2581" t="s">
        <v>3004</v>
      </c>
      <c r="H2581" t="s">
        <v>184</v>
      </c>
      <c r="J2581">
        <v>0</v>
      </c>
      <c r="K2581" t="s">
        <v>3199</v>
      </c>
      <c r="L2581" t="s">
        <v>186</v>
      </c>
      <c r="M2581" t="s">
        <v>1022</v>
      </c>
      <c r="N2581" t="s">
        <v>20</v>
      </c>
      <c r="O2581">
        <v>1413</v>
      </c>
      <c r="P2581" t="s">
        <v>188</v>
      </c>
      <c r="Q2581">
        <v>2</v>
      </c>
      <c r="R2581">
        <v>6</v>
      </c>
      <c r="S2581">
        <v>40</v>
      </c>
      <c r="T2581">
        <v>6.666666666666667</v>
      </c>
      <c r="U2581">
        <v>7.5</v>
      </c>
      <c r="V2581">
        <v>7.5</v>
      </c>
      <c r="W2581">
        <v>5</v>
      </c>
      <c r="X2581">
        <v>0.76</v>
      </c>
      <c r="Y2581">
        <v>119638</v>
      </c>
      <c r="Z2581" t="s">
        <v>189</v>
      </c>
      <c r="AA2581">
        <v>2</v>
      </c>
      <c r="AB2581">
        <v>6</v>
      </c>
      <c r="AC2581">
        <v>80</v>
      </c>
      <c r="AD2581">
        <v>13.333333333333334</v>
      </c>
      <c r="AE2581">
        <v>13.125</v>
      </c>
      <c r="AF2581">
        <v>13.333333333333334</v>
      </c>
      <c r="AG2581">
        <v>10</v>
      </c>
      <c r="AH2581">
        <v>0.76</v>
      </c>
      <c r="AI2581">
        <v>67301.5</v>
      </c>
      <c r="AJ2581">
        <v>15.6</v>
      </c>
      <c r="AK2581">
        <v>2.2000000000000002</v>
      </c>
      <c r="AL2581">
        <v>9</v>
      </c>
      <c r="AM2581">
        <v>11</v>
      </c>
      <c r="AN2581">
        <v>25</v>
      </c>
      <c r="AO2581" t="s">
        <v>190</v>
      </c>
      <c r="AP2581">
        <v>83</v>
      </c>
      <c r="AQ2581">
        <v>-0.7</v>
      </c>
      <c r="AR2581">
        <v>1.2</v>
      </c>
      <c r="AS2581" t="s">
        <v>3142</v>
      </c>
      <c r="AT2581">
        <v>6.95</v>
      </c>
      <c r="AU2581">
        <v>17</v>
      </c>
      <c r="AV2581">
        <v>15</v>
      </c>
      <c r="AW2581">
        <v>18</v>
      </c>
      <c r="AX2581">
        <v>12</v>
      </c>
      <c r="AY2581">
        <v>3</v>
      </c>
      <c r="AZ2581">
        <v>54</v>
      </c>
      <c r="BA2581">
        <v>9.5740740740740744</v>
      </c>
      <c r="BB2581">
        <v>7693.65</v>
      </c>
      <c r="BC2581">
        <v>12822.75</v>
      </c>
      <c r="BD2581">
        <v>17951.850000000002</v>
      </c>
      <c r="BE2581">
        <v>36</v>
      </c>
      <c r="BF2581">
        <v>3</v>
      </c>
      <c r="BG2581">
        <v>54</v>
      </c>
      <c r="BH2581">
        <v>9.5740740740740744</v>
      </c>
      <c r="BI2581">
        <v>7693.65</v>
      </c>
      <c r="BJ2581">
        <v>12822.75</v>
      </c>
      <c r="BK2581">
        <v>17951.850000000002</v>
      </c>
      <c r="BL2581">
        <v>45</v>
      </c>
      <c r="BM2581">
        <v>1</v>
      </c>
      <c r="BN2581">
        <v>6</v>
      </c>
      <c r="BO2581" t="s">
        <v>192</v>
      </c>
      <c r="BP2581">
        <v>8.4779999999999998</v>
      </c>
      <c r="BQ2581">
        <v>16</v>
      </c>
      <c r="BR2581">
        <v>4</v>
      </c>
      <c r="BS2581">
        <v>0.25</v>
      </c>
      <c r="BV2581">
        <v>0</v>
      </c>
      <c r="BW2581">
        <v>0</v>
      </c>
      <c r="BX2581">
        <v>0</v>
      </c>
      <c r="BZ2581" t="s">
        <v>193</v>
      </c>
      <c r="CA2581" t="s">
        <v>194</v>
      </c>
      <c r="CB2581" t="b">
        <v>0</v>
      </c>
    </row>
    <row r="2582" spans="1:80" x14ac:dyDescent="0.3">
      <c r="A2582">
        <v>2581</v>
      </c>
      <c r="B2582" t="s">
        <v>3238</v>
      </c>
      <c r="C2582" t="s">
        <v>20</v>
      </c>
      <c r="D2582" t="s">
        <v>3004</v>
      </c>
      <c r="E2582" t="s">
        <v>3188</v>
      </c>
      <c r="F2582" t="s">
        <v>1607</v>
      </c>
      <c r="G2582" t="s">
        <v>3004</v>
      </c>
      <c r="H2582" t="s">
        <v>184</v>
      </c>
      <c r="J2582">
        <v>0</v>
      </c>
      <c r="K2582" t="s">
        <v>3199</v>
      </c>
      <c r="L2582" t="s">
        <v>186</v>
      </c>
      <c r="M2582" t="s">
        <v>1022</v>
      </c>
      <c r="N2582" t="s">
        <v>20</v>
      </c>
      <c r="O2582">
        <v>1585</v>
      </c>
      <c r="P2582" t="s">
        <v>188</v>
      </c>
      <c r="Q2582">
        <v>2</v>
      </c>
      <c r="R2582">
        <v>6</v>
      </c>
      <c r="S2582">
        <v>40</v>
      </c>
      <c r="T2582">
        <v>6.666666666666667</v>
      </c>
      <c r="U2582">
        <v>7.5</v>
      </c>
      <c r="V2582">
        <v>7.5</v>
      </c>
      <c r="W2582">
        <v>5</v>
      </c>
      <c r="X2582">
        <v>0.76</v>
      </c>
      <c r="Y2582">
        <v>119638</v>
      </c>
      <c r="Z2582" t="s">
        <v>189</v>
      </c>
      <c r="AA2582">
        <v>2</v>
      </c>
      <c r="AB2582">
        <v>6</v>
      </c>
      <c r="AC2582">
        <v>80</v>
      </c>
      <c r="AD2582">
        <v>13.333333333333334</v>
      </c>
      <c r="AE2582">
        <v>13.125</v>
      </c>
      <c r="AF2582">
        <v>13.333333333333334</v>
      </c>
      <c r="AG2582">
        <v>10</v>
      </c>
      <c r="AH2582">
        <v>0.76</v>
      </c>
      <c r="AI2582">
        <v>67301.5</v>
      </c>
      <c r="AJ2582">
        <v>17.36</v>
      </c>
      <c r="AK2582">
        <v>2.2000000000000002</v>
      </c>
      <c r="AL2582">
        <v>8</v>
      </c>
      <c r="AM2582">
        <v>11</v>
      </c>
      <c r="AN2582">
        <v>25</v>
      </c>
      <c r="AO2582" t="s">
        <v>190</v>
      </c>
      <c r="AP2582">
        <v>83</v>
      </c>
      <c r="AQ2582">
        <v>-0.7</v>
      </c>
      <c r="AR2582">
        <v>1.2</v>
      </c>
      <c r="AS2582" t="s">
        <v>3142</v>
      </c>
      <c r="AT2582">
        <v>6.95</v>
      </c>
      <c r="AU2582">
        <v>17</v>
      </c>
      <c r="AV2582">
        <v>15</v>
      </c>
      <c r="AW2582">
        <v>18</v>
      </c>
      <c r="AX2582">
        <v>12</v>
      </c>
      <c r="AY2582">
        <v>3</v>
      </c>
      <c r="AZ2582">
        <v>54</v>
      </c>
      <c r="BA2582">
        <v>9.5740740740740744</v>
      </c>
      <c r="BB2582">
        <v>7693.65</v>
      </c>
      <c r="BC2582">
        <v>12822.75</v>
      </c>
      <c r="BD2582">
        <v>17951.850000000002</v>
      </c>
      <c r="BE2582">
        <v>36</v>
      </c>
      <c r="BF2582">
        <v>3</v>
      </c>
      <c r="BG2582">
        <v>54</v>
      </c>
      <c r="BH2582">
        <v>9.5740740740740744</v>
      </c>
      <c r="BI2582">
        <v>7693.65</v>
      </c>
      <c r="BJ2582">
        <v>12822.75</v>
      </c>
      <c r="BK2582">
        <v>17951.850000000002</v>
      </c>
      <c r="BL2582">
        <v>45</v>
      </c>
      <c r="BM2582">
        <v>1</v>
      </c>
      <c r="BN2582">
        <v>2</v>
      </c>
      <c r="BO2582" t="s">
        <v>192</v>
      </c>
      <c r="BP2582">
        <v>3.17</v>
      </c>
      <c r="BQ2582">
        <v>34</v>
      </c>
      <c r="BR2582">
        <v>4</v>
      </c>
      <c r="BS2582">
        <v>0.1176470588235294</v>
      </c>
      <c r="BV2582">
        <v>0</v>
      </c>
      <c r="BW2582">
        <v>0</v>
      </c>
      <c r="BX2582">
        <v>0</v>
      </c>
      <c r="BZ2582" t="s">
        <v>193</v>
      </c>
      <c r="CA2582" t="s">
        <v>194</v>
      </c>
      <c r="CB2582" t="b">
        <v>0</v>
      </c>
    </row>
    <row r="2583" spans="1:80" x14ac:dyDescent="0.3">
      <c r="A2583">
        <v>2582</v>
      </c>
      <c r="B2583" t="s">
        <v>3239</v>
      </c>
      <c r="C2583" t="s">
        <v>20</v>
      </c>
      <c r="D2583" t="s">
        <v>3004</v>
      </c>
      <c r="E2583" t="s">
        <v>3240</v>
      </c>
      <c r="F2583" t="s">
        <v>204</v>
      </c>
      <c r="G2583" t="s">
        <v>3004</v>
      </c>
      <c r="H2583" t="s">
        <v>184</v>
      </c>
      <c r="J2583">
        <v>0</v>
      </c>
      <c r="K2583" t="s">
        <v>3241</v>
      </c>
      <c r="L2583" t="s">
        <v>186</v>
      </c>
      <c r="M2583" t="s">
        <v>1022</v>
      </c>
      <c r="N2583" t="s">
        <v>20</v>
      </c>
      <c r="O2583">
        <v>603</v>
      </c>
      <c r="P2583" t="s">
        <v>188</v>
      </c>
      <c r="Q2583">
        <v>2</v>
      </c>
      <c r="R2583">
        <v>15</v>
      </c>
      <c r="S2583">
        <v>40</v>
      </c>
      <c r="T2583">
        <v>2.6666666666666665</v>
      </c>
      <c r="U2583">
        <v>7.5</v>
      </c>
      <c r="V2583">
        <v>7.5</v>
      </c>
      <c r="W2583">
        <v>5</v>
      </c>
      <c r="X2583">
        <v>0.76</v>
      </c>
      <c r="Y2583">
        <v>119638</v>
      </c>
      <c r="Z2583" t="s">
        <v>189</v>
      </c>
      <c r="AA2583">
        <v>2</v>
      </c>
      <c r="AB2583">
        <v>15</v>
      </c>
      <c r="AC2583">
        <v>80</v>
      </c>
      <c r="AD2583">
        <v>5.333333333333333</v>
      </c>
      <c r="AE2583">
        <v>13.125</v>
      </c>
      <c r="AF2583">
        <v>13.125</v>
      </c>
      <c r="AG2583">
        <v>10</v>
      </c>
      <c r="AH2583">
        <v>0.76</v>
      </c>
      <c r="AI2583">
        <v>68367.5</v>
      </c>
      <c r="AJ2583">
        <v>6.03</v>
      </c>
      <c r="AK2583">
        <v>2.2000000000000002</v>
      </c>
      <c r="AL2583">
        <v>22</v>
      </c>
      <c r="AM2583">
        <v>11</v>
      </c>
      <c r="AN2583">
        <v>25</v>
      </c>
      <c r="AO2583" t="s">
        <v>190</v>
      </c>
      <c r="AP2583">
        <v>83</v>
      </c>
      <c r="AQ2583">
        <v>-0.7</v>
      </c>
      <c r="AR2583">
        <v>1.2</v>
      </c>
      <c r="AS2583" t="s">
        <v>3242</v>
      </c>
      <c r="AT2583">
        <v>15</v>
      </c>
      <c r="AU2583">
        <v>17</v>
      </c>
      <c r="AV2583">
        <v>15</v>
      </c>
      <c r="AW2583">
        <v>20</v>
      </c>
      <c r="AX2583">
        <v>12</v>
      </c>
      <c r="AY2583">
        <v>4</v>
      </c>
      <c r="AZ2583">
        <v>80</v>
      </c>
      <c r="BA2583">
        <v>6.4625000000000004</v>
      </c>
      <c r="BB2583">
        <v>18450</v>
      </c>
      <c r="BC2583">
        <v>30750</v>
      </c>
      <c r="BD2583">
        <v>43050</v>
      </c>
      <c r="BE2583">
        <v>36</v>
      </c>
      <c r="BF2583">
        <v>4</v>
      </c>
      <c r="BG2583">
        <v>80</v>
      </c>
      <c r="BH2583">
        <v>6.4625000000000004</v>
      </c>
      <c r="BI2583">
        <v>18450</v>
      </c>
      <c r="BJ2583">
        <v>30750</v>
      </c>
      <c r="BK2583">
        <v>43050</v>
      </c>
      <c r="BL2583">
        <v>45</v>
      </c>
      <c r="BM2583">
        <v>1</v>
      </c>
      <c r="BN2583">
        <v>9</v>
      </c>
      <c r="BO2583" t="s">
        <v>192</v>
      </c>
      <c r="BP2583">
        <v>5.4269999999999996</v>
      </c>
      <c r="BQ2583">
        <v>440</v>
      </c>
      <c r="BR2583">
        <v>3</v>
      </c>
      <c r="BS2583">
        <v>6.8181818181818179E-3</v>
      </c>
      <c r="BV2583">
        <v>49</v>
      </c>
      <c r="BW2583">
        <v>0</v>
      </c>
      <c r="BX2583">
        <v>0</v>
      </c>
      <c r="BZ2583" t="s">
        <v>193</v>
      </c>
      <c r="CA2583" t="s">
        <v>194</v>
      </c>
      <c r="CB2583" t="b">
        <v>0</v>
      </c>
    </row>
    <row r="2584" spans="1:80" x14ac:dyDescent="0.3">
      <c r="A2584">
        <v>2583</v>
      </c>
      <c r="B2584" t="s">
        <v>3243</v>
      </c>
      <c r="C2584" t="s">
        <v>20</v>
      </c>
      <c r="D2584" t="s">
        <v>3004</v>
      </c>
      <c r="E2584" t="s">
        <v>3240</v>
      </c>
      <c r="F2584" t="s">
        <v>252</v>
      </c>
      <c r="G2584" t="s">
        <v>3004</v>
      </c>
      <c r="H2584" t="s">
        <v>184</v>
      </c>
      <c r="J2584">
        <v>0</v>
      </c>
      <c r="K2584" t="s">
        <v>3241</v>
      </c>
      <c r="L2584" t="s">
        <v>186</v>
      </c>
      <c r="M2584" t="s">
        <v>1022</v>
      </c>
      <c r="N2584" t="s">
        <v>20</v>
      </c>
      <c r="O2584">
        <v>840</v>
      </c>
      <c r="P2584" t="s">
        <v>188</v>
      </c>
      <c r="Q2584">
        <v>2</v>
      </c>
      <c r="R2584">
        <v>12</v>
      </c>
      <c r="S2584">
        <v>40</v>
      </c>
      <c r="T2584">
        <v>3.3333333333333335</v>
      </c>
      <c r="U2584">
        <v>7.5</v>
      </c>
      <c r="V2584">
        <v>7.5</v>
      </c>
      <c r="W2584">
        <v>5</v>
      </c>
      <c r="X2584">
        <v>0.76</v>
      </c>
      <c r="Y2584">
        <v>119638</v>
      </c>
      <c r="Z2584" t="s">
        <v>189</v>
      </c>
      <c r="AA2584">
        <v>2</v>
      </c>
      <c r="AB2584">
        <v>12</v>
      </c>
      <c r="AC2584">
        <v>80</v>
      </c>
      <c r="AD2584">
        <v>6.666666666666667</v>
      </c>
      <c r="AE2584">
        <v>13.125</v>
      </c>
      <c r="AF2584">
        <v>13.125</v>
      </c>
      <c r="AG2584">
        <v>10</v>
      </c>
      <c r="AH2584">
        <v>0.76</v>
      </c>
      <c r="AI2584">
        <v>68367.5</v>
      </c>
      <c r="AJ2584">
        <v>7.94</v>
      </c>
      <c r="AK2584">
        <v>2.2000000000000002</v>
      </c>
      <c r="AL2584">
        <v>17</v>
      </c>
      <c r="AM2584">
        <v>11</v>
      </c>
      <c r="AN2584">
        <v>25</v>
      </c>
      <c r="AO2584" t="s">
        <v>190</v>
      </c>
      <c r="AP2584">
        <v>83</v>
      </c>
      <c r="AQ2584">
        <v>-0.7</v>
      </c>
      <c r="AR2584">
        <v>1.2</v>
      </c>
      <c r="AS2584" t="s">
        <v>3242</v>
      </c>
      <c r="AT2584">
        <v>15</v>
      </c>
      <c r="AU2584">
        <v>17</v>
      </c>
      <c r="AV2584">
        <v>15</v>
      </c>
      <c r="AW2584">
        <v>20</v>
      </c>
      <c r="AX2584">
        <v>12</v>
      </c>
      <c r="AY2584">
        <v>4</v>
      </c>
      <c r="AZ2584">
        <v>80</v>
      </c>
      <c r="BA2584">
        <v>6.4625000000000004</v>
      </c>
      <c r="BB2584">
        <v>18450</v>
      </c>
      <c r="BC2584">
        <v>30750</v>
      </c>
      <c r="BD2584">
        <v>43050</v>
      </c>
      <c r="BE2584">
        <v>36</v>
      </c>
      <c r="BF2584">
        <v>4</v>
      </c>
      <c r="BG2584">
        <v>80</v>
      </c>
      <c r="BH2584">
        <v>6.4625000000000004</v>
      </c>
      <c r="BI2584">
        <v>18450</v>
      </c>
      <c r="BJ2584">
        <v>30750</v>
      </c>
      <c r="BK2584">
        <v>43050</v>
      </c>
      <c r="BL2584">
        <v>45</v>
      </c>
      <c r="BM2584">
        <v>1</v>
      </c>
      <c r="BN2584">
        <v>12</v>
      </c>
      <c r="BO2584" t="s">
        <v>192</v>
      </c>
      <c r="BP2584">
        <v>10.08</v>
      </c>
      <c r="BQ2584">
        <v>588</v>
      </c>
      <c r="BR2584">
        <v>9</v>
      </c>
      <c r="BS2584">
        <v>1.5306122448979591E-2</v>
      </c>
      <c r="BV2584">
        <v>0</v>
      </c>
      <c r="BW2584">
        <v>0</v>
      </c>
      <c r="BX2584">
        <v>0</v>
      </c>
      <c r="BZ2584" t="s">
        <v>193</v>
      </c>
      <c r="CA2584" t="s">
        <v>194</v>
      </c>
      <c r="CB2584" t="b">
        <v>0</v>
      </c>
    </row>
    <row r="2585" spans="1:80" x14ac:dyDescent="0.3">
      <c r="A2585">
        <v>2584</v>
      </c>
      <c r="B2585" t="s">
        <v>3244</v>
      </c>
      <c r="C2585" t="s">
        <v>20</v>
      </c>
      <c r="D2585" t="s">
        <v>3004</v>
      </c>
      <c r="E2585" t="s">
        <v>3240</v>
      </c>
      <c r="F2585" t="s">
        <v>511</v>
      </c>
      <c r="G2585" t="s">
        <v>3004</v>
      </c>
      <c r="H2585" t="s">
        <v>184</v>
      </c>
      <c r="J2585">
        <v>0</v>
      </c>
      <c r="K2585" t="s">
        <v>3241</v>
      </c>
      <c r="L2585" t="s">
        <v>186</v>
      </c>
      <c r="M2585" t="s">
        <v>1022</v>
      </c>
      <c r="N2585" t="s">
        <v>20</v>
      </c>
      <c r="O2585">
        <v>1075</v>
      </c>
      <c r="P2585" t="s">
        <v>188</v>
      </c>
      <c r="Q2585">
        <v>2</v>
      </c>
      <c r="R2585">
        <v>9</v>
      </c>
      <c r="S2585">
        <v>40</v>
      </c>
      <c r="T2585">
        <v>4.4444444444444446</v>
      </c>
      <c r="U2585">
        <v>7.5</v>
      </c>
      <c r="V2585">
        <v>7.5</v>
      </c>
      <c r="W2585">
        <v>5</v>
      </c>
      <c r="X2585">
        <v>0.76</v>
      </c>
      <c r="Y2585">
        <v>119638</v>
      </c>
      <c r="Z2585" t="s">
        <v>189</v>
      </c>
      <c r="AA2585">
        <v>2</v>
      </c>
      <c r="AB2585">
        <v>9</v>
      </c>
      <c r="AC2585">
        <v>80</v>
      </c>
      <c r="AD2585">
        <v>8.8888888888888893</v>
      </c>
      <c r="AE2585">
        <v>13.125</v>
      </c>
      <c r="AF2585">
        <v>13.125</v>
      </c>
      <c r="AG2585">
        <v>10</v>
      </c>
      <c r="AH2585">
        <v>0.76</v>
      </c>
      <c r="AI2585">
        <v>68367.5</v>
      </c>
      <c r="AJ2585">
        <v>9.86</v>
      </c>
      <c r="AK2585">
        <v>2.2000000000000002</v>
      </c>
      <c r="AL2585">
        <v>13</v>
      </c>
      <c r="AM2585">
        <v>11</v>
      </c>
      <c r="AN2585">
        <v>25</v>
      </c>
      <c r="AO2585" t="s">
        <v>190</v>
      </c>
      <c r="AP2585">
        <v>83</v>
      </c>
      <c r="AQ2585">
        <v>-0.7</v>
      </c>
      <c r="AR2585">
        <v>1.2</v>
      </c>
      <c r="AS2585" t="s">
        <v>3242</v>
      </c>
      <c r="AT2585">
        <v>15</v>
      </c>
      <c r="AU2585">
        <v>17</v>
      </c>
      <c r="AV2585">
        <v>15</v>
      </c>
      <c r="AW2585">
        <v>20</v>
      </c>
      <c r="AX2585">
        <v>12</v>
      </c>
      <c r="AY2585">
        <v>4</v>
      </c>
      <c r="AZ2585">
        <v>80</v>
      </c>
      <c r="BA2585">
        <v>6.4625000000000004</v>
      </c>
      <c r="BB2585">
        <v>18450</v>
      </c>
      <c r="BC2585">
        <v>30750</v>
      </c>
      <c r="BD2585">
        <v>43050</v>
      </c>
      <c r="BE2585">
        <v>36</v>
      </c>
      <c r="BF2585">
        <v>4</v>
      </c>
      <c r="BG2585">
        <v>80</v>
      </c>
      <c r="BH2585">
        <v>6.4625000000000004</v>
      </c>
      <c r="BI2585">
        <v>18450</v>
      </c>
      <c r="BJ2585">
        <v>30750</v>
      </c>
      <c r="BK2585">
        <v>43050</v>
      </c>
      <c r="BL2585">
        <v>45</v>
      </c>
      <c r="BM2585">
        <v>1</v>
      </c>
      <c r="BN2585">
        <v>3</v>
      </c>
      <c r="BO2585" t="s">
        <v>192</v>
      </c>
      <c r="BP2585">
        <v>3.2250000000000001</v>
      </c>
      <c r="BQ2585">
        <v>303</v>
      </c>
      <c r="BR2585">
        <v>56</v>
      </c>
      <c r="BS2585">
        <v>0.18481848184818481</v>
      </c>
      <c r="BV2585">
        <v>0</v>
      </c>
      <c r="BW2585">
        <v>0</v>
      </c>
      <c r="BX2585">
        <v>0</v>
      </c>
      <c r="BZ2585" t="s">
        <v>193</v>
      </c>
      <c r="CA2585" t="s">
        <v>194</v>
      </c>
      <c r="CB2585" t="b">
        <v>0</v>
      </c>
    </row>
    <row r="2586" spans="1:80" x14ac:dyDescent="0.3">
      <c r="A2586">
        <v>2585</v>
      </c>
      <c r="B2586" t="s">
        <v>3245</v>
      </c>
      <c r="C2586" t="s">
        <v>20</v>
      </c>
      <c r="D2586" t="s">
        <v>3004</v>
      </c>
      <c r="E2586" t="s">
        <v>3240</v>
      </c>
      <c r="F2586" t="s">
        <v>520</v>
      </c>
      <c r="G2586" t="s">
        <v>3004</v>
      </c>
      <c r="H2586" t="s">
        <v>184</v>
      </c>
      <c r="J2586">
        <v>0</v>
      </c>
      <c r="K2586" t="s">
        <v>3241</v>
      </c>
      <c r="L2586" t="s">
        <v>186</v>
      </c>
      <c r="M2586" t="s">
        <v>1022</v>
      </c>
      <c r="N2586" t="s">
        <v>20</v>
      </c>
      <c r="O2586">
        <v>1315</v>
      </c>
      <c r="P2586" t="s">
        <v>188</v>
      </c>
      <c r="Q2586">
        <v>2</v>
      </c>
      <c r="R2586">
        <v>9</v>
      </c>
      <c r="S2586">
        <v>40</v>
      </c>
      <c r="T2586">
        <v>4.4444444444444446</v>
      </c>
      <c r="U2586">
        <v>7.5</v>
      </c>
      <c r="V2586">
        <v>7.5</v>
      </c>
      <c r="W2586">
        <v>5</v>
      </c>
      <c r="X2586">
        <v>0.76</v>
      </c>
      <c r="Y2586">
        <v>119638</v>
      </c>
      <c r="Z2586" t="s">
        <v>189</v>
      </c>
      <c r="AA2586">
        <v>2</v>
      </c>
      <c r="AB2586">
        <v>9</v>
      </c>
      <c r="AC2586">
        <v>80</v>
      </c>
      <c r="AD2586">
        <v>8.8888888888888893</v>
      </c>
      <c r="AE2586">
        <v>13.125</v>
      </c>
      <c r="AF2586">
        <v>13.125</v>
      </c>
      <c r="AG2586">
        <v>10</v>
      </c>
      <c r="AH2586">
        <v>0.76</v>
      </c>
      <c r="AI2586">
        <v>68367.5</v>
      </c>
      <c r="AJ2586">
        <v>11.77</v>
      </c>
      <c r="AK2586">
        <v>2.2000000000000002</v>
      </c>
      <c r="AL2586">
        <v>11</v>
      </c>
      <c r="AM2586">
        <v>11</v>
      </c>
      <c r="AN2586">
        <v>25</v>
      </c>
      <c r="AO2586" t="s">
        <v>190</v>
      </c>
      <c r="AP2586">
        <v>83</v>
      </c>
      <c r="AQ2586">
        <v>-0.7</v>
      </c>
      <c r="AR2586">
        <v>1.2</v>
      </c>
      <c r="AS2586" t="s">
        <v>3246</v>
      </c>
      <c r="AT2586">
        <v>7.15</v>
      </c>
      <c r="AU2586">
        <v>17</v>
      </c>
      <c r="AV2586">
        <v>15</v>
      </c>
      <c r="AW2586">
        <v>11</v>
      </c>
      <c r="AX2586">
        <v>12</v>
      </c>
      <c r="AY2586">
        <v>4</v>
      </c>
      <c r="AZ2586">
        <v>44</v>
      </c>
      <c r="BA2586">
        <v>11.75</v>
      </c>
      <c r="BB2586">
        <v>4836.9750000000004</v>
      </c>
      <c r="BC2586">
        <v>8061.625</v>
      </c>
      <c r="BD2586">
        <v>11286.275</v>
      </c>
      <c r="BE2586">
        <v>36</v>
      </c>
      <c r="BF2586">
        <v>4</v>
      </c>
      <c r="BG2586">
        <v>44</v>
      </c>
      <c r="BH2586">
        <v>11.75</v>
      </c>
      <c r="BI2586">
        <v>4836.9750000000004</v>
      </c>
      <c r="BJ2586">
        <v>8061.625</v>
      </c>
      <c r="BK2586">
        <v>11286.275</v>
      </c>
      <c r="BL2586">
        <v>45</v>
      </c>
      <c r="BM2586">
        <v>1</v>
      </c>
      <c r="BN2586">
        <v>3</v>
      </c>
      <c r="BO2586" t="s">
        <v>192</v>
      </c>
      <c r="BP2586">
        <v>3.9449999999999998</v>
      </c>
      <c r="BQ2586">
        <v>104</v>
      </c>
      <c r="BR2586">
        <v>1</v>
      </c>
      <c r="BS2586">
        <v>9.6153846153846159E-3</v>
      </c>
      <c r="BV2586">
        <v>0</v>
      </c>
      <c r="BW2586">
        <v>0</v>
      </c>
      <c r="BX2586">
        <v>0</v>
      </c>
      <c r="BZ2586" t="s">
        <v>193</v>
      </c>
      <c r="CA2586" t="s">
        <v>194</v>
      </c>
      <c r="CB2586" t="b">
        <v>0</v>
      </c>
    </row>
    <row r="2587" spans="1:80" x14ac:dyDescent="0.3">
      <c r="A2587">
        <v>2586</v>
      </c>
      <c r="B2587" t="s">
        <v>3247</v>
      </c>
      <c r="C2587" t="s">
        <v>20</v>
      </c>
      <c r="D2587" t="s">
        <v>3004</v>
      </c>
      <c r="E2587" t="s">
        <v>3240</v>
      </c>
      <c r="F2587" t="s">
        <v>1005</v>
      </c>
      <c r="G2587" t="s">
        <v>3004</v>
      </c>
      <c r="H2587" t="s">
        <v>184</v>
      </c>
      <c r="J2587">
        <v>0</v>
      </c>
      <c r="K2587" t="s">
        <v>3241</v>
      </c>
      <c r="L2587" t="s">
        <v>186</v>
      </c>
      <c r="M2587" t="s">
        <v>1022</v>
      </c>
      <c r="N2587" t="s">
        <v>20</v>
      </c>
      <c r="O2587">
        <v>1544</v>
      </c>
      <c r="P2587" t="s">
        <v>188</v>
      </c>
      <c r="Q2587">
        <v>2</v>
      </c>
      <c r="R2587">
        <v>6</v>
      </c>
      <c r="S2587">
        <v>40</v>
      </c>
      <c r="T2587">
        <v>6.666666666666667</v>
      </c>
      <c r="U2587">
        <v>7.5</v>
      </c>
      <c r="V2587">
        <v>7.5</v>
      </c>
      <c r="W2587">
        <v>5</v>
      </c>
      <c r="X2587">
        <v>0.76</v>
      </c>
      <c r="Y2587">
        <v>119638</v>
      </c>
      <c r="Z2587" t="s">
        <v>189</v>
      </c>
      <c r="AA2587">
        <v>2</v>
      </c>
      <c r="AB2587">
        <v>6</v>
      </c>
      <c r="AC2587">
        <v>80</v>
      </c>
      <c r="AD2587">
        <v>13.333333333333334</v>
      </c>
      <c r="AE2587">
        <v>13.125</v>
      </c>
      <c r="AF2587">
        <v>13.333333333333334</v>
      </c>
      <c r="AG2587">
        <v>10</v>
      </c>
      <c r="AH2587">
        <v>0.76</v>
      </c>
      <c r="AI2587">
        <v>67301.5</v>
      </c>
      <c r="AJ2587">
        <v>13.69</v>
      </c>
      <c r="AK2587">
        <v>2.2000000000000002</v>
      </c>
      <c r="AL2587">
        <v>10</v>
      </c>
      <c r="AM2587">
        <v>11</v>
      </c>
      <c r="AN2587">
        <v>25</v>
      </c>
      <c r="AO2587" t="s">
        <v>190</v>
      </c>
      <c r="AP2587">
        <v>83</v>
      </c>
      <c r="AQ2587">
        <v>-0.7</v>
      </c>
      <c r="AR2587">
        <v>1.2</v>
      </c>
      <c r="AS2587" t="s">
        <v>3246</v>
      </c>
      <c r="AT2587">
        <v>7.15</v>
      </c>
      <c r="AU2587">
        <v>17</v>
      </c>
      <c r="AV2587">
        <v>15</v>
      </c>
      <c r="AW2587">
        <v>11</v>
      </c>
      <c r="AX2587">
        <v>12</v>
      </c>
      <c r="AY2587">
        <v>3</v>
      </c>
      <c r="AZ2587">
        <v>33</v>
      </c>
      <c r="BA2587">
        <v>15.666666666666666</v>
      </c>
      <c r="BB2587">
        <v>4836.9750000000004</v>
      </c>
      <c r="BC2587">
        <v>8061.625</v>
      </c>
      <c r="BD2587">
        <v>11286.275</v>
      </c>
      <c r="BE2587">
        <v>36</v>
      </c>
      <c r="BF2587">
        <v>3</v>
      </c>
      <c r="BG2587">
        <v>33</v>
      </c>
      <c r="BH2587">
        <v>15.666666666666666</v>
      </c>
      <c r="BI2587">
        <v>4836.9750000000004</v>
      </c>
      <c r="BJ2587">
        <v>8061.625</v>
      </c>
      <c r="BK2587">
        <v>11286.275</v>
      </c>
      <c r="BL2587">
        <v>45</v>
      </c>
      <c r="BM2587">
        <v>1</v>
      </c>
      <c r="BN2587">
        <v>3</v>
      </c>
      <c r="BO2587" t="s">
        <v>192</v>
      </c>
      <c r="BP2587">
        <v>4.6319999999999997</v>
      </c>
      <c r="BQ2587">
        <v>314</v>
      </c>
      <c r="BR2587">
        <v>36</v>
      </c>
      <c r="BS2587">
        <v>0.11464968152866242</v>
      </c>
      <c r="BV2587">
        <v>98</v>
      </c>
      <c r="BW2587">
        <v>130</v>
      </c>
      <c r="BX2587">
        <v>1.3265306122448981</v>
      </c>
      <c r="BZ2587" t="s">
        <v>193</v>
      </c>
      <c r="CA2587" t="s">
        <v>194</v>
      </c>
      <c r="CB2587" t="b">
        <v>0</v>
      </c>
    </row>
    <row r="2588" spans="1:80" x14ac:dyDescent="0.3">
      <c r="A2588">
        <v>2587</v>
      </c>
      <c r="B2588" t="s">
        <v>3248</v>
      </c>
      <c r="C2588" t="s">
        <v>20</v>
      </c>
      <c r="D2588" t="s">
        <v>3004</v>
      </c>
      <c r="E2588" t="s">
        <v>3240</v>
      </c>
      <c r="F2588" t="s">
        <v>1577</v>
      </c>
      <c r="G2588" t="s">
        <v>3004</v>
      </c>
      <c r="H2588" t="s">
        <v>184</v>
      </c>
      <c r="J2588">
        <v>0</v>
      </c>
      <c r="K2588" t="s">
        <v>3241</v>
      </c>
      <c r="L2588" t="s">
        <v>186</v>
      </c>
      <c r="M2588" t="s">
        <v>1022</v>
      </c>
      <c r="N2588" t="s">
        <v>20</v>
      </c>
      <c r="O2588">
        <v>1788</v>
      </c>
      <c r="P2588" t="s">
        <v>188</v>
      </c>
      <c r="Q2588">
        <v>2</v>
      </c>
      <c r="R2588">
        <v>6</v>
      </c>
      <c r="S2588">
        <v>40</v>
      </c>
      <c r="T2588">
        <v>6.666666666666667</v>
      </c>
      <c r="U2588">
        <v>7.5</v>
      </c>
      <c r="V2588">
        <v>7.5</v>
      </c>
      <c r="W2588">
        <v>5</v>
      </c>
      <c r="X2588">
        <v>0.76</v>
      </c>
      <c r="Y2588">
        <v>119638</v>
      </c>
      <c r="Z2588" t="s">
        <v>189</v>
      </c>
      <c r="AA2588">
        <v>2</v>
      </c>
      <c r="AB2588">
        <v>6</v>
      </c>
      <c r="AC2588">
        <v>80</v>
      </c>
      <c r="AD2588">
        <v>13.333333333333334</v>
      </c>
      <c r="AE2588">
        <v>13.125</v>
      </c>
      <c r="AF2588">
        <v>13.333333333333334</v>
      </c>
      <c r="AG2588">
        <v>10</v>
      </c>
      <c r="AH2588">
        <v>0.76</v>
      </c>
      <c r="AI2588">
        <v>67301.5</v>
      </c>
      <c r="AJ2588">
        <v>15.6</v>
      </c>
      <c r="AK2588">
        <v>2.2000000000000002</v>
      </c>
      <c r="AL2588">
        <v>9</v>
      </c>
      <c r="AM2588">
        <v>11</v>
      </c>
      <c r="AN2588">
        <v>25</v>
      </c>
      <c r="AO2588" t="s">
        <v>190</v>
      </c>
      <c r="AP2588">
        <v>83</v>
      </c>
      <c r="AQ2588">
        <v>-0.7</v>
      </c>
      <c r="AR2588">
        <v>1.2</v>
      </c>
      <c r="AS2588" t="s">
        <v>3246</v>
      </c>
      <c r="AT2588">
        <v>7.15</v>
      </c>
      <c r="AU2588">
        <v>17</v>
      </c>
      <c r="AV2588">
        <v>15</v>
      </c>
      <c r="AW2588">
        <v>11</v>
      </c>
      <c r="AX2588">
        <v>12</v>
      </c>
      <c r="AY2588">
        <v>3</v>
      </c>
      <c r="AZ2588">
        <v>33</v>
      </c>
      <c r="BA2588">
        <v>15.666666666666666</v>
      </c>
      <c r="BB2588">
        <v>4836.9750000000004</v>
      </c>
      <c r="BC2588">
        <v>8061.625</v>
      </c>
      <c r="BD2588">
        <v>11286.275</v>
      </c>
      <c r="BE2588">
        <v>36</v>
      </c>
      <c r="BF2588">
        <v>3</v>
      </c>
      <c r="BG2588">
        <v>33</v>
      </c>
      <c r="BH2588">
        <v>15.666666666666666</v>
      </c>
      <c r="BI2588">
        <v>4836.9750000000004</v>
      </c>
      <c r="BJ2588">
        <v>8061.625</v>
      </c>
      <c r="BK2588">
        <v>11286.275</v>
      </c>
      <c r="BL2588">
        <v>45</v>
      </c>
      <c r="BM2588">
        <v>1</v>
      </c>
      <c r="BN2588">
        <v>3</v>
      </c>
      <c r="BO2588" t="s">
        <v>192</v>
      </c>
      <c r="BP2588">
        <v>5.3639999999999999</v>
      </c>
      <c r="BQ2588">
        <v>173</v>
      </c>
      <c r="BR2588">
        <v>9</v>
      </c>
      <c r="BS2588">
        <v>5.2023121387283239E-2</v>
      </c>
      <c r="BV2588">
        <v>0</v>
      </c>
      <c r="BW2588">
        <v>0</v>
      </c>
      <c r="BX2588">
        <v>0</v>
      </c>
      <c r="BZ2588" t="s">
        <v>193</v>
      </c>
      <c r="CA2588" t="s">
        <v>194</v>
      </c>
      <c r="CB2588" t="b">
        <v>0</v>
      </c>
    </row>
    <row r="2589" spans="1:80" x14ac:dyDescent="0.3">
      <c r="A2589">
        <v>2588</v>
      </c>
      <c r="B2589" t="s">
        <v>3249</v>
      </c>
      <c r="C2589" t="s">
        <v>20</v>
      </c>
      <c r="D2589" t="s">
        <v>3004</v>
      </c>
      <c r="E2589" t="s">
        <v>3240</v>
      </c>
      <c r="F2589" t="s">
        <v>1605</v>
      </c>
      <c r="G2589" t="s">
        <v>3004</v>
      </c>
      <c r="H2589" t="s">
        <v>184</v>
      </c>
      <c r="J2589">
        <v>0</v>
      </c>
      <c r="K2589" t="s">
        <v>3241</v>
      </c>
      <c r="L2589" t="s">
        <v>186</v>
      </c>
      <c r="M2589" t="s">
        <v>1022</v>
      </c>
      <c r="N2589" t="s">
        <v>20</v>
      </c>
      <c r="O2589">
        <v>2014</v>
      </c>
      <c r="P2589" t="s">
        <v>188</v>
      </c>
      <c r="Q2589">
        <v>2</v>
      </c>
      <c r="R2589">
        <v>6</v>
      </c>
      <c r="S2589">
        <v>40</v>
      </c>
      <c r="T2589">
        <v>6.666666666666667</v>
      </c>
      <c r="U2589">
        <v>7.5</v>
      </c>
      <c r="V2589">
        <v>7.5</v>
      </c>
      <c r="W2589">
        <v>5</v>
      </c>
      <c r="X2589">
        <v>0.76</v>
      </c>
      <c r="Y2589">
        <v>119638</v>
      </c>
      <c r="Z2589" t="s">
        <v>189</v>
      </c>
      <c r="AA2589">
        <v>2</v>
      </c>
      <c r="AB2589">
        <v>6</v>
      </c>
      <c r="AC2589">
        <v>80</v>
      </c>
      <c r="AD2589">
        <v>13.333333333333334</v>
      </c>
      <c r="AE2589">
        <v>13.125</v>
      </c>
      <c r="AF2589">
        <v>13.333333333333334</v>
      </c>
      <c r="AG2589">
        <v>10</v>
      </c>
      <c r="AH2589">
        <v>0.76</v>
      </c>
      <c r="AI2589">
        <v>67301.5</v>
      </c>
      <c r="AJ2589">
        <v>17.52</v>
      </c>
      <c r="AK2589">
        <v>2.2000000000000002</v>
      </c>
      <c r="AL2589">
        <v>8</v>
      </c>
      <c r="AM2589">
        <v>11</v>
      </c>
      <c r="AN2589">
        <v>25</v>
      </c>
      <c r="AO2589" t="s">
        <v>190</v>
      </c>
      <c r="AP2589">
        <v>83</v>
      </c>
      <c r="AQ2589">
        <v>-0.7</v>
      </c>
      <c r="AR2589">
        <v>1.2</v>
      </c>
      <c r="AS2589" t="s">
        <v>3246</v>
      </c>
      <c r="AT2589">
        <v>7.15</v>
      </c>
      <c r="AU2589">
        <v>17</v>
      </c>
      <c r="AV2589">
        <v>15</v>
      </c>
      <c r="AW2589">
        <v>11</v>
      </c>
      <c r="AX2589">
        <v>12</v>
      </c>
      <c r="AY2589">
        <v>3</v>
      </c>
      <c r="AZ2589">
        <v>33</v>
      </c>
      <c r="BA2589">
        <v>15.666666666666666</v>
      </c>
      <c r="BB2589">
        <v>4836.9750000000004</v>
      </c>
      <c r="BC2589">
        <v>8061.625</v>
      </c>
      <c r="BD2589">
        <v>11286.275</v>
      </c>
      <c r="BE2589">
        <v>36</v>
      </c>
      <c r="BF2589">
        <v>3</v>
      </c>
      <c r="BG2589">
        <v>33</v>
      </c>
      <c r="BH2589">
        <v>15.666666666666666</v>
      </c>
      <c r="BI2589">
        <v>4836.9750000000004</v>
      </c>
      <c r="BJ2589">
        <v>8061.625</v>
      </c>
      <c r="BK2589">
        <v>11286.275</v>
      </c>
      <c r="BL2589">
        <v>45</v>
      </c>
      <c r="BM2589">
        <v>1</v>
      </c>
      <c r="BN2589">
        <v>3</v>
      </c>
      <c r="BO2589" t="s">
        <v>192</v>
      </c>
      <c r="BP2589">
        <v>6.0419999999999998</v>
      </c>
      <c r="BQ2589">
        <v>122</v>
      </c>
      <c r="BR2589">
        <v>0</v>
      </c>
      <c r="BS2589">
        <v>0</v>
      </c>
      <c r="BV2589">
        <v>0</v>
      </c>
      <c r="BW2589">
        <v>0</v>
      </c>
      <c r="BX2589">
        <v>0</v>
      </c>
      <c r="BZ2589" t="s">
        <v>193</v>
      </c>
      <c r="CA2589" t="s">
        <v>194</v>
      </c>
      <c r="CB2589" t="b">
        <v>0</v>
      </c>
    </row>
    <row r="2590" spans="1:80" x14ac:dyDescent="0.3">
      <c r="A2590">
        <v>2589</v>
      </c>
      <c r="B2590" t="s">
        <v>3250</v>
      </c>
      <c r="C2590" t="s">
        <v>20</v>
      </c>
      <c r="D2590" t="s">
        <v>3004</v>
      </c>
      <c r="E2590" t="s">
        <v>3240</v>
      </c>
      <c r="F2590" t="s">
        <v>1607</v>
      </c>
      <c r="G2590" t="s">
        <v>3004</v>
      </c>
      <c r="H2590" t="s">
        <v>184</v>
      </c>
      <c r="J2590">
        <v>0</v>
      </c>
      <c r="K2590" t="s">
        <v>3241</v>
      </c>
      <c r="L2590" t="s">
        <v>186</v>
      </c>
      <c r="M2590" t="s">
        <v>1022</v>
      </c>
      <c r="N2590" t="s">
        <v>20</v>
      </c>
      <c r="O2590">
        <v>2265</v>
      </c>
      <c r="P2590" t="s">
        <v>188</v>
      </c>
      <c r="Q2590">
        <v>2</v>
      </c>
      <c r="R2590">
        <v>6</v>
      </c>
      <c r="S2590">
        <v>40</v>
      </c>
      <c r="T2590">
        <v>6.666666666666667</v>
      </c>
      <c r="U2590">
        <v>7.5</v>
      </c>
      <c r="V2590">
        <v>7.5</v>
      </c>
      <c r="W2590">
        <v>5</v>
      </c>
      <c r="X2590">
        <v>0.76</v>
      </c>
      <c r="Y2590">
        <v>119638</v>
      </c>
      <c r="Z2590" t="s">
        <v>189</v>
      </c>
      <c r="AA2590">
        <v>2</v>
      </c>
      <c r="AB2590">
        <v>6</v>
      </c>
      <c r="AC2590">
        <v>80</v>
      </c>
      <c r="AD2590">
        <v>13.333333333333334</v>
      </c>
      <c r="AE2590">
        <v>13.125</v>
      </c>
      <c r="AF2590">
        <v>13.333333333333334</v>
      </c>
      <c r="AG2590">
        <v>10</v>
      </c>
      <c r="AH2590">
        <v>0.76</v>
      </c>
      <c r="AI2590">
        <v>67301.5</v>
      </c>
      <c r="AJ2590">
        <v>19.43</v>
      </c>
      <c r="AK2590">
        <v>2.2000000000000002</v>
      </c>
      <c r="AL2590">
        <v>7</v>
      </c>
      <c r="AM2590">
        <v>11</v>
      </c>
      <c r="AN2590">
        <v>25</v>
      </c>
      <c r="AO2590" t="s">
        <v>190</v>
      </c>
      <c r="AP2590">
        <v>83</v>
      </c>
      <c r="AQ2590">
        <v>-0.7</v>
      </c>
      <c r="AR2590">
        <v>1.2</v>
      </c>
      <c r="AS2590" t="s">
        <v>3246</v>
      </c>
      <c r="AT2590">
        <v>7.15</v>
      </c>
      <c r="AU2590">
        <v>17</v>
      </c>
      <c r="AV2590">
        <v>15</v>
      </c>
      <c r="AW2590">
        <v>11</v>
      </c>
      <c r="AX2590">
        <v>12</v>
      </c>
      <c r="AY2590">
        <v>3</v>
      </c>
      <c r="AZ2590">
        <v>33</v>
      </c>
      <c r="BA2590">
        <v>15.666666666666666</v>
      </c>
      <c r="BB2590">
        <v>4836.9750000000004</v>
      </c>
      <c r="BC2590">
        <v>8061.625</v>
      </c>
      <c r="BD2590">
        <v>11286.275</v>
      </c>
      <c r="BE2590">
        <v>36</v>
      </c>
      <c r="BF2590">
        <v>3</v>
      </c>
      <c r="BG2590">
        <v>33</v>
      </c>
      <c r="BH2590">
        <v>15.666666666666666</v>
      </c>
      <c r="BI2590">
        <v>4836.9750000000004</v>
      </c>
      <c r="BJ2590">
        <v>8061.625</v>
      </c>
      <c r="BK2590">
        <v>11286.275</v>
      </c>
      <c r="BL2590">
        <v>45</v>
      </c>
      <c r="BM2590">
        <v>1</v>
      </c>
      <c r="BN2590">
        <v>1</v>
      </c>
      <c r="BO2590" t="s">
        <v>192</v>
      </c>
      <c r="BP2590">
        <v>2.2650000000000001</v>
      </c>
      <c r="BQ2590">
        <v>99</v>
      </c>
      <c r="BR2590">
        <v>43</v>
      </c>
      <c r="BS2590">
        <v>0.43434343434343442</v>
      </c>
      <c r="BV2590">
        <v>19</v>
      </c>
      <c r="BW2590">
        <v>0</v>
      </c>
      <c r="BX2590">
        <v>0</v>
      </c>
      <c r="BZ2590" t="s">
        <v>193</v>
      </c>
      <c r="CA2590" t="s">
        <v>194</v>
      </c>
      <c r="CB2590" t="b">
        <v>0</v>
      </c>
    </row>
    <row r="2591" spans="1:80" x14ac:dyDescent="0.3">
      <c r="A2591">
        <v>2590</v>
      </c>
      <c r="B2591" t="s">
        <v>3251</v>
      </c>
      <c r="C2591" t="s">
        <v>20</v>
      </c>
      <c r="D2591" t="s">
        <v>3004</v>
      </c>
      <c r="E2591" t="s">
        <v>3240</v>
      </c>
      <c r="F2591" t="s">
        <v>204</v>
      </c>
      <c r="G2591" t="s">
        <v>3004</v>
      </c>
      <c r="H2591" t="s">
        <v>184</v>
      </c>
      <c r="J2591">
        <v>0</v>
      </c>
      <c r="K2591" t="s">
        <v>3252</v>
      </c>
      <c r="L2591" t="s">
        <v>186</v>
      </c>
      <c r="M2591" t="s">
        <v>1022</v>
      </c>
      <c r="N2591" t="s">
        <v>20</v>
      </c>
      <c r="O2591">
        <v>523</v>
      </c>
      <c r="P2591" t="s">
        <v>188</v>
      </c>
      <c r="Q2591">
        <v>2</v>
      </c>
      <c r="R2591">
        <v>15</v>
      </c>
      <c r="S2591">
        <v>40</v>
      </c>
      <c r="T2591">
        <v>2.6666666666666665</v>
      </c>
      <c r="U2591">
        <v>7.5</v>
      </c>
      <c r="V2591">
        <v>7.5</v>
      </c>
      <c r="W2591">
        <v>5</v>
      </c>
      <c r="X2591">
        <v>0.76</v>
      </c>
      <c r="Y2591">
        <v>119638</v>
      </c>
      <c r="Z2591" t="s">
        <v>189</v>
      </c>
      <c r="AA2591">
        <v>2</v>
      </c>
      <c r="AB2591">
        <v>15</v>
      </c>
      <c r="AC2591">
        <v>80</v>
      </c>
      <c r="AD2591">
        <v>5.333333333333333</v>
      </c>
      <c r="AE2591">
        <v>13.125</v>
      </c>
      <c r="AF2591">
        <v>13.125</v>
      </c>
      <c r="AG2591">
        <v>10</v>
      </c>
      <c r="AH2591">
        <v>0.76</v>
      </c>
      <c r="AI2591">
        <v>68367.5</v>
      </c>
      <c r="AJ2591">
        <v>6.03</v>
      </c>
      <c r="AK2591">
        <v>2.2000000000000002</v>
      </c>
      <c r="AL2591">
        <v>22</v>
      </c>
      <c r="AM2591">
        <v>11</v>
      </c>
      <c r="AN2591">
        <v>25</v>
      </c>
      <c r="AO2591" t="s">
        <v>190</v>
      </c>
      <c r="AP2591">
        <v>83</v>
      </c>
      <c r="AQ2591">
        <v>-0.7</v>
      </c>
      <c r="AR2591">
        <v>1.2</v>
      </c>
      <c r="AS2591" t="s">
        <v>3242</v>
      </c>
      <c r="AT2591">
        <v>15</v>
      </c>
      <c r="AU2591">
        <v>17</v>
      </c>
      <c r="AV2591">
        <v>15</v>
      </c>
      <c r="AW2591">
        <v>20</v>
      </c>
      <c r="AX2591">
        <v>12</v>
      </c>
      <c r="AY2591">
        <v>4</v>
      </c>
      <c r="AZ2591">
        <v>80</v>
      </c>
      <c r="BA2591">
        <v>6.4625000000000004</v>
      </c>
      <c r="BB2591">
        <v>18450</v>
      </c>
      <c r="BC2591">
        <v>30750</v>
      </c>
      <c r="BD2591">
        <v>43050</v>
      </c>
      <c r="BE2591">
        <v>36</v>
      </c>
      <c r="BF2591">
        <v>4</v>
      </c>
      <c r="BG2591">
        <v>80</v>
      </c>
      <c r="BH2591">
        <v>6.4625000000000004</v>
      </c>
      <c r="BI2591">
        <v>18450</v>
      </c>
      <c r="BJ2591">
        <v>30750</v>
      </c>
      <c r="BK2591">
        <v>43050</v>
      </c>
      <c r="BL2591">
        <v>45</v>
      </c>
      <c r="BM2591">
        <v>1</v>
      </c>
      <c r="BN2591">
        <v>9</v>
      </c>
      <c r="BO2591" t="s">
        <v>192</v>
      </c>
      <c r="BP2591">
        <v>4.7069999999999999</v>
      </c>
      <c r="BQ2591">
        <v>124</v>
      </c>
      <c r="BR2591">
        <v>0</v>
      </c>
      <c r="BS2591">
        <v>0</v>
      </c>
      <c r="BV2591">
        <v>0</v>
      </c>
      <c r="BW2591">
        <v>0</v>
      </c>
      <c r="BX2591">
        <v>0</v>
      </c>
      <c r="BZ2591" t="s">
        <v>193</v>
      </c>
      <c r="CA2591" t="s">
        <v>194</v>
      </c>
      <c r="CB2591" t="b">
        <v>0</v>
      </c>
    </row>
    <row r="2592" spans="1:80" x14ac:dyDescent="0.3">
      <c r="A2592">
        <v>2591</v>
      </c>
      <c r="B2592" t="s">
        <v>3253</v>
      </c>
      <c r="C2592" t="s">
        <v>20</v>
      </c>
      <c r="D2592" t="s">
        <v>3004</v>
      </c>
      <c r="E2592" t="s">
        <v>3240</v>
      </c>
      <c r="F2592" t="s">
        <v>252</v>
      </c>
      <c r="G2592" t="s">
        <v>3004</v>
      </c>
      <c r="H2592" t="s">
        <v>184</v>
      </c>
      <c r="J2592">
        <v>0</v>
      </c>
      <c r="K2592" t="s">
        <v>3252</v>
      </c>
      <c r="L2592" t="s">
        <v>186</v>
      </c>
      <c r="M2592" t="s">
        <v>1022</v>
      </c>
      <c r="N2592" t="s">
        <v>20</v>
      </c>
      <c r="O2592">
        <v>733</v>
      </c>
      <c r="P2592" t="s">
        <v>188</v>
      </c>
      <c r="Q2592">
        <v>2</v>
      </c>
      <c r="R2592">
        <v>12</v>
      </c>
      <c r="S2592">
        <v>40</v>
      </c>
      <c r="T2592">
        <v>3.3333333333333335</v>
      </c>
      <c r="U2592">
        <v>7.5</v>
      </c>
      <c r="V2592">
        <v>7.5</v>
      </c>
      <c r="W2592">
        <v>5</v>
      </c>
      <c r="X2592">
        <v>0.76</v>
      </c>
      <c r="Y2592">
        <v>119638</v>
      </c>
      <c r="Z2592" t="s">
        <v>189</v>
      </c>
      <c r="AA2592">
        <v>2</v>
      </c>
      <c r="AB2592">
        <v>12</v>
      </c>
      <c r="AC2592">
        <v>80</v>
      </c>
      <c r="AD2592">
        <v>6.666666666666667</v>
      </c>
      <c r="AE2592">
        <v>13.125</v>
      </c>
      <c r="AF2592">
        <v>13.125</v>
      </c>
      <c r="AG2592">
        <v>10</v>
      </c>
      <c r="AH2592">
        <v>0.76</v>
      </c>
      <c r="AI2592">
        <v>68367.5</v>
      </c>
      <c r="AJ2592">
        <v>7.94</v>
      </c>
      <c r="AK2592">
        <v>2.2000000000000002</v>
      </c>
      <c r="AL2592">
        <v>17</v>
      </c>
      <c r="AM2592">
        <v>11</v>
      </c>
      <c r="AN2592">
        <v>25</v>
      </c>
      <c r="AO2592" t="s">
        <v>190</v>
      </c>
      <c r="AP2592">
        <v>83</v>
      </c>
      <c r="AQ2592">
        <v>-0.7</v>
      </c>
      <c r="AR2592">
        <v>1.2</v>
      </c>
      <c r="AS2592" t="s">
        <v>3242</v>
      </c>
      <c r="AT2592">
        <v>15</v>
      </c>
      <c r="AU2592">
        <v>17</v>
      </c>
      <c r="AV2592">
        <v>15</v>
      </c>
      <c r="AW2592">
        <v>20</v>
      </c>
      <c r="AX2592">
        <v>12</v>
      </c>
      <c r="AY2592">
        <v>4</v>
      </c>
      <c r="AZ2592">
        <v>80</v>
      </c>
      <c r="BA2592">
        <v>6.4625000000000004</v>
      </c>
      <c r="BB2592">
        <v>18450</v>
      </c>
      <c r="BC2592">
        <v>30750</v>
      </c>
      <c r="BD2592">
        <v>43050</v>
      </c>
      <c r="BE2592">
        <v>36</v>
      </c>
      <c r="BF2592">
        <v>4</v>
      </c>
      <c r="BG2592">
        <v>80</v>
      </c>
      <c r="BH2592">
        <v>6.4625000000000004</v>
      </c>
      <c r="BI2592">
        <v>18450</v>
      </c>
      <c r="BJ2592">
        <v>30750</v>
      </c>
      <c r="BK2592">
        <v>43050</v>
      </c>
      <c r="BL2592">
        <v>45</v>
      </c>
      <c r="BM2592">
        <v>1</v>
      </c>
      <c r="BN2592">
        <v>12</v>
      </c>
      <c r="BO2592" t="s">
        <v>192</v>
      </c>
      <c r="BP2592">
        <v>8.7959999999999994</v>
      </c>
      <c r="BQ2592">
        <v>85</v>
      </c>
      <c r="BR2592">
        <v>0</v>
      </c>
      <c r="BS2592">
        <v>0</v>
      </c>
      <c r="BV2592">
        <v>0</v>
      </c>
      <c r="BW2592">
        <v>0</v>
      </c>
      <c r="BX2592">
        <v>0</v>
      </c>
      <c r="BZ2592" t="s">
        <v>193</v>
      </c>
      <c r="CA2592" t="s">
        <v>194</v>
      </c>
      <c r="CB2592" t="b">
        <v>0</v>
      </c>
    </row>
    <row r="2593" spans="1:80" x14ac:dyDescent="0.3">
      <c r="A2593">
        <v>2592</v>
      </c>
      <c r="B2593" t="s">
        <v>3254</v>
      </c>
      <c r="C2593" t="s">
        <v>20</v>
      </c>
      <c r="D2593" t="s">
        <v>3004</v>
      </c>
      <c r="E2593" t="s">
        <v>3240</v>
      </c>
      <c r="F2593" t="s">
        <v>511</v>
      </c>
      <c r="G2593" t="s">
        <v>3004</v>
      </c>
      <c r="H2593" t="s">
        <v>184</v>
      </c>
      <c r="J2593">
        <v>0</v>
      </c>
      <c r="K2593" t="s">
        <v>3252</v>
      </c>
      <c r="L2593" t="s">
        <v>186</v>
      </c>
      <c r="M2593" t="s">
        <v>1022</v>
      </c>
      <c r="N2593" t="s">
        <v>20</v>
      </c>
      <c r="O2593">
        <v>943</v>
      </c>
      <c r="P2593" t="s">
        <v>188</v>
      </c>
      <c r="Q2593">
        <v>2</v>
      </c>
      <c r="R2593">
        <v>9</v>
      </c>
      <c r="S2593">
        <v>40</v>
      </c>
      <c r="T2593">
        <v>4.4444444444444446</v>
      </c>
      <c r="U2593">
        <v>7.5</v>
      </c>
      <c r="V2593">
        <v>7.5</v>
      </c>
      <c r="W2593">
        <v>5</v>
      </c>
      <c r="X2593">
        <v>0.76</v>
      </c>
      <c r="Y2593">
        <v>119638</v>
      </c>
      <c r="Z2593" t="s">
        <v>189</v>
      </c>
      <c r="AA2593">
        <v>2</v>
      </c>
      <c r="AB2593">
        <v>9</v>
      </c>
      <c r="AC2593">
        <v>80</v>
      </c>
      <c r="AD2593">
        <v>8.8888888888888893</v>
      </c>
      <c r="AE2593">
        <v>13.125</v>
      </c>
      <c r="AF2593">
        <v>13.125</v>
      </c>
      <c r="AG2593">
        <v>10</v>
      </c>
      <c r="AH2593">
        <v>0.76</v>
      </c>
      <c r="AI2593">
        <v>68367.5</v>
      </c>
      <c r="AJ2593">
        <v>9.86</v>
      </c>
      <c r="AK2593">
        <v>2.2000000000000002</v>
      </c>
      <c r="AL2593">
        <v>13</v>
      </c>
      <c r="AM2593">
        <v>11</v>
      </c>
      <c r="AN2593">
        <v>25</v>
      </c>
      <c r="AO2593" t="s">
        <v>190</v>
      </c>
      <c r="AP2593">
        <v>83</v>
      </c>
      <c r="AQ2593">
        <v>-0.7</v>
      </c>
      <c r="AR2593">
        <v>1.2</v>
      </c>
      <c r="AS2593" t="s">
        <v>3242</v>
      </c>
      <c r="AT2593">
        <v>15</v>
      </c>
      <c r="AU2593">
        <v>17</v>
      </c>
      <c r="AV2593">
        <v>15</v>
      </c>
      <c r="AW2593">
        <v>20</v>
      </c>
      <c r="AX2593">
        <v>12</v>
      </c>
      <c r="AY2593">
        <v>4</v>
      </c>
      <c r="AZ2593">
        <v>80</v>
      </c>
      <c r="BA2593">
        <v>6.4625000000000004</v>
      </c>
      <c r="BB2593">
        <v>18450</v>
      </c>
      <c r="BC2593">
        <v>30750</v>
      </c>
      <c r="BD2593">
        <v>43050</v>
      </c>
      <c r="BE2593">
        <v>36</v>
      </c>
      <c r="BF2593">
        <v>4</v>
      </c>
      <c r="BG2593">
        <v>80</v>
      </c>
      <c r="BH2593">
        <v>6.4625000000000004</v>
      </c>
      <c r="BI2593">
        <v>18450</v>
      </c>
      <c r="BJ2593">
        <v>30750</v>
      </c>
      <c r="BK2593">
        <v>43050</v>
      </c>
      <c r="BL2593">
        <v>45</v>
      </c>
      <c r="BM2593">
        <v>1</v>
      </c>
      <c r="BN2593">
        <v>3</v>
      </c>
      <c r="BO2593" t="s">
        <v>192</v>
      </c>
      <c r="BP2593">
        <v>2.8290000000000002</v>
      </c>
      <c r="BQ2593">
        <v>152</v>
      </c>
      <c r="BR2593">
        <v>0</v>
      </c>
      <c r="BS2593">
        <v>0</v>
      </c>
      <c r="BV2593">
        <v>0</v>
      </c>
      <c r="BW2593">
        <v>0</v>
      </c>
      <c r="BX2593">
        <v>0</v>
      </c>
      <c r="BZ2593" t="s">
        <v>193</v>
      </c>
      <c r="CA2593" t="s">
        <v>194</v>
      </c>
      <c r="CB2593" t="b">
        <v>0</v>
      </c>
    </row>
    <row r="2594" spans="1:80" x14ac:dyDescent="0.3">
      <c r="A2594">
        <v>2593</v>
      </c>
      <c r="B2594" t="s">
        <v>3255</v>
      </c>
      <c r="C2594" t="s">
        <v>20</v>
      </c>
      <c r="D2594" t="s">
        <v>3004</v>
      </c>
      <c r="E2594" t="s">
        <v>3240</v>
      </c>
      <c r="F2594" t="s">
        <v>520</v>
      </c>
      <c r="G2594" t="s">
        <v>3004</v>
      </c>
      <c r="H2594" t="s">
        <v>184</v>
      </c>
      <c r="J2594">
        <v>0</v>
      </c>
      <c r="K2594" t="s">
        <v>3252</v>
      </c>
      <c r="L2594" t="s">
        <v>186</v>
      </c>
      <c r="M2594" t="s">
        <v>1022</v>
      </c>
      <c r="N2594" t="s">
        <v>20</v>
      </c>
      <c r="O2594">
        <v>1159</v>
      </c>
      <c r="P2594" t="s">
        <v>188</v>
      </c>
      <c r="Q2594">
        <v>2</v>
      </c>
      <c r="R2594">
        <v>9</v>
      </c>
      <c r="S2594">
        <v>40</v>
      </c>
      <c r="T2594">
        <v>4.4444444444444446</v>
      </c>
      <c r="U2594">
        <v>7.5</v>
      </c>
      <c r="V2594">
        <v>7.5</v>
      </c>
      <c r="W2594">
        <v>5</v>
      </c>
      <c r="X2594">
        <v>0.76</v>
      </c>
      <c r="Y2594">
        <v>119638</v>
      </c>
      <c r="Z2594" t="s">
        <v>189</v>
      </c>
      <c r="AA2594">
        <v>2</v>
      </c>
      <c r="AB2594">
        <v>9</v>
      </c>
      <c r="AC2594">
        <v>80</v>
      </c>
      <c r="AD2594">
        <v>8.8888888888888893</v>
      </c>
      <c r="AE2594">
        <v>13.125</v>
      </c>
      <c r="AF2594">
        <v>13.125</v>
      </c>
      <c r="AG2594">
        <v>10</v>
      </c>
      <c r="AH2594">
        <v>0.76</v>
      </c>
      <c r="AI2594">
        <v>68367.5</v>
      </c>
      <c r="AJ2594">
        <v>11.77</v>
      </c>
      <c r="AK2594">
        <v>2.2000000000000002</v>
      </c>
      <c r="AL2594">
        <v>11</v>
      </c>
      <c r="AM2594">
        <v>11</v>
      </c>
      <c r="AN2594">
        <v>25</v>
      </c>
      <c r="AO2594" t="s">
        <v>190</v>
      </c>
      <c r="AP2594">
        <v>83</v>
      </c>
      <c r="AQ2594">
        <v>-0.7</v>
      </c>
      <c r="AR2594">
        <v>1.2</v>
      </c>
      <c r="AS2594" t="s">
        <v>3246</v>
      </c>
      <c r="AT2594">
        <v>7.15</v>
      </c>
      <c r="AU2594">
        <v>17</v>
      </c>
      <c r="AV2594">
        <v>15</v>
      </c>
      <c r="AW2594">
        <v>11</v>
      </c>
      <c r="AX2594">
        <v>12</v>
      </c>
      <c r="AY2594">
        <v>4</v>
      </c>
      <c r="AZ2594">
        <v>44</v>
      </c>
      <c r="BA2594">
        <v>11.75</v>
      </c>
      <c r="BB2594">
        <v>4836.9750000000004</v>
      </c>
      <c r="BC2594">
        <v>8061.625</v>
      </c>
      <c r="BD2594">
        <v>11286.275</v>
      </c>
      <c r="BE2594">
        <v>36</v>
      </c>
      <c r="BF2594">
        <v>4</v>
      </c>
      <c r="BG2594">
        <v>44</v>
      </c>
      <c r="BH2594">
        <v>11.75</v>
      </c>
      <c r="BI2594">
        <v>4836.9750000000004</v>
      </c>
      <c r="BJ2594">
        <v>8061.625</v>
      </c>
      <c r="BK2594">
        <v>11286.275</v>
      </c>
      <c r="BL2594">
        <v>45</v>
      </c>
      <c r="BM2594">
        <v>1</v>
      </c>
      <c r="BN2594">
        <v>3</v>
      </c>
      <c r="BO2594" t="s">
        <v>192</v>
      </c>
      <c r="BP2594">
        <v>3.4769999999999999</v>
      </c>
      <c r="BQ2594">
        <v>120</v>
      </c>
      <c r="BR2594">
        <v>22</v>
      </c>
      <c r="BS2594">
        <v>0.18333333333333332</v>
      </c>
      <c r="BV2594">
        <v>0</v>
      </c>
      <c r="BW2594">
        <v>0</v>
      </c>
      <c r="BX2594">
        <v>0</v>
      </c>
      <c r="BZ2594" t="s">
        <v>193</v>
      </c>
      <c r="CA2594" t="s">
        <v>194</v>
      </c>
      <c r="CB2594" t="b">
        <v>0</v>
      </c>
    </row>
    <row r="2595" spans="1:80" x14ac:dyDescent="0.3">
      <c r="A2595">
        <v>2594</v>
      </c>
      <c r="B2595" t="s">
        <v>3256</v>
      </c>
      <c r="C2595" t="s">
        <v>20</v>
      </c>
      <c r="D2595" t="s">
        <v>3004</v>
      </c>
      <c r="E2595" t="s">
        <v>3240</v>
      </c>
      <c r="F2595" t="s">
        <v>1005</v>
      </c>
      <c r="G2595" t="s">
        <v>3004</v>
      </c>
      <c r="H2595" t="s">
        <v>184</v>
      </c>
      <c r="J2595">
        <v>0</v>
      </c>
      <c r="K2595" t="s">
        <v>3252</v>
      </c>
      <c r="L2595" t="s">
        <v>186</v>
      </c>
      <c r="M2595" t="s">
        <v>1022</v>
      </c>
      <c r="N2595" t="s">
        <v>20</v>
      </c>
      <c r="O2595">
        <v>1357</v>
      </c>
      <c r="P2595" t="s">
        <v>188</v>
      </c>
      <c r="Q2595">
        <v>2</v>
      </c>
      <c r="R2595">
        <v>6</v>
      </c>
      <c r="S2595">
        <v>40</v>
      </c>
      <c r="T2595">
        <v>6.666666666666667</v>
      </c>
      <c r="U2595">
        <v>7.5</v>
      </c>
      <c r="V2595">
        <v>7.5</v>
      </c>
      <c r="W2595">
        <v>5</v>
      </c>
      <c r="X2595">
        <v>0.76</v>
      </c>
      <c r="Y2595">
        <v>119638</v>
      </c>
      <c r="Z2595" t="s">
        <v>189</v>
      </c>
      <c r="AA2595">
        <v>2</v>
      </c>
      <c r="AB2595">
        <v>6</v>
      </c>
      <c r="AC2595">
        <v>80</v>
      </c>
      <c r="AD2595">
        <v>13.333333333333334</v>
      </c>
      <c r="AE2595">
        <v>13.125</v>
      </c>
      <c r="AF2595">
        <v>13.333333333333334</v>
      </c>
      <c r="AG2595">
        <v>10</v>
      </c>
      <c r="AH2595">
        <v>0.76</v>
      </c>
      <c r="AI2595">
        <v>67301.5</v>
      </c>
      <c r="AJ2595">
        <v>13.69</v>
      </c>
      <c r="AK2595">
        <v>2.2000000000000002</v>
      </c>
      <c r="AL2595">
        <v>10</v>
      </c>
      <c r="AM2595">
        <v>11</v>
      </c>
      <c r="AN2595">
        <v>25</v>
      </c>
      <c r="AO2595" t="s">
        <v>190</v>
      </c>
      <c r="AP2595">
        <v>83</v>
      </c>
      <c r="AQ2595">
        <v>-0.7</v>
      </c>
      <c r="AR2595">
        <v>1.2</v>
      </c>
      <c r="AS2595" t="s">
        <v>3246</v>
      </c>
      <c r="AT2595">
        <v>7.15</v>
      </c>
      <c r="AU2595">
        <v>17</v>
      </c>
      <c r="AV2595">
        <v>15</v>
      </c>
      <c r="AW2595">
        <v>11</v>
      </c>
      <c r="AX2595">
        <v>12</v>
      </c>
      <c r="AY2595">
        <v>3</v>
      </c>
      <c r="AZ2595">
        <v>33</v>
      </c>
      <c r="BA2595">
        <v>15.666666666666666</v>
      </c>
      <c r="BB2595">
        <v>4836.9750000000004</v>
      </c>
      <c r="BC2595">
        <v>8061.625</v>
      </c>
      <c r="BD2595">
        <v>11286.275</v>
      </c>
      <c r="BE2595">
        <v>36</v>
      </c>
      <c r="BF2595">
        <v>3</v>
      </c>
      <c r="BG2595">
        <v>33</v>
      </c>
      <c r="BH2595">
        <v>15.666666666666666</v>
      </c>
      <c r="BI2595">
        <v>4836.9750000000004</v>
      </c>
      <c r="BJ2595">
        <v>8061.625</v>
      </c>
      <c r="BK2595">
        <v>11286.275</v>
      </c>
      <c r="BL2595">
        <v>45</v>
      </c>
      <c r="BM2595">
        <v>1</v>
      </c>
      <c r="BN2595">
        <v>3</v>
      </c>
      <c r="BO2595" t="s">
        <v>192</v>
      </c>
      <c r="BP2595">
        <v>4.0709999999999997</v>
      </c>
      <c r="BQ2595">
        <v>15</v>
      </c>
      <c r="BR2595">
        <v>0</v>
      </c>
      <c r="BS2595">
        <v>0</v>
      </c>
      <c r="BV2595">
        <v>0</v>
      </c>
      <c r="BW2595">
        <v>0</v>
      </c>
      <c r="BX2595">
        <v>0</v>
      </c>
      <c r="BZ2595" t="s">
        <v>193</v>
      </c>
      <c r="CA2595" t="s">
        <v>194</v>
      </c>
      <c r="CB2595" t="b">
        <v>0</v>
      </c>
    </row>
    <row r="2596" spans="1:80" x14ac:dyDescent="0.3">
      <c r="A2596">
        <v>2595</v>
      </c>
      <c r="B2596" t="s">
        <v>3257</v>
      </c>
      <c r="C2596" t="s">
        <v>20</v>
      </c>
      <c r="D2596" t="s">
        <v>3004</v>
      </c>
      <c r="E2596" t="s">
        <v>3240</v>
      </c>
      <c r="F2596" t="s">
        <v>1577</v>
      </c>
      <c r="G2596" t="s">
        <v>3004</v>
      </c>
      <c r="H2596" t="s">
        <v>184</v>
      </c>
      <c r="J2596">
        <v>0</v>
      </c>
      <c r="K2596" t="s">
        <v>3252</v>
      </c>
      <c r="L2596" t="s">
        <v>186</v>
      </c>
      <c r="M2596" t="s">
        <v>1022</v>
      </c>
      <c r="N2596" t="s">
        <v>20</v>
      </c>
      <c r="O2596">
        <v>1567</v>
      </c>
      <c r="P2596" t="s">
        <v>188</v>
      </c>
      <c r="Q2596">
        <v>2</v>
      </c>
      <c r="R2596">
        <v>6</v>
      </c>
      <c r="S2596">
        <v>40</v>
      </c>
      <c r="T2596">
        <v>6.666666666666667</v>
      </c>
      <c r="U2596">
        <v>7.5</v>
      </c>
      <c r="V2596">
        <v>7.5</v>
      </c>
      <c r="W2596">
        <v>5</v>
      </c>
      <c r="X2596">
        <v>0.76</v>
      </c>
      <c r="Y2596">
        <v>119638</v>
      </c>
      <c r="Z2596" t="s">
        <v>189</v>
      </c>
      <c r="AA2596">
        <v>2</v>
      </c>
      <c r="AB2596">
        <v>6</v>
      </c>
      <c r="AC2596">
        <v>80</v>
      </c>
      <c r="AD2596">
        <v>13.333333333333334</v>
      </c>
      <c r="AE2596">
        <v>13.125</v>
      </c>
      <c r="AF2596">
        <v>13.333333333333334</v>
      </c>
      <c r="AG2596">
        <v>10</v>
      </c>
      <c r="AH2596">
        <v>0.76</v>
      </c>
      <c r="AI2596">
        <v>67301.5</v>
      </c>
      <c r="AJ2596">
        <v>18.920000000000002</v>
      </c>
      <c r="AK2596">
        <v>2.2000000000000002</v>
      </c>
      <c r="AL2596">
        <v>7</v>
      </c>
      <c r="AM2596">
        <v>11</v>
      </c>
      <c r="AN2596">
        <v>25</v>
      </c>
      <c r="AO2596" t="s">
        <v>190</v>
      </c>
      <c r="AP2596">
        <v>83</v>
      </c>
      <c r="AQ2596">
        <v>-0.7</v>
      </c>
      <c r="AR2596">
        <v>1.2</v>
      </c>
      <c r="AS2596" t="s">
        <v>3246</v>
      </c>
      <c r="AT2596">
        <v>7.15</v>
      </c>
      <c r="AU2596">
        <v>17</v>
      </c>
      <c r="AV2596">
        <v>15</v>
      </c>
      <c r="AW2596">
        <v>11</v>
      </c>
      <c r="AX2596">
        <v>12</v>
      </c>
      <c r="AY2596">
        <v>3</v>
      </c>
      <c r="AZ2596">
        <v>33</v>
      </c>
      <c r="BA2596">
        <v>15.666666666666666</v>
      </c>
      <c r="BB2596">
        <v>4836.9750000000004</v>
      </c>
      <c r="BC2596">
        <v>8061.625</v>
      </c>
      <c r="BD2596">
        <v>11286.275</v>
      </c>
      <c r="BE2596">
        <v>36</v>
      </c>
      <c r="BF2596">
        <v>3</v>
      </c>
      <c r="BG2596">
        <v>33</v>
      </c>
      <c r="BH2596">
        <v>15.666666666666666</v>
      </c>
      <c r="BI2596">
        <v>4836.9750000000004</v>
      </c>
      <c r="BJ2596">
        <v>8061.625</v>
      </c>
      <c r="BK2596">
        <v>11286.275</v>
      </c>
      <c r="BL2596">
        <v>45</v>
      </c>
      <c r="BM2596">
        <v>1</v>
      </c>
      <c r="BN2596">
        <v>3</v>
      </c>
      <c r="BO2596" t="s">
        <v>192</v>
      </c>
      <c r="BP2596">
        <v>4.7009999999999996</v>
      </c>
      <c r="BQ2596">
        <v>29</v>
      </c>
      <c r="BR2596">
        <v>0</v>
      </c>
      <c r="BS2596">
        <v>0</v>
      </c>
      <c r="BV2596">
        <v>0</v>
      </c>
      <c r="BW2596">
        <v>0</v>
      </c>
      <c r="BX2596">
        <v>0</v>
      </c>
      <c r="BZ2596" t="s">
        <v>193</v>
      </c>
      <c r="CA2596" t="s">
        <v>194</v>
      </c>
      <c r="CB2596" t="b">
        <v>0</v>
      </c>
    </row>
    <row r="2597" spans="1:80" x14ac:dyDescent="0.3">
      <c r="A2597">
        <v>2596</v>
      </c>
      <c r="B2597" t="s">
        <v>3258</v>
      </c>
      <c r="C2597" t="s">
        <v>20</v>
      </c>
      <c r="D2597" t="s">
        <v>3004</v>
      </c>
      <c r="E2597" t="s">
        <v>3240</v>
      </c>
      <c r="F2597" t="s">
        <v>1605</v>
      </c>
      <c r="G2597" t="s">
        <v>3004</v>
      </c>
      <c r="H2597" t="s">
        <v>184</v>
      </c>
      <c r="J2597">
        <v>0</v>
      </c>
      <c r="K2597" t="s">
        <v>3252</v>
      </c>
      <c r="L2597" t="s">
        <v>186</v>
      </c>
      <c r="M2597" t="s">
        <v>1022</v>
      </c>
      <c r="N2597" t="s">
        <v>20</v>
      </c>
      <c r="O2597">
        <v>1775</v>
      </c>
      <c r="P2597" t="s">
        <v>188</v>
      </c>
      <c r="Q2597">
        <v>2</v>
      </c>
      <c r="R2597">
        <v>6</v>
      </c>
      <c r="S2597">
        <v>40</v>
      </c>
      <c r="T2597">
        <v>6.666666666666667</v>
      </c>
      <c r="U2597">
        <v>7.5</v>
      </c>
      <c r="V2597">
        <v>7.5</v>
      </c>
      <c r="W2597">
        <v>5</v>
      </c>
      <c r="X2597">
        <v>0.76</v>
      </c>
      <c r="Y2597">
        <v>119638</v>
      </c>
      <c r="Z2597" t="s">
        <v>189</v>
      </c>
      <c r="AA2597">
        <v>2</v>
      </c>
      <c r="AB2597">
        <v>6</v>
      </c>
      <c r="AC2597">
        <v>80</v>
      </c>
      <c r="AD2597">
        <v>13.333333333333334</v>
      </c>
      <c r="AE2597">
        <v>13.125</v>
      </c>
      <c r="AF2597">
        <v>13.333333333333334</v>
      </c>
      <c r="AG2597">
        <v>10</v>
      </c>
      <c r="AH2597">
        <v>0.76</v>
      </c>
      <c r="AI2597">
        <v>67301.5</v>
      </c>
      <c r="AJ2597">
        <v>21.22</v>
      </c>
      <c r="AK2597">
        <v>2.2000000000000002</v>
      </c>
      <c r="AL2597">
        <v>6</v>
      </c>
      <c r="AM2597">
        <v>11</v>
      </c>
      <c r="AN2597">
        <v>25</v>
      </c>
      <c r="AO2597" t="s">
        <v>190</v>
      </c>
      <c r="AP2597">
        <v>83</v>
      </c>
      <c r="AQ2597">
        <v>-0.7</v>
      </c>
      <c r="AR2597">
        <v>1.2</v>
      </c>
      <c r="AS2597" t="s">
        <v>3246</v>
      </c>
      <c r="AT2597">
        <v>7.15</v>
      </c>
      <c r="AU2597">
        <v>17</v>
      </c>
      <c r="AV2597">
        <v>15</v>
      </c>
      <c r="AW2597">
        <v>11</v>
      </c>
      <c r="AX2597">
        <v>12</v>
      </c>
      <c r="AY2597">
        <v>3</v>
      </c>
      <c r="AZ2597">
        <v>33</v>
      </c>
      <c r="BA2597">
        <v>15.666666666666666</v>
      </c>
      <c r="BB2597">
        <v>4836.9750000000004</v>
      </c>
      <c r="BC2597">
        <v>8061.625</v>
      </c>
      <c r="BD2597">
        <v>11286.275</v>
      </c>
      <c r="BE2597">
        <v>36</v>
      </c>
      <c r="BF2597">
        <v>3</v>
      </c>
      <c r="BG2597">
        <v>33</v>
      </c>
      <c r="BH2597">
        <v>15.666666666666666</v>
      </c>
      <c r="BI2597">
        <v>4836.9750000000004</v>
      </c>
      <c r="BJ2597">
        <v>8061.625</v>
      </c>
      <c r="BK2597">
        <v>11286.275</v>
      </c>
      <c r="BL2597">
        <v>45</v>
      </c>
      <c r="BM2597">
        <v>1</v>
      </c>
      <c r="BN2597">
        <v>3</v>
      </c>
      <c r="BO2597" t="s">
        <v>192</v>
      </c>
      <c r="BP2597">
        <v>5.3250000000000002</v>
      </c>
      <c r="BQ2597">
        <v>28</v>
      </c>
      <c r="BR2597">
        <v>0</v>
      </c>
      <c r="BS2597">
        <v>0</v>
      </c>
      <c r="BV2597">
        <v>0</v>
      </c>
      <c r="BW2597">
        <v>0</v>
      </c>
      <c r="BX2597">
        <v>0</v>
      </c>
      <c r="BZ2597" t="s">
        <v>193</v>
      </c>
      <c r="CA2597" t="s">
        <v>194</v>
      </c>
      <c r="CB2597" t="b">
        <v>0</v>
      </c>
    </row>
    <row r="2598" spans="1:80" x14ac:dyDescent="0.3">
      <c r="A2598">
        <v>2597</v>
      </c>
      <c r="B2598" t="s">
        <v>3259</v>
      </c>
      <c r="C2598" t="s">
        <v>20</v>
      </c>
      <c r="D2598" t="s">
        <v>3004</v>
      </c>
      <c r="E2598" t="s">
        <v>3240</v>
      </c>
      <c r="F2598" t="s">
        <v>1607</v>
      </c>
      <c r="G2598" t="s">
        <v>3004</v>
      </c>
      <c r="H2598" t="s">
        <v>184</v>
      </c>
      <c r="J2598">
        <v>0</v>
      </c>
      <c r="K2598" t="s">
        <v>3252</v>
      </c>
      <c r="L2598" t="s">
        <v>186</v>
      </c>
      <c r="M2598" t="s">
        <v>1022</v>
      </c>
      <c r="N2598" t="s">
        <v>20</v>
      </c>
      <c r="O2598">
        <v>2001</v>
      </c>
      <c r="P2598" t="s">
        <v>188</v>
      </c>
      <c r="Q2598">
        <v>2</v>
      </c>
      <c r="R2598">
        <v>6</v>
      </c>
      <c r="S2598">
        <v>40</v>
      </c>
      <c r="T2598">
        <v>6.666666666666667</v>
      </c>
      <c r="U2598">
        <v>7.5</v>
      </c>
      <c r="V2598">
        <v>7.5</v>
      </c>
      <c r="W2598">
        <v>5</v>
      </c>
      <c r="X2598">
        <v>0.76</v>
      </c>
      <c r="Y2598">
        <v>119638</v>
      </c>
      <c r="Z2598" t="s">
        <v>189</v>
      </c>
      <c r="AA2598">
        <v>2</v>
      </c>
      <c r="AB2598">
        <v>6</v>
      </c>
      <c r="AC2598">
        <v>80</v>
      </c>
      <c r="AD2598">
        <v>13.333333333333334</v>
      </c>
      <c r="AE2598">
        <v>13.125</v>
      </c>
      <c r="AF2598">
        <v>13.333333333333334</v>
      </c>
      <c r="AG2598">
        <v>10</v>
      </c>
      <c r="AH2598">
        <v>0.76</v>
      </c>
      <c r="AI2598">
        <v>67301.5</v>
      </c>
      <c r="AJ2598">
        <v>23.52</v>
      </c>
      <c r="AK2598">
        <v>2.2000000000000002</v>
      </c>
      <c r="AL2598">
        <v>6</v>
      </c>
      <c r="AM2598">
        <v>11</v>
      </c>
      <c r="AN2598">
        <v>25</v>
      </c>
      <c r="AO2598" t="s">
        <v>190</v>
      </c>
      <c r="AP2598">
        <v>83</v>
      </c>
      <c r="AQ2598">
        <v>-0.7</v>
      </c>
      <c r="AR2598">
        <v>1.2</v>
      </c>
      <c r="AS2598" t="s">
        <v>3246</v>
      </c>
      <c r="AT2598">
        <v>7.15</v>
      </c>
      <c r="AU2598">
        <v>17</v>
      </c>
      <c r="AV2598">
        <v>15</v>
      </c>
      <c r="AW2598">
        <v>11</v>
      </c>
      <c r="AX2598">
        <v>12</v>
      </c>
      <c r="AY2598">
        <v>3</v>
      </c>
      <c r="AZ2598">
        <v>33</v>
      </c>
      <c r="BA2598">
        <v>15.666666666666666</v>
      </c>
      <c r="BB2598">
        <v>4836.9750000000004</v>
      </c>
      <c r="BC2598">
        <v>8061.625</v>
      </c>
      <c r="BD2598">
        <v>11286.275</v>
      </c>
      <c r="BE2598">
        <v>36</v>
      </c>
      <c r="BF2598">
        <v>3</v>
      </c>
      <c r="BG2598">
        <v>33</v>
      </c>
      <c r="BH2598">
        <v>15.666666666666666</v>
      </c>
      <c r="BI2598">
        <v>4836.9750000000004</v>
      </c>
      <c r="BJ2598">
        <v>8061.625</v>
      </c>
      <c r="BK2598">
        <v>11286.275</v>
      </c>
      <c r="BL2598">
        <v>45</v>
      </c>
      <c r="BM2598">
        <v>1</v>
      </c>
      <c r="BN2598">
        <v>1</v>
      </c>
      <c r="BO2598" t="s">
        <v>192</v>
      </c>
      <c r="BP2598">
        <v>2.0009999999999999</v>
      </c>
      <c r="BQ2598">
        <v>14</v>
      </c>
      <c r="BR2598">
        <v>6</v>
      </c>
      <c r="BS2598">
        <v>0.42857142857142855</v>
      </c>
      <c r="BV2598">
        <v>0</v>
      </c>
      <c r="BW2598">
        <v>0</v>
      </c>
      <c r="BX2598">
        <v>0</v>
      </c>
      <c r="BZ2598" t="s">
        <v>193</v>
      </c>
      <c r="CA2598" t="s">
        <v>194</v>
      </c>
      <c r="CB2598" t="b">
        <v>0</v>
      </c>
    </row>
    <row r="2599" spans="1:80" x14ac:dyDescent="0.3">
      <c r="A2599">
        <v>2598</v>
      </c>
      <c r="B2599" t="s">
        <v>3260</v>
      </c>
      <c r="C2599" t="s">
        <v>20</v>
      </c>
      <c r="D2599" t="s">
        <v>3004</v>
      </c>
      <c r="E2599" t="s">
        <v>3240</v>
      </c>
      <c r="F2599" t="s">
        <v>204</v>
      </c>
      <c r="G2599" t="s">
        <v>3004</v>
      </c>
      <c r="H2599" t="s">
        <v>184</v>
      </c>
      <c r="J2599">
        <v>0</v>
      </c>
      <c r="K2599" t="s">
        <v>3241</v>
      </c>
      <c r="L2599" t="s">
        <v>186</v>
      </c>
      <c r="M2599" t="s">
        <v>1022</v>
      </c>
      <c r="N2599" t="s">
        <v>20</v>
      </c>
      <c r="O2599">
        <v>600</v>
      </c>
      <c r="P2599" t="s">
        <v>188</v>
      </c>
      <c r="Q2599">
        <v>2</v>
      </c>
      <c r="R2599">
        <v>15</v>
      </c>
      <c r="S2599">
        <v>40</v>
      </c>
      <c r="T2599">
        <v>2.6666666666666665</v>
      </c>
      <c r="U2599">
        <v>7.5</v>
      </c>
      <c r="V2599">
        <v>7.5</v>
      </c>
      <c r="W2599">
        <v>5</v>
      </c>
      <c r="X2599">
        <v>0.76</v>
      </c>
      <c r="Y2599">
        <v>119638</v>
      </c>
      <c r="Z2599" t="s">
        <v>189</v>
      </c>
      <c r="AA2599">
        <v>2</v>
      </c>
      <c r="AB2599">
        <v>15</v>
      </c>
      <c r="AC2599">
        <v>80</v>
      </c>
      <c r="AD2599">
        <v>5.333333333333333</v>
      </c>
      <c r="AE2599">
        <v>13.125</v>
      </c>
      <c r="AF2599">
        <v>13.125</v>
      </c>
      <c r="AG2599">
        <v>10</v>
      </c>
      <c r="AH2599">
        <v>0.76</v>
      </c>
      <c r="AI2599">
        <v>68367.5</v>
      </c>
      <c r="AJ2599">
        <v>6.03</v>
      </c>
      <c r="AK2599">
        <v>2.2000000000000002</v>
      </c>
      <c r="AL2599">
        <v>22</v>
      </c>
      <c r="AM2599">
        <v>11</v>
      </c>
      <c r="AN2599">
        <v>25</v>
      </c>
      <c r="AO2599" t="s">
        <v>190</v>
      </c>
      <c r="AP2599">
        <v>83</v>
      </c>
      <c r="AQ2599">
        <v>-0.7</v>
      </c>
      <c r="AR2599">
        <v>1.2</v>
      </c>
      <c r="AS2599" t="s">
        <v>3242</v>
      </c>
      <c r="AT2599">
        <v>15</v>
      </c>
      <c r="AU2599">
        <v>17</v>
      </c>
      <c r="AV2599">
        <v>15</v>
      </c>
      <c r="AW2599">
        <v>20</v>
      </c>
      <c r="AX2599">
        <v>12</v>
      </c>
      <c r="AY2599">
        <v>4</v>
      </c>
      <c r="AZ2599">
        <v>80</v>
      </c>
      <c r="BA2599">
        <v>6.4625000000000004</v>
      </c>
      <c r="BB2599">
        <v>18450</v>
      </c>
      <c r="BC2599">
        <v>30750</v>
      </c>
      <c r="BD2599">
        <v>43050</v>
      </c>
      <c r="BE2599">
        <v>36</v>
      </c>
      <c r="BF2599">
        <v>4</v>
      </c>
      <c r="BG2599">
        <v>80</v>
      </c>
      <c r="BH2599">
        <v>6.4625000000000004</v>
      </c>
      <c r="BI2599">
        <v>18450</v>
      </c>
      <c r="BJ2599">
        <v>30750</v>
      </c>
      <c r="BK2599">
        <v>43050</v>
      </c>
      <c r="BL2599">
        <v>45</v>
      </c>
      <c r="BM2599">
        <v>1</v>
      </c>
      <c r="BN2599">
        <v>9</v>
      </c>
      <c r="BO2599" t="s">
        <v>192</v>
      </c>
      <c r="BP2599">
        <v>5.4</v>
      </c>
      <c r="BQ2599">
        <v>2807</v>
      </c>
      <c r="BR2599">
        <v>65</v>
      </c>
      <c r="BS2599">
        <v>2.3156394727467045E-2</v>
      </c>
      <c r="BV2599">
        <v>98</v>
      </c>
      <c r="BW2599">
        <v>0</v>
      </c>
      <c r="BX2599">
        <v>0</v>
      </c>
      <c r="BZ2599" t="s">
        <v>193</v>
      </c>
      <c r="CA2599" t="s">
        <v>194</v>
      </c>
      <c r="CB2599" t="b">
        <v>0</v>
      </c>
    </row>
    <row r="2600" spans="1:80" x14ac:dyDescent="0.3">
      <c r="A2600">
        <v>2599</v>
      </c>
      <c r="B2600" t="s">
        <v>3261</v>
      </c>
      <c r="C2600" t="s">
        <v>20</v>
      </c>
      <c r="D2600" t="s">
        <v>3004</v>
      </c>
      <c r="E2600" t="s">
        <v>3240</v>
      </c>
      <c r="F2600" t="s">
        <v>252</v>
      </c>
      <c r="G2600" t="s">
        <v>3004</v>
      </c>
      <c r="H2600" t="s">
        <v>184</v>
      </c>
      <c r="J2600">
        <v>0</v>
      </c>
      <c r="K2600" t="s">
        <v>3241</v>
      </c>
      <c r="L2600" t="s">
        <v>186</v>
      </c>
      <c r="M2600" t="s">
        <v>1022</v>
      </c>
      <c r="N2600" t="s">
        <v>20</v>
      </c>
      <c r="O2600">
        <v>835</v>
      </c>
      <c r="P2600" t="s">
        <v>188</v>
      </c>
      <c r="Q2600">
        <v>2</v>
      </c>
      <c r="R2600">
        <v>12</v>
      </c>
      <c r="S2600">
        <v>40</v>
      </c>
      <c r="T2600">
        <v>3.3333333333333335</v>
      </c>
      <c r="U2600">
        <v>7.5</v>
      </c>
      <c r="V2600">
        <v>7.5</v>
      </c>
      <c r="W2600">
        <v>5</v>
      </c>
      <c r="X2600">
        <v>0.76</v>
      </c>
      <c r="Y2600">
        <v>119638</v>
      </c>
      <c r="Z2600" t="s">
        <v>189</v>
      </c>
      <c r="AA2600">
        <v>2</v>
      </c>
      <c r="AB2600">
        <v>12</v>
      </c>
      <c r="AC2600">
        <v>80</v>
      </c>
      <c r="AD2600">
        <v>6.666666666666667</v>
      </c>
      <c r="AE2600">
        <v>13.125</v>
      </c>
      <c r="AF2600">
        <v>13.125</v>
      </c>
      <c r="AG2600">
        <v>10</v>
      </c>
      <c r="AH2600">
        <v>0.76</v>
      </c>
      <c r="AI2600">
        <v>68367.5</v>
      </c>
      <c r="AJ2600">
        <v>7.94</v>
      </c>
      <c r="AK2600">
        <v>2.2000000000000002</v>
      </c>
      <c r="AL2600">
        <v>17</v>
      </c>
      <c r="AM2600">
        <v>11</v>
      </c>
      <c r="AN2600">
        <v>25</v>
      </c>
      <c r="AO2600" t="s">
        <v>190</v>
      </c>
      <c r="AP2600">
        <v>83</v>
      </c>
      <c r="AQ2600">
        <v>-0.7</v>
      </c>
      <c r="AR2600">
        <v>1.2</v>
      </c>
      <c r="AS2600" t="s">
        <v>3242</v>
      </c>
      <c r="AT2600">
        <v>15</v>
      </c>
      <c r="AU2600">
        <v>17</v>
      </c>
      <c r="AV2600">
        <v>15</v>
      </c>
      <c r="AW2600">
        <v>20</v>
      </c>
      <c r="AX2600">
        <v>12</v>
      </c>
      <c r="AY2600">
        <v>4</v>
      </c>
      <c r="AZ2600">
        <v>80</v>
      </c>
      <c r="BA2600">
        <v>6.4625000000000004</v>
      </c>
      <c r="BB2600">
        <v>18450</v>
      </c>
      <c r="BC2600">
        <v>30750</v>
      </c>
      <c r="BD2600">
        <v>43050</v>
      </c>
      <c r="BE2600">
        <v>36</v>
      </c>
      <c r="BF2600">
        <v>4</v>
      </c>
      <c r="BG2600">
        <v>80</v>
      </c>
      <c r="BH2600">
        <v>6.4625000000000004</v>
      </c>
      <c r="BI2600">
        <v>18450</v>
      </c>
      <c r="BJ2600">
        <v>30750</v>
      </c>
      <c r="BK2600">
        <v>43050</v>
      </c>
      <c r="BL2600">
        <v>45</v>
      </c>
      <c r="BM2600">
        <v>1</v>
      </c>
      <c r="BN2600">
        <v>12</v>
      </c>
      <c r="BO2600" t="s">
        <v>192</v>
      </c>
      <c r="BP2600">
        <v>10.02</v>
      </c>
      <c r="BQ2600">
        <v>4300</v>
      </c>
      <c r="BR2600">
        <v>199</v>
      </c>
      <c r="BS2600">
        <v>4.6279069767441859E-2</v>
      </c>
      <c r="BV2600">
        <v>215</v>
      </c>
      <c r="BW2600">
        <v>0</v>
      </c>
      <c r="BX2600">
        <v>0</v>
      </c>
      <c r="BZ2600" t="s">
        <v>193</v>
      </c>
      <c r="CA2600" t="s">
        <v>194</v>
      </c>
      <c r="CB2600" t="b">
        <v>0</v>
      </c>
    </row>
    <row r="2601" spans="1:80" x14ac:dyDescent="0.3">
      <c r="A2601">
        <v>2600</v>
      </c>
      <c r="B2601" t="s">
        <v>3262</v>
      </c>
      <c r="C2601" t="s">
        <v>20</v>
      </c>
      <c r="D2601" t="s">
        <v>3004</v>
      </c>
      <c r="E2601" t="s">
        <v>3240</v>
      </c>
      <c r="F2601" t="s">
        <v>511</v>
      </c>
      <c r="G2601" t="s">
        <v>3004</v>
      </c>
      <c r="H2601" t="s">
        <v>184</v>
      </c>
      <c r="J2601">
        <v>0</v>
      </c>
      <c r="K2601" t="s">
        <v>3241</v>
      </c>
      <c r="L2601" t="s">
        <v>186</v>
      </c>
      <c r="M2601" t="s">
        <v>1022</v>
      </c>
      <c r="N2601" t="s">
        <v>20</v>
      </c>
      <c r="O2601">
        <v>1076</v>
      </c>
      <c r="P2601" t="s">
        <v>188</v>
      </c>
      <c r="Q2601">
        <v>2</v>
      </c>
      <c r="R2601">
        <v>9</v>
      </c>
      <c r="S2601">
        <v>40</v>
      </c>
      <c r="T2601">
        <v>4.4444444444444446</v>
      </c>
      <c r="U2601">
        <v>7.5</v>
      </c>
      <c r="V2601">
        <v>7.5</v>
      </c>
      <c r="W2601">
        <v>5</v>
      </c>
      <c r="X2601">
        <v>0.76</v>
      </c>
      <c r="Y2601">
        <v>119638</v>
      </c>
      <c r="Z2601" t="s">
        <v>189</v>
      </c>
      <c r="AA2601">
        <v>2</v>
      </c>
      <c r="AB2601">
        <v>9</v>
      </c>
      <c r="AC2601">
        <v>80</v>
      </c>
      <c r="AD2601">
        <v>8.8888888888888893</v>
      </c>
      <c r="AE2601">
        <v>13.125</v>
      </c>
      <c r="AF2601">
        <v>13.125</v>
      </c>
      <c r="AG2601">
        <v>10</v>
      </c>
      <c r="AH2601">
        <v>0.76</v>
      </c>
      <c r="AI2601">
        <v>68367.5</v>
      </c>
      <c r="AJ2601">
        <v>9.86</v>
      </c>
      <c r="AK2601">
        <v>2.2000000000000002</v>
      </c>
      <c r="AL2601">
        <v>13</v>
      </c>
      <c r="AM2601">
        <v>11</v>
      </c>
      <c r="AN2601">
        <v>25</v>
      </c>
      <c r="AO2601" t="s">
        <v>190</v>
      </c>
      <c r="AP2601">
        <v>83</v>
      </c>
      <c r="AQ2601">
        <v>-0.7</v>
      </c>
      <c r="AR2601">
        <v>1.2</v>
      </c>
      <c r="AS2601" t="s">
        <v>3242</v>
      </c>
      <c r="AT2601">
        <v>15</v>
      </c>
      <c r="AU2601">
        <v>17</v>
      </c>
      <c r="AV2601">
        <v>15</v>
      </c>
      <c r="AW2601">
        <v>20</v>
      </c>
      <c r="AX2601">
        <v>12</v>
      </c>
      <c r="AY2601">
        <v>4</v>
      </c>
      <c r="AZ2601">
        <v>80</v>
      </c>
      <c r="BA2601">
        <v>6.4625000000000004</v>
      </c>
      <c r="BB2601">
        <v>18450</v>
      </c>
      <c r="BC2601">
        <v>30750</v>
      </c>
      <c r="BD2601">
        <v>43050</v>
      </c>
      <c r="BE2601">
        <v>36</v>
      </c>
      <c r="BF2601">
        <v>4</v>
      </c>
      <c r="BG2601">
        <v>80</v>
      </c>
      <c r="BH2601">
        <v>6.4625000000000004</v>
      </c>
      <c r="BI2601">
        <v>18450</v>
      </c>
      <c r="BJ2601">
        <v>30750</v>
      </c>
      <c r="BK2601">
        <v>43050</v>
      </c>
      <c r="BL2601">
        <v>45</v>
      </c>
      <c r="BM2601">
        <v>1</v>
      </c>
      <c r="BN2601">
        <v>3</v>
      </c>
      <c r="BO2601" t="s">
        <v>192</v>
      </c>
      <c r="BP2601">
        <v>3.2280000000000002</v>
      </c>
      <c r="BQ2601">
        <v>2224</v>
      </c>
      <c r="BR2601">
        <v>44</v>
      </c>
      <c r="BS2601">
        <v>1.9784172661870505E-2</v>
      </c>
      <c r="BV2601">
        <v>0</v>
      </c>
      <c r="BW2601">
        <v>0</v>
      </c>
      <c r="BX2601">
        <v>0</v>
      </c>
      <c r="BZ2601" t="s">
        <v>193</v>
      </c>
      <c r="CA2601" t="s">
        <v>194</v>
      </c>
      <c r="CB2601" t="b">
        <v>0</v>
      </c>
    </row>
    <row r="2602" spans="1:80" x14ac:dyDescent="0.3">
      <c r="A2602">
        <v>2601</v>
      </c>
      <c r="B2602" t="s">
        <v>3263</v>
      </c>
      <c r="C2602" t="s">
        <v>20</v>
      </c>
      <c r="D2602" t="s">
        <v>3004</v>
      </c>
      <c r="E2602" t="s">
        <v>3240</v>
      </c>
      <c r="F2602" t="s">
        <v>520</v>
      </c>
      <c r="G2602" t="s">
        <v>3004</v>
      </c>
      <c r="H2602" t="s">
        <v>184</v>
      </c>
      <c r="J2602">
        <v>0</v>
      </c>
      <c r="K2602" t="s">
        <v>3241</v>
      </c>
      <c r="L2602" t="s">
        <v>186</v>
      </c>
      <c r="M2602" t="s">
        <v>1022</v>
      </c>
      <c r="N2602" t="s">
        <v>20</v>
      </c>
      <c r="O2602">
        <v>1304</v>
      </c>
      <c r="P2602" t="s">
        <v>188</v>
      </c>
      <c r="Q2602">
        <v>2</v>
      </c>
      <c r="R2602">
        <v>9</v>
      </c>
      <c r="S2602">
        <v>40</v>
      </c>
      <c r="T2602">
        <v>4.4444444444444446</v>
      </c>
      <c r="U2602">
        <v>7.5</v>
      </c>
      <c r="V2602">
        <v>7.5</v>
      </c>
      <c r="W2602">
        <v>5</v>
      </c>
      <c r="X2602">
        <v>0.76</v>
      </c>
      <c r="Y2602">
        <v>119638</v>
      </c>
      <c r="Z2602" t="s">
        <v>189</v>
      </c>
      <c r="AA2602">
        <v>2</v>
      </c>
      <c r="AB2602">
        <v>9</v>
      </c>
      <c r="AC2602">
        <v>80</v>
      </c>
      <c r="AD2602">
        <v>8.8888888888888893</v>
      </c>
      <c r="AE2602">
        <v>13.125</v>
      </c>
      <c r="AF2602">
        <v>13.125</v>
      </c>
      <c r="AG2602">
        <v>10</v>
      </c>
      <c r="AH2602">
        <v>0.76</v>
      </c>
      <c r="AI2602">
        <v>68367.5</v>
      </c>
      <c r="AJ2602">
        <v>11.77</v>
      </c>
      <c r="AK2602">
        <v>2.2000000000000002</v>
      </c>
      <c r="AL2602">
        <v>11</v>
      </c>
      <c r="AM2602">
        <v>11</v>
      </c>
      <c r="AN2602">
        <v>25</v>
      </c>
      <c r="AO2602" t="s">
        <v>190</v>
      </c>
      <c r="AP2602">
        <v>83</v>
      </c>
      <c r="AQ2602">
        <v>-0.7</v>
      </c>
      <c r="AR2602">
        <v>1.2</v>
      </c>
      <c r="AS2602" t="s">
        <v>3246</v>
      </c>
      <c r="AT2602">
        <v>7.15</v>
      </c>
      <c r="AU2602">
        <v>17</v>
      </c>
      <c r="AV2602">
        <v>15</v>
      </c>
      <c r="AW2602">
        <v>11</v>
      </c>
      <c r="AX2602">
        <v>12</v>
      </c>
      <c r="AY2602">
        <v>4</v>
      </c>
      <c r="AZ2602">
        <v>44</v>
      </c>
      <c r="BA2602">
        <v>11.75</v>
      </c>
      <c r="BB2602">
        <v>4836.9750000000004</v>
      </c>
      <c r="BC2602">
        <v>8061.625</v>
      </c>
      <c r="BD2602">
        <v>11286.275</v>
      </c>
      <c r="BE2602">
        <v>36</v>
      </c>
      <c r="BF2602">
        <v>4</v>
      </c>
      <c r="BG2602">
        <v>44</v>
      </c>
      <c r="BH2602">
        <v>11.75</v>
      </c>
      <c r="BI2602">
        <v>4836.9750000000004</v>
      </c>
      <c r="BJ2602">
        <v>8061.625</v>
      </c>
      <c r="BK2602">
        <v>11286.275</v>
      </c>
      <c r="BL2602">
        <v>45</v>
      </c>
      <c r="BM2602">
        <v>1</v>
      </c>
      <c r="BN2602">
        <v>3</v>
      </c>
      <c r="BO2602" t="s">
        <v>192</v>
      </c>
      <c r="BP2602">
        <v>3.9119999999999999</v>
      </c>
      <c r="BQ2602">
        <v>2480</v>
      </c>
      <c r="BR2602">
        <v>164</v>
      </c>
      <c r="BS2602">
        <v>6.6129032258064518E-2</v>
      </c>
      <c r="BV2602">
        <v>0</v>
      </c>
      <c r="BW2602">
        <v>0</v>
      </c>
      <c r="BX2602">
        <v>0</v>
      </c>
      <c r="BZ2602" t="s">
        <v>193</v>
      </c>
      <c r="CA2602" t="s">
        <v>194</v>
      </c>
      <c r="CB2602" t="b">
        <v>0</v>
      </c>
    </row>
    <row r="2603" spans="1:80" x14ac:dyDescent="0.3">
      <c r="A2603">
        <v>2602</v>
      </c>
      <c r="B2603" t="s">
        <v>3264</v>
      </c>
      <c r="C2603" t="s">
        <v>20</v>
      </c>
      <c r="D2603" t="s">
        <v>3004</v>
      </c>
      <c r="E2603" t="s">
        <v>3240</v>
      </c>
      <c r="F2603" t="s">
        <v>1005</v>
      </c>
      <c r="G2603" t="s">
        <v>3004</v>
      </c>
      <c r="H2603" t="s">
        <v>184</v>
      </c>
      <c r="J2603">
        <v>0</v>
      </c>
      <c r="K2603" t="s">
        <v>3241</v>
      </c>
      <c r="L2603" t="s">
        <v>186</v>
      </c>
      <c r="M2603" t="s">
        <v>1022</v>
      </c>
      <c r="N2603" t="s">
        <v>20</v>
      </c>
      <c r="O2603">
        <v>1550</v>
      </c>
      <c r="P2603" t="s">
        <v>188</v>
      </c>
      <c r="Q2603">
        <v>2</v>
      </c>
      <c r="R2603">
        <v>6</v>
      </c>
      <c r="S2603">
        <v>40</v>
      </c>
      <c r="T2603">
        <v>6.666666666666667</v>
      </c>
      <c r="U2603">
        <v>7.5</v>
      </c>
      <c r="V2603">
        <v>7.5</v>
      </c>
      <c r="W2603">
        <v>5</v>
      </c>
      <c r="X2603">
        <v>0.76</v>
      </c>
      <c r="Y2603">
        <v>119638</v>
      </c>
      <c r="Z2603" t="s">
        <v>189</v>
      </c>
      <c r="AA2603">
        <v>2</v>
      </c>
      <c r="AB2603">
        <v>6</v>
      </c>
      <c r="AC2603">
        <v>80</v>
      </c>
      <c r="AD2603">
        <v>13.333333333333334</v>
      </c>
      <c r="AE2603">
        <v>13.125</v>
      </c>
      <c r="AF2603">
        <v>13.333333333333334</v>
      </c>
      <c r="AG2603">
        <v>10</v>
      </c>
      <c r="AH2603">
        <v>0.76</v>
      </c>
      <c r="AI2603">
        <v>67301.5</v>
      </c>
      <c r="AJ2603">
        <v>13.69</v>
      </c>
      <c r="AK2603">
        <v>2.2000000000000002</v>
      </c>
      <c r="AL2603">
        <v>10</v>
      </c>
      <c r="AM2603">
        <v>11</v>
      </c>
      <c r="AN2603">
        <v>25</v>
      </c>
      <c r="AO2603" t="s">
        <v>190</v>
      </c>
      <c r="AP2603">
        <v>83</v>
      </c>
      <c r="AQ2603">
        <v>-0.7</v>
      </c>
      <c r="AR2603">
        <v>1.2</v>
      </c>
      <c r="AS2603" t="s">
        <v>3246</v>
      </c>
      <c r="AT2603">
        <v>7.15</v>
      </c>
      <c r="AU2603">
        <v>17</v>
      </c>
      <c r="AV2603">
        <v>15</v>
      </c>
      <c r="AW2603">
        <v>11</v>
      </c>
      <c r="AX2603">
        <v>12</v>
      </c>
      <c r="AY2603">
        <v>3</v>
      </c>
      <c r="AZ2603">
        <v>33</v>
      </c>
      <c r="BA2603">
        <v>15.666666666666666</v>
      </c>
      <c r="BB2603">
        <v>4836.9750000000004</v>
      </c>
      <c r="BC2603">
        <v>8061.625</v>
      </c>
      <c r="BD2603">
        <v>11286.275</v>
      </c>
      <c r="BE2603">
        <v>36</v>
      </c>
      <c r="BF2603">
        <v>3</v>
      </c>
      <c r="BG2603">
        <v>33</v>
      </c>
      <c r="BH2603">
        <v>15.666666666666666</v>
      </c>
      <c r="BI2603">
        <v>4836.9750000000004</v>
      </c>
      <c r="BJ2603">
        <v>8061.625</v>
      </c>
      <c r="BK2603">
        <v>11286.275</v>
      </c>
      <c r="BL2603">
        <v>45</v>
      </c>
      <c r="BM2603">
        <v>1</v>
      </c>
      <c r="BN2603">
        <v>3</v>
      </c>
      <c r="BO2603" t="s">
        <v>192</v>
      </c>
      <c r="BP2603">
        <v>4.6500000000000004</v>
      </c>
      <c r="BQ2603">
        <v>763</v>
      </c>
      <c r="BR2603">
        <v>27</v>
      </c>
      <c r="BS2603">
        <v>3.5386631716906945E-2</v>
      </c>
      <c r="BV2603">
        <v>0</v>
      </c>
      <c r="BW2603">
        <v>0</v>
      </c>
      <c r="BX2603">
        <v>0</v>
      </c>
      <c r="BZ2603" t="s">
        <v>193</v>
      </c>
      <c r="CA2603" t="s">
        <v>194</v>
      </c>
      <c r="CB2603" t="b">
        <v>0</v>
      </c>
    </row>
    <row r="2604" spans="1:80" x14ac:dyDescent="0.3">
      <c r="A2604">
        <v>2603</v>
      </c>
      <c r="B2604" t="s">
        <v>3265</v>
      </c>
      <c r="C2604" t="s">
        <v>20</v>
      </c>
      <c r="D2604" t="s">
        <v>3004</v>
      </c>
      <c r="E2604" t="s">
        <v>3240</v>
      </c>
      <c r="F2604" t="s">
        <v>1577</v>
      </c>
      <c r="G2604" t="s">
        <v>3004</v>
      </c>
      <c r="H2604" t="s">
        <v>184</v>
      </c>
      <c r="J2604">
        <v>0</v>
      </c>
      <c r="K2604" t="s">
        <v>3241</v>
      </c>
      <c r="L2604" t="s">
        <v>186</v>
      </c>
      <c r="M2604" t="s">
        <v>1022</v>
      </c>
      <c r="N2604" t="s">
        <v>20</v>
      </c>
      <c r="O2604">
        <v>1789</v>
      </c>
      <c r="P2604" t="s">
        <v>188</v>
      </c>
      <c r="Q2604">
        <v>2</v>
      </c>
      <c r="R2604">
        <v>6</v>
      </c>
      <c r="S2604">
        <v>40</v>
      </c>
      <c r="T2604">
        <v>6.666666666666667</v>
      </c>
      <c r="U2604">
        <v>7.5</v>
      </c>
      <c r="V2604">
        <v>7.5</v>
      </c>
      <c r="W2604">
        <v>5</v>
      </c>
      <c r="X2604">
        <v>0.76</v>
      </c>
      <c r="Y2604">
        <v>119638</v>
      </c>
      <c r="Z2604" t="s">
        <v>189</v>
      </c>
      <c r="AA2604">
        <v>2</v>
      </c>
      <c r="AB2604">
        <v>6</v>
      </c>
      <c r="AC2604">
        <v>80</v>
      </c>
      <c r="AD2604">
        <v>13.333333333333334</v>
      </c>
      <c r="AE2604">
        <v>13.125</v>
      </c>
      <c r="AF2604">
        <v>13.333333333333334</v>
      </c>
      <c r="AG2604">
        <v>10</v>
      </c>
      <c r="AH2604">
        <v>0.76</v>
      </c>
      <c r="AI2604">
        <v>67301.5</v>
      </c>
      <c r="AJ2604">
        <v>15.6</v>
      </c>
      <c r="AK2604">
        <v>2.2000000000000002</v>
      </c>
      <c r="AL2604">
        <v>9</v>
      </c>
      <c r="AM2604">
        <v>11</v>
      </c>
      <c r="AN2604">
        <v>25</v>
      </c>
      <c r="AO2604" t="s">
        <v>190</v>
      </c>
      <c r="AP2604">
        <v>83</v>
      </c>
      <c r="AQ2604">
        <v>-0.7</v>
      </c>
      <c r="AR2604">
        <v>1.2</v>
      </c>
      <c r="AS2604" t="s">
        <v>3246</v>
      </c>
      <c r="AT2604">
        <v>7.15</v>
      </c>
      <c r="AU2604">
        <v>17</v>
      </c>
      <c r="AV2604">
        <v>15</v>
      </c>
      <c r="AW2604">
        <v>11</v>
      </c>
      <c r="AX2604">
        <v>12</v>
      </c>
      <c r="AY2604">
        <v>3</v>
      </c>
      <c r="AZ2604">
        <v>33</v>
      </c>
      <c r="BA2604">
        <v>15.666666666666666</v>
      </c>
      <c r="BB2604">
        <v>4836.9750000000004</v>
      </c>
      <c r="BC2604">
        <v>8061.625</v>
      </c>
      <c r="BD2604">
        <v>11286.275</v>
      </c>
      <c r="BE2604">
        <v>36</v>
      </c>
      <c r="BF2604">
        <v>3</v>
      </c>
      <c r="BG2604">
        <v>33</v>
      </c>
      <c r="BH2604">
        <v>15.666666666666666</v>
      </c>
      <c r="BI2604">
        <v>4836.9750000000004</v>
      </c>
      <c r="BJ2604">
        <v>8061.625</v>
      </c>
      <c r="BK2604">
        <v>11286.275</v>
      </c>
      <c r="BL2604">
        <v>45</v>
      </c>
      <c r="BM2604">
        <v>1</v>
      </c>
      <c r="BN2604">
        <v>3</v>
      </c>
      <c r="BO2604" t="s">
        <v>192</v>
      </c>
      <c r="BP2604">
        <v>5.367</v>
      </c>
      <c r="BQ2604">
        <v>840</v>
      </c>
      <c r="BR2604">
        <v>3</v>
      </c>
      <c r="BS2604">
        <v>3.5714285714285713E-3</v>
      </c>
      <c r="BV2604">
        <v>0</v>
      </c>
      <c r="BW2604">
        <v>0</v>
      </c>
      <c r="BX2604">
        <v>0</v>
      </c>
      <c r="BZ2604" t="s">
        <v>193</v>
      </c>
      <c r="CA2604" t="s">
        <v>194</v>
      </c>
      <c r="CB2604" t="b">
        <v>0</v>
      </c>
    </row>
    <row r="2605" spans="1:80" x14ac:dyDescent="0.3">
      <c r="A2605">
        <v>2604</v>
      </c>
      <c r="B2605" t="s">
        <v>3266</v>
      </c>
      <c r="C2605" t="s">
        <v>20</v>
      </c>
      <c r="D2605" t="s">
        <v>3004</v>
      </c>
      <c r="E2605" t="s">
        <v>3240</v>
      </c>
      <c r="F2605" t="s">
        <v>1605</v>
      </c>
      <c r="G2605" t="s">
        <v>3004</v>
      </c>
      <c r="H2605" t="s">
        <v>184</v>
      </c>
      <c r="J2605">
        <v>0</v>
      </c>
      <c r="K2605" t="s">
        <v>3241</v>
      </c>
      <c r="L2605" t="s">
        <v>186</v>
      </c>
      <c r="M2605" t="s">
        <v>1022</v>
      </c>
      <c r="N2605" t="s">
        <v>20</v>
      </c>
      <c r="O2605">
        <v>2029</v>
      </c>
      <c r="P2605" t="s">
        <v>188</v>
      </c>
      <c r="Q2605">
        <v>2</v>
      </c>
      <c r="R2605">
        <v>6</v>
      </c>
      <c r="S2605">
        <v>40</v>
      </c>
      <c r="T2605">
        <v>6.666666666666667</v>
      </c>
      <c r="U2605">
        <v>7.5</v>
      </c>
      <c r="V2605">
        <v>7.5</v>
      </c>
      <c r="W2605">
        <v>5</v>
      </c>
      <c r="X2605">
        <v>0.76</v>
      </c>
      <c r="Y2605">
        <v>119638</v>
      </c>
      <c r="Z2605" t="s">
        <v>189</v>
      </c>
      <c r="AA2605">
        <v>2</v>
      </c>
      <c r="AB2605">
        <v>6</v>
      </c>
      <c r="AC2605">
        <v>80</v>
      </c>
      <c r="AD2605">
        <v>13.333333333333334</v>
      </c>
      <c r="AE2605">
        <v>13.125</v>
      </c>
      <c r="AF2605">
        <v>13.333333333333334</v>
      </c>
      <c r="AG2605">
        <v>10</v>
      </c>
      <c r="AH2605">
        <v>0.76</v>
      </c>
      <c r="AI2605">
        <v>67301.5</v>
      </c>
      <c r="AJ2605">
        <v>17.52</v>
      </c>
      <c r="AK2605">
        <v>2.2000000000000002</v>
      </c>
      <c r="AL2605">
        <v>8</v>
      </c>
      <c r="AM2605">
        <v>11</v>
      </c>
      <c r="AN2605">
        <v>25</v>
      </c>
      <c r="AO2605" t="s">
        <v>190</v>
      </c>
      <c r="AP2605">
        <v>83</v>
      </c>
      <c r="AQ2605">
        <v>-0.7</v>
      </c>
      <c r="AR2605">
        <v>1.2</v>
      </c>
      <c r="AS2605" t="s">
        <v>3246</v>
      </c>
      <c r="AT2605">
        <v>7.15</v>
      </c>
      <c r="AU2605">
        <v>17</v>
      </c>
      <c r="AV2605">
        <v>15</v>
      </c>
      <c r="AW2605">
        <v>11</v>
      </c>
      <c r="AX2605">
        <v>12</v>
      </c>
      <c r="AY2605">
        <v>3</v>
      </c>
      <c r="AZ2605">
        <v>33</v>
      </c>
      <c r="BA2605">
        <v>15.666666666666666</v>
      </c>
      <c r="BB2605">
        <v>4836.9750000000004</v>
      </c>
      <c r="BC2605">
        <v>8061.625</v>
      </c>
      <c r="BD2605">
        <v>11286.275</v>
      </c>
      <c r="BE2605">
        <v>36</v>
      </c>
      <c r="BF2605">
        <v>3</v>
      </c>
      <c r="BG2605">
        <v>33</v>
      </c>
      <c r="BH2605">
        <v>15.666666666666666</v>
      </c>
      <c r="BI2605">
        <v>4836.9750000000004</v>
      </c>
      <c r="BJ2605">
        <v>8061.625</v>
      </c>
      <c r="BK2605">
        <v>11286.275</v>
      </c>
      <c r="BL2605">
        <v>45</v>
      </c>
      <c r="BM2605">
        <v>1</v>
      </c>
      <c r="BN2605">
        <v>3</v>
      </c>
      <c r="BO2605" t="s">
        <v>192</v>
      </c>
      <c r="BP2605">
        <v>6.0869999999999997</v>
      </c>
      <c r="BQ2605">
        <v>307</v>
      </c>
      <c r="BR2605">
        <v>9</v>
      </c>
      <c r="BS2605">
        <v>2.9315960912052116E-2</v>
      </c>
      <c r="BV2605">
        <v>0</v>
      </c>
      <c r="BW2605">
        <v>0</v>
      </c>
      <c r="BX2605">
        <v>0</v>
      </c>
      <c r="BZ2605" t="s">
        <v>193</v>
      </c>
      <c r="CA2605" t="s">
        <v>194</v>
      </c>
      <c r="CB2605" t="b">
        <v>0</v>
      </c>
    </row>
    <row r="2606" spans="1:80" x14ac:dyDescent="0.3">
      <c r="A2606">
        <v>2605</v>
      </c>
      <c r="B2606" t="s">
        <v>3267</v>
      </c>
      <c r="C2606" t="s">
        <v>20</v>
      </c>
      <c r="D2606" t="s">
        <v>3004</v>
      </c>
      <c r="E2606" t="s">
        <v>3240</v>
      </c>
      <c r="F2606" t="s">
        <v>1607</v>
      </c>
      <c r="G2606" t="s">
        <v>3004</v>
      </c>
      <c r="H2606" t="s">
        <v>184</v>
      </c>
      <c r="J2606">
        <v>0</v>
      </c>
      <c r="K2606" t="s">
        <v>3241</v>
      </c>
      <c r="L2606" t="s">
        <v>186</v>
      </c>
      <c r="M2606" t="s">
        <v>1022</v>
      </c>
      <c r="N2606" t="s">
        <v>20</v>
      </c>
      <c r="O2606">
        <v>2263</v>
      </c>
      <c r="P2606" t="s">
        <v>188</v>
      </c>
      <c r="Q2606">
        <v>2</v>
      </c>
      <c r="R2606">
        <v>6</v>
      </c>
      <c r="S2606">
        <v>40</v>
      </c>
      <c r="T2606">
        <v>6.666666666666667</v>
      </c>
      <c r="U2606">
        <v>7.5</v>
      </c>
      <c r="V2606">
        <v>7.5</v>
      </c>
      <c r="W2606">
        <v>5</v>
      </c>
      <c r="X2606">
        <v>0.76</v>
      </c>
      <c r="Y2606">
        <v>119638</v>
      </c>
      <c r="Z2606" t="s">
        <v>189</v>
      </c>
      <c r="AA2606">
        <v>2</v>
      </c>
      <c r="AB2606">
        <v>6</v>
      </c>
      <c r="AC2606">
        <v>80</v>
      </c>
      <c r="AD2606">
        <v>13.333333333333334</v>
      </c>
      <c r="AE2606">
        <v>13.125</v>
      </c>
      <c r="AF2606">
        <v>13.333333333333334</v>
      </c>
      <c r="AG2606">
        <v>10</v>
      </c>
      <c r="AH2606">
        <v>0.76</v>
      </c>
      <c r="AI2606">
        <v>67301.5</v>
      </c>
      <c r="AJ2606">
        <v>19.43</v>
      </c>
      <c r="AK2606">
        <v>2.2000000000000002</v>
      </c>
      <c r="AL2606">
        <v>7</v>
      </c>
      <c r="AM2606">
        <v>11</v>
      </c>
      <c r="AN2606">
        <v>25</v>
      </c>
      <c r="AO2606" t="s">
        <v>190</v>
      </c>
      <c r="AP2606">
        <v>83</v>
      </c>
      <c r="AQ2606">
        <v>-0.7</v>
      </c>
      <c r="AR2606">
        <v>1.2</v>
      </c>
      <c r="AS2606" t="s">
        <v>3246</v>
      </c>
      <c r="AT2606">
        <v>7.15</v>
      </c>
      <c r="AU2606">
        <v>17</v>
      </c>
      <c r="AV2606">
        <v>15</v>
      </c>
      <c r="AW2606">
        <v>11</v>
      </c>
      <c r="AX2606">
        <v>12</v>
      </c>
      <c r="AY2606">
        <v>3</v>
      </c>
      <c r="AZ2606">
        <v>33</v>
      </c>
      <c r="BA2606">
        <v>15.666666666666666</v>
      </c>
      <c r="BB2606">
        <v>4836.9750000000004</v>
      </c>
      <c r="BC2606">
        <v>8061.625</v>
      </c>
      <c r="BD2606">
        <v>11286.275</v>
      </c>
      <c r="BE2606">
        <v>36</v>
      </c>
      <c r="BF2606">
        <v>3</v>
      </c>
      <c r="BG2606">
        <v>33</v>
      </c>
      <c r="BH2606">
        <v>15.666666666666666</v>
      </c>
      <c r="BI2606">
        <v>4836.9750000000004</v>
      </c>
      <c r="BJ2606">
        <v>8061.625</v>
      </c>
      <c r="BK2606">
        <v>11286.275</v>
      </c>
      <c r="BL2606">
        <v>45</v>
      </c>
      <c r="BM2606">
        <v>1</v>
      </c>
      <c r="BN2606">
        <v>1</v>
      </c>
      <c r="BO2606" t="s">
        <v>192</v>
      </c>
      <c r="BP2606">
        <v>2.2629999999999999</v>
      </c>
      <c r="BQ2606">
        <v>605</v>
      </c>
      <c r="BR2606">
        <v>0</v>
      </c>
      <c r="BS2606">
        <v>0</v>
      </c>
      <c r="BV2606">
        <v>88</v>
      </c>
      <c r="BW2606">
        <v>0</v>
      </c>
      <c r="BX2606">
        <v>0</v>
      </c>
      <c r="BZ2606" t="s">
        <v>193</v>
      </c>
      <c r="CA2606" t="s">
        <v>194</v>
      </c>
      <c r="CB2606" t="b">
        <v>0</v>
      </c>
    </row>
    <row r="2607" spans="1:80" x14ac:dyDescent="0.3">
      <c r="A2607">
        <v>2606</v>
      </c>
      <c r="B2607" t="s">
        <v>3268</v>
      </c>
      <c r="C2607" t="s">
        <v>20</v>
      </c>
      <c r="D2607" t="s">
        <v>3004</v>
      </c>
      <c r="E2607" t="s">
        <v>3240</v>
      </c>
      <c r="F2607" t="s">
        <v>204</v>
      </c>
      <c r="G2607" t="s">
        <v>3004</v>
      </c>
      <c r="H2607" t="s">
        <v>184</v>
      </c>
      <c r="J2607">
        <v>0</v>
      </c>
      <c r="K2607" t="s">
        <v>3252</v>
      </c>
      <c r="L2607" t="s">
        <v>186</v>
      </c>
      <c r="M2607" t="s">
        <v>1022</v>
      </c>
      <c r="N2607" t="s">
        <v>20</v>
      </c>
      <c r="O2607">
        <v>525</v>
      </c>
      <c r="P2607" t="s">
        <v>188</v>
      </c>
      <c r="Q2607">
        <v>2</v>
      </c>
      <c r="R2607">
        <v>15</v>
      </c>
      <c r="S2607">
        <v>40</v>
      </c>
      <c r="T2607">
        <v>2.6666666666666665</v>
      </c>
      <c r="U2607">
        <v>7.5</v>
      </c>
      <c r="V2607">
        <v>7.5</v>
      </c>
      <c r="W2607">
        <v>5</v>
      </c>
      <c r="X2607">
        <v>0.76</v>
      </c>
      <c r="Y2607">
        <v>119638</v>
      </c>
      <c r="Z2607" t="s">
        <v>189</v>
      </c>
      <c r="AA2607">
        <v>2</v>
      </c>
      <c r="AB2607">
        <v>15</v>
      </c>
      <c r="AC2607">
        <v>80</v>
      </c>
      <c r="AD2607">
        <v>5.333333333333333</v>
      </c>
      <c r="AE2607">
        <v>13.125</v>
      </c>
      <c r="AF2607">
        <v>13.125</v>
      </c>
      <c r="AG2607">
        <v>10</v>
      </c>
      <c r="AH2607">
        <v>0.76</v>
      </c>
      <c r="AI2607">
        <v>68367.5</v>
      </c>
      <c r="AJ2607">
        <v>6.03</v>
      </c>
      <c r="AK2607">
        <v>2.2000000000000002</v>
      </c>
      <c r="AL2607">
        <v>22</v>
      </c>
      <c r="AM2607">
        <v>11</v>
      </c>
      <c r="AN2607">
        <v>25</v>
      </c>
      <c r="AO2607" t="s">
        <v>190</v>
      </c>
      <c r="AP2607">
        <v>83</v>
      </c>
      <c r="AQ2607">
        <v>-0.7</v>
      </c>
      <c r="AR2607">
        <v>1.2</v>
      </c>
      <c r="AS2607" t="s">
        <v>3242</v>
      </c>
      <c r="AT2607">
        <v>15</v>
      </c>
      <c r="AU2607">
        <v>17</v>
      </c>
      <c r="AV2607">
        <v>15</v>
      </c>
      <c r="AW2607">
        <v>20</v>
      </c>
      <c r="AX2607">
        <v>12</v>
      </c>
      <c r="AY2607">
        <v>4</v>
      </c>
      <c r="AZ2607">
        <v>80</v>
      </c>
      <c r="BA2607">
        <v>6.4625000000000004</v>
      </c>
      <c r="BB2607">
        <v>18450</v>
      </c>
      <c r="BC2607">
        <v>30750</v>
      </c>
      <c r="BD2607">
        <v>43050</v>
      </c>
      <c r="BE2607">
        <v>36</v>
      </c>
      <c r="BF2607">
        <v>4</v>
      </c>
      <c r="BG2607">
        <v>80</v>
      </c>
      <c r="BH2607">
        <v>6.4625000000000004</v>
      </c>
      <c r="BI2607">
        <v>18450</v>
      </c>
      <c r="BJ2607">
        <v>30750</v>
      </c>
      <c r="BK2607">
        <v>43050</v>
      </c>
      <c r="BL2607">
        <v>45</v>
      </c>
      <c r="BM2607">
        <v>1</v>
      </c>
      <c r="BN2607">
        <v>9</v>
      </c>
      <c r="BO2607" t="s">
        <v>192</v>
      </c>
      <c r="BP2607">
        <v>4.7249999999999996</v>
      </c>
      <c r="BQ2607">
        <v>951</v>
      </c>
      <c r="BR2607">
        <v>347</v>
      </c>
      <c r="BS2607">
        <v>0.36487907465825448</v>
      </c>
      <c r="BV2607">
        <v>127</v>
      </c>
      <c r="BW2607">
        <v>0</v>
      </c>
      <c r="BX2607">
        <v>0</v>
      </c>
      <c r="BZ2607" t="s">
        <v>193</v>
      </c>
      <c r="CA2607" t="s">
        <v>194</v>
      </c>
      <c r="CB2607" t="b">
        <v>0</v>
      </c>
    </row>
    <row r="2608" spans="1:80" x14ac:dyDescent="0.3">
      <c r="A2608">
        <v>2607</v>
      </c>
      <c r="B2608" t="s">
        <v>3269</v>
      </c>
      <c r="C2608" t="s">
        <v>20</v>
      </c>
      <c r="D2608" t="s">
        <v>3004</v>
      </c>
      <c r="E2608" t="s">
        <v>3240</v>
      </c>
      <c r="F2608" t="s">
        <v>252</v>
      </c>
      <c r="G2608" t="s">
        <v>3004</v>
      </c>
      <c r="H2608" t="s">
        <v>184</v>
      </c>
      <c r="J2608">
        <v>0</v>
      </c>
      <c r="K2608" t="s">
        <v>3252</v>
      </c>
      <c r="L2608" t="s">
        <v>186</v>
      </c>
      <c r="M2608" t="s">
        <v>1022</v>
      </c>
      <c r="N2608" t="s">
        <v>20</v>
      </c>
      <c r="O2608">
        <v>739</v>
      </c>
      <c r="P2608" t="s">
        <v>188</v>
      </c>
      <c r="Q2608">
        <v>2</v>
      </c>
      <c r="R2608">
        <v>12</v>
      </c>
      <c r="S2608">
        <v>40</v>
      </c>
      <c r="T2608">
        <v>3.3333333333333335</v>
      </c>
      <c r="U2608">
        <v>7.5</v>
      </c>
      <c r="V2608">
        <v>7.5</v>
      </c>
      <c r="W2608">
        <v>5</v>
      </c>
      <c r="X2608">
        <v>0.76</v>
      </c>
      <c r="Y2608">
        <v>119638</v>
      </c>
      <c r="Z2608" t="s">
        <v>189</v>
      </c>
      <c r="AA2608">
        <v>2</v>
      </c>
      <c r="AB2608">
        <v>12</v>
      </c>
      <c r="AC2608">
        <v>80</v>
      </c>
      <c r="AD2608">
        <v>6.666666666666667</v>
      </c>
      <c r="AE2608">
        <v>13.125</v>
      </c>
      <c r="AF2608">
        <v>13.125</v>
      </c>
      <c r="AG2608">
        <v>10</v>
      </c>
      <c r="AH2608">
        <v>0.76</v>
      </c>
      <c r="AI2608">
        <v>68367.5</v>
      </c>
      <c r="AJ2608">
        <v>7.94</v>
      </c>
      <c r="AK2608">
        <v>2.2000000000000002</v>
      </c>
      <c r="AL2608">
        <v>17</v>
      </c>
      <c r="AM2608">
        <v>11</v>
      </c>
      <c r="AN2608">
        <v>25</v>
      </c>
      <c r="AO2608" t="s">
        <v>190</v>
      </c>
      <c r="AP2608">
        <v>83</v>
      </c>
      <c r="AQ2608">
        <v>-0.7</v>
      </c>
      <c r="AR2608">
        <v>1.2</v>
      </c>
      <c r="AS2608" t="s">
        <v>3242</v>
      </c>
      <c r="AT2608">
        <v>15</v>
      </c>
      <c r="AU2608">
        <v>17</v>
      </c>
      <c r="AV2608">
        <v>15</v>
      </c>
      <c r="AW2608">
        <v>20</v>
      </c>
      <c r="AX2608">
        <v>12</v>
      </c>
      <c r="AY2608">
        <v>4</v>
      </c>
      <c r="AZ2608">
        <v>80</v>
      </c>
      <c r="BA2608">
        <v>6.4625000000000004</v>
      </c>
      <c r="BB2608">
        <v>18450</v>
      </c>
      <c r="BC2608">
        <v>30750</v>
      </c>
      <c r="BD2608">
        <v>43050</v>
      </c>
      <c r="BE2608">
        <v>36</v>
      </c>
      <c r="BF2608">
        <v>4</v>
      </c>
      <c r="BG2608">
        <v>80</v>
      </c>
      <c r="BH2608">
        <v>6.4625000000000004</v>
      </c>
      <c r="BI2608">
        <v>18450</v>
      </c>
      <c r="BJ2608">
        <v>30750</v>
      </c>
      <c r="BK2608">
        <v>43050</v>
      </c>
      <c r="BL2608">
        <v>45</v>
      </c>
      <c r="BM2608">
        <v>1</v>
      </c>
      <c r="BN2608">
        <v>12</v>
      </c>
      <c r="BO2608" t="s">
        <v>192</v>
      </c>
      <c r="BP2608">
        <v>8.8680000000000003</v>
      </c>
      <c r="BQ2608">
        <v>1008</v>
      </c>
      <c r="BR2608">
        <v>20</v>
      </c>
      <c r="BS2608">
        <v>1.984126984126984E-2</v>
      </c>
      <c r="BV2608">
        <v>58</v>
      </c>
      <c r="BW2608">
        <v>0</v>
      </c>
      <c r="BX2608">
        <v>0</v>
      </c>
      <c r="BZ2608" t="s">
        <v>193</v>
      </c>
      <c r="CA2608" t="s">
        <v>194</v>
      </c>
      <c r="CB2608" t="b">
        <v>0</v>
      </c>
    </row>
    <row r="2609" spans="1:80" x14ac:dyDescent="0.3">
      <c r="A2609">
        <v>2608</v>
      </c>
      <c r="B2609" t="s">
        <v>3270</v>
      </c>
      <c r="C2609" t="s">
        <v>20</v>
      </c>
      <c r="D2609" t="s">
        <v>3004</v>
      </c>
      <c r="E2609" t="s">
        <v>3240</v>
      </c>
      <c r="F2609" t="s">
        <v>511</v>
      </c>
      <c r="G2609" t="s">
        <v>3004</v>
      </c>
      <c r="H2609" t="s">
        <v>184</v>
      </c>
      <c r="J2609">
        <v>0</v>
      </c>
      <c r="K2609" t="s">
        <v>3252</v>
      </c>
      <c r="L2609" t="s">
        <v>186</v>
      </c>
      <c r="M2609" t="s">
        <v>1022</v>
      </c>
      <c r="N2609" t="s">
        <v>20</v>
      </c>
      <c r="O2609">
        <v>943</v>
      </c>
      <c r="P2609" t="s">
        <v>188</v>
      </c>
      <c r="Q2609">
        <v>2</v>
      </c>
      <c r="R2609">
        <v>9</v>
      </c>
      <c r="S2609">
        <v>40</v>
      </c>
      <c r="T2609">
        <v>4.4444444444444446</v>
      </c>
      <c r="U2609">
        <v>7.5</v>
      </c>
      <c r="V2609">
        <v>7.5</v>
      </c>
      <c r="W2609">
        <v>5</v>
      </c>
      <c r="X2609">
        <v>0.76</v>
      </c>
      <c r="Y2609">
        <v>119638</v>
      </c>
      <c r="Z2609" t="s">
        <v>189</v>
      </c>
      <c r="AA2609">
        <v>2</v>
      </c>
      <c r="AB2609">
        <v>9</v>
      </c>
      <c r="AC2609">
        <v>80</v>
      </c>
      <c r="AD2609">
        <v>8.8888888888888893</v>
      </c>
      <c r="AE2609">
        <v>13.125</v>
      </c>
      <c r="AF2609">
        <v>13.125</v>
      </c>
      <c r="AG2609">
        <v>10</v>
      </c>
      <c r="AH2609">
        <v>0.76</v>
      </c>
      <c r="AI2609">
        <v>68367.5</v>
      </c>
      <c r="AJ2609">
        <v>9.86</v>
      </c>
      <c r="AK2609">
        <v>2.2000000000000002</v>
      </c>
      <c r="AL2609">
        <v>13</v>
      </c>
      <c r="AM2609">
        <v>11</v>
      </c>
      <c r="AN2609">
        <v>25</v>
      </c>
      <c r="AO2609" t="s">
        <v>190</v>
      </c>
      <c r="AP2609">
        <v>83</v>
      </c>
      <c r="AQ2609">
        <v>-0.7</v>
      </c>
      <c r="AR2609">
        <v>1.2</v>
      </c>
      <c r="AS2609" t="s">
        <v>3242</v>
      </c>
      <c r="AT2609">
        <v>15</v>
      </c>
      <c r="AU2609">
        <v>17</v>
      </c>
      <c r="AV2609">
        <v>15</v>
      </c>
      <c r="AW2609">
        <v>20</v>
      </c>
      <c r="AX2609">
        <v>12</v>
      </c>
      <c r="AY2609">
        <v>4</v>
      </c>
      <c r="AZ2609">
        <v>80</v>
      </c>
      <c r="BA2609">
        <v>6.4625000000000004</v>
      </c>
      <c r="BB2609">
        <v>18450</v>
      </c>
      <c r="BC2609">
        <v>30750</v>
      </c>
      <c r="BD2609">
        <v>43050</v>
      </c>
      <c r="BE2609">
        <v>36</v>
      </c>
      <c r="BF2609">
        <v>4</v>
      </c>
      <c r="BG2609">
        <v>80</v>
      </c>
      <c r="BH2609">
        <v>6.4625000000000004</v>
      </c>
      <c r="BI2609">
        <v>18450</v>
      </c>
      <c r="BJ2609">
        <v>30750</v>
      </c>
      <c r="BK2609">
        <v>43050</v>
      </c>
      <c r="BL2609">
        <v>45</v>
      </c>
      <c r="BM2609">
        <v>1</v>
      </c>
      <c r="BN2609">
        <v>3</v>
      </c>
      <c r="BO2609" t="s">
        <v>192</v>
      </c>
      <c r="BP2609">
        <v>2.8290000000000002</v>
      </c>
      <c r="BQ2609">
        <v>471</v>
      </c>
      <c r="BR2609">
        <v>0</v>
      </c>
      <c r="BS2609">
        <v>0</v>
      </c>
      <c r="BV2609">
        <v>0</v>
      </c>
      <c r="BW2609">
        <v>0</v>
      </c>
      <c r="BX2609">
        <v>0</v>
      </c>
      <c r="BZ2609" t="s">
        <v>193</v>
      </c>
      <c r="CA2609" t="s">
        <v>194</v>
      </c>
      <c r="CB2609" t="b">
        <v>0</v>
      </c>
    </row>
    <row r="2610" spans="1:80" x14ac:dyDescent="0.3">
      <c r="A2610">
        <v>2609</v>
      </c>
      <c r="B2610" t="s">
        <v>3271</v>
      </c>
      <c r="C2610" t="s">
        <v>20</v>
      </c>
      <c r="D2610" t="s">
        <v>3004</v>
      </c>
      <c r="E2610" t="s">
        <v>3240</v>
      </c>
      <c r="F2610" t="s">
        <v>520</v>
      </c>
      <c r="G2610" t="s">
        <v>3004</v>
      </c>
      <c r="H2610" t="s">
        <v>184</v>
      </c>
      <c r="J2610">
        <v>0</v>
      </c>
      <c r="K2610" t="s">
        <v>3252</v>
      </c>
      <c r="L2610" t="s">
        <v>186</v>
      </c>
      <c r="M2610" t="s">
        <v>1022</v>
      </c>
      <c r="N2610" t="s">
        <v>20</v>
      </c>
      <c r="O2610">
        <v>1159</v>
      </c>
      <c r="P2610" t="s">
        <v>188</v>
      </c>
      <c r="Q2610">
        <v>2</v>
      </c>
      <c r="R2610">
        <v>9</v>
      </c>
      <c r="S2610">
        <v>40</v>
      </c>
      <c r="T2610">
        <v>4.4444444444444446</v>
      </c>
      <c r="U2610">
        <v>7.5</v>
      </c>
      <c r="V2610">
        <v>7.5</v>
      </c>
      <c r="W2610">
        <v>5</v>
      </c>
      <c r="X2610">
        <v>0.76</v>
      </c>
      <c r="Y2610">
        <v>119638</v>
      </c>
      <c r="Z2610" t="s">
        <v>189</v>
      </c>
      <c r="AA2610">
        <v>2</v>
      </c>
      <c r="AB2610">
        <v>9</v>
      </c>
      <c r="AC2610">
        <v>80</v>
      </c>
      <c r="AD2610">
        <v>8.8888888888888893</v>
      </c>
      <c r="AE2610">
        <v>13.125</v>
      </c>
      <c r="AF2610">
        <v>13.125</v>
      </c>
      <c r="AG2610">
        <v>10</v>
      </c>
      <c r="AH2610">
        <v>0.76</v>
      </c>
      <c r="AI2610">
        <v>68367.5</v>
      </c>
      <c r="AJ2610">
        <v>11.77</v>
      </c>
      <c r="AK2610">
        <v>2.2000000000000002</v>
      </c>
      <c r="AL2610">
        <v>11</v>
      </c>
      <c r="AM2610">
        <v>11</v>
      </c>
      <c r="AN2610">
        <v>25</v>
      </c>
      <c r="AO2610" t="s">
        <v>190</v>
      </c>
      <c r="AP2610">
        <v>83</v>
      </c>
      <c r="AQ2610">
        <v>-0.7</v>
      </c>
      <c r="AR2610">
        <v>1.2</v>
      </c>
      <c r="AS2610" t="s">
        <v>3246</v>
      </c>
      <c r="AT2610">
        <v>7.15</v>
      </c>
      <c r="AU2610">
        <v>17</v>
      </c>
      <c r="AV2610">
        <v>15</v>
      </c>
      <c r="AW2610">
        <v>11</v>
      </c>
      <c r="AX2610">
        <v>12</v>
      </c>
      <c r="AY2610">
        <v>4</v>
      </c>
      <c r="AZ2610">
        <v>44</v>
      </c>
      <c r="BA2610">
        <v>11.75</v>
      </c>
      <c r="BB2610">
        <v>4836.9750000000004</v>
      </c>
      <c r="BC2610">
        <v>8061.625</v>
      </c>
      <c r="BD2610">
        <v>11286.275</v>
      </c>
      <c r="BE2610">
        <v>36</v>
      </c>
      <c r="BF2610">
        <v>4</v>
      </c>
      <c r="BG2610">
        <v>44</v>
      </c>
      <c r="BH2610">
        <v>11.75</v>
      </c>
      <c r="BI2610">
        <v>4836.9750000000004</v>
      </c>
      <c r="BJ2610">
        <v>8061.625</v>
      </c>
      <c r="BK2610">
        <v>11286.275</v>
      </c>
      <c r="BL2610">
        <v>45</v>
      </c>
      <c r="BM2610">
        <v>1</v>
      </c>
      <c r="BN2610">
        <v>3</v>
      </c>
      <c r="BO2610" t="s">
        <v>192</v>
      </c>
      <c r="BP2610">
        <v>3.4769999999999999</v>
      </c>
      <c r="BQ2610">
        <v>419</v>
      </c>
      <c r="BR2610">
        <v>311</v>
      </c>
      <c r="BS2610">
        <v>0.74224343675417659</v>
      </c>
      <c r="BV2610">
        <v>0</v>
      </c>
      <c r="BW2610">
        <v>0</v>
      </c>
      <c r="BX2610">
        <v>0</v>
      </c>
      <c r="BZ2610" t="s">
        <v>193</v>
      </c>
      <c r="CA2610" t="s">
        <v>194</v>
      </c>
      <c r="CB2610" t="b">
        <v>0</v>
      </c>
    </row>
    <row r="2611" spans="1:80" x14ac:dyDescent="0.3">
      <c r="A2611">
        <v>2610</v>
      </c>
      <c r="B2611" t="s">
        <v>3272</v>
      </c>
      <c r="C2611" t="s">
        <v>20</v>
      </c>
      <c r="D2611" t="s">
        <v>3004</v>
      </c>
      <c r="E2611" t="s">
        <v>3240</v>
      </c>
      <c r="F2611" t="s">
        <v>1005</v>
      </c>
      <c r="G2611" t="s">
        <v>3004</v>
      </c>
      <c r="H2611" t="s">
        <v>184</v>
      </c>
      <c r="J2611">
        <v>0</v>
      </c>
      <c r="K2611" t="s">
        <v>3252</v>
      </c>
      <c r="L2611" t="s">
        <v>186</v>
      </c>
      <c r="M2611" t="s">
        <v>1022</v>
      </c>
      <c r="N2611" t="s">
        <v>20</v>
      </c>
      <c r="O2611">
        <v>1357</v>
      </c>
      <c r="P2611" t="s">
        <v>188</v>
      </c>
      <c r="Q2611">
        <v>2</v>
      </c>
      <c r="R2611">
        <v>6</v>
      </c>
      <c r="S2611">
        <v>40</v>
      </c>
      <c r="T2611">
        <v>6.666666666666667</v>
      </c>
      <c r="U2611">
        <v>7.5</v>
      </c>
      <c r="V2611">
        <v>7.5</v>
      </c>
      <c r="W2611">
        <v>5</v>
      </c>
      <c r="X2611">
        <v>0.76</v>
      </c>
      <c r="Y2611">
        <v>119638</v>
      </c>
      <c r="Z2611" t="s">
        <v>189</v>
      </c>
      <c r="AA2611">
        <v>2</v>
      </c>
      <c r="AB2611">
        <v>6</v>
      </c>
      <c r="AC2611">
        <v>80</v>
      </c>
      <c r="AD2611">
        <v>13.333333333333334</v>
      </c>
      <c r="AE2611">
        <v>13.125</v>
      </c>
      <c r="AF2611">
        <v>13.333333333333334</v>
      </c>
      <c r="AG2611">
        <v>10</v>
      </c>
      <c r="AH2611">
        <v>0.76</v>
      </c>
      <c r="AI2611">
        <v>67301.5</v>
      </c>
      <c r="AJ2611">
        <v>13.69</v>
      </c>
      <c r="AK2611">
        <v>2.2000000000000002</v>
      </c>
      <c r="AL2611">
        <v>10</v>
      </c>
      <c r="AM2611">
        <v>11</v>
      </c>
      <c r="AN2611">
        <v>25</v>
      </c>
      <c r="AO2611" t="s">
        <v>190</v>
      </c>
      <c r="AP2611">
        <v>83</v>
      </c>
      <c r="AQ2611">
        <v>-0.7</v>
      </c>
      <c r="AR2611">
        <v>1.2</v>
      </c>
      <c r="AS2611" t="s">
        <v>3246</v>
      </c>
      <c r="AT2611">
        <v>7.15</v>
      </c>
      <c r="AU2611">
        <v>17</v>
      </c>
      <c r="AV2611">
        <v>15</v>
      </c>
      <c r="AW2611">
        <v>11</v>
      </c>
      <c r="AX2611">
        <v>12</v>
      </c>
      <c r="AY2611">
        <v>3</v>
      </c>
      <c r="AZ2611">
        <v>33</v>
      </c>
      <c r="BA2611">
        <v>15.666666666666666</v>
      </c>
      <c r="BB2611">
        <v>4836.9750000000004</v>
      </c>
      <c r="BC2611">
        <v>8061.625</v>
      </c>
      <c r="BD2611">
        <v>11286.275</v>
      </c>
      <c r="BE2611">
        <v>36</v>
      </c>
      <c r="BF2611">
        <v>3</v>
      </c>
      <c r="BG2611">
        <v>33</v>
      </c>
      <c r="BH2611">
        <v>15.666666666666666</v>
      </c>
      <c r="BI2611">
        <v>4836.9750000000004</v>
      </c>
      <c r="BJ2611">
        <v>8061.625</v>
      </c>
      <c r="BK2611">
        <v>11286.275</v>
      </c>
      <c r="BL2611">
        <v>45</v>
      </c>
      <c r="BM2611">
        <v>1</v>
      </c>
      <c r="BN2611">
        <v>3</v>
      </c>
      <c r="BO2611" t="s">
        <v>192</v>
      </c>
      <c r="BP2611">
        <v>4.0709999999999997</v>
      </c>
      <c r="BQ2611">
        <v>210</v>
      </c>
      <c r="BR2611">
        <v>3</v>
      </c>
      <c r="BS2611">
        <v>1.4285714285714284E-2</v>
      </c>
      <c r="BV2611">
        <v>0</v>
      </c>
      <c r="BW2611">
        <v>0</v>
      </c>
      <c r="BX2611">
        <v>0</v>
      </c>
      <c r="BZ2611" t="s">
        <v>193</v>
      </c>
      <c r="CA2611" t="s">
        <v>194</v>
      </c>
      <c r="CB2611" t="b">
        <v>0</v>
      </c>
    </row>
    <row r="2612" spans="1:80" x14ac:dyDescent="0.3">
      <c r="A2612">
        <v>2611</v>
      </c>
      <c r="B2612" t="s">
        <v>3273</v>
      </c>
      <c r="C2612" t="s">
        <v>20</v>
      </c>
      <c r="D2612" t="s">
        <v>3004</v>
      </c>
      <c r="E2612" t="s">
        <v>3240</v>
      </c>
      <c r="F2612" t="s">
        <v>1577</v>
      </c>
      <c r="G2612" t="s">
        <v>3004</v>
      </c>
      <c r="H2612" t="s">
        <v>184</v>
      </c>
      <c r="J2612">
        <v>0</v>
      </c>
      <c r="K2612" t="s">
        <v>3252</v>
      </c>
      <c r="L2612" t="s">
        <v>186</v>
      </c>
      <c r="M2612" t="s">
        <v>1022</v>
      </c>
      <c r="N2612" t="s">
        <v>20</v>
      </c>
      <c r="O2612">
        <v>1567</v>
      </c>
      <c r="P2612" t="s">
        <v>188</v>
      </c>
      <c r="Q2612">
        <v>2</v>
      </c>
      <c r="R2612">
        <v>6</v>
      </c>
      <c r="S2612">
        <v>40</v>
      </c>
      <c r="T2612">
        <v>6.666666666666667</v>
      </c>
      <c r="U2612">
        <v>7.5</v>
      </c>
      <c r="V2612">
        <v>7.5</v>
      </c>
      <c r="W2612">
        <v>5</v>
      </c>
      <c r="X2612">
        <v>0.76</v>
      </c>
      <c r="Y2612">
        <v>119638</v>
      </c>
      <c r="Z2612" t="s">
        <v>189</v>
      </c>
      <c r="AA2612">
        <v>2</v>
      </c>
      <c r="AB2612">
        <v>6</v>
      </c>
      <c r="AC2612">
        <v>80</v>
      </c>
      <c r="AD2612">
        <v>13.333333333333334</v>
      </c>
      <c r="AE2612">
        <v>13.125</v>
      </c>
      <c r="AF2612">
        <v>13.333333333333334</v>
      </c>
      <c r="AG2612">
        <v>10</v>
      </c>
      <c r="AH2612">
        <v>0.76</v>
      </c>
      <c r="AI2612">
        <v>67301.5</v>
      </c>
      <c r="AJ2612">
        <v>18.920000000000002</v>
      </c>
      <c r="AK2612">
        <v>2.2000000000000002</v>
      </c>
      <c r="AL2612">
        <v>7</v>
      </c>
      <c r="AM2612">
        <v>11</v>
      </c>
      <c r="AN2612">
        <v>25</v>
      </c>
      <c r="AO2612" t="s">
        <v>190</v>
      </c>
      <c r="AP2612">
        <v>83</v>
      </c>
      <c r="AQ2612">
        <v>-0.7</v>
      </c>
      <c r="AR2612">
        <v>1.2</v>
      </c>
      <c r="AS2612" t="s">
        <v>3246</v>
      </c>
      <c r="AT2612">
        <v>7.15</v>
      </c>
      <c r="AU2612">
        <v>17</v>
      </c>
      <c r="AV2612">
        <v>15</v>
      </c>
      <c r="AW2612">
        <v>11</v>
      </c>
      <c r="AX2612">
        <v>12</v>
      </c>
      <c r="AY2612">
        <v>3</v>
      </c>
      <c r="AZ2612">
        <v>33</v>
      </c>
      <c r="BA2612">
        <v>15.666666666666666</v>
      </c>
      <c r="BB2612">
        <v>4836.9750000000004</v>
      </c>
      <c r="BC2612">
        <v>8061.625</v>
      </c>
      <c r="BD2612">
        <v>11286.275</v>
      </c>
      <c r="BE2612">
        <v>36</v>
      </c>
      <c r="BF2612">
        <v>3</v>
      </c>
      <c r="BG2612">
        <v>33</v>
      </c>
      <c r="BH2612">
        <v>15.666666666666666</v>
      </c>
      <c r="BI2612">
        <v>4836.9750000000004</v>
      </c>
      <c r="BJ2612">
        <v>8061.625</v>
      </c>
      <c r="BK2612">
        <v>11286.275</v>
      </c>
      <c r="BL2612">
        <v>45</v>
      </c>
      <c r="BM2612">
        <v>1</v>
      </c>
      <c r="BN2612">
        <v>3</v>
      </c>
      <c r="BO2612" t="s">
        <v>192</v>
      </c>
      <c r="BP2612">
        <v>4.7009999999999996</v>
      </c>
      <c r="BQ2612">
        <v>299</v>
      </c>
      <c r="BR2612">
        <v>9</v>
      </c>
      <c r="BS2612">
        <v>3.0100334448160536E-2</v>
      </c>
      <c r="BV2612">
        <v>98</v>
      </c>
      <c r="BW2612">
        <v>0</v>
      </c>
      <c r="BX2612">
        <v>0</v>
      </c>
      <c r="BZ2612" t="s">
        <v>193</v>
      </c>
      <c r="CA2612" t="s">
        <v>194</v>
      </c>
      <c r="CB2612" t="b">
        <v>0</v>
      </c>
    </row>
    <row r="2613" spans="1:80" x14ac:dyDescent="0.3">
      <c r="A2613">
        <v>2612</v>
      </c>
      <c r="B2613" t="s">
        <v>3274</v>
      </c>
      <c r="C2613" t="s">
        <v>20</v>
      </c>
      <c r="D2613" t="s">
        <v>3004</v>
      </c>
      <c r="E2613" t="s">
        <v>3240</v>
      </c>
      <c r="F2613" t="s">
        <v>1605</v>
      </c>
      <c r="G2613" t="s">
        <v>3004</v>
      </c>
      <c r="H2613" t="s">
        <v>184</v>
      </c>
      <c r="J2613">
        <v>0</v>
      </c>
      <c r="K2613" t="s">
        <v>3252</v>
      </c>
      <c r="L2613" t="s">
        <v>186</v>
      </c>
      <c r="M2613" t="s">
        <v>1022</v>
      </c>
      <c r="N2613" t="s">
        <v>20</v>
      </c>
      <c r="O2613">
        <v>1775</v>
      </c>
      <c r="P2613" t="s">
        <v>188</v>
      </c>
      <c r="Q2613">
        <v>2</v>
      </c>
      <c r="R2613">
        <v>6</v>
      </c>
      <c r="S2613">
        <v>40</v>
      </c>
      <c r="T2613">
        <v>6.666666666666667</v>
      </c>
      <c r="U2613">
        <v>7.5</v>
      </c>
      <c r="V2613">
        <v>7.5</v>
      </c>
      <c r="W2613">
        <v>5</v>
      </c>
      <c r="X2613">
        <v>0.76</v>
      </c>
      <c r="Y2613">
        <v>119638</v>
      </c>
      <c r="Z2613" t="s">
        <v>189</v>
      </c>
      <c r="AA2613">
        <v>2</v>
      </c>
      <c r="AB2613">
        <v>6</v>
      </c>
      <c r="AC2613">
        <v>80</v>
      </c>
      <c r="AD2613">
        <v>13.333333333333334</v>
      </c>
      <c r="AE2613">
        <v>13.125</v>
      </c>
      <c r="AF2613">
        <v>13.333333333333334</v>
      </c>
      <c r="AG2613">
        <v>10</v>
      </c>
      <c r="AH2613">
        <v>0.76</v>
      </c>
      <c r="AI2613">
        <v>67301.5</v>
      </c>
      <c r="AJ2613">
        <v>21.22</v>
      </c>
      <c r="AK2613">
        <v>2.2000000000000002</v>
      </c>
      <c r="AL2613">
        <v>6</v>
      </c>
      <c r="AM2613">
        <v>11</v>
      </c>
      <c r="AN2613">
        <v>25</v>
      </c>
      <c r="AO2613" t="s">
        <v>190</v>
      </c>
      <c r="AP2613">
        <v>83</v>
      </c>
      <c r="AQ2613">
        <v>-0.7</v>
      </c>
      <c r="AR2613">
        <v>1.2</v>
      </c>
      <c r="AS2613" t="s">
        <v>3246</v>
      </c>
      <c r="AT2613">
        <v>7.15</v>
      </c>
      <c r="AU2613">
        <v>17</v>
      </c>
      <c r="AV2613">
        <v>15</v>
      </c>
      <c r="AW2613">
        <v>11</v>
      </c>
      <c r="AX2613">
        <v>12</v>
      </c>
      <c r="AY2613">
        <v>3</v>
      </c>
      <c r="AZ2613">
        <v>33</v>
      </c>
      <c r="BA2613">
        <v>15.666666666666666</v>
      </c>
      <c r="BB2613">
        <v>4836.9750000000004</v>
      </c>
      <c r="BC2613">
        <v>8061.625</v>
      </c>
      <c r="BD2613">
        <v>11286.275</v>
      </c>
      <c r="BE2613">
        <v>36</v>
      </c>
      <c r="BF2613">
        <v>3</v>
      </c>
      <c r="BG2613">
        <v>33</v>
      </c>
      <c r="BH2613">
        <v>15.666666666666666</v>
      </c>
      <c r="BI2613">
        <v>4836.9750000000004</v>
      </c>
      <c r="BJ2613">
        <v>8061.625</v>
      </c>
      <c r="BK2613">
        <v>11286.275</v>
      </c>
      <c r="BL2613">
        <v>45</v>
      </c>
      <c r="BM2613">
        <v>1</v>
      </c>
      <c r="BN2613">
        <v>3</v>
      </c>
      <c r="BO2613" t="s">
        <v>192</v>
      </c>
      <c r="BP2613">
        <v>5.3250000000000002</v>
      </c>
      <c r="BQ2613">
        <v>102</v>
      </c>
      <c r="BR2613">
        <v>0</v>
      </c>
      <c r="BS2613">
        <v>0</v>
      </c>
      <c r="BV2613">
        <v>0</v>
      </c>
      <c r="BW2613">
        <v>0</v>
      </c>
      <c r="BX2613">
        <v>0</v>
      </c>
      <c r="BZ2613" t="s">
        <v>193</v>
      </c>
      <c r="CA2613" t="s">
        <v>194</v>
      </c>
      <c r="CB2613" t="b">
        <v>0</v>
      </c>
    </row>
    <row r="2614" spans="1:80" x14ac:dyDescent="0.3">
      <c r="A2614">
        <v>2613</v>
      </c>
      <c r="B2614" t="s">
        <v>3275</v>
      </c>
      <c r="C2614" t="s">
        <v>20</v>
      </c>
      <c r="D2614" t="s">
        <v>3004</v>
      </c>
      <c r="E2614" t="s">
        <v>3240</v>
      </c>
      <c r="F2614" t="s">
        <v>1607</v>
      </c>
      <c r="G2614" t="s">
        <v>3004</v>
      </c>
      <c r="H2614" t="s">
        <v>184</v>
      </c>
      <c r="J2614">
        <v>0</v>
      </c>
      <c r="K2614" t="s">
        <v>3252</v>
      </c>
      <c r="L2614" t="s">
        <v>186</v>
      </c>
      <c r="M2614" t="s">
        <v>1022</v>
      </c>
      <c r="N2614" t="s">
        <v>20</v>
      </c>
      <c r="O2614">
        <v>2001</v>
      </c>
      <c r="P2614" t="s">
        <v>188</v>
      </c>
      <c r="Q2614">
        <v>2</v>
      </c>
      <c r="R2614">
        <v>6</v>
      </c>
      <c r="S2614">
        <v>40</v>
      </c>
      <c r="T2614">
        <v>6.666666666666667</v>
      </c>
      <c r="U2614">
        <v>7.5</v>
      </c>
      <c r="V2614">
        <v>7.5</v>
      </c>
      <c r="W2614">
        <v>5</v>
      </c>
      <c r="X2614">
        <v>0.76</v>
      </c>
      <c r="Y2614">
        <v>119638</v>
      </c>
      <c r="Z2614" t="s">
        <v>189</v>
      </c>
      <c r="AA2614">
        <v>2</v>
      </c>
      <c r="AB2614">
        <v>6</v>
      </c>
      <c r="AC2614">
        <v>80</v>
      </c>
      <c r="AD2614">
        <v>13.333333333333334</v>
      </c>
      <c r="AE2614">
        <v>13.125</v>
      </c>
      <c r="AF2614">
        <v>13.333333333333334</v>
      </c>
      <c r="AG2614">
        <v>10</v>
      </c>
      <c r="AH2614">
        <v>0.76</v>
      </c>
      <c r="AI2614">
        <v>67301.5</v>
      </c>
      <c r="AJ2614">
        <v>23.52</v>
      </c>
      <c r="AK2614">
        <v>2.2000000000000002</v>
      </c>
      <c r="AL2614">
        <v>6</v>
      </c>
      <c r="AM2614">
        <v>11</v>
      </c>
      <c r="AN2614">
        <v>25</v>
      </c>
      <c r="AO2614" t="s">
        <v>190</v>
      </c>
      <c r="AP2614">
        <v>83</v>
      </c>
      <c r="AQ2614">
        <v>-0.7</v>
      </c>
      <c r="AR2614">
        <v>1.2</v>
      </c>
      <c r="AS2614" t="s">
        <v>3246</v>
      </c>
      <c r="AT2614">
        <v>7.15</v>
      </c>
      <c r="AU2614">
        <v>17</v>
      </c>
      <c r="AV2614">
        <v>15</v>
      </c>
      <c r="AW2614">
        <v>11</v>
      </c>
      <c r="AX2614">
        <v>12</v>
      </c>
      <c r="AY2614">
        <v>3</v>
      </c>
      <c r="AZ2614">
        <v>33</v>
      </c>
      <c r="BA2614">
        <v>15.666666666666666</v>
      </c>
      <c r="BB2614">
        <v>4836.9750000000004</v>
      </c>
      <c r="BC2614">
        <v>8061.625</v>
      </c>
      <c r="BD2614">
        <v>11286.275</v>
      </c>
      <c r="BE2614">
        <v>36</v>
      </c>
      <c r="BF2614">
        <v>3</v>
      </c>
      <c r="BG2614">
        <v>33</v>
      </c>
      <c r="BH2614">
        <v>15.666666666666666</v>
      </c>
      <c r="BI2614">
        <v>4836.9750000000004</v>
      </c>
      <c r="BJ2614">
        <v>8061.625</v>
      </c>
      <c r="BK2614">
        <v>11286.275</v>
      </c>
      <c r="BL2614">
        <v>45</v>
      </c>
      <c r="BM2614">
        <v>1</v>
      </c>
      <c r="BN2614">
        <v>1</v>
      </c>
      <c r="BO2614" t="s">
        <v>192</v>
      </c>
      <c r="BP2614">
        <v>2.0009999999999999</v>
      </c>
      <c r="BQ2614">
        <v>191</v>
      </c>
      <c r="BR2614">
        <v>19</v>
      </c>
      <c r="BS2614">
        <v>9.9476439790575924E-2</v>
      </c>
      <c r="BV2614">
        <v>98</v>
      </c>
      <c r="BW2614">
        <v>0</v>
      </c>
      <c r="BX2614">
        <v>0</v>
      </c>
      <c r="BZ2614" t="s">
        <v>193</v>
      </c>
      <c r="CA2614" t="s">
        <v>194</v>
      </c>
      <c r="CB2614" t="b">
        <v>0</v>
      </c>
    </row>
    <row r="2615" spans="1:80" x14ac:dyDescent="0.3">
      <c r="A2615">
        <v>2614</v>
      </c>
      <c r="B2615" t="s">
        <v>3276</v>
      </c>
      <c r="C2615" t="s">
        <v>20</v>
      </c>
      <c r="D2615" t="s">
        <v>3004</v>
      </c>
      <c r="E2615" t="s">
        <v>3240</v>
      </c>
      <c r="F2615" t="s">
        <v>204</v>
      </c>
      <c r="G2615" t="s">
        <v>3004</v>
      </c>
      <c r="H2615" t="s">
        <v>184</v>
      </c>
      <c r="J2615">
        <v>0</v>
      </c>
      <c r="K2615" t="s">
        <v>3241</v>
      </c>
      <c r="L2615" t="s">
        <v>186</v>
      </c>
      <c r="M2615" t="s">
        <v>1022</v>
      </c>
      <c r="N2615" t="s">
        <v>20</v>
      </c>
      <c r="O2615">
        <v>603</v>
      </c>
      <c r="P2615" t="s">
        <v>188</v>
      </c>
      <c r="Q2615">
        <v>2</v>
      </c>
      <c r="R2615">
        <v>15</v>
      </c>
      <c r="S2615">
        <v>40</v>
      </c>
      <c r="T2615">
        <v>2.6666666666666665</v>
      </c>
      <c r="U2615">
        <v>7.5</v>
      </c>
      <c r="V2615">
        <v>7.5</v>
      </c>
      <c r="W2615">
        <v>5</v>
      </c>
      <c r="X2615">
        <v>0.76</v>
      </c>
      <c r="Y2615">
        <v>119638</v>
      </c>
      <c r="Z2615" t="s">
        <v>189</v>
      </c>
      <c r="AA2615">
        <v>2</v>
      </c>
      <c r="AB2615">
        <v>15</v>
      </c>
      <c r="AC2615">
        <v>80</v>
      </c>
      <c r="AD2615">
        <v>5.333333333333333</v>
      </c>
      <c r="AE2615">
        <v>13.125</v>
      </c>
      <c r="AF2615">
        <v>13.125</v>
      </c>
      <c r="AG2615">
        <v>10</v>
      </c>
      <c r="AH2615">
        <v>0.76</v>
      </c>
      <c r="AI2615">
        <v>68367.5</v>
      </c>
      <c r="AJ2615">
        <v>6.03</v>
      </c>
      <c r="AK2615">
        <v>2.2000000000000002</v>
      </c>
      <c r="AL2615">
        <v>22</v>
      </c>
      <c r="AM2615">
        <v>11</v>
      </c>
      <c r="AN2615">
        <v>25</v>
      </c>
      <c r="AO2615" t="s">
        <v>190</v>
      </c>
      <c r="AP2615">
        <v>83</v>
      </c>
      <c r="AQ2615">
        <v>-0.7</v>
      </c>
      <c r="AR2615">
        <v>1.2</v>
      </c>
      <c r="AS2615" t="s">
        <v>3242</v>
      </c>
      <c r="AT2615">
        <v>15</v>
      </c>
      <c r="AU2615">
        <v>17</v>
      </c>
      <c r="AV2615">
        <v>15</v>
      </c>
      <c r="AW2615">
        <v>20</v>
      </c>
      <c r="AX2615">
        <v>12</v>
      </c>
      <c r="AY2615">
        <v>4</v>
      </c>
      <c r="AZ2615">
        <v>80</v>
      </c>
      <c r="BA2615">
        <v>6.4625000000000004</v>
      </c>
      <c r="BB2615">
        <v>18450</v>
      </c>
      <c r="BC2615">
        <v>30750</v>
      </c>
      <c r="BD2615">
        <v>43050</v>
      </c>
      <c r="BE2615">
        <v>36</v>
      </c>
      <c r="BF2615">
        <v>4</v>
      </c>
      <c r="BG2615">
        <v>80</v>
      </c>
      <c r="BH2615">
        <v>6.4625000000000004</v>
      </c>
      <c r="BI2615">
        <v>18450</v>
      </c>
      <c r="BJ2615">
        <v>30750</v>
      </c>
      <c r="BK2615">
        <v>43050</v>
      </c>
      <c r="BL2615">
        <v>45</v>
      </c>
      <c r="BM2615">
        <v>1</v>
      </c>
      <c r="BN2615">
        <v>9</v>
      </c>
      <c r="BO2615" t="s">
        <v>192</v>
      </c>
      <c r="BP2615">
        <v>5.4269999999999996</v>
      </c>
      <c r="BQ2615">
        <v>1087</v>
      </c>
      <c r="BR2615">
        <v>22</v>
      </c>
      <c r="BS2615">
        <v>2.0239190432382703E-2</v>
      </c>
      <c r="BV2615">
        <v>0</v>
      </c>
      <c r="BW2615">
        <v>0</v>
      </c>
      <c r="BX2615">
        <v>0</v>
      </c>
      <c r="BZ2615" t="s">
        <v>193</v>
      </c>
      <c r="CA2615" t="s">
        <v>194</v>
      </c>
      <c r="CB2615" t="b">
        <v>0</v>
      </c>
    </row>
    <row r="2616" spans="1:80" x14ac:dyDescent="0.3">
      <c r="A2616">
        <v>2615</v>
      </c>
      <c r="B2616" t="s">
        <v>3277</v>
      </c>
      <c r="C2616" t="s">
        <v>20</v>
      </c>
      <c r="D2616" t="s">
        <v>3004</v>
      </c>
      <c r="E2616" t="s">
        <v>3240</v>
      </c>
      <c r="F2616" t="s">
        <v>252</v>
      </c>
      <c r="G2616" t="s">
        <v>3004</v>
      </c>
      <c r="H2616" t="s">
        <v>184</v>
      </c>
      <c r="J2616">
        <v>0</v>
      </c>
      <c r="K2616" t="s">
        <v>3241</v>
      </c>
      <c r="L2616" t="s">
        <v>186</v>
      </c>
      <c r="M2616" t="s">
        <v>1022</v>
      </c>
      <c r="N2616" t="s">
        <v>20</v>
      </c>
      <c r="O2616">
        <v>835</v>
      </c>
      <c r="P2616" t="s">
        <v>188</v>
      </c>
      <c r="Q2616">
        <v>2</v>
      </c>
      <c r="R2616">
        <v>12</v>
      </c>
      <c r="S2616">
        <v>40</v>
      </c>
      <c r="T2616">
        <v>3.3333333333333335</v>
      </c>
      <c r="U2616">
        <v>7.5</v>
      </c>
      <c r="V2616">
        <v>7.5</v>
      </c>
      <c r="W2616">
        <v>5</v>
      </c>
      <c r="X2616">
        <v>0.76</v>
      </c>
      <c r="Y2616">
        <v>119638</v>
      </c>
      <c r="Z2616" t="s">
        <v>189</v>
      </c>
      <c r="AA2616">
        <v>2</v>
      </c>
      <c r="AB2616">
        <v>12</v>
      </c>
      <c r="AC2616">
        <v>80</v>
      </c>
      <c r="AD2616">
        <v>6.666666666666667</v>
      </c>
      <c r="AE2616">
        <v>13.125</v>
      </c>
      <c r="AF2616">
        <v>13.125</v>
      </c>
      <c r="AG2616">
        <v>10</v>
      </c>
      <c r="AH2616">
        <v>0.76</v>
      </c>
      <c r="AI2616">
        <v>68367.5</v>
      </c>
      <c r="AJ2616">
        <v>7.94</v>
      </c>
      <c r="AK2616">
        <v>2.2000000000000002</v>
      </c>
      <c r="AL2616">
        <v>17</v>
      </c>
      <c r="AM2616">
        <v>11</v>
      </c>
      <c r="AN2616">
        <v>25</v>
      </c>
      <c r="AO2616" t="s">
        <v>190</v>
      </c>
      <c r="AP2616">
        <v>83</v>
      </c>
      <c r="AQ2616">
        <v>-0.7</v>
      </c>
      <c r="AR2616">
        <v>1.2</v>
      </c>
      <c r="AS2616" t="s">
        <v>3242</v>
      </c>
      <c r="AT2616">
        <v>15</v>
      </c>
      <c r="AU2616">
        <v>17</v>
      </c>
      <c r="AV2616">
        <v>15</v>
      </c>
      <c r="AW2616">
        <v>20</v>
      </c>
      <c r="AX2616">
        <v>12</v>
      </c>
      <c r="AY2616">
        <v>4</v>
      </c>
      <c r="AZ2616">
        <v>80</v>
      </c>
      <c r="BA2616">
        <v>6.4625000000000004</v>
      </c>
      <c r="BB2616">
        <v>18450</v>
      </c>
      <c r="BC2616">
        <v>30750</v>
      </c>
      <c r="BD2616">
        <v>43050</v>
      </c>
      <c r="BE2616">
        <v>36</v>
      </c>
      <c r="BF2616">
        <v>4</v>
      </c>
      <c r="BG2616">
        <v>80</v>
      </c>
      <c r="BH2616">
        <v>6.4625000000000004</v>
      </c>
      <c r="BI2616">
        <v>18450</v>
      </c>
      <c r="BJ2616">
        <v>30750</v>
      </c>
      <c r="BK2616">
        <v>43050</v>
      </c>
      <c r="BL2616">
        <v>45</v>
      </c>
      <c r="BM2616">
        <v>1</v>
      </c>
      <c r="BN2616">
        <v>12</v>
      </c>
      <c r="BO2616" t="s">
        <v>192</v>
      </c>
      <c r="BP2616">
        <v>10.02</v>
      </c>
      <c r="BQ2616">
        <v>1268</v>
      </c>
      <c r="BR2616">
        <v>4</v>
      </c>
      <c r="BS2616">
        <v>3.1545741324921135E-3</v>
      </c>
      <c r="BV2616">
        <v>0</v>
      </c>
      <c r="BW2616">
        <v>60</v>
      </c>
      <c r="BX2616">
        <v>0</v>
      </c>
      <c r="BZ2616" t="s">
        <v>193</v>
      </c>
      <c r="CA2616" t="s">
        <v>194</v>
      </c>
      <c r="CB2616" t="b">
        <v>0</v>
      </c>
    </row>
    <row r="2617" spans="1:80" x14ac:dyDescent="0.3">
      <c r="A2617">
        <v>2616</v>
      </c>
      <c r="B2617" t="s">
        <v>3278</v>
      </c>
      <c r="C2617" t="s">
        <v>20</v>
      </c>
      <c r="D2617" t="s">
        <v>3004</v>
      </c>
      <c r="E2617" t="s">
        <v>3240</v>
      </c>
      <c r="F2617" t="s">
        <v>511</v>
      </c>
      <c r="G2617" t="s">
        <v>3004</v>
      </c>
      <c r="H2617" t="s">
        <v>184</v>
      </c>
      <c r="J2617">
        <v>0</v>
      </c>
      <c r="K2617" t="s">
        <v>3241</v>
      </c>
      <c r="L2617" t="s">
        <v>186</v>
      </c>
      <c r="M2617" t="s">
        <v>1022</v>
      </c>
      <c r="N2617" t="s">
        <v>20</v>
      </c>
      <c r="O2617">
        <v>1078</v>
      </c>
      <c r="P2617" t="s">
        <v>188</v>
      </c>
      <c r="Q2617">
        <v>2</v>
      </c>
      <c r="R2617">
        <v>9</v>
      </c>
      <c r="S2617">
        <v>40</v>
      </c>
      <c r="T2617">
        <v>4.4444444444444446</v>
      </c>
      <c r="U2617">
        <v>7.5</v>
      </c>
      <c r="V2617">
        <v>7.5</v>
      </c>
      <c r="W2617">
        <v>5</v>
      </c>
      <c r="X2617">
        <v>0.76</v>
      </c>
      <c r="Y2617">
        <v>119638</v>
      </c>
      <c r="Z2617" t="s">
        <v>189</v>
      </c>
      <c r="AA2617">
        <v>2</v>
      </c>
      <c r="AB2617">
        <v>9</v>
      </c>
      <c r="AC2617">
        <v>80</v>
      </c>
      <c r="AD2617">
        <v>8.8888888888888893</v>
      </c>
      <c r="AE2617">
        <v>13.125</v>
      </c>
      <c r="AF2617">
        <v>13.125</v>
      </c>
      <c r="AG2617">
        <v>10</v>
      </c>
      <c r="AH2617">
        <v>0.76</v>
      </c>
      <c r="AI2617">
        <v>68367.5</v>
      </c>
      <c r="AJ2617">
        <v>9.86</v>
      </c>
      <c r="AK2617">
        <v>2.2000000000000002</v>
      </c>
      <c r="AL2617">
        <v>13</v>
      </c>
      <c r="AM2617">
        <v>11</v>
      </c>
      <c r="AN2617">
        <v>25</v>
      </c>
      <c r="AO2617" t="s">
        <v>190</v>
      </c>
      <c r="AP2617">
        <v>83</v>
      </c>
      <c r="AQ2617">
        <v>-0.7</v>
      </c>
      <c r="AR2617">
        <v>1.2</v>
      </c>
      <c r="AS2617" t="s">
        <v>3242</v>
      </c>
      <c r="AT2617">
        <v>15</v>
      </c>
      <c r="AU2617">
        <v>17</v>
      </c>
      <c r="AV2617">
        <v>15</v>
      </c>
      <c r="AW2617">
        <v>20</v>
      </c>
      <c r="AX2617">
        <v>12</v>
      </c>
      <c r="AY2617">
        <v>4</v>
      </c>
      <c r="AZ2617">
        <v>80</v>
      </c>
      <c r="BA2617">
        <v>6.4625000000000004</v>
      </c>
      <c r="BB2617">
        <v>18450</v>
      </c>
      <c r="BC2617">
        <v>30750</v>
      </c>
      <c r="BD2617">
        <v>43050</v>
      </c>
      <c r="BE2617">
        <v>36</v>
      </c>
      <c r="BF2617">
        <v>4</v>
      </c>
      <c r="BG2617">
        <v>80</v>
      </c>
      <c r="BH2617">
        <v>6.4625000000000004</v>
      </c>
      <c r="BI2617">
        <v>18450</v>
      </c>
      <c r="BJ2617">
        <v>30750</v>
      </c>
      <c r="BK2617">
        <v>43050</v>
      </c>
      <c r="BL2617">
        <v>45</v>
      </c>
      <c r="BM2617">
        <v>1</v>
      </c>
      <c r="BN2617">
        <v>3</v>
      </c>
      <c r="BO2617" t="s">
        <v>192</v>
      </c>
      <c r="BP2617">
        <v>3.234</v>
      </c>
      <c r="BQ2617">
        <v>377</v>
      </c>
      <c r="BR2617">
        <v>4</v>
      </c>
      <c r="BS2617">
        <v>1.0610079575596816E-2</v>
      </c>
      <c r="BV2617">
        <v>98</v>
      </c>
      <c r="BW2617">
        <v>0</v>
      </c>
      <c r="BX2617">
        <v>0</v>
      </c>
      <c r="BZ2617" t="s">
        <v>193</v>
      </c>
      <c r="CA2617" t="s">
        <v>194</v>
      </c>
      <c r="CB2617" t="b">
        <v>0</v>
      </c>
    </row>
    <row r="2618" spans="1:80" x14ac:dyDescent="0.3">
      <c r="A2618">
        <v>2617</v>
      </c>
      <c r="B2618" t="s">
        <v>3279</v>
      </c>
      <c r="C2618" t="s">
        <v>20</v>
      </c>
      <c r="D2618" t="s">
        <v>3004</v>
      </c>
      <c r="E2618" t="s">
        <v>3240</v>
      </c>
      <c r="F2618" t="s">
        <v>520</v>
      </c>
      <c r="G2618" t="s">
        <v>3004</v>
      </c>
      <c r="H2618" t="s">
        <v>184</v>
      </c>
      <c r="J2618">
        <v>0</v>
      </c>
      <c r="K2618" t="s">
        <v>3241</v>
      </c>
      <c r="L2618" t="s">
        <v>186</v>
      </c>
      <c r="M2618" t="s">
        <v>1022</v>
      </c>
      <c r="N2618" t="s">
        <v>20</v>
      </c>
      <c r="O2618">
        <v>1306</v>
      </c>
      <c r="P2618" t="s">
        <v>188</v>
      </c>
      <c r="Q2618">
        <v>2</v>
      </c>
      <c r="R2618">
        <v>9</v>
      </c>
      <c r="S2618">
        <v>40</v>
      </c>
      <c r="T2618">
        <v>4.4444444444444446</v>
      </c>
      <c r="U2618">
        <v>7.5</v>
      </c>
      <c r="V2618">
        <v>7.5</v>
      </c>
      <c r="W2618">
        <v>5</v>
      </c>
      <c r="X2618">
        <v>0.76</v>
      </c>
      <c r="Y2618">
        <v>119638</v>
      </c>
      <c r="Z2618" t="s">
        <v>189</v>
      </c>
      <c r="AA2618">
        <v>2</v>
      </c>
      <c r="AB2618">
        <v>9</v>
      </c>
      <c r="AC2618">
        <v>80</v>
      </c>
      <c r="AD2618">
        <v>8.8888888888888893</v>
      </c>
      <c r="AE2618">
        <v>13.125</v>
      </c>
      <c r="AF2618">
        <v>13.125</v>
      </c>
      <c r="AG2618">
        <v>10</v>
      </c>
      <c r="AH2618">
        <v>0.76</v>
      </c>
      <c r="AI2618">
        <v>68367.5</v>
      </c>
      <c r="AJ2618">
        <v>11.77</v>
      </c>
      <c r="AK2618">
        <v>2.2000000000000002</v>
      </c>
      <c r="AL2618">
        <v>11</v>
      </c>
      <c r="AM2618">
        <v>11</v>
      </c>
      <c r="AN2618">
        <v>25</v>
      </c>
      <c r="AO2618" t="s">
        <v>190</v>
      </c>
      <c r="AP2618">
        <v>83</v>
      </c>
      <c r="AQ2618">
        <v>-0.7</v>
      </c>
      <c r="AR2618">
        <v>1.2</v>
      </c>
      <c r="AS2618" t="s">
        <v>3246</v>
      </c>
      <c r="AT2618">
        <v>7.15</v>
      </c>
      <c r="AU2618">
        <v>17</v>
      </c>
      <c r="AV2618">
        <v>15</v>
      </c>
      <c r="AW2618">
        <v>11</v>
      </c>
      <c r="AX2618">
        <v>12</v>
      </c>
      <c r="AY2618">
        <v>4</v>
      </c>
      <c r="AZ2618">
        <v>44</v>
      </c>
      <c r="BA2618">
        <v>11.75</v>
      </c>
      <c r="BB2618">
        <v>4836.9750000000004</v>
      </c>
      <c r="BC2618">
        <v>8061.625</v>
      </c>
      <c r="BD2618">
        <v>11286.275</v>
      </c>
      <c r="BE2618">
        <v>36</v>
      </c>
      <c r="BF2618">
        <v>4</v>
      </c>
      <c r="BG2618">
        <v>44</v>
      </c>
      <c r="BH2618">
        <v>11.75</v>
      </c>
      <c r="BI2618">
        <v>4836.9750000000004</v>
      </c>
      <c r="BJ2618">
        <v>8061.625</v>
      </c>
      <c r="BK2618">
        <v>11286.275</v>
      </c>
      <c r="BL2618">
        <v>45</v>
      </c>
      <c r="BM2618">
        <v>1</v>
      </c>
      <c r="BN2618">
        <v>3</v>
      </c>
      <c r="BO2618" t="s">
        <v>192</v>
      </c>
      <c r="BP2618">
        <v>3.9180000000000001</v>
      </c>
      <c r="BQ2618">
        <v>449</v>
      </c>
      <c r="BR2618">
        <v>134</v>
      </c>
      <c r="BS2618">
        <v>0.2984409799554566</v>
      </c>
      <c r="BV2618">
        <v>39</v>
      </c>
      <c r="BW2618">
        <v>0</v>
      </c>
      <c r="BX2618">
        <v>0</v>
      </c>
      <c r="BZ2618" t="s">
        <v>193</v>
      </c>
      <c r="CA2618" t="s">
        <v>194</v>
      </c>
      <c r="CB2618" t="b">
        <v>0</v>
      </c>
    </row>
    <row r="2619" spans="1:80" x14ac:dyDescent="0.3">
      <c r="A2619">
        <v>2618</v>
      </c>
      <c r="B2619" t="s">
        <v>3280</v>
      </c>
      <c r="C2619" t="s">
        <v>20</v>
      </c>
      <c r="D2619" t="s">
        <v>3004</v>
      </c>
      <c r="E2619" t="s">
        <v>3240</v>
      </c>
      <c r="F2619" t="s">
        <v>1005</v>
      </c>
      <c r="G2619" t="s">
        <v>3004</v>
      </c>
      <c r="H2619" t="s">
        <v>184</v>
      </c>
      <c r="J2619">
        <v>0</v>
      </c>
      <c r="K2619" t="s">
        <v>3241</v>
      </c>
      <c r="L2619" t="s">
        <v>186</v>
      </c>
      <c r="M2619" t="s">
        <v>1022</v>
      </c>
      <c r="N2619" t="s">
        <v>20</v>
      </c>
      <c r="O2619">
        <v>1535</v>
      </c>
      <c r="P2619" t="s">
        <v>188</v>
      </c>
      <c r="Q2619">
        <v>2</v>
      </c>
      <c r="R2619">
        <v>6</v>
      </c>
      <c r="S2619">
        <v>40</v>
      </c>
      <c r="T2619">
        <v>6.666666666666667</v>
      </c>
      <c r="U2619">
        <v>7.5</v>
      </c>
      <c r="V2619">
        <v>7.5</v>
      </c>
      <c r="W2619">
        <v>5</v>
      </c>
      <c r="X2619">
        <v>0.76</v>
      </c>
      <c r="Y2619">
        <v>119638</v>
      </c>
      <c r="Z2619" t="s">
        <v>189</v>
      </c>
      <c r="AA2619">
        <v>2</v>
      </c>
      <c r="AB2619">
        <v>6</v>
      </c>
      <c r="AC2619">
        <v>80</v>
      </c>
      <c r="AD2619">
        <v>13.333333333333334</v>
      </c>
      <c r="AE2619">
        <v>13.125</v>
      </c>
      <c r="AF2619">
        <v>13.333333333333334</v>
      </c>
      <c r="AG2619">
        <v>10</v>
      </c>
      <c r="AH2619">
        <v>0.76</v>
      </c>
      <c r="AI2619">
        <v>67301.5</v>
      </c>
      <c r="AJ2619">
        <v>13.69</v>
      </c>
      <c r="AK2619">
        <v>2.2000000000000002</v>
      </c>
      <c r="AL2619">
        <v>10</v>
      </c>
      <c r="AM2619">
        <v>11</v>
      </c>
      <c r="AN2619">
        <v>25</v>
      </c>
      <c r="AO2619" t="s">
        <v>190</v>
      </c>
      <c r="AP2619">
        <v>83</v>
      </c>
      <c r="AQ2619">
        <v>-0.7</v>
      </c>
      <c r="AR2619">
        <v>1.2</v>
      </c>
      <c r="AS2619" t="s">
        <v>3246</v>
      </c>
      <c r="AT2619">
        <v>7.15</v>
      </c>
      <c r="AU2619">
        <v>17</v>
      </c>
      <c r="AV2619">
        <v>15</v>
      </c>
      <c r="AW2619">
        <v>11</v>
      </c>
      <c r="AX2619">
        <v>12</v>
      </c>
      <c r="AY2619">
        <v>3</v>
      </c>
      <c r="AZ2619">
        <v>33</v>
      </c>
      <c r="BA2619">
        <v>15.666666666666666</v>
      </c>
      <c r="BB2619">
        <v>4836.9750000000004</v>
      </c>
      <c r="BC2619">
        <v>8061.625</v>
      </c>
      <c r="BD2619">
        <v>11286.275</v>
      </c>
      <c r="BE2619">
        <v>36</v>
      </c>
      <c r="BF2619">
        <v>3</v>
      </c>
      <c r="BG2619">
        <v>33</v>
      </c>
      <c r="BH2619">
        <v>15.666666666666666</v>
      </c>
      <c r="BI2619">
        <v>4836.9750000000004</v>
      </c>
      <c r="BJ2619">
        <v>8061.625</v>
      </c>
      <c r="BK2619">
        <v>11286.275</v>
      </c>
      <c r="BL2619">
        <v>45</v>
      </c>
      <c r="BM2619">
        <v>1</v>
      </c>
      <c r="BN2619">
        <v>3</v>
      </c>
      <c r="BO2619" t="s">
        <v>192</v>
      </c>
      <c r="BP2619">
        <v>4.6050000000000004</v>
      </c>
      <c r="BQ2619">
        <v>255</v>
      </c>
      <c r="BR2619">
        <v>42</v>
      </c>
      <c r="BS2619">
        <v>0.16470588235294115</v>
      </c>
      <c r="BV2619">
        <v>0</v>
      </c>
      <c r="BW2619">
        <v>0</v>
      </c>
      <c r="BX2619">
        <v>0</v>
      </c>
      <c r="BZ2619" t="s">
        <v>193</v>
      </c>
      <c r="CA2619" t="s">
        <v>194</v>
      </c>
      <c r="CB2619" t="b">
        <v>0</v>
      </c>
    </row>
    <row r="2620" spans="1:80" x14ac:dyDescent="0.3">
      <c r="A2620">
        <v>2619</v>
      </c>
      <c r="B2620" t="s">
        <v>3281</v>
      </c>
      <c r="C2620" t="s">
        <v>20</v>
      </c>
      <c r="D2620" t="s">
        <v>3004</v>
      </c>
      <c r="E2620" t="s">
        <v>3240</v>
      </c>
      <c r="F2620" t="s">
        <v>1577</v>
      </c>
      <c r="G2620" t="s">
        <v>3004</v>
      </c>
      <c r="H2620" t="s">
        <v>184</v>
      </c>
      <c r="J2620">
        <v>0</v>
      </c>
      <c r="K2620" t="s">
        <v>3241</v>
      </c>
      <c r="L2620" t="s">
        <v>186</v>
      </c>
      <c r="M2620" t="s">
        <v>1022</v>
      </c>
      <c r="N2620" t="s">
        <v>20</v>
      </c>
      <c r="O2620">
        <v>1779</v>
      </c>
      <c r="P2620" t="s">
        <v>188</v>
      </c>
      <c r="Q2620">
        <v>2</v>
      </c>
      <c r="R2620">
        <v>6</v>
      </c>
      <c r="S2620">
        <v>40</v>
      </c>
      <c r="T2620">
        <v>6.666666666666667</v>
      </c>
      <c r="U2620">
        <v>7.5</v>
      </c>
      <c r="V2620">
        <v>7.5</v>
      </c>
      <c r="W2620">
        <v>5</v>
      </c>
      <c r="X2620">
        <v>0.76</v>
      </c>
      <c r="Y2620">
        <v>119638</v>
      </c>
      <c r="Z2620" t="s">
        <v>189</v>
      </c>
      <c r="AA2620">
        <v>2</v>
      </c>
      <c r="AB2620">
        <v>6</v>
      </c>
      <c r="AC2620">
        <v>80</v>
      </c>
      <c r="AD2620">
        <v>13.333333333333334</v>
      </c>
      <c r="AE2620">
        <v>13.125</v>
      </c>
      <c r="AF2620">
        <v>13.333333333333334</v>
      </c>
      <c r="AG2620">
        <v>10</v>
      </c>
      <c r="AH2620">
        <v>0.76</v>
      </c>
      <c r="AI2620">
        <v>67301.5</v>
      </c>
      <c r="AJ2620">
        <v>15.6</v>
      </c>
      <c r="AK2620">
        <v>2.2000000000000002</v>
      </c>
      <c r="AL2620">
        <v>9</v>
      </c>
      <c r="AM2620">
        <v>11</v>
      </c>
      <c r="AN2620">
        <v>25</v>
      </c>
      <c r="AO2620" t="s">
        <v>190</v>
      </c>
      <c r="AP2620">
        <v>83</v>
      </c>
      <c r="AQ2620">
        <v>-0.7</v>
      </c>
      <c r="AR2620">
        <v>1.2</v>
      </c>
      <c r="AS2620" t="s">
        <v>3246</v>
      </c>
      <c r="AT2620">
        <v>7.15</v>
      </c>
      <c r="AU2620">
        <v>17</v>
      </c>
      <c r="AV2620">
        <v>15</v>
      </c>
      <c r="AW2620">
        <v>11</v>
      </c>
      <c r="AX2620">
        <v>12</v>
      </c>
      <c r="AY2620">
        <v>3</v>
      </c>
      <c r="AZ2620">
        <v>33</v>
      </c>
      <c r="BA2620">
        <v>15.666666666666666</v>
      </c>
      <c r="BB2620">
        <v>4836.9750000000004</v>
      </c>
      <c r="BC2620">
        <v>8061.625</v>
      </c>
      <c r="BD2620">
        <v>11286.275</v>
      </c>
      <c r="BE2620">
        <v>36</v>
      </c>
      <c r="BF2620">
        <v>3</v>
      </c>
      <c r="BG2620">
        <v>33</v>
      </c>
      <c r="BH2620">
        <v>15.666666666666666</v>
      </c>
      <c r="BI2620">
        <v>4836.9750000000004</v>
      </c>
      <c r="BJ2620">
        <v>8061.625</v>
      </c>
      <c r="BK2620">
        <v>11286.275</v>
      </c>
      <c r="BL2620">
        <v>45</v>
      </c>
      <c r="BM2620">
        <v>1</v>
      </c>
      <c r="BN2620">
        <v>3</v>
      </c>
      <c r="BO2620" t="s">
        <v>192</v>
      </c>
      <c r="BP2620">
        <v>5.3369999999999997</v>
      </c>
      <c r="BQ2620">
        <v>242</v>
      </c>
      <c r="BR2620">
        <v>0</v>
      </c>
      <c r="BS2620">
        <v>0</v>
      </c>
      <c r="BV2620">
        <v>0</v>
      </c>
      <c r="BW2620">
        <v>0</v>
      </c>
      <c r="BX2620">
        <v>0</v>
      </c>
      <c r="BZ2620" t="s">
        <v>193</v>
      </c>
      <c r="CA2620" t="s">
        <v>194</v>
      </c>
      <c r="CB2620" t="b">
        <v>0</v>
      </c>
    </row>
    <row r="2621" spans="1:80" x14ac:dyDescent="0.3">
      <c r="A2621">
        <v>2620</v>
      </c>
      <c r="B2621" t="s">
        <v>3282</v>
      </c>
      <c r="C2621" t="s">
        <v>20</v>
      </c>
      <c r="D2621" t="s">
        <v>3004</v>
      </c>
      <c r="E2621" t="s">
        <v>3240</v>
      </c>
      <c r="F2621" t="s">
        <v>1605</v>
      </c>
      <c r="G2621" t="s">
        <v>3004</v>
      </c>
      <c r="H2621" t="s">
        <v>184</v>
      </c>
      <c r="J2621">
        <v>0</v>
      </c>
      <c r="K2621" t="s">
        <v>3241</v>
      </c>
      <c r="L2621" t="s">
        <v>186</v>
      </c>
      <c r="M2621" t="s">
        <v>1022</v>
      </c>
      <c r="N2621" t="s">
        <v>20</v>
      </c>
      <c r="O2621">
        <v>2005</v>
      </c>
      <c r="P2621" t="s">
        <v>188</v>
      </c>
      <c r="Q2621">
        <v>2</v>
      </c>
      <c r="R2621">
        <v>6</v>
      </c>
      <c r="S2621">
        <v>40</v>
      </c>
      <c r="T2621">
        <v>6.666666666666667</v>
      </c>
      <c r="U2621">
        <v>7.5</v>
      </c>
      <c r="V2621">
        <v>7.5</v>
      </c>
      <c r="W2621">
        <v>5</v>
      </c>
      <c r="X2621">
        <v>0.76</v>
      </c>
      <c r="Y2621">
        <v>119638</v>
      </c>
      <c r="Z2621" t="s">
        <v>189</v>
      </c>
      <c r="AA2621">
        <v>2</v>
      </c>
      <c r="AB2621">
        <v>6</v>
      </c>
      <c r="AC2621">
        <v>80</v>
      </c>
      <c r="AD2621">
        <v>13.333333333333334</v>
      </c>
      <c r="AE2621">
        <v>13.125</v>
      </c>
      <c r="AF2621">
        <v>13.333333333333334</v>
      </c>
      <c r="AG2621">
        <v>10</v>
      </c>
      <c r="AH2621">
        <v>0.76</v>
      </c>
      <c r="AI2621">
        <v>67301.5</v>
      </c>
      <c r="AJ2621">
        <v>17.52</v>
      </c>
      <c r="AK2621">
        <v>2.2000000000000002</v>
      </c>
      <c r="AL2621">
        <v>8</v>
      </c>
      <c r="AM2621">
        <v>11</v>
      </c>
      <c r="AN2621">
        <v>25</v>
      </c>
      <c r="AO2621" t="s">
        <v>190</v>
      </c>
      <c r="AP2621">
        <v>83</v>
      </c>
      <c r="AQ2621">
        <v>-0.7</v>
      </c>
      <c r="AR2621">
        <v>1.2</v>
      </c>
      <c r="AS2621" t="s">
        <v>3246</v>
      </c>
      <c r="AT2621">
        <v>7.15</v>
      </c>
      <c r="AU2621">
        <v>17</v>
      </c>
      <c r="AV2621">
        <v>15</v>
      </c>
      <c r="AW2621">
        <v>11</v>
      </c>
      <c r="AX2621">
        <v>12</v>
      </c>
      <c r="AY2621">
        <v>3</v>
      </c>
      <c r="AZ2621">
        <v>33</v>
      </c>
      <c r="BA2621">
        <v>15.666666666666666</v>
      </c>
      <c r="BB2621">
        <v>4836.9750000000004</v>
      </c>
      <c r="BC2621">
        <v>8061.625</v>
      </c>
      <c r="BD2621">
        <v>11286.275</v>
      </c>
      <c r="BE2621">
        <v>36</v>
      </c>
      <c r="BF2621">
        <v>3</v>
      </c>
      <c r="BG2621">
        <v>33</v>
      </c>
      <c r="BH2621">
        <v>15.666666666666666</v>
      </c>
      <c r="BI2621">
        <v>4836.9750000000004</v>
      </c>
      <c r="BJ2621">
        <v>8061.625</v>
      </c>
      <c r="BK2621">
        <v>11286.275</v>
      </c>
      <c r="BL2621">
        <v>45</v>
      </c>
      <c r="BM2621">
        <v>1</v>
      </c>
      <c r="BN2621">
        <v>3</v>
      </c>
      <c r="BO2621" t="s">
        <v>192</v>
      </c>
      <c r="BP2621">
        <v>6.0149999999999997</v>
      </c>
      <c r="BQ2621">
        <v>85</v>
      </c>
      <c r="BR2621">
        <v>0</v>
      </c>
      <c r="BS2621">
        <v>0</v>
      </c>
      <c r="BV2621">
        <v>0</v>
      </c>
      <c r="BW2621">
        <v>0</v>
      </c>
      <c r="BX2621">
        <v>0</v>
      </c>
      <c r="BZ2621" t="s">
        <v>193</v>
      </c>
      <c r="CA2621" t="s">
        <v>194</v>
      </c>
      <c r="CB2621" t="b">
        <v>0</v>
      </c>
    </row>
    <row r="2622" spans="1:80" x14ac:dyDescent="0.3">
      <c r="A2622">
        <v>2621</v>
      </c>
      <c r="B2622" t="s">
        <v>3283</v>
      </c>
      <c r="C2622" t="s">
        <v>20</v>
      </c>
      <c r="D2622" t="s">
        <v>3004</v>
      </c>
      <c r="E2622" t="s">
        <v>3240</v>
      </c>
      <c r="F2622" t="s">
        <v>1607</v>
      </c>
      <c r="G2622" t="s">
        <v>3004</v>
      </c>
      <c r="H2622" t="s">
        <v>184</v>
      </c>
      <c r="J2622">
        <v>0</v>
      </c>
      <c r="K2622" t="s">
        <v>3241</v>
      </c>
      <c r="L2622" t="s">
        <v>186</v>
      </c>
      <c r="M2622" t="s">
        <v>1022</v>
      </c>
      <c r="N2622" t="s">
        <v>20</v>
      </c>
      <c r="O2622">
        <v>2255</v>
      </c>
      <c r="P2622" t="s">
        <v>188</v>
      </c>
      <c r="Q2622">
        <v>2</v>
      </c>
      <c r="R2622">
        <v>6</v>
      </c>
      <c r="S2622">
        <v>40</v>
      </c>
      <c r="T2622">
        <v>6.666666666666667</v>
      </c>
      <c r="U2622">
        <v>7.5</v>
      </c>
      <c r="V2622">
        <v>7.5</v>
      </c>
      <c r="W2622">
        <v>5</v>
      </c>
      <c r="X2622">
        <v>0.76</v>
      </c>
      <c r="Y2622">
        <v>119638</v>
      </c>
      <c r="Z2622" t="s">
        <v>189</v>
      </c>
      <c r="AA2622">
        <v>2</v>
      </c>
      <c r="AB2622">
        <v>6</v>
      </c>
      <c r="AC2622">
        <v>80</v>
      </c>
      <c r="AD2622">
        <v>13.333333333333334</v>
      </c>
      <c r="AE2622">
        <v>13.125</v>
      </c>
      <c r="AF2622">
        <v>13.333333333333334</v>
      </c>
      <c r="AG2622">
        <v>10</v>
      </c>
      <c r="AH2622">
        <v>0.76</v>
      </c>
      <c r="AI2622">
        <v>67301.5</v>
      </c>
      <c r="AJ2622">
        <v>19.43</v>
      </c>
      <c r="AK2622">
        <v>2.2000000000000002</v>
      </c>
      <c r="AL2622">
        <v>7</v>
      </c>
      <c r="AM2622">
        <v>11</v>
      </c>
      <c r="AN2622">
        <v>25</v>
      </c>
      <c r="AO2622" t="s">
        <v>190</v>
      </c>
      <c r="AP2622">
        <v>83</v>
      </c>
      <c r="AQ2622">
        <v>-0.7</v>
      </c>
      <c r="AR2622">
        <v>1.2</v>
      </c>
      <c r="AS2622" t="s">
        <v>3246</v>
      </c>
      <c r="AT2622">
        <v>7.15</v>
      </c>
      <c r="AU2622">
        <v>17</v>
      </c>
      <c r="AV2622">
        <v>15</v>
      </c>
      <c r="AW2622">
        <v>11</v>
      </c>
      <c r="AX2622">
        <v>12</v>
      </c>
      <c r="AY2622">
        <v>3</v>
      </c>
      <c r="AZ2622">
        <v>33</v>
      </c>
      <c r="BA2622">
        <v>15.666666666666666</v>
      </c>
      <c r="BB2622">
        <v>4836.9750000000004</v>
      </c>
      <c r="BC2622">
        <v>8061.625</v>
      </c>
      <c r="BD2622">
        <v>11286.275</v>
      </c>
      <c r="BE2622">
        <v>36</v>
      </c>
      <c r="BF2622">
        <v>3</v>
      </c>
      <c r="BG2622">
        <v>33</v>
      </c>
      <c r="BH2622">
        <v>15.666666666666666</v>
      </c>
      <c r="BI2622">
        <v>4836.9750000000004</v>
      </c>
      <c r="BJ2622">
        <v>8061.625</v>
      </c>
      <c r="BK2622">
        <v>11286.275</v>
      </c>
      <c r="BL2622">
        <v>45</v>
      </c>
      <c r="BM2622">
        <v>1</v>
      </c>
      <c r="BN2622">
        <v>1</v>
      </c>
      <c r="BO2622" t="s">
        <v>192</v>
      </c>
      <c r="BP2622">
        <v>2.2549999999999999</v>
      </c>
      <c r="BQ2622">
        <v>263</v>
      </c>
      <c r="BR2622">
        <v>4</v>
      </c>
      <c r="BS2622">
        <v>1.5209125475285173E-2</v>
      </c>
      <c r="BV2622">
        <v>0</v>
      </c>
      <c r="BW2622">
        <v>0</v>
      </c>
      <c r="BX2622">
        <v>0</v>
      </c>
      <c r="BZ2622" t="s">
        <v>193</v>
      </c>
      <c r="CA2622" t="s">
        <v>194</v>
      </c>
      <c r="CB2622" t="b">
        <v>0</v>
      </c>
    </row>
    <row r="2623" spans="1:80" x14ac:dyDescent="0.3">
      <c r="A2623">
        <v>2622</v>
      </c>
      <c r="B2623" t="s">
        <v>3284</v>
      </c>
      <c r="C2623" t="s">
        <v>20</v>
      </c>
      <c r="D2623" t="s">
        <v>3004</v>
      </c>
      <c r="E2623" t="s">
        <v>3240</v>
      </c>
      <c r="F2623" t="s">
        <v>204</v>
      </c>
      <c r="G2623" t="s">
        <v>3004</v>
      </c>
      <c r="H2623" t="s">
        <v>184</v>
      </c>
      <c r="J2623">
        <v>0</v>
      </c>
      <c r="K2623" t="s">
        <v>3252</v>
      </c>
      <c r="L2623" t="s">
        <v>186</v>
      </c>
      <c r="M2623" t="s">
        <v>1022</v>
      </c>
      <c r="N2623" t="s">
        <v>20</v>
      </c>
      <c r="O2623">
        <v>523</v>
      </c>
      <c r="P2623" t="s">
        <v>188</v>
      </c>
      <c r="Q2623">
        <v>2</v>
      </c>
      <c r="R2623">
        <v>9</v>
      </c>
      <c r="S2623">
        <v>40</v>
      </c>
      <c r="T2623">
        <v>4.4444444444444446</v>
      </c>
      <c r="U2623">
        <v>7.5</v>
      </c>
      <c r="V2623">
        <v>7.5</v>
      </c>
      <c r="W2623">
        <v>5</v>
      </c>
      <c r="X2623">
        <v>0.76</v>
      </c>
      <c r="Y2623">
        <v>119638</v>
      </c>
      <c r="Z2623" t="s">
        <v>189</v>
      </c>
      <c r="AA2623">
        <v>2</v>
      </c>
      <c r="AB2623">
        <v>15</v>
      </c>
      <c r="AC2623">
        <v>80</v>
      </c>
      <c r="AD2623">
        <v>5.333333333333333</v>
      </c>
      <c r="AE2623">
        <v>13.125</v>
      </c>
      <c r="AF2623">
        <v>13.125</v>
      </c>
      <c r="AG2623">
        <v>10</v>
      </c>
      <c r="AH2623">
        <v>0.76</v>
      </c>
      <c r="AI2623">
        <v>68367.5</v>
      </c>
      <c r="AJ2623">
        <v>6.03</v>
      </c>
      <c r="AK2623">
        <v>2.2000000000000002</v>
      </c>
      <c r="AL2623">
        <v>22</v>
      </c>
      <c r="AM2623">
        <v>11</v>
      </c>
      <c r="AN2623">
        <v>25</v>
      </c>
      <c r="AO2623" t="s">
        <v>190</v>
      </c>
      <c r="AP2623">
        <v>83</v>
      </c>
      <c r="AQ2623">
        <v>-0.7</v>
      </c>
      <c r="AR2623">
        <v>1.2</v>
      </c>
      <c r="AS2623" t="s">
        <v>3246</v>
      </c>
      <c r="AT2623">
        <v>7.15</v>
      </c>
      <c r="AU2623">
        <v>17</v>
      </c>
      <c r="AV2623">
        <v>15</v>
      </c>
      <c r="AW2623">
        <v>11</v>
      </c>
      <c r="AX2623">
        <v>12</v>
      </c>
      <c r="AY2623">
        <v>4</v>
      </c>
      <c r="AZ2623">
        <v>44</v>
      </c>
      <c r="BA2623">
        <v>11.75</v>
      </c>
      <c r="BB2623">
        <v>4836.9750000000004</v>
      </c>
      <c r="BC2623">
        <v>8061.625</v>
      </c>
      <c r="BD2623">
        <v>11286.275</v>
      </c>
      <c r="BE2623">
        <v>36</v>
      </c>
      <c r="BF2623">
        <v>4</v>
      </c>
      <c r="BG2623">
        <v>44</v>
      </c>
      <c r="BH2623">
        <v>11.75</v>
      </c>
      <c r="BI2623">
        <v>4836.9750000000004</v>
      </c>
      <c r="BJ2623">
        <v>8061.625</v>
      </c>
      <c r="BK2623">
        <v>11286.275</v>
      </c>
      <c r="BL2623">
        <v>45</v>
      </c>
      <c r="BM2623">
        <v>1</v>
      </c>
      <c r="BN2623">
        <v>9</v>
      </c>
      <c r="BO2623" t="s">
        <v>192</v>
      </c>
      <c r="BP2623">
        <v>4.7069999999999999</v>
      </c>
      <c r="BQ2623">
        <v>279</v>
      </c>
      <c r="BR2623">
        <v>102</v>
      </c>
      <c r="BS2623">
        <v>0.36559139784946237</v>
      </c>
      <c r="BV2623">
        <v>0</v>
      </c>
      <c r="BW2623">
        <v>0</v>
      </c>
      <c r="BX2623">
        <v>0</v>
      </c>
      <c r="BZ2623" t="s">
        <v>193</v>
      </c>
      <c r="CA2623" t="s">
        <v>194</v>
      </c>
      <c r="CB2623" t="b">
        <v>0</v>
      </c>
    </row>
    <row r="2624" spans="1:80" x14ac:dyDescent="0.3">
      <c r="A2624">
        <v>2623</v>
      </c>
      <c r="B2624" t="s">
        <v>3285</v>
      </c>
      <c r="C2624" t="s">
        <v>20</v>
      </c>
      <c r="D2624" t="s">
        <v>3004</v>
      </c>
      <c r="E2624" t="s">
        <v>3240</v>
      </c>
      <c r="F2624" t="s">
        <v>252</v>
      </c>
      <c r="G2624" t="s">
        <v>3004</v>
      </c>
      <c r="H2624" t="s">
        <v>184</v>
      </c>
      <c r="J2624">
        <v>0</v>
      </c>
      <c r="K2624" t="s">
        <v>3252</v>
      </c>
      <c r="L2624" t="s">
        <v>186</v>
      </c>
      <c r="M2624" t="s">
        <v>1022</v>
      </c>
      <c r="N2624" t="s">
        <v>20</v>
      </c>
      <c r="O2624">
        <v>733</v>
      </c>
      <c r="P2624" t="s">
        <v>188</v>
      </c>
      <c r="Q2624">
        <v>2</v>
      </c>
      <c r="R2624">
        <v>9</v>
      </c>
      <c r="S2624">
        <v>40</v>
      </c>
      <c r="T2624">
        <v>4.4444444444444446</v>
      </c>
      <c r="U2624">
        <v>7.5</v>
      </c>
      <c r="V2624">
        <v>7.5</v>
      </c>
      <c r="W2624">
        <v>5</v>
      </c>
      <c r="X2624">
        <v>0.76</v>
      </c>
      <c r="Y2624">
        <v>119638</v>
      </c>
      <c r="Z2624" t="s">
        <v>189</v>
      </c>
      <c r="AA2624">
        <v>2</v>
      </c>
      <c r="AB2624">
        <v>12</v>
      </c>
      <c r="AC2624">
        <v>80</v>
      </c>
      <c r="AD2624">
        <v>6.666666666666667</v>
      </c>
      <c r="AE2624">
        <v>13.125</v>
      </c>
      <c r="AF2624">
        <v>13.125</v>
      </c>
      <c r="AG2624">
        <v>10</v>
      </c>
      <c r="AH2624">
        <v>0.76</v>
      </c>
      <c r="AI2624">
        <v>68367.5</v>
      </c>
      <c r="AJ2624">
        <v>7.94</v>
      </c>
      <c r="AK2624">
        <v>2.2000000000000002</v>
      </c>
      <c r="AL2624">
        <v>17</v>
      </c>
      <c r="AM2624">
        <v>11</v>
      </c>
      <c r="AN2624">
        <v>25</v>
      </c>
      <c r="AO2624" t="s">
        <v>190</v>
      </c>
      <c r="AP2624">
        <v>83</v>
      </c>
      <c r="AQ2624">
        <v>-0.7</v>
      </c>
      <c r="AR2624">
        <v>1.2</v>
      </c>
      <c r="AS2624" t="s">
        <v>3246</v>
      </c>
      <c r="AT2624">
        <v>7.15</v>
      </c>
      <c r="AU2624">
        <v>17</v>
      </c>
      <c r="AV2624">
        <v>15</v>
      </c>
      <c r="AW2624">
        <v>11</v>
      </c>
      <c r="AX2624">
        <v>12</v>
      </c>
      <c r="AY2624">
        <v>4</v>
      </c>
      <c r="AZ2624">
        <v>44</v>
      </c>
      <c r="BA2624">
        <v>11.75</v>
      </c>
      <c r="BB2624">
        <v>4836.9750000000004</v>
      </c>
      <c r="BC2624">
        <v>8061.625</v>
      </c>
      <c r="BD2624">
        <v>11286.275</v>
      </c>
      <c r="BE2624">
        <v>36</v>
      </c>
      <c r="BF2624">
        <v>4</v>
      </c>
      <c r="BG2624">
        <v>44</v>
      </c>
      <c r="BH2624">
        <v>11.75</v>
      </c>
      <c r="BI2624">
        <v>4836.9750000000004</v>
      </c>
      <c r="BJ2624">
        <v>8061.625</v>
      </c>
      <c r="BK2624">
        <v>11286.275</v>
      </c>
      <c r="BL2624">
        <v>45</v>
      </c>
      <c r="BM2624">
        <v>1</v>
      </c>
      <c r="BN2624">
        <v>12</v>
      </c>
      <c r="BO2624" t="s">
        <v>192</v>
      </c>
      <c r="BP2624">
        <v>8.7959999999999994</v>
      </c>
      <c r="BQ2624">
        <v>165</v>
      </c>
      <c r="BR2624">
        <v>38</v>
      </c>
      <c r="BS2624">
        <v>0.23030303030303031</v>
      </c>
      <c r="BV2624">
        <v>0</v>
      </c>
      <c r="BW2624">
        <v>0</v>
      </c>
      <c r="BX2624">
        <v>0</v>
      </c>
      <c r="BZ2624" t="s">
        <v>193</v>
      </c>
      <c r="CA2624" t="s">
        <v>194</v>
      </c>
      <c r="CB2624" t="b">
        <v>0</v>
      </c>
    </row>
    <row r="2625" spans="1:80" x14ac:dyDescent="0.3">
      <c r="A2625">
        <v>2624</v>
      </c>
      <c r="B2625" t="s">
        <v>3286</v>
      </c>
      <c r="C2625" t="s">
        <v>20</v>
      </c>
      <c r="D2625" t="s">
        <v>3004</v>
      </c>
      <c r="E2625" t="s">
        <v>3240</v>
      </c>
      <c r="F2625" t="s">
        <v>511</v>
      </c>
      <c r="G2625" t="s">
        <v>3004</v>
      </c>
      <c r="H2625" t="s">
        <v>184</v>
      </c>
      <c r="J2625">
        <v>0</v>
      </c>
      <c r="K2625" t="s">
        <v>3252</v>
      </c>
      <c r="L2625" t="s">
        <v>186</v>
      </c>
      <c r="M2625" t="s">
        <v>1022</v>
      </c>
      <c r="N2625" t="s">
        <v>20</v>
      </c>
      <c r="O2625">
        <v>943</v>
      </c>
      <c r="P2625" t="s">
        <v>188</v>
      </c>
      <c r="Q2625">
        <v>2</v>
      </c>
      <c r="R2625">
        <v>9</v>
      </c>
      <c r="S2625">
        <v>40</v>
      </c>
      <c r="T2625">
        <v>4.4444444444444446</v>
      </c>
      <c r="U2625">
        <v>7.5</v>
      </c>
      <c r="V2625">
        <v>7.5</v>
      </c>
      <c r="W2625">
        <v>5</v>
      </c>
      <c r="X2625">
        <v>0.76</v>
      </c>
      <c r="Y2625">
        <v>119638</v>
      </c>
      <c r="Z2625" t="s">
        <v>189</v>
      </c>
      <c r="AA2625">
        <v>2</v>
      </c>
      <c r="AB2625">
        <v>9</v>
      </c>
      <c r="AC2625">
        <v>80</v>
      </c>
      <c r="AD2625">
        <v>8.8888888888888893</v>
      </c>
      <c r="AE2625">
        <v>13.125</v>
      </c>
      <c r="AF2625">
        <v>13.125</v>
      </c>
      <c r="AG2625">
        <v>10</v>
      </c>
      <c r="AH2625">
        <v>0.76</v>
      </c>
      <c r="AI2625">
        <v>68367.5</v>
      </c>
      <c r="AJ2625">
        <v>9.86</v>
      </c>
      <c r="AK2625">
        <v>2.2000000000000002</v>
      </c>
      <c r="AL2625">
        <v>13</v>
      </c>
      <c r="AM2625">
        <v>11</v>
      </c>
      <c r="AN2625">
        <v>25</v>
      </c>
      <c r="AO2625" t="s">
        <v>190</v>
      </c>
      <c r="AP2625">
        <v>83</v>
      </c>
      <c r="AQ2625">
        <v>-0.7</v>
      </c>
      <c r="AR2625">
        <v>1.2</v>
      </c>
      <c r="AS2625" t="s">
        <v>3246</v>
      </c>
      <c r="AT2625">
        <v>7.15</v>
      </c>
      <c r="AU2625">
        <v>17</v>
      </c>
      <c r="AV2625">
        <v>15</v>
      </c>
      <c r="AW2625">
        <v>11</v>
      </c>
      <c r="AX2625">
        <v>12</v>
      </c>
      <c r="AY2625">
        <v>4</v>
      </c>
      <c r="AZ2625">
        <v>44</v>
      </c>
      <c r="BA2625">
        <v>11.75</v>
      </c>
      <c r="BB2625">
        <v>4836.9750000000004</v>
      </c>
      <c r="BC2625">
        <v>8061.625</v>
      </c>
      <c r="BD2625">
        <v>11286.275</v>
      </c>
      <c r="BE2625">
        <v>36</v>
      </c>
      <c r="BF2625">
        <v>4</v>
      </c>
      <c r="BG2625">
        <v>44</v>
      </c>
      <c r="BH2625">
        <v>11.75</v>
      </c>
      <c r="BI2625">
        <v>4836.9750000000004</v>
      </c>
      <c r="BJ2625">
        <v>8061.625</v>
      </c>
      <c r="BK2625">
        <v>11286.275</v>
      </c>
      <c r="BL2625">
        <v>45</v>
      </c>
      <c r="BM2625">
        <v>1</v>
      </c>
      <c r="BN2625">
        <v>3</v>
      </c>
      <c r="BO2625" t="s">
        <v>192</v>
      </c>
      <c r="BP2625">
        <v>2.8290000000000002</v>
      </c>
      <c r="BQ2625">
        <v>62</v>
      </c>
      <c r="BR2625">
        <v>24</v>
      </c>
      <c r="BS2625">
        <v>0.38709677419354838</v>
      </c>
      <c r="BV2625">
        <v>0</v>
      </c>
      <c r="BW2625">
        <v>0</v>
      </c>
      <c r="BX2625">
        <v>0</v>
      </c>
      <c r="BZ2625" t="s">
        <v>193</v>
      </c>
      <c r="CA2625" t="s">
        <v>194</v>
      </c>
      <c r="CB2625" t="b">
        <v>0</v>
      </c>
    </row>
    <row r="2626" spans="1:80" x14ac:dyDescent="0.3">
      <c r="A2626">
        <v>2625</v>
      </c>
      <c r="B2626" t="s">
        <v>3287</v>
      </c>
      <c r="C2626" t="s">
        <v>20</v>
      </c>
      <c r="D2626" t="s">
        <v>3004</v>
      </c>
      <c r="E2626" t="s">
        <v>3240</v>
      </c>
      <c r="F2626" t="s">
        <v>520</v>
      </c>
      <c r="G2626" t="s">
        <v>3004</v>
      </c>
      <c r="H2626" t="s">
        <v>184</v>
      </c>
      <c r="J2626">
        <v>0</v>
      </c>
      <c r="K2626" t="s">
        <v>3252</v>
      </c>
      <c r="L2626" t="s">
        <v>186</v>
      </c>
      <c r="M2626" t="s">
        <v>1022</v>
      </c>
      <c r="N2626" t="s">
        <v>20</v>
      </c>
      <c r="O2626">
        <v>1159</v>
      </c>
      <c r="P2626" t="s">
        <v>188</v>
      </c>
      <c r="Q2626">
        <v>2</v>
      </c>
      <c r="R2626">
        <v>9</v>
      </c>
      <c r="S2626">
        <v>40</v>
      </c>
      <c r="T2626">
        <v>4.4444444444444446</v>
      </c>
      <c r="U2626">
        <v>7.5</v>
      </c>
      <c r="V2626">
        <v>7.5</v>
      </c>
      <c r="W2626">
        <v>5</v>
      </c>
      <c r="X2626">
        <v>0.76</v>
      </c>
      <c r="Y2626">
        <v>119638</v>
      </c>
      <c r="Z2626" t="s">
        <v>189</v>
      </c>
      <c r="AA2626">
        <v>2</v>
      </c>
      <c r="AB2626">
        <v>9</v>
      </c>
      <c r="AC2626">
        <v>80</v>
      </c>
      <c r="AD2626">
        <v>8.8888888888888893</v>
      </c>
      <c r="AE2626">
        <v>13.125</v>
      </c>
      <c r="AF2626">
        <v>13.125</v>
      </c>
      <c r="AG2626">
        <v>10</v>
      </c>
      <c r="AH2626">
        <v>0.76</v>
      </c>
      <c r="AI2626">
        <v>68367.5</v>
      </c>
      <c r="AJ2626">
        <v>11.77</v>
      </c>
      <c r="AK2626">
        <v>2.2000000000000002</v>
      </c>
      <c r="AL2626">
        <v>11</v>
      </c>
      <c r="AM2626">
        <v>11</v>
      </c>
      <c r="AN2626">
        <v>25</v>
      </c>
      <c r="AO2626" t="s">
        <v>190</v>
      </c>
      <c r="AP2626">
        <v>83</v>
      </c>
      <c r="AQ2626">
        <v>-0.7</v>
      </c>
      <c r="AR2626">
        <v>1.2</v>
      </c>
      <c r="AS2626" t="s">
        <v>3246</v>
      </c>
      <c r="AT2626">
        <v>7.15</v>
      </c>
      <c r="AU2626">
        <v>17</v>
      </c>
      <c r="AV2626">
        <v>15</v>
      </c>
      <c r="AW2626">
        <v>11</v>
      </c>
      <c r="AX2626">
        <v>12</v>
      </c>
      <c r="AY2626">
        <v>4</v>
      </c>
      <c r="AZ2626">
        <v>44</v>
      </c>
      <c r="BA2626">
        <v>11.75</v>
      </c>
      <c r="BB2626">
        <v>4836.9750000000004</v>
      </c>
      <c r="BC2626">
        <v>8061.625</v>
      </c>
      <c r="BD2626">
        <v>11286.275</v>
      </c>
      <c r="BE2626">
        <v>36</v>
      </c>
      <c r="BF2626">
        <v>4</v>
      </c>
      <c r="BG2626">
        <v>44</v>
      </c>
      <c r="BH2626">
        <v>11.75</v>
      </c>
      <c r="BI2626">
        <v>4836.9750000000004</v>
      </c>
      <c r="BJ2626">
        <v>8061.625</v>
      </c>
      <c r="BK2626">
        <v>11286.275</v>
      </c>
      <c r="BL2626">
        <v>45</v>
      </c>
      <c r="BM2626">
        <v>1</v>
      </c>
      <c r="BN2626">
        <v>3</v>
      </c>
      <c r="BO2626" t="s">
        <v>192</v>
      </c>
      <c r="BP2626">
        <v>3.4769999999999999</v>
      </c>
      <c r="BQ2626">
        <v>122</v>
      </c>
      <c r="BR2626">
        <v>0</v>
      </c>
      <c r="BS2626">
        <v>0</v>
      </c>
      <c r="BV2626">
        <v>0</v>
      </c>
      <c r="BW2626">
        <v>0</v>
      </c>
      <c r="BX2626">
        <v>0</v>
      </c>
      <c r="BZ2626" t="s">
        <v>193</v>
      </c>
      <c r="CA2626" t="s">
        <v>194</v>
      </c>
      <c r="CB2626" t="b">
        <v>0</v>
      </c>
    </row>
    <row r="2627" spans="1:80" x14ac:dyDescent="0.3">
      <c r="A2627">
        <v>2626</v>
      </c>
      <c r="B2627" t="s">
        <v>3288</v>
      </c>
      <c r="C2627" t="s">
        <v>20</v>
      </c>
      <c r="D2627" t="s">
        <v>3004</v>
      </c>
      <c r="E2627" t="s">
        <v>3240</v>
      </c>
      <c r="F2627" t="s">
        <v>1005</v>
      </c>
      <c r="G2627" t="s">
        <v>3004</v>
      </c>
      <c r="H2627" t="s">
        <v>184</v>
      </c>
      <c r="J2627">
        <v>0</v>
      </c>
      <c r="K2627" t="s">
        <v>3252</v>
      </c>
      <c r="L2627" t="s">
        <v>186</v>
      </c>
      <c r="M2627" t="s">
        <v>1022</v>
      </c>
      <c r="N2627" t="s">
        <v>20</v>
      </c>
      <c r="O2627">
        <v>1357</v>
      </c>
      <c r="P2627" t="s">
        <v>188</v>
      </c>
      <c r="Q2627">
        <v>2</v>
      </c>
      <c r="R2627">
        <v>6</v>
      </c>
      <c r="S2627">
        <v>40</v>
      </c>
      <c r="T2627">
        <v>6.666666666666667</v>
      </c>
      <c r="U2627">
        <v>7.5</v>
      </c>
      <c r="V2627">
        <v>7.5</v>
      </c>
      <c r="W2627">
        <v>5</v>
      </c>
      <c r="X2627">
        <v>0.76</v>
      </c>
      <c r="Y2627">
        <v>119638</v>
      </c>
      <c r="Z2627" t="s">
        <v>189</v>
      </c>
      <c r="AA2627">
        <v>2</v>
      </c>
      <c r="AB2627">
        <v>6</v>
      </c>
      <c r="AC2627">
        <v>80</v>
      </c>
      <c r="AD2627">
        <v>13.333333333333334</v>
      </c>
      <c r="AE2627">
        <v>13.125</v>
      </c>
      <c r="AF2627">
        <v>13.333333333333334</v>
      </c>
      <c r="AG2627">
        <v>10</v>
      </c>
      <c r="AH2627">
        <v>0.76</v>
      </c>
      <c r="AI2627">
        <v>67301.5</v>
      </c>
      <c r="AJ2627">
        <v>13.69</v>
      </c>
      <c r="AK2627">
        <v>2.2000000000000002</v>
      </c>
      <c r="AL2627">
        <v>10</v>
      </c>
      <c r="AM2627">
        <v>11</v>
      </c>
      <c r="AN2627">
        <v>25</v>
      </c>
      <c r="AO2627" t="s">
        <v>190</v>
      </c>
      <c r="AP2627">
        <v>83</v>
      </c>
      <c r="AQ2627">
        <v>-0.7</v>
      </c>
      <c r="AR2627">
        <v>1.2</v>
      </c>
      <c r="AS2627" t="s">
        <v>3246</v>
      </c>
      <c r="AT2627">
        <v>7.15</v>
      </c>
      <c r="AU2627">
        <v>17</v>
      </c>
      <c r="AV2627">
        <v>15</v>
      </c>
      <c r="AW2627">
        <v>11</v>
      </c>
      <c r="AX2627">
        <v>12</v>
      </c>
      <c r="AY2627">
        <v>3</v>
      </c>
      <c r="AZ2627">
        <v>33</v>
      </c>
      <c r="BA2627">
        <v>15.666666666666666</v>
      </c>
      <c r="BB2627">
        <v>4836.9750000000004</v>
      </c>
      <c r="BC2627">
        <v>8061.625</v>
      </c>
      <c r="BD2627">
        <v>11286.275</v>
      </c>
      <c r="BE2627">
        <v>36</v>
      </c>
      <c r="BF2627">
        <v>3</v>
      </c>
      <c r="BG2627">
        <v>33</v>
      </c>
      <c r="BH2627">
        <v>15.666666666666666</v>
      </c>
      <c r="BI2627">
        <v>4836.9750000000004</v>
      </c>
      <c r="BJ2627">
        <v>8061.625</v>
      </c>
      <c r="BK2627">
        <v>11286.275</v>
      </c>
      <c r="BL2627">
        <v>45</v>
      </c>
      <c r="BM2627">
        <v>1</v>
      </c>
      <c r="BN2627">
        <v>3</v>
      </c>
      <c r="BO2627" t="s">
        <v>192</v>
      </c>
      <c r="BP2627">
        <v>4.0709999999999997</v>
      </c>
      <c r="BQ2627">
        <v>33</v>
      </c>
      <c r="BR2627">
        <v>30</v>
      </c>
      <c r="BS2627">
        <v>0.90909090909090917</v>
      </c>
      <c r="BV2627">
        <v>0</v>
      </c>
      <c r="BW2627">
        <v>0</v>
      </c>
      <c r="BX2627">
        <v>0</v>
      </c>
      <c r="BZ2627" t="s">
        <v>193</v>
      </c>
      <c r="CA2627" t="s">
        <v>194</v>
      </c>
      <c r="CB2627" t="b">
        <v>0</v>
      </c>
    </row>
    <row r="2628" spans="1:80" x14ac:dyDescent="0.3">
      <c r="A2628">
        <v>2627</v>
      </c>
      <c r="B2628" t="s">
        <v>3289</v>
      </c>
      <c r="C2628" t="s">
        <v>20</v>
      </c>
      <c r="D2628" t="s">
        <v>3004</v>
      </c>
      <c r="E2628" t="s">
        <v>3240</v>
      </c>
      <c r="F2628" t="s">
        <v>1577</v>
      </c>
      <c r="G2628" t="s">
        <v>3004</v>
      </c>
      <c r="H2628" t="s">
        <v>184</v>
      </c>
      <c r="J2628">
        <v>0</v>
      </c>
      <c r="K2628" t="s">
        <v>3252</v>
      </c>
      <c r="L2628" t="s">
        <v>186</v>
      </c>
      <c r="M2628" t="s">
        <v>1022</v>
      </c>
      <c r="N2628" t="s">
        <v>20</v>
      </c>
      <c r="O2628">
        <v>1567</v>
      </c>
      <c r="P2628" t="s">
        <v>188</v>
      </c>
      <c r="Q2628">
        <v>2</v>
      </c>
      <c r="R2628">
        <v>6</v>
      </c>
      <c r="S2628">
        <v>40</v>
      </c>
      <c r="T2628">
        <v>6.666666666666667</v>
      </c>
      <c r="U2628">
        <v>7.5</v>
      </c>
      <c r="V2628">
        <v>7.5</v>
      </c>
      <c r="W2628">
        <v>5</v>
      </c>
      <c r="X2628">
        <v>0.76</v>
      </c>
      <c r="Y2628">
        <v>119638</v>
      </c>
      <c r="Z2628" t="s">
        <v>189</v>
      </c>
      <c r="AA2628">
        <v>2</v>
      </c>
      <c r="AB2628">
        <v>6</v>
      </c>
      <c r="AC2628">
        <v>80</v>
      </c>
      <c r="AD2628">
        <v>13.333333333333334</v>
      </c>
      <c r="AE2628">
        <v>13.125</v>
      </c>
      <c r="AF2628">
        <v>13.333333333333334</v>
      </c>
      <c r="AG2628">
        <v>10</v>
      </c>
      <c r="AH2628">
        <v>0.76</v>
      </c>
      <c r="AI2628">
        <v>67301.5</v>
      </c>
      <c r="AJ2628">
        <v>18.920000000000002</v>
      </c>
      <c r="AK2628">
        <v>2.2000000000000002</v>
      </c>
      <c r="AL2628">
        <v>7</v>
      </c>
      <c r="AM2628">
        <v>11</v>
      </c>
      <c r="AN2628">
        <v>25</v>
      </c>
      <c r="AO2628" t="s">
        <v>190</v>
      </c>
      <c r="AP2628">
        <v>83</v>
      </c>
      <c r="AQ2628">
        <v>-0.7</v>
      </c>
      <c r="AR2628">
        <v>1.2</v>
      </c>
      <c r="AS2628" t="s">
        <v>3246</v>
      </c>
      <c r="AT2628">
        <v>7.15</v>
      </c>
      <c r="AU2628">
        <v>17</v>
      </c>
      <c r="AV2628">
        <v>15</v>
      </c>
      <c r="AW2628">
        <v>11</v>
      </c>
      <c r="AX2628">
        <v>12</v>
      </c>
      <c r="AY2628">
        <v>3</v>
      </c>
      <c r="AZ2628">
        <v>33</v>
      </c>
      <c r="BA2628">
        <v>15.666666666666666</v>
      </c>
      <c r="BB2628">
        <v>4836.9750000000004</v>
      </c>
      <c r="BC2628">
        <v>8061.625</v>
      </c>
      <c r="BD2628">
        <v>11286.275</v>
      </c>
      <c r="BE2628">
        <v>36</v>
      </c>
      <c r="BF2628">
        <v>3</v>
      </c>
      <c r="BG2628">
        <v>33</v>
      </c>
      <c r="BH2628">
        <v>15.666666666666666</v>
      </c>
      <c r="BI2628">
        <v>4836.9750000000004</v>
      </c>
      <c r="BJ2628">
        <v>8061.625</v>
      </c>
      <c r="BK2628">
        <v>11286.275</v>
      </c>
      <c r="BL2628">
        <v>45</v>
      </c>
      <c r="BM2628">
        <v>1</v>
      </c>
      <c r="BN2628">
        <v>3</v>
      </c>
      <c r="BO2628" t="s">
        <v>192</v>
      </c>
      <c r="BP2628">
        <v>4.7009999999999996</v>
      </c>
      <c r="BQ2628">
        <v>19</v>
      </c>
      <c r="BR2628">
        <v>0</v>
      </c>
      <c r="BS2628">
        <v>0</v>
      </c>
      <c r="BV2628">
        <v>0</v>
      </c>
      <c r="BW2628">
        <v>0</v>
      </c>
      <c r="BX2628">
        <v>0</v>
      </c>
      <c r="BZ2628" t="s">
        <v>193</v>
      </c>
      <c r="CA2628" t="s">
        <v>194</v>
      </c>
      <c r="CB2628" t="b">
        <v>0</v>
      </c>
    </row>
    <row r="2629" spans="1:80" x14ac:dyDescent="0.3">
      <c r="A2629">
        <v>2628</v>
      </c>
      <c r="B2629" t="s">
        <v>3290</v>
      </c>
      <c r="C2629" t="s">
        <v>20</v>
      </c>
      <c r="D2629" t="s">
        <v>3004</v>
      </c>
      <c r="E2629" t="s">
        <v>3240</v>
      </c>
      <c r="F2629" t="s">
        <v>1605</v>
      </c>
      <c r="G2629" t="s">
        <v>3004</v>
      </c>
      <c r="H2629" t="s">
        <v>184</v>
      </c>
      <c r="J2629">
        <v>0</v>
      </c>
      <c r="K2629" t="s">
        <v>3252</v>
      </c>
      <c r="L2629" t="s">
        <v>186</v>
      </c>
      <c r="M2629" t="s">
        <v>1022</v>
      </c>
      <c r="N2629" t="s">
        <v>20</v>
      </c>
      <c r="O2629">
        <v>1775</v>
      </c>
      <c r="P2629" t="s">
        <v>188</v>
      </c>
      <c r="Q2629">
        <v>2</v>
      </c>
      <c r="R2629">
        <v>6</v>
      </c>
      <c r="S2629">
        <v>40</v>
      </c>
      <c r="T2629">
        <v>6.666666666666667</v>
      </c>
      <c r="U2629">
        <v>7.5</v>
      </c>
      <c r="V2629">
        <v>7.5</v>
      </c>
      <c r="W2629">
        <v>5</v>
      </c>
      <c r="X2629">
        <v>0.76</v>
      </c>
      <c r="Y2629">
        <v>119638</v>
      </c>
      <c r="Z2629" t="s">
        <v>189</v>
      </c>
      <c r="AA2629">
        <v>2</v>
      </c>
      <c r="AB2629">
        <v>6</v>
      </c>
      <c r="AC2629">
        <v>80</v>
      </c>
      <c r="AD2629">
        <v>13.333333333333334</v>
      </c>
      <c r="AE2629">
        <v>13.125</v>
      </c>
      <c r="AF2629">
        <v>13.333333333333334</v>
      </c>
      <c r="AG2629">
        <v>10</v>
      </c>
      <c r="AH2629">
        <v>0.76</v>
      </c>
      <c r="AI2629">
        <v>67301.5</v>
      </c>
      <c r="AJ2629">
        <v>21.22</v>
      </c>
      <c r="AK2629">
        <v>2.2000000000000002</v>
      </c>
      <c r="AL2629">
        <v>6</v>
      </c>
      <c r="AM2629">
        <v>11</v>
      </c>
      <c r="AN2629">
        <v>25</v>
      </c>
      <c r="AO2629" t="s">
        <v>190</v>
      </c>
      <c r="AP2629">
        <v>83</v>
      </c>
      <c r="AQ2629">
        <v>-0.7</v>
      </c>
      <c r="AR2629">
        <v>1.2</v>
      </c>
      <c r="AS2629" t="s">
        <v>3246</v>
      </c>
      <c r="AT2629">
        <v>7.15</v>
      </c>
      <c r="AU2629">
        <v>17</v>
      </c>
      <c r="AV2629">
        <v>15</v>
      </c>
      <c r="AW2629">
        <v>11</v>
      </c>
      <c r="AX2629">
        <v>12</v>
      </c>
      <c r="AY2629">
        <v>3</v>
      </c>
      <c r="AZ2629">
        <v>33</v>
      </c>
      <c r="BA2629">
        <v>15.666666666666666</v>
      </c>
      <c r="BB2629">
        <v>4836.9750000000004</v>
      </c>
      <c r="BC2629">
        <v>8061.625</v>
      </c>
      <c r="BD2629">
        <v>11286.275</v>
      </c>
      <c r="BE2629">
        <v>36</v>
      </c>
      <c r="BF2629">
        <v>3</v>
      </c>
      <c r="BG2629">
        <v>33</v>
      </c>
      <c r="BH2629">
        <v>15.666666666666666</v>
      </c>
      <c r="BI2629">
        <v>4836.9750000000004</v>
      </c>
      <c r="BJ2629">
        <v>8061.625</v>
      </c>
      <c r="BK2629">
        <v>11286.275</v>
      </c>
      <c r="BL2629">
        <v>45</v>
      </c>
      <c r="BM2629">
        <v>1</v>
      </c>
      <c r="BN2629">
        <v>3</v>
      </c>
      <c r="BO2629" t="s">
        <v>192</v>
      </c>
      <c r="BP2629">
        <v>5.3250000000000002</v>
      </c>
      <c r="BQ2629">
        <v>20</v>
      </c>
      <c r="BR2629">
        <v>1</v>
      </c>
      <c r="BS2629">
        <v>0.05</v>
      </c>
      <c r="BV2629">
        <v>0</v>
      </c>
      <c r="BW2629">
        <v>0</v>
      </c>
      <c r="BX2629">
        <v>0</v>
      </c>
      <c r="BZ2629" t="s">
        <v>193</v>
      </c>
      <c r="CA2629" t="s">
        <v>194</v>
      </c>
      <c r="CB2629" t="b">
        <v>0</v>
      </c>
    </row>
    <row r="2630" spans="1:80" x14ac:dyDescent="0.3">
      <c r="A2630">
        <v>2629</v>
      </c>
      <c r="B2630" t="s">
        <v>3291</v>
      </c>
      <c r="C2630" t="s">
        <v>20</v>
      </c>
      <c r="D2630" t="s">
        <v>3004</v>
      </c>
      <c r="E2630" t="s">
        <v>3240</v>
      </c>
      <c r="F2630" t="s">
        <v>1607</v>
      </c>
      <c r="G2630" t="s">
        <v>3004</v>
      </c>
      <c r="H2630" t="s">
        <v>184</v>
      </c>
      <c r="J2630">
        <v>0</v>
      </c>
      <c r="K2630" t="s">
        <v>3252</v>
      </c>
      <c r="L2630" t="s">
        <v>186</v>
      </c>
      <c r="M2630" t="s">
        <v>1022</v>
      </c>
      <c r="N2630" t="s">
        <v>20</v>
      </c>
      <c r="O2630">
        <v>2001</v>
      </c>
      <c r="P2630" t="s">
        <v>188</v>
      </c>
      <c r="Q2630">
        <v>2</v>
      </c>
      <c r="R2630">
        <v>6</v>
      </c>
      <c r="S2630">
        <v>40</v>
      </c>
      <c r="T2630">
        <v>6.666666666666667</v>
      </c>
      <c r="U2630">
        <v>7.5</v>
      </c>
      <c r="V2630">
        <v>7.5</v>
      </c>
      <c r="W2630">
        <v>5</v>
      </c>
      <c r="X2630">
        <v>0.76</v>
      </c>
      <c r="Y2630">
        <v>119638</v>
      </c>
      <c r="Z2630" t="s">
        <v>189</v>
      </c>
      <c r="AA2630">
        <v>2</v>
      </c>
      <c r="AB2630">
        <v>6</v>
      </c>
      <c r="AC2630">
        <v>80</v>
      </c>
      <c r="AD2630">
        <v>13.333333333333334</v>
      </c>
      <c r="AE2630">
        <v>13.125</v>
      </c>
      <c r="AF2630">
        <v>13.333333333333334</v>
      </c>
      <c r="AG2630">
        <v>10</v>
      </c>
      <c r="AH2630">
        <v>0.76</v>
      </c>
      <c r="AI2630">
        <v>67301.5</v>
      </c>
      <c r="AJ2630">
        <v>23.52</v>
      </c>
      <c r="AK2630">
        <v>2.2000000000000002</v>
      </c>
      <c r="AL2630">
        <v>6</v>
      </c>
      <c r="AM2630">
        <v>11</v>
      </c>
      <c r="AN2630">
        <v>25</v>
      </c>
      <c r="AO2630" t="s">
        <v>190</v>
      </c>
      <c r="AP2630">
        <v>83</v>
      </c>
      <c r="AQ2630">
        <v>-0.7</v>
      </c>
      <c r="AR2630">
        <v>1.2</v>
      </c>
      <c r="AS2630" t="s">
        <v>3246</v>
      </c>
      <c r="AT2630">
        <v>7.15</v>
      </c>
      <c r="AU2630">
        <v>17</v>
      </c>
      <c r="AV2630">
        <v>15</v>
      </c>
      <c r="AW2630">
        <v>11</v>
      </c>
      <c r="AX2630">
        <v>12</v>
      </c>
      <c r="AY2630">
        <v>3</v>
      </c>
      <c r="AZ2630">
        <v>33</v>
      </c>
      <c r="BA2630">
        <v>15.666666666666666</v>
      </c>
      <c r="BB2630">
        <v>4836.9750000000004</v>
      </c>
      <c r="BC2630">
        <v>8061.625</v>
      </c>
      <c r="BD2630">
        <v>11286.275</v>
      </c>
      <c r="BE2630">
        <v>36</v>
      </c>
      <c r="BF2630">
        <v>3</v>
      </c>
      <c r="BG2630">
        <v>33</v>
      </c>
      <c r="BH2630">
        <v>15.666666666666666</v>
      </c>
      <c r="BI2630">
        <v>4836.9750000000004</v>
      </c>
      <c r="BJ2630">
        <v>8061.625</v>
      </c>
      <c r="BK2630">
        <v>11286.275</v>
      </c>
      <c r="BL2630">
        <v>45</v>
      </c>
      <c r="BM2630">
        <v>1</v>
      </c>
      <c r="BN2630">
        <v>1</v>
      </c>
      <c r="BO2630" t="s">
        <v>192</v>
      </c>
      <c r="BP2630">
        <v>2.0009999999999999</v>
      </c>
      <c r="BQ2630">
        <v>22</v>
      </c>
      <c r="BR2630">
        <v>0</v>
      </c>
      <c r="BS2630">
        <v>0</v>
      </c>
      <c r="BV2630">
        <v>0</v>
      </c>
      <c r="BW2630">
        <v>0</v>
      </c>
      <c r="BX2630">
        <v>0</v>
      </c>
      <c r="BZ2630" t="s">
        <v>193</v>
      </c>
      <c r="CA2630" t="s">
        <v>194</v>
      </c>
      <c r="CB2630" t="b">
        <v>0</v>
      </c>
    </row>
    <row r="2631" spans="1:80" x14ac:dyDescent="0.3">
      <c r="A2631">
        <v>2630</v>
      </c>
      <c r="B2631" t="s">
        <v>3292</v>
      </c>
      <c r="C2631" t="s">
        <v>20</v>
      </c>
      <c r="D2631" t="s">
        <v>3004</v>
      </c>
      <c r="E2631" t="s">
        <v>3293</v>
      </c>
      <c r="F2631" t="s">
        <v>204</v>
      </c>
      <c r="G2631" t="s">
        <v>3004</v>
      </c>
      <c r="H2631" t="s">
        <v>184</v>
      </c>
      <c r="J2631">
        <v>0</v>
      </c>
      <c r="K2631" t="s">
        <v>3294</v>
      </c>
      <c r="L2631" t="s">
        <v>186</v>
      </c>
      <c r="M2631" t="s">
        <v>1189</v>
      </c>
      <c r="N2631" t="s">
        <v>20</v>
      </c>
      <c r="O2631">
        <v>844</v>
      </c>
      <c r="P2631" t="s">
        <v>188</v>
      </c>
      <c r="Q2631">
        <v>2</v>
      </c>
      <c r="R2631">
        <v>15</v>
      </c>
      <c r="S2631">
        <v>40</v>
      </c>
      <c r="T2631">
        <v>2.6666666666666665</v>
      </c>
      <c r="U2631">
        <v>7.5</v>
      </c>
      <c r="V2631">
        <v>7.5</v>
      </c>
      <c r="W2631">
        <v>5</v>
      </c>
      <c r="X2631">
        <v>0.76</v>
      </c>
      <c r="Y2631">
        <v>119638</v>
      </c>
      <c r="Z2631" t="s">
        <v>189</v>
      </c>
      <c r="AA2631">
        <v>2</v>
      </c>
      <c r="AB2631">
        <v>15</v>
      </c>
      <c r="AC2631">
        <v>80</v>
      </c>
      <c r="AD2631">
        <v>5.333333333333333</v>
      </c>
      <c r="AE2631">
        <v>22.5</v>
      </c>
      <c r="AF2631">
        <v>22.5</v>
      </c>
      <c r="AG2631">
        <v>10</v>
      </c>
      <c r="AH2631">
        <v>0.76</v>
      </c>
      <c r="AI2631">
        <v>39872.5</v>
      </c>
      <c r="AJ2631">
        <v>7.42</v>
      </c>
      <c r="AK2631">
        <v>2.2000000000000002</v>
      </c>
      <c r="AL2631">
        <v>18</v>
      </c>
      <c r="AM2631">
        <v>11</v>
      </c>
      <c r="AN2631">
        <v>25</v>
      </c>
      <c r="AO2631" t="s">
        <v>190</v>
      </c>
      <c r="AP2631">
        <v>83</v>
      </c>
      <c r="AQ2631">
        <v>-0.7</v>
      </c>
      <c r="AR2631">
        <v>1.2</v>
      </c>
      <c r="AS2631" t="s">
        <v>3295</v>
      </c>
      <c r="AT2631">
        <v>16</v>
      </c>
      <c r="AU2631">
        <v>17</v>
      </c>
      <c r="AV2631">
        <v>15</v>
      </c>
      <c r="AW2631">
        <v>14</v>
      </c>
      <c r="AX2631">
        <v>12</v>
      </c>
      <c r="AY2631">
        <v>4</v>
      </c>
      <c r="AZ2631">
        <v>56</v>
      </c>
      <c r="BA2631">
        <v>9.2321428571428577</v>
      </c>
      <c r="BB2631">
        <v>13776</v>
      </c>
      <c r="BC2631">
        <v>22960</v>
      </c>
      <c r="BD2631">
        <v>32144</v>
      </c>
      <c r="BE2631">
        <v>36</v>
      </c>
      <c r="BF2631">
        <v>4</v>
      </c>
      <c r="BG2631">
        <v>56</v>
      </c>
      <c r="BH2631">
        <v>9.2321428571428577</v>
      </c>
      <c r="BI2631">
        <v>13776</v>
      </c>
      <c r="BJ2631">
        <v>22960</v>
      </c>
      <c r="BK2631">
        <v>32144</v>
      </c>
      <c r="BL2631">
        <v>50</v>
      </c>
      <c r="BM2631">
        <v>1</v>
      </c>
      <c r="BN2631">
        <v>6</v>
      </c>
      <c r="BO2631" t="s">
        <v>192</v>
      </c>
      <c r="BP2631">
        <v>5.0640000000000001</v>
      </c>
      <c r="BQ2631">
        <v>102</v>
      </c>
      <c r="BR2631">
        <v>8</v>
      </c>
      <c r="BS2631">
        <v>7.8431372549019607E-2</v>
      </c>
      <c r="BV2631">
        <v>67</v>
      </c>
      <c r="BW2631">
        <v>0</v>
      </c>
      <c r="BX2631">
        <v>0</v>
      </c>
      <c r="BZ2631" t="s">
        <v>193</v>
      </c>
      <c r="CA2631" t="s">
        <v>194</v>
      </c>
      <c r="CB2631" t="b">
        <v>0</v>
      </c>
    </row>
    <row r="2632" spans="1:80" x14ac:dyDescent="0.3">
      <c r="A2632">
        <v>2631</v>
      </c>
      <c r="B2632" t="s">
        <v>3296</v>
      </c>
      <c r="C2632" t="s">
        <v>20</v>
      </c>
      <c r="D2632" t="s">
        <v>3004</v>
      </c>
      <c r="E2632" t="s">
        <v>3293</v>
      </c>
      <c r="F2632" t="s">
        <v>252</v>
      </c>
      <c r="G2632" t="s">
        <v>3004</v>
      </c>
      <c r="H2632" t="s">
        <v>184</v>
      </c>
      <c r="J2632">
        <v>0</v>
      </c>
      <c r="K2632" t="s">
        <v>3294</v>
      </c>
      <c r="L2632" t="s">
        <v>186</v>
      </c>
      <c r="M2632" t="s">
        <v>1189</v>
      </c>
      <c r="N2632" t="s">
        <v>20</v>
      </c>
      <c r="O2632">
        <v>1189</v>
      </c>
      <c r="P2632" t="s">
        <v>188</v>
      </c>
      <c r="Q2632">
        <v>2</v>
      </c>
      <c r="R2632">
        <v>12</v>
      </c>
      <c r="S2632">
        <v>40</v>
      </c>
      <c r="T2632">
        <v>3.3333333333333335</v>
      </c>
      <c r="U2632">
        <v>7.5</v>
      </c>
      <c r="V2632">
        <v>7.5</v>
      </c>
      <c r="W2632">
        <v>5</v>
      </c>
      <c r="X2632">
        <v>0.76</v>
      </c>
      <c r="Y2632">
        <v>119638</v>
      </c>
      <c r="Z2632" t="s">
        <v>189</v>
      </c>
      <c r="AA2632">
        <v>2</v>
      </c>
      <c r="AB2632">
        <v>12</v>
      </c>
      <c r="AC2632">
        <v>80</v>
      </c>
      <c r="AD2632">
        <v>6.666666666666667</v>
      </c>
      <c r="AE2632">
        <v>22.5</v>
      </c>
      <c r="AF2632">
        <v>22.5</v>
      </c>
      <c r="AG2632">
        <v>10</v>
      </c>
      <c r="AH2632">
        <v>0.76</v>
      </c>
      <c r="AI2632">
        <v>39872.5</v>
      </c>
      <c r="AJ2632">
        <v>9.7200000000000006</v>
      </c>
      <c r="AK2632">
        <v>2.2000000000000002</v>
      </c>
      <c r="AL2632">
        <v>14</v>
      </c>
      <c r="AM2632">
        <v>11</v>
      </c>
      <c r="AN2632">
        <v>25</v>
      </c>
      <c r="AO2632" t="s">
        <v>190</v>
      </c>
      <c r="AP2632">
        <v>83</v>
      </c>
      <c r="AQ2632">
        <v>-0.7</v>
      </c>
      <c r="AR2632">
        <v>1.2</v>
      </c>
      <c r="AS2632" t="s">
        <v>3295</v>
      </c>
      <c r="AT2632">
        <v>16</v>
      </c>
      <c r="AU2632">
        <v>17</v>
      </c>
      <c r="AV2632">
        <v>15</v>
      </c>
      <c r="AW2632">
        <v>14</v>
      </c>
      <c r="AX2632">
        <v>12</v>
      </c>
      <c r="AY2632">
        <v>4</v>
      </c>
      <c r="AZ2632">
        <v>56</v>
      </c>
      <c r="BA2632">
        <v>9.2321428571428577</v>
      </c>
      <c r="BB2632">
        <v>13776</v>
      </c>
      <c r="BC2632">
        <v>22960</v>
      </c>
      <c r="BD2632">
        <v>32144</v>
      </c>
      <c r="BE2632">
        <v>36</v>
      </c>
      <c r="BF2632">
        <v>4</v>
      </c>
      <c r="BG2632">
        <v>56</v>
      </c>
      <c r="BH2632">
        <v>9.2321428571428577</v>
      </c>
      <c r="BI2632">
        <v>13776</v>
      </c>
      <c r="BJ2632">
        <v>22960</v>
      </c>
      <c r="BK2632">
        <v>32144</v>
      </c>
      <c r="BL2632">
        <v>50</v>
      </c>
      <c r="BM2632">
        <v>1</v>
      </c>
      <c r="BN2632">
        <v>6</v>
      </c>
      <c r="BO2632" t="s">
        <v>192</v>
      </c>
      <c r="BP2632">
        <v>7.1340000000000003</v>
      </c>
      <c r="BQ2632">
        <v>347</v>
      </c>
      <c r="BR2632">
        <v>39</v>
      </c>
      <c r="BS2632">
        <v>0.11239193083573489</v>
      </c>
      <c r="BV2632">
        <v>0</v>
      </c>
      <c r="BW2632">
        <v>20</v>
      </c>
      <c r="BX2632">
        <v>0</v>
      </c>
      <c r="BZ2632" t="s">
        <v>193</v>
      </c>
      <c r="CA2632" t="s">
        <v>194</v>
      </c>
      <c r="CB2632" t="b">
        <v>0</v>
      </c>
    </row>
    <row r="2633" spans="1:80" x14ac:dyDescent="0.3">
      <c r="A2633">
        <v>2632</v>
      </c>
      <c r="B2633" t="s">
        <v>3297</v>
      </c>
      <c r="C2633" t="s">
        <v>20</v>
      </c>
      <c r="D2633" t="s">
        <v>3004</v>
      </c>
      <c r="E2633" t="s">
        <v>3293</v>
      </c>
      <c r="F2633" t="s">
        <v>511</v>
      </c>
      <c r="G2633" t="s">
        <v>3004</v>
      </c>
      <c r="H2633" t="s">
        <v>184</v>
      </c>
      <c r="J2633">
        <v>0</v>
      </c>
      <c r="K2633" t="s">
        <v>3294</v>
      </c>
      <c r="L2633" t="s">
        <v>186</v>
      </c>
      <c r="M2633" t="s">
        <v>1189</v>
      </c>
      <c r="N2633" t="s">
        <v>20</v>
      </c>
      <c r="O2633">
        <v>1503</v>
      </c>
      <c r="P2633" t="s">
        <v>188</v>
      </c>
      <c r="Q2633">
        <v>2</v>
      </c>
      <c r="R2633">
        <v>9</v>
      </c>
      <c r="S2633">
        <v>40</v>
      </c>
      <c r="T2633">
        <v>4.4444444444444446</v>
      </c>
      <c r="U2633">
        <v>7.5</v>
      </c>
      <c r="V2633">
        <v>7.5</v>
      </c>
      <c r="W2633">
        <v>5</v>
      </c>
      <c r="X2633">
        <v>0.76</v>
      </c>
      <c r="Y2633">
        <v>119638</v>
      </c>
      <c r="Z2633" t="s">
        <v>189</v>
      </c>
      <c r="AA2633">
        <v>2</v>
      </c>
      <c r="AB2633">
        <v>9</v>
      </c>
      <c r="AC2633">
        <v>80</v>
      </c>
      <c r="AD2633">
        <v>8.8888888888888893</v>
      </c>
      <c r="AE2633">
        <v>22.5</v>
      </c>
      <c r="AF2633">
        <v>22.5</v>
      </c>
      <c r="AG2633">
        <v>10</v>
      </c>
      <c r="AH2633">
        <v>0.76</v>
      </c>
      <c r="AI2633">
        <v>39872.5</v>
      </c>
      <c r="AJ2633">
        <v>12.02</v>
      </c>
      <c r="AK2633">
        <v>2.2000000000000002</v>
      </c>
      <c r="AL2633">
        <v>11</v>
      </c>
      <c r="AM2633">
        <v>11</v>
      </c>
      <c r="AN2633">
        <v>25</v>
      </c>
      <c r="AO2633" t="s">
        <v>190</v>
      </c>
      <c r="AP2633">
        <v>83</v>
      </c>
      <c r="AQ2633">
        <v>-0.7</v>
      </c>
      <c r="AR2633">
        <v>1.2</v>
      </c>
      <c r="AS2633" t="s">
        <v>3295</v>
      </c>
      <c r="AT2633">
        <v>16</v>
      </c>
      <c r="AU2633">
        <v>17</v>
      </c>
      <c r="AV2633">
        <v>15</v>
      </c>
      <c r="AW2633">
        <v>14</v>
      </c>
      <c r="AX2633">
        <v>12</v>
      </c>
      <c r="AY2633">
        <v>4</v>
      </c>
      <c r="AZ2633">
        <v>56</v>
      </c>
      <c r="BA2633">
        <v>9.2321428571428577</v>
      </c>
      <c r="BB2633">
        <v>13776</v>
      </c>
      <c r="BC2633">
        <v>22960</v>
      </c>
      <c r="BD2633">
        <v>32144</v>
      </c>
      <c r="BE2633">
        <v>36</v>
      </c>
      <c r="BF2633">
        <v>4</v>
      </c>
      <c r="BG2633">
        <v>56</v>
      </c>
      <c r="BH2633">
        <v>9.2321428571428577</v>
      </c>
      <c r="BI2633">
        <v>13776</v>
      </c>
      <c r="BJ2633">
        <v>22960</v>
      </c>
      <c r="BK2633">
        <v>32144</v>
      </c>
      <c r="BL2633">
        <v>50</v>
      </c>
      <c r="BM2633">
        <v>1</v>
      </c>
      <c r="BN2633">
        <v>3</v>
      </c>
      <c r="BO2633" t="s">
        <v>192</v>
      </c>
      <c r="BP2633">
        <v>4.5090000000000003</v>
      </c>
      <c r="BQ2633">
        <v>1</v>
      </c>
      <c r="BR2633">
        <v>46</v>
      </c>
      <c r="BS2633">
        <v>46</v>
      </c>
      <c r="BV2633">
        <v>68</v>
      </c>
      <c r="BW2633">
        <v>0</v>
      </c>
      <c r="BX2633">
        <v>0</v>
      </c>
      <c r="BZ2633" t="s">
        <v>193</v>
      </c>
      <c r="CA2633" t="s">
        <v>194</v>
      </c>
      <c r="CB2633" t="b">
        <v>0</v>
      </c>
    </row>
    <row r="2634" spans="1:80" x14ac:dyDescent="0.3">
      <c r="A2634">
        <v>2633</v>
      </c>
      <c r="B2634" t="s">
        <v>3298</v>
      </c>
      <c r="C2634" t="s">
        <v>20</v>
      </c>
      <c r="D2634" t="s">
        <v>3004</v>
      </c>
      <c r="E2634" t="s">
        <v>3293</v>
      </c>
      <c r="F2634" t="s">
        <v>520</v>
      </c>
      <c r="G2634" t="s">
        <v>3004</v>
      </c>
      <c r="H2634" t="s">
        <v>184</v>
      </c>
      <c r="J2634">
        <v>0</v>
      </c>
      <c r="K2634" t="s">
        <v>3294</v>
      </c>
      <c r="L2634" t="s">
        <v>186</v>
      </c>
      <c r="M2634" t="s">
        <v>1189</v>
      </c>
      <c r="N2634" t="s">
        <v>20</v>
      </c>
      <c r="O2634">
        <v>1853</v>
      </c>
      <c r="P2634" t="s">
        <v>188</v>
      </c>
      <c r="Q2634">
        <v>2</v>
      </c>
      <c r="R2634">
        <v>9</v>
      </c>
      <c r="S2634">
        <v>40</v>
      </c>
      <c r="T2634">
        <v>4.4444444444444446</v>
      </c>
      <c r="U2634">
        <v>7.5</v>
      </c>
      <c r="V2634">
        <v>7.5</v>
      </c>
      <c r="W2634">
        <v>5</v>
      </c>
      <c r="X2634">
        <v>0.76</v>
      </c>
      <c r="Y2634">
        <v>119638</v>
      </c>
      <c r="Z2634" t="s">
        <v>189</v>
      </c>
      <c r="AA2634">
        <v>2</v>
      </c>
      <c r="AB2634">
        <v>9</v>
      </c>
      <c r="AC2634">
        <v>80</v>
      </c>
      <c r="AD2634">
        <v>8.8888888888888893</v>
      </c>
      <c r="AE2634">
        <v>22.5</v>
      </c>
      <c r="AF2634">
        <v>22.5</v>
      </c>
      <c r="AG2634">
        <v>10</v>
      </c>
      <c r="AH2634">
        <v>0.76</v>
      </c>
      <c r="AI2634">
        <v>39872.5</v>
      </c>
      <c r="AJ2634">
        <v>14.32</v>
      </c>
      <c r="AK2634">
        <v>2.2000000000000002</v>
      </c>
      <c r="AL2634">
        <v>9</v>
      </c>
      <c r="AM2634">
        <v>11</v>
      </c>
      <c r="AN2634">
        <v>25</v>
      </c>
      <c r="AO2634" t="s">
        <v>190</v>
      </c>
      <c r="AP2634">
        <v>83</v>
      </c>
      <c r="AQ2634">
        <v>-0.7</v>
      </c>
      <c r="AR2634">
        <v>1.2</v>
      </c>
      <c r="AS2634" t="s">
        <v>3299</v>
      </c>
      <c r="AT2634">
        <v>7.6</v>
      </c>
      <c r="AU2634">
        <v>17</v>
      </c>
      <c r="AV2634">
        <v>15</v>
      </c>
      <c r="AW2634">
        <v>10</v>
      </c>
      <c r="AX2634">
        <v>12</v>
      </c>
      <c r="AY2634">
        <v>4</v>
      </c>
      <c r="AZ2634">
        <v>40</v>
      </c>
      <c r="BA2634">
        <v>12.925000000000001</v>
      </c>
      <c r="BB2634">
        <v>4674</v>
      </c>
      <c r="BC2634">
        <v>7790</v>
      </c>
      <c r="BD2634">
        <v>10906</v>
      </c>
      <c r="BE2634">
        <v>36</v>
      </c>
      <c r="BF2634">
        <v>4</v>
      </c>
      <c r="BG2634">
        <v>40</v>
      </c>
      <c r="BH2634">
        <v>12.925000000000001</v>
      </c>
      <c r="BI2634">
        <v>4674</v>
      </c>
      <c r="BJ2634">
        <v>7790</v>
      </c>
      <c r="BK2634">
        <v>10906</v>
      </c>
      <c r="BL2634">
        <v>50</v>
      </c>
      <c r="BM2634">
        <v>1</v>
      </c>
      <c r="BN2634">
        <v>2</v>
      </c>
      <c r="BO2634" t="s">
        <v>192</v>
      </c>
      <c r="BP2634">
        <v>3.706</v>
      </c>
      <c r="BQ2634">
        <v>269</v>
      </c>
      <c r="BR2634">
        <v>31</v>
      </c>
      <c r="BS2634">
        <v>0.11524163568773234</v>
      </c>
      <c r="BV2634">
        <v>137</v>
      </c>
      <c r="BW2634">
        <v>0</v>
      </c>
      <c r="BX2634">
        <v>0</v>
      </c>
      <c r="BZ2634" t="s">
        <v>193</v>
      </c>
      <c r="CA2634" t="s">
        <v>194</v>
      </c>
      <c r="CB2634" t="b">
        <v>0</v>
      </c>
    </row>
    <row r="2635" spans="1:80" x14ac:dyDescent="0.3">
      <c r="A2635">
        <v>2634</v>
      </c>
      <c r="B2635" t="s">
        <v>3300</v>
      </c>
      <c r="C2635" t="s">
        <v>20</v>
      </c>
      <c r="D2635" t="s">
        <v>3004</v>
      </c>
      <c r="E2635" t="s">
        <v>3293</v>
      </c>
      <c r="F2635" t="s">
        <v>1005</v>
      </c>
      <c r="G2635" t="s">
        <v>3004</v>
      </c>
      <c r="H2635" t="s">
        <v>184</v>
      </c>
      <c r="J2635">
        <v>0</v>
      </c>
      <c r="K2635" t="s">
        <v>3294</v>
      </c>
      <c r="L2635" t="s">
        <v>186</v>
      </c>
      <c r="M2635" t="s">
        <v>1189</v>
      </c>
      <c r="N2635" t="s">
        <v>20</v>
      </c>
      <c r="O2635">
        <v>2196</v>
      </c>
      <c r="P2635" t="s">
        <v>188</v>
      </c>
      <c r="Q2635">
        <v>2</v>
      </c>
      <c r="R2635">
        <v>6</v>
      </c>
      <c r="S2635">
        <v>40</v>
      </c>
      <c r="T2635">
        <v>6.666666666666667</v>
      </c>
      <c r="U2635">
        <v>7.5</v>
      </c>
      <c r="V2635">
        <v>7.5</v>
      </c>
      <c r="W2635">
        <v>5</v>
      </c>
      <c r="X2635">
        <v>0.76</v>
      </c>
      <c r="Y2635">
        <v>119638</v>
      </c>
      <c r="Z2635" t="s">
        <v>189</v>
      </c>
      <c r="AA2635">
        <v>2</v>
      </c>
      <c r="AB2635">
        <v>6</v>
      </c>
      <c r="AC2635">
        <v>80</v>
      </c>
      <c r="AD2635">
        <v>13.333333333333334</v>
      </c>
      <c r="AE2635">
        <v>22.5</v>
      </c>
      <c r="AF2635">
        <v>22.5</v>
      </c>
      <c r="AG2635">
        <v>10</v>
      </c>
      <c r="AH2635">
        <v>0.76</v>
      </c>
      <c r="AI2635">
        <v>39872.5</v>
      </c>
      <c r="AJ2635">
        <v>16.62</v>
      </c>
      <c r="AK2635">
        <v>2.2000000000000002</v>
      </c>
      <c r="AL2635">
        <v>8</v>
      </c>
      <c r="AM2635">
        <v>11</v>
      </c>
      <c r="AN2635">
        <v>25</v>
      </c>
      <c r="AO2635" t="s">
        <v>190</v>
      </c>
      <c r="AP2635">
        <v>83</v>
      </c>
      <c r="AQ2635">
        <v>-0.7</v>
      </c>
      <c r="AR2635">
        <v>1.2</v>
      </c>
      <c r="AS2635" t="s">
        <v>3299</v>
      </c>
      <c r="AT2635">
        <v>7.6</v>
      </c>
      <c r="AU2635">
        <v>17</v>
      </c>
      <c r="AV2635">
        <v>15</v>
      </c>
      <c r="AW2635">
        <v>10</v>
      </c>
      <c r="AX2635">
        <v>12</v>
      </c>
      <c r="AY2635">
        <v>3</v>
      </c>
      <c r="AZ2635">
        <v>30</v>
      </c>
      <c r="BA2635">
        <v>17.233333333333334</v>
      </c>
      <c r="BB2635">
        <v>4674</v>
      </c>
      <c r="BC2635">
        <v>7790</v>
      </c>
      <c r="BD2635">
        <v>10906</v>
      </c>
      <c r="BE2635">
        <v>36</v>
      </c>
      <c r="BF2635">
        <v>3</v>
      </c>
      <c r="BG2635">
        <v>30</v>
      </c>
      <c r="BH2635">
        <v>17.233333333333334</v>
      </c>
      <c r="BI2635">
        <v>4674</v>
      </c>
      <c r="BJ2635">
        <v>7790</v>
      </c>
      <c r="BK2635">
        <v>10906</v>
      </c>
      <c r="BL2635">
        <v>50</v>
      </c>
      <c r="BM2635">
        <v>1</v>
      </c>
      <c r="BN2635">
        <v>2</v>
      </c>
      <c r="BO2635" t="s">
        <v>192</v>
      </c>
      <c r="BP2635">
        <v>4.3920000000000003</v>
      </c>
      <c r="BQ2635">
        <v>163</v>
      </c>
      <c r="BR2635">
        <v>50</v>
      </c>
      <c r="BS2635">
        <v>0.30674846625766872</v>
      </c>
      <c r="BV2635">
        <v>68</v>
      </c>
      <c r="BW2635">
        <v>0</v>
      </c>
      <c r="BX2635">
        <v>0</v>
      </c>
      <c r="BZ2635" t="s">
        <v>193</v>
      </c>
      <c r="CA2635" t="s">
        <v>194</v>
      </c>
      <c r="CB2635" t="b">
        <v>0</v>
      </c>
    </row>
    <row r="2636" spans="1:80" x14ac:dyDescent="0.3">
      <c r="A2636">
        <v>2635</v>
      </c>
      <c r="B2636" t="s">
        <v>3301</v>
      </c>
      <c r="C2636" t="s">
        <v>20</v>
      </c>
      <c r="D2636" t="s">
        <v>3004</v>
      </c>
      <c r="E2636" t="s">
        <v>3293</v>
      </c>
      <c r="F2636" t="s">
        <v>1577</v>
      </c>
      <c r="G2636" t="s">
        <v>3004</v>
      </c>
      <c r="H2636" t="s">
        <v>184</v>
      </c>
      <c r="J2636">
        <v>0</v>
      </c>
      <c r="K2636" t="s">
        <v>3294</v>
      </c>
      <c r="L2636" t="s">
        <v>186</v>
      </c>
      <c r="M2636" t="s">
        <v>1189</v>
      </c>
      <c r="N2636" t="s">
        <v>20</v>
      </c>
      <c r="O2636">
        <v>2530</v>
      </c>
      <c r="P2636" t="s">
        <v>188</v>
      </c>
      <c r="Q2636">
        <v>2</v>
      </c>
      <c r="R2636">
        <v>6</v>
      </c>
      <c r="S2636">
        <v>40</v>
      </c>
      <c r="T2636">
        <v>6.666666666666667</v>
      </c>
      <c r="U2636">
        <v>7.5</v>
      </c>
      <c r="V2636">
        <v>7.5</v>
      </c>
      <c r="W2636">
        <v>5</v>
      </c>
      <c r="X2636">
        <v>0.76</v>
      </c>
      <c r="Y2636">
        <v>119638</v>
      </c>
      <c r="Z2636" t="s">
        <v>189</v>
      </c>
      <c r="AA2636">
        <v>2</v>
      </c>
      <c r="AB2636">
        <v>6</v>
      </c>
      <c r="AC2636">
        <v>80</v>
      </c>
      <c r="AD2636">
        <v>13.333333333333334</v>
      </c>
      <c r="AE2636">
        <v>22.5</v>
      </c>
      <c r="AF2636">
        <v>22.5</v>
      </c>
      <c r="AG2636">
        <v>10</v>
      </c>
      <c r="AH2636">
        <v>0.76</v>
      </c>
      <c r="AI2636">
        <v>39872.5</v>
      </c>
      <c r="AJ2636">
        <v>18.920000000000002</v>
      </c>
      <c r="AK2636">
        <v>2.2000000000000002</v>
      </c>
      <c r="AL2636">
        <v>7</v>
      </c>
      <c r="AM2636">
        <v>11</v>
      </c>
      <c r="AN2636">
        <v>25</v>
      </c>
      <c r="AO2636" t="s">
        <v>190</v>
      </c>
      <c r="AP2636">
        <v>83</v>
      </c>
      <c r="AQ2636">
        <v>-0.7</v>
      </c>
      <c r="AR2636">
        <v>1.2</v>
      </c>
      <c r="AS2636" t="s">
        <v>3299</v>
      </c>
      <c r="AT2636">
        <v>7.6</v>
      </c>
      <c r="AU2636">
        <v>17</v>
      </c>
      <c r="AV2636">
        <v>15</v>
      </c>
      <c r="AW2636">
        <v>10</v>
      </c>
      <c r="AX2636">
        <v>12</v>
      </c>
      <c r="AY2636">
        <v>3</v>
      </c>
      <c r="AZ2636">
        <v>30</v>
      </c>
      <c r="BA2636">
        <v>17.233333333333334</v>
      </c>
      <c r="BB2636">
        <v>4674</v>
      </c>
      <c r="BC2636">
        <v>7790</v>
      </c>
      <c r="BD2636">
        <v>10906</v>
      </c>
      <c r="BE2636">
        <v>36</v>
      </c>
      <c r="BF2636">
        <v>3</v>
      </c>
      <c r="BG2636">
        <v>30</v>
      </c>
      <c r="BH2636">
        <v>17.233333333333334</v>
      </c>
      <c r="BI2636">
        <v>4674</v>
      </c>
      <c r="BJ2636">
        <v>7790</v>
      </c>
      <c r="BK2636">
        <v>10906</v>
      </c>
      <c r="BL2636">
        <v>50</v>
      </c>
      <c r="BM2636">
        <v>1</v>
      </c>
      <c r="BN2636">
        <v>2</v>
      </c>
      <c r="BO2636" t="s">
        <v>192</v>
      </c>
      <c r="BP2636">
        <v>5.0599999999999996</v>
      </c>
      <c r="BQ2636">
        <v>195</v>
      </c>
      <c r="BR2636">
        <v>13</v>
      </c>
      <c r="BS2636">
        <v>6.6666666666666666E-2</v>
      </c>
      <c r="BV2636">
        <v>48</v>
      </c>
      <c r="BW2636">
        <v>0</v>
      </c>
      <c r="BX2636">
        <v>0</v>
      </c>
      <c r="BZ2636" t="s">
        <v>193</v>
      </c>
      <c r="CA2636" t="s">
        <v>194</v>
      </c>
      <c r="CB2636" t="b">
        <v>0</v>
      </c>
    </row>
    <row r="2637" spans="1:80" x14ac:dyDescent="0.3">
      <c r="A2637">
        <v>2636</v>
      </c>
      <c r="B2637" t="s">
        <v>3302</v>
      </c>
      <c r="C2637" t="s">
        <v>20</v>
      </c>
      <c r="D2637" t="s">
        <v>3004</v>
      </c>
      <c r="E2637" t="s">
        <v>3293</v>
      </c>
      <c r="F2637" t="s">
        <v>1605</v>
      </c>
      <c r="G2637" t="s">
        <v>3004</v>
      </c>
      <c r="H2637" t="s">
        <v>184</v>
      </c>
      <c r="J2637">
        <v>0</v>
      </c>
      <c r="K2637" t="s">
        <v>3294</v>
      </c>
      <c r="L2637" t="s">
        <v>186</v>
      </c>
      <c r="M2637" t="s">
        <v>1189</v>
      </c>
      <c r="N2637" t="s">
        <v>20</v>
      </c>
      <c r="O2637">
        <v>2874</v>
      </c>
      <c r="P2637" t="s">
        <v>188</v>
      </c>
      <c r="Q2637">
        <v>2</v>
      </c>
      <c r="R2637">
        <v>6</v>
      </c>
      <c r="S2637">
        <v>40</v>
      </c>
      <c r="T2637">
        <v>6.666666666666667</v>
      </c>
      <c r="U2637">
        <v>7.5</v>
      </c>
      <c r="V2637">
        <v>7.5</v>
      </c>
      <c r="W2637">
        <v>5</v>
      </c>
      <c r="X2637">
        <v>0.76</v>
      </c>
      <c r="Y2637">
        <v>119638</v>
      </c>
      <c r="Z2637" t="s">
        <v>189</v>
      </c>
      <c r="AA2637">
        <v>2</v>
      </c>
      <c r="AB2637">
        <v>6</v>
      </c>
      <c r="AC2637">
        <v>80</v>
      </c>
      <c r="AD2637">
        <v>13.333333333333334</v>
      </c>
      <c r="AE2637">
        <v>22.5</v>
      </c>
      <c r="AF2637">
        <v>22.5</v>
      </c>
      <c r="AG2637">
        <v>10</v>
      </c>
      <c r="AH2637">
        <v>0.76</v>
      </c>
      <c r="AI2637">
        <v>39872.5</v>
      </c>
      <c r="AJ2637">
        <v>21.22</v>
      </c>
      <c r="AK2637">
        <v>2.2000000000000002</v>
      </c>
      <c r="AL2637">
        <v>6</v>
      </c>
      <c r="AM2637">
        <v>11</v>
      </c>
      <c r="AN2637">
        <v>25</v>
      </c>
      <c r="AO2637" t="s">
        <v>190</v>
      </c>
      <c r="AP2637">
        <v>83</v>
      </c>
      <c r="AQ2637">
        <v>-0.7</v>
      </c>
      <c r="AR2637">
        <v>1.2</v>
      </c>
      <c r="AS2637" t="s">
        <v>3299</v>
      </c>
      <c r="AT2637">
        <v>7.6</v>
      </c>
      <c r="AU2637">
        <v>17</v>
      </c>
      <c r="AV2637">
        <v>15</v>
      </c>
      <c r="AW2637">
        <v>10</v>
      </c>
      <c r="AX2637">
        <v>12</v>
      </c>
      <c r="AY2637">
        <v>3</v>
      </c>
      <c r="AZ2637">
        <v>30</v>
      </c>
      <c r="BA2637">
        <v>17.233333333333334</v>
      </c>
      <c r="BB2637">
        <v>4674</v>
      </c>
      <c r="BC2637">
        <v>7790</v>
      </c>
      <c r="BD2637">
        <v>10906</v>
      </c>
      <c r="BE2637">
        <v>36</v>
      </c>
      <c r="BF2637">
        <v>3</v>
      </c>
      <c r="BG2637">
        <v>30</v>
      </c>
      <c r="BH2637">
        <v>17.233333333333334</v>
      </c>
      <c r="BI2637">
        <v>4674</v>
      </c>
      <c r="BJ2637">
        <v>7790</v>
      </c>
      <c r="BK2637">
        <v>10906</v>
      </c>
      <c r="BL2637">
        <v>50</v>
      </c>
      <c r="BM2637">
        <v>1</v>
      </c>
      <c r="BN2637">
        <v>2</v>
      </c>
      <c r="BO2637" t="s">
        <v>192</v>
      </c>
      <c r="BP2637">
        <v>5.7480000000000002</v>
      </c>
      <c r="BQ2637">
        <v>32</v>
      </c>
      <c r="BR2637">
        <v>6</v>
      </c>
      <c r="BS2637">
        <v>0.1875</v>
      </c>
      <c r="BV2637">
        <v>0</v>
      </c>
      <c r="BW2637">
        <v>0</v>
      </c>
      <c r="BX2637">
        <v>0</v>
      </c>
      <c r="BZ2637" t="s">
        <v>193</v>
      </c>
      <c r="CA2637" t="s">
        <v>194</v>
      </c>
      <c r="CB2637" t="b">
        <v>0</v>
      </c>
    </row>
    <row r="2638" spans="1:80" x14ac:dyDescent="0.3">
      <c r="A2638">
        <v>2637</v>
      </c>
      <c r="B2638" t="s">
        <v>3303</v>
      </c>
      <c r="C2638" t="s">
        <v>20</v>
      </c>
      <c r="D2638" t="s">
        <v>3004</v>
      </c>
      <c r="E2638" t="s">
        <v>3293</v>
      </c>
      <c r="F2638" t="s">
        <v>1607</v>
      </c>
      <c r="G2638" t="s">
        <v>3004</v>
      </c>
      <c r="H2638" t="s">
        <v>184</v>
      </c>
      <c r="J2638">
        <v>0</v>
      </c>
      <c r="K2638" t="s">
        <v>3294</v>
      </c>
      <c r="L2638" t="s">
        <v>186</v>
      </c>
      <c r="M2638" t="s">
        <v>1189</v>
      </c>
      <c r="N2638" t="s">
        <v>20</v>
      </c>
      <c r="O2638">
        <v>3210</v>
      </c>
      <c r="P2638" t="s">
        <v>188</v>
      </c>
      <c r="Q2638">
        <v>2</v>
      </c>
      <c r="R2638">
        <v>6</v>
      </c>
      <c r="S2638">
        <v>40</v>
      </c>
      <c r="T2638">
        <v>6.666666666666667</v>
      </c>
      <c r="U2638">
        <v>7.5</v>
      </c>
      <c r="V2638">
        <v>7.5</v>
      </c>
      <c r="W2638">
        <v>5</v>
      </c>
      <c r="X2638">
        <v>0.76</v>
      </c>
      <c r="Y2638">
        <v>119638</v>
      </c>
      <c r="Z2638" t="s">
        <v>189</v>
      </c>
      <c r="AA2638">
        <v>2</v>
      </c>
      <c r="AB2638">
        <v>6</v>
      </c>
      <c r="AC2638">
        <v>80</v>
      </c>
      <c r="AD2638">
        <v>13.333333333333334</v>
      </c>
      <c r="AE2638">
        <v>22.5</v>
      </c>
      <c r="AF2638">
        <v>22.5</v>
      </c>
      <c r="AG2638">
        <v>10</v>
      </c>
      <c r="AH2638">
        <v>0.76</v>
      </c>
      <c r="AI2638">
        <v>39872.5</v>
      </c>
      <c r="AJ2638">
        <v>23.52</v>
      </c>
      <c r="AK2638">
        <v>2.2000000000000002</v>
      </c>
      <c r="AL2638">
        <v>6</v>
      </c>
      <c r="AM2638">
        <v>11</v>
      </c>
      <c r="AN2638">
        <v>25</v>
      </c>
      <c r="AO2638" t="s">
        <v>190</v>
      </c>
      <c r="AP2638">
        <v>83</v>
      </c>
      <c r="AQ2638">
        <v>-0.7</v>
      </c>
      <c r="AR2638">
        <v>1.2</v>
      </c>
      <c r="AS2638" t="s">
        <v>3299</v>
      </c>
      <c r="AT2638">
        <v>7.6</v>
      </c>
      <c r="AU2638">
        <v>17</v>
      </c>
      <c r="AV2638">
        <v>15</v>
      </c>
      <c r="AW2638">
        <v>10</v>
      </c>
      <c r="AX2638">
        <v>12</v>
      </c>
      <c r="AY2638">
        <v>3</v>
      </c>
      <c r="AZ2638">
        <v>30</v>
      </c>
      <c r="BA2638">
        <v>17.233333333333334</v>
      </c>
      <c r="BB2638">
        <v>4674</v>
      </c>
      <c r="BC2638">
        <v>7790</v>
      </c>
      <c r="BD2638">
        <v>10906</v>
      </c>
      <c r="BE2638">
        <v>36</v>
      </c>
      <c r="BF2638">
        <v>3</v>
      </c>
      <c r="BG2638">
        <v>30</v>
      </c>
      <c r="BH2638">
        <v>17.233333333333334</v>
      </c>
      <c r="BI2638">
        <v>4674</v>
      </c>
      <c r="BJ2638">
        <v>7790</v>
      </c>
      <c r="BK2638">
        <v>10906</v>
      </c>
      <c r="BL2638">
        <v>50</v>
      </c>
      <c r="BM2638">
        <v>1</v>
      </c>
      <c r="BN2638">
        <v>1</v>
      </c>
      <c r="BO2638" t="s">
        <v>192</v>
      </c>
      <c r="BP2638">
        <v>3.21</v>
      </c>
      <c r="BQ2638">
        <v>143</v>
      </c>
      <c r="BR2638">
        <v>29</v>
      </c>
      <c r="BS2638">
        <v>0.20279720279720281</v>
      </c>
      <c r="BV2638">
        <v>58</v>
      </c>
      <c r="BW2638">
        <v>0</v>
      </c>
      <c r="BX2638">
        <v>0</v>
      </c>
      <c r="BZ2638" t="s">
        <v>193</v>
      </c>
      <c r="CA2638" t="s">
        <v>194</v>
      </c>
      <c r="CB2638" t="b">
        <v>0</v>
      </c>
    </row>
    <row r="2639" spans="1:80" x14ac:dyDescent="0.3">
      <c r="A2639">
        <v>2638</v>
      </c>
      <c r="B2639" t="s">
        <v>3304</v>
      </c>
      <c r="C2639" t="s">
        <v>20</v>
      </c>
      <c r="D2639" t="s">
        <v>3004</v>
      </c>
      <c r="E2639" t="s">
        <v>3293</v>
      </c>
      <c r="F2639" t="s">
        <v>204</v>
      </c>
      <c r="G2639" t="s">
        <v>3004</v>
      </c>
      <c r="H2639" t="s">
        <v>184</v>
      </c>
      <c r="J2639">
        <v>0</v>
      </c>
      <c r="K2639" t="s">
        <v>3305</v>
      </c>
      <c r="L2639" t="s">
        <v>186</v>
      </c>
      <c r="M2639" t="s">
        <v>1189</v>
      </c>
      <c r="N2639" t="s">
        <v>20</v>
      </c>
      <c r="O2639">
        <v>768</v>
      </c>
      <c r="P2639" t="s">
        <v>188</v>
      </c>
      <c r="Q2639">
        <v>2</v>
      </c>
      <c r="R2639">
        <v>15</v>
      </c>
      <c r="S2639">
        <v>40</v>
      </c>
      <c r="T2639">
        <v>2.6666666666666665</v>
      </c>
      <c r="U2639">
        <v>7.5</v>
      </c>
      <c r="V2639">
        <v>7.5</v>
      </c>
      <c r="W2639">
        <v>5</v>
      </c>
      <c r="X2639">
        <v>0.76</v>
      </c>
      <c r="Y2639">
        <v>119638</v>
      </c>
      <c r="Z2639" t="s">
        <v>189</v>
      </c>
      <c r="AA2639">
        <v>2</v>
      </c>
      <c r="AB2639">
        <v>15</v>
      </c>
      <c r="AC2639">
        <v>80</v>
      </c>
      <c r="AD2639">
        <v>5.333333333333333</v>
      </c>
      <c r="AE2639">
        <v>22.5</v>
      </c>
      <c r="AF2639">
        <v>22.5</v>
      </c>
      <c r="AG2639">
        <v>10</v>
      </c>
      <c r="AH2639">
        <v>0.76</v>
      </c>
      <c r="AI2639">
        <v>39872.5</v>
      </c>
      <c r="AJ2639">
        <v>7.42</v>
      </c>
      <c r="AK2639">
        <v>2.2000000000000002</v>
      </c>
      <c r="AL2639">
        <v>18</v>
      </c>
      <c r="AM2639">
        <v>11</v>
      </c>
      <c r="AN2639">
        <v>25</v>
      </c>
      <c r="AO2639" t="s">
        <v>190</v>
      </c>
      <c r="AP2639">
        <v>83</v>
      </c>
      <c r="AQ2639">
        <v>-0.7</v>
      </c>
      <c r="AR2639">
        <v>1.2</v>
      </c>
      <c r="AS2639" t="s">
        <v>3295</v>
      </c>
      <c r="AT2639">
        <v>16</v>
      </c>
      <c r="AU2639">
        <v>17</v>
      </c>
      <c r="AV2639">
        <v>15</v>
      </c>
      <c r="AW2639">
        <v>14</v>
      </c>
      <c r="AX2639">
        <v>12</v>
      </c>
      <c r="AY2639">
        <v>4</v>
      </c>
      <c r="AZ2639">
        <v>56</v>
      </c>
      <c r="BA2639">
        <v>9.2321428571428577</v>
      </c>
      <c r="BB2639">
        <v>13776</v>
      </c>
      <c r="BC2639">
        <v>22960</v>
      </c>
      <c r="BD2639">
        <v>32144</v>
      </c>
      <c r="BE2639">
        <v>36</v>
      </c>
      <c r="BF2639">
        <v>4</v>
      </c>
      <c r="BG2639">
        <v>56</v>
      </c>
      <c r="BH2639">
        <v>9.2321428571428577</v>
      </c>
      <c r="BI2639">
        <v>13776</v>
      </c>
      <c r="BJ2639">
        <v>22960</v>
      </c>
      <c r="BK2639">
        <v>32144</v>
      </c>
      <c r="BL2639">
        <v>50</v>
      </c>
      <c r="BM2639">
        <v>1</v>
      </c>
      <c r="BN2639">
        <v>6</v>
      </c>
      <c r="BO2639" t="s">
        <v>192</v>
      </c>
      <c r="BP2639">
        <v>4.6079999999999997</v>
      </c>
      <c r="BQ2639">
        <v>80</v>
      </c>
      <c r="BR2639">
        <v>0</v>
      </c>
      <c r="BS2639">
        <v>0</v>
      </c>
      <c r="BV2639">
        <v>0</v>
      </c>
      <c r="BW2639">
        <v>0</v>
      </c>
      <c r="BX2639">
        <v>0</v>
      </c>
      <c r="BZ2639" t="s">
        <v>193</v>
      </c>
      <c r="CA2639" t="s">
        <v>194</v>
      </c>
      <c r="CB2639" t="b">
        <v>0</v>
      </c>
    </row>
    <row r="2640" spans="1:80" x14ac:dyDescent="0.3">
      <c r="A2640">
        <v>2639</v>
      </c>
      <c r="B2640" t="s">
        <v>3306</v>
      </c>
      <c r="C2640" t="s">
        <v>20</v>
      </c>
      <c r="D2640" t="s">
        <v>3004</v>
      </c>
      <c r="E2640" t="s">
        <v>3293</v>
      </c>
      <c r="F2640" t="s">
        <v>252</v>
      </c>
      <c r="G2640" t="s">
        <v>3004</v>
      </c>
      <c r="H2640" t="s">
        <v>184</v>
      </c>
      <c r="J2640">
        <v>0</v>
      </c>
      <c r="K2640" t="s">
        <v>3305</v>
      </c>
      <c r="L2640" t="s">
        <v>186</v>
      </c>
      <c r="M2640" t="s">
        <v>1189</v>
      </c>
      <c r="N2640" t="s">
        <v>20</v>
      </c>
      <c r="O2640">
        <v>1086</v>
      </c>
      <c r="P2640" t="s">
        <v>188</v>
      </c>
      <c r="Q2640">
        <v>2</v>
      </c>
      <c r="R2640">
        <v>12</v>
      </c>
      <c r="S2640">
        <v>40</v>
      </c>
      <c r="T2640">
        <v>3.3333333333333335</v>
      </c>
      <c r="U2640">
        <v>7.5</v>
      </c>
      <c r="V2640">
        <v>7.5</v>
      </c>
      <c r="W2640">
        <v>5</v>
      </c>
      <c r="X2640">
        <v>0.76</v>
      </c>
      <c r="Y2640">
        <v>119638</v>
      </c>
      <c r="Z2640" t="s">
        <v>189</v>
      </c>
      <c r="AA2640">
        <v>2</v>
      </c>
      <c r="AB2640">
        <v>12</v>
      </c>
      <c r="AC2640">
        <v>80</v>
      </c>
      <c r="AD2640">
        <v>6.666666666666667</v>
      </c>
      <c r="AE2640">
        <v>22.5</v>
      </c>
      <c r="AF2640">
        <v>22.5</v>
      </c>
      <c r="AG2640">
        <v>10</v>
      </c>
      <c r="AH2640">
        <v>0.76</v>
      </c>
      <c r="AI2640">
        <v>39872.5</v>
      </c>
      <c r="AJ2640">
        <v>9.7200000000000006</v>
      </c>
      <c r="AK2640">
        <v>2.2000000000000002</v>
      </c>
      <c r="AL2640">
        <v>14</v>
      </c>
      <c r="AM2640">
        <v>11</v>
      </c>
      <c r="AN2640">
        <v>25</v>
      </c>
      <c r="AO2640" t="s">
        <v>190</v>
      </c>
      <c r="AP2640">
        <v>83</v>
      </c>
      <c r="AQ2640">
        <v>-0.7</v>
      </c>
      <c r="AR2640">
        <v>1.2</v>
      </c>
      <c r="AS2640" t="s">
        <v>3295</v>
      </c>
      <c r="AT2640">
        <v>16</v>
      </c>
      <c r="AU2640">
        <v>17</v>
      </c>
      <c r="AV2640">
        <v>15</v>
      </c>
      <c r="AW2640">
        <v>14</v>
      </c>
      <c r="AX2640">
        <v>12</v>
      </c>
      <c r="AY2640">
        <v>4</v>
      </c>
      <c r="AZ2640">
        <v>56</v>
      </c>
      <c r="BA2640">
        <v>9.2321428571428577</v>
      </c>
      <c r="BB2640">
        <v>13776</v>
      </c>
      <c r="BC2640">
        <v>22960</v>
      </c>
      <c r="BD2640">
        <v>32144</v>
      </c>
      <c r="BE2640">
        <v>36</v>
      </c>
      <c r="BF2640">
        <v>4</v>
      </c>
      <c r="BG2640">
        <v>56</v>
      </c>
      <c r="BH2640">
        <v>9.2321428571428577</v>
      </c>
      <c r="BI2640">
        <v>13776</v>
      </c>
      <c r="BJ2640">
        <v>22960</v>
      </c>
      <c r="BK2640">
        <v>32144</v>
      </c>
      <c r="BL2640">
        <v>50</v>
      </c>
      <c r="BM2640">
        <v>1</v>
      </c>
      <c r="BN2640">
        <v>6</v>
      </c>
      <c r="BO2640" t="s">
        <v>192</v>
      </c>
      <c r="BP2640">
        <v>6.516</v>
      </c>
      <c r="BQ2640">
        <v>240</v>
      </c>
      <c r="BR2640">
        <v>14</v>
      </c>
      <c r="BS2640">
        <v>5.8333333333333334E-2</v>
      </c>
      <c r="BV2640">
        <v>87</v>
      </c>
      <c r="BW2640">
        <v>0</v>
      </c>
      <c r="BX2640">
        <v>0</v>
      </c>
      <c r="BZ2640" t="s">
        <v>193</v>
      </c>
      <c r="CA2640" t="s">
        <v>194</v>
      </c>
      <c r="CB2640" t="b">
        <v>0</v>
      </c>
    </row>
    <row r="2641" spans="1:80" x14ac:dyDescent="0.3">
      <c r="A2641">
        <v>2640</v>
      </c>
      <c r="B2641" t="s">
        <v>3954</v>
      </c>
      <c r="C2641" t="s">
        <v>20</v>
      </c>
      <c r="D2641" t="s">
        <v>3004</v>
      </c>
      <c r="E2641" t="s">
        <v>3293</v>
      </c>
      <c r="F2641" t="s">
        <v>511</v>
      </c>
      <c r="G2641" t="s">
        <v>3004</v>
      </c>
      <c r="H2641" t="s">
        <v>184</v>
      </c>
      <c r="J2641">
        <v>0</v>
      </c>
      <c r="K2641" t="s">
        <v>3294</v>
      </c>
      <c r="L2641" t="s">
        <v>186</v>
      </c>
      <c r="M2641" t="s">
        <v>1189</v>
      </c>
      <c r="N2641" t="s">
        <v>20</v>
      </c>
      <c r="Q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 t="s">
        <v>189</v>
      </c>
      <c r="AA2641">
        <v>2</v>
      </c>
      <c r="AB2641">
        <v>9</v>
      </c>
      <c r="AC2641">
        <v>80</v>
      </c>
      <c r="AD2641">
        <v>8.8888888888888893</v>
      </c>
      <c r="AE2641">
        <v>22.5</v>
      </c>
      <c r="AF2641">
        <v>22.5</v>
      </c>
      <c r="AG2641">
        <v>10</v>
      </c>
      <c r="AH2641">
        <v>0.76</v>
      </c>
      <c r="AI2641">
        <v>39872.5</v>
      </c>
      <c r="AJ2641">
        <v>12.02</v>
      </c>
      <c r="AK2641">
        <v>2.2000000000000002</v>
      </c>
      <c r="AL2641">
        <v>11</v>
      </c>
      <c r="AP2641" t="s">
        <v>197</v>
      </c>
      <c r="AQ2641" t="s">
        <v>197</v>
      </c>
      <c r="AR2641" t="s">
        <v>197</v>
      </c>
      <c r="AS2641" t="s">
        <v>3953</v>
      </c>
      <c r="AT2641">
        <v>0</v>
      </c>
      <c r="AU2641">
        <v>17</v>
      </c>
      <c r="AV2641">
        <v>15</v>
      </c>
      <c r="AW2641">
        <v>14</v>
      </c>
      <c r="AY2641">
        <v>3</v>
      </c>
      <c r="AZ2641">
        <v>42</v>
      </c>
      <c r="BA2641">
        <v>12.30952380952381</v>
      </c>
      <c r="BB2641">
        <v>0</v>
      </c>
      <c r="BC2641">
        <v>0</v>
      </c>
      <c r="BD2641">
        <v>0</v>
      </c>
      <c r="BE2641">
        <v>36</v>
      </c>
      <c r="BF2641">
        <v>3</v>
      </c>
      <c r="BG2641">
        <v>42</v>
      </c>
      <c r="BH2641">
        <v>12.30952380952381</v>
      </c>
      <c r="BI2641">
        <v>0</v>
      </c>
      <c r="BJ2641">
        <v>0</v>
      </c>
      <c r="BK2641">
        <v>0</v>
      </c>
      <c r="BL2641">
        <v>50</v>
      </c>
      <c r="BM2641">
        <v>1</v>
      </c>
      <c r="BP2641">
        <v>0</v>
      </c>
      <c r="BS2641">
        <v>0</v>
      </c>
      <c r="BV2641">
        <v>0</v>
      </c>
      <c r="BW2641">
        <v>0</v>
      </c>
      <c r="BX2641">
        <v>0</v>
      </c>
      <c r="BZ2641" t="s">
        <v>193</v>
      </c>
      <c r="CA2641" t="s">
        <v>194</v>
      </c>
      <c r="CB2641" t="b">
        <v>0</v>
      </c>
    </row>
    <row r="2642" spans="1:80" x14ac:dyDescent="0.3">
      <c r="A2642">
        <v>2641</v>
      </c>
      <c r="B2642" t="s">
        <v>3307</v>
      </c>
      <c r="C2642" t="s">
        <v>20</v>
      </c>
      <c r="D2642" t="s">
        <v>3004</v>
      </c>
      <c r="E2642" t="s">
        <v>3293</v>
      </c>
      <c r="F2642" t="s">
        <v>520</v>
      </c>
      <c r="G2642" t="s">
        <v>3004</v>
      </c>
      <c r="H2642" t="s">
        <v>184</v>
      </c>
      <c r="J2642">
        <v>0</v>
      </c>
      <c r="K2642" t="s">
        <v>3305</v>
      </c>
      <c r="L2642" t="s">
        <v>186</v>
      </c>
      <c r="M2642" t="s">
        <v>1189</v>
      </c>
      <c r="N2642" t="s">
        <v>20</v>
      </c>
      <c r="O2642">
        <v>1694</v>
      </c>
      <c r="P2642" t="s">
        <v>188</v>
      </c>
      <c r="Q2642">
        <v>2</v>
      </c>
      <c r="R2642">
        <v>9</v>
      </c>
      <c r="S2642">
        <v>40</v>
      </c>
      <c r="T2642">
        <v>4.4444444444444446</v>
      </c>
      <c r="U2642">
        <v>7.5</v>
      </c>
      <c r="V2642">
        <v>7.5</v>
      </c>
      <c r="W2642">
        <v>5</v>
      </c>
      <c r="X2642">
        <v>0.76</v>
      </c>
      <c r="Y2642">
        <v>119638</v>
      </c>
      <c r="Z2642" t="s">
        <v>189</v>
      </c>
      <c r="AA2642">
        <v>2</v>
      </c>
      <c r="AB2642">
        <v>9</v>
      </c>
      <c r="AC2642">
        <v>80</v>
      </c>
      <c r="AD2642">
        <v>8.8888888888888893</v>
      </c>
      <c r="AE2642">
        <v>22.5</v>
      </c>
      <c r="AF2642">
        <v>22.5</v>
      </c>
      <c r="AG2642">
        <v>10</v>
      </c>
      <c r="AH2642">
        <v>0.76</v>
      </c>
      <c r="AI2642">
        <v>39872.5</v>
      </c>
      <c r="AJ2642">
        <v>14.32</v>
      </c>
      <c r="AK2642">
        <v>2.2000000000000002</v>
      </c>
      <c r="AL2642">
        <v>9</v>
      </c>
      <c r="AM2642">
        <v>11</v>
      </c>
      <c r="AN2642">
        <v>25</v>
      </c>
      <c r="AO2642" t="s">
        <v>190</v>
      </c>
      <c r="AP2642">
        <v>83</v>
      </c>
      <c r="AQ2642">
        <v>-0.7</v>
      </c>
      <c r="AR2642">
        <v>1.2</v>
      </c>
      <c r="AS2642" t="s">
        <v>3299</v>
      </c>
      <c r="AT2642">
        <v>7.6</v>
      </c>
      <c r="AU2642">
        <v>17</v>
      </c>
      <c r="AV2642">
        <v>15</v>
      </c>
      <c r="AW2642">
        <v>10</v>
      </c>
      <c r="AX2642">
        <v>12</v>
      </c>
      <c r="AY2642">
        <v>4</v>
      </c>
      <c r="AZ2642">
        <v>40</v>
      </c>
      <c r="BA2642">
        <v>12.925000000000001</v>
      </c>
      <c r="BB2642">
        <v>4674</v>
      </c>
      <c r="BC2642">
        <v>7790</v>
      </c>
      <c r="BD2642">
        <v>10906</v>
      </c>
      <c r="BE2642">
        <v>36</v>
      </c>
      <c r="BF2642">
        <v>4</v>
      </c>
      <c r="BG2642">
        <v>40</v>
      </c>
      <c r="BH2642">
        <v>12.925000000000001</v>
      </c>
      <c r="BI2642">
        <v>4674</v>
      </c>
      <c r="BJ2642">
        <v>7790</v>
      </c>
      <c r="BK2642">
        <v>10906</v>
      </c>
      <c r="BL2642">
        <v>50</v>
      </c>
      <c r="BM2642">
        <v>1</v>
      </c>
      <c r="BN2642">
        <v>2</v>
      </c>
      <c r="BO2642" t="s">
        <v>192</v>
      </c>
      <c r="BP2642">
        <v>3.3879999999999999</v>
      </c>
      <c r="BQ2642">
        <v>40</v>
      </c>
      <c r="BR2642">
        <v>1</v>
      </c>
      <c r="BS2642">
        <v>2.5000000000000001E-2</v>
      </c>
      <c r="BV2642">
        <v>0</v>
      </c>
      <c r="BW2642">
        <v>0</v>
      </c>
      <c r="BX2642">
        <v>0</v>
      </c>
      <c r="BZ2642" t="s">
        <v>193</v>
      </c>
      <c r="CA2642" t="s">
        <v>194</v>
      </c>
      <c r="CB2642" t="b">
        <v>0</v>
      </c>
    </row>
    <row r="2643" spans="1:80" x14ac:dyDescent="0.3">
      <c r="A2643">
        <v>2642</v>
      </c>
      <c r="B2643" t="s">
        <v>3308</v>
      </c>
      <c r="C2643" t="s">
        <v>20</v>
      </c>
      <c r="D2643" t="s">
        <v>3004</v>
      </c>
      <c r="E2643" t="s">
        <v>3293</v>
      </c>
      <c r="F2643" t="s">
        <v>1577</v>
      </c>
      <c r="G2643" t="s">
        <v>3004</v>
      </c>
      <c r="H2643" t="s">
        <v>184</v>
      </c>
      <c r="J2643">
        <v>0</v>
      </c>
      <c r="K2643" t="s">
        <v>3305</v>
      </c>
      <c r="L2643" t="s">
        <v>186</v>
      </c>
      <c r="M2643" t="s">
        <v>1189</v>
      </c>
      <c r="N2643" t="s">
        <v>20</v>
      </c>
      <c r="O2643">
        <v>2316</v>
      </c>
      <c r="P2643" t="s">
        <v>188</v>
      </c>
      <c r="Q2643">
        <v>2</v>
      </c>
      <c r="R2643">
        <v>6</v>
      </c>
      <c r="S2643">
        <v>40</v>
      </c>
      <c r="T2643">
        <v>6.666666666666667</v>
      </c>
      <c r="U2643">
        <v>7.5</v>
      </c>
      <c r="V2643">
        <v>7.5</v>
      </c>
      <c r="W2643">
        <v>5</v>
      </c>
      <c r="X2643">
        <v>0.76</v>
      </c>
      <c r="Y2643">
        <v>119638</v>
      </c>
      <c r="Z2643" t="s">
        <v>189</v>
      </c>
      <c r="AA2643">
        <v>2</v>
      </c>
      <c r="AB2643">
        <v>6</v>
      </c>
      <c r="AC2643">
        <v>80</v>
      </c>
      <c r="AD2643">
        <v>13.333333333333334</v>
      </c>
      <c r="AE2643">
        <v>22.5</v>
      </c>
      <c r="AF2643">
        <v>22.5</v>
      </c>
      <c r="AG2643">
        <v>10</v>
      </c>
      <c r="AH2643">
        <v>0.76</v>
      </c>
      <c r="AI2643">
        <v>39872.5</v>
      </c>
      <c r="AJ2643">
        <v>18.920000000000002</v>
      </c>
      <c r="AK2643">
        <v>2.2000000000000002</v>
      </c>
      <c r="AL2643">
        <v>7</v>
      </c>
      <c r="AM2643">
        <v>11</v>
      </c>
      <c r="AN2643">
        <v>25</v>
      </c>
      <c r="AO2643" t="s">
        <v>190</v>
      </c>
      <c r="AP2643">
        <v>83</v>
      </c>
      <c r="AQ2643">
        <v>-0.7</v>
      </c>
      <c r="AR2643">
        <v>1.2</v>
      </c>
      <c r="AS2643" t="s">
        <v>3299</v>
      </c>
      <c r="AT2643">
        <v>7.6</v>
      </c>
      <c r="AU2643">
        <v>17</v>
      </c>
      <c r="AV2643">
        <v>15</v>
      </c>
      <c r="AW2643">
        <v>10</v>
      </c>
      <c r="AX2643">
        <v>12</v>
      </c>
      <c r="AY2643">
        <v>3</v>
      </c>
      <c r="AZ2643">
        <v>30</v>
      </c>
      <c r="BA2643">
        <v>17.233333333333334</v>
      </c>
      <c r="BB2643">
        <v>4674</v>
      </c>
      <c r="BC2643">
        <v>7790</v>
      </c>
      <c r="BD2643">
        <v>10906</v>
      </c>
      <c r="BE2643">
        <v>36</v>
      </c>
      <c r="BF2643">
        <v>3</v>
      </c>
      <c r="BG2643">
        <v>30</v>
      </c>
      <c r="BH2643">
        <v>17.233333333333334</v>
      </c>
      <c r="BI2643">
        <v>4674</v>
      </c>
      <c r="BJ2643">
        <v>7790</v>
      </c>
      <c r="BK2643">
        <v>10906</v>
      </c>
      <c r="BL2643">
        <v>50</v>
      </c>
      <c r="BM2643">
        <v>1</v>
      </c>
      <c r="BN2643">
        <v>2</v>
      </c>
      <c r="BO2643" t="s">
        <v>192</v>
      </c>
      <c r="BP2643">
        <v>4.6319999999999997</v>
      </c>
      <c r="BQ2643">
        <v>39</v>
      </c>
      <c r="BR2643">
        <v>3</v>
      </c>
      <c r="BS2643">
        <v>7.6923076923076927E-2</v>
      </c>
      <c r="BV2643">
        <v>0</v>
      </c>
      <c r="BW2643">
        <v>0</v>
      </c>
      <c r="BX2643">
        <v>0</v>
      </c>
      <c r="BZ2643" t="s">
        <v>193</v>
      </c>
      <c r="CA2643" t="s">
        <v>194</v>
      </c>
      <c r="CB2643" t="b">
        <v>0</v>
      </c>
    </row>
    <row r="2644" spans="1:80" x14ac:dyDescent="0.3">
      <c r="A2644">
        <v>2643</v>
      </c>
      <c r="B2644" t="s">
        <v>3309</v>
      </c>
      <c r="C2644" t="s">
        <v>20</v>
      </c>
      <c r="D2644" t="s">
        <v>3004</v>
      </c>
      <c r="E2644" t="s">
        <v>3293</v>
      </c>
      <c r="F2644" t="s">
        <v>1607</v>
      </c>
      <c r="G2644" t="s">
        <v>3004</v>
      </c>
      <c r="H2644" t="s">
        <v>184</v>
      </c>
      <c r="J2644">
        <v>0</v>
      </c>
      <c r="K2644" t="s">
        <v>3305</v>
      </c>
      <c r="L2644" t="s">
        <v>186</v>
      </c>
      <c r="M2644" t="s">
        <v>1189</v>
      </c>
      <c r="N2644" t="s">
        <v>20</v>
      </c>
      <c r="O2644">
        <v>2942</v>
      </c>
      <c r="P2644" t="s">
        <v>188</v>
      </c>
      <c r="Q2644">
        <v>2</v>
      </c>
      <c r="R2644">
        <v>6</v>
      </c>
      <c r="S2644">
        <v>40</v>
      </c>
      <c r="T2644">
        <v>6.666666666666667</v>
      </c>
      <c r="U2644">
        <v>7.5</v>
      </c>
      <c r="V2644">
        <v>7.5</v>
      </c>
      <c r="W2644">
        <v>5</v>
      </c>
      <c r="X2644">
        <v>0.76</v>
      </c>
      <c r="Y2644">
        <v>119638</v>
      </c>
      <c r="Z2644" t="s">
        <v>189</v>
      </c>
      <c r="AA2644">
        <v>2</v>
      </c>
      <c r="AB2644">
        <v>6</v>
      </c>
      <c r="AC2644">
        <v>80</v>
      </c>
      <c r="AD2644">
        <v>13.333333333333334</v>
      </c>
      <c r="AE2644">
        <v>22.5</v>
      </c>
      <c r="AF2644">
        <v>22.5</v>
      </c>
      <c r="AG2644">
        <v>10</v>
      </c>
      <c r="AH2644">
        <v>0.76</v>
      </c>
      <c r="AI2644">
        <v>39872.5</v>
      </c>
      <c r="AJ2644">
        <v>23.52</v>
      </c>
      <c r="AK2644">
        <v>2.2000000000000002</v>
      </c>
      <c r="AL2644">
        <v>6</v>
      </c>
      <c r="AM2644">
        <v>11</v>
      </c>
      <c r="AN2644">
        <v>25</v>
      </c>
      <c r="AO2644" t="s">
        <v>190</v>
      </c>
      <c r="AP2644">
        <v>83</v>
      </c>
      <c r="AQ2644">
        <v>-0.7</v>
      </c>
      <c r="AR2644">
        <v>1.2</v>
      </c>
      <c r="AS2644" t="s">
        <v>3299</v>
      </c>
      <c r="AT2644">
        <v>7.6</v>
      </c>
      <c r="AU2644">
        <v>17</v>
      </c>
      <c r="AV2644">
        <v>15</v>
      </c>
      <c r="AW2644">
        <v>10</v>
      </c>
      <c r="AX2644">
        <v>12</v>
      </c>
      <c r="AY2644">
        <v>3</v>
      </c>
      <c r="AZ2644">
        <v>30</v>
      </c>
      <c r="BA2644">
        <v>17.233333333333334</v>
      </c>
      <c r="BB2644">
        <v>4674</v>
      </c>
      <c r="BC2644">
        <v>7790</v>
      </c>
      <c r="BD2644">
        <v>10906</v>
      </c>
      <c r="BE2644">
        <v>36</v>
      </c>
      <c r="BF2644">
        <v>3</v>
      </c>
      <c r="BG2644">
        <v>30</v>
      </c>
      <c r="BH2644">
        <v>17.233333333333334</v>
      </c>
      <c r="BI2644">
        <v>4674</v>
      </c>
      <c r="BJ2644">
        <v>7790</v>
      </c>
      <c r="BK2644">
        <v>10906</v>
      </c>
      <c r="BL2644">
        <v>50</v>
      </c>
      <c r="BM2644">
        <v>1</v>
      </c>
      <c r="BN2644">
        <v>1</v>
      </c>
      <c r="BO2644" t="s">
        <v>192</v>
      </c>
      <c r="BP2644">
        <v>2.9420000000000002</v>
      </c>
      <c r="BQ2644">
        <v>93</v>
      </c>
      <c r="BR2644">
        <v>0</v>
      </c>
      <c r="BS2644">
        <v>0</v>
      </c>
      <c r="BV2644">
        <v>0</v>
      </c>
      <c r="BW2644">
        <v>0</v>
      </c>
      <c r="BX2644">
        <v>0</v>
      </c>
      <c r="BZ2644" t="s">
        <v>193</v>
      </c>
      <c r="CA2644" t="s">
        <v>194</v>
      </c>
      <c r="CB2644" t="b">
        <v>0</v>
      </c>
    </row>
    <row r="2645" spans="1:80" x14ac:dyDescent="0.3">
      <c r="A2645">
        <v>2644</v>
      </c>
      <c r="B2645" t="s">
        <v>3310</v>
      </c>
      <c r="C2645" t="s">
        <v>20</v>
      </c>
      <c r="D2645" t="s">
        <v>3004</v>
      </c>
      <c r="E2645" t="s">
        <v>3293</v>
      </c>
      <c r="F2645" t="s">
        <v>204</v>
      </c>
      <c r="G2645" t="s">
        <v>3004</v>
      </c>
      <c r="H2645" t="s">
        <v>184</v>
      </c>
      <c r="J2645">
        <v>0</v>
      </c>
      <c r="K2645" t="s">
        <v>3294</v>
      </c>
      <c r="L2645" t="s">
        <v>186</v>
      </c>
      <c r="M2645" t="s">
        <v>1189</v>
      </c>
      <c r="N2645" t="s">
        <v>20</v>
      </c>
      <c r="O2645">
        <v>841</v>
      </c>
      <c r="P2645" t="s">
        <v>188</v>
      </c>
      <c r="Q2645">
        <v>2</v>
      </c>
      <c r="R2645">
        <v>15</v>
      </c>
      <c r="S2645">
        <v>40</v>
      </c>
      <c r="T2645">
        <v>2.6666666666666665</v>
      </c>
      <c r="U2645">
        <v>7.5</v>
      </c>
      <c r="V2645">
        <v>7.5</v>
      </c>
      <c r="W2645">
        <v>5</v>
      </c>
      <c r="X2645">
        <v>0.76</v>
      </c>
      <c r="Y2645">
        <v>119638</v>
      </c>
      <c r="Z2645" t="s">
        <v>189</v>
      </c>
      <c r="AA2645">
        <v>2</v>
      </c>
      <c r="AB2645">
        <v>15</v>
      </c>
      <c r="AC2645">
        <v>80</v>
      </c>
      <c r="AD2645">
        <v>5.333333333333333</v>
      </c>
      <c r="AE2645">
        <v>22.5</v>
      </c>
      <c r="AF2645">
        <v>22.5</v>
      </c>
      <c r="AG2645">
        <v>10</v>
      </c>
      <c r="AH2645">
        <v>0.76</v>
      </c>
      <c r="AI2645">
        <v>39872.5</v>
      </c>
      <c r="AJ2645">
        <v>7.42</v>
      </c>
      <c r="AK2645">
        <v>2.2000000000000002</v>
      </c>
      <c r="AL2645">
        <v>18</v>
      </c>
      <c r="AM2645">
        <v>11</v>
      </c>
      <c r="AN2645">
        <v>25</v>
      </c>
      <c r="AO2645" t="s">
        <v>190</v>
      </c>
      <c r="AP2645">
        <v>83</v>
      </c>
      <c r="AQ2645">
        <v>-0.7</v>
      </c>
      <c r="AR2645">
        <v>1.2</v>
      </c>
      <c r="AS2645" t="s">
        <v>3295</v>
      </c>
      <c r="AT2645">
        <v>16</v>
      </c>
      <c r="AU2645">
        <v>17</v>
      </c>
      <c r="AV2645">
        <v>15</v>
      </c>
      <c r="AW2645">
        <v>14</v>
      </c>
      <c r="AX2645">
        <v>12</v>
      </c>
      <c r="AY2645">
        <v>4</v>
      </c>
      <c r="AZ2645">
        <v>56</v>
      </c>
      <c r="BA2645">
        <v>9.2321428571428577</v>
      </c>
      <c r="BB2645">
        <v>13776</v>
      </c>
      <c r="BC2645">
        <v>22960</v>
      </c>
      <c r="BD2645">
        <v>32144</v>
      </c>
      <c r="BE2645">
        <v>36</v>
      </c>
      <c r="BF2645">
        <v>4</v>
      </c>
      <c r="BG2645">
        <v>56</v>
      </c>
      <c r="BH2645">
        <v>9.2321428571428577</v>
      </c>
      <c r="BI2645">
        <v>13776</v>
      </c>
      <c r="BJ2645">
        <v>22960</v>
      </c>
      <c r="BK2645">
        <v>32144</v>
      </c>
      <c r="BL2645">
        <v>50</v>
      </c>
      <c r="BM2645">
        <v>1</v>
      </c>
      <c r="BN2645">
        <v>6</v>
      </c>
      <c r="BO2645" t="s">
        <v>192</v>
      </c>
      <c r="BP2645">
        <v>5.0460000000000003</v>
      </c>
      <c r="BQ2645">
        <v>1307</v>
      </c>
      <c r="BR2645">
        <v>147</v>
      </c>
      <c r="BS2645">
        <v>0.11247130833970924</v>
      </c>
      <c r="BV2645">
        <v>782</v>
      </c>
      <c r="BW2645">
        <v>0</v>
      </c>
      <c r="BX2645">
        <v>0</v>
      </c>
      <c r="BZ2645" t="s">
        <v>193</v>
      </c>
      <c r="CA2645" t="s">
        <v>194</v>
      </c>
      <c r="CB2645" t="b">
        <v>0</v>
      </c>
    </row>
    <row r="2646" spans="1:80" x14ac:dyDescent="0.3">
      <c r="A2646">
        <v>2645</v>
      </c>
      <c r="B2646" t="s">
        <v>3311</v>
      </c>
      <c r="C2646" t="s">
        <v>20</v>
      </c>
      <c r="D2646" t="s">
        <v>3004</v>
      </c>
      <c r="E2646" t="s">
        <v>3293</v>
      </c>
      <c r="F2646" t="s">
        <v>252</v>
      </c>
      <c r="G2646" t="s">
        <v>3004</v>
      </c>
      <c r="H2646" t="s">
        <v>184</v>
      </c>
      <c r="J2646">
        <v>0</v>
      </c>
      <c r="K2646" t="s">
        <v>3294</v>
      </c>
      <c r="L2646" t="s">
        <v>186</v>
      </c>
      <c r="M2646" t="s">
        <v>1189</v>
      </c>
      <c r="N2646" t="s">
        <v>20</v>
      </c>
      <c r="O2646">
        <v>1181</v>
      </c>
      <c r="P2646" t="s">
        <v>188</v>
      </c>
      <c r="Q2646">
        <v>2</v>
      </c>
      <c r="R2646">
        <v>12</v>
      </c>
      <c r="S2646">
        <v>40</v>
      </c>
      <c r="T2646">
        <v>3.3333333333333335</v>
      </c>
      <c r="U2646">
        <v>7.5</v>
      </c>
      <c r="V2646">
        <v>7.5</v>
      </c>
      <c r="W2646">
        <v>5</v>
      </c>
      <c r="X2646">
        <v>0.76</v>
      </c>
      <c r="Y2646">
        <v>119638</v>
      </c>
      <c r="Z2646" t="s">
        <v>189</v>
      </c>
      <c r="AA2646">
        <v>2</v>
      </c>
      <c r="AB2646">
        <v>12</v>
      </c>
      <c r="AC2646">
        <v>80</v>
      </c>
      <c r="AD2646">
        <v>6.666666666666667</v>
      </c>
      <c r="AE2646">
        <v>22.5</v>
      </c>
      <c r="AF2646">
        <v>22.5</v>
      </c>
      <c r="AG2646">
        <v>10</v>
      </c>
      <c r="AH2646">
        <v>0.76</v>
      </c>
      <c r="AI2646">
        <v>39872.5</v>
      </c>
      <c r="AJ2646">
        <v>9.7200000000000006</v>
      </c>
      <c r="AK2646">
        <v>2.2000000000000002</v>
      </c>
      <c r="AL2646">
        <v>14</v>
      </c>
      <c r="AM2646">
        <v>11</v>
      </c>
      <c r="AN2646">
        <v>25</v>
      </c>
      <c r="AO2646" t="s">
        <v>190</v>
      </c>
      <c r="AP2646">
        <v>83</v>
      </c>
      <c r="AQ2646">
        <v>-0.7</v>
      </c>
      <c r="AR2646">
        <v>1.2</v>
      </c>
      <c r="AS2646" t="s">
        <v>3295</v>
      </c>
      <c r="AT2646">
        <v>16</v>
      </c>
      <c r="AU2646">
        <v>17</v>
      </c>
      <c r="AV2646">
        <v>15</v>
      </c>
      <c r="AW2646">
        <v>14</v>
      </c>
      <c r="AX2646">
        <v>12</v>
      </c>
      <c r="AY2646">
        <v>4</v>
      </c>
      <c r="AZ2646">
        <v>56</v>
      </c>
      <c r="BA2646">
        <v>9.2321428571428577</v>
      </c>
      <c r="BB2646">
        <v>13776</v>
      </c>
      <c r="BC2646">
        <v>22960</v>
      </c>
      <c r="BD2646">
        <v>32144</v>
      </c>
      <c r="BE2646">
        <v>36</v>
      </c>
      <c r="BF2646">
        <v>4</v>
      </c>
      <c r="BG2646">
        <v>56</v>
      </c>
      <c r="BH2646">
        <v>9.2321428571428577</v>
      </c>
      <c r="BI2646">
        <v>13776</v>
      </c>
      <c r="BJ2646">
        <v>22960</v>
      </c>
      <c r="BK2646">
        <v>32144</v>
      </c>
      <c r="BL2646">
        <v>50</v>
      </c>
      <c r="BM2646">
        <v>1</v>
      </c>
      <c r="BN2646">
        <v>6</v>
      </c>
      <c r="BO2646" t="s">
        <v>192</v>
      </c>
      <c r="BP2646">
        <v>7.0860000000000003</v>
      </c>
      <c r="BQ2646">
        <v>1499</v>
      </c>
      <c r="BR2646">
        <v>1807</v>
      </c>
      <c r="BS2646">
        <v>1.2054703135423617</v>
      </c>
      <c r="BV2646">
        <v>568</v>
      </c>
      <c r="BW2646">
        <v>210</v>
      </c>
      <c r="BX2646">
        <v>0.36971830985915494</v>
      </c>
      <c r="BZ2646" t="s">
        <v>193</v>
      </c>
      <c r="CA2646" t="s">
        <v>194</v>
      </c>
      <c r="CB2646" t="b">
        <v>0</v>
      </c>
    </row>
    <row r="2647" spans="1:80" x14ac:dyDescent="0.3">
      <c r="A2647">
        <v>2646</v>
      </c>
      <c r="B2647" t="s">
        <v>3312</v>
      </c>
      <c r="C2647" t="s">
        <v>20</v>
      </c>
      <c r="D2647" t="s">
        <v>3004</v>
      </c>
      <c r="E2647" t="s">
        <v>3293</v>
      </c>
      <c r="F2647" t="s">
        <v>511</v>
      </c>
      <c r="G2647" t="s">
        <v>3004</v>
      </c>
      <c r="H2647" t="s">
        <v>184</v>
      </c>
      <c r="J2647">
        <v>0</v>
      </c>
      <c r="K2647" t="s">
        <v>3294</v>
      </c>
      <c r="L2647" t="s">
        <v>186</v>
      </c>
      <c r="M2647" t="s">
        <v>1189</v>
      </c>
      <c r="N2647" t="s">
        <v>20</v>
      </c>
      <c r="O2647">
        <v>1515</v>
      </c>
      <c r="P2647" t="s">
        <v>188</v>
      </c>
      <c r="Q2647">
        <v>2</v>
      </c>
      <c r="R2647">
        <v>9</v>
      </c>
      <c r="S2647">
        <v>40</v>
      </c>
      <c r="T2647">
        <v>4.4444444444444446</v>
      </c>
      <c r="U2647">
        <v>7.5</v>
      </c>
      <c r="V2647">
        <v>7.5</v>
      </c>
      <c r="W2647">
        <v>5</v>
      </c>
      <c r="X2647">
        <v>0.76</v>
      </c>
      <c r="Y2647">
        <v>119638</v>
      </c>
      <c r="Z2647" t="s">
        <v>189</v>
      </c>
      <c r="AA2647">
        <v>2</v>
      </c>
      <c r="AB2647">
        <v>9</v>
      </c>
      <c r="AC2647">
        <v>80</v>
      </c>
      <c r="AD2647">
        <v>8.8888888888888893</v>
      </c>
      <c r="AE2647">
        <v>22.5</v>
      </c>
      <c r="AF2647">
        <v>22.5</v>
      </c>
      <c r="AG2647">
        <v>10</v>
      </c>
      <c r="AH2647">
        <v>0.76</v>
      </c>
      <c r="AI2647">
        <v>39872.5</v>
      </c>
      <c r="AJ2647">
        <v>12.02</v>
      </c>
      <c r="AK2647">
        <v>2.2000000000000002</v>
      </c>
      <c r="AL2647">
        <v>11</v>
      </c>
      <c r="AM2647">
        <v>11</v>
      </c>
      <c r="AN2647">
        <v>25</v>
      </c>
      <c r="AO2647" t="s">
        <v>190</v>
      </c>
      <c r="AP2647">
        <v>83</v>
      </c>
      <c r="AQ2647">
        <v>-0.7</v>
      </c>
      <c r="AR2647">
        <v>1.2</v>
      </c>
      <c r="AS2647" t="s">
        <v>3295</v>
      </c>
      <c r="AT2647">
        <v>16</v>
      </c>
      <c r="AU2647">
        <v>17</v>
      </c>
      <c r="AV2647">
        <v>15</v>
      </c>
      <c r="AW2647">
        <v>14</v>
      </c>
      <c r="AX2647">
        <v>12</v>
      </c>
      <c r="AY2647">
        <v>4</v>
      </c>
      <c r="AZ2647">
        <v>56</v>
      </c>
      <c r="BA2647">
        <v>9.2321428571428577</v>
      </c>
      <c r="BB2647">
        <v>13776</v>
      </c>
      <c r="BC2647">
        <v>22960</v>
      </c>
      <c r="BD2647">
        <v>32144</v>
      </c>
      <c r="BE2647">
        <v>36</v>
      </c>
      <c r="BF2647">
        <v>4</v>
      </c>
      <c r="BG2647">
        <v>56</v>
      </c>
      <c r="BH2647">
        <v>9.2321428571428577</v>
      </c>
      <c r="BI2647">
        <v>13776</v>
      </c>
      <c r="BJ2647">
        <v>22960</v>
      </c>
      <c r="BK2647">
        <v>32144</v>
      </c>
      <c r="BL2647">
        <v>50</v>
      </c>
      <c r="BM2647">
        <v>1</v>
      </c>
      <c r="BN2647">
        <v>3</v>
      </c>
      <c r="BO2647" t="s">
        <v>192</v>
      </c>
      <c r="BP2647">
        <v>4.5449999999999999</v>
      </c>
      <c r="BQ2647">
        <v>852</v>
      </c>
      <c r="BR2647">
        <v>649</v>
      </c>
      <c r="BS2647">
        <v>0.76173708920187788</v>
      </c>
      <c r="BV2647">
        <v>78</v>
      </c>
      <c r="BW2647">
        <v>130</v>
      </c>
      <c r="BX2647">
        <v>1.6666666666666667</v>
      </c>
      <c r="BZ2647" t="s">
        <v>193</v>
      </c>
      <c r="CA2647" t="s">
        <v>194</v>
      </c>
      <c r="CB2647" t="b">
        <v>0</v>
      </c>
    </row>
    <row r="2648" spans="1:80" x14ac:dyDescent="0.3">
      <c r="A2648">
        <v>2647</v>
      </c>
      <c r="B2648" t="s">
        <v>3313</v>
      </c>
      <c r="C2648" t="s">
        <v>20</v>
      </c>
      <c r="D2648" t="s">
        <v>3004</v>
      </c>
      <c r="E2648" t="s">
        <v>3293</v>
      </c>
      <c r="F2648" t="s">
        <v>520</v>
      </c>
      <c r="G2648" t="s">
        <v>3004</v>
      </c>
      <c r="H2648" t="s">
        <v>184</v>
      </c>
      <c r="J2648">
        <v>0</v>
      </c>
      <c r="K2648" t="s">
        <v>3294</v>
      </c>
      <c r="L2648" t="s">
        <v>186</v>
      </c>
      <c r="M2648" t="s">
        <v>1189</v>
      </c>
      <c r="N2648" t="s">
        <v>20</v>
      </c>
      <c r="O2648">
        <v>1854</v>
      </c>
      <c r="P2648" t="s">
        <v>188</v>
      </c>
      <c r="Q2648">
        <v>2</v>
      </c>
      <c r="R2648">
        <v>9</v>
      </c>
      <c r="S2648">
        <v>40</v>
      </c>
      <c r="T2648">
        <v>4.4444444444444446</v>
      </c>
      <c r="U2648">
        <v>7.5</v>
      </c>
      <c r="V2648">
        <v>7.5</v>
      </c>
      <c r="W2648">
        <v>5</v>
      </c>
      <c r="X2648">
        <v>0.76</v>
      </c>
      <c r="Y2648">
        <v>119638</v>
      </c>
      <c r="Z2648" t="s">
        <v>189</v>
      </c>
      <c r="AA2648">
        <v>2</v>
      </c>
      <c r="AB2648">
        <v>9</v>
      </c>
      <c r="AC2648">
        <v>80</v>
      </c>
      <c r="AD2648">
        <v>8.8888888888888893</v>
      </c>
      <c r="AE2648">
        <v>22.5</v>
      </c>
      <c r="AF2648">
        <v>22.5</v>
      </c>
      <c r="AG2648">
        <v>10</v>
      </c>
      <c r="AH2648">
        <v>0.76</v>
      </c>
      <c r="AI2648">
        <v>39872.5</v>
      </c>
      <c r="AJ2648">
        <v>14.32</v>
      </c>
      <c r="AK2648">
        <v>2.2000000000000002</v>
      </c>
      <c r="AL2648">
        <v>9</v>
      </c>
      <c r="AM2648">
        <v>11</v>
      </c>
      <c r="AN2648">
        <v>25</v>
      </c>
      <c r="AO2648" t="s">
        <v>190</v>
      </c>
      <c r="AP2648">
        <v>83</v>
      </c>
      <c r="AQ2648">
        <v>-0.7</v>
      </c>
      <c r="AR2648">
        <v>1.2</v>
      </c>
      <c r="AS2648" t="s">
        <v>3299</v>
      </c>
      <c r="AT2648">
        <v>7.6</v>
      </c>
      <c r="AU2648">
        <v>17</v>
      </c>
      <c r="AV2648">
        <v>15</v>
      </c>
      <c r="AW2648">
        <v>10</v>
      </c>
      <c r="AX2648">
        <v>12</v>
      </c>
      <c r="AY2648">
        <v>4</v>
      </c>
      <c r="AZ2648">
        <v>40</v>
      </c>
      <c r="BA2648">
        <v>12.925000000000001</v>
      </c>
      <c r="BB2648">
        <v>4674</v>
      </c>
      <c r="BC2648">
        <v>7790</v>
      </c>
      <c r="BD2648">
        <v>10906</v>
      </c>
      <c r="BE2648">
        <v>36</v>
      </c>
      <c r="BF2648">
        <v>4</v>
      </c>
      <c r="BG2648">
        <v>40</v>
      </c>
      <c r="BH2648">
        <v>12.925000000000001</v>
      </c>
      <c r="BI2648">
        <v>4674</v>
      </c>
      <c r="BJ2648">
        <v>7790</v>
      </c>
      <c r="BK2648">
        <v>10906</v>
      </c>
      <c r="BL2648">
        <v>50</v>
      </c>
      <c r="BM2648">
        <v>1</v>
      </c>
      <c r="BN2648">
        <v>2</v>
      </c>
      <c r="BO2648" t="s">
        <v>192</v>
      </c>
      <c r="BP2648">
        <v>3.7080000000000002</v>
      </c>
      <c r="BQ2648">
        <v>935</v>
      </c>
      <c r="BR2648">
        <v>671</v>
      </c>
      <c r="BS2648">
        <v>0.71764705882352942</v>
      </c>
      <c r="BV2648">
        <v>0</v>
      </c>
      <c r="BW2648">
        <v>320</v>
      </c>
      <c r="BX2648">
        <v>0</v>
      </c>
      <c r="BZ2648" t="s">
        <v>193</v>
      </c>
      <c r="CA2648" t="s">
        <v>194</v>
      </c>
      <c r="CB2648" t="b">
        <v>0</v>
      </c>
    </row>
    <row r="2649" spans="1:80" x14ac:dyDescent="0.3">
      <c r="A2649">
        <v>2648</v>
      </c>
      <c r="B2649" t="s">
        <v>3314</v>
      </c>
      <c r="C2649" t="s">
        <v>20</v>
      </c>
      <c r="D2649" t="s">
        <v>3004</v>
      </c>
      <c r="E2649" t="s">
        <v>3293</v>
      </c>
      <c r="F2649" t="s">
        <v>1005</v>
      </c>
      <c r="G2649" t="s">
        <v>3004</v>
      </c>
      <c r="H2649" t="s">
        <v>184</v>
      </c>
      <c r="J2649">
        <v>0</v>
      </c>
      <c r="K2649" t="s">
        <v>3294</v>
      </c>
      <c r="L2649" t="s">
        <v>186</v>
      </c>
      <c r="M2649" t="s">
        <v>1189</v>
      </c>
      <c r="N2649" t="s">
        <v>20</v>
      </c>
      <c r="O2649">
        <v>2193</v>
      </c>
      <c r="P2649" t="s">
        <v>188</v>
      </c>
      <c r="Q2649">
        <v>2</v>
      </c>
      <c r="R2649">
        <v>6</v>
      </c>
      <c r="S2649">
        <v>40</v>
      </c>
      <c r="T2649">
        <v>6.666666666666667</v>
      </c>
      <c r="U2649">
        <v>7.5</v>
      </c>
      <c r="V2649">
        <v>7.5</v>
      </c>
      <c r="W2649">
        <v>5</v>
      </c>
      <c r="X2649">
        <v>0.76</v>
      </c>
      <c r="Y2649">
        <v>119638</v>
      </c>
      <c r="Z2649" t="s">
        <v>189</v>
      </c>
      <c r="AA2649">
        <v>2</v>
      </c>
      <c r="AB2649">
        <v>6</v>
      </c>
      <c r="AC2649">
        <v>80</v>
      </c>
      <c r="AD2649">
        <v>13.333333333333334</v>
      </c>
      <c r="AE2649">
        <v>22.5</v>
      </c>
      <c r="AF2649">
        <v>22.5</v>
      </c>
      <c r="AG2649">
        <v>10</v>
      </c>
      <c r="AH2649">
        <v>0.76</v>
      </c>
      <c r="AI2649">
        <v>39872.5</v>
      </c>
      <c r="AJ2649">
        <v>16.62</v>
      </c>
      <c r="AK2649">
        <v>2.2000000000000002</v>
      </c>
      <c r="AL2649">
        <v>8</v>
      </c>
      <c r="AM2649">
        <v>11</v>
      </c>
      <c r="AN2649">
        <v>25</v>
      </c>
      <c r="AO2649" t="s">
        <v>190</v>
      </c>
      <c r="AP2649">
        <v>83</v>
      </c>
      <c r="AQ2649">
        <v>-0.7</v>
      </c>
      <c r="AR2649">
        <v>1.2</v>
      </c>
      <c r="AS2649" t="s">
        <v>3299</v>
      </c>
      <c r="AT2649">
        <v>7.6</v>
      </c>
      <c r="AU2649">
        <v>17</v>
      </c>
      <c r="AV2649">
        <v>15</v>
      </c>
      <c r="AW2649">
        <v>10</v>
      </c>
      <c r="AX2649">
        <v>12</v>
      </c>
      <c r="AY2649">
        <v>3</v>
      </c>
      <c r="AZ2649">
        <v>30</v>
      </c>
      <c r="BA2649">
        <v>17.233333333333334</v>
      </c>
      <c r="BB2649">
        <v>4674</v>
      </c>
      <c r="BC2649">
        <v>7790</v>
      </c>
      <c r="BD2649">
        <v>10906</v>
      </c>
      <c r="BE2649">
        <v>36</v>
      </c>
      <c r="BF2649">
        <v>3</v>
      </c>
      <c r="BG2649">
        <v>30</v>
      </c>
      <c r="BH2649">
        <v>17.233333333333334</v>
      </c>
      <c r="BI2649">
        <v>4674</v>
      </c>
      <c r="BJ2649">
        <v>7790</v>
      </c>
      <c r="BK2649">
        <v>10906</v>
      </c>
      <c r="BL2649">
        <v>50</v>
      </c>
      <c r="BM2649">
        <v>1</v>
      </c>
      <c r="BN2649">
        <v>2</v>
      </c>
      <c r="BO2649" t="s">
        <v>192</v>
      </c>
      <c r="BP2649">
        <v>4.3860000000000001</v>
      </c>
      <c r="BQ2649">
        <v>148</v>
      </c>
      <c r="BR2649">
        <v>74</v>
      </c>
      <c r="BS2649">
        <v>0.5</v>
      </c>
      <c r="BV2649">
        <v>0</v>
      </c>
      <c r="BW2649">
        <v>20</v>
      </c>
      <c r="BX2649">
        <v>0</v>
      </c>
      <c r="BZ2649" t="s">
        <v>193</v>
      </c>
      <c r="CA2649" t="s">
        <v>194</v>
      </c>
      <c r="CB2649" t="b">
        <v>0</v>
      </c>
    </row>
    <row r="2650" spans="1:80" x14ac:dyDescent="0.3">
      <c r="A2650">
        <v>2649</v>
      </c>
      <c r="B2650" t="s">
        <v>3315</v>
      </c>
      <c r="C2650" t="s">
        <v>20</v>
      </c>
      <c r="D2650" t="s">
        <v>3004</v>
      </c>
      <c r="E2650" t="s">
        <v>3293</v>
      </c>
      <c r="F2650" t="s">
        <v>1577</v>
      </c>
      <c r="G2650" t="s">
        <v>3004</v>
      </c>
      <c r="H2650" t="s">
        <v>184</v>
      </c>
      <c r="J2650">
        <v>0</v>
      </c>
      <c r="K2650" t="s">
        <v>3294</v>
      </c>
      <c r="L2650" t="s">
        <v>186</v>
      </c>
      <c r="M2650" t="s">
        <v>1189</v>
      </c>
      <c r="N2650" t="s">
        <v>20</v>
      </c>
      <c r="O2650">
        <v>2539</v>
      </c>
      <c r="P2650" t="s">
        <v>188</v>
      </c>
      <c r="Q2650">
        <v>2</v>
      </c>
      <c r="R2650">
        <v>6</v>
      </c>
      <c r="S2650">
        <v>40</v>
      </c>
      <c r="T2650">
        <v>6.666666666666667</v>
      </c>
      <c r="U2650">
        <v>7.5</v>
      </c>
      <c r="V2650">
        <v>7.5</v>
      </c>
      <c r="W2650">
        <v>5</v>
      </c>
      <c r="X2650">
        <v>0.76</v>
      </c>
      <c r="Y2650">
        <v>119638</v>
      </c>
      <c r="Z2650" t="s">
        <v>189</v>
      </c>
      <c r="AA2650">
        <v>2</v>
      </c>
      <c r="AB2650">
        <v>6</v>
      </c>
      <c r="AC2650">
        <v>80</v>
      </c>
      <c r="AD2650">
        <v>13.333333333333334</v>
      </c>
      <c r="AE2650">
        <v>22.5</v>
      </c>
      <c r="AF2650">
        <v>22.5</v>
      </c>
      <c r="AG2650">
        <v>10</v>
      </c>
      <c r="AH2650">
        <v>0.76</v>
      </c>
      <c r="AI2650">
        <v>39872.5</v>
      </c>
      <c r="AJ2650">
        <v>18.920000000000002</v>
      </c>
      <c r="AK2650">
        <v>2.2000000000000002</v>
      </c>
      <c r="AL2650">
        <v>7</v>
      </c>
      <c r="AM2650">
        <v>11</v>
      </c>
      <c r="AN2650">
        <v>25</v>
      </c>
      <c r="AO2650" t="s">
        <v>190</v>
      </c>
      <c r="AP2650">
        <v>83</v>
      </c>
      <c r="AQ2650">
        <v>-0.7</v>
      </c>
      <c r="AR2650">
        <v>1.2</v>
      </c>
      <c r="AS2650" t="s">
        <v>3299</v>
      </c>
      <c r="AT2650">
        <v>7.6</v>
      </c>
      <c r="AU2650">
        <v>17</v>
      </c>
      <c r="AV2650">
        <v>15</v>
      </c>
      <c r="AW2650">
        <v>10</v>
      </c>
      <c r="AX2650">
        <v>12</v>
      </c>
      <c r="AY2650">
        <v>3</v>
      </c>
      <c r="AZ2650">
        <v>30</v>
      </c>
      <c r="BA2650">
        <v>17.233333333333334</v>
      </c>
      <c r="BB2650">
        <v>4674</v>
      </c>
      <c r="BC2650">
        <v>7790</v>
      </c>
      <c r="BD2650">
        <v>10906</v>
      </c>
      <c r="BE2650">
        <v>36</v>
      </c>
      <c r="BF2650">
        <v>3</v>
      </c>
      <c r="BG2650">
        <v>30</v>
      </c>
      <c r="BH2650">
        <v>17.233333333333334</v>
      </c>
      <c r="BI2650">
        <v>4674</v>
      </c>
      <c r="BJ2650">
        <v>7790</v>
      </c>
      <c r="BK2650">
        <v>10906</v>
      </c>
      <c r="BL2650">
        <v>50</v>
      </c>
      <c r="BM2650">
        <v>1</v>
      </c>
      <c r="BN2650">
        <v>2</v>
      </c>
      <c r="BO2650" t="s">
        <v>192</v>
      </c>
      <c r="BP2650">
        <v>5.0780000000000003</v>
      </c>
      <c r="BQ2650">
        <v>35</v>
      </c>
      <c r="BR2650">
        <v>90</v>
      </c>
      <c r="BS2650">
        <v>2.5714285714285716</v>
      </c>
      <c r="BV2650">
        <v>0</v>
      </c>
      <c r="BW2650">
        <v>240</v>
      </c>
      <c r="BX2650">
        <v>0</v>
      </c>
      <c r="BZ2650" t="s">
        <v>193</v>
      </c>
      <c r="CA2650" t="s">
        <v>194</v>
      </c>
      <c r="CB2650" t="b">
        <v>0</v>
      </c>
    </row>
    <row r="2651" spans="1:80" x14ac:dyDescent="0.3">
      <c r="A2651">
        <v>2650</v>
      </c>
      <c r="B2651" t="s">
        <v>3316</v>
      </c>
      <c r="C2651" t="s">
        <v>20</v>
      </c>
      <c r="D2651" t="s">
        <v>3004</v>
      </c>
      <c r="E2651" t="s">
        <v>3293</v>
      </c>
      <c r="F2651" t="s">
        <v>1605</v>
      </c>
      <c r="G2651" t="s">
        <v>3004</v>
      </c>
      <c r="H2651" t="s">
        <v>184</v>
      </c>
      <c r="J2651">
        <v>0</v>
      </c>
      <c r="K2651" t="s">
        <v>3294</v>
      </c>
      <c r="L2651" t="s">
        <v>186</v>
      </c>
      <c r="M2651" t="s">
        <v>1189</v>
      </c>
      <c r="N2651" t="s">
        <v>20</v>
      </c>
      <c r="O2651">
        <v>2879</v>
      </c>
      <c r="P2651" t="s">
        <v>188</v>
      </c>
      <c r="Q2651">
        <v>2</v>
      </c>
      <c r="R2651">
        <v>6</v>
      </c>
      <c r="S2651">
        <v>40</v>
      </c>
      <c r="T2651">
        <v>6.666666666666667</v>
      </c>
      <c r="U2651">
        <v>7.5</v>
      </c>
      <c r="V2651">
        <v>7.5</v>
      </c>
      <c r="W2651">
        <v>5</v>
      </c>
      <c r="X2651">
        <v>0.76</v>
      </c>
      <c r="Y2651">
        <v>119638</v>
      </c>
      <c r="Z2651" t="s">
        <v>189</v>
      </c>
      <c r="AA2651">
        <v>2</v>
      </c>
      <c r="AB2651">
        <v>6</v>
      </c>
      <c r="AC2651">
        <v>80</v>
      </c>
      <c r="AD2651">
        <v>13.333333333333334</v>
      </c>
      <c r="AE2651">
        <v>22.5</v>
      </c>
      <c r="AF2651">
        <v>22.5</v>
      </c>
      <c r="AG2651">
        <v>10</v>
      </c>
      <c r="AH2651">
        <v>0.76</v>
      </c>
      <c r="AI2651">
        <v>39872.5</v>
      </c>
      <c r="AJ2651">
        <v>21.22</v>
      </c>
      <c r="AK2651">
        <v>2.2000000000000002</v>
      </c>
      <c r="AL2651">
        <v>6</v>
      </c>
      <c r="AM2651">
        <v>11</v>
      </c>
      <c r="AN2651">
        <v>25</v>
      </c>
      <c r="AO2651" t="s">
        <v>190</v>
      </c>
      <c r="AP2651">
        <v>83</v>
      </c>
      <c r="AQ2651">
        <v>-0.7</v>
      </c>
      <c r="AR2651">
        <v>1.2</v>
      </c>
      <c r="AS2651" t="s">
        <v>3299</v>
      </c>
      <c r="AT2651">
        <v>7.6</v>
      </c>
      <c r="AU2651">
        <v>17</v>
      </c>
      <c r="AV2651">
        <v>15</v>
      </c>
      <c r="AW2651">
        <v>10</v>
      </c>
      <c r="AX2651">
        <v>12</v>
      </c>
      <c r="AY2651">
        <v>3</v>
      </c>
      <c r="AZ2651">
        <v>30</v>
      </c>
      <c r="BA2651">
        <v>17.233333333333334</v>
      </c>
      <c r="BB2651">
        <v>4674</v>
      </c>
      <c r="BC2651">
        <v>7790</v>
      </c>
      <c r="BD2651">
        <v>10906</v>
      </c>
      <c r="BE2651">
        <v>36</v>
      </c>
      <c r="BF2651">
        <v>3</v>
      </c>
      <c r="BG2651">
        <v>30</v>
      </c>
      <c r="BH2651">
        <v>17.233333333333334</v>
      </c>
      <c r="BI2651">
        <v>4674</v>
      </c>
      <c r="BJ2651">
        <v>7790</v>
      </c>
      <c r="BK2651">
        <v>10906</v>
      </c>
      <c r="BL2651">
        <v>50</v>
      </c>
      <c r="BM2651">
        <v>1</v>
      </c>
      <c r="BN2651">
        <v>2</v>
      </c>
      <c r="BO2651" t="s">
        <v>192</v>
      </c>
      <c r="BP2651">
        <v>5.758</v>
      </c>
      <c r="BQ2651">
        <v>189</v>
      </c>
      <c r="BR2651">
        <v>0</v>
      </c>
      <c r="BS2651">
        <v>0</v>
      </c>
      <c r="BV2651">
        <v>0</v>
      </c>
      <c r="BW2651">
        <v>0</v>
      </c>
      <c r="BX2651">
        <v>0</v>
      </c>
      <c r="BZ2651" t="s">
        <v>193</v>
      </c>
      <c r="CA2651" t="s">
        <v>194</v>
      </c>
      <c r="CB2651" t="b">
        <v>0</v>
      </c>
    </row>
    <row r="2652" spans="1:80" x14ac:dyDescent="0.3">
      <c r="A2652">
        <v>2651</v>
      </c>
      <c r="B2652" t="s">
        <v>3317</v>
      </c>
      <c r="C2652" t="s">
        <v>20</v>
      </c>
      <c r="D2652" t="s">
        <v>3004</v>
      </c>
      <c r="E2652" t="s">
        <v>3293</v>
      </c>
      <c r="F2652" t="s">
        <v>1607</v>
      </c>
      <c r="G2652" t="s">
        <v>3004</v>
      </c>
      <c r="H2652" t="s">
        <v>184</v>
      </c>
      <c r="J2652">
        <v>0</v>
      </c>
      <c r="K2652" t="s">
        <v>3294</v>
      </c>
      <c r="L2652" t="s">
        <v>186</v>
      </c>
      <c r="M2652" t="s">
        <v>1189</v>
      </c>
      <c r="N2652" t="s">
        <v>20</v>
      </c>
      <c r="O2652">
        <v>3199</v>
      </c>
      <c r="P2652" t="s">
        <v>188</v>
      </c>
      <c r="Q2652">
        <v>2</v>
      </c>
      <c r="R2652">
        <v>6</v>
      </c>
      <c r="S2652">
        <v>40</v>
      </c>
      <c r="T2652">
        <v>6.666666666666667</v>
      </c>
      <c r="U2652">
        <v>7.5</v>
      </c>
      <c r="V2652">
        <v>7.5</v>
      </c>
      <c r="W2652">
        <v>5</v>
      </c>
      <c r="X2652">
        <v>0.76</v>
      </c>
      <c r="Y2652">
        <v>119638</v>
      </c>
      <c r="Z2652" t="s">
        <v>189</v>
      </c>
      <c r="AA2652">
        <v>2</v>
      </c>
      <c r="AB2652">
        <v>6</v>
      </c>
      <c r="AC2652">
        <v>80</v>
      </c>
      <c r="AD2652">
        <v>13.333333333333334</v>
      </c>
      <c r="AE2652">
        <v>22.5</v>
      </c>
      <c r="AF2652">
        <v>22.5</v>
      </c>
      <c r="AG2652">
        <v>10</v>
      </c>
      <c r="AH2652">
        <v>0.76</v>
      </c>
      <c r="AI2652">
        <v>39872.5</v>
      </c>
      <c r="AJ2652">
        <v>23.52</v>
      </c>
      <c r="AK2652">
        <v>2.2000000000000002</v>
      </c>
      <c r="AL2652">
        <v>6</v>
      </c>
      <c r="AM2652">
        <v>11</v>
      </c>
      <c r="AN2652">
        <v>25</v>
      </c>
      <c r="AO2652" t="s">
        <v>190</v>
      </c>
      <c r="AP2652">
        <v>83</v>
      </c>
      <c r="AQ2652">
        <v>-0.7</v>
      </c>
      <c r="AR2652">
        <v>1.2</v>
      </c>
      <c r="AS2652" t="s">
        <v>3299</v>
      </c>
      <c r="AT2652">
        <v>7.6</v>
      </c>
      <c r="AU2652">
        <v>17</v>
      </c>
      <c r="AV2652">
        <v>15</v>
      </c>
      <c r="AW2652">
        <v>10</v>
      </c>
      <c r="AX2652">
        <v>12</v>
      </c>
      <c r="AY2652">
        <v>3</v>
      </c>
      <c r="AZ2652">
        <v>30</v>
      </c>
      <c r="BA2652">
        <v>17.233333333333334</v>
      </c>
      <c r="BB2652">
        <v>4674</v>
      </c>
      <c r="BC2652">
        <v>7790</v>
      </c>
      <c r="BD2652">
        <v>10906</v>
      </c>
      <c r="BE2652">
        <v>36</v>
      </c>
      <c r="BF2652">
        <v>3</v>
      </c>
      <c r="BG2652">
        <v>30</v>
      </c>
      <c r="BH2652">
        <v>17.233333333333334</v>
      </c>
      <c r="BI2652">
        <v>4674</v>
      </c>
      <c r="BJ2652">
        <v>7790</v>
      </c>
      <c r="BK2652">
        <v>10906</v>
      </c>
      <c r="BL2652">
        <v>50</v>
      </c>
      <c r="BM2652">
        <v>1</v>
      </c>
      <c r="BN2652">
        <v>1</v>
      </c>
      <c r="BO2652" t="s">
        <v>192</v>
      </c>
      <c r="BP2652">
        <v>3.1989999999999998</v>
      </c>
      <c r="BQ2652">
        <v>290</v>
      </c>
      <c r="BR2652">
        <v>17</v>
      </c>
      <c r="BS2652">
        <v>5.8620689655172413E-2</v>
      </c>
      <c r="BV2652">
        <v>0</v>
      </c>
      <c r="BW2652">
        <v>0</v>
      </c>
      <c r="BX2652">
        <v>0</v>
      </c>
      <c r="BZ2652" t="s">
        <v>193</v>
      </c>
      <c r="CA2652" t="s">
        <v>194</v>
      </c>
      <c r="CB2652" t="b">
        <v>0</v>
      </c>
    </row>
    <row r="2653" spans="1:80" x14ac:dyDescent="0.3">
      <c r="A2653">
        <v>2652</v>
      </c>
      <c r="B2653" t="s">
        <v>3318</v>
      </c>
      <c r="C2653" t="s">
        <v>20</v>
      </c>
      <c r="D2653" t="s">
        <v>3004</v>
      </c>
      <c r="E2653" t="s">
        <v>3293</v>
      </c>
      <c r="F2653" t="s">
        <v>204</v>
      </c>
      <c r="G2653" t="s">
        <v>3004</v>
      </c>
      <c r="H2653" t="s">
        <v>184</v>
      </c>
      <c r="J2653">
        <v>0</v>
      </c>
      <c r="K2653" t="s">
        <v>3305</v>
      </c>
      <c r="L2653" t="s">
        <v>186</v>
      </c>
      <c r="M2653" t="s">
        <v>1189</v>
      </c>
      <c r="N2653" t="s">
        <v>20</v>
      </c>
      <c r="O2653">
        <v>768</v>
      </c>
      <c r="P2653" t="s">
        <v>188</v>
      </c>
      <c r="Q2653">
        <v>2</v>
      </c>
      <c r="R2653">
        <v>15</v>
      </c>
      <c r="S2653">
        <v>40</v>
      </c>
      <c r="T2653">
        <v>2.6666666666666665</v>
      </c>
      <c r="U2653">
        <v>7.5</v>
      </c>
      <c r="V2653">
        <v>7.5</v>
      </c>
      <c r="W2653">
        <v>5</v>
      </c>
      <c r="X2653">
        <v>0.76</v>
      </c>
      <c r="Y2653">
        <v>119638</v>
      </c>
      <c r="Z2653" t="s">
        <v>189</v>
      </c>
      <c r="AA2653">
        <v>2</v>
      </c>
      <c r="AB2653">
        <v>15</v>
      </c>
      <c r="AC2653">
        <v>80</v>
      </c>
      <c r="AD2653">
        <v>5.333333333333333</v>
      </c>
      <c r="AE2653">
        <v>22.5</v>
      </c>
      <c r="AF2653">
        <v>22.5</v>
      </c>
      <c r="AG2653">
        <v>10</v>
      </c>
      <c r="AH2653">
        <v>0.76</v>
      </c>
      <c r="AI2653">
        <v>39872.5</v>
      </c>
      <c r="AJ2653">
        <v>7.42</v>
      </c>
      <c r="AK2653">
        <v>2.2000000000000002</v>
      </c>
      <c r="AL2653">
        <v>18</v>
      </c>
      <c r="AM2653">
        <v>11</v>
      </c>
      <c r="AN2653">
        <v>25</v>
      </c>
      <c r="AO2653" t="s">
        <v>190</v>
      </c>
      <c r="AP2653">
        <v>83</v>
      </c>
      <c r="AQ2653">
        <v>-0.7</v>
      </c>
      <c r="AR2653">
        <v>1.2</v>
      </c>
      <c r="AS2653" t="s">
        <v>3295</v>
      </c>
      <c r="AT2653">
        <v>16</v>
      </c>
      <c r="AU2653">
        <v>17</v>
      </c>
      <c r="AV2653">
        <v>15</v>
      </c>
      <c r="AW2653">
        <v>14</v>
      </c>
      <c r="AX2653">
        <v>12</v>
      </c>
      <c r="AY2653">
        <v>4</v>
      </c>
      <c r="AZ2653">
        <v>56</v>
      </c>
      <c r="BA2653">
        <v>9.2321428571428577</v>
      </c>
      <c r="BB2653">
        <v>13776</v>
      </c>
      <c r="BC2653">
        <v>22960</v>
      </c>
      <c r="BD2653">
        <v>32144</v>
      </c>
      <c r="BE2653">
        <v>36</v>
      </c>
      <c r="BF2653">
        <v>4</v>
      </c>
      <c r="BG2653">
        <v>56</v>
      </c>
      <c r="BH2653">
        <v>9.2321428571428577</v>
      </c>
      <c r="BI2653">
        <v>13776</v>
      </c>
      <c r="BJ2653">
        <v>22960</v>
      </c>
      <c r="BK2653">
        <v>32144</v>
      </c>
      <c r="BL2653">
        <v>50</v>
      </c>
      <c r="BM2653">
        <v>1</v>
      </c>
      <c r="BN2653">
        <v>6</v>
      </c>
      <c r="BO2653" t="s">
        <v>192</v>
      </c>
      <c r="BP2653">
        <v>4.6079999999999997</v>
      </c>
      <c r="BQ2653">
        <v>616</v>
      </c>
      <c r="BR2653">
        <v>3</v>
      </c>
      <c r="BS2653">
        <v>4.87012987012987E-3</v>
      </c>
      <c r="BV2653">
        <v>0</v>
      </c>
      <c r="BW2653">
        <v>100</v>
      </c>
      <c r="BX2653">
        <v>0</v>
      </c>
      <c r="BZ2653" t="s">
        <v>193</v>
      </c>
      <c r="CA2653" t="s">
        <v>194</v>
      </c>
      <c r="CB2653" t="b">
        <v>0</v>
      </c>
    </row>
    <row r="2654" spans="1:80" x14ac:dyDescent="0.3">
      <c r="A2654">
        <v>2653</v>
      </c>
      <c r="B2654" t="s">
        <v>3319</v>
      </c>
      <c r="C2654" t="s">
        <v>20</v>
      </c>
      <c r="D2654" t="s">
        <v>3004</v>
      </c>
      <c r="E2654" t="s">
        <v>3293</v>
      </c>
      <c r="F2654" t="s">
        <v>252</v>
      </c>
      <c r="G2654" t="s">
        <v>3004</v>
      </c>
      <c r="H2654" t="s">
        <v>184</v>
      </c>
      <c r="J2654">
        <v>0</v>
      </c>
      <c r="K2654" t="s">
        <v>3305</v>
      </c>
      <c r="L2654" t="s">
        <v>186</v>
      </c>
      <c r="M2654" t="s">
        <v>1189</v>
      </c>
      <c r="N2654" t="s">
        <v>20</v>
      </c>
      <c r="O2654">
        <v>1080</v>
      </c>
      <c r="P2654" t="s">
        <v>188</v>
      </c>
      <c r="Q2654">
        <v>2</v>
      </c>
      <c r="R2654">
        <v>12</v>
      </c>
      <c r="S2654">
        <v>40</v>
      </c>
      <c r="T2654">
        <v>3.3333333333333335</v>
      </c>
      <c r="U2654">
        <v>7.5</v>
      </c>
      <c r="V2654">
        <v>7.5</v>
      </c>
      <c r="W2654">
        <v>5</v>
      </c>
      <c r="X2654">
        <v>0.76</v>
      </c>
      <c r="Y2654">
        <v>119638</v>
      </c>
      <c r="Z2654" t="s">
        <v>189</v>
      </c>
      <c r="AA2654">
        <v>2</v>
      </c>
      <c r="AB2654">
        <v>12</v>
      </c>
      <c r="AC2654">
        <v>80</v>
      </c>
      <c r="AD2654">
        <v>6.666666666666667</v>
      </c>
      <c r="AE2654">
        <v>22.5</v>
      </c>
      <c r="AF2654">
        <v>22.5</v>
      </c>
      <c r="AG2654">
        <v>10</v>
      </c>
      <c r="AH2654">
        <v>0.76</v>
      </c>
      <c r="AI2654">
        <v>39872.5</v>
      </c>
      <c r="AJ2654">
        <v>9.7200000000000006</v>
      </c>
      <c r="AK2654">
        <v>2.2000000000000002</v>
      </c>
      <c r="AL2654">
        <v>14</v>
      </c>
      <c r="AM2654">
        <v>11</v>
      </c>
      <c r="AN2654">
        <v>25</v>
      </c>
      <c r="AO2654" t="s">
        <v>190</v>
      </c>
      <c r="AP2654">
        <v>83</v>
      </c>
      <c r="AQ2654">
        <v>-0.7</v>
      </c>
      <c r="AR2654">
        <v>1.2</v>
      </c>
      <c r="AS2654" t="s">
        <v>3295</v>
      </c>
      <c r="AT2654">
        <v>16</v>
      </c>
      <c r="AU2654">
        <v>17</v>
      </c>
      <c r="AV2654">
        <v>15</v>
      </c>
      <c r="AW2654">
        <v>14</v>
      </c>
      <c r="AX2654">
        <v>12</v>
      </c>
      <c r="AY2654">
        <v>4</v>
      </c>
      <c r="AZ2654">
        <v>56</v>
      </c>
      <c r="BA2654">
        <v>9.2321428571428577</v>
      </c>
      <c r="BB2654">
        <v>13776</v>
      </c>
      <c r="BC2654">
        <v>22960</v>
      </c>
      <c r="BD2654">
        <v>32144</v>
      </c>
      <c r="BE2654">
        <v>36</v>
      </c>
      <c r="BF2654">
        <v>4</v>
      </c>
      <c r="BG2654">
        <v>56</v>
      </c>
      <c r="BH2654">
        <v>9.2321428571428577</v>
      </c>
      <c r="BI2654">
        <v>13776</v>
      </c>
      <c r="BJ2654">
        <v>22960</v>
      </c>
      <c r="BK2654">
        <v>32144</v>
      </c>
      <c r="BL2654">
        <v>50</v>
      </c>
      <c r="BM2654">
        <v>1</v>
      </c>
      <c r="BN2654">
        <v>6</v>
      </c>
      <c r="BO2654" t="s">
        <v>192</v>
      </c>
      <c r="BP2654">
        <v>6.48</v>
      </c>
      <c r="BQ2654">
        <v>424</v>
      </c>
      <c r="BR2654">
        <v>19</v>
      </c>
      <c r="BS2654">
        <v>4.4811320754716978E-2</v>
      </c>
      <c r="BV2654">
        <v>0</v>
      </c>
      <c r="BW2654">
        <v>130</v>
      </c>
      <c r="BX2654">
        <v>0</v>
      </c>
      <c r="BZ2654" t="s">
        <v>193</v>
      </c>
      <c r="CA2654" t="s">
        <v>194</v>
      </c>
      <c r="CB2654" t="b">
        <v>0</v>
      </c>
    </row>
    <row r="2655" spans="1:80" x14ac:dyDescent="0.3">
      <c r="A2655">
        <v>2654</v>
      </c>
      <c r="B2655" t="s">
        <v>3320</v>
      </c>
      <c r="C2655" t="s">
        <v>20</v>
      </c>
      <c r="D2655" t="s">
        <v>3004</v>
      </c>
      <c r="E2655" t="s">
        <v>3293</v>
      </c>
      <c r="F2655" t="s">
        <v>511</v>
      </c>
      <c r="G2655" t="s">
        <v>3004</v>
      </c>
      <c r="H2655" t="s">
        <v>184</v>
      </c>
      <c r="J2655">
        <v>0</v>
      </c>
      <c r="K2655" t="s">
        <v>3305</v>
      </c>
      <c r="L2655" t="s">
        <v>186</v>
      </c>
      <c r="M2655" t="s">
        <v>1189</v>
      </c>
      <c r="N2655" t="s">
        <v>20</v>
      </c>
      <c r="O2655">
        <v>1384</v>
      </c>
      <c r="P2655" t="s">
        <v>188</v>
      </c>
      <c r="Q2655">
        <v>2</v>
      </c>
      <c r="R2655">
        <v>9</v>
      </c>
      <c r="S2655">
        <v>40</v>
      </c>
      <c r="T2655">
        <v>4.4444444444444446</v>
      </c>
      <c r="U2655">
        <v>7.5</v>
      </c>
      <c r="V2655">
        <v>7.5</v>
      </c>
      <c r="W2655">
        <v>5</v>
      </c>
      <c r="X2655">
        <v>0.76</v>
      </c>
      <c r="Y2655">
        <v>119638</v>
      </c>
      <c r="Z2655" t="s">
        <v>189</v>
      </c>
      <c r="AA2655">
        <v>2</v>
      </c>
      <c r="AB2655">
        <v>9</v>
      </c>
      <c r="AC2655">
        <v>80</v>
      </c>
      <c r="AD2655">
        <v>8.8888888888888893</v>
      </c>
      <c r="AE2655">
        <v>22.5</v>
      </c>
      <c r="AF2655">
        <v>22.5</v>
      </c>
      <c r="AG2655">
        <v>10</v>
      </c>
      <c r="AH2655">
        <v>0.76</v>
      </c>
      <c r="AI2655">
        <v>39872.5</v>
      </c>
      <c r="AJ2655">
        <v>12.02</v>
      </c>
      <c r="AK2655">
        <v>2.2000000000000002</v>
      </c>
      <c r="AL2655">
        <v>11</v>
      </c>
      <c r="AM2655">
        <v>11</v>
      </c>
      <c r="AN2655">
        <v>25</v>
      </c>
      <c r="AO2655" t="s">
        <v>190</v>
      </c>
      <c r="AP2655">
        <v>83</v>
      </c>
      <c r="AQ2655">
        <v>-0.7</v>
      </c>
      <c r="AR2655">
        <v>1.2</v>
      </c>
      <c r="AS2655" t="s">
        <v>3295</v>
      </c>
      <c r="AT2655">
        <v>16</v>
      </c>
      <c r="AU2655">
        <v>17</v>
      </c>
      <c r="AV2655">
        <v>15</v>
      </c>
      <c r="AW2655">
        <v>14</v>
      </c>
      <c r="AX2655">
        <v>12</v>
      </c>
      <c r="AY2655">
        <v>4</v>
      </c>
      <c r="AZ2655">
        <v>56</v>
      </c>
      <c r="BA2655">
        <v>9.2321428571428577</v>
      </c>
      <c r="BB2655">
        <v>13776</v>
      </c>
      <c r="BC2655">
        <v>22960</v>
      </c>
      <c r="BD2655">
        <v>32144</v>
      </c>
      <c r="BE2655">
        <v>36</v>
      </c>
      <c r="BF2655">
        <v>4</v>
      </c>
      <c r="BG2655">
        <v>56</v>
      </c>
      <c r="BH2655">
        <v>9.2321428571428577</v>
      </c>
      <c r="BI2655">
        <v>13776</v>
      </c>
      <c r="BJ2655">
        <v>22960</v>
      </c>
      <c r="BK2655">
        <v>32144</v>
      </c>
      <c r="BL2655">
        <v>50</v>
      </c>
      <c r="BM2655">
        <v>1</v>
      </c>
      <c r="BN2655">
        <v>3</v>
      </c>
      <c r="BO2655" t="s">
        <v>192</v>
      </c>
      <c r="BP2655">
        <v>4.1520000000000001</v>
      </c>
      <c r="BQ2655">
        <v>225</v>
      </c>
      <c r="BR2655">
        <v>207</v>
      </c>
      <c r="BS2655">
        <v>0.92</v>
      </c>
      <c r="BV2655">
        <v>0</v>
      </c>
      <c r="BW2655">
        <v>0</v>
      </c>
      <c r="BX2655">
        <v>0</v>
      </c>
      <c r="BZ2655" t="s">
        <v>193</v>
      </c>
      <c r="CA2655" t="s">
        <v>194</v>
      </c>
      <c r="CB2655" t="b">
        <v>0</v>
      </c>
    </row>
    <row r="2656" spans="1:80" x14ac:dyDescent="0.3">
      <c r="A2656">
        <v>2655</v>
      </c>
      <c r="B2656" t="s">
        <v>3321</v>
      </c>
      <c r="C2656" t="s">
        <v>20</v>
      </c>
      <c r="D2656" t="s">
        <v>3004</v>
      </c>
      <c r="E2656" t="s">
        <v>3293</v>
      </c>
      <c r="F2656" t="s">
        <v>520</v>
      </c>
      <c r="G2656" t="s">
        <v>3004</v>
      </c>
      <c r="H2656" t="s">
        <v>184</v>
      </c>
      <c r="J2656">
        <v>0</v>
      </c>
      <c r="K2656" t="s">
        <v>3305</v>
      </c>
      <c r="L2656" t="s">
        <v>186</v>
      </c>
      <c r="M2656" t="s">
        <v>1189</v>
      </c>
      <c r="N2656" t="s">
        <v>20</v>
      </c>
      <c r="O2656">
        <v>1694</v>
      </c>
      <c r="P2656" t="s">
        <v>188</v>
      </c>
      <c r="Q2656">
        <v>2</v>
      </c>
      <c r="R2656">
        <v>9</v>
      </c>
      <c r="S2656">
        <v>40</v>
      </c>
      <c r="T2656">
        <v>4.4444444444444446</v>
      </c>
      <c r="U2656">
        <v>7.5</v>
      </c>
      <c r="V2656">
        <v>7.5</v>
      </c>
      <c r="W2656">
        <v>5</v>
      </c>
      <c r="X2656">
        <v>0.76</v>
      </c>
      <c r="Y2656">
        <v>119638</v>
      </c>
      <c r="Z2656" t="s">
        <v>189</v>
      </c>
      <c r="AA2656">
        <v>2</v>
      </c>
      <c r="AB2656">
        <v>9</v>
      </c>
      <c r="AC2656">
        <v>80</v>
      </c>
      <c r="AD2656">
        <v>8.8888888888888893</v>
      </c>
      <c r="AE2656">
        <v>22.5</v>
      </c>
      <c r="AF2656">
        <v>22.5</v>
      </c>
      <c r="AG2656">
        <v>10</v>
      </c>
      <c r="AH2656">
        <v>0.76</v>
      </c>
      <c r="AI2656">
        <v>39872.5</v>
      </c>
      <c r="AJ2656">
        <v>14.32</v>
      </c>
      <c r="AK2656">
        <v>2.2000000000000002</v>
      </c>
      <c r="AL2656">
        <v>9</v>
      </c>
      <c r="AM2656">
        <v>11</v>
      </c>
      <c r="AN2656">
        <v>25</v>
      </c>
      <c r="AO2656" t="s">
        <v>190</v>
      </c>
      <c r="AP2656">
        <v>83</v>
      </c>
      <c r="AQ2656">
        <v>-0.7</v>
      </c>
      <c r="AR2656">
        <v>1.2</v>
      </c>
      <c r="AS2656" t="s">
        <v>3299</v>
      </c>
      <c r="AT2656">
        <v>7.6</v>
      </c>
      <c r="AU2656">
        <v>17</v>
      </c>
      <c r="AV2656">
        <v>15</v>
      </c>
      <c r="AW2656">
        <v>10</v>
      </c>
      <c r="AX2656">
        <v>12</v>
      </c>
      <c r="AY2656">
        <v>4</v>
      </c>
      <c r="AZ2656">
        <v>40</v>
      </c>
      <c r="BA2656">
        <v>12.925000000000001</v>
      </c>
      <c r="BB2656">
        <v>4674</v>
      </c>
      <c r="BC2656">
        <v>7790</v>
      </c>
      <c r="BD2656">
        <v>10906</v>
      </c>
      <c r="BE2656">
        <v>36</v>
      </c>
      <c r="BF2656">
        <v>4</v>
      </c>
      <c r="BG2656">
        <v>40</v>
      </c>
      <c r="BH2656">
        <v>12.925000000000001</v>
      </c>
      <c r="BI2656">
        <v>4674</v>
      </c>
      <c r="BJ2656">
        <v>7790</v>
      </c>
      <c r="BK2656">
        <v>10906</v>
      </c>
      <c r="BL2656">
        <v>50</v>
      </c>
      <c r="BM2656">
        <v>1</v>
      </c>
      <c r="BN2656">
        <v>2</v>
      </c>
      <c r="BO2656" t="s">
        <v>192</v>
      </c>
      <c r="BP2656">
        <v>3.3879999999999999</v>
      </c>
      <c r="BQ2656">
        <v>297</v>
      </c>
      <c r="BR2656">
        <v>5</v>
      </c>
      <c r="BS2656">
        <v>1.6835016835016835E-2</v>
      </c>
      <c r="BV2656">
        <v>0</v>
      </c>
      <c r="BW2656">
        <v>0</v>
      </c>
      <c r="BX2656">
        <v>0</v>
      </c>
      <c r="BZ2656" t="s">
        <v>193</v>
      </c>
      <c r="CA2656" t="s">
        <v>194</v>
      </c>
      <c r="CB2656" t="b">
        <v>0</v>
      </c>
    </row>
    <row r="2657" spans="1:80" x14ac:dyDescent="0.3">
      <c r="A2657">
        <v>2656</v>
      </c>
      <c r="B2657" t="s">
        <v>3322</v>
      </c>
      <c r="C2657" t="s">
        <v>20</v>
      </c>
      <c r="D2657" t="s">
        <v>3004</v>
      </c>
      <c r="E2657" t="s">
        <v>3293</v>
      </c>
      <c r="F2657" t="s">
        <v>1005</v>
      </c>
      <c r="G2657" t="s">
        <v>3004</v>
      </c>
      <c r="H2657" t="s">
        <v>184</v>
      </c>
      <c r="J2657">
        <v>0</v>
      </c>
      <c r="K2657" t="s">
        <v>3305</v>
      </c>
      <c r="L2657" t="s">
        <v>186</v>
      </c>
      <c r="M2657" t="s">
        <v>1189</v>
      </c>
      <c r="N2657" t="s">
        <v>20</v>
      </c>
      <c r="O2657">
        <v>2021</v>
      </c>
      <c r="P2657" t="s">
        <v>188</v>
      </c>
      <c r="Q2657">
        <v>2</v>
      </c>
      <c r="R2657">
        <v>9</v>
      </c>
      <c r="S2657">
        <v>40</v>
      </c>
      <c r="T2657">
        <v>4.4444444444444446</v>
      </c>
      <c r="U2657">
        <v>7.5</v>
      </c>
      <c r="V2657">
        <v>7.5</v>
      </c>
      <c r="W2657">
        <v>5</v>
      </c>
      <c r="X2657">
        <v>0.76</v>
      </c>
      <c r="Y2657">
        <v>119638</v>
      </c>
      <c r="Z2657" t="s">
        <v>189</v>
      </c>
      <c r="AA2657">
        <v>2</v>
      </c>
      <c r="AB2657">
        <v>6</v>
      </c>
      <c r="AC2657">
        <v>80</v>
      </c>
      <c r="AD2657">
        <v>13.333333333333334</v>
      </c>
      <c r="AE2657">
        <v>22.5</v>
      </c>
      <c r="AF2657">
        <v>22.5</v>
      </c>
      <c r="AG2657">
        <v>10</v>
      </c>
      <c r="AH2657">
        <v>0.76</v>
      </c>
      <c r="AI2657">
        <v>39872.5</v>
      </c>
      <c r="AJ2657">
        <v>16.62</v>
      </c>
      <c r="AK2657">
        <v>2.5</v>
      </c>
      <c r="AL2657">
        <v>7</v>
      </c>
      <c r="AM2657">
        <v>11</v>
      </c>
      <c r="AN2657">
        <v>25</v>
      </c>
      <c r="AO2657" t="s">
        <v>190</v>
      </c>
      <c r="AP2657">
        <v>83</v>
      </c>
      <c r="AQ2657">
        <v>-0.7</v>
      </c>
      <c r="AR2657">
        <v>1.2</v>
      </c>
      <c r="AS2657" t="s">
        <v>3299</v>
      </c>
      <c r="AT2657">
        <v>7.6</v>
      </c>
      <c r="AU2657">
        <v>17</v>
      </c>
      <c r="AV2657">
        <v>15</v>
      </c>
      <c r="AW2657">
        <v>10</v>
      </c>
      <c r="AX2657">
        <v>12</v>
      </c>
      <c r="AY2657">
        <v>3</v>
      </c>
      <c r="AZ2657">
        <v>30</v>
      </c>
      <c r="BA2657">
        <v>17.233333333333334</v>
      </c>
      <c r="BB2657">
        <v>4674</v>
      </c>
      <c r="BC2657">
        <v>7790</v>
      </c>
      <c r="BD2657">
        <v>10906</v>
      </c>
      <c r="BE2657">
        <v>36</v>
      </c>
      <c r="BF2657">
        <v>3</v>
      </c>
      <c r="BG2657">
        <v>30</v>
      </c>
      <c r="BH2657">
        <v>17.233333333333334</v>
      </c>
      <c r="BI2657">
        <v>4674</v>
      </c>
      <c r="BJ2657">
        <v>7790</v>
      </c>
      <c r="BK2657">
        <v>10906</v>
      </c>
      <c r="BL2657">
        <v>50</v>
      </c>
      <c r="BM2657">
        <v>1</v>
      </c>
      <c r="BN2657">
        <v>2</v>
      </c>
      <c r="BO2657" t="s">
        <v>192</v>
      </c>
      <c r="BP2657">
        <v>4.0419999999999998</v>
      </c>
      <c r="BQ2657">
        <v>23</v>
      </c>
      <c r="BR2657">
        <v>0</v>
      </c>
      <c r="BS2657">
        <v>0</v>
      </c>
      <c r="BV2657">
        <v>0</v>
      </c>
      <c r="BW2657">
        <v>0</v>
      </c>
      <c r="BX2657">
        <v>0</v>
      </c>
      <c r="BZ2657" t="s">
        <v>193</v>
      </c>
      <c r="CA2657" t="s">
        <v>194</v>
      </c>
      <c r="CB2657" t="b">
        <v>0</v>
      </c>
    </row>
    <row r="2658" spans="1:80" x14ac:dyDescent="0.3">
      <c r="A2658">
        <v>2657</v>
      </c>
      <c r="B2658" t="s">
        <v>3323</v>
      </c>
      <c r="C2658" t="s">
        <v>20</v>
      </c>
      <c r="D2658" t="s">
        <v>3004</v>
      </c>
      <c r="E2658" t="s">
        <v>3293</v>
      </c>
      <c r="F2658" t="s">
        <v>1577</v>
      </c>
      <c r="G2658" t="s">
        <v>3004</v>
      </c>
      <c r="H2658" t="s">
        <v>184</v>
      </c>
      <c r="J2658">
        <v>0</v>
      </c>
      <c r="K2658" t="s">
        <v>3305</v>
      </c>
      <c r="L2658" t="s">
        <v>186</v>
      </c>
      <c r="M2658" t="s">
        <v>1189</v>
      </c>
      <c r="N2658" t="s">
        <v>20</v>
      </c>
      <c r="O2658">
        <v>2316</v>
      </c>
      <c r="P2658" t="s">
        <v>188</v>
      </c>
      <c r="Q2658">
        <v>2</v>
      </c>
      <c r="R2658">
        <v>6</v>
      </c>
      <c r="S2658">
        <v>40</v>
      </c>
      <c r="T2658">
        <v>6.666666666666667</v>
      </c>
      <c r="U2658">
        <v>7.5</v>
      </c>
      <c r="V2658">
        <v>7.5</v>
      </c>
      <c r="W2658">
        <v>5</v>
      </c>
      <c r="X2658">
        <v>0.76</v>
      </c>
      <c r="Y2658">
        <v>119638</v>
      </c>
      <c r="Z2658" t="s">
        <v>189</v>
      </c>
      <c r="AA2658">
        <v>2</v>
      </c>
      <c r="AB2658">
        <v>6</v>
      </c>
      <c r="AC2658">
        <v>80</v>
      </c>
      <c r="AD2658">
        <v>13.333333333333334</v>
      </c>
      <c r="AE2658">
        <v>22.5</v>
      </c>
      <c r="AF2658">
        <v>22.5</v>
      </c>
      <c r="AG2658">
        <v>10</v>
      </c>
      <c r="AH2658">
        <v>0.76</v>
      </c>
      <c r="AI2658">
        <v>39872.5</v>
      </c>
      <c r="AJ2658">
        <v>18.920000000000002</v>
      </c>
      <c r="AK2658">
        <v>2.2000000000000002</v>
      </c>
      <c r="AL2658">
        <v>7</v>
      </c>
      <c r="AM2658">
        <v>11</v>
      </c>
      <c r="AN2658">
        <v>25</v>
      </c>
      <c r="AO2658" t="s">
        <v>190</v>
      </c>
      <c r="AP2658">
        <v>83</v>
      </c>
      <c r="AQ2658">
        <v>-0.7</v>
      </c>
      <c r="AR2658">
        <v>1.2</v>
      </c>
      <c r="AS2658" t="s">
        <v>3299</v>
      </c>
      <c r="AT2658">
        <v>7.6</v>
      </c>
      <c r="AU2658">
        <v>17</v>
      </c>
      <c r="AV2658">
        <v>15</v>
      </c>
      <c r="AW2658">
        <v>10</v>
      </c>
      <c r="AX2658">
        <v>12</v>
      </c>
      <c r="AY2658">
        <v>3</v>
      </c>
      <c r="AZ2658">
        <v>30</v>
      </c>
      <c r="BA2658">
        <v>17.233333333333334</v>
      </c>
      <c r="BB2658">
        <v>4674</v>
      </c>
      <c r="BC2658">
        <v>7790</v>
      </c>
      <c r="BD2658">
        <v>10906</v>
      </c>
      <c r="BE2658">
        <v>36</v>
      </c>
      <c r="BF2658">
        <v>3</v>
      </c>
      <c r="BG2658">
        <v>30</v>
      </c>
      <c r="BH2658">
        <v>17.233333333333334</v>
      </c>
      <c r="BI2658">
        <v>4674</v>
      </c>
      <c r="BJ2658">
        <v>7790</v>
      </c>
      <c r="BK2658">
        <v>10906</v>
      </c>
      <c r="BL2658">
        <v>50</v>
      </c>
      <c r="BM2658">
        <v>1</v>
      </c>
      <c r="BN2658">
        <v>2</v>
      </c>
      <c r="BO2658" t="s">
        <v>192</v>
      </c>
      <c r="BP2658">
        <v>4.6319999999999997</v>
      </c>
      <c r="BQ2658">
        <v>181</v>
      </c>
      <c r="BR2658">
        <v>6</v>
      </c>
      <c r="BS2658">
        <v>3.3149171270718231E-2</v>
      </c>
      <c r="BV2658">
        <v>0</v>
      </c>
      <c r="BW2658">
        <v>40</v>
      </c>
      <c r="BX2658">
        <v>0</v>
      </c>
      <c r="BZ2658" t="s">
        <v>193</v>
      </c>
      <c r="CA2658" t="s">
        <v>194</v>
      </c>
      <c r="CB2658" t="b">
        <v>0</v>
      </c>
    </row>
    <row r="2659" spans="1:80" x14ac:dyDescent="0.3">
      <c r="A2659">
        <v>2658</v>
      </c>
      <c r="B2659" t="s">
        <v>3324</v>
      </c>
      <c r="C2659" t="s">
        <v>20</v>
      </c>
      <c r="D2659" t="s">
        <v>3004</v>
      </c>
      <c r="E2659" t="s">
        <v>3293</v>
      </c>
      <c r="F2659" t="s">
        <v>1605</v>
      </c>
      <c r="G2659" t="s">
        <v>3004</v>
      </c>
      <c r="H2659" t="s">
        <v>184</v>
      </c>
      <c r="J2659">
        <v>0</v>
      </c>
      <c r="K2659" t="s">
        <v>3305</v>
      </c>
      <c r="L2659" t="s">
        <v>186</v>
      </c>
      <c r="M2659" t="s">
        <v>1189</v>
      </c>
      <c r="N2659" t="s">
        <v>20</v>
      </c>
      <c r="O2659">
        <v>2719</v>
      </c>
      <c r="P2659" t="s">
        <v>188</v>
      </c>
      <c r="Q2659">
        <v>2</v>
      </c>
      <c r="R2659">
        <v>9</v>
      </c>
      <c r="S2659">
        <v>40</v>
      </c>
      <c r="T2659">
        <v>4.4444444444444446</v>
      </c>
      <c r="U2659">
        <v>7.5</v>
      </c>
      <c r="V2659">
        <v>7.5</v>
      </c>
      <c r="W2659">
        <v>5</v>
      </c>
      <c r="X2659">
        <v>0.76</v>
      </c>
      <c r="Y2659">
        <v>119638</v>
      </c>
      <c r="Z2659" t="s">
        <v>189</v>
      </c>
      <c r="AA2659">
        <v>2</v>
      </c>
      <c r="AB2659">
        <v>6</v>
      </c>
      <c r="AC2659">
        <v>80</v>
      </c>
      <c r="AD2659">
        <v>13.333333333333334</v>
      </c>
      <c r="AE2659">
        <v>22.5</v>
      </c>
      <c r="AF2659">
        <v>22.5</v>
      </c>
      <c r="AG2659">
        <v>10</v>
      </c>
      <c r="AH2659">
        <v>0.76</v>
      </c>
      <c r="AI2659">
        <v>39872.5</v>
      </c>
      <c r="AJ2659">
        <v>21.22</v>
      </c>
      <c r="AK2659">
        <v>2.5</v>
      </c>
      <c r="AL2659">
        <v>6</v>
      </c>
      <c r="AM2659">
        <v>11</v>
      </c>
      <c r="AN2659">
        <v>25</v>
      </c>
      <c r="AO2659" t="s">
        <v>190</v>
      </c>
      <c r="AP2659">
        <v>83</v>
      </c>
      <c r="AQ2659">
        <v>-0.7</v>
      </c>
      <c r="AR2659">
        <v>1.2</v>
      </c>
      <c r="AS2659" t="s">
        <v>3299</v>
      </c>
      <c r="AT2659">
        <v>7.6</v>
      </c>
      <c r="AU2659">
        <v>17</v>
      </c>
      <c r="AV2659">
        <v>15</v>
      </c>
      <c r="AW2659">
        <v>10</v>
      </c>
      <c r="AY2659">
        <v>3</v>
      </c>
      <c r="AZ2659">
        <v>30</v>
      </c>
      <c r="BA2659">
        <v>17.233333333333334</v>
      </c>
      <c r="BB2659">
        <v>4674</v>
      </c>
      <c r="BC2659">
        <v>7790</v>
      </c>
      <c r="BD2659">
        <v>10906</v>
      </c>
      <c r="BE2659">
        <v>36</v>
      </c>
      <c r="BF2659">
        <v>3</v>
      </c>
      <c r="BG2659">
        <v>30</v>
      </c>
      <c r="BH2659">
        <v>17.233333333333334</v>
      </c>
      <c r="BI2659">
        <v>4674</v>
      </c>
      <c r="BJ2659">
        <v>7790</v>
      </c>
      <c r="BK2659">
        <v>10906</v>
      </c>
      <c r="BL2659">
        <v>50</v>
      </c>
      <c r="BM2659">
        <v>1</v>
      </c>
      <c r="BN2659">
        <v>2</v>
      </c>
      <c r="BO2659" t="s">
        <v>192</v>
      </c>
      <c r="BP2659">
        <v>5.4379999999999997</v>
      </c>
      <c r="BQ2659">
        <v>75</v>
      </c>
      <c r="BR2659">
        <v>0</v>
      </c>
      <c r="BS2659">
        <v>0</v>
      </c>
      <c r="BV2659">
        <v>0</v>
      </c>
      <c r="BW2659">
        <v>0</v>
      </c>
      <c r="BX2659">
        <v>0</v>
      </c>
      <c r="BZ2659" t="s">
        <v>193</v>
      </c>
      <c r="CA2659" t="s">
        <v>194</v>
      </c>
      <c r="CB2659" t="b">
        <v>0</v>
      </c>
    </row>
    <row r="2660" spans="1:80" x14ac:dyDescent="0.3">
      <c r="A2660">
        <v>2659</v>
      </c>
      <c r="B2660" t="s">
        <v>3325</v>
      </c>
      <c r="C2660" t="s">
        <v>20</v>
      </c>
      <c r="D2660" t="s">
        <v>3004</v>
      </c>
      <c r="E2660" t="s">
        <v>3293</v>
      </c>
      <c r="F2660" t="s">
        <v>1607</v>
      </c>
      <c r="G2660" t="s">
        <v>3004</v>
      </c>
      <c r="H2660" t="s">
        <v>184</v>
      </c>
      <c r="J2660">
        <v>0</v>
      </c>
      <c r="K2660" t="s">
        <v>3305</v>
      </c>
      <c r="L2660" t="s">
        <v>186</v>
      </c>
      <c r="M2660" t="s">
        <v>1189</v>
      </c>
      <c r="N2660" t="s">
        <v>20</v>
      </c>
      <c r="O2660">
        <v>2942</v>
      </c>
      <c r="P2660" t="s">
        <v>188</v>
      </c>
      <c r="Q2660">
        <v>2</v>
      </c>
      <c r="R2660">
        <v>6</v>
      </c>
      <c r="S2660">
        <v>40</v>
      </c>
      <c r="T2660">
        <v>6.666666666666667</v>
      </c>
      <c r="U2660">
        <v>7.5</v>
      </c>
      <c r="V2660">
        <v>7.5</v>
      </c>
      <c r="W2660">
        <v>5</v>
      </c>
      <c r="X2660">
        <v>0.76</v>
      </c>
      <c r="Y2660">
        <v>119638</v>
      </c>
      <c r="Z2660" t="s">
        <v>189</v>
      </c>
      <c r="AA2660">
        <v>2</v>
      </c>
      <c r="AB2660">
        <v>6</v>
      </c>
      <c r="AC2660">
        <v>80</v>
      </c>
      <c r="AD2660">
        <v>13.333333333333334</v>
      </c>
      <c r="AE2660">
        <v>22.5</v>
      </c>
      <c r="AF2660">
        <v>22.5</v>
      </c>
      <c r="AG2660">
        <v>10</v>
      </c>
      <c r="AH2660">
        <v>0.76</v>
      </c>
      <c r="AI2660">
        <v>39872.5</v>
      </c>
      <c r="AJ2660">
        <v>23.52</v>
      </c>
      <c r="AK2660">
        <v>2.2000000000000002</v>
      </c>
      <c r="AL2660">
        <v>6</v>
      </c>
      <c r="AM2660">
        <v>11</v>
      </c>
      <c r="AN2660">
        <v>25</v>
      </c>
      <c r="AO2660" t="s">
        <v>190</v>
      </c>
      <c r="AP2660">
        <v>83</v>
      </c>
      <c r="AQ2660">
        <v>-0.7</v>
      </c>
      <c r="AR2660">
        <v>1.2</v>
      </c>
      <c r="AS2660" t="s">
        <v>3299</v>
      </c>
      <c r="AT2660">
        <v>7.6</v>
      </c>
      <c r="AU2660">
        <v>17</v>
      </c>
      <c r="AV2660">
        <v>15</v>
      </c>
      <c r="AW2660">
        <v>10</v>
      </c>
      <c r="AX2660">
        <v>12</v>
      </c>
      <c r="AY2660">
        <v>3</v>
      </c>
      <c r="AZ2660">
        <v>30</v>
      </c>
      <c r="BA2660">
        <v>17.233333333333334</v>
      </c>
      <c r="BB2660">
        <v>4674</v>
      </c>
      <c r="BC2660">
        <v>7790</v>
      </c>
      <c r="BD2660">
        <v>10906</v>
      </c>
      <c r="BE2660">
        <v>36</v>
      </c>
      <c r="BF2660">
        <v>3</v>
      </c>
      <c r="BG2660">
        <v>30</v>
      </c>
      <c r="BH2660">
        <v>17.233333333333334</v>
      </c>
      <c r="BI2660">
        <v>4674</v>
      </c>
      <c r="BJ2660">
        <v>7790</v>
      </c>
      <c r="BK2660">
        <v>10906</v>
      </c>
      <c r="BL2660">
        <v>50</v>
      </c>
      <c r="BM2660">
        <v>1</v>
      </c>
      <c r="BN2660">
        <v>1</v>
      </c>
      <c r="BO2660" t="s">
        <v>192</v>
      </c>
      <c r="BP2660">
        <v>2.9420000000000002</v>
      </c>
      <c r="BQ2660">
        <v>159</v>
      </c>
      <c r="BR2660">
        <v>5</v>
      </c>
      <c r="BS2660">
        <v>3.1446540880503145E-2</v>
      </c>
      <c r="BV2660">
        <v>0</v>
      </c>
      <c r="BW2660">
        <v>30</v>
      </c>
      <c r="BX2660">
        <v>0</v>
      </c>
      <c r="BZ2660" t="s">
        <v>193</v>
      </c>
      <c r="CA2660" t="s">
        <v>194</v>
      </c>
      <c r="CB2660" t="b">
        <v>0</v>
      </c>
    </row>
    <row r="2661" spans="1:80" x14ac:dyDescent="0.3">
      <c r="A2661">
        <v>2660</v>
      </c>
      <c r="B2661" t="s">
        <v>3326</v>
      </c>
      <c r="C2661" t="s">
        <v>20</v>
      </c>
      <c r="D2661" t="s">
        <v>3004</v>
      </c>
      <c r="E2661" t="s">
        <v>3293</v>
      </c>
      <c r="F2661" t="s">
        <v>204</v>
      </c>
      <c r="G2661" t="s">
        <v>3004</v>
      </c>
      <c r="H2661" t="s">
        <v>184</v>
      </c>
      <c r="J2661">
        <v>0</v>
      </c>
      <c r="K2661" t="s">
        <v>3294</v>
      </c>
      <c r="L2661" t="s">
        <v>186</v>
      </c>
      <c r="M2661" t="s">
        <v>1189</v>
      </c>
      <c r="N2661" t="s">
        <v>20</v>
      </c>
      <c r="O2661">
        <v>834</v>
      </c>
      <c r="P2661" t="s">
        <v>188</v>
      </c>
      <c r="Q2661">
        <v>2</v>
      </c>
      <c r="R2661">
        <v>15</v>
      </c>
      <c r="S2661">
        <v>40</v>
      </c>
      <c r="T2661">
        <v>2.6666666666666665</v>
      </c>
      <c r="U2661">
        <v>7.5</v>
      </c>
      <c r="V2661">
        <v>7.5</v>
      </c>
      <c r="W2661">
        <v>5</v>
      </c>
      <c r="X2661">
        <v>0.76</v>
      </c>
      <c r="Y2661">
        <v>119638</v>
      </c>
      <c r="Z2661" t="s">
        <v>189</v>
      </c>
      <c r="AA2661">
        <v>2</v>
      </c>
      <c r="AB2661">
        <v>15</v>
      </c>
      <c r="AC2661">
        <v>80</v>
      </c>
      <c r="AD2661">
        <v>5.333333333333333</v>
      </c>
      <c r="AE2661">
        <v>22.5</v>
      </c>
      <c r="AF2661">
        <v>22.5</v>
      </c>
      <c r="AG2661">
        <v>10</v>
      </c>
      <c r="AH2661">
        <v>0.76</v>
      </c>
      <c r="AI2661">
        <v>39872.5</v>
      </c>
      <c r="AJ2661">
        <v>7.42</v>
      </c>
      <c r="AK2661">
        <v>2.2000000000000002</v>
      </c>
      <c r="AL2661">
        <v>18</v>
      </c>
      <c r="AM2661">
        <v>11</v>
      </c>
      <c r="AN2661">
        <v>25</v>
      </c>
      <c r="AO2661" t="s">
        <v>190</v>
      </c>
      <c r="AP2661">
        <v>83</v>
      </c>
      <c r="AQ2661">
        <v>-0.7</v>
      </c>
      <c r="AR2661">
        <v>1.2</v>
      </c>
      <c r="AS2661" t="s">
        <v>3295</v>
      </c>
      <c r="AT2661">
        <v>16</v>
      </c>
      <c r="AU2661">
        <v>17</v>
      </c>
      <c r="AV2661">
        <v>15</v>
      </c>
      <c r="AW2661">
        <v>14</v>
      </c>
      <c r="AY2661">
        <v>4</v>
      </c>
      <c r="AZ2661">
        <v>56</v>
      </c>
      <c r="BA2661">
        <v>9.2321428571428577</v>
      </c>
      <c r="BB2661">
        <v>13776</v>
      </c>
      <c r="BC2661">
        <v>22960</v>
      </c>
      <c r="BD2661">
        <v>32144</v>
      </c>
      <c r="BE2661">
        <v>36</v>
      </c>
      <c r="BF2661">
        <v>4</v>
      </c>
      <c r="BG2661">
        <v>56</v>
      </c>
      <c r="BH2661">
        <v>9.2321428571428577</v>
      </c>
      <c r="BI2661">
        <v>13776</v>
      </c>
      <c r="BJ2661">
        <v>22960</v>
      </c>
      <c r="BK2661">
        <v>32144</v>
      </c>
      <c r="BL2661">
        <v>50</v>
      </c>
      <c r="BM2661">
        <v>1</v>
      </c>
      <c r="BN2661">
        <v>6</v>
      </c>
      <c r="BO2661" t="s">
        <v>192</v>
      </c>
      <c r="BP2661">
        <v>5.0039999999999996</v>
      </c>
      <c r="BQ2661">
        <v>383</v>
      </c>
      <c r="BR2661">
        <v>17</v>
      </c>
      <c r="BS2661">
        <v>4.4386422976501305E-2</v>
      </c>
      <c r="BV2661">
        <v>0</v>
      </c>
      <c r="BW2661">
        <v>180</v>
      </c>
      <c r="BX2661">
        <v>0</v>
      </c>
      <c r="BZ2661" t="s">
        <v>193</v>
      </c>
      <c r="CA2661" t="s">
        <v>194</v>
      </c>
      <c r="CB2661" t="b">
        <v>0</v>
      </c>
    </row>
    <row r="2662" spans="1:80" x14ac:dyDescent="0.3">
      <c r="A2662">
        <v>2661</v>
      </c>
      <c r="B2662" t="s">
        <v>3327</v>
      </c>
      <c r="C2662" t="s">
        <v>20</v>
      </c>
      <c r="D2662" t="s">
        <v>3004</v>
      </c>
      <c r="E2662" t="s">
        <v>3293</v>
      </c>
      <c r="F2662" t="s">
        <v>252</v>
      </c>
      <c r="G2662" t="s">
        <v>3004</v>
      </c>
      <c r="H2662" t="s">
        <v>184</v>
      </c>
      <c r="J2662">
        <v>0</v>
      </c>
      <c r="K2662" t="s">
        <v>3294</v>
      </c>
      <c r="L2662" t="s">
        <v>186</v>
      </c>
      <c r="M2662" t="s">
        <v>1189</v>
      </c>
      <c r="N2662" t="s">
        <v>20</v>
      </c>
      <c r="O2662">
        <v>1180</v>
      </c>
      <c r="P2662" t="s">
        <v>188</v>
      </c>
      <c r="Q2662">
        <v>2</v>
      </c>
      <c r="R2662">
        <v>15</v>
      </c>
      <c r="S2662">
        <v>40</v>
      </c>
      <c r="T2662">
        <v>2.6666666666666665</v>
      </c>
      <c r="U2662">
        <v>7.5</v>
      </c>
      <c r="V2662">
        <v>7.5</v>
      </c>
      <c r="W2662">
        <v>5</v>
      </c>
      <c r="X2662">
        <v>0.76</v>
      </c>
      <c r="Y2662">
        <v>119638</v>
      </c>
      <c r="Z2662" t="s">
        <v>189</v>
      </c>
      <c r="AA2662">
        <v>2</v>
      </c>
      <c r="AB2662">
        <v>12</v>
      </c>
      <c r="AC2662">
        <v>80</v>
      </c>
      <c r="AD2662">
        <v>6.666666666666667</v>
      </c>
      <c r="AE2662">
        <v>22.5</v>
      </c>
      <c r="AF2662">
        <v>22.5</v>
      </c>
      <c r="AG2662">
        <v>10</v>
      </c>
      <c r="AH2662">
        <v>0.76</v>
      </c>
      <c r="AI2662">
        <v>39872.5</v>
      </c>
      <c r="AJ2662">
        <v>9.7200000000000006</v>
      </c>
      <c r="AK2662">
        <v>2.2000000000000002</v>
      </c>
      <c r="AL2662">
        <v>14</v>
      </c>
      <c r="AM2662">
        <v>11</v>
      </c>
      <c r="AN2662">
        <v>25</v>
      </c>
      <c r="AO2662" t="s">
        <v>190</v>
      </c>
      <c r="AP2662">
        <v>83</v>
      </c>
      <c r="AQ2662">
        <v>-0.7</v>
      </c>
      <c r="AR2662">
        <v>1.2</v>
      </c>
      <c r="AS2662" t="s">
        <v>3295</v>
      </c>
      <c r="AT2662">
        <v>16</v>
      </c>
      <c r="AU2662">
        <v>17</v>
      </c>
      <c r="AV2662">
        <v>15</v>
      </c>
      <c r="AW2662">
        <v>14</v>
      </c>
      <c r="AX2662">
        <v>12</v>
      </c>
      <c r="AY2662">
        <v>4</v>
      </c>
      <c r="AZ2662">
        <v>56</v>
      </c>
      <c r="BA2662">
        <v>9.2321428571428577</v>
      </c>
      <c r="BB2662">
        <v>13776</v>
      </c>
      <c r="BC2662">
        <v>22960</v>
      </c>
      <c r="BD2662">
        <v>32144</v>
      </c>
      <c r="BE2662">
        <v>36</v>
      </c>
      <c r="BF2662">
        <v>4</v>
      </c>
      <c r="BG2662">
        <v>56</v>
      </c>
      <c r="BH2662">
        <v>9.2321428571428577</v>
      </c>
      <c r="BI2662">
        <v>13776</v>
      </c>
      <c r="BJ2662">
        <v>22960</v>
      </c>
      <c r="BK2662">
        <v>32144</v>
      </c>
      <c r="BL2662">
        <v>50</v>
      </c>
      <c r="BM2662">
        <v>1</v>
      </c>
      <c r="BN2662">
        <v>6</v>
      </c>
      <c r="BO2662" t="s">
        <v>192</v>
      </c>
      <c r="BP2662">
        <v>7.08</v>
      </c>
      <c r="BQ2662">
        <v>516</v>
      </c>
      <c r="BR2662">
        <v>157</v>
      </c>
      <c r="BS2662">
        <v>0.30426356589147285</v>
      </c>
      <c r="BV2662">
        <v>0</v>
      </c>
      <c r="BW2662">
        <v>390</v>
      </c>
      <c r="BX2662">
        <v>0</v>
      </c>
      <c r="BZ2662" t="s">
        <v>193</v>
      </c>
      <c r="CA2662" t="s">
        <v>194</v>
      </c>
      <c r="CB2662" t="b">
        <v>0</v>
      </c>
    </row>
    <row r="2663" spans="1:80" x14ac:dyDescent="0.3">
      <c r="A2663">
        <v>2662</v>
      </c>
      <c r="B2663" t="s">
        <v>3328</v>
      </c>
      <c r="C2663" t="s">
        <v>20</v>
      </c>
      <c r="D2663" t="s">
        <v>3004</v>
      </c>
      <c r="E2663" t="s">
        <v>3293</v>
      </c>
      <c r="F2663" t="s">
        <v>511</v>
      </c>
      <c r="G2663" t="s">
        <v>3004</v>
      </c>
      <c r="H2663" t="s">
        <v>184</v>
      </c>
      <c r="J2663">
        <v>0</v>
      </c>
      <c r="K2663" t="s">
        <v>3294</v>
      </c>
      <c r="L2663" t="s">
        <v>186</v>
      </c>
      <c r="M2663" t="s">
        <v>1189</v>
      </c>
      <c r="N2663" t="s">
        <v>20</v>
      </c>
      <c r="O2663">
        <v>1514</v>
      </c>
      <c r="P2663" t="s">
        <v>188</v>
      </c>
      <c r="Q2663">
        <v>2</v>
      </c>
      <c r="R2663">
        <v>9</v>
      </c>
      <c r="S2663">
        <v>40</v>
      </c>
      <c r="T2663">
        <v>4.4444444444444446</v>
      </c>
      <c r="U2663">
        <v>7.5</v>
      </c>
      <c r="V2663">
        <v>7.5</v>
      </c>
      <c r="W2663">
        <v>5</v>
      </c>
      <c r="X2663">
        <v>0.76</v>
      </c>
      <c r="Y2663">
        <v>119638</v>
      </c>
      <c r="Z2663" t="s">
        <v>189</v>
      </c>
      <c r="AA2663">
        <v>2</v>
      </c>
      <c r="AB2663">
        <v>9</v>
      </c>
      <c r="AC2663">
        <v>80</v>
      </c>
      <c r="AD2663">
        <v>8.8888888888888893</v>
      </c>
      <c r="AE2663">
        <v>22.5</v>
      </c>
      <c r="AF2663">
        <v>22.5</v>
      </c>
      <c r="AG2663">
        <v>10</v>
      </c>
      <c r="AH2663">
        <v>0.76</v>
      </c>
      <c r="AI2663">
        <v>39872.5</v>
      </c>
      <c r="AJ2663">
        <v>12.02</v>
      </c>
      <c r="AK2663">
        <v>2.2000000000000002</v>
      </c>
      <c r="AL2663">
        <v>11</v>
      </c>
      <c r="AM2663">
        <v>11</v>
      </c>
      <c r="AN2663">
        <v>25</v>
      </c>
      <c r="AO2663" t="s">
        <v>190</v>
      </c>
      <c r="AP2663">
        <v>83</v>
      </c>
      <c r="AQ2663">
        <v>-0.7</v>
      </c>
      <c r="AR2663">
        <v>1.2</v>
      </c>
      <c r="AS2663" t="s">
        <v>3295</v>
      </c>
      <c r="AT2663">
        <v>16</v>
      </c>
      <c r="AU2663">
        <v>17</v>
      </c>
      <c r="AV2663">
        <v>15</v>
      </c>
      <c r="AW2663">
        <v>14</v>
      </c>
      <c r="AX2663">
        <v>12</v>
      </c>
      <c r="AY2663">
        <v>4</v>
      </c>
      <c r="AZ2663">
        <v>56</v>
      </c>
      <c r="BA2663">
        <v>9.2321428571428577</v>
      </c>
      <c r="BB2663">
        <v>13776</v>
      </c>
      <c r="BC2663">
        <v>22960</v>
      </c>
      <c r="BD2663">
        <v>32144</v>
      </c>
      <c r="BE2663">
        <v>36</v>
      </c>
      <c r="BF2663">
        <v>4</v>
      </c>
      <c r="BG2663">
        <v>56</v>
      </c>
      <c r="BH2663">
        <v>9.2321428571428577</v>
      </c>
      <c r="BI2663">
        <v>13776</v>
      </c>
      <c r="BJ2663">
        <v>22960</v>
      </c>
      <c r="BK2663">
        <v>32144</v>
      </c>
      <c r="BL2663">
        <v>50</v>
      </c>
      <c r="BM2663">
        <v>1</v>
      </c>
      <c r="BN2663">
        <v>3</v>
      </c>
      <c r="BO2663" t="s">
        <v>192</v>
      </c>
      <c r="BP2663">
        <v>4.5419999999999998</v>
      </c>
      <c r="BQ2663">
        <v>33</v>
      </c>
      <c r="BR2663">
        <v>108</v>
      </c>
      <c r="BS2663">
        <v>3.2727272727272729</v>
      </c>
      <c r="BV2663">
        <v>0</v>
      </c>
      <c r="BW2663">
        <v>280</v>
      </c>
      <c r="BX2663">
        <v>0</v>
      </c>
      <c r="BZ2663" t="s">
        <v>193</v>
      </c>
      <c r="CA2663" t="s">
        <v>194</v>
      </c>
      <c r="CB2663" t="b">
        <v>0</v>
      </c>
    </row>
    <row r="2664" spans="1:80" x14ac:dyDescent="0.3">
      <c r="A2664">
        <v>2663</v>
      </c>
      <c r="B2664" t="s">
        <v>3329</v>
      </c>
      <c r="C2664" t="s">
        <v>20</v>
      </c>
      <c r="D2664" t="s">
        <v>3004</v>
      </c>
      <c r="E2664" t="s">
        <v>3293</v>
      </c>
      <c r="F2664" t="s">
        <v>520</v>
      </c>
      <c r="G2664" t="s">
        <v>3004</v>
      </c>
      <c r="H2664" t="s">
        <v>184</v>
      </c>
      <c r="J2664">
        <v>0</v>
      </c>
      <c r="K2664" t="s">
        <v>3294</v>
      </c>
      <c r="L2664" t="s">
        <v>186</v>
      </c>
      <c r="M2664" t="s">
        <v>1189</v>
      </c>
      <c r="N2664" t="s">
        <v>20</v>
      </c>
      <c r="O2664">
        <v>1852</v>
      </c>
      <c r="P2664" t="s">
        <v>188</v>
      </c>
      <c r="Q2664">
        <v>2</v>
      </c>
      <c r="R2664">
        <v>9</v>
      </c>
      <c r="S2664">
        <v>40</v>
      </c>
      <c r="T2664">
        <v>4.4444444444444446</v>
      </c>
      <c r="U2664">
        <v>7.5</v>
      </c>
      <c r="V2664">
        <v>7.5</v>
      </c>
      <c r="W2664">
        <v>5</v>
      </c>
      <c r="X2664">
        <v>0.76</v>
      </c>
      <c r="Y2664">
        <v>119638</v>
      </c>
      <c r="Z2664" t="s">
        <v>189</v>
      </c>
      <c r="AA2664">
        <v>2</v>
      </c>
      <c r="AB2664">
        <v>9</v>
      </c>
      <c r="AC2664">
        <v>80</v>
      </c>
      <c r="AD2664">
        <v>8.8888888888888893</v>
      </c>
      <c r="AE2664">
        <v>22.5</v>
      </c>
      <c r="AF2664">
        <v>22.5</v>
      </c>
      <c r="AG2664">
        <v>10</v>
      </c>
      <c r="AH2664">
        <v>0.76</v>
      </c>
      <c r="AI2664">
        <v>39872.5</v>
      </c>
      <c r="AJ2664">
        <v>14.32</v>
      </c>
      <c r="AK2664">
        <v>2.2000000000000002</v>
      </c>
      <c r="AL2664">
        <v>9</v>
      </c>
      <c r="AM2664">
        <v>11</v>
      </c>
      <c r="AN2664">
        <v>25</v>
      </c>
      <c r="AO2664" t="s">
        <v>190</v>
      </c>
      <c r="AP2664">
        <v>83</v>
      </c>
      <c r="AQ2664">
        <v>-0.7</v>
      </c>
      <c r="AR2664">
        <v>1.2</v>
      </c>
      <c r="AS2664" t="s">
        <v>3299</v>
      </c>
      <c r="AT2664">
        <v>7.6</v>
      </c>
      <c r="AU2664">
        <v>17</v>
      </c>
      <c r="AV2664">
        <v>15</v>
      </c>
      <c r="AW2664">
        <v>10</v>
      </c>
      <c r="AX2664">
        <v>12</v>
      </c>
      <c r="AY2664">
        <v>4</v>
      </c>
      <c r="AZ2664">
        <v>40</v>
      </c>
      <c r="BA2664">
        <v>12.925000000000001</v>
      </c>
      <c r="BB2664">
        <v>4674</v>
      </c>
      <c r="BC2664">
        <v>7790</v>
      </c>
      <c r="BD2664">
        <v>10906</v>
      </c>
      <c r="BE2664">
        <v>36</v>
      </c>
      <c r="BF2664">
        <v>4</v>
      </c>
      <c r="BG2664">
        <v>40</v>
      </c>
      <c r="BH2664">
        <v>12.925000000000001</v>
      </c>
      <c r="BI2664">
        <v>4674</v>
      </c>
      <c r="BJ2664">
        <v>7790</v>
      </c>
      <c r="BK2664">
        <v>10906</v>
      </c>
      <c r="BL2664">
        <v>50</v>
      </c>
      <c r="BM2664">
        <v>1</v>
      </c>
      <c r="BN2664">
        <v>2</v>
      </c>
      <c r="BO2664" t="s">
        <v>192</v>
      </c>
      <c r="BP2664">
        <v>3.7040000000000002</v>
      </c>
      <c r="BQ2664">
        <v>212</v>
      </c>
      <c r="BR2664">
        <v>31</v>
      </c>
      <c r="BS2664">
        <v>0.14622641509433962</v>
      </c>
      <c r="BV2664">
        <v>0</v>
      </c>
      <c r="BW2664">
        <v>60</v>
      </c>
      <c r="BX2664">
        <v>0</v>
      </c>
      <c r="BZ2664" t="s">
        <v>193</v>
      </c>
      <c r="CA2664" t="s">
        <v>194</v>
      </c>
      <c r="CB2664" t="b">
        <v>0</v>
      </c>
    </row>
    <row r="2665" spans="1:80" x14ac:dyDescent="0.3">
      <c r="A2665">
        <v>2664</v>
      </c>
      <c r="B2665" t="s">
        <v>3957</v>
      </c>
      <c r="C2665" t="s">
        <v>20</v>
      </c>
      <c r="D2665" t="s">
        <v>3004</v>
      </c>
      <c r="E2665" t="s">
        <v>3293</v>
      </c>
      <c r="F2665" t="s">
        <v>1005</v>
      </c>
      <c r="G2665" t="s">
        <v>3004</v>
      </c>
      <c r="H2665" t="s">
        <v>184</v>
      </c>
      <c r="J2665">
        <v>0</v>
      </c>
      <c r="K2665" t="s">
        <v>3294</v>
      </c>
      <c r="L2665" t="s">
        <v>186</v>
      </c>
      <c r="M2665" t="s">
        <v>1189</v>
      </c>
      <c r="N2665" t="s">
        <v>20</v>
      </c>
      <c r="Q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 t="s">
        <v>189</v>
      </c>
      <c r="AA2665">
        <v>2</v>
      </c>
      <c r="AB2665">
        <v>6</v>
      </c>
      <c r="AC2665">
        <v>80</v>
      </c>
      <c r="AD2665">
        <v>13.333333333333334</v>
      </c>
      <c r="AE2665">
        <v>22.5</v>
      </c>
      <c r="AF2665">
        <v>22.5</v>
      </c>
      <c r="AG2665">
        <v>10</v>
      </c>
      <c r="AH2665">
        <v>0.76</v>
      </c>
      <c r="AI2665">
        <v>39872.5</v>
      </c>
      <c r="AJ2665">
        <v>16.62</v>
      </c>
      <c r="AK2665">
        <v>2.2000000000000002</v>
      </c>
      <c r="AL2665">
        <v>8</v>
      </c>
      <c r="AP2665" t="s">
        <v>197</v>
      </c>
      <c r="AQ2665" t="s">
        <v>197</v>
      </c>
      <c r="AR2665" t="s">
        <v>197</v>
      </c>
      <c r="AS2665" t="s">
        <v>3953</v>
      </c>
      <c r="AT2665">
        <v>0</v>
      </c>
      <c r="AU2665">
        <v>17</v>
      </c>
      <c r="AV2665">
        <v>15</v>
      </c>
      <c r="AW2665">
        <v>14</v>
      </c>
      <c r="AY2665">
        <v>3</v>
      </c>
      <c r="AZ2665">
        <v>42</v>
      </c>
      <c r="BA2665">
        <v>12.30952380952381</v>
      </c>
      <c r="BB2665">
        <v>0</v>
      </c>
      <c r="BC2665">
        <v>0</v>
      </c>
      <c r="BD2665">
        <v>0</v>
      </c>
      <c r="BE2665">
        <v>36</v>
      </c>
      <c r="BF2665">
        <v>3</v>
      </c>
      <c r="BG2665">
        <v>42</v>
      </c>
      <c r="BH2665">
        <v>12.30952380952381</v>
      </c>
      <c r="BI2665">
        <v>0</v>
      </c>
      <c r="BJ2665">
        <v>0</v>
      </c>
      <c r="BK2665">
        <v>0</v>
      </c>
      <c r="BL2665">
        <v>50</v>
      </c>
      <c r="BM2665">
        <v>1</v>
      </c>
      <c r="BP2665">
        <v>0</v>
      </c>
      <c r="BS2665">
        <v>0</v>
      </c>
      <c r="BV2665">
        <v>0</v>
      </c>
      <c r="BW2665">
        <v>0</v>
      </c>
      <c r="BX2665">
        <v>0</v>
      </c>
      <c r="BZ2665" t="s">
        <v>193</v>
      </c>
      <c r="CA2665" t="s">
        <v>194</v>
      </c>
      <c r="CB2665" t="b">
        <v>0</v>
      </c>
    </row>
    <row r="2666" spans="1:80" x14ac:dyDescent="0.3">
      <c r="A2666">
        <v>2665</v>
      </c>
      <c r="B2666" t="s">
        <v>3959</v>
      </c>
      <c r="C2666" t="s">
        <v>20</v>
      </c>
      <c r="D2666" t="s">
        <v>3004</v>
      </c>
      <c r="E2666" t="s">
        <v>3293</v>
      </c>
      <c r="F2666" t="s">
        <v>1577</v>
      </c>
      <c r="G2666" t="s">
        <v>3004</v>
      </c>
      <c r="H2666" t="s">
        <v>184</v>
      </c>
      <c r="J2666">
        <v>0</v>
      </c>
      <c r="K2666" t="s">
        <v>3294</v>
      </c>
      <c r="L2666" t="s">
        <v>186</v>
      </c>
      <c r="M2666" t="s">
        <v>1189</v>
      </c>
      <c r="N2666" t="s">
        <v>20</v>
      </c>
      <c r="Q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 t="s">
        <v>189</v>
      </c>
      <c r="AA2666">
        <v>2</v>
      </c>
      <c r="AB2666">
        <v>6</v>
      </c>
      <c r="AC2666">
        <v>80</v>
      </c>
      <c r="AD2666">
        <v>13.333333333333334</v>
      </c>
      <c r="AE2666">
        <v>22.5</v>
      </c>
      <c r="AF2666">
        <v>22.5</v>
      </c>
      <c r="AG2666">
        <v>10</v>
      </c>
      <c r="AH2666">
        <v>0.76</v>
      </c>
      <c r="AI2666">
        <v>39872.5</v>
      </c>
      <c r="AJ2666">
        <v>18.920000000000002</v>
      </c>
      <c r="AK2666">
        <v>2.2000000000000002</v>
      </c>
      <c r="AL2666">
        <v>7</v>
      </c>
      <c r="AP2666" t="s">
        <v>197</v>
      </c>
      <c r="AQ2666" t="s">
        <v>197</v>
      </c>
      <c r="AR2666" t="s">
        <v>197</v>
      </c>
      <c r="AS2666" t="s">
        <v>3953</v>
      </c>
      <c r="AT2666">
        <v>0</v>
      </c>
      <c r="AU2666">
        <v>17</v>
      </c>
      <c r="AV2666">
        <v>15</v>
      </c>
      <c r="AW2666">
        <v>14</v>
      </c>
      <c r="AY2666">
        <v>3</v>
      </c>
      <c r="AZ2666">
        <v>42</v>
      </c>
      <c r="BA2666">
        <v>12.30952380952381</v>
      </c>
      <c r="BB2666">
        <v>0</v>
      </c>
      <c r="BC2666">
        <v>0</v>
      </c>
      <c r="BD2666">
        <v>0</v>
      </c>
      <c r="BE2666">
        <v>36</v>
      </c>
      <c r="BF2666">
        <v>3</v>
      </c>
      <c r="BG2666">
        <v>42</v>
      </c>
      <c r="BH2666">
        <v>12.30952380952381</v>
      </c>
      <c r="BI2666">
        <v>0</v>
      </c>
      <c r="BJ2666">
        <v>0</v>
      </c>
      <c r="BK2666">
        <v>0</v>
      </c>
      <c r="BL2666">
        <v>50</v>
      </c>
      <c r="BM2666">
        <v>1</v>
      </c>
      <c r="BP2666">
        <v>0</v>
      </c>
      <c r="BS2666">
        <v>0</v>
      </c>
      <c r="BV2666">
        <v>0</v>
      </c>
      <c r="BW2666">
        <v>0</v>
      </c>
      <c r="BX2666">
        <v>0</v>
      </c>
      <c r="BZ2666" t="s">
        <v>193</v>
      </c>
      <c r="CA2666" t="s">
        <v>194</v>
      </c>
      <c r="CB2666" t="b">
        <v>0</v>
      </c>
    </row>
    <row r="2667" spans="1:80" x14ac:dyDescent="0.3">
      <c r="A2667">
        <v>2666</v>
      </c>
      <c r="B2667" t="s">
        <v>3961</v>
      </c>
      <c r="C2667" t="s">
        <v>20</v>
      </c>
      <c r="D2667" t="s">
        <v>3004</v>
      </c>
      <c r="E2667" t="s">
        <v>3293</v>
      </c>
      <c r="F2667" t="s">
        <v>1605</v>
      </c>
      <c r="G2667" t="s">
        <v>3004</v>
      </c>
      <c r="H2667" t="s">
        <v>184</v>
      </c>
      <c r="J2667">
        <v>0</v>
      </c>
      <c r="K2667" t="s">
        <v>3294</v>
      </c>
      <c r="L2667" t="s">
        <v>186</v>
      </c>
      <c r="M2667" t="s">
        <v>1189</v>
      </c>
      <c r="N2667" t="s">
        <v>20</v>
      </c>
      <c r="Q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 t="s">
        <v>189</v>
      </c>
      <c r="AA2667">
        <v>2</v>
      </c>
      <c r="AB2667">
        <v>6</v>
      </c>
      <c r="AC2667">
        <v>80</v>
      </c>
      <c r="AD2667">
        <v>13.333333333333334</v>
      </c>
      <c r="AE2667">
        <v>22.5</v>
      </c>
      <c r="AF2667">
        <v>22.5</v>
      </c>
      <c r="AG2667">
        <v>10</v>
      </c>
      <c r="AH2667">
        <v>0.76</v>
      </c>
      <c r="AI2667">
        <v>39872.5</v>
      </c>
      <c r="AJ2667">
        <v>21.22</v>
      </c>
      <c r="AK2667">
        <v>2.2000000000000002</v>
      </c>
      <c r="AL2667">
        <v>6</v>
      </c>
      <c r="AP2667" t="s">
        <v>197</v>
      </c>
      <c r="AQ2667" t="s">
        <v>197</v>
      </c>
      <c r="AR2667" t="s">
        <v>197</v>
      </c>
      <c r="AS2667" t="s">
        <v>3953</v>
      </c>
      <c r="AT2667">
        <v>0</v>
      </c>
      <c r="AU2667">
        <v>17</v>
      </c>
      <c r="AV2667">
        <v>15</v>
      </c>
      <c r="AW2667">
        <v>14</v>
      </c>
      <c r="AY2667">
        <v>3</v>
      </c>
      <c r="AZ2667">
        <v>42</v>
      </c>
      <c r="BA2667">
        <v>12.30952380952381</v>
      </c>
      <c r="BB2667">
        <v>0</v>
      </c>
      <c r="BC2667">
        <v>0</v>
      </c>
      <c r="BD2667">
        <v>0</v>
      </c>
      <c r="BE2667">
        <v>36</v>
      </c>
      <c r="BF2667">
        <v>3</v>
      </c>
      <c r="BG2667">
        <v>42</v>
      </c>
      <c r="BH2667">
        <v>12.30952380952381</v>
      </c>
      <c r="BI2667">
        <v>0</v>
      </c>
      <c r="BJ2667">
        <v>0</v>
      </c>
      <c r="BK2667">
        <v>0</v>
      </c>
      <c r="BL2667">
        <v>50</v>
      </c>
      <c r="BM2667">
        <v>1</v>
      </c>
      <c r="BP2667">
        <v>0</v>
      </c>
      <c r="BS2667">
        <v>0</v>
      </c>
      <c r="BV2667">
        <v>0</v>
      </c>
      <c r="BW2667">
        <v>0</v>
      </c>
      <c r="BX2667">
        <v>0</v>
      </c>
      <c r="BZ2667" t="s">
        <v>193</v>
      </c>
      <c r="CA2667" t="s">
        <v>194</v>
      </c>
      <c r="CB2667" t="b">
        <v>0</v>
      </c>
    </row>
    <row r="2668" spans="1:80" x14ac:dyDescent="0.3">
      <c r="A2668">
        <v>2667</v>
      </c>
      <c r="B2668" t="s">
        <v>3330</v>
      </c>
      <c r="C2668" t="s">
        <v>20</v>
      </c>
      <c r="D2668" t="s">
        <v>3004</v>
      </c>
      <c r="E2668" t="s">
        <v>3293</v>
      </c>
      <c r="F2668" t="s">
        <v>1607</v>
      </c>
      <c r="G2668" t="s">
        <v>3004</v>
      </c>
      <c r="H2668" t="s">
        <v>184</v>
      </c>
      <c r="J2668">
        <v>0</v>
      </c>
      <c r="K2668" t="s">
        <v>3294</v>
      </c>
      <c r="L2668" t="s">
        <v>186</v>
      </c>
      <c r="M2668" t="s">
        <v>1189</v>
      </c>
      <c r="N2668" t="s">
        <v>20</v>
      </c>
      <c r="O2668">
        <v>3208</v>
      </c>
      <c r="P2668" t="s">
        <v>188</v>
      </c>
      <c r="Q2668">
        <v>2</v>
      </c>
      <c r="R2668">
        <v>6</v>
      </c>
      <c r="S2668">
        <v>40</v>
      </c>
      <c r="T2668">
        <v>6.666666666666667</v>
      </c>
      <c r="U2668">
        <v>7.5</v>
      </c>
      <c r="V2668">
        <v>7.5</v>
      </c>
      <c r="W2668">
        <v>5</v>
      </c>
      <c r="X2668">
        <v>0.76</v>
      </c>
      <c r="Y2668">
        <v>119638</v>
      </c>
      <c r="Z2668" t="s">
        <v>189</v>
      </c>
      <c r="AA2668">
        <v>2</v>
      </c>
      <c r="AB2668">
        <v>6</v>
      </c>
      <c r="AC2668">
        <v>80</v>
      </c>
      <c r="AD2668">
        <v>13.333333333333334</v>
      </c>
      <c r="AE2668">
        <v>22.5</v>
      </c>
      <c r="AF2668">
        <v>22.5</v>
      </c>
      <c r="AG2668">
        <v>10</v>
      </c>
      <c r="AH2668">
        <v>0.76</v>
      </c>
      <c r="AI2668">
        <v>39872.5</v>
      </c>
      <c r="AJ2668">
        <v>23.52</v>
      </c>
      <c r="AK2668">
        <v>2.2000000000000002</v>
      </c>
      <c r="AL2668">
        <v>6</v>
      </c>
      <c r="AM2668">
        <v>11</v>
      </c>
      <c r="AN2668">
        <v>25</v>
      </c>
      <c r="AO2668" t="s">
        <v>190</v>
      </c>
      <c r="AP2668">
        <v>83</v>
      </c>
      <c r="AQ2668">
        <v>-0.7</v>
      </c>
      <c r="AR2668">
        <v>1.2</v>
      </c>
      <c r="AS2668" t="s">
        <v>3299</v>
      </c>
      <c r="AT2668">
        <v>7.6</v>
      </c>
      <c r="AU2668">
        <v>17</v>
      </c>
      <c r="AV2668">
        <v>15</v>
      </c>
      <c r="AW2668">
        <v>10</v>
      </c>
      <c r="AX2668">
        <v>12</v>
      </c>
      <c r="AY2668">
        <v>3</v>
      </c>
      <c r="AZ2668">
        <v>30</v>
      </c>
      <c r="BA2668">
        <v>17.233333333333334</v>
      </c>
      <c r="BB2668">
        <v>4674</v>
      </c>
      <c r="BC2668">
        <v>7790</v>
      </c>
      <c r="BD2668">
        <v>10906</v>
      </c>
      <c r="BE2668">
        <v>36</v>
      </c>
      <c r="BF2668">
        <v>3</v>
      </c>
      <c r="BG2668">
        <v>30</v>
      </c>
      <c r="BH2668">
        <v>17.233333333333334</v>
      </c>
      <c r="BI2668">
        <v>4674</v>
      </c>
      <c r="BJ2668">
        <v>7790</v>
      </c>
      <c r="BK2668">
        <v>10906</v>
      </c>
      <c r="BL2668">
        <v>50</v>
      </c>
      <c r="BM2668">
        <v>1</v>
      </c>
      <c r="BN2668">
        <v>1</v>
      </c>
      <c r="BO2668" t="s">
        <v>192</v>
      </c>
      <c r="BP2668">
        <v>3.2080000000000002</v>
      </c>
      <c r="BQ2668">
        <v>72</v>
      </c>
      <c r="BR2668">
        <v>4</v>
      </c>
      <c r="BS2668">
        <v>5.5555555555555552E-2</v>
      </c>
      <c r="BV2668">
        <v>0</v>
      </c>
      <c r="BW2668">
        <v>0</v>
      </c>
      <c r="BX2668">
        <v>0</v>
      </c>
      <c r="BZ2668" t="s">
        <v>193</v>
      </c>
      <c r="CA2668" t="s">
        <v>194</v>
      </c>
      <c r="CB2668" t="b">
        <v>0</v>
      </c>
    </row>
    <row r="2669" spans="1:80" x14ac:dyDescent="0.3">
      <c r="A2669">
        <v>2668</v>
      </c>
      <c r="B2669" t="s">
        <v>3331</v>
      </c>
      <c r="C2669" t="s">
        <v>20</v>
      </c>
      <c r="D2669" t="s">
        <v>3004</v>
      </c>
      <c r="E2669" t="s">
        <v>3293</v>
      </c>
      <c r="F2669" t="s">
        <v>204</v>
      </c>
      <c r="G2669" t="s">
        <v>3004</v>
      </c>
      <c r="H2669" t="s">
        <v>184</v>
      </c>
      <c r="J2669">
        <v>0</v>
      </c>
      <c r="K2669" t="s">
        <v>3305</v>
      </c>
      <c r="L2669" t="s">
        <v>186</v>
      </c>
      <c r="M2669" t="s">
        <v>1189</v>
      </c>
      <c r="N2669" t="s">
        <v>20</v>
      </c>
      <c r="O2669">
        <v>768</v>
      </c>
      <c r="P2669" t="s">
        <v>188</v>
      </c>
      <c r="Q2669">
        <v>2</v>
      </c>
      <c r="R2669">
        <v>14</v>
      </c>
      <c r="S2669">
        <v>40</v>
      </c>
      <c r="T2669">
        <v>2.8571428571428572</v>
      </c>
      <c r="U2669">
        <v>7.5</v>
      </c>
      <c r="V2669">
        <v>7.5</v>
      </c>
      <c r="W2669">
        <v>5</v>
      </c>
      <c r="X2669">
        <v>0.76</v>
      </c>
      <c r="Y2669">
        <v>119638</v>
      </c>
      <c r="Z2669" t="s">
        <v>189</v>
      </c>
      <c r="AA2669">
        <v>2</v>
      </c>
      <c r="AB2669">
        <v>15</v>
      </c>
      <c r="AC2669">
        <v>80</v>
      </c>
      <c r="AD2669">
        <v>5.333333333333333</v>
      </c>
      <c r="AE2669">
        <v>22.5</v>
      </c>
      <c r="AF2669">
        <v>22.5</v>
      </c>
      <c r="AG2669">
        <v>10</v>
      </c>
      <c r="AH2669">
        <v>0.76</v>
      </c>
      <c r="AI2669">
        <v>39872.5</v>
      </c>
      <c r="AJ2669">
        <v>7.42</v>
      </c>
      <c r="AK2669">
        <v>2.2000000000000002</v>
      </c>
      <c r="AL2669">
        <v>18</v>
      </c>
      <c r="AM2669">
        <v>11</v>
      </c>
      <c r="AN2669">
        <v>25</v>
      </c>
      <c r="AO2669" t="s">
        <v>190</v>
      </c>
      <c r="AP2669">
        <v>83</v>
      </c>
      <c r="AQ2669">
        <v>-0.7</v>
      </c>
      <c r="AR2669">
        <v>1.2</v>
      </c>
      <c r="AS2669" t="s">
        <v>3299</v>
      </c>
      <c r="AT2669">
        <v>7.6</v>
      </c>
      <c r="AU2669">
        <v>17</v>
      </c>
      <c r="AV2669">
        <v>15</v>
      </c>
      <c r="AW2669">
        <v>10</v>
      </c>
      <c r="AX2669">
        <v>12</v>
      </c>
      <c r="AY2669">
        <v>4</v>
      </c>
      <c r="AZ2669">
        <v>40</v>
      </c>
      <c r="BA2669">
        <v>12.925000000000001</v>
      </c>
      <c r="BB2669">
        <v>4674</v>
      </c>
      <c r="BC2669">
        <v>7790</v>
      </c>
      <c r="BD2669">
        <v>10906</v>
      </c>
      <c r="BE2669">
        <v>36</v>
      </c>
      <c r="BF2669">
        <v>4</v>
      </c>
      <c r="BG2669">
        <v>40</v>
      </c>
      <c r="BH2669">
        <v>12.925000000000001</v>
      </c>
      <c r="BI2669">
        <v>4674</v>
      </c>
      <c r="BJ2669">
        <v>7790</v>
      </c>
      <c r="BK2669">
        <v>10906</v>
      </c>
      <c r="BL2669">
        <v>50</v>
      </c>
      <c r="BM2669">
        <v>1</v>
      </c>
      <c r="BN2669">
        <v>6</v>
      </c>
      <c r="BO2669" t="s">
        <v>192</v>
      </c>
      <c r="BP2669">
        <v>4.6079999999999997</v>
      </c>
      <c r="BQ2669">
        <v>22</v>
      </c>
      <c r="BR2669">
        <v>0</v>
      </c>
      <c r="BS2669">
        <v>0</v>
      </c>
      <c r="BV2669">
        <v>0</v>
      </c>
      <c r="BW2669">
        <v>0</v>
      </c>
      <c r="BX2669">
        <v>0</v>
      </c>
      <c r="BZ2669" t="s">
        <v>193</v>
      </c>
      <c r="CA2669" t="s">
        <v>194</v>
      </c>
      <c r="CB2669" t="b">
        <v>0</v>
      </c>
    </row>
    <row r="2670" spans="1:80" x14ac:dyDescent="0.3">
      <c r="A2670">
        <v>2669</v>
      </c>
      <c r="B2670" t="s">
        <v>3952</v>
      </c>
      <c r="C2670" t="s">
        <v>20</v>
      </c>
      <c r="D2670" t="s">
        <v>3004</v>
      </c>
      <c r="E2670" t="s">
        <v>3293</v>
      </c>
      <c r="F2670" t="s">
        <v>252</v>
      </c>
      <c r="G2670" t="s">
        <v>3004</v>
      </c>
      <c r="H2670" t="s">
        <v>184</v>
      </c>
      <c r="J2670">
        <v>0</v>
      </c>
      <c r="K2670" t="s">
        <v>3294</v>
      </c>
      <c r="L2670" t="s">
        <v>186</v>
      </c>
      <c r="M2670" t="s">
        <v>1189</v>
      </c>
      <c r="N2670" t="s">
        <v>20</v>
      </c>
      <c r="Q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 t="s">
        <v>189</v>
      </c>
      <c r="AA2670">
        <v>2</v>
      </c>
      <c r="AB2670">
        <v>12</v>
      </c>
      <c r="AC2670">
        <v>80</v>
      </c>
      <c r="AD2670">
        <v>6.666666666666667</v>
      </c>
      <c r="AE2670">
        <v>22.5</v>
      </c>
      <c r="AF2670">
        <v>22.5</v>
      </c>
      <c r="AG2670">
        <v>10</v>
      </c>
      <c r="AH2670">
        <v>0.76</v>
      </c>
      <c r="AI2670">
        <v>39872.5</v>
      </c>
      <c r="AJ2670">
        <v>9.7200000000000006</v>
      </c>
      <c r="AK2670">
        <v>2.2000000000000002</v>
      </c>
      <c r="AL2670">
        <v>14</v>
      </c>
      <c r="AP2670" t="s">
        <v>197</v>
      </c>
      <c r="AQ2670" t="s">
        <v>197</v>
      </c>
      <c r="AR2670" t="s">
        <v>197</v>
      </c>
      <c r="AS2670" t="s">
        <v>3953</v>
      </c>
      <c r="AT2670">
        <v>0</v>
      </c>
      <c r="AU2670">
        <v>17</v>
      </c>
      <c r="AV2670">
        <v>15</v>
      </c>
      <c r="AW2670">
        <v>14</v>
      </c>
      <c r="AY2670">
        <v>3</v>
      </c>
      <c r="AZ2670">
        <v>42</v>
      </c>
      <c r="BA2670">
        <v>12.30952380952381</v>
      </c>
      <c r="BB2670">
        <v>0</v>
      </c>
      <c r="BC2670">
        <v>0</v>
      </c>
      <c r="BD2670">
        <v>0</v>
      </c>
      <c r="BE2670">
        <v>36</v>
      </c>
      <c r="BF2670">
        <v>3</v>
      </c>
      <c r="BG2670">
        <v>42</v>
      </c>
      <c r="BH2670">
        <v>12.30952380952381</v>
      </c>
      <c r="BI2670">
        <v>0</v>
      </c>
      <c r="BJ2670">
        <v>0</v>
      </c>
      <c r="BK2670">
        <v>0</v>
      </c>
      <c r="BL2670">
        <v>50</v>
      </c>
      <c r="BM2670">
        <v>1</v>
      </c>
      <c r="BP2670">
        <v>0</v>
      </c>
      <c r="BS2670">
        <v>0</v>
      </c>
      <c r="BV2670">
        <v>0</v>
      </c>
      <c r="BW2670">
        <v>0</v>
      </c>
      <c r="BX2670">
        <v>0</v>
      </c>
      <c r="BZ2670" t="s">
        <v>193</v>
      </c>
      <c r="CA2670" t="s">
        <v>194</v>
      </c>
      <c r="CB2670" t="b">
        <v>0</v>
      </c>
    </row>
    <row r="2671" spans="1:80" x14ac:dyDescent="0.3">
      <c r="A2671">
        <v>2670</v>
      </c>
      <c r="B2671" t="s">
        <v>3955</v>
      </c>
      <c r="C2671" t="s">
        <v>20</v>
      </c>
      <c r="D2671" t="s">
        <v>3004</v>
      </c>
      <c r="E2671" t="s">
        <v>3293</v>
      </c>
      <c r="F2671" t="s">
        <v>511</v>
      </c>
      <c r="G2671" t="s">
        <v>3004</v>
      </c>
      <c r="H2671" t="s">
        <v>184</v>
      </c>
      <c r="J2671">
        <v>0</v>
      </c>
      <c r="K2671" t="s">
        <v>3294</v>
      </c>
      <c r="L2671" t="s">
        <v>186</v>
      </c>
      <c r="M2671" t="s">
        <v>1189</v>
      </c>
      <c r="N2671" t="s">
        <v>20</v>
      </c>
      <c r="Q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 t="s">
        <v>189</v>
      </c>
      <c r="AA2671">
        <v>2</v>
      </c>
      <c r="AB2671">
        <v>9</v>
      </c>
      <c r="AC2671">
        <v>80</v>
      </c>
      <c r="AD2671">
        <v>8.8888888888888893</v>
      </c>
      <c r="AE2671">
        <v>22.5</v>
      </c>
      <c r="AF2671">
        <v>22.5</v>
      </c>
      <c r="AG2671">
        <v>10</v>
      </c>
      <c r="AH2671">
        <v>0.76</v>
      </c>
      <c r="AI2671">
        <v>39872.5</v>
      </c>
      <c r="AJ2671">
        <v>12.02</v>
      </c>
      <c r="AK2671">
        <v>2.2000000000000002</v>
      </c>
      <c r="AL2671">
        <v>11</v>
      </c>
      <c r="AP2671" t="s">
        <v>197</v>
      </c>
      <c r="AQ2671" t="s">
        <v>197</v>
      </c>
      <c r="AR2671" t="s">
        <v>197</v>
      </c>
      <c r="AS2671" t="s">
        <v>3953</v>
      </c>
      <c r="AT2671">
        <v>0</v>
      </c>
      <c r="AU2671">
        <v>17</v>
      </c>
      <c r="AV2671">
        <v>15</v>
      </c>
      <c r="AW2671">
        <v>14</v>
      </c>
      <c r="AY2671">
        <v>3</v>
      </c>
      <c r="AZ2671">
        <v>42</v>
      </c>
      <c r="BA2671">
        <v>12.30952380952381</v>
      </c>
      <c r="BB2671">
        <v>0</v>
      </c>
      <c r="BC2671">
        <v>0</v>
      </c>
      <c r="BD2671">
        <v>0</v>
      </c>
      <c r="BE2671">
        <v>36</v>
      </c>
      <c r="BF2671">
        <v>3</v>
      </c>
      <c r="BG2671">
        <v>42</v>
      </c>
      <c r="BH2671">
        <v>12.30952380952381</v>
      </c>
      <c r="BI2671">
        <v>0</v>
      </c>
      <c r="BJ2671">
        <v>0</v>
      </c>
      <c r="BK2671">
        <v>0</v>
      </c>
      <c r="BL2671">
        <v>50</v>
      </c>
      <c r="BM2671">
        <v>1</v>
      </c>
      <c r="BP2671">
        <v>0</v>
      </c>
      <c r="BS2671">
        <v>0</v>
      </c>
      <c r="BV2671">
        <v>0</v>
      </c>
      <c r="BW2671">
        <v>0</v>
      </c>
      <c r="BX2671">
        <v>0</v>
      </c>
      <c r="BZ2671" t="s">
        <v>193</v>
      </c>
      <c r="CA2671" t="s">
        <v>194</v>
      </c>
      <c r="CB2671" t="b">
        <v>0</v>
      </c>
    </row>
    <row r="2672" spans="1:80" x14ac:dyDescent="0.3">
      <c r="A2672">
        <v>2671</v>
      </c>
      <c r="B2672" t="s">
        <v>3956</v>
      </c>
      <c r="C2672" t="s">
        <v>20</v>
      </c>
      <c r="D2672" t="s">
        <v>3004</v>
      </c>
      <c r="E2672" t="s">
        <v>3293</v>
      </c>
      <c r="F2672" t="s">
        <v>520</v>
      </c>
      <c r="G2672" t="s">
        <v>3004</v>
      </c>
      <c r="H2672" t="s">
        <v>184</v>
      </c>
      <c r="J2672">
        <v>0</v>
      </c>
      <c r="K2672" t="s">
        <v>3294</v>
      </c>
      <c r="L2672" t="s">
        <v>186</v>
      </c>
      <c r="M2672" t="s">
        <v>1189</v>
      </c>
      <c r="N2672" t="s">
        <v>20</v>
      </c>
      <c r="Q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 t="s">
        <v>189</v>
      </c>
      <c r="AA2672">
        <v>2</v>
      </c>
      <c r="AB2672">
        <v>9</v>
      </c>
      <c r="AC2672">
        <v>80</v>
      </c>
      <c r="AD2672">
        <v>8.8888888888888893</v>
      </c>
      <c r="AE2672">
        <v>22.5</v>
      </c>
      <c r="AF2672">
        <v>22.5</v>
      </c>
      <c r="AG2672">
        <v>10</v>
      </c>
      <c r="AH2672">
        <v>0.76</v>
      </c>
      <c r="AI2672">
        <v>39872.5</v>
      </c>
      <c r="AJ2672">
        <v>14.32</v>
      </c>
      <c r="AK2672">
        <v>2.2000000000000002</v>
      </c>
      <c r="AL2672">
        <v>9</v>
      </c>
      <c r="AP2672" t="s">
        <v>197</v>
      </c>
      <c r="AQ2672" t="s">
        <v>197</v>
      </c>
      <c r="AR2672" t="s">
        <v>197</v>
      </c>
      <c r="AS2672" t="s">
        <v>3953</v>
      </c>
      <c r="AT2672">
        <v>0</v>
      </c>
      <c r="AU2672">
        <v>17</v>
      </c>
      <c r="AV2672">
        <v>15</v>
      </c>
      <c r="AW2672">
        <v>14</v>
      </c>
      <c r="AY2672">
        <v>3</v>
      </c>
      <c r="AZ2672">
        <v>42</v>
      </c>
      <c r="BA2672">
        <v>12.30952380952381</v>
      </c>
      <c r="BB2672">
        <v>0</v>
      </c>
      <c r="BC2672">
        <v>0</v>
      </c>
      <c r="BD2672">
        <v>0</v>
      </c>
      <c r="BE2672">
        <v>36</v>
      </c>
      <c r="BF2672">
        <v>3</v>
      </c>
      <c r="BG2672">
        <v>42</v>
      </c>
      <c r="BH2672">
        <v>12.30952380952381</v>
      </c>
      <c r="BI2672">
        <v>0</v>
      </c>
      <c r="BJ2672">
        <v>0</v>
      </c>
      <c r="BK2672">
        <v>0</v>
      </c>
      <c r="BL2672">
        <v>50</v>
      </c>
      <c r="BM2672">
        <v>1</v>
      </c>
      <c r="BP2672">
        <v>0</v>
      </c>
      <c r="BS2672">
        <v>0</v>
      </c>
      <c r="BV2672">
        <v>0</v>
      </c>
      <c r="BW2672">
        <v>0</v>
      </c>
      <c r="BX2672">
        <v>0</v>
      </c>
      <c r="BZ2672" t="s">
        <v>193</v>
      </c>
      <c r="CA2672" t="s">
        <v>194</v>
      </c>
      <c r="CB2672" t="b">
        <v>0</v>
      </c>
    </row>
    <row r="2673" spans="1:80" x14ac:dyDescent="0.3">
      <c r="A2673">
        <v>2672</v>
      </c>
      <c r="B2673" t="s">
        <v>3958</v>
      </c>
      <c r="C2673" t="s">
        <v>20</v>
      </c>
      <c r="D2673" t="s">
        <v>3004</v>
      </c>
      <c r="E2673" t="s">
        <v>3293</v>
      </c>
      <c r="F2673" t="s">
        <v>1005</v>
      </c>
      <c r="G2673" t="s">
        <v>3004</v>
      </c>
      <c r="H2673" t="s">
        <v>184</v>
      </c>
      <c r="J2673">
        <v>0</v>
      </c>
      <c r="K2673" t="s">
        <v>3294</v>
      </c>
      <c r="L2673" t="s">
        <v>186</v>
      </c>
      <c r="M2673" t="s">
        <v>1189</v>
      </c>
      <c r="N2673" t="s">
        <v>20</v>
      </c>
      <c r="Q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 t="s">
        <v>189</v>
      </c>
      <c r="AA2673">
        <v>2</v>
      </c>
      <c r="AB2673">
        <v>6</v>
      </c>
      <c r="AC2673">
        <v>80</v>
      </c>
      <c r="AD2673">
        <v>13.333333333333334</v>
      </c>
      <c r="AE2673">
        <v>22.5</v>
      </c>
      <c r="AF2673">
        <v>22.5</v>
      </c>
      <c r="AG2673">
        <v>10</v>
      </c>
      <c r="AH2673">
        <v>0.76</v>
      </c>
      <c r="AI2673">
        <v>39872.5</v>
      </c>
      <c r="AJ2673">
        <v>16.62</v>
      </c>
      <c r="AK2673">
        <v>2.2000000000000002</v>
      </c>
      <c r="AL2673">
        <v>8</v>
      </c>
      <c r="AP2673" t="s">
        <v>197</v>
      </c>
      <c r="AQ2673" t="s">
        <v>197</v>
      </c>
      <c r="AR2673" t="s">
        <v>197</v>
      </c>
      <c r="AS2673" t="s">
        <v>3953</v>
      </c>
      <c r="AT2673">
        <v>0</v>
      </c>
      <c r="AU2673">
        <v>17</v>
      </c>
      <c r="AV2673">
        <v>15</v>
      </c>
      <c r="AW2673">
        <v>14</v>
      </c>
      <c r="AY2673">
        <v>3</v>
      </c>
      <c r="AZ2673">
        <v>42</v>
      </c>
      <c r="BA2673">
        <v>12.30952380952381</v>
      </c>
      <c r="BB2673">
        <v>0</v>
      </c>
      <c r="BC2673">
        <v>0</v>
      </c>
      <c r="BD2673">
        <v>0</v>
      </c>
      <c r="BE2673">
        <v>36</v>
      </c>
      <c r="BF2673">
        <v>3</v>
      </c>
      <c r="BG2673">
        <v>42</v>
      </c>
      <c r="BH2673">
        <v>12.30952380952381</v>
      </c>
      <c r="BI2673">
        <v>0</v>
      </c>
      <c r="BJ2673">
        <v>0</v>
      </c>
      <c r="BK2673">
        <v>0</v>
      </c>
      <c r="BL2673">
        <v>50</v>
      </c>
      <c r="BM2673">
        <v>1</v>
      </c>
      <c r="BP2673">
        <v>0</v>
      </c>
      <c r="BS2673">
        <v>0</v>
      </c>
      <c r="BV2673">
        <v>0</v>
      </c>
      <c r="BW2673">
        <v>0</v>
      </c>
      <c r="BX2673">
        <v>0</v>
      </c>
      <c r="BZ2673" t="s">
        <v>193</v>
      </c>
      <c r="CA2673" t="s">
        <v>194</v>
      </c>
      <c r="CB2673" t="b">
        <v>0</v>
      </c>
    </row>
    <row r="2674" spans="1:80" x14ac:dyDescent="0.3">
      <c r="A2674">
        <v>2673</v>
      </c>
      <c r="B2674" t="s">
        <v>3960</v>
      </c>
      <c r="C2674" t="s">
        <v>20</v>
      </c>
      <c r="D2674" t="s">
        <v>3004</v>
      </c>
      <c r="E2674" t="s">
        <v>3293</v>
      </c>
      <c r="F2674" t="s">
        <v>1577</v>
      </c>
      <c r="G2674" t="s">
        <v>3004</v>
      </c>
      <c r="H2674" t="s">
        <v>184</v>
      </c>
      <c r="J2674">
        <v>0</v>
      </c>
      <c r="K2674" t="s">
        <v>3294</v>
      </c>
      <c r="L2674" t="s">
        <v>186</v>
      </c>
      <c r="M2674" t="s">
        <v>1189</v>
      </c>
      <c r="N2674" t="s">
        <v>20</v>
      </c>
      <c r="Q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 t="s">
        <v>189</v>
      </c>
      <c r="AA2674">
        <v>2</v>
      </c>
      <c r="AB2674">
        <v>6</v>
      </c>
      <c r="AC2674">
        <v>80</v>
      </c>
      <c r="AD2674">
        <v>13.333333333333334</v>
      </c>
      <c r="AE2674">
        <v>22.5</v>
      </c>
      <c r="AF2674">
        <v>22.5</v>
      </c>
      <c r="AG2674">
        <v>10</v>
      </c>
      <c r="AH2674">
        <v>0.76</v>
      </c>
      <c r="AI2674">
        <v>39872.5</v>
      </c>
      <c r="AJ2674">
        <v>18.920000000000002</v>
      </c>
      <c r="AK2674">
        <v>2.2000000000000002</v>
      </c>
      <c r="AL2674">
        <v>7</v>
      </c>
      <c r="AP2674" t="s">
        <v>197</v>
      </c>
      <c r="AQ2674" t="s">
        <v>197</v>
      </c>
      <c r="AR2674" t="s">
        <v>197</v>
      </c>
      <c r="AS2674" t="s">
        <v>3953</v>
      </c>
      <c r="AT2674">
        <v>0</v>
      </c>
      <c r="AU2674">
        <v>17</v>
      </c>
      <c r="AV2674">
        <v>15</v>
      </c>
      <c r="AW2674">
        <v>14</v>
      </c>
      <c r="AY2674">
        <v>3</v>
      </c>
      <c r="AZ2674">
        <v>42</v>
      </c>
      <c r="BA2674">
        <v>12.30952380952381</v>
      </c>
      <c r="BB2674">
        <v>0</v>
      </c>
      <c r="BC2674">
        <v>0</v>
      </c>
      <c r="BD2674">
        <v>0</v>
      </c>
      <c r="BE2674">
        <v>36</v>
      </c>
      <c r="BF2674">
        <v>3</v>
      </c>
      <c r="BG2674">
        <v>42</v>
      </c>
      <c r="BH2674">
        <v>12.30952380952381</v>
      </c>
      <c r="BI2674">
        <v>0</v>
      </c>
      <c r="BJ2674">
        <v>0</v>
      </c>
      <c r="BK2674">
        <v>0</v>
      </c>
      <c r="BL2674">
        <v>50</v>
      </c>
      <c r="BM2674">
        <v>1</v>
      </c>
      <c r="BP2674">
        <v>0</v>
      </c>
      <c r="BS2674">
        <v>0</v>
      </c>
      <c r="BV2674">
        <v>0</v>
      </c>
      <c r="BW2674">
        <v>0</v>
      </c>
      <c r="BX2674">
        <v>0</v>
      </c>
      <c r="BZ2674" t="s">
        <v>193</v>
      </c>
      <c r="CA2674" t="s">
        <v>194</v>
      </c>
      <c r="CB2674" t="b">
        <v>0</v>
      </c>
    </row>
    <row r="2675" spans="1:80" x14ac:dyDescent="0.3">
      <c r="A2675">
        <v>2674</v>
      </c>
      <c r="B2675" t="s">
        <v>3332</v>
      </c>
      <c r="C2675" t="s">
        <v>20</v>
      </c>
      <c r="D2675" t="s">
        <v>3004</v>
      </c>
      <c r="E2675" t="s">
        <v>3333</v>
      </c>
      <c r="F2675" t="s">
        <v>204</v>
      </c>
      <c r="G2675" t="s">
        <v>3004</v>
      </c>
      <c r="H2675" t="s">
        <v>184</v>
      </c>
      <c r="J2675">
        <v>0</v>
      </c>
      <c r="K2675" t="s">
        <v>3334</v>
      </c>
      <c r="L2675" t="s">
        <v>186</v>
      </c>
      <c r="M2675" t="s">
        <v>1189</v>
      </c>
      <c r="N2675" t="s">
        <v>20</v>
      </c>
      <c r="O2675">
        <v>1156</v>
      </c>
      <c r="P2675" t="s">
        <v>188</v>
      </c>
      <c r="Q2675">
        <v>2</v>
      </c>
      <c r="R2675">
        <v>12</v>
      </c>
      <c r="S2675">
        <v>40</v>
      </c>
      <c r="T2675">
        <v>3.3333333333333335</v>
      </c>
      <c r="U2675">
        <v>7.5</v>
      </c>
      <c r="V2675">
        <v>7.5</v>
      </c>
      <c r="W2675">
        <v>5</v>
      </c>
      <c r="X2675">
        <v>0.76</v>
      </c>
      <c r="Y2675">
        <v>119638</v>
      </c>
      <c r="Z2675" t="s">
        <v>189</v>
      </c>
      <c r="AA2675">
        <v>2</v>
      </c>
      <c r="AB2675">
        <v>12</v>
      </c>
      <c r="AC2675">
        <v>80</v>
      </c>
      <c r="AD2675">
        <v>6.666666666666667</v>
      </c>
      <c r="AE2675">
        <v>22.5</v>
      </c>
      <c r="AF2675">
        <v>22.5</v>
      </c>
      <c r="AG2675">
        <v>10</v>
      </c>
      <c r="AH2675">
        <v>0.76</v>
      </c>
      <c r="AI2675">
        <v>39872.5</v>
      </c>
      <c r="AJ2675">
        <v>9.2200000000000006</v>
      </c>
      <c r="AK2675">
        <v>2.2000000000000002</v>
      </c>
      <c r="AL2675">
        <v>14</v>
      </c>
      <c r="AM2675">
        <v>11</v>
      </c>
      <c r="AN2675">
        <v>25</v>
      </c>
      <c r="AO2675" t="s">
        <v>190</v>
      </c>
      <c r="AP2675">
        <v>83</v>
      </c>
      <c r="AQ2675">
        <v>-0.7</v>
      </c>
      <c r="AR2675">
        <v>1.2</v>
      </c>
      <c r="AS2675" t="s">
        <v>3335</v>
      </c>
      <c r="AT2675">
        <v>16</v>
      </c>
      <c r="AU2675">
        <v>17</v>
      </c>
      <c r="AV2675">
        <v>15</v>
      </c>
      <c r="AW2675">
        <v>12</v>
      </c>
      <c r="AX2675">
        <v>12</v>
      </c>
      <c r="AY2675">
        <v>4</v>
      </c>
      <c r="AZ2675">
        <v>48</v>
      </c>
      <c r="BA2675">
        <v>10.770833333333334</v>
      </c>
      <c r="BB2675">
        <v>11808</v>
      </c>
      <c r="BC2675">
        <v>19680</v>
      </c>
      <c r="BD2675">
        <v>27552</v>
      </c>
      <c r="BE2675">
        <v>36</v>
      </c>
      <c r="BF2675">
        <v>4</v>
      </c>
      <c r="BG2675">
        <v>48</v>
      </c>
      <c r="BH2675">
        <v>10.770833333333334</v>
      </c>
      <c r="BI2675">
        <v>11808</v>
      </c>
      <c r="BJ2675">
        <v>19680</v>
      </c>
      <c r="BK2675">
        <v>27552</v>
      </c>
      <c r="BL2675">
        <v>50</v>
      </c>
      <c r="BM2675">
        <v>1</v>
      </c>
      <c r="BN2675">
        <v>4</v>
      </c>
      <c r="BO2675" t="s">
        <v>192</v>
      </c>
      <c r="BP2675">
        <v>4.6239999999999997</v>
      </c>
      <c r="BQ2675">
        <v>39</v>
      </c>
      <c r="BR2675">
        <v>0</v>
      </c>
      <c r="BS2675">
        <v>0</v>
      </c>
      <c r="BV2675">
        <v>0</v>
      </c>
      <c r="BW2675">
        <v>0</v>
      </c>
      <c r="BX2675">
        <v>0</v>
      </c>
      <c r="BZ2675" t="s">
        <v>193</v>
      </c>
      <c r="CA2675" t="s">
        <v>194</v>
      </c>
      <c r="CB2675" t="b">
        <v>0</v>
      </c>
    </row>
    <row r="2676" spans="1:80" x14ac:dyDescent="0.3">
      <c r="A2676">
        <v>2675</v>
      </c>
      <c r="B2676" t="s">
        <v>3336</v>
      </c>
      <c r="C2676" t="s">
        <v>20</v>
      </c>
      <c r="D2676" t="s">
        <v>3004</v>
      </c>
      <c r="E2676" t="s">
        <v>3333</v>
      </c>
      <c r="F2676" t="s">
        <v>252</v>
      </c>
      <c r="G2676" t="s">
        <v>3004</v>
      </c>
      <c r="H2676" t="s">
        <v>184</v>
      </c>
      <c r="J2676">
        <v>0</v>
      </c>
      <c r="K2676" t="s">
        <v>3334</v>
      </c>
      <c r="L2676" t="s">
        <v>186</v>
      </c>
      <c r="M2676" t="s">
        <v>1189</v>
      </c>
      <c r="N2676" t="s">
        <v>20</v>
      </c>
      <c r="O2676">
        <v>1595</v>
      </c>
      <c r="P2676" t="s">
        <v>188</v>
      </c>
      <c r="Q2676">
        <v>2</v>
      </c>
      <c r="R2676">
        <v>9</v>
      </c>
      <c r="S2676">
        <v>40</v>
      </c>
      <c r="T2676">
        <v>4.4444444444444446</v>
      </c>
      <c r="U2676">
        <v>7.5</v>
      </c>
      <c r="V2676">
        <v>7.5</v>
      </c>
      <c r="W2676">
        <v>5</v>
      </c>
      <c r="X2676">
        <v>0.76</v>
      </c>
      <c r="Y2676">
        <v>119638</v>
      </c>
      <c r="Z2676" t="s">
        <v>189</v>
      </c>
      <c r="AA2676">
        <v>2</v>
      </c>
      <c r="AB2676">
        <v>9</v>
      </c>
      <c r="AC2676">
        <v>80</v>
      </c>
      <c r="AD2676">
        <v>8.8888888888888893</v>
      </c>
      <c r="AE2676">
        <v>22.5</v>
      </c>
      <c r="AF2676">
        <v>22.5</v>
      </c>
      <c r="AG2676">
        <v>10</v>
      </c>
      <c r="AH2676">
        <v>0.76</v>
      </c>
      <c r="AI2676">
        <v>39872.5</v>
      </c>
      <c r="AJ2676">
        <v>11.87</v>
      </c>
      <c r="AK2676">
        <v>2.2000000000000002</v>
      </c>
      <c r="AL2676">
        <v>11</v>
      </c>
      <c r="AM2676">
        <v>11</v>
      </c>
      <c r="AN2676">
        <v>25</v>
      </c>
      <c r="AO2676" t="s">
        <v>190</v>
      </c>
      <c r="AP2676">
        <v>83</v>
      </c>
      <c r="AQ2676">
        <v>-0.7</v>
      </c>
      <c r="AR2676">
        <v>1.2</v>
      </c>
      <c r="AS2676" t="s">
        <v>3335</v>
      </c>
      <c r="AT2676">
        <v>16</v>
      </c>
      <c r="AU2676">
        <v>17</v>
      </c>
      <c r="AV2676">
        <v>15</v>
      </c>
      <c r="AW2676">
        <v>12</v>
      </c>
      <c r="AX2676">
        <v>12</v>
      </c>
      <c r="AY2676">
        <v>4</v>
      </c>
      <c r="AZ2676">
        <v>48</v>
      </c>
      <c r="BA2676">
        <v>10.770833333333334</v>
      </c>
      <c r="BB2676">
        <v>11808</v>
      </c>
      <c r="BC2676">
        <v>19680</v>
      </c>
      <c r="BD2676">
        <v>27552</v>
      </c>
      <c r="BE2676">
        <v>36</v>
      </c>
      <c r="BF2676">
        <v>4</v>
      </c>
      <c r="BG2676">
        <v>48</v>
      </c>
      <c r="BH2676">
        <v>10.770833333333334</v>
      </c>
      <c r="BI2676">
        <v>11808</v>
      </c>
      <c r="BJ2676">
        <v>19680</v>
      </c>
      <c r="BK2676">
        <v>27552</v>
      </c>
      <c r="BL2676">
        <v>50</v>
      </c>
      <c r="BM2676">
        <v>1</v>
      </c>
      <c r="BN2676">
        <v>4</v>
      </c>
      <c r="BO2676" t="s">
        <v>192</v>
      </c>
      <c r="BP2676">
        <v>6.38</v>
      </c>
      <c r="BQ2676">
        <v>2282</v>
      </c>
      <c r="BR2676">
        <v>7</v>
      </c>
      <c r="BS2676">
        <v>3.0674846625766872E-3</v>
      </c>
      <c r="BV2676">
        <v>0</v>
      </c>
      <c r="BW2676">
        <v>0</v>
      </c>
      <c r="BX2676">
        <v>0</v>
      </c>
      <c r="BZ2676" t="s">
        <v>193</v>
      </c>
      <c r="CA2676" t="s">
        <v>194</v>
      </c>
      <c r="CB2676" t="b">
        <v>0</v>
      </c>
    </row>
    <row r="2677" spans="1:80" x14ac:dyDescent="0.3">
      <c r="A2677">
        <v>2676</v>
      </c>
      <c r="B2677" t="s">
        <v>3337</v>
      </c>
      <c r="C2677" t="s">
        <v>20</v>
      </c>
      <c r="D2677" t="s">
        <v>3004</v>
      </c>
      <c r="E2677" t="s">
        <v>3333</v>
      </c>
      <c r="F2677" t="s">
        <v>511</v>
      </c>
      <c r="G2677" t="s">
        <v>3004</v>
      </c>
      <c r="H2677" t="s">
        <v>184</v>
      </c>
      <c r="J2677">
        <v>0</v>
      </c>
      <c r="K2677" t="s">
        <v>3334</v>
      </c>
      <c r="L2677" t="s">
        <v>186</v>
      </c>
      <c r="M2677" t="s">
        <v>1189</v>
      </c>
      <c r="N2677" t="s">
        <v>20</v>
      </c>
      <c r="O2677">
        <v>2030</v>
      </c>
      <c r="P2677" t="s">
        <v>188</v>
      </c>
      <c r="Q2677">
        <v>2</v>
      </c>
      <c r="R2677">
        <v>9</v>
      </c>
      <c r="S2677">
        <v>40</v>
      </c>
      <c r="T2677">
        <v>4.4444444444444446</v>
      </c>
      <c r="U2677">
        <v>7.5</v>
      </c>
      <c r="V2677">
        <v>7.5</v>
      </c>
      <c r="W2677">
        <v>5</v>
      </c>
      <c r="X2677">
        <v>0.76</v>
      </c>
      <c r="Y2677">
        <v>119638</v>
      </c>
      <c r="Z2677" t="s">
        <v>189</v>
      </c>
      <c r="AA2677">
        <v>2</v>
      </c>
      <c r="AB2677">
        <v>9</v>
      </c>
      <c r="AC2677">
        <v>80</v>
      </c>
      <c r="AD2677">
        <v>8.8888888888888893</v>
      </c>
      <c r="AE2677">
        <v>22.5</v>
      </c>
      <c r="AF2677">
        <v>22.5</v>
      </c>
      <c r="AG2677">
        <v>10</v>
      </c>
      <c r="AH2677">
        <v>0.76</v>
      </c>
      <c r="AI2677">
        <v>39872.5</v>
      </c>
      <c r="AJ2677">
        <v>14.53</v>
      </c>
      <c r="AK2677">
        <v>2.2000000000000002</v>
      </c>
      <c r="AL2677">
        <v>9</v>
      </c>
      <c r="AM2677">
        <v>11</v>
      </c>
      <c r="AN2677">
        <v>25</v>
      </c>
      <c r="AO2677" t="s">
        <v>190</v>
      </c>
      <c r="AP2677">
        <v>83</v>
      </c>
      <c r="AQ2677">
        <v>-0.7</v>
      </c>
      <c r="AR2677">
        <v>1.2</v>
      </c>
      <c r="AS2677" t="s">
        <v>3335</v>
      </c>
      <c r="AT2677">
        <v>16</v>
      </c>
      <c r="AU2677">
        <v>17</v>
      </c>
      <c r="AV2677">
        <v>15</v>
      </c>
      <c r="AW2677">
        <v>12</v>
      </c>
      <c r="AX2677">
        <v>12</v>
      </c>
      <c r="AY2677">
        <v>4</v>
      </c>
      <c r="AZ2677">
        <v>48</v>
      </c>
      <c r="BA2677">
        <v>10.770833333333334</v>
      </c>
      <c r="BB2677">
        <v>11808</v>
      </c>
      <c r="BC2677">
        <v>19680</v>
      </c>
      <c r="BD2677">
        <v>27552</v>
      </c>
      <c r="BE2677">
        <v>36</v>
      </c>
      <c r="BF2677">
        <v>4</v>
      </c>
      <c r="BG2677">
        <v>48</v>
      </c>
      <c r="BH2677">
        <v>10.770833333333334</v>
      </c>
      <c r="BI2677">
        <v>11808</v>
      </c>
      <c r="BJ2677">
        <v>19680</v>
      </c>
      <c r="BK2677">
        <v>27552</v>
      </c>
      <c r="BL2677">
        <v>50</v>
      </c>
      <c r="BM2677">
        <v>1</v>
      </c>
      <c r="BN2677">
        <v>3</v>
      </c>
      <c r="BO2677" t="s">
        <v>192</v>
      </c>
      <c r="BP2677">
        <v>6.09</v>
      </c>
      <c r="BQ2677">
        <v>258</v>
      </c>
      <c r="BR2677">
        <v>0</v>
      </c>
      <c r="BS2677">
        <v>0</v>
      </c>
      <c r="BV2677">
        <v>0</v>
      </c>
      <c r="BW2677">
        <v>0</v>
      </c>
      <c r="BX2677">
        <v>0</v>
      </c>
      <c r="BZ2677" t="s">
        <v>193</v>
      </c>
      <c r="CA2677" t="s">
        <v>194</v>
      </c>
      <c r="CB2677" t="b">
        <v>0</v>
      </c>
    </row>
    <row r="2678" spans="1:80" x14ac:dyDescent="0.3">
      <c r="A2678">
        <v>2677</v>
      </c>
      <c r="B2678" t="s">
        <v>3338</v>
      </c>
      <c r="C2678" t="s">
        <v>20</v>
      </c>
      <c r="D2678" t="s">
        <v>3004</v>
      </c>
      <c r="E2678" t="s">
        <v>3333</v>
      </c>
      <c r="F2678" t="s">
        <v>520</v>
      </c>
      <c r="G2678" t="s">
        <v>3004</v>
      </c>
      <c r="H2678" t="s">
        <v>184</v>
      </c>
      <c r="J2678">
        <v>0</v>
      </c>
      <c r="K2678" t="s">
        <v>3334</v>
      </c>
      <c r="L2678" t="s">
        <v>186</v>
      </c>
      <c r="M2678" t="s">
        <v>1189</v>
      </c>
      <c r="N2678" t="s">
        <v>20</v>
      </c>
      <c r="O2678">
        <v>2424</v>
      </c>
      <c r="P2678" t="s">
        <v>188</v>
      </c>
      <c r="Q2678">
        <v>2</v>
      </c>
      <c r="R2678">
        <v>6</v>
      </c>
      <c r="S2678">
        <v>40</v>
      </c>
      <c r="T2678">
        <v>6.666666666666667</v>
      </c>
      <c r="U2678">
        <v>7.5</v>
      </c>
      <c r="V2678">
        <v>7.5</v>
      </c>
      <c r="W2678">
        <v>5</v>
      </c>
      <c r="X2678">
        <v>0.76</v>
      </c>
      <c r="Y2678">
        <v>119638</v>
      </c>
      <c r="Z2678" t="s">
        <v>189</v>
      </c>
      <c r="AA2678">
        <v>2</v>
      </c>
      <c r="AB2678">
        <v>6</v>
      </c>
      <c r="AC2678">
        <v>80</v>
      </c>
      <c r="AD2678">
        <v>13.333333333333334</v>
      </c>
      <c r="AE2678">
        <v>22.5</v>
      </c>
      <c r="AF2678">
        <v>22.5</v>
      </c>
      <c r="AG2678">
        <v>10</v>
      </c>
      <c r="AH2678">
        <v>0.76</v>
      </c>
      <c r="AI2678">
        <v>39872.5</v>
      </c>
      <c r="AJ2678">
        <v>17.18</v>
      </c>
      <c r="AK2678">
        <v>2.2000000000000002</v>
      </c>
      <c r="AL2678">
        <v>8</v>
      </c>
      <c r="AM2678">
        <v>11</v>
      </c>
      <c r="AN2678">
        <v>25</v>
      </c>
      <c r="AO2678" t="s">
        <v>190</v>
      </c>
      <c r="AP2678">
        <v>83</v>
      </c>
      <c r="AQ2678">
        <v>-0.7</v>
      </c>
      <c r="AR2678">
        <v>1.2</v>
      </c>
      <c r="AS2678" t="s">
        <v>3339</v>
      </c>
      <c r="AT2678">
        <v>6.33</v>
      </c>
      <c r="AU2678">
        <v>17</v>
      </c>
      <c r="AV2678">
        <v>15</v>
      </c>
      <c r="AW2678">
        <v>6</v>
      </c>
      <c r="AX2678">
        <v>12</v>
      </c>
      <c r="AY2678">
        <v>4</v>
      </c>
      <c r="AZ2678">
        <v>24</v>
      </c>
      <c r="BA2678">
        <v>21.541666666666668</v>
      </c>
      <c r="BB2678">
        <v>2335.7700000000004</v>
      </c>
      <c r="BC2678">
        <v>3892.9500000000007</v>
      </c>
      <c r="BD2678">
        <v>5450.13</v>
      </c>
      <c r="BE2678">
        <v>36</v>
      </c>
      <c r="BF2678">
        <v>4</v>
      </c>
      <c r="BG2678">
        <v>24</v>
      </c>
      <c r="BH2678">
        <v>21.541666666666668</v>
      </c>
      <c r="BI2678">
        <v>2335.7700000000004</v>
      </c>
      <c r="BJ2678">
        <v>3892.9500000000007</v>
      </c>
      <c r="BK2678">
        <v>5450.13</v>
      </c>
      <c r="BL2678">
        <v>50</v>
      </c>
      <c r="BM2678">
        <v>1</v>
      </c>
      <c r="BN2678">
        <v>2</v>
      </c>
      <c r="BO2678" t="s">
        <v>192</v>
      </c>
      <c r="BP2678">
        <v>4.8479999999999999</v>
      </c>
      <c r="BQ2678">
        <v>141</v>
      </c>
      <c r="BR2678">
        <v>8</v>
      </c>
      <c r="BS2678">
        <v>5.6737588652482275E-2</v>
      </c>
      <c r="BV2678">
        <v>0</v>
      </c>
      <c r="BW2678">
        <v>20</v>
      </c>
      <c r="BX2678">
        <v>0</v>
      </c>
      <c r="BZ2678" t="s">
        <v>193</v>
      </c>
      <c r="CA2678" t="s">
        <v>194</v>
      </c>
      <c r="CB2678" t="b">
        <v>0</v>
      </c>
    </row>
    <row r="2679" spans="1:80" x14ac:dyDescent="0.3">
      <c r="A2679">
        <v>2678</v>
      </c>
      <c r="B2679" t="s">
        <v>3340</v>
      </c>
      <c r="C2679" t="s">
        <v>20</v>
      </c>
      <c r="D2679" t="s">
        <v>3004</v>
      </c>
      <c r="E2679" t="s">
        <v>3333</v>
      </c>
      <c r="F2679" t="s">
        <v>1005</v>
      </c>
      <c r="G2679" t="s">
        <v>3004</v>
      </c>
      <c r="H2679" t="s">
        <v>184</v>
      </c>
      <c r="J2679">
        <v>0</v>
      </c>
      <c r="K2679" t="s">
        <v>3334</v>
      </c>
      <c r="L2679" t="s">
        <v>186</v>
      </c>
      <c r="M2679" t="s">
        <v>1189</v>
      </c>
      <c r="N2679" t="s">
        <v>20</v>
      </c>
      <c r="O2679">
        <v>2868</v>
      </c>
      <c r="P2679" t="s">
        <v>188</v>
      </c>
      <c r="Q2679">
        <v>2</v>
      </c>
      <c r="R2679">
        <v>6</v>
      </c>
      <c r="S2679">
        <v>40</v>
      </c>
      <c r="T2679">
        <v>6.666666666666667</v>
      </c>
      <c r="U2679">
        <v>7.5</v>
      </c>
      <c r="V2679">
        <v>7.5</v>
      </c>
      <c r="W2679">
        <v>5</v>
      </c>
      <c r="X2679">
        <v>0.76</v>
      </c>
      <c r="Y2679">
        <v>119638</v>
      </c>
      <c r="Z2679" t="s">
        <v>189</v>
      </c>
      <c r="AA2679">
        <v>2</v>
      </c>
      <c r="AB2679">
        <v>6</v>
      </c>
      <c r="AC2679">
        <v>80</v>
      </c>
      <c r="AD2679">
        <v>13.333333333333334</v>
      </c>
      <c r="AE2679">
        <v>22.5</v>
      </c>
      <c r="AF2679">
        <v>22.5</v>
      </c>
      <c r="AG2679">
        <v>10</v>
      </c>
      <c r="AH2679">
        <v>0.76</v>
      </c>
      <c r="AI2679">
        <v>39872.5</v>
      </c>
      <c r="AJ2679">
        <v>19.829999999999998</v>
      </c>
      <c r="AK2679">
        <v>2.2000000000000002</v>
      </c>
      <c r="AL2679">
        <v>7</v>
      </c>
      <c r="AM2679">
        <v>11</v>
      </c>
      <c r="AN2679">
        <v>25</v>
      </c>
      <c r="AO2679" t="s">
        <v>190</v>
      </c>
      <c r="AP2679">
        <v>83</v>
      </c>
      <c r="AQ2679">
        <v>-0.7</v>
      </c>
      <c r="AR2679">
        <v>1.2</v>
      </c>
      <c r="AS2679" t="s">
        <v>3339</v>
      </c>
      <c r="AT2679">
        <v>6.33</v>
      </c>
      <c r="AU2679">
        <v>17</v>
      </c>
      <c r="AV2679">
        <v>15</v>
      </c>
      <c r="AW2679">
        <v>6</v>
      </c>
      <c r="AX2679">
        <v>12</v>
      </c>
      <c r="AY2679">
        <v>3</v>
      </c>
      <c r="AZ2679">
        <v>18</v>
      </c>
      <c r="BA2679">
        <v>28.722222222222221</v>
      </c>
      <c r="BB2679">
        <v>2335.7700000000004</v>
      </c>
      <c r="BC2679">
        <v>3892.9500000000007</v>
      </c>
      <c r="BD2679">
        <v>5450.13</v>
      </c>
      <c r="BE2679">
        <v>36</v>
      </c>
      <c r="BF2679">
        <v>3</v>
      </c>
      <c r="BG2679">
        <v>18</v>
      </c>
      <c r="BH2679">
        <v>28.722222222222221</v>
      </c>
      <c r="BI2679">
        <v>2335.7700000000004</v>
      </c>
      <c r="BJ2679">
        <v>3892.9500000000007</v>
      </c>
      <c r="BK2679">
        <v>5450.13</v>
      </c>
      <c r="BL2679">
        <v>50</v>
      </c>
      <c r="BM2679">
        <v>1</v>
      </c>
      <c r="BN2679">
        <v>2</v>
      </c>
      <c r="BO2679" t="s">
        <v>192</v>
      </c>
      <c r="BP2679">
        <v>5.7359999999999998</v>
      </c>
      <c r="BQ2679">
        <v>64</v>
      </c>
      <c r="BR2679">
        <v>24</v>
      </c>
      <c r="BS2679">
        <v>0.375</v>
      </c>
      <c r="BV2679">
        <v>0</v>
      </c>
      <c r="BW2679">
        <v>30</v>
      </c>
      <c r="BX2679">
        <v>0</v>
      </c>
      <c r="BZ2679" t="s">
        <v>193</v>
      </c>
      <c r="CA2679" t="s">
        <v>194</v>
      </c>
      <c r="CB2679" t="b">
        <v>0</v>
      </c>
    </row>
    <row r="2680" spans="1:80" x14ac:dyDescent="0.3">
      <c r="A2680">
        <v>2679</v>
      </c>
      <c r="B2680" t="s">
        <v>3341</v>
      </c>
      <c r="C2680" t="s">
        <v>20</v>
      </c>
      <c r="D2680" t="s">
        <v>3004</v>
      </c>
      <c r="E2680" t="s">
        <v>3333</v>
      </c>
      <c r="F2680" t="s">
        <v>1577</v>
      </c>
      <c r="G2680" t="s">
        <v>3004</v>
      </c>
      <c r="H2680" t="s">
        <v>184</v>
      </c>
      <c r="J2680">
        <v>0</v>
      </c>
      <c r="K2680" t="s">
        <v>3334</v>
      </c>
      <c r="L2680" t="s">
        <v>186</v>
      </c>
      <c r="M2680" t="s">
        <v>1189</v>
      </c>
      <c r="N2680" t="s">
        <v>20</v>
      </c>
      <c r="O2680">
        <v>3289</v>
      </c>
      <c r="P2680" t="s">
        <v>188</v>
      </c>
      <c r="Q2680">
        <v>2</v>
      </c>
      <c r="R2680">
        <v>6</v>
      </c>
      <c r="S2680">
        <v>40</v>
      </c>
      <c r="T2680">
        <v>6.666666666666667</v>
      </c>
      <c r="U2680">
        <v>7.5</v>
      </c>
      <c r="V2680">
        <v>7.5</v>
      </c>
      <c r="W2680">
        <v>5</v>
      </c>
      <c r="X2680">
        <v>0.76</v>
      </c>
      <c r="Y2680">
        <v>119638</v>
      </c>
      <c r="Z2680" t="s">
        <v>189</v>
      </c>
      <c r="AA2680">
        <v>2</v>
      </c>
      <c r="AB2680">
        <v>3</v>
      </c>
      <c r="AC2680">
        <v>80</v>
      </c>
      <c r="AD2680">
        <v>26.666666666666668</v>
      </c>
      <c r="AE2680">
        <v>22.5</v>
      </c>
      <c r="AF2680">
        <v>26.666666666666668</v>
      </c>
      <c r="AG2680">
        <v>10</v>
      </c>
      <c r="AH2680">
        <v>0.76</v>
      </c>
      <c r="AI2680">
        <v>33640.5</v>
      </c>
      <c r="AJ2680">
        <v>22.48</v>
      </c>
      <c r="AK2680">
        <v>2.2000000000000002</v>
      </c>
      <c r="AL2680">
        <v>6</v>
      </c>
      <c r="AM2680">
        <v>11</v>
      </c>
      <c r="AN2680">
        <v>25</v>
      </c>
      <c r="AO2680" t="s">
        <v>190</v>
      </c>
      <c r="AP2680">
        <v>83</v>
      </c>
      <c r="AQ2680">
        <v>-0.7</v>
      </c>
      <c r="AR2680">
        <v>1.2</v>
      </c>
      <c r="AS2680" t="s">
        <v>3339</v>
      </c>
      <c r="AT2680">
        <v>6.33</v>
      </c>
      <c r="AU2680">
        <v>17</v>
      </c>
      <c r="AV2680">
        <v>15</v>
      </c>
      <c r="AW2680">
        <v>6</v>
      </c>
      <c r="AX2680">
        <v>12</v>
      </c>
      <c r="AY2680">
        <v>3</v>
      </c>
      <c r="AZ2680">
        <v>18</v>
      </c>
      <c r="BA2680">
        <v>28.722222222222221</v>
      </c>
      <c r="BB2680">
        <v>2335.7700000000004</v>
      </c>
      <c r="BC2680">
        <v>3892.9500000000007</v>
      </c>
      <c r="BD2680">
        <v>5450.13</v>
      </c>
      <c r="BE2680">
        <v>36</v>
      </c>
      <c r="BF2680">
        <v>3</v>
      </c>
      <c r="BG2680">
        <v>18</v>
      </c>
      <c r="BH2680">
        <v>28.722222222222221</v>
      </c>
      <c r="BI2680">
        <v>2335.7700000000004</v>
      </c>
      <c r="BJ2680">
        <v>3892.9500000000007</v>
      </c>
      <c r="BK2680">
        <v>5450.13</v>
      </c>
      <c r="BL2680">
        <v>50</v>
      </c>
      <c r="BM2680">
        <v>1</v>
      </c>
      <c r="BN2680">
        <v>2</v>
      </c>
      <c r="BO2680" t="s">
        <v>192</v>
      </c>
      <c r="BP2680">
        <v>6.5780000000000003</v>
      </c>
      <c r="BQ2680">
        <v>33</v>
      </c>
      <c r="BR2680">
        <v>1</v>
      </c>
      <c r="BS2680">
        <v>3.0303030303030304E-2</v>
      </c>
      <c r="BV2680">
        <v>0</v>
      </c>
      <c r="BW2680">
        <v>0</v>
      </c>
      <c r="BX2680">
        <v>0</v>
      </c>
      <c r="BZ2680" t="s">
        <v>193</v>
      </c>
      <c r="CA2680" t="s">
        <v>194</v>
      </c>
      <c r="CB2680" t="b">
        <v>0</v>
      </c>
    </row>
    <row r="2681" spans="1:80" x14ac:dyDescent="0.3">
      <c r="A2681">
        <v>2680</v>
      </c>
      <c r="B2681" t="s">
        <v>3342</v>
      </c>
      <c r="C2681" t="s">
        <v>20</v>
      </c>
      <c r="D2681" t="s">
        <v>3004</v>
      </c>
      <c r="E2681" t="s">
        <v>3333</v>
      </c>
      <c r="F2681" t="s">
        <v>1607</v>
      </c>
      <c r="G2681" t="s">
        <v>3004</v>
      </c>
      <c r="H2681" t="s">
        <v>184</v>
      </c>
      <c r="J2681">
        <v>0</v>
      </c>
      <c r="K2681" t="s">
        <v>3334</v>
      </c>
      <c r="L2681" t="s">
        <v>186</v>
      </c>
      <c r="M2681" t="s">
        <v>1189</v>
      </c>
      <c r="N2681" t="s">
        <v>20</v>
      </c>
      <c r="O2681">
        <v>4166</v>
      </c>
      <c r="P2681" t="s">
        <v>188</v>
      </c>
      <c r="Q2681">
        <v>2</v>
      </c>
      <c r="R2681">
        <v>3</v>
      </c>
      <c r="S2681">
        <v>40</v>
      </c>
      <c r="T2681">
        <v>13.333333333333334</v>
      </c>
      <c r="U2681">
        <v>7.5</v>
      </c>
      <c r="V2681">
        <v>13.333333333333334</v>
      </c>
      <c r="W2681">
        <v>5</v>
      </c>
      <c r="X2681">
        <v>0.76</v>
      </c>
      <c r="Y2681">
        <v>67301.5</v>
      </c>
      <c r="Z2681" t="s">
        <v>189</v>
      </c>
      <c r="AA2681">
        <v>2</v>
      </c>
      <c r="AB2681">
        <v>3</v>
      </c>
      <c r="AC2681">
        <v>80</v>
      </c>
      <c r="AD2681">
        <v>26.666666666666668</v>
      </c>
      <c r="AE2681">
        <v>22.5</v>
      </c>
      <c r="AF2681">
        <v>26.666666666666668</v>
      </c>
      <c r="AG2681">
        <v>10</v>
      </c>
      <c r="AH2681">
        <v>0.76</v>
      </c>
      <c r="AI2681">
        <v>33640.5</v>
      </c>
      <c r="AJ2681">
        <v>27.79</v>
      </c>
      <c r="AK2681">
        <v>2.2000000000000002</v>
      </c>
      <c r="AL2681">
        <v>5</v>
      </c>
      <c r="AM2681">
        <v>11</v>
      </c>
      <c r="AN2681">
        <v>25</v>
      </c>
      <c r="AO2681" t="s">
        <v>190</v>
      </c>
      <c r="AP2681">
        <v>83</v>
      </c>
      <c r="AQ2681">
        <v>-0.7</v>
      </c>
      <c r="AR2681">
        <v>1.2</v>
      </c>
      <c r="AS2681" t="s">
        <v>3339</v>
      </c>
      <c r="AT2681">
        <v>6.33</v>
      </c>
      <c r="AU2681">
        <v>17</v>
      </c>
      <c r="AV2681">
        <v>15</v>
      </c>
      <c r="AW2681">
        <v>6</v>
      </c>
      <c r="AX2681">
        <v>12</v>
      </c>
      <c r="AY2681">
        <v>3</v>
      </c>
      <c r="AZ2681">
        <v>18</v>
      </c>
      <c r="BA2681">
        <v>28.722222222222221</v>
      </c>
      <c r="BB2681">
        <v>2335.7700000000004</v>
      </c>
      <c r="BC2681">
        <v>3892.9500000000007</v>
      </c>
      <c r="BD2681">
        <v>5450.13</v>
      </c>
      <c r="BE2681">
        <v>36</v>
      </c>
      <c r="BF2681">
        <v>3</v>
      </c>
      <c r="BG2681">
        <v>18</v>
      </c>
      <c r="BH2681">
        <v>28.722222222222221</v>
      </c>
      <c r="BI2681">
        <v>2335.7700000000004</v>
      </c>
      <c r="BJ2681">
        <v>3892.9500000000007</v>
      </c>
      <c r="BK2681">
        <v>5450.13</v>
      </c>
      <c r="BL2681">
        <v>50</v>
      </c>
      <c r="BM2681">
        <v>1</v>
      </c>
      <c r="BN2681">
        <v>1</v>
      </c>
      <c r="BO2681" t="s">
        <v>192</v>
      </c>
      <c r="BP2681">
        <v>4.1660000000000004</v>
      </c>
      <c r="BQ2681">
        <v>2</v>
      </c>
      <c r="BR2681">
        <v>3</v>
      </c>
      <c r="BS2681">
        <v>1.5</v>
      </c>
      <c r="BV2681">
        <v>0</v>
      </c>
      <c r="BW2681">
        <v>0</v>
      </c>
      <c r="BX2681">
        <v>0</v>
      </c>
      <c r="BZ2681" t="s">
        <v>193</v>
      </c>
      <c r="CA2681" t="s">
        <v>194</v>
      </c>
      <c r="CB2681" t="b">
        <v>0</v>
      </c>
    </row>
    <row r="2682" spans="1:80" x14ac:dyDescent="0.3">
      <c r="A2682">
        <v>2681</v>
      </c>
      <c r="B2682" t="s">
        <v>3343</v>
      </c>
      <c r="C2682" t="s">
        <v>20</v>
      </c>
      <c r="D2682" t="s">
        <v>3004</v>
      </c>
      <c r="E2682" t="s">
        <v>3333</v>
      </c>
      <c r="F2682" t="s">
        <v>252</v>
      </c>
      <c r="G2682" t="s">
        <v>3004</v>
      </c>
      <c r="H2682" t="s">
        <v>184</v>
      </c>
      <c r="J2682">
        <v>0</v>
      </c>
      <c r="K2682" t="s">
        <v>3344</v>
      </c>
      <c r="L2682" t="s">
        <v>186</v>
      </c>
      <c r="M2682" t="s">
        <v>1189</v>
      </c>
      <c r="N2682" t="s">
        <v>20</v>
      </c>
      <c r="O2682">
        <v>1490</v>
      </c>
      <c r="P2682" t="s">
        <v>188</v>
      </c>
      <c r="Q2682">
        <v>2</v>
      </c>
      <c r="R2682">
        <v>9</v>
      </c>
      <c r="S2682">
        <v>40</v>
      </c>
      <c r="T2682">
        <v>4.4444444444444446</v>
      </c>
      <c r="U2682">
        <v>7.5</v>
      </c>
      <c r="V2682">
        <v>7.5</v>
      </c>
      <c r="W2682">
        <v>5</v>
      </c>
      <c r="X2682">
        <v>0.76</v>
      </c>
      <c r="Y2682">
        <v>119638</v>
      </c>
      <c r="Z2682" t="s">
        <v>189</v>
      </c>
      <c r="AA2682">
        <v>2</v>
      </c>
      <c r="AB2682">
        <v>9</v>
      </c>
      <c r="AC2682">
        <v>80</v>
      </c>
      <c r="AD2682">
        <v>8.8888888888888893</v>
      </c>
      <c r="AE2682">
        <v>22.5</v>
      </c>
      <c r="AF2682">
        <v>22.5</v>
      </c>
      <c r="AG2682">
        <v>10</v>
      </c>
      <c r="AH2682">
        <v>0.76</v>
      </c>
      <c r="AI2682">
        <v>39872.5</v>
      </c>
      <c r="AJ2682">
        <v>11.87</v>
      </c>
      <c r="AK2682">
        <v>2.2000000000000002</v>
      </c>
      <c r="AL2682">
        <v>11</v>
      </c>
      <c r="AM2682">
        <v>11</v>
      </c>
      <c r="AN2682">
        <v>25</v>
      </c>
      <c r="AO2682" t="s">
        <v>190</v>
      </c>
      <c r="AP2682">
        <v>83</v>
      </c>
      <c r="AQ2682">
        <v>-0.7</v>
      </c>
      <c r="AR2682">
        <v>1.2</v>
      </c>
      <c r="AS2682" t="s">
        <v>3335</v>
      </c>
      <c r="AT2682">
        <v>16</v>
      </c>
      <c r="AU2682">
        <v>17</v>
      </c>
      <c r="AV2682">
        <v>15</v>
      </c>
      <c r="AW2682">
        <v>12</v>
      </c>
      <c r="AX2682">
        <v>12</v>
      </c>
      <c r="AY2682">
        <v>4</v>
      </c>
      <c r="AZ2682">
        <v>48</v>
      </c>
      <c r="BA2682">
        <v>10.770833333333334</v>
      </c>
      <c r="BB2682">
        <v>11808</v>
      </c>
      <c r="BC2682">
        <v>19680</v>
      </c>
      <c r="BD2682">
        <v>27552</v>
      </c>
      <c r="BE2682">
        <v>36</v>
      </c>
      <c r="BF2682">
        <v>4</v>
      </c>
      <c r="BG2682">
        <v>48</v>
      </c>
      <c r="BH2682">
        <v>10.770833333333334</v>
      </c>
      <c r="BI2682">
        <v>11808</v>
      </c>
      <c r="BJ2682">
        <v>19680</v>
      </c>
      <c r="BK2682">
        <v>27552</v>
      </c>
      <c r="BL2682">
        <v>50</v>
      </c>
      <c r="BM2682">
        <v>1</v>
      </c>
      <c r="BN2682">
        <v>4</v>
      </c>
      <c r="BO2682" t="s">
        <v>192</v>
      </c>
      <c r="BP2682">
        <v>5.96</v>
      </c>
      <c r="BQ2682">
        <v>66</v>
      </c>
      <c r="BR2682">
        <v>25</v>
      </c>
      <c r="BS2682">
        <v>0.37878787878787878</v>
      </c>
      <c r="BV2682">
        <v>0</v>
      </c>
      <c r="BW2682">
        <v>0</v>
      </c>
      <c r="BX2682">
        <v>0</v>
      </c>
      <c r="BZ2682" t="s">
        <v>193</v>
      </c>
      <c r="CA2682" t="s">
        <v>194</v>
      </c>
      <c r="CB2682" t="b">
        <v>0</v>
      </c>
    </row>
    <row r="2683" spans="1:80" x14ac:dyDescent="0.3">
      <c r="A2683">
        <v>2682</v>
      </c>
      <c r="B2683" t="s">
        <v>3345</v>
      </c>
      <c r="C2683" t="s">
        <v>20</v>
      </c>
      <c r="D2683" t="s">
        <v>3004</v>
      </c>
      <c r="E2683" t="s">
        <v>3333</v>
      </c>
      <c r="F2683" t="s">
        <v>511</v>
      </c>
      <c r="G2683" t="s">
        <v>3004</v>
      </c>
      <c r="H2683" t="s">
        <v>184</v>
      </c>
      <c r="J2683">
        <v>0</v>
      </c>
      <c r="K2683" t="s">
        <v>3344</v>
      </c>
      <c r="L2683" t="s">
        <v>186</v>
      </c>
      <c r="M2683" t="s">
        <v>1189</v>
      </c>
      <c r="N2683" t="s">
        <v>20</v>
      </c>
      <c r="O2683">
        <v>1882</v>
      </c>
      <c r="P2683" t="s">
        <v>188</v>
      </c>
      <c r="Q2683">
        <v>2</v>
      </c>
      <c r="R2683">
        <v>9</v>
      </c>
      <c r="S2683">
        <v>40</v>
      </c>
      <c r="T2683">
        <v>4.4444444444444446</v>
      </c>
      <c r="U2683">
        <v>7.5</v>
      </c>
      <c r="V2683">
        <v>7.5</v>
      </c>
      <c r="W2683">
        <v>5</v>
      </c>
      <c r="X2683">
        <v>0.76</v>
      </c>
      <c r="Y2683">
        <v>119638</v>
      </c>
      <c r="Z2683" t="s">
        <v>189</v>
      </c>
      <c r="AA2683">
        <v>2</v>
      </c>
      <c r="AB2683">
        <v>9</v>
      </c>
      <c r="AC2683">
        <v>80</v>
      </c>
      <c r="AD2683">
        <v>8.8888888888888893</v>
      </c>
      <c r="AE2683">
        <v>22.5</v>
      </c>
      <c r="AF2683">
        <v>22.5</v>
      </c>
      <c r="AG2683">
        <v>10</v>
      </c>
      <c r="AH2683">
        <v>0.76</v>
      </c>
      <c r="AI2683">
        <v>39872.5</v>
      </c>
      <c r="AJ2683">
        <v>14.53</v>
      </c>
      <c r="AK2683">
        <v>2.2000000000000002</v>
      </c>
      <c r="AL2683">
        <v>9</v>
      </c>
      <c r="AM2683">
        <v>11</v>
      </c>
      <c r="AN2683">
        <v>25</v>
      </c>
      <c r="AO2683" t="s">
        <v>190</v>
      </c>
      <c r="AP2683">
        <v>83</v>
      </c>
      <c r="AQ2683">
        <v>-0.7</v>
      </c>
      <c r="AR2683">
        <v>1.2</v>
      </c>
      <c r="AS2683" t="s">
        <v>3335</v>
      </c>
      <c r="AT2683">
        <v>16</v>
      </c>
      <c r="AU2683">
        <v>17</v>
      </c>
      <c r="AV2683">
        <v>15</v>
      </c>
      <c r="AW2683">
        <v>12</v>
      </c>
      <c r="AX2683">
        <v>12</v>
      </c>
      <c r="AY2683">
        <v>4</v>
      </c>
      <c r="AZ2683">
        <v>48</v>
      </c>
      <c r="BA2683">
        <v>10.770833333333334</v>
      </c>
      <c r="BB2683">
        <v>11808</v>
      </c>
      <c r="BC2683">
        <v>19680</v>
      </c>
      <c r="BD2683">
        <v>27552</v>
      </c>
      <c r="BE2683">
        <v>36</v>
      </c>
      <c r="BF2683">
        <v>4</v>
      </c>
      <c r="BG2683">
        <v>48</v>
      </c>
      <c r="BH2683">
        <v>10.770833333333334</v>
      </c>
      <c r="BI2683">
        <v>11808</v>
      </c>
      <c r="BJ2683">
        <v>19680</v>
      </c>
      <c r="BK2683">
        <v>27552</v>
      </c>
      <c r="BL2683">
        <v>50</v>
      </c>
      <c r="BM2683">
        <v>1</v>
      </c>
      <c r="BN2683">
        <v>3</v>
      </c>
      <c r="BO2683" t="s">
        <v>192</v>
      </c>
      <c r="BP2683">
        <v>5.6459999999999999</v>
      </c>
      <c r="BQ2683">
        <v>73</v>
      </c>
      <c r="BR2683">
        <v>2</v>
      </c>
      <c r="BS2683">
        <v>2.7397260273972601E-2</v>
      </c>
      <c r="BV2683">
        <v>0</v>
      </c>
      <c r="BW2683">
        <v>0</v>
      </c>
      <c r="BX2683">
        <v>0</v>
      </c>
      <c r="BZ2683" t="s">
        <v>193</v>
      </c>
      <c r="CA2683" t="s">
        <v>194</v>
      </c>
      <c r="CB2683" t="b">
        <v>0</v>
      </c>
    </row>
    <row r="2684" spans="1:80" x14ac:dyDescent="0.3">
      <c r="A2684">
        <v>2683</v>
      </c>
      <c r="B2684" t="s">
        <v>3346</v>
      </c>
      <c r="C2684" t="s">
        <v>20</v>
      </c>
      <c r="D2684" t="s">
        <v>3004</v>
      </c>
      <c r="E2684" t="s">
        <v>3333</v>
      </c>
      <c r="F2684" t="s">
        <v>520</v>
      </c>
      <c r="G2684" t="s">
        <v>3004</v>
      </c>
      <c r="H2684" t="s">
        <v>184</v>
      </c>
      <c r="J2684">
        <v>0</v>
      </c>
      <c r="K2684" t="s">
        <v>3344</v>
      </c>
      <c r="L2684" t="s">
        <v>186</v>
      </c>
      <c r="M2684" t="s">
        <v>1189</v>
      </c>
      <c r="N2684" t="s">
        <v>20</v>
      </c>
      <c r="O2684">
        <v>2286</v>
      </c>
      <c r="P2684" t="s">
        <v>188</v>
      </c>
      <c r="Q2684">
        <v>2</v>
      </c>
      <c r="R2684">
        <v>6</v>
      </c>
      <c r="S2684">
        <v>40</v>
      </c>
      <c r="T2684">
        <v>6.666666666666667</v>
      </c>
      <c r="U2684">
        <v>7.5</v>
      </c>
      <c r="V2684">
        <v>7.5</v>
      </c>
      <c r="W2684">
        <v>5</v>
      </c>
      <c r="X2684">
        <v>0.76</v>
      </c>
      <c r="Y2684">
        <v>119638</v>
      </c>
      <c r="Z2684" t="s">
        <v>189</v>
      </c>
      <c r="AA2684">
        <v>2</v>
      </c>
      <c r="AB2684">
        <v>6</v>
      </c>
      <c r="AC2684">
        <v>80</v>
      </c>
      <c r="AD2684">
        <v>13.333333333333334</v>
      </c>
      <c r="AE2684">
        <v>22.5</v>
      </c>
      <c r="AF2684">
        <v>22.5</v>
      </c>
      <c r="AG2684">
        <v>10</v>
      </c>
      <c r="AH2684">
        <v>0.76</v>
      </c>
      <c r="AI2684">
        <v>39872.5</v>
      </c>
      <c r="AJ2684">
        <v>17.18</v>
      </c>
      <c r="AK2684">
        <v>2.2000000000000002</v>
      </c>
      <c r="AL2684">
        <v>8</v>
      </c>
      <c r="AM2684">
        <v>11</v>
      </c>
      <c r="AN2684">
        <v>25</v>
      </c>
      <c r="AO2684" t="s">
        <v>190</v>
      </c>
      <c r="AP2684">
        <v>83</v>
      </c>
      <c r="AQ2684">
        <v>-0.7</v>
      </c>
      <c r="AR2684">
        <v>1.2</v>
      </c>
      <c r="AS2684" t="s">
        <v>3339</v>
      </c>
      <c r="AT2684">
        <v>6.33</v>
      </c>
      <c r="AU2684">
        <v>17</v>
      </c>
      <c r="AV2684">
        <v>15</v>
      </c>
      <c r="AW2684">
        <v>6</v>
      </c>
      <c r="AX2684">
        <v>12</v>
      </c>
      <c r="AY2684">
        <v>4</v>
      </c>
      <c r="AZ2684">
        <v>24</v>
      </c>
      <c r="BA2684">
        <v>21.541666666666668</v>
      </c>
      <c r="BB2684">
        <v>2335.7700000000004</v>
      </c>
      <c r="BC2684">
        <v>3892.9500000000007</v>
      </c>
      <c r="BD2684">
        <v>5450.13</v>
      </c>
      <c r="BE2684">
        <v>36</v>
      </c>
      <c r="BF2684">
        <v>4</v>
      </c>
      <c r="BG2684">
        <v>24</v>
      </c>
      <c r="BH2684">
        <v>21.541666666666668</v>
      </c>
      <c r="BI2684">
        <v>2335.7700000000004</v>
      </c>
      <c r="BJ2684">
        <v>3892.9500000000007</v>
      </c>
      <c r="BK2684">
        <v>5450.13</v>
      </c>
      <c r="BL2684">
        <v>50</v>
      </c>
      <c r="BM2684">
        <v>1</v>
      </c>
      <c r="BN2684">
        <v>2</v>
      </c>
      <c r="BO2684" t="s">
        <v>192</v>
      </c>
      <c r="BP2684">
        <v>4.5720000000000001</v>
      </c>
      <c r="BQ2684">
        <v>65</v>
      </c>
      <c r="BR2684">
        <v>0</v>
      </c>
      <c r="BS2684">
        <v>0</v>
      </c>
      <c r="BV2684">
        <v>0</v>
      </c>
      <c r="BW2684">
        <v>0</v>
      </c>
      <c r="BX2684">
        <v>0</v>
      </c>
      <c r="BZ2684" t="s">
        <v>193</v>
      </c>
      <c r="CA2684" t="s">
        <v>194</v>
      </c>
      <c r="CB2684" t="b">
        <v>0</v>
      </c>
    </row>
    <row r="2685" spans="1:80" x14ac:dyDescent="0.3">
      <c r="A2685">
        <v>2684</v>
      </c>
      <c r="B2685" t="s">
        <v>3347</v>
      </c>
      <c r="C2685" t="s">
        <v>20</v>
      </c>
      <c r="D2685" t="s">
        <v>3004</v>
      </c>
      <c r="E2685" t="s">
        <v>3333</v>
      </c>
      <c r="F2685" t="s">
        <v>1607</v>
      </c>
      <c r="G2685" t="s">
        <v>3004</v>
      </c>
      <c r="H2685" t="s">
        <v>184</v>
      </c>
      <c r="J2685">
        <v>0</v>
      </c>
      <c r="K2685" t="s">
        <v>3344</v>
      </c>
      <c r="L2685" t="s">
        <v>186</v>
      </c>
      <c r="M2685" t="s">
        <v>1189</v>
      </c>
      <c r="N2685" t="s">
        <v>20</v>
      </c>
      <c r="O2685">
        <v>3925</v>
      </c>
      <c r="P2685" t="s">
        <v>188</v>
      </c>
      <c r="Q2685">
        <v>2</v>
      </c>
      <c r="R2685">
        <v>6</v>
      </c>
      <c r="S2685">
        <v>40</v>
      </c>
      <c r="T2685">
        <v>6.666666666666667</v>
      </c>
      <c r="U2685">
        <v>7.5</v>
      </c>
      <c r="V2685">
        <v>7.5</v>
      </c>
      <c r="W2685">
        <v>5</v>
      </c>
      <c r="X2685">
        <v>0.76</v>
      </c>
      <c r="Y2685">
        <v>119638</v>
      </c>
      <c r="Z2685" t="s">
        <v>189</v>
      </c>
      <c r="AA2685">
        <v>2</v>
      </c>
      <c r="AB2685">
        <v>3</v>
      </c>
      <c r="AC2685">
        <v>80</v>
      </c>
      <c r="AD2685">
        <v>26.666666666666668</v>
      </c>
      <c r="AE2685">
        <v>22.5</v>
      </c>
      <c r="AF2685">
        <v>26.666666666666668</v>
      </c>
      <c r="AG2685">
        <v>10</v>
      </c>
      <c r="AH2685">
        <v>0.76</v>
      </c>
      <c r="AI2685">
        <v>33640.5</v>
      </c>
      <c r="AJ2685">
        <v>27.79</v>
      </c>
      <c r="AK2685">
        <v>2.2000000000000002</v>
      </c>
      <c r="AL2685">
        <v>5</v>
      </c>
      <c r="AM2685">
        <v>11</v>
      </c>
      <c r="AN2685">
        <v>25</v>
      </c>
      <c r="AO2685" t="s">
        <v>190</v>
      </c>
      <c r="AP2685">
        <v>83</v>
      </c>
      <c r="AQ2685">
        <v>-0.7</v>
      </c>
      <c r="AR2685">
        <v>1.2</v>
      </c>
      <c r="AS2685" t="s">
        <v>3339</v>
      </c>
      <c r="AT2685">
        <v>6.33</v>
      </c>
      <c r="AU2685">
        <v>17</v>
      </c>
      <c r="AV2685">
        <v>15</v>
      </c>
      <c r="AW2685">
        <v>6</v>
      </c>
      <c r="AX2685">
        <v>12</v>
      </c>
      <c r="AY2685">
        <v>3</v>
      </c>
      <c r="AZ2685">
        <v>18</v>
      </c>
      <c r="BA2685">
        <v>28.722222222222221</v>
      </c>
      <c r="BB2685">
        <v>2335.7700000000004</v>
      </c>
      <c r="BC2685">
        <v>3892.9500000000007</v>
      </c>
      <c r="BD2685">
        <v>5450.13</v>
      </c>
      <c r="BE2685">
        <v>36</v>
      </c>
      <c r="BF2685">
        <v>3</v>
      </c>
      <c r="BG2685">
        <v>18</v>
      </c>
      <c r="BH2685">
        <v>28.722222222222221</v>
      </c>
      <c r="BI2685">
        <v>2335.7700000000004</v>
      </c>
      <c r="BJ2685">
        <v>3892.9500000000007</v>
      </c>
      <c r="BK2685">
        <v>5450.13</v>
      </c>
      <c r="BL2685">
        <v>50</v>
      </c>
      <c r="BM2685">
        <v>1</v>
      </c>
      <c r="BN2685">
        <v>1</v>
      </c>
      <c r="BO2685" t="s">
        <v>192</v>
      </c>
      <c r="BP2685">
        <v>3.9249999999999998</v>
      </c>
      <c r="BQ2685">
        <v>11</v>
      </c>
      <c r="BR2685">
        <v>0</v>
      </c>
      <c r="BS2685">
        <v>0</v>
      </c>
      <c r="BV2685">
        <v>0</v>
      </c>
      <c r="BW2685">
        <v>0</v>
      </c>
      <c r="BX2685">
        <v>0</v>
      </c>
      <c r="BZ2685" t="s">
        <v>193</v>
      </c>
      <c r="CA2685" t="s">
        <v>194</v>
      </c>
      <c r="CB2685" t="b">
        <v>0</v>
      </c>
    </row>
    <row r="2686" spans="1:80" x14ac:dyDescent="0.3">
      <c r="A2686">
        <v>2685</v>
      </c>
      <c r="B2686" t="s">
        <v>3348</v>
      </c>
      <c r="C2686" t="s">
        <v>20</v>
      </c>
      <c r="D2686" t="s">
        <v>3004</v>
      </c>
      <c r="E2686" t="s">
        <v>3333</v>
      </c>
      <c r="F2686" t="s">
        <v>204</v>
      </c>
      <c r="G2686" t="s">
        <v>3004</v>
      </c>
      <c r="H2686" t="s">
        <v>184</v>
      </c>
      <c r="J2686">
        <v>0</v>
      </c>
      <c r="K2686" t="s">
        <v>3334</v>
      </c>
      <c r="L2686" t="s">
        <v>186</v>
      </c>
      <c r="M2686" t="s">
        <v>1189</v>
      </c>
      <c r="N2686" t="s">
        <v>20</v>
      </c>
      <c r="O2686">
        <v>1157</v>
      </c>
      <c r="P2686" t="s">
        <v>188</v>
      </c>
      <c r="Q2686">
        <v>2</v>
      </c>
      <c r="R2686">
        <v>12</v>
      </c>
      <c r="S2686">
        <v>40</v>
      </c>
      <c r="T2686">
        <v>3.3333333333333335</v>
      </c>
      <c r="U2686">
        <v>7.5</v>
      </c>
      <c r="V2686">
        <v>7.5</v>
      </c>
      <c r="W2686">
        <v>5</v>
      </c>
      <c r="X2686">
        <v>0.76</v>
      </c>
      <c r="Y2686">
        <v>119638</v>
      </c>
      <c r="Z2686" t="s">
        <v>189</v>
      </c>
      <c r="AA2686">
        <v>2</v>
      </c>
      <c r="AB2686">
        <v>12</v>
      </c>
      <c r="AC2686">
        <v>80</v>
      </c>
      <c r="AD2686">
        <v>6.666666666666667</v>
      </c>
      <c r="AE2686">
        <v>22.5</v>
      </c>
      <c r="AF2686">
        <v>22.5</v>
      </c>
      <c r="AG2686">
        <v>10</v>
      </c>
      <c r="AH2686">
        <v>0.76</v>
      </c>
      <c r="AI2686">
        <v>39872.5</v>
      </c>
      <c r="AJ2686">
        <v>9.2200000000000006</v>
      </c>
      <c r="AK2686">
        <v>2.2000000000000002</v>
      </c>
      <c r="AL2686">
        <v>14</v>
      </c>
      <c r="AM2686">
        <v>11</v>
      </c>
      <c r="AN2686">
        <v>25</v>
      </c>
      <c r="AO2686" t="s">
        <v>190</v>
      </c>
      <c r="AP2686">
        <v>83</v>
      </c>
      <c r="AQ2686">
        <v>-0.7</v>
      </c>
      <c r="AR2686">
        <v>1.2</v>
      </c>
      <c r="AS2686" t="s">
        <v>3335</v>
      </c>
      <c r="AT2686">
        <v>16</v>
      </c>
      <c r="AU2686">
        <v>17</v>
      </c>
      <c r="AV2686">
        <v>15</v>
      </c>
      <c r="AW2686">
        <v>12</v>
      </c>
      <c r="AX2686">
        <v>12</v>
      </c>
      <c r="AY2686">
        <v>4</v>
      </c>
      <c r="AZ2686">
        <v>48</v>
      </c>
      <c r="BA2686">
        <v>10.770833333333334</v>
      </c>
      <c r="BB2686">
        <v>11808</v>
      </c>
      <c r="BC2686">
        <v>19680</v>
      </c>
      <c r="BD2686">
        <v>27552</v>
      </c>
      <c r="BE2686">
        <v>36</v>
      </c>
      <c r="BF2686">
        <v>4</v>
      </c>
      <c r="BG2686">
        <v>48</v>
      </c>
      <c r="BH2686">
        <v>10.770833333333334</v>
      </c>
      <c r="BI2686">
        <v>11808</v>
      </c>
      <c r="BJ2686">
        <v>19680</v>
      </c>
      <c r="BK2686">
        <v>27552</v>
      </c>
      <c r="BL2686">
        <v>50</v>
      </c>
      <c r="BM2686">
        <v>1</v>
      </c>
      <c r="BN2686">
        <v>4</v>
      </c>
      <c r="BO2686" t="s">
        <v>192</v>
      </c>
      <c r="BP2686">
        <v>4.6280000000000001</v>
      </c>
      <c r="BQ2686">
        <v>1394</v>
      </c>
      <c r="BR2686">
        <v>12</v>
      </c>
      <c r="BS2686">
        <v>8.60832137733142E-3</v>
      </c>
      <c r="BV2686">
        <v>0</v>
      </c>
      <c r="BW2686">
        <v>250</v>
      </c>
      <c r="BX2686">
        <v>0</v>
      </c>
      <c r="BZ2686" t="s">
        <v>193</v>
      </c>
      <c r="CA2686" t="s">
        <v>194</v>
      </c>
      <c r="CB2686" t="b">
        <v>0</v>
      </c>
    </row>
    <row r="2687" spans="1:80" x14ac:dyDescent="0.3">
      <c r="A2687">
        <v>2686</v>
      </c>
      <c r="B2687" t="s">
        <v>3349</v>
      </c>
      <c r="C2687" t="s">
        <v>20</v>
      </c>
      <c r="D2687" t="s">
        <v>3004</v>
      </c>
      <c r="E2687" t="s">
        <v>3333</v>
      </c>
      <c r="F2687" t="s">
        <v>252</v>
      </c>
      <c r="G2687" t="s">
        <v>3004</v>
      </c>
      <c r="H2687" t="s">
        <v>184</v>
      </c>
      <c r="J2687">
        <v>0</v>
      </c>
      <c r="K2687" t="s">
        <v>3334</v>
      </c>
      <c r="L2687" t="s">
        <v>186</v>
      </c>
      <c r="M2687" t="s">
        <v>1189</v>
      </c>
      <c r="N2687" t="s">
        <v>20</v>
      </c>
      <c r="O2687">
        <v>1587</v>
      </c>
      <c r="P2687" t="s">
        <v>188</v>
      </c>
      <c r="Q2687">
        <v>2</v>
      </c>
      <c r="R2687">
        <v>9</v>
      </c>
      <c r="S2687">
        <v>40</v>
      </c>
      <c r="T2687">
        <v>4.4444444444444446</v>
      </c>
      <c r="U2687">
        <v>7.5</v>
      </c>
      <c r="V2687">
        <v>7.5</v>
      </c>
      <c r="W2687">
        <v>5</v>
      </c>
      <c r="X2687">
        <v>0.76</v>
      </c>
      <c r="Y2687">
        <v>119638</v>
      </c>
      <c r="Z2687" t="s">
        <v>189</v>
      </c>
      <c r="AA2687">
        <v>2</v>
      </c>
      <c r="AB2687">
        <v>9</v>
      </c>
      <c r="AC2687">
        <v>80</v>
      </c>
      <c r="AD2687">
        <v>8.8888888888888893</v>
      </c>
      <c r="AE2687">
        <v>22.5</v>
      </c>
      <c r="AF2687">
        <v>22.5</v>
      </c>
      <c r="AG2687">
        <v>10</v>
      </c>
      <c r="AH2687">
        <v>0.76</v>
      </c>
      <c r="AI2687">
        <v>39872.5</v>
      </c>
      <c r="AJ2687">
        <v>11.87</v>
      </c>
      <c r="AK2687">
        <v>2.2000000000000002</v>
      </c>
      <c r="AL2687">
        <v>11</v>
      </c>
      <c r="AM2687">
        <v>11</v>
      </c>
      <c r="AN2687">
        <v>25</v>
      </c>
      <c r="AO2687" t="s">
        <v>190</v>
      </c>
      <c r="AP2687">
        <v>83</v>
      </c>
      <c r="AQ2687">
        <v>-0.7</v>
      </c>
      <c r="AR2687">
        <v>1.2</v>
      </c>
      <c r="AS2687" t="s">
        <v>3335</v>
      </c>
      <c r="AT2687">
        <v>16</v>
      </c>
      <c r="AU2687">
        <v>17</v>
      </c>
      <c r="AV2687">
        <v>15</v>
      </c>
      <c r="AW2687">
        <v>12</v>
      </c>
      <c r="AX2687">
        <v>12</v>
      </c>
      <c r="AY2687">
        <v>4</v>
      </c>
      <c r="AZ2687">
        <v>48</v>
      </c>
      <c r="BA2687">
        <v>10.770833333333334</v>
      </c>
      <c r="BB2687">
        <v>11808</v>
      </c>
      <c r="BC2687">
        <v>19680</v>
      </c>
      <c r="BD2687">
        <v>27552</v>
      </c>
      <c r="BE2687">
        <v>36</v>
      </c>
      <c r="BF2687">
        <v>4</v>
      </c>
      <c r="BG2687">
        <v>48</v>
      </c>
      <c r="BH2687">
        <v>10.770833333333334</v>
      </c>
      <c r="BI2687">
        <v>11808</v>
      </c>
      <c r="BJ2687">
        <v>19680</v>
      </c>
      <c r="BK2687">
        <v>27552</v>
      </c>
      <c r="BL2687">
        <v>50</v>
      </c>
      <c r="BM2687">
        <v>1</v>
      </c>
      <c r="BN2687">
        <v>4</v>
      </c>
      <c r="BO2687" t="s">
        <v>192</v>
      </c>
      <c r="BP2687">
        <v>6.3479999999999999</v>
      </c>
      <c r="BQ2687">
        <v>1270</v>
      </c>
      <c r="BR2687">
        <v>901</v>
      </c>
      <c r="BS2687">
        <v>0.70944881889763778</v>
      </c>
      <c r="BV2687">
        <v>0</v>
      </c>
      <c r="BW2687">
        <v>0</v>
      </c>
      <c r="BX2687">
        <v>0</v>
      </c>
      <c r="BZ2687" t="s">
        <v>193</v>
      </c>
      <c r="CA2687" t="s">
        <v>194</v>
      </c>
      <c r="CB2687" t="b">
        <v>0</v>
      </c>
    </row>
    <row r="2688" spans="1:80" x14ac:dyDescent="0.3">
      <c r="A2688">
        <v>2687</v>
      </c>
      <c r="B2688" t="s">
        <v>3350</v>
      </c>
      <c r="C2688" t="s">
        <v>20</v>
      </c>
      <c r="D2688" t="s">
        <v>3004</v>
      </c>
      <c r="E2688" t="s">
        <v>3333</v>
      </c>
      <c r="F2688" t="s">
        <v>511</v>
      </c>
      <c r="G2688" t="s">
        <v>3004</v>
      </c>
      <c r="H2688" t="s">
        <v>184</v>
      </c>
      <c r="J2688">
        <v>0</v>
      </c>
      <c r="K2688" t="s">
        <v>3334</v>
      </c>
      <c r="L2688" t="s">
        <v>186</v>
      </c>
      <c r="M2688" t="s">
        <v>1189</v>
      </c>
      <c r="N2688" t="s">
        <v>20</v>
      </c>
      <c r="O2688">
        <v>2010</v>
      </c>
      <c r="P2688" t="s">
        <v>188</v>
      </c>
      <c r="Q2688">
        <v>2</v>
      </c>
      <c r="R2688">
        <v>9</v>
      </c>
      <c r="S2688">
        <v>40</v>
      </c>
      <c r="T2688">
        <v>4.4444444444444446</v>
      </c>
      <c r="U2688">
        <v>7.5</v>
      </c>
      <c r="V2688">
        <v>7.5</v>
      </c>
      <c r="W2688">
        <v>5</v>
      </c>
      <c r="X2688">
        <v>0.76</v>
      </c>
      <c r="Y2688">
        <v>119638</v>
      </c>
      <c r="Z2688" t="s">
        <v>189</v>
      </c>
      <c r="AA2688">
        <v>2</v>
      </c>
      <c r="AB2688">
        <v>9</v>
      </c>
      <c r="AC2688">
        <v>80</v>
      </c>
      <c r="AD2688">
        <v>8.8888888888888893</v>
      </c>
      <c r="AE2688">
        <v>22.5</v>
      </c>
      <c r="AF2688">
        <v>22.5</v>
      </c>
      <c r="AG2688">
        <v>10</v>
      </c>
      <c r="AH2688">
        <v>0.76</v>
      </c>
      <c r="AI2688">
        <v>39872.5</v>
      </c>
      <c r="AJ2688">
        <v>14.53</v>
      </c>
      <c r="AK2688">
        <v>2.2000000000000002</v>
      </c>
      <c r="AL2688">
        <v>9</v>
      </c>
      <c r="AM2688">
        <v>11</v>
      </c>
      <c r="AN2688">
        <v>25</v>
      </c>
      <c r="AO2688" t="s">
        <v>190</v>
      </c>
      <c r="AP2688">
        <v>83</v>
      </c>
      <c r="AQ2688">
        <v>-0.7</v>
      </c>
      <c r="AR2688">
        <v>1.2</v>
      </c>
      <c r="AS2688" t="s">
        <v>3335</v>
      </c>
      <c r="AT2688">
        <v>16</v>
      </c>
      <c r="AU2688">
        <v>17</v>
      </c>
      <c r="AV2688">
        <v>15</v>
      </c>
      <c r="AW2688">
        <v>12</v>
      </c>
      <c r="AX2688">
        <v>12</v>
      </c>
      <c r="AY2688">
        <v>4</v>
      </c>
      <c r="AZ2688">
        <v>48</v>
      </c>
      <c r="BA2688">
        <v>10.770833333333334</v>
      </c>
      <c r="BB2688">
        <v>11808</v>
      </c>
      <c r="BC2688">
        <v>19680</v>
      </c>
      <c r="BD2688">
        <v>27552</v>
      </c>
      <c r="BE2688">
        <v>36</v>
      </c>
      <c r="BF2688">
        <v>4</v>
      </c>
      <c r="BG2688">
        <v>48</v>
      </c>
      <c r="BH2688">
        <v>10.770833333333334</v>
      </c>
      <c r="BI2688">
        <v>11808</v>
      </c>
      <c r="BJ2688">
        <v>19680</v>
      </c>
      <c r="BK2688">
        <v>27552</v>
      </c>
      <c r="BL2688">
        <v>50</v>
      </c>
      <c r="BM2688">
        <v>1</v>
      </c>
      <c r="BN2688">
        <v>3</v>
      </c>
      <c r="BO2688" t="s">
        <v>192</v>
      </c>
      <c r="BP2688">
        <v>6.03</v>
      </c>
      <c r="BQ2688">
        <v>1185</v>
      </c>
      <c r="BR2688">
        <v>6</v>
      </c>
      <c r="BS2688">
        <v>5.0632911392405064E-3</v>
      </c>
      <c r="BV2688">
        <v>0</v>
      </c>
      <c r="BW2688">
        <v>0</v>
      </c>
      <c r="BX2688">
        <v>0</v>
      </c>
      <c r="BZ2688" t="s">
        <v>193</v>
      </c>
      <c r="CA2688" t="s">
        <v>194</v>
      </c>
      <c r="CB2688" t="b">
        <v>0</v>
      </c>
    </row>
    <row r="2689" spans="1:80" x14ac:dyDescent="0.3">
      <c r="A2689">
        <v>2688</v>
      </c>
      <c r="B2689" t="s">
        <v>3351</v>
      </c>
      <c r="C2689" t="s">
        <v>20</v>
      </c>
      <c r="D2689" t="s">
        <v>3004</v>
      </c>
      <c r="E2689" t="s">
        <v>3333</v>
      </c>
      <c r="F2689" t="s">
        <v>520</v>
      </c>
      <c r="G2689" t="s">
        <v>3004</v>
      </c>
      <c r="H2689" t="s">
        <v>184</v>
      </c>
      <c r="J2689">
        <v>0</v>
      </c>
      <c r="K2689" t="s">
        <v>3334</v>
      </c>
      <c r="L2689" t="s">
        <v>186</v>
      </c>
      <c r="M2689" t="s">
        <v>1189</v>
      </c>
      <c r="N2689" t="s">
        <v>20</v>
      </c>
      <c r="O2689">
        <v>2448</v>
      </c>
      <c r="P2689" t="s">
        <v>188</v>
      </c>
      <c r="Q2689">
        <v>2</v>
      </c>
      <c r="R2689">
        <v>6</v>
      </c>
      <c r="S2689">
        <v>40</v>
      </c>
      <c r="T2689">
        <v>6.666666666666667</v>
      </c>
      <c r="U2689">
        <v>7.5</v>
      </c>
      <c r="V2689">
        <v>7.5</v>
      </c>
      <c r="W2689">
        <v>5</v>
      </c>
      <c r="X2689">
        <v>0.76</v>
      </c>
      <c r="Y2689">
        <v>119638</v>
      </c>
      <c r="Z2689" t="s">
        <v>189</v>
      </c>
      <c r="AA2689">
        <v>2</v>
      </c>
      <c r="AB2689">
        <v>6</v>
      </c>
      <c r="AC2689">
        <v>80</v>
      </c>
      <c r="AD2689">
        <v>13.333333333333334</v>
      </c>
      <c r="AE2689">
        <v>22.5</v>
      </c>
      <c r="AF2689">
        <v>22.5</v>
      </c>
      <c r="AG2689">
        <v>10</v>
      </c>
      <c r="AH2689">
        <v>0.76</v>
      </c>
      <c r="AI2689">
        <v>39872.5</v>
      </c>
      <c r="AJ2689">
        <v>17.18</v>
      </c>
      <c r="AK2689">
        <v>2.2000000000000002</v>
      </c>
      <c r="AL2689">
        <v>8</v>
      </c>
      <c r="AM2689">
        <v>11</v>
      </c>
      <c r="AN2689">
        <v>25</v>
      </c>
      <c r="AO2689" t="s">
        <v>190</v>
      </c>
      <c r="AP2689">
        <v>83</v>
      </c>
      <c r="AQ2689">
        <v>-0.7</v>
      </c>
      <c r="AR2689">
        <v>1.2</v>
      </c>
      <c r="AS2689" t="s">
        <v>3339</v>
      </c>
      <c r="AT2689">
        <v>6.33</v>
      </c>
      <c r="AU2689">
        <v>17</v>
      </c>
      <c r="AV2689">
        <v>15</v>
      </c>
      <c r="AW2689">
        <v>6</v>
      </c>
      <c r="AX2689">
        <v>12</v>
      </c>
      <c r="AY2689">
        <v>4</v>
      </c>
      <c r="AZ2689">
        <v>24</v>
      </c>
      <c r="BA2689">
        <v>21.541666666666668</v>
      </c>
      <c r="BB2689">
        <v>2335.7700000000004</v>
      </c>
      <c r="BC2689">
        <v>3892.9500000000007</v>
      </c>
      <c r="BD2689">
        <v>5450.13</v>
      </c>
      <c r="BE2689">
        <v>36</v>
      </c>
      <c r="BF2689">
        <v>4</v>
      </c>
      <c r="BG2689">
        <v>24</v>
      </c>
      <c r="BH2689">
        <v>21.541666666666668</v>
      </c>
      <c r="BI2689">
        <v>2335.7700000000004</v>
      </c>
      <c r="BJ2689">
        <v>3892.9500000000007</v>
      </c>
      <c r="BK2689">
        <v>5450.13</v>
      </c>
      <c r="BL2689">
        <v>50</v>
      </c>
      <c r="BM2689">
        <v>1</v>
      </c>
      <c r="BN2689">
        <v>2</v>
      </c>
      <c r="BO2689" t="s">
        <v>192</v>
      </c>
      <c r="BP2689">
        <v>4.8959999999999999</v>
      </c>
      <c r="BQ2689">
        <v>670</v>
      </c>
      <c r="BR2689">
        <v>36</v>
      </c>
      <c r="BS2689">
        <v>5.3731343283582089E-2</v>
      </c>
      <c r="BV2689">
        <v>0</v>
      </c>
      <c r="BW2689">
        <v>0</v>
      </c>
      <c r="BX2689">
        <v>0</v>
      </c>
      <c r="BZ2689" t="s">
        <v>193</v>
      </c>
      <c r="CA2689" t="s">
        <v>194</v>
      </c>
      <c r="CB2689" t="b">
        <v>0</v>
      </c>
    </row>
    <row r="2690" spans="1:80" x14ac:dyDescent="0.3">
      <c r="A2690">
        <v>2689</v>
      </c>
      <c r="B2690" t="s">
        <v>3352</v>
      </c>
      <c r="C2690" t="s">
        <v>20</v>
      </c>
      <c r="D2690" t="s">
        <v>3004</v>
      </c>
      <c r="E2690" t="s">
        <v>3333</v>
      </c>
      <c r="F2690" t="s">
        <v>1005</v>
      </c>
      <c r="G2690" t="s">
        <v>3004</v>
      </c>
      <c r="H2690" t="s">
        <v>184</v>
      </c>
      <c r="J2690">
        <v>0</v>
      </c>
      <c r="K2690" t="s">
        <v>3334</v>
      </c>
      <c r="L2690" t="s">
        <v>186</v>
      </c>
      <c r="M2690" t="s">
        <v>1189</v>
      </c>
      <c r="N2690" t="s">
        <v>20</v>
      </c>
      <c r="O2690">
        <v>2870</v>
      </c>
      <c r="P2690" t="s">
        <v>188</v>
      </c>
      <c r="Q2690">
        <v>2</v>
      </c>
      <c r="R2690">
        <v>6</v>
      </c>
      <c r="S2690">
        <v>40</v>
      </c>
      <c r="T2690">
        <v>6.666666666666667</v>
      </c>
      <c r="U2690">
        <v>7.5</v>
      </c>
      <c r="V2690">
        <v>7.5</v>
      </c>
      <c r="W2690">
        <v>5</v>
      </c>
      <c r="X2690">
        <v>0.76</v>
      </c>
      <c r="Y2690">
        <v>119638</v>
      </c>
      <c r="Z2690" t="s">
        <v>189</v>
      </c>
      <c r="AA2690">
        <v>2</v>
      </c>
      <c r="AB2690">
        <v>6</v>
      </c>
      <c r="AC2690">
        <v>80</v>
      </c>
      <c r="AD2690">
        <v>13.333333333333334</v>
      </c>
      <c r="AE2690">
        <v>22.5</v>
      </c>
      <c r="AF2690">
        <v>22.5</v>
      </c>
      <c r="AG2690">
        <v>10</v>
      </c>
      <c r="AH2690">
        <v>0.76</v>
      </c>
      <c r="AI2690">
        <v>39872.5</v>
      </c>
      <c r="AJ2690">
        <v>19.829999999999998</v>
      </c>
      <c r="AK2690">
        <v>2.2000000000000002</v>
      </c>
      <c r="AL2690">
        <v>7</v>
      </c>
      <c r="AM2690">
        <v>11</v>
      </c>
      <c r="AN2690">
        <v>25</v>
      </c>
      <c r="AO2690" t="s">
        <v>190</v>
      </c>
      <c r="AP2690">
        <v>83</v>
      </c>
      <c r="AQ2690">
        <v>-0.7</v>
      </c>
      <c r="AR2690">
        <v>1.2</v>
      </c>
      <c r="AS2690" t="s">
        <v>3339</v>
      </c>
      <c r="AT2690">
        <v>6.33</v>
      </c>
      <c r="AU2690">
        <v>17</v>
      </c>
      <c r="AV2690">
        <v>15</v>
      </c>
      <c r="AW2690">
        <v>6</v>
      </c>
      <c r="AX2690">
        <v>12</v>
      </c>
      <c r="AY2690">
        <v>3</v>
      </c>
      <c r="AZ2690">
        <v>18</v>
      </c>
      <c r="BA2690">
        <v>28.722222222222221</v>
      </c>
      <c r="BB2690">
        <v>2335.7700000000004</v>
      </c>
      <c r="BC2690">
        <v>3892.9500000000007</v>
      </c>
      <c r="BD2690">
        <v>5450.13</v>
      </c>
      <c r="BE2690">
        <v>36</v>
      </c>
      <c r="BF2690">
        <v>3</v>
      </c>
      <c r="BG2690">
        <v>18</v>
      </c>
      <c r="BH2690">
        <v>28.722222222222221</v>
      </c>
      <c r="BI2690">
        <v>2335.7700000000004</v>
      </c>
      <c r="BJ2690">
        <v>3892.9500000000007</v>
      </c>
      <c r="BK2690">
        <v>5450.13</v>
      </c>
      <c r="BL2690">
        <v>50</v>
      </c>
      <c r="BM2690">
        <v>1</v>
      </c>
      <c r="BN2690">
        <v>2</v>
      </c>
      <c r="BO2690" t="s">
        <v>192</v>
      </c>
      <c r="BP2690">
        <v>5.74</v>
      </c>
      <c r="BQ2690">
        <v>124</v>
      </c>
      <c r="BR2690">
        <v>152</v>
      </c>
      <c r="BS2690">
        <v>1.2258064516129032</v>
      </c>
      <c r="BV2690">
        <v>0</v>
      </c>
      <c r="BW2690">
        <v>20</v>
      </c>
      <c r="BX2690">
        <v>0</v>
      </c>
      <c r="BZ2690" t="s">
        <v>193</v>
      </c>
      <c r="CA2690" t="s">
        <v>194</v>
      </c>
      <c r="CB2690" t="b">
        <v>0</v>
      </c>
    </row>
    <row r="2691" spans="1:80" x14ac:dyDescent="0.3">
      <c r="A2691">
        <v>2690</v>
      </c>
      <c r="B2691" t="s">
        <v>3353</v>
      </c>
      <c r="C2691" t="s">
        <v>20</v>
      </c>
      <c r="D2691" t="s">
        <v>3004</v>
      </c>
      <c r="E2691" t="s">
        <v>3333</v>
      </c>
      <c r="F2691" t="s">
        <v>1577</v>
      </c>
      <c r="G2691" t="s">
        <v>3004</v>
      </c>
      <c r="H2691" t="s">
        <v>184</v>
      </c>
      <c r="J2691">
        <v>0</v>
      </c>
      <c r="K2691" t="s">
        <v>3334</v>
      </c>
      <c r="L2691" t="s">
        <v>186</v>
      </c>
      <c r="M2691" t="s">
        <v>1189</v>
      </c>
      <c r="N2691" t="s">
        <v>20</v>
      </c>
      <c r="O2691">
        <v>3296</v>
      </c>
      <c r="P2691" t="s">
        <v>188</v>
      </c>
      <c r="Q2691">
        <v>2</v>
      </c>
      <c r="R2691">
        <v>6</v>
      </c>
      <c r="S2691">
        <v>40</v>
      </c>
      <c r="T2691">
        <v>6.666666666666667</v>
      </c>
      <c r="U2691">
        <v>7.5</v>
      </c>
      <c r="V2691">
        <v>7.5</v>
      </c>
      <c r="W2691">
        <v>5</v>
      </c>
      <c r="X2691">
        <v>0.76</v>
      </c>
      <c r="Y2691">
        <v>119638</v>
      </c>
      <c r="Z2691" t="s">
        <v>189</v>
      </c>
      <c r="AA2691">
        <v>2</v>
      </c>
      <c r="AB2691">
        <v>3</v>
      </c>
      <c r="AC2691">
        <v>80</v>
      </c>
      <c r="AD2691">
        <v>26.666666666666668</v>
      </c>
      <c r="AE2691">
        <v>22.5</v>
      </c>
      <c r="AF2691">
        <v>26.666666666666668</v>
      </c>
      <c r="AG2691">
        <v>10</v>
      </c>
      <c r="AH2691">
        <v>0.76</v>
      </c>
      <c r="AI2691">
        <v>33640.5</v>
      </c>
      <c r="AJ2691">
        <v>22.48</v>
      </c>
      <c r="AK2691">
        <v>2.2000000000000002</v>
      </c>
      <c r="AL2691">
        <v>6</v>
      </c>
      <c r="AM2691">
        <v>11</v>
      </c>
      <c r="AN2691">
        <v>25</v>
      </c>
      <c r="AO2691" t="s">
        <v>190</v>
      </c>
      <c r="AP2691">
        <v>83</v>
      </c>
      <c r="AQ2691">
        <v>-0.7</v>
      </c>
      <c r="AR2691">
        <v>1.2</v>
      </c>
      <c r="AS2691" t="s">
        <v>3339</v>
      </c>
      <c r="AT2691">
        <v>6.33</v>
      </c>
      <c r="AU2691">
        <v>17</v>
      </c>
      <c r="AV2691">
        <v>15</v>
      </c>
      <c r="AW2691">
        <v>6</v>
      </c>
      <c r="AX2691">
        <v>12</v>
      </c>
      <c r="AY2691">
        <v>3</v>
      </c>
      <c r="AZ2691">
        <v>18</v>
      </c>
      <c r="BA2691">
        <v>28.722222222222221</v>
      </c>
      <c r="BB2691">
        <v>2335.7700000000004</v>
      </c>
      <c r="BC2691">
        <v>3892.9500000000007</v>
      </c>
      <c r="BD2691">
        <v>5450.13</v>
      </c>
      <c r="BE2691">
        <v>36</v>
      </c>
      <c r="BF2691">
        <v>3</v>
      </c>
      <c r="BG2691">
        <v>18</v>
      </c>
      <c r="BH2691">
        <v>28.722222222222221</v>
      </c>
      <c r="BI2691">
        <v>2335.7700000000004</v>
      </c>
      <c r="BJ2691">
        <v>3892.9500000000007</v>
      </c>
      <c r="BK2691">
        <v>5450.13</v>
      </c>
      <c r="BL2691">
        <v>50</v>
      </c>
      <c r="BM2691">
        <v>1</v>
      </c>
      <c r="BN2691">
        <v>2</v>
      </c>
      <c r="BO2691" t="s">
        <v>192</v>
      </c>
      <c r="BP2691">
        <v>6.5919999999999996</v>
      </c>
      <c r="BQ2691">
        <v>504</v>
      </c>
      <c r="BR2691">
        <v>0</v>
      </c>
      <c r="BS2691">
        <v>0</v>
      </c>
      <c r="BV2691">
        <v>0</v>
      </c>
      <c r="BW2691">
        <v>110</v>
      </c>
      <c r="BX2691">
        <v>0</v>
      </c>
      <c r="BZ2691" t="s">
        <v>193</v>
      </c>
      <c r="CA2691" t="s">
        <v>194</v>
      </c>
      <c r="CB2691" t="b">
        <v>0</v>
      </c>
    </row>
    <row r="2692" spans="1:80" x14ac:dyDescent="0.3">
      <c r="A2692">
        <v>2691</v>
      </c>
      <c r="B2692" t="s">
        <v>3354</v>
      </c>
      <c r="C2692" t="s">
        <v>20</v>
      </c>
      <c r="D2692" t="s">
        <v>3004</v>
      </c>
      <c r="E2692" t="s">
        <v>3333</v>
      </c>
      <c r="F2692" t="s">
        <v>1605</v>
      </c>
      <c r="G2692" t="s">
        <v>3004</v>
      </c>
      <c r="H2692" t="s">
        <v>184</v>
      </c>
      <c r="J2692">
        <v>0</v>
      </c>
      <c r="K2692" t="s">
        <v>3334</v>
      </c>
      <c r="L2692" t="s">
        <v>186</v>
      </c>
      <c r="M2692" t="s">
        <v>1189</v>
      </c>
      <c r="N2692" t="s">
        <v>20</v>
      </c>
      <c r="O2692">
        <v>3730</v>
      </c>
      <c r="P2692" t="s">
        <v>188</v>
      </c>
      <c r="Q2692">
        <v>2</v>
      </c>
      <c r="R2692">
        <v>6</v>
      </c>
      <c r="S2692">
        <v>40</v>
      </c>
      <c r="T2692">
        <v>6.666666666666667</v>
      </c>
      <c r="U2692">
        <v>7.5</v>
      </c>
      <c r="V2692">
        <v>7.5</v>
      </c>
      <c r="W2692">
        <v>5</v>
      </c>
      <c r="X2692">
        <v>0.76</v>
      </c>
      <c r="Y2692">
        <v>119638</v>
      </c>
      <c r="Z2692" t="s">
        <v>189</v>
      </c>
      <c r="AA2692">
        <v>2</v>
      </c>
      <c r="AB2692">
        <v>3</v>
      </c>
      <c r="AC2692">
        <v>80</v>
      </c>
      <c r="AD2692">
        <v>26.666666666666668</v>
      </c>
      <c r="AE2692">
        <v>22.5</v>
      </c>
      <c r="AF2692">
        <v>26.666666666666668</v>
      </c>
      <c r="AG2692">
        <v>10</v>
      </c>
      <c r="AH2692">
        <v>0.76</v>
      </c>
      <c r="AI2692">
        <v>33640.5</v>
      </c>
      <c r="AJ2692">
        <v>25.14</v>
      </c>
      <c r="AK2692">
        <v>2.2000000000000002</v>
      </c>
      <c r="AL2692">
        <v>6</v>
      </c>
      <c r="AM2692">
        <v>11</v>
      </c>
      <c r="AN2692">
        <v>25</v>
      </c>
      <c r="AO2692" t="s">
        <v>190</v>
      </c>
      <c r="AP2692">
        <v>83</v>
      </c>
      <c r="AQ2692">
        <v>-0.7</v>
      </c>
      <c r="AR2692">
        <v>1.2</v>
      </c>
      <c r="AS2692" t="s">
        <v>3339</v>
      </c>
      <c r="AT2692">
        <v>6.33</v>
      </c>
      <c r="AU2692">
        <v>17</v>
      </c>
      <c r="AV2692">
        <v>15</v>
      </c>
      <c r="AW2692">
        <v>6</v>
      </c>
      <c r="AX2692">
        <v>12</v>
      </c>
      <c r="AY2692">
        <v>3</v>
      </c>
      <c r="AZ2692">
        <v>18</v>
      </c>
      <c r="BA2692">
        <v>28.722222222222221</v>
      </c>
      <c r="BB2692">
        <v>2335.7700000000004</v>
      </c>
      <c r="BC2692">
        <v>3892.9500000000007</v>
      </c>
      <c r="BD2692">
        <v>5450.13</v>
      </c>
      <c r="BE2692">
        <v>36</v>
      </c>
      <c r="BF2692">
        <v>3</v>
      </c>
      <c r="BG2692">
        <v>18</v>
      </c>
      <c r="BH2692">
        <v>28.722222222222221</v>
      </c>
      <c r="BI2692">
        <v>2335.7700000000004</v>
      </c>
      <c r="BJ2692">
        <v>3892.9500000000007</v>
      </c>
      <c r="BK2692">
        <v>5450.13</v>
      </c>
      <c r="BL2692">
        <v>50</v>
      </c>
      <c r="BM2692">
        <v>1</v>
      </c>
      <c r="BN2692">
        <v>1</v>
      </c>
      <c r="BO2692" t="s">
        <v>192</v>
      </c>
      <c r="BP2692">
        <v>3.73</v>
      </c>
      <c r="BQ2692">
        <v>78</v>
      </c>
      <c r="BR2692">
        <v>0</v>
      </c>
      <c r="BS2692">
        <v>0</v>
      </c>
      <c r="BV2692">
        <v>0</v>
      </c>
      <c r="BW2692">
        <v>0</v>
      </c>
      <c r="BX2692">
        <v>0</v>
      </c>
      <c r="BZ2692" t="s">
        <v>193</v>
      </c>
      <c r="CA2692" t="s">
        <v>194</v>
      </c>
      <c r="CB2692" t="b">
        <v>0</v>
      </c>
    </row>
    <row r="2693" spans="1:80" x14ac:dyDescent="0.3">
      <c r="A2693">
        <v>2692</v>
      </c>
      <c r="B2693" t="s">
        <v>3355</v>
      </c>
      <c r="C2693" t="s">
        <v>20</v>
      </c>
      <c r="D2693" t="s">
        <v>3004</v>
      </c>
      <c r="E2693" t="s">
        <v>3333</v>
      </c>
      <c r="F2693" t="s">
        <v>1607</v>
      </c>
      <c r="G2693" t="s">
        <v>3004</v>
      </c>
      <c r="H2693" t="s">
        <v>184</v>
      </c>
      <c r="J2693">
        <v>0</v>
      </c>
      <c r="K2693" t="s">
        <v>3334</v>
      </c>
      <c r="L2693" t="s">
        <v>186</v>
      </c>
      <c r="M2693" t="s">
        <v>1189</v>
      </c>
      <c r="N2693" t="s">
        <v>20</v>
      </c>
      <c r="O2693">
        <v>4169</v>
      </c>
      <c r="P2693" t="s">
        <v>188</v>
      </c>
      <c r="Q2693">
        <v>2</v>
      </c>
      <c r="R2693">
        <v>3</v>
      </c>
      <c r="S2693">
        <v>40</v>
      </c>
      <c r="T2693">
        <v>13.333333333333334</v>
      </c>
      <c r="U2693">
        <v>7.5</v>
      </c>
      <c r="V2693">
        <v>13.333333333333334</v>
      </c>
      <c r="W2693">
        <v>5</v>
      </c>
      <c r="X2693">
        <v>0.76</v>
      </c>
      <c r="Y2693">
        <v>67301.5</v>
      </c>
      <c r="Z2693" t="s">
        <v>189</v>
      </c>
      <c r="AA2693">
        <v>2</v>
      </c>
      <c r="AB2693">
        <v>3</v>
      </c>
      <c r="AC2693">
        <v>80</v>
      </c>
      <c r="AD2693">
        <v>26.666666666666668</v>
      </c>
      <c r="AE2693">
        <v>22.5</v>
      </c>
      <c r="AF2693">
        <v>26.666666666666668</v>
      </c>
      <c r="AG2693">
        <v>10</v>
      </c>
      <c r="AH2693">
        <v>0.76</v>
      </c>
      <c r="AI2693">
        <v>33640.5</v>
      </c>
      <c r="AJ2693">
        <v>27.79</v>
      </c>
      <c r="AK2693">
        <v>2.2000000000000002</v>
      </c>
      <c r="AL2693">
        <v>5</v>
      </c>
      <c r="AM2693">
        <v>11</v>
      </c>
      <c r="AN2693">
        <v>25</v>
      </c>
      <c r="AO2693" t="s">
        <v>190</v>
      </c>
      <c r="AP2693">
        <v>83</v>
      </c>
      <c r="AQ2693">
        <v>-0.7</v>
      </c>
      <c r="AR2693">
        <v>1.2</v>
      </c>
      <c r="AS2693" t="s">
        <v>3339</v>
      </c>
      <c r="AT2693">
        <v>6.33</v>
      </c>
      <c r="AU2693">
        <v>17</v>
      </c>
      <c r="AV2693">
        <v>15</v>
      </c>
      <c r="AW2693">
        <v>6</v>
      </c>
      <c r="AX2693">
        <v>12</v>
      </c>
      <c r="AY2693">
        <v>3</v>
      </c>
      <c r="AZ2693">
        <v>18</v>
      </c>
      <c r="BA2693">
        <v>28.722222222222221</v>
      </c>
      <c r="BB2693">
        <v>2335.7700000000004</v>
      </c>
      <c r="BC2693">
        <v>3892.9500000000007</v>
      </c>
      <c r="BD2693">
        <v>5450.13</v>
      </c>
      <c r="BE2693">
        <v>36</v>
      </c>
      <c r="BF2693">
        <v>3</v>
      </c>
      <c r="BG2693">
        <v>18</v>
      </c>
      <c r="BH2693">
        <v>28.722222222222221</v>
      </c>
      <c r="BI2693">
        <v>2335.7700000000004</v>
      </c>
      <c r="BJ2693">
        <v>3892.9500000000007</v>
      </c>
      <c r="BK2693">
        <v>5450.13</v>
      </c>
      <c r="BL2693">
        <v>50</v>
      </c>
      <c r="BM2693">
        <v>1</v>
      </c>
      <c r="BN2693">
        <v>1</v>
      </c>
      <c r="BO2693" t="s">
        <v>192</v>
      </c>
      <c r="BP2693">
        <v>4.1689999999999996</v>
      </c>
      <c r="BQ2693">
        <v>204</v>
      </c>
      <c r="BR2693">
        <v>7</v>
      </c>
      <c r="BS2693">
        <v>3.4313725490196081E-2</v>
      </c>
      <c r="BV2693">
        <v>0</v>
      </c>
      <c r="BW2693">
        <v>60</v>
      </c>
      <c r="BX2693">
        <v>0</v>
      </c>
      <c r="BZ2693" t="s">
        <v>193</v>
      </c>
      <c r="CA2693" t="s">
        <v>194</v>
      </c>
      <c r="CB2693" t="b">
        <v>0</v>
      </c>
    </row>
    <row r="2694" spans="1:80" x14ac:dyDescent="0.3">
      <c r="A2694">
        <v>2693</v>
      </c>
      <c r="B2694" t="s">
        <v>3356</v>
      </c>
      <c r="C2694" t="s">
        <v>20</v>
      </c>
      <c r="D2694" t="s">
        <v>3004</v>
      </c>
      <c r="E2694" t="s">
        <v>3333</v>
      </c>
      <c r="F2694" t="s">
        <v>204</v>
      </c>
      <c r="G2694" t="s">
        <v>3004</v>
      </c>
      <c r="H2694" t="s">
        <v>184</v>
      </c>
      <c r="J2694">
        <v>0</v>
      </c>
      <c r="K2694" t="s">
        <v>3344</v>
      </c>
      <c r="L2694" t="s">
        <v>186</v>
      </c>
      <c r="M2694" t="s">
        <v>1189</v>
      </c>
      <c r="N2694" t="s">
        <v>20</v>
      </c>
      <c r="O2694">
        <v>1084</v>
      </c>
      <c r="P2694" t="s">
        <v>188</v>
      </c>
      <c r="Q2694">
        <v>2</v>
      </c>
      <c r="R2694">
        <v>12</v>
      </c>
      <c r="S2694">
        <v>40</v>
      </c>
      <c r="T2694">
        <v>3.3333333333333335</v>
      </c>
      <c r="U2694">
        <v>7.5</v>
      </c>
      <c r="V2694">
        <v>7.5</v>
      </c>
      <c r="W2694">
        <v>5</v>
      </c>
      <c r="X2694">
        <v>0.76</v>
      </c>
      <c r="Y2694">
        <v>119638</v>
      </c>
      <c r="Z2694" t="s">
        <v>189</v>
      </c>
      <c r="AA2694">
        <v>2</v>
      </c>
      <c r="AB2694">
        <v>12</v>
      </c>
      <c r="AC2694">
        <v>80</v>
      </c>
      <c r="AD2694">
        <v>6.666666666666667</v>
      </c>
      <c r="AE2694">
        <v>22.5</v>
      </c>
      <c r="AF2694">
        <v>22.5</v>
      </c>
      <c r="AG2694">
        <v>10</v>
      </c>
      <c r="AH2694">
        <v>0.76</v>
      </c>
      <c r="AI2694">
        <v>39872.5</v>
      </c>
      <c r="AJ2694">
        <v>9.2200000000000006</v>
      </c>
      <c r="AK2694">
        <v>2.2000000000000002</v>
      </c>
      <c r="AL2694">
        <v>14</v>
      </c>
      <c r="AM2694">
        <v>11</v>
      </c>
      <c r="AN2694">
        <v>25</v>
      </c>
      <c r="AO2694" t="s">
        <v>190</v>
      </c>
      <c r="AP2694">
        <v>83</v>
      </c>
      <c r="AQ2694">
        <v>-0.7</v>
      </c>
      <c r="AR2694">
        <v>1.2</v>
      </c>
      <c r="AS2694" t="s">
        <v>3335</v>
      </c>
      <c r="AT2694">
        <v>16</v>
      </c>
      <c r="AU2694">
        <v>17</v>
      </c>
      <c r="AV2694">
        <v>15</v>
      </c>
      <c r="AW2694">
        <v>12</v>
      </c>
      <c r="AX2694">
        <v>12</v>
      </c>
      <c r="AY2694">
        <v>4</v>
      </c>
      <c r="AZ2694">
        <v>48</v>
      </c>
      <c r="BA2694">
        <v>10.770833333333334</v>
      </c>
      <c r="BB2694">
        <v>11808</v>
      </c>
      <c r="BC2694">
        <v>19680</v>
      </c>
      <c r="BD2694">
        <v>27552</v>
      </c>
      <c r="BE2694">
        <v>36</v>
      </c>
      <c r="BF2694">
        <v>4</v>
      </c>
      <c r="BG2694">
        <v>48</v>
      </c>
      <c r="BH2694">
        <v>10.770833333333334</v>
      </c>
      <c r="BI2694">
        <v>11808</v>
      </c>
      <c r="BJ2694">
        <v>19680</v>
      </c>
      <c r="BK2694">
        <v>27552</v>
      </c>
      <c r="BL2694">
        <v>50</v>
      </c>
      <c r="BM2694">
        <v>1</v>
      </c>
      <c r="BN2694">
        <v>4</v>
      </c>
      <c r="BO2694" t="s">
        <v>192</v>
      </c>
      <c r="BP2694">
        <v>4.3360000000000003</v>
      </c>
      <c r="BQ2694">
        <v>147</v>
      </c>
      <c r="BR2694">
        <v>20</v>
      </c>
      <c r="BS2694">
        <v>0.1360544217687075</v>
      </c>
      <c r="BV2694">
        <v>0</v>
      </c>
      <c r="BW2694">
        <v>0</v>
      </c>
      <c r="BX2694">
        <v>0</v>
      </c>
      <c r="BZ2694" t="s">
        <v>193</v>
      </c>
      <c r="CA2694" t="s">
        <v>194</v>
      </c>
      <c r="CB2694" t="b">
        <v>0</v>
      </c>
    </row>
    <row r="2695" spans="1:80" x14ac:dyDescent="0.3">
      <c r="A2695">
        <v>2694</v>
      </c>
      <c r="B2695" t="s">
        <v>3357</v>
      </c>
      <c r="C2695" t="s">
        <v>20</v>
      </c>
      <c r="D2695" t="s">
        <v>3004</v>
      </c>
      <c r="E2695" t="s">
        <v>3333</v>
      </c>
      <c r="F2695" t="s">
        <v>252</v>
      </c>
      <c r="G2695" t="s">
        <v>3004</v>
      </c>
      <c r="H2695" t="s">
        <v>184</v>
      </c>
      <c r="J2695">
        <v>0</v>
      </c>
      <c r="K2695" t="s">
        <v>3344</v>
      </c>
      <c r="L2695" t="s">
        <v>186</v>
      </c>
      <c r="M2695" t="s">
        <v>1189</v>
      </c>
      <c r="N2695" t="s">
        <v>20</v>
      </c>
      <c r="O2695">
        <v>1490</v>
      </c>
      <c r="P2695" t="s">
        <v>188</v>
      </c>
      <c r="Q2695">
        <v>2</v>
      </c>
      <c r="R2695">
        <v>9</v>
      </c>
      <c r="S2695">
        <v>40</v>
      </c>
      <c r="T2695">
        <v>4.4444444444444446</v>
      </c>
      <c r="U2695">
        <v>7.5</v>
      </c>
      <c r="V2695">
        <v>7.5</v>
      </c>
      <c r="W2695">
        <v>5</v>
      </c>
      <c r="X2695">
        <v>0.76</v>
      </c>
      <c r="Y2695">
        <v>119638</v>
      </c>
      <c r="Z2695" t="s">
        <v>189</v>
      </c>
      <c r="AA2695">
        <v>2</v>
      </c>
      <c r="AB2695">
        <v>9</v>
      </c>
      <c r="AC2695">
        <v>80</v>
      </c>
      <c r="AD2695">
        <v>8.8888888888888893</v>
      </c>
      <c r="AE2695">
        <v>22.5</v>
      </c>
      <c r="AF2695">
        <v>22.5</v>
      </c>
      <c r="AG2695">
        <v>10</v>
      </c>
      <c r="AH2695">
        <v>0.76</v>
      </c>
      <c r="AI2695">
        <v>39872.5</v>
      </c>
      <c r="AJ2695">
        <v>11.87</v>
      </c>
      <c r="AK2695">
        <v>2.2000000000000002</v>
      </c>
      <c r="AL2695">
        <v>11</v>
      </c>
      <c r="AM2695">
        <v>11</v>
      </c>
      <c r="AN2695">
        <v>25</v>
      </c>
      <c r="AO2695" t="s">
        <v>190</v>
      </c>
      <c r="AP2695">
        <v>83</v>
      </c>
      <c r="AQ2695">
        <v>-0.7</v>
      </c>
      <c r="AR2695">
        <v>1.2</v>
      </c>
      <c r="AS2695" t="s">
        <v>3335</v>
      </c>
      <c r="AT2695">
        <v>16</v>
      </c>
      <c r="AU2695">
        <v>17</v>
      </c>
      <c r="AV2695">
        <v>15</v>
      </c>
      <c r="AW2695">
        <v>12</v>
      </c>
      <c r="AX2695">
        <v>12</v>
      </c>
      <c r="AY2695">
        <v>4</v>
      </c>
      <c r="AZ2695">
        <v>48</v>
      </c>
      <c r="BA2695">
        <v>10.770833333333334</v>
      </c>
      <c r="BB2695">
        <v>11808</v>
      </c>
      <c r="BC2695">
        <v>19680</v>
      </c>
      <c r="BD2695">
        <v>27552</v>
      </c>
      <c r="BE2695">
        <v>36</v>
      </c>
      <c r="BF2695">
        <v>4</v>
      </c>
      <c r="BG2695">
        <v>48</v>
      </c>
      <c r="BH2695">
        <v>10.770833333333334</v>
      </c>
      <c r="BI2695">
        <v>11808</v>
      </c>
      <c r="BJ2695">
        <v>19680</v>
      </c>
      <c r="BK2695">
        <v>27552</v>
      </c>
      <c r="BL2695">
        <v>50</v>
      </c>
      <c r="BM2695">
        <v>1</v>
      </c>
      <c r="BN2695">
        <v>4</v>
      </c>
      <c r="BO2695" t="s">
        <v>192</v>
      </c>
      <c r="BP2695">
        <v>5.96</v>
      </c>
      <c r="BQ2695">
        <v>12</v>
      </c>
      <c r="BR2695">
        <v>19</v>
      </c>
      <c r="BS2695">
        <v>1.5833333333333333</v>
      </c>
      <c r="BV2695">
        <v>0</v>
      </c>
      <c r="BW2695">
        <v>0</v>
      </c>
      <c r="BX2695">
        <v>0</v>
      </c>
      <c r="BZ2695" t="s">
        <v>193</v>
      </c>
      <c r="CA2695" t="s">
        <v>194</v>
      </c>
      <c r="CB2695" t="b">
        <v>0</v>
      </c>
    </row>
    <row r="2696" spans="1:80" x14ac:dyDescent="0.3">
      <c r="A2696">
        <v>2695</v>
      </c>
      <c r="B2696" t="s">
        <v>3358</v>
      </c>
      <c r="C2696" t="s">
        <v>20</v>
      </c>
      <c r="D2696" t="s">
        <v>3004</v>
      </c>
      <c r="E2696" t="s">
        <v>3333</v>
      </c>
      <c r="F2696" t="s">
        <v>511</v>
      </c>
      <c r="G2696" t="s">
        <v>3004</v>
      </c>
      <c r="H2696" t="s">
        <v>184</v>
      </c>
      <c r="J2696">
        <v>0</v>
      </c>
      <c r="K2696" t="s">
        <v>3344</v>
      </c>
      <c r="L2696" t="s">
        <v>186</v>
      </c>
      <c r="M2696" t="s">
        <v>1189</v>
      </c>
      <c r="N2696" t="s">
        <v>20</v>
      </c>
      <c r="O2696">
        <v>1882</v>
      </c>
      <c r="P2696" t="s">
        <v>188</v>
      </c>
      <c r="Q2696">
        <v>2</v>
      </c>
      <c r="R2696">
        <v>6</v>
      </c>
      <c r="S2696">
        <v>40</v>
      </c>
      <c r="T2696">
        <v>6.666666666666667</v>
      </c>
      <c r="U2696">
        <v>7.5</v>
      </c>
      <c r="V2696">
        <v>7.5</v>
      </c>
      <c r="W2696">
        <v>5</v>
      </c>
      <c r="X2696">
        <v>0.76</v>
      </c>
      <c r="Y2696">
        <v>119638</v>
      </c>
      <c r="Z2696" t="s">
        <v>189</v>
      </c>
      <c r="AA2696">
        <v>2</v>
      </c>
      <c r="AB2696">
        <v>9</v>
      </c>
      <c r="AC2696">
        <v>80</v>
      </c>
      <c r="AD2696">
        <v>8.8888888888888893</v>
      </c>
      <c r="AE2696">
        <v>22.5</v>
      </c>
      <c r="AF2696">
        <v>22.5</v>
      </c>
      <c r="AG2696">
        <v>10</v>
      </c>
      <c r="AH2696">
        <v>0.76</v>
      </c>
      <c r="AI2696">
        <v>39872.5</v>
      </c>
      <c r="AJ2696">
        <v>14.53</v>
      </c>
      <c r="AK2696">
        <v>2.2000000000000002</v>
      </c>
      <c r="AL2696">
        <v>9</v>
      </c>
      <c r="AM2696">
        <v>11</v>
      </c>
      <c r="AN2696">
        <v>25</v>
      </c>
      <c r="AO2696" t="s">
        <v>190</v>
      </c>
      <c r="AP2696">
        <v>83</v>
      </c>
      <c r="AQ2696">
        <v>-0.7</v>
      </c>
      <c r="AR2696">
        <v>1.2</v>
      </c>
      <c r="AS2696" t="s">
        <v>3335</v>
      </c>
      <c r="AT2696">
        <v>16</v>
      </c>
      <c r="AU2696">
        <v>17</v>
      </c>
      <c r="AV2696">
        <v>15</v>
      </c>
      <c r="AW2696">
        <v>12</v>
      </c>
      <c r="AX2696">
        <v>12</v>
      </c>
      <c r="AY2696">
        <v>4</v>
      </c>
      <c r="AZ2696">
        <v>48</v>
      </c>
      <c r="BA2696">
        <v>10.770833333333334</v>
      </c>
      <c r="BB2696">
        <v>11808</v>
      </c>
      <c r="BC2696">
        <v>19680</v>
      </c>
      <c r="BD2696">
        <v>27552</v>
      </c>
      <c r="BE2696">
        <v>36</v>
      </c>
      <c r="BF2696">
        <v>4</v>
      </c>
      <c r="BG2696">
        <v>48</v>
      </c>
      <c r="BH2696">
        <v>10.770833333333334</v>
      </c>
      <c r="BI2696">
        <v>11808</v>
      </c>
      <c r="BJ2696">
        <v>19680</v>
      </c>
      <c r="BK2696">
        <v>27552</v>
      </c>
      <c r="BL2696">
        <v>50</v>
      </c>
      <c r="BM2696">
        <v>1</v>
      </c>
      <c r="BN2696">
        <v>3</v>
      </c>
      <c r="BO2696" t="s">
        <v>192</v>
      </c>
      <c r="BP2696">
        <v>5.6459999999999999</v>
      </c>
      <c r="BQ2696">
        <v>12</v>
      </c>
      <c r="BR2696">
        <v>1</v>
      </c>
      <c r="BS2696">
        <v>8.3333333333333329E-2</v>
      </c>
      <c r="BV2696">
        <v>0</v>
      </c>
      <c r="BW2696">
        <v>0</v>
      </c>
      <c r="BX2696">
        <v>0</v>
      </c>
      <c r="BZ2696" t="s">
        <v>193</v>
      </c>
      <c r="CA2696" t="s">
        <v>194</v>
      </c>
      <c r="CB2696" t="b">
        <v>0</v>
      </c>
    </row>
    <row r="2697" spans="1:80" x14ac:dyDescent="0.3">
      <c r="A2697">
        <v>2696</v>
      </c>
      <c r="B2697" t="s">
        <v>3359</v>
      </c>
      <c r="C2697" t="s">
        <v>20</v>
      </c>
      <c r="D2697" t="s">
        <v>3004</v>
      </c>
      <c r="E2697" t="s">
        <v>3333</v>
      </c>
      <c r="F2697" t="s">
        <v>520</v>
      </c>
      <c r="G2697" t="s">
        <v>3004</v>
      </c>
      <c r="H2697" t="s">
        <v>184</v>
      </c>
      <c r="J2697">
        <v>0</v>
      </c>
      <c r="K2697" t="s">
        <v>3344</v>
      </c>
      <c r="L2697" t="s">
        <v>186</v>
      </c>
      <c r="M2697" t="s">
        <v>1189</v>
      </c>
      <c r="N2697" t="s">
        <v>20</v>
      </c>
      <c r="O2697">
        <v>2286</v>
      </c>
      <c r="P2697" t="s">
        <v>188</v>
      </c>
      <c r="Q2697">
        <v>2</v>
      </c>
      <c r="R2697">
        <v>6</v>
      </c>
      <c r="S2697">
        <v>40</v>
      </c>
      <c r="T2697">
        <v>6.666666666666667</v>
      </c>
      <c r="U2697">
        <v>7.5</v>
      </c>
      <c r="V2697">
        <v>7.5</v>
      </c>
      <c r="W2697">
        <v>5</v>
      </c>
      <c r="X2697">
        <v>0.76</v>
      </c>
      <c r="Y2697">
        <v>119638</v>
      </c>
      <c r="Z2697" t="s">
        <v>189</v>
      </c>
      <c r="AA2697">
        <v>2</v>
      </c>
      <c r="AB2697">
        <v>6</v>
      </c>
      <c r="AC2697">
        <v>80</v>
      </c>
      <c r="AD2697">
        <v>13.333333333333334</v>
      </c>
      <c r="AE2697">
        <v>22.5</v>
      </c>
      <c r="AF2697">
        <v>22.5</v>
      </c>
      <c r="AG2697">
        <v>10</v>
      </c>
      <c r="AH2697">
        <v>0.76</v>
      </c>
      <c r="AI2697">
        <v>39872.5</v>
      </c>
      <c r="AJ2697">
        <v>17.18</v>
      </c>
      <c r="AK2697">
        <v>2.2000000000000002</v>
      </c>
      <c r="AL2697">
        <v>8</v>
      </c>
      <c r="AM2697">
        <v>11</v>
      </c>
      <c r="AN2697">
        <v>25</v>
      </c>
      <c r="AO2697" t="s">
        <v>190</v>
      </c>
      <c r="AP2697">
        <v>83</v>
      </c>
      <c r="AQ2697">
        <v>-0.7</v>
      </c>
      <c r="AR2697">
        <v>1.2</v>
      </c>
      <c r="AS2697" t="s">
        <v>3339</v>
      </c>
      <c r="AT2697">
        <v>6.33</v>
      </c>
      <c r="AU2697">
        <v>17</v>
      </c>
      <c r="AV2697">
        <v>15</v>
      </c>
      <c r="AW2697">
        <v>6</v>
      </c>
      <c r="AX2697">
        <v>12</v>
      </c>
      <c r="AY2697">
        <v>4</v>
      </c>
      <c r="AZ2697">
        <v>24</v>
      </c>
      <c r="BA2697">
        <v>21.541666666666668</v>
      </c>
      <c r="BB2697">
        <v>2335.7700000000004</v>
      </c>
      <c r="BC2697">
        <v>3892.9500000000007</v>
      </c>
      <c r="BD2697">
        <v>5450.13</v>
      </c>
      <c r="BE2697">
        <v>36</v>
      </c>
      <c r="BF2697">
        <v>4</v>
      </c>
      <c r="BG2697">
        <v>24</v>
      </c>
      <c r="BH2697">
        <v>21.541666666666668</v>
      </c>
      <c r="BI2697">
        <v>2335.7700000000004</v>
      </c>
      <c r="BJ2697">
        <v>3892.9500000000007</v>
      </c>
      <c r="BK2697">
        <v>5450.13</v>
      </c>
      <c r="BL2697">
        <v>50</v>
      </c>
      <c r="BM2697">
        <v>1</v>
      </c>
      <c r="BN2697">
        <v>2</v>
      </c>
      <c r="BO2697" t="s">
        <v>192</v>
      </c>
      <c r="BP2697">
        <v>4.5720000000000001</v>
      </c>
      <c r="BQ2697">
        <v>3</v>
      </c>
      <c r="BR2697">
        <v>0</v>
      </c>
      <c r="BS2697">
        <v>0</v>
      </c>
      <c r="BV2697">
        <v>0</v>
      </c>
      <c r="BW2697">
        <v>0</v>
      </c>
      <c r="BX2697">
        <v>0</v>
      </c>
      <c r="BZ2697" t="s">
        <v>193</v>
      </c>
      <c r="CA2697" t="s">
        <v>194</v>
      </c>
      <c r="CB2697" t="b">
        <v>0</v>
      </c>
    </row>
    <row r="2698" spans="1:80" x14ac:dyDescent="0.3">
      <c r="A2698">
        <v>2697</v>
      </c>
      <c r="B2698" t="s">
        <v>3360</v>
      </c>
      <c r="C2698" t="s">
        <v>20</v>
      </c>
      <c r="D2698" t="s">
        <v>3004</v>
      </c>
      <c r="E2698" t="s">
        <v>3333</v>
      </c>
      <c r="F2698" t="s">
        <v>1005</v>
      </c>
      <c r="G2698" t="s">
        <v>3004</v>
      </c>
      <c r="H2698" t="s">
        <v>184</v>
      </c>
      <c r="J2698">
        <v>0</v>
      </c>
      <c r="K2698" t="s">
        <v>3344</v>
      </c>
      <c r="L2698" t="s">
        <v>186</v>
      </c>
      <c r="M2698" t="s">
        <v>1189</v>
      </c>
      <c r="N2698" t="s">
        <v>20</v>
      </c>
      <c r="O2698">
        <v>2698</v>
      </c>
      <c r="P2698" t="s">
        <v>188</v>
      </c>
      <c r="Q2698">
        <v>2</v>
      </c>
      <c r="R2698">
        <v>6</v>
      </c>
      <c r="S2698">
        <v>40</v>
      </c>
      <c r="T2698">
        <v>6.666666666666667</v>
      </c>
      <c r="U2698">
        <v>7.5</v>
      </c>
      <c r="V2698">
        <v>7.5</v>
      </c>
      <c r="W2698">
        <v>5</v>
      </c>
      <c r="X2698">
        <v>0.76</v>
      </c>
      <c r="Y2698">
        <v>119638</v>
      </c>
      <c r="Z2698" t="s">
        <v>189</v>
      </c>
      <c r="AA2698">
        <v>2</v>
      </c>
      <c r="AB2698">
        <v>6</v>
      </c>
      <c r="AC2698">
        <v>80</v>
      </c>
      <c r="AD2698">
        <v>13.333333333333334</v>
      </c>
      <c r="AE2698">
        <v>22.5</v>
      </c>
      <c r="AF2698">
        <v>22.5</v>
      </c>
      <c r="AG2698">
        <v>10</v>
      </c>
      <c r="AH2698">
        <v>0.76</v>
      </c>
      <c r="AI2698">
        <v>39872.5</v>
      </c>
      <c r="AJ2698">
        <v>19.829999999999998</v>
      </c>
      <c r="AK2698">
        <v>2.2000000000000002</v>
      </c>
      <c r="AL2698">
        <v>7</v>
      </c>
      <c r="AM2698">
        <v>11</v>
      </c>
      <c r="AN2698">
        <v>25</v>
      </c>
      <c r="AO2698" t="s">
        <v>190</v>
      </c>
      <c r="AP2698">
        <v>83</v>
      </c>
      <c r="AQ2698">
        <v>-0.7</v>
      </c>
      <c r="AR2698">
        <v>1.2</v>
      </c>
      <c r="AS2698" t="s">
        <v>3339</v>
      </c>
      <c r="AT2698">
        <v>6.33</v>
      </c>
      <c r="AU2698">
        <v>17</v>
      </c>
      <c r="AV2698">
        <v>15</v>
      </c>
      <c r="AW2698">
        <v>6</v>
      </c>
      <c r="AX2698">
        <v>12</v>
      </c>
      <c r="AY2698">
        <v>3</v>
      </c>
      <c r="AZ2698">
        <v>18</v>
      </c>
      <c r="BA2698">
        <v>28.722222222222221</v>
      </c>
      <c r="BB2698">
        <v>2335.7700000000004</v>
      </c>
      <c r="BC2698">
        <v>3892.9500000000007</v>
      </c>
      <c r="BD2698">
        <v>5450.13</v>
      </c>
      <c r="BE2698">
        <v>36</v>
      </c>
      <c r="BF2698">
        <v>3</v>
      </c>
      <c r="BG2698">
        <v>18</v>
      </c>
      <c r="BH2698">
        <v>28.722222222222221</v>
      </c>
      <c r="BI2698">
        <v>2335.7700000000004</v>
      </c>
      <c r="BJ2698">
        <v>3892.9500000000007</v>
      </c>
      <c r="BK2698">
        <v>5450.13</v>
      </c>
      <c r="BL2698">
        <v>50</v>
      </c>
      <c r="BM2698">
        <v>1</v>
      </c>
      <c r="BN2698">
        <v>2</v>
      </c>
      <c r="BO2698" t="s">
        <v>192</v>
      </c>
      <c r="BP2698">
        <v>5.3959999999999999</v>
      </c>
      <c r="BQ2698">
        <v>21</v>
      </c>
      <c r="BR2698">
        <v>2</v>
      </c>
      <c r="BS2698">
        <v>9.5238095238095233E-2</v>
      </c>
      <c r="BV2698">
        <v>0</v>
      </c>
      <c r="BW2698">
        <v>0</v>
      </c>
      <c r="BX2698">
        <v>0</v>
      </c>
      <c r="BZ2698" t="s">
        <v>193</v>
      </c>
      <c r="CA2698" t="s">
        <v>194</v>
      </c>
      <c r="CB2698" t="b">
        <v>0</v>
      </c>
    </row>
    <row r="2699" spans="1:80" x14ac:dyDescent="0.3">
      <c r="A2699">
        <v>2698</v>
      </c>
      <c r="B2699" t="s">
        <v>3361</v>
      </c>
      <c r="C2699" t="s">
        <v>20</v>
      </c>
      <c r="D2699" t="s">
        <v>3004</v>
      </c>
      <c r="E2699" t="s">
        <v>3333</v>
      </c>
      <c r="F2699" t="s">
        <v>1577</v>
      </c>
      <c r="G2699" t="s">
        <v>3004</v>
      </c>
      <c r="H2699" t="s">
        <v>184</v>
      </c>
      <c r="J2699">
        <v>0</v>
      </c>
      <c r="K2699" t="s">
        <v>3344</v>
      </c>
      <c r="L2699" t="s">
        <v>186</v>
      </c>
      <c r="M2699" t="s">
        <v>1189</v>
      </c>
      <c r="N2699" t="s">
        <v>20</v>
      </c>
      <c r="O2699">
        <v>3107</v>
      </c>
      <c r="P2699" t="s">
        <v>188</v>
      </c>
      <c r="Q2699">
        <v>2</v>
      </c>
      <c r="R2699">
        <v>6</v>
      </c>
      <c r="S2699">
        <v>40</v>
      </c>
      <c r="T2699">
        <v>6.666666666666667</v>
      </c>
      <c r="U2699">
        <v>7.5</v>
      </c>
      <c r="V2699">
        <v>7.5</v>
      </c>
      <c r="W2699">
        <v>5</v>
      </c>
      <c r="X2699">
        <v>0.76</v>
      </c>
      <c r="Y2699">
        <v>119638</v>
      </c>
      <c r="Z2699" t="s">
        <v>189</v>
      </c>
      <c r="AA2699">
        <v>2</v>
      </c>
      <c r="AB2699">
        <v>3</v>
      </c>
      <c r="AC2699">
        <v>80</v>
      </c>
      <c r="AD2699">
        <v>26.666666666666668</v>
      </c>
      <c r="AE2699">
        <v>22.5</v>
      </c>
      <c r="AF2699">
        <v>26.666666666666668</v>
      </c>
      <c r="AG2699">
        <v>10</v>
      </c>
      <c r="AH2699">
        <v>0.76</v>
      </c>
      <c r="AI2699">
        <v>33640.5</v>
      </c>
      <c r="AJ2699">
        <v>22.48</v>
      </c>
      <c r="AK2699">
        <v>2.2000000000000002</v>
      </c>
      <c r="AL2699">
        <v>6</v>
      </c>
      <c r="AM2699">
        <v>11</v>
      </c>
      <c r="AN2699">
        <v>25</v>
      </c>
      <c r="AO2699" t="s">
        <v>190</v>
      </c>
      <c r="AP2699">
        <v>83</v>
      </c>
      <c r="AQ2699">
        <v>-0.7</v>
      </c>
      <c r="AR2699">
        <v>1.2</v>
      </c>
      <c r="AS2699" t="s">
        <v>3339</v>
      </c>
      <c r="AT2699">
        <v>6.33</v>
      </c>
      <c r="AU2699">
        <v>17</v>
      </c>
      <c r="AV2699">
        <v>15</v>
      </c>
      <c r="AW2699">
        <v>6</v>
      </c>
      <c r="AX2699">
        <v>12</v>
      </c>
      <c r="AY2699">
        <v>3</v>
      </c>
      <c r="AZ2699">
        <v>18</v>
      </c>
      <c r="BA2699">
        <v>28.722222222222221</v>
      </c>
      <c r="BB2699">
        <v>2335.7700000000004</v>
      </c>
      <c r="BC2699">
        <v>3892.9500000000007</v>
      </c>
      <c r="BD2699">
        <v>5450.13</v>
      </c>
      <c r="BE2699">
        <v>36</v>
      </c>
      <c r="BF2699">
        <v>3</v>
      </c>
      <c r="BG2699">
        <v>18</v>
      </c>
      <c r="BH2699">
        <v>28.722222222222221</v>
      </c>
      <c r="BI2699">
        <v>2335.7700000000004</v>
      </c>
      <c r="BJ2699">
        <v>3892.9500000000007</v>
      </c>
      <c r="BK2699">
        <v>5450.13</v>
      </c>
      <c r="BL2699">
        <v>50</v>
      </c>
      <c r="BM2699">
        <v>1</v>
      </c>
      <c r="BN2699">
        <v>2</v>
      </c>
      <c r="BO2699" t="s">
        <v>192</v>
      </c>
      <c r="BP2699">
        <v>6.2140000000000004</v>
      </c>
      <c r="BQ2699">
        <v>29</v>
      </c>
      <c r="BR2699">
        <v>0</v>
      </c>
      <c r="BS2699">
        <v>0</v>
      </c>
      <c r="BV2699">
        <v>0</v>
      </c>
      <c r="BW2699">
        <v>0</v>
      </c>
      <c r="BX2699">
        <v>0</v>
      </c>
      <c r="BZ2699" t="s">
        <v>193</v>
      </c>
      <c r="CA2699" t="s">
        <v>194</v>
      </c>
      <c r="CB2699" t="b">
        <v>0</v>
      </c>
    </row>
    <row r="2700" spans="1:80" x14ac:dyDescent="0.3">
      <c r="A2700">
        <v>2699</v>
      </c>
      <c r="B2700" t="s">
        <v>3362</v>
      </c>
      <c r="C2700" t="s">
        <v>20</v>
      </c>
      <c r="D2700" t="s">
        <v>3004</v>
      </c>
      <c r="E2700" t="s">
        <v>3333</v>
      </c>
      <c r="F2700" t="s">
        <v>1605</v>
      </c>
      <c r="G2700" t="s">
        <v>3004</v>
      </c>
      <c r="H2700" t="s">
        <v>184</v>
      </c>
      <c r="J2700">
        <v>0</v>
      </c>
      <c r="K2700" t="s">
        <v>3344</v>
      </c>
      <c r="L2700" t="s">
        <v>186</v>
      </c>
      <c r="M2700" t="s">
        <v>1189</v>
      </c>
      <c r="N2700" t="s">
        <v>20</v>
      </c>
      <c r="O2700">
        <v>3516</v>
      </c>
      <c r="P2700" t="s">
        <v>188</v>
      </c>
      <c r="Q2700">
        <v>2</v>
      </c>
      <c r="R2700">
        <v>6</v>
      </c>
      <c r="S2700">
        <v>40</v>
      </c>
      <c r="T2700">
        <v>6.666666666666667</v>
      </c>
      <c r="U2700">
        <v>7.5</v>
      </c>
      <c r="V2700">
        <v>7.5</v>
      </c>
      <c r="W2700">
        <v>5</v>
      </c>
      <c r="X2700">
        <v>0.76</v>
      </c>
      <c r="Y2700">
        <v>119638</v>
      </c>
      <c r="Z2700" t="s">
        <v>189</v>
      </c>
      <c r="AA2700">
        <v>2</v>
      </c>
      <c r="AB2700">
        <v>3</v>
      </c>
      <c r="AC2700">
        <v>80</v>
      </c>
      <c r="AD2700">
        <v>26.666666666666668</v>
      </c>
      <c r="AE2700">
        <v>22.5</v>
      </c>
      <c r="AF2700">
        <v>26.666666666666668</v>
      </c>
      <c r="AG2700">
        <v>10</v>
      </c>
      <c r="AH2700">
        <v>0.76</v>
      </c>
      <c r="AI2700">
        <v>33640.5</v>
      </c>
      <c r="AJ2700">
        <v>25.14</v>
      </c>
      <c r="AK2700">
        <v>2.2000000000000002</v>
      </c>
      <c r="AL2700">
        <v>6</v>
      </c>
      <c r="AM2700">
        <v>11</v>
      </c>
      <c r="AN2700">
        <v>25</v>
      </c>
      <c r="AO2700" t="s">
        <v>190</v>
      </c>
      <c r="AP2700">
        <v>83</v>
      </c>
      <c r="AQ2700">
        <v>-0.7</v>
      </c>
      <c r="AR2700">
        <v>1.2</v>
      </c>
      <c r="AS2700" t="s">
        <v>3339</v>
      </c>
      <c r="AT2700">
        <v>6.33</v>
      </c>
      <c r="AU2700">
        <v>17</v>
      </c>
      <c r="AV2700">
        <v>15</v>
      </c>
      <c r="AW2700">
        <v>6</v>
      </c>
      <c r="AX2700">
        <v>12</v>
      </c>
      <c r="AY2700">
        <v>3</v>
      </c>
      <c r="AZ2700">
        <v>18</v>
      </c>
      <c r="BA2700">
        <v>28.722222222222221</v>
      </c>
      <c r="BB2700">
        <v>2335.7700000000004</v>
      </c>
      <c r="BC2700">
        <v>3892.9500000000007</v>
      </c>
      <c r="BD2700">
        <v>5450.13</v>
      </c>
      <c r="BE2700">
        <v>36</v>
      </c>
      <c r="BF2700">
        <v>3</v>
      </c>
      <c r="BG2700">
        <v>18</v>
      </c>
      <c r="BH2700">
        <v>28.722222222222221</v>
      </c>
      <c r="BI2700">
        <v>2335.7700000000004</v>
      </c>
      <c r="BJ2700">
        <v>3892.9500000000007</v>
      </c>
      <c r="BK2700">
        <v>5450.13</v>
      </c>
      <c r="BL2700">
        <v>50</v>
      </c>
      <c r="BM2700">
        <v>1</v>
      </c>
      <c r="BN2700">
        <v>1</v>
      </c>
      <c r="BO2700" t="s">
        <v>192</v>
      </c>
      <c r="BP2700">
        <v>3.516</v>
      </c>
      <c r="BQ2700">
        <v>5</v>
      </c>
      <c r="BR2700">
        <v>1</v>
      </c>
      <c r="BS2700">
        <v>0.2</v>
      </c>
      <c r="BV2700">
        <v>0</v>
      </c>
      <c r="BW2700">
        <v>0</v>
      </c>
      <c r="BX2700">
        <v>0</v>
      </c>
      <c r="BZ2700" t="s">
        <v>193</v>
      </c>
      <c r="CA2700" t="s">
        <v>194</v>
      </c>
      <c r="CB2700" t="b">
        <v>0</v>
      </c>
    </row>
    <row r="2701" spans="1:80" x14ac:dyDescent="0.3">
      <c r="A2701">
        <v>2700</v>
      </c>
      <c r="B2701" t="s">
        <v>3363</v>
      </c>
      <c r="C2701" t="s">
        <v>20</v>
      </c>
      <c r="D2701" t="s">
        <v>3004</v>
      </c>
      <c r="E2701" t="s">
        <v>3333</v>
      </c>
      <c r="F2701" t="s">
        <v>1607</v>
      </c>
      <c r="G2701" t="s">
        <v>3004</v>
      </c>
      <c r="H2701" t="s">
        <v>184</v>
      </c>
      <c r="J2701">
        <v>0</v>
      </c>
      <c r="K2701" t="s">
        <v>3344</v>
      </c>
      <c r="L2701" t="s">
        <v>186</v>
      </c>
      <c r="M2701" t="s">
        <v>1189</v>
      </c>
      <c r="N2701" t="s">
        <v>20</v>
      </c>
      <c r="O2701">
        <v>3925</v>
      </c>
      <c r="P2701" t="s">
        <v>188</v>
      </c>
      <c r="Q2701">
        <v>2</v>
      </c>
      <c r="R2701">
        <v>6</v>
      </c>
      <c r="S2701">
        <v>40</v>
      </c>
      <c r="T2701">
        <v>6.666666666666667</v>
      </c>
      <c r="U2701">
        <v>7.5</v>
      </c>
      <c r="V2701">
        <v>7.5</v>
      </c>
      <c r="W2701">
        <v>5</v>
      </c>
      <c r="X2701">
        <v>0.76</v>
      </c>
      <c r="Y2701">
        <v>119638</v>
      </c>
      <c r="Z2701" t="s">
        <v>189</v>
      </c>
      <c r="AA2701">
        <v>2</v>
      </c>
      <c r="AB2701">
        <v>3</v>
      </c>
      <c r="AC2701">
        <v>80</v>
      </c>
      <c r="AD2701">
        <v>26.666666666666668</v>
      </c>
      <c r="AE2701">
        <v>22.5</v>
      </c>
      <c r="AF2701">
        <v>26.666666666666668</v>
      </c>
      <c r="AG2701">
        <v>10</v>
      </c>
      <c r="AH2701">
        <v>0.76</v>
      </c>
      <c r="AI2701">
        <v>33640.5</v>
      </c>
      <c r="AJ2701">
        <v>27.79</v>
      </c>
      <c r="AK2701">
        <v>2.2000000000000002</v>
      </c>
      <c r="AL2701">
        <v>5</v>
      </c>
      <c r="AM2701">
        <v>11</v>
      </c>
      <c r="AN2701">
        <v>25</v>
      </c>
      <c r="AO2701" t="s">
        <v>190</v>
      </c>
      <c r="AP2701">
        <v>83</v>
      </c>
      <c r="AQ2701">
        <v>-0.7</v>
      </c>
      <c r="AR2701">
        <v>1.2</v>
      </c>
      <c r="AS2701" t="s">
        <v>3339</v>
      </c>
      <c r="AT2701">
        <v>6.33</v>
      </c>
      <c r="AU2701">
        <v>17</v>
      </c>
      <c r="AV2701">
        <v>15</v>
      </c>
      <c r="AW2701">
        <v>6</v>
      </c>
      <c r="AX2701">
        <v>12</v>
      </c>
      <c r="AY2701">
        <v>3</v>
      </c>
      <c r="AZ2701">
        <v>18</v>
      </c>
      <c r="BA2701">
        <v>28.722222222222221</v>
      </c>
      <c r="BB2701">
        <v>2335.7700000000004</v>
      </c>
      <c r="BC2701">
        <v>3892.9500000000007</v>
      </c>
      <c r="BD2701">
        <v>5450.13</v>
      </c>
      <c r="BE2701">
        <v>36</v>
      </c>
      <c r="BF2701">
        <v>3</v>
      </c>
      <c r="BG2701">
        <v>18</v>
      </c>
      <c r="BH2701">
        <v>28.722222222222221</v>
      </c>
      <c r="BI2701">
        <v>2335.7700000000004</v>
      </c>
      <c r="BJ2701">
        <v>3892.9500000000007</v>
      </c>
      <c r="BK2701">
        <v>5450.13</v>
      </c>
      <c r="BL2701">
        <v>50</v>
      </c>
      <c r="BM2701">
        <v>1</v>
      </c>
      <c r="BN2701">
        <v>1</v>
      </c>
      <c r="BO2701" t="s">
        <v>192</v>
      </c>
      <c r="BP2701">
        <v>3.9249999999999998</v>
      </c>
      <c r="BQ2701">
        <v>23</v>
      </c>
      <c r="BR2701">
        <v>3</v>
      </c>
      <c r="BS2701">
        <v>0.13043478260869565</v>
      </c>
      <c r="BV2701">
        <v>0</v>
      </c>
      <c r="BW2701">
        <v>0</v>
      </c>
      <c r="BX2701">
        <v>0</v>
      </c>
      <c r="BZ2701" t="s">
        <v>193</v>
      </c>
      <c r="CA2701" t="s">
        <v>194</v>
      </c>
      <c r="CB2701" t="b">
        <v>0</v>
      </c>
    </row>
    <row r="2702" spans="1:80" x14ac:dyDescent="0.3">
      <c r="A2702">
        <v>2701</v>
      </c>
      <c r="B2702" t="s">
        <v>3364</v>
      </c>
      <c r="C2702" t="s">
        <v>20</v>
      </c>
      <c r="D2702" t="s">
        <v>3004</v>
      </c>
      <c r="E2702" t="s">
        <v>3333</v>
      </c>
      <c r="F2702" t="s">
        <v>204</v>
      </c>
      <c r="G2702" t="s">
        <v>3004</v>
      </c>
      <c r="H2702" t="s">
        <v>184</v>
      </c>
      <c r="J2702">
        <v>0</v>
      </c>
      <c r="K2702" t="s">
        <v>3334</v>
      </c>
      <c r="L2702" t="s">
        <v>186</v>
      </c>
      <c r="M2702" t="s">
        <v>1189</v>
      </c>
      <c r="N2702" t="s">
        <v>20</v>
      </c>
      <c r="O2702">
        <v>1156</v>
      </c>
      <c r="P2702" t="s">
        <v>188</v>
      </c>
      <c r="Q2702">
        <v>2</v>
      </c>
      <c r="R2702">
        <v>6</v>
      </c>
      <c r="S2702">
        <v>40</v>
      </c>
      <c r="T2702">
        <v>6.666666666666667</v>
      </c>
      <c r="U2702">
        <v>7.5</v>
      </c>
      <c r="V2702">
        <v>7.5</v>
      </c>
      <c r="W2702">
        <v>5</v>
      </c>
      <c r="X2702">
        <v>0.76</v>
      </c>
      <c r="Y2702">
        <v>119638</v>
      </c>
      <c r="Z2702" t="s">
        <v>189</v>
      </c>
      <c r="AA2702">
        <v>2</v>
      </c>
      <c r="AB2702">
        <v>12</v>
      </c>
      <c r="AC2702">
        <v>80</v>
      </c>
      <c r="AD2702">
        <v>6.666666666666667</v>
      </c>
      <c r="AE2702">
        <v>22.5</v>
      </c>
      <c r="AF2702">
        <v>22.5</v>
      </c>
      <c r="AG2702">
        <v>10</v>
      </c>
      <c r="AH2702">
        <v>0.76</v>
      </c>
      <c r="AI2702">
        <v>39872.5</v>
      </c>
      <c r="AJ2702">
        <v>9.2200000000000006</v>
      </c>
      <c r="AK2702">
        <v>2.2000000000000002</v>
      </c>
      <c r="AL2702">
        <v>14</v>
      </c>
      <c r="AM2702">
        <v>11</v>
      </c>
      <c r="AN2702">
        <v>25</v>
      </c>
      <c r="AO2702" t="s">
        <v>190</v>
      </c>
      <c r="AP2702">
        <v>83</v>
      </c>
      <c r="AQ2702">
        <v>-0.7</v>
      </c>
      <c r="AR2702">
        <v>1.2</v>
      </c>
      <c r="AS2702" t="s">
        <v>3335</v>
      </c>
      <c r="AT2702">
        <v>16</v>
      </c>
      <c r="AU2702">
        <v>17</v>
      </c>
      <c r="AV2702">
        <v>15</v>
      </c>
      <c r="AW2702">
        <v>12</v>
      </c>
      <c r="AX2702">
        <v>12</v>
      </c>
      <c r="AY2702">
        <v>4</v>
      </c>
      <c r="AZ2702">
        <v>48</v>
      </c>
      <c r="BA2702">
        <v>10.770833333333334</v>
      </c>
      <c r="BB2702">
        <v>11808</v>
      </c>
      <c r="BC2702">
        <v>19680</v>
      </c>
      <c r="BD2702">
        <v>27552</v>
      </c>
      <c r="BE2702">
        <v>36</v>
      </c>
      <c r="BF2702">
        <v>4</v>
      </c>
      <c r="BG2702">
        <v>48</v>
      </c>
      <c r="BH2702">
        <v>10.770833333333334</v>
      </c>
      <c r="BI2702">
        <v>11808</v>
      </c>
      <c r="BJ2702">
        <v>19680</v>
      </c>
      <c r="BK2702">
        <v>27552</v>
      </c>
      <c r="BL2702">
        <v>50</v>
      </c>
      <c r="BM2702">
        <v>1</v>
      </c>
      <c r="BN2702">
        <v>4</v>
      </c>
      <c r="BO2702" t="s">
        <v>192</v>
      </c>
      <c r="BP2702">
        <v>4.6239999999999997</v>
      </c>
      <c r="BR2702">
        <v>0</v>
      </c>
      <c r="BS2702">
        <v>0</v>
      </c>
      <c r="BV2702">
        <v>0</v>
      </c>
      <c r="BW2702">
        <v>0</v>
      </c>
      <c r="BX2702">
        <v>0</v>
      </c>
      <c r="BZ2702" t="s">
        <v>193</v>
      </c>
      <c r="CA2702" t="s">
        <v>194</v>
      </c>
      <c r="CB2702" t="b">
        <v>0</v>
      </c>
    </row>
    <row r="2703" spans="1:80" x14ac:dyDescent="0.3">
      <c r="A2703">
        <v>2702</v>
      </c>
      <c r="B2703" t="s">
        <v>3962</v>
      </c>
      <c r="C2703" t="s">
        <v>20</v>
      </c>
      <c r="D2703" t="s">
        <v>3004</v>
      </c>
      <c r="E2703" t="s">
        <v>3333</v>
      </c>
      <c r="F2703" t="s">
        <v>252</v>
      </c>
      <c r="G2703" t="s">
        <v>3004</v>
      </c>
      <c r="H2703" t="s">
        <v>184</v>
      </c>
      <c r="J2703">
        <v>0</v>
      </c>
      <c r="K2703" t="s">
        <v>3334</v>
      </c>
      <c r="L2703" t="s">
        <v>186</v>
      </c>
      <c r="M2703" t="s">
        <v>1189</v>
      </c>
      <c r="N2703" t="s">
        <v>20</v>
      </c>
      <c r="O2703">
        <v>1587</v>
      </c>
      <c r="P2703" t="s">
        <v>188</v>
      </c>
      <c r="Q2703">
        <v>2</v>
      </c>
      <c r="S2703">
        <v>40</v>
      </c>
      <c r="U2703">
        <v>7.5</v>
      </c>
      <c r="W2703">
        <v>5</v>
      </c>
      <c r="X2703">
        <v>0.76</v>
      </c>
      <c r="Y2703">
        <v>0</v>
      </c>
      <c r="Z2703" t="s">
        <v>189</v>
      </c>
      <c r="AA2703">
        <v>2</v>
      </c>
      <c r="AB2703">
        <v>9</v>
      </c>
      <c r="AC2703">
        <v>80</v>
      </c>
      <c r="AD2703">
        <v>8.8888888888888893</v>
      </c>
      <c r="AE2703">
        <v>22.5</v>
      </c>
      <c r="AF2703">
        <v>22.5</v>
      </c>
      <c r="AG2703">
        <v>10</v>
      </c>
      <c r="AH2703">
        <v>0.76</v>
      </c>
      <c r="AI2703">
        <v>39872.5</v>
      </c>
      <c r="AJ2703">
        <v>11.87</v>
      </c>
      <c r="AK2703">
        <v>2.2000000000000002</v>
      </c>
      <c r="AL2703">
        <v>11</v>
      </c>
      <c r="AP2703" t="s">
        <v>197</v>
      </c>
      <c r="AQ2703" t="s">
        <v>197</v>
      </c>
      <c r="AR2703" t="s">
        <v>197</v>
      </c>
      <c r="AS2703" t="s">
        <v>3339</v>
      </c>
      <c r="AT2703">
        <v>6.33</v>
      </c>
      <c r="AU2703">
        <v>17</v>
      </c>
      <c r="AV2703">
        <v>15</v>
      </c>
      <c r="AW2703">
        <v>6</v>
      </c>
      <c r="AY2703">
        <v>4</v>
      </c>
      <c r="AZ2703">
        <v>24</v>
      </c>
      <c r="BA2703">
        <v>21.541666666666668</v>
      </c>
      <c r="BB2703">
        <v>2335.7700000000004</v>
      </c>
      <c r="BC2703">
        <v>3892.9500000000007</v>
      </c>
      <c r="BD2703">
        <v>5450.13</v>
      </c>
      <c r="BE2703">
        <v>36</v>
      </c>
      <c r="BF2703">
        <v>4</v>
      </c>
      <c r="BG2703">
        <v>24</v>
      </c>
      <c r="BH2703">
        <v>21.541666666666668</v>
      </c>
      <c r="BI2703">
        <v>2335.7700000000004</v>
      </c>
      <c r="BJ2703">
        <v>3892.9500000000007</v>
      </c>
      <c r="BK2703">
        <v>5450.13</v>
      </c>
      <c r="BL2703">
        <v>50</v>
      </c>
      <c r="BM2703">
        <v>1</v>
      </c>
      <c r="BP2703">
        <v>0</v>
      </c>
      <c r="BS2703">
        <v>0</v>
      </c>
      <c r="BV2703">
        <v>0</v>
      </c>
      <c r="BW2703">
        <v>0</v>
      </c>
      <c r="BX2703">
        <v>0</v>
      </c>
      <c r="BZ2703" t="s">
        <v>193</v>
      </c>
      <c r="CA2703" t="s">
        <v>194</v>
      </c>
      <c r="CB2703" t="b">
        <v>0</v>
      </c>
    </row>
    <row r="2704" spans="1:80" x14ac:dyDescent="0.3">
      <c r="A2704">
        <v>2703</v>
      </c>
      <c r="B2704" t="s">
        <v>3365</v>
      </c>
      <c r="C2704" t="s">
        <v>20</v>
      </c>
      <c r="D2704" t="s">
        <v>3004</v>
      </c>
      <c r="E2704" t="s">
        <v>3333</v>
      </c>
      <c r="F2704" t="s">
        <v>511</v>
      </c>
      <c r="G2704" t="s">
        <v>3004</v>
      </c>
      <c r="H2704" t="s">
        <v>184</v>
      </c>
      <c r="J2704">
        <v>0</v>
      </c>
      <c r="K2704" t="s">
        <v>3334</v>
      </c>
      <c r="L2704" t="s">
        <v>186</v>
      </c>
      <c r="M2704" t="s">
        <v>1189</v>
      </c>
      <c r="N2704" t="s">
        <v>20</v>
      </c>
      <c r="O2704">
        <v>2017</v>
      </c>
      <c r="P2704" t="s">
        <v>188</v>
      </c>
      <c r="Q2704">
        <v>2</v>
      </c>
      <c r="R2704">
        <v>9</v>
      </c>
      <c r="S2704">
        <v>40</v>
      </c>
      <c r="T2704">
        <v>4.4444444444444446</v>
      </c>
      <c r="U2704">
        <v>7.5</v>
      </c>
      <c r="V2704">
        <v>7.5</v>
      </c>
      <c r="W2704">
        <v>5</v>
      </c>
      <c r="X2704">
        <v>0.76</v>
      </c>
      <c r="Y2704">
        <v>119638</v>
      </c>
      <c r="Z2704" t="s">
        <v>189</v>
      </c>
      <c r="AA2704">
        <v>2</v>
      </c>
      <c r="AB2704">
        <v>9</v>
      </c>
      <c r="AC2704">
        <v>80</v>
      </c>
      <c r="AD2704">
        <v>8.8888888888888893</v>
      </c>
      <c r="AE2704">
        <v>22.5</v>
      </c>
      <c r="AF2704">
        <v>22.5</v>
      </c>
      <c r="AG2704">
        <v>10</v>
      </c>
      <c r="AH2704">
        <v>0.76</v>
      </c>
      <c r="AI2704">
        <v>39872.5</v>
      </c>
      <c r="AJ2704">
        <v>14.53</v>
      </c>
      <c r="AK2704">
        <v>2.2000000000000002</v>
      </c>
      <c r="AL2704">
        <v>9</v>
      </c>
      <c r="AM2704">
        <v>11</v>
      </c>
      <c r="AN2704">
        <v>25</v>
      </c>
      <c r="AO2704" t="s">
        <v>190</v>
      </c>
      <c r="AP2704">
        <v>83</v>
      </c>
      <c r="AQ2704">
        <v>-0.7</v>
      </c>
      <c r="AR2704">
        <v>1.2</v>
      </c>
      <c r="AS2704" t="s">
        <v>3335</v>
      </c>
      <c r="AT2704">
        <v>16</v>
      </c>
      <c r="AU2704">
        <v>17</v>
      </c>
      <c r="AV2704">
        <v>15</v>
      </c>
      <c r="AW2704">
        <v>12</v>
      </c>
      <c r="AX2704">
        <v>12</v>
      </c>
      <c r="AY2704">
        <v>4</v>
      </c>
      <c r="AZ2704">
        <v>48</v>
      </c>
      <c r="BA2704">
        <v>10.770833333333334</v>
      </c>
      <c r="BB2704">
        <v>11808</v>
      </c>
      <c r="BC2704">
        <v>19680</v>
      </c>
      <c r="BD2704">
        <v>27552</v>
      </c>
      <c r="BE2704">
        <v>36</v>
      </c>
      <c r="BF2704">
        <v>4</v>
      </c>
      <c r="BG2704">
        <v>48</v>
      </c>
      <c r="BH2704">
        <v>10.770833333333334</v>
      </c>
      <c r="BI2704">
        <v>11808</v>
      </c>
      <c r="BJ2704">
        <v>19680</v>
      </c>
      <c r="BK2704">
        <v>27552</v>
      </c>
      <c r="BL2704">
        <v>50</v>
      </c>
      <c r="BM2704">
        <v>1</v>
      </c>
      <c r="BN2704">
        <v>3</v>
      </c>
      <c r="BO2704" t="s">
        <v>192</v>
      </c>
      <c r="BP2704">
        <v>6.051000000000001</v>
      </c>
      <c r="BQ2704">
        <v>69</v>
      </c>
      <c r="BR2704">
        <v>40</v>
      </c>
      <c r="BS2704">
        <v>0.57971014492753625</v>
      </c>
      <c r="BV2704">
        <v>0</v>
      </c>
      <c r="BW2704">
        <v>30</v>
      </c>
      <c r="BX2704">
        <v>0</v>
      </c>
      <c r="BZ2704" t="s">
        <v>193</v>
      </c>
      <c r="CA2704" t="s">
        <v>194</v>
      </c>
      <c r="CB2704" t="b">
        <v>0</v>
      </c>
    </row>
    <row r="2705" spans="1:80" x14ac:dyDescent="0.3">
      <c r="A2705">
        <v>2704</v>
      </c>
      <c r="B2705" t="s">
        <v>3366</v>
      </c>
      <c r="C2705" t="s">
        <v>20</v>
      </c>
      <c r="D2705" t="s">
        <v>3004</v>
      </c>
      <c r="E2705" t="s">
        <v>3333</v>
      </c>
      <c r="F2705" t="s">
        <v>520</v>
      </c>
      <c r="G2705" t="s">
        <v>3004</v>
      </c>
      <c r="H2705" t="s">
        <v>184</v>
      </c>
      <c r="J2705">
        <v>0</v>
      </c>
      <c r="K2705" t="s">
        <v>3334</v>
      </c>
      <c r="L2705" t="s">
        <v>186</v>
      </c>
      <c r="M2705" t="s">
        <v>1189</v>
      </c>
      <c r="N2705" t="s">
        <v>20</v>
      </c>
      <c r="O2705">
        <v>2445</v>
      </c>
      <c r="P2705" t="s">
        <v>188</v>
      </c>
      <c r="Q2705">
        <v>2</v>
      </c>
      <c r="R2705">
        <v>6</v>
      </c>
      <c r="S2705">
        <v>40</v>
      </c>
      <c r="T2705">
        <v>6.666666666666667</v>
      </c>
      <c r="U2705">
        <v>7.5</v>
      </c>
      <c r="V2705">
        <v>7.5</v>
      </c>
      <c r="W2705">
        <v>5</v>
      </c>
      <c r="X2705">
        <v>0.76</v>
      </c>
      <c r="Y2705">
        <v>119638</v>
      </c>
      <c r="Z2705" t="s">
        <v>189</v>
      </c>
      <c r="AA2705">
        <v>2</v>
      </c>
      <c r="AB2705">
        <v>6</v>
      </c>
      <c r="AC2705">
        <v>80</v>
      </c>
      <c r="AD2705">
        <v>13.333333333333334</v>
      </c>
      <c r="AE2705">
        <v>22.5</v>
      </c>
      <c r="AF2705">
        <v>22.5</v>
      </c>
      <c r="AG2705">
        <v>10</v>
      </c>
      <c r="AH2705">
        <v>0.76</v>
      </c>
      <c r="AI2705">
        <v>39872.5</v>
      </c>
      <c r="AJ2705">
        <v>17.18</v>
      </c>
      <c r="AK2705">
        <v>2.2000000000000002</v>
      </c>
      <c r="AL2705">
        <v>8</v>
      </c>
      <c r="AM2705">
        <v>11</v>
      </c>
      <c r="AN2705">
        <v>25</v>
      </c>
      <c r="AO2705" t="s">
        <v>190</v>
      </c>
      <c r="AP2705">
        <v>83</v>
      </c>
      <c r="AQ2705">
        <v>-0.7</v>
      </c>
      <c r="AR2705">
        <v>1.2</v>
      </c>
      <c r="AS2705" t="s">
        <v>3339</v>
      </c>
      <c r="AT2705">
        <v>6.33</v>
      </c>
      <c r="AU2705">
        <v>17</v>
      </c>
      <c r="AV2705">
        <v>15</v>
      </c>
      <c r="AW2705">
        <v>6</v>
      </c>
      <c r="AX2705">
        <v>12</v>
      </c>
      <c r="AY2705">
        <v>4</v>
      </c>
      <c r="AZ2705">
        <v>24</v>
      </c>
      <c r="BA2705">
        <v>21.541666666666668</v>
      </c>
      <c r="BB2705">
        <v>2335.7700000000004</v>
      </c>
      <c r="BC2705">
        <v>3892.9500000000007</v>
      </c>
      <c r="BD2705">
        <v>5450.13</v>
      </c>
      <c r="BE2705">
        <v>36</v>
      </c>
      <c r="BF2705">
        <v>4</v>
      </c>
      <c r="BG2705">
        <v>24</v>
      </c>
      <c r="BH2705">
        <v>21.541666666666668</v>
      </c>
      <c r="BI2705">
        <v>2335.7700000000004</v>
      </c>
      <c r="BJ2705">
        <v>3892.9500000000007</v>
      </c>
      <c r="BK2705">
        <v>5450.13</v>
      </c>
      <c r="BL2705">
        <v>50</v>
      </c>
      <c r="BM2705">
        <v>1</v>
      </c>
      <c r="BN2705">
        <v>2</v>
      </c>
      <c r="BO2705" t="s">
        <v>192</v>
      </c>
      <c r="BP2705">
        <v>4.8899999999999997</v>
      </c>
      <c r="BQ2705">
        <v>170</v>
      </c>
      <c r="BR2705">
        <v>0</v>
      </c>
      <c r="BS2705">
        <v>0</v>
      </c>
      <c r="BV2705">
        <v>0</v>
      </c>
      <c r="BW2705">
        <v>30</v>
      </c>
      <c r="BX2705">
        <v>0</v>
      </c>
      <c r="BZ2705" t="s">
        <v>193</v>
      </c>
      <c r="CA2705" t="s">
        <v>194</v>
      </c>
      <c r="CB2705" t="b">
        <v>0</v>
      </c>
    </row>
    <row r="2706" spans="1:80" x14ac:dyDescent="0.3">
      <c r="A2706">
        <v>2705</v>
      </c>
      <c r="B2706" t="s">
        <v>3963</v>
      </c>
      <c r="C2706" t="s">
        <v>20</v>
      </c>
      <c r="D2706" t="s">
        <v>3004</v>
      </c>
      <c r="E2706" t="s">
        <v>3333</v>
      </c>
      <c r="F2706" t="s">
        <v>1005</v>
      </c>
      <c r="G2706" t="s">
        <v>3004</v>
      </c>
      <c r="H2706" t="s">
        <v>184</v>
      </c>
      <c r="J2706">
        <v>0</v>
      </c>
      <c r="K2706" t="s">
        <v>3334</v>
      </c>
      <c r="L2706" t="s">
        <v>186</v>
      </c>
      <c r="M2706" t="s">
        <v>1189</v>
      </c>
      <c r="N2706" t="s">
        <v>20</v>
      </c>
      <c r="Q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 t="s">
        <v>189</v>
      </c>
      <c r="AA2706">
        <v>2</v>
      </c>
      <c r="AB2706">
        <v>6</v>
      </c>
      <c r="AC2706">
        <v>80</v>
      </c>
      <c r="AD2706">
        <v>13.333333333333334</v>
      </c>
      <c r="AE2706">
        <v>22.5</v>
      </c>
      <c r="AF2706">
        <v>22.5</v>
      </c>
      <c r="AG2706">
        <v>10</v>
      </c>
      <c r="AH2706">
        <v>0.76</v>
      </c>
      <c r="AI2706">
        <v>39872.5</v>
      </c>
      <c r="AJ2706">
        <v>19.829999999999998</v>
      </c>
      <c r="AK2706">
        <v>2.2000000000000002</v>
      </c>
      <c r="AL2706">
        <v>7</v>
      </c>
      <c r="AP2706" t="s">
        <v>197</v>
      </c>
      <c r="AQ2706" t="s">
        <v>197</v>
      </c>
      <c r="AR2706" t="s">
        <v>197</v>
      </c>
      <c r="AS2706" t="s">
        <v>3339</v>
      </c>
      <c r="AT2706">
        <v>6.33</v>
      </c>
      <c r="AU2706">
        <v>17</v>
      </c>
      <c r="AV2706">
        <v>15</v>
      </c>
      <c r="AW2706">
        <v>6</v>
      </c>
      <c r="AY2706">
        <v>3</v>
      </c>
      <c r="AZ2706">
        <v>18</v>
      </c>
      <c r="BA2706">
        <v>28.722222222222221</v>
      </c>
      <c r="BB2706">
        <v>2335.7700000000004</v>
      </c>
      <c r="BC2706">
        <v>3892.9500000000007</v>
      </c>
      <c r="BD2706">
        <v>5450.13</v>
      </c>
      <c r="BE2706">
        <v>36</v>
      </c>
      <c r="BF2706">
        <v>3</v>
      </c>
      <c r="BG2706">
        <v>18</v>
      </c>
      <c r="BH2706">
        <v>28.722222222222221</v>
      </c>
      <c r="BI2706">
        <v>2335.7700000000004</v>
      </c>
      <c r="BJ2706">
        <v>3892.9500000000007</v>
      </c>
      <c r="BK2706">
        <v>5450.13</v>
      </c>
      <c r="BL2706">
        <v>50</v>
      </c>
      <c r="BM2706">
        <v>1</v>
      </c>
      <c r="BP2706">
        <v>0</v>
      </c>
      <c r="BS2706">
        <v>0</v>
      </c>
      <c r="BV2706">
        <v>0</v>
      </c>
      <c r="BW2706">
        <v>0</v>
      </c>
      <c r="BX2706">
        <v>0</v>
      </c>
      <c r="BZ2706" t="s">
        <v>193</v>
      </c>
      <c r="CA2706" t="s">
        <v>194</v>
      </c>
      <c r="CB2706" t="b">
        <v>0</v>
      </c>
    </row>
    <row r="2707" spans="1:80" x14ac:dyDescent="0.3">
      <c r="A2707">
        <v>2706</v>
      </c>
      <c r="B2707" t="s">
        <v>3367</v>
      </c>
      <c r="C2707" t="s">
        <v>20</v>
      </c>
      <c r="D2707" t="s">
        <v>3004</v>
      </c>
      <c r="E2707" t="s">
        <v>3333</v>
      </c>
      <c r="F2707" t="s">
        <v>1577</v>
      </c>
      <c r="G2707" t="s">
        <v>3004</v>
      </c>
      <c r="H2707" t="s">
        <v>184</v>
      </c>
      <c r="J2707">
        <v>0</v>
      </c>
      <c r="K2707" t="s">
        <v>3334</v>
      </c>
      <c r="L2707" t="s">
        <v>186</v>
      </c>
      <c r="M2707" t="s">
        <v>1189</v>
      </c>
      <c r="N2707" t="s">
        <v>20</v>
      </c>
      <c r="O2707">
        <v>3301</v>
      </c>
      <c r="P2707" t="s">
        <v>188</v>
      </c>
      <c r="Q2707">
        <v>2</v>
      </c>
      <c r="R2707">
        <v>6</v>
      </c>
      <c r="S2707">
        <v>40</v>
      </c>
      <c r="T2707">
        <v>6.666666666666667</v>
      </c>
      <c r="U2707">
        <v>7.5</v>
      </c>
      <c r="V2707">
        <v>7.5</v>
      </c>
      <c r="W2707">
        <v>5</v>
      </c>
      <c r="X2707">
        <v>0.76</v>
      </c>
      <c r="Y2707">
        <v>119638</v>
      </c>
      <c r="Z2707" t="s">
        <v>189</v>
      </c>
      <c r="AA2707">
        <v>2</v>
      </c>
      <c r="AB2707">
        <v>3</v>
      </c>
      <c r="AC2707">
        <v>80</v>
      </c>
      <c r="AD2707">
        <v>26.666666666666668</v>
      </c>
      <c r="AE2707">
        <v>22.5</v>
      </c>
      <c r="AF2707">
        <v>26.666666666666668</v>
      </c>
      <c r="AG2707">
        <v>10</v>
      </c>
      <c r="AH2707">
        <v>0.76</v>
      </c>
      <c r="AI2707">
        <v>33640.5</v>
      </c>
      <c r="AJ2707">
        <v>22.48</v>
      </c>
      <c r="AK2707">
        <v>2.2000000000000002</v>
      </c>
      <c r="AL2707">
        <v>6</v>
      </c>
      <c r="AM2707">
        <v>11</v>
      </c>
      <c r="AN2707">
        <v>25</v>
      </c>
      <c r="AO2707" t="s">
        <v>190</v>
      </c>
      <c r="AP2707">
        <v>83</v>
      </c>
      <c r="AQ2707">
        <v>-0.7</v>
      </c>
      <c r="AR2707">
        <v>1.2</v>
      </c>
      <c r="AS2707" t="s">
        <v>3339</v>
      </c>
      <c r="AT2707">
        <v>6.33</v>
      </c>
      <c r="AU2707">
        <v>17</v>
      </c>
      <c r="AV2707">
        <v>15</v>
      </c>
      <c r="AW2707">
        <v>6</v>
      </c>
      <c r="AX2707">
        <v>12</v>
      </c>
      <c r="AY2707">
        <v>3</v>
      </c>
      <c r="AZ2707">
        <v>18</v>
      </c>
      <c r="BA2707">
        <v>28.722222222222221</v>
      </c>
      <c r="BB2707">
        <v>2335.7700000000004</v>
      </c>
      <c r="BC2707">
        <v>3892.9500000000007</v>
      </c>
      <c r="BD2707">
        <v>5450.13</v>
      </c>
      <c r="BE2707">
        <v>36</v>
      </c>
      <c r="BF2707">
        <v>3</v>
      </c>
      <c r="BG2707">
        <v>18</v>
      </c>
      <c r="BH2707">
        <v>28.722222222222221</v>
      </c>
      <c r="BI2707">
        <v>2335.7700000000004</v>
      </c>
      <c r="BJ2707">
        <v>3892.9500000000007</v>
      </c>
      <c r="BK2707">
        <v>5450.13</v>
      </c>
      <c r="BL2707">
        <v>50</v>
      </c>
      <c r="BM2707">
        <v>1</v>
      </c>
      <c r="BN2707">
        <v>2</v>
      </c>
      <c r="BO2707" t="s">
        <v>192</v>
      </c>
      <c r="BP2707">
        <v>6.6020000000000003</v>
      </c>
      <c r="BQ2707">
        <v>89</v>
      </c>
      <c r="BR2707">
        <v>4</v>
      </c>
      <c r="BS2707">
        <v>4.49438202247191E-2</v>
      </c>
      <c r="BV2707">
        <v>0</v>
      </c>
      <c r="BW2707">
        <v>0</v>
      </c>
      <c r="BX2707">
        <v>0</v>
      </c>
      <c r="BZ2707" t="s">
        <v>193</v>
      </c>
      <c r="CA2707" t="s">
        <v>194</v>
      </c>
      <c r="CB2707" t="b">
        <v>0</v>
      </c>
    </row>
    <row r="2708" spans="1:80" x14ac:dyDescent="0.3">
      <c r="A2708">
        <v>2707</v>
      </c>
      <c r="B2708" t="s">
        <v>3964</v>
      </c>
      <c r="C2708" t="s">
        <v>20</v>
      </c>
      <c r="D2708" t="s">
        <v>3004</v>
      </c>
      <c r="E2708" t="s">
        <v>3333</v>
      </c>
      <c r="F2708" t="s">
        <v>1607</v>
      </c>
      <c r="G2708" t="s">
        <v>3004</v>
      </c>
      <c r="H2708" t="s">
        <v>184</v>
      </c>
      <c r="J2708">
        <v>0</v>
      </c>
      <c r="K2708" t="s">
        <v>3334</v>
      </c>
      <c r="L2708" t="s">
        <v>186</v>
      </c>
      <c r="M2708" t="s">
        <v>1189</v>
      </c>
      <c r="N2708" t="s">
        <v>20</v>
      </c>
      <c r="Q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 t="s">
        <v>189</v>
      </c>
      <c r="AA2708">
        <v>2</v>
      </c>
      <c r="AB2708">
        <v>3</v>
      </c>
      <c r="AC2708">
        <v>80</v>
      </c>
      <c r="AD2708">
        <v>26.666666666666668</v>
      </c>
      <c r="AE2708">
        <v>22.5</v>
      </c>
      <c r="AF2708">
        <v>26.666666666666668</v>
      </c>
      <c r="AG2708">
        <v>10</v>
      </c>
      <c r="AH2708">
        <v>0.76</v>
      </c>
      <c r="AI2708">
        <v>33640.5</v>
      </c>
      <c r="AL2708">
        <v>0</v>
      </c>
      <c r="AP2708" t="s">
        <v>197</v>
      </c>
      <c r="AQ2708" t="s">
        <v>197</v>
      </c>
      <c r="AR2708" t="s">
        <v>197</v>
      </c>
      <c r="AS2708" t="s">
        <v>3339</v>
      </c>
      <c r="AT2708">
        <v>6.33</v>
      </c>
      <c r="AU2708">
        <v>17</v>
      </c>
      <c r="AV2708">
        <v>15</v>
      </c>
      <c r="AW2708">
        <v>6</v>
      </c>
      <c r="AY2708">
        <v>3</v>
      </c>
      <c r="AZ2708">
        <v>18</v>
      </c>
      <c r="BA2708">
        <v>28.722222222222221</v>
      </c>
      <c r="BB2708">
        <v>2335.7700000000004</v>
      </c>
      <c r="BC2708">
        <v>3892.9500000000007</v>
      </c>
      <c r="BD2708">
        <v>5450.13</v>
      </c>
      <c r="BE2708">
        <v>36</v>
      </c>
      <c r="BF2708">
        <v>3</v>
      </c>
      <c r="BG2708">
        <v>18</v>
      </c>
      <c r="BH2708">
        <v>28.722222222222221</v>
      </c>
      <c r="BI2708">
        <v>2335.7700000000004</v>
      </c>
      <c r="BJ2708">
        <v>3892.9500000000007</v>
      </c>
      <c r="BK2708">
        <v>5450.13</v>
      </c>
      <c r="BL2708">
        <v>50</v>
      </c>
      <c r="BM2708">
        <v>1</v>
      </c>
      <c r="BP2708">
        <v>0</v>
      </c>
      <c r="BS2708">
        <v>0</v>
      </c>
      <c r="BV2708">
        <v>0</v>
      </c>
      <c r="BW2708">
        <v>0</v>
      </c>
      <c r="BX2708">
        <v>0</v>
      </c>
      <c r="BZ2708" t="s">
        <v>193</v>
      </c>
      <c r="CA2708" t="s">
        <v>194</v>
      </c>
      <c r="CB2708" t="b">
        <v>0</v>
      </c>
    </row>
    <row r="2709" spans="1:80" x14ac:dyDescent="0.3">
      <c r="A2709">
        <v>2708</v>
      </c>
      <c r="B2709" t="s">
        <v>3974</v>
      </c>
      <c r="C2709" t="s">
        <v>20</v>
      </c>
      <c r="D2709" t="s">
        <v>3004</v>
      </c>
      <c r="E2709" t="s">
        <v>3333</v>
      </c>
      <c r="F2709" t="s">
        <v>252</v>
      </c>
      <c r="G2709" t="s">
        <v>3004</v>
      </c>
      <c r="H2709" t="s">
        <v>184</v>
      </c>
      <c r="J2709">
        <v>0</v>
      </c>
      <c r="K2709" t="s">
        <v>3344</v>
      </c>
      <c r="L2709" t="s">
        <v>186</v>
      </c>
      <c r="M2709" t="s">
        <v>1189</v>
      </c>
      <c r="N2709" t="s">
        <v>20</v>
      </c>
      <c r="O2709">
        <v>1490</v>
      </c>
      <c r="P2709" t="s">
        <v>188</v>
      </c>
      <c r="Q2709">
        <v>2</v>
      </c>
      <c r="R2709">
        <v>9</v>
      </c>
      <c r="S2709">
        <v>40</v>
      </c>
      <c r="T2709">
        <v>4.4444444444444446</v>
      </c>
      <c r="U2709">
        <v>7.5</v>
      </c>
      <c r="V2709">
        <v>7.5</v>
      </c>
      <c r="W2709">
        <v>5</v>
      </c>
      <c r="X2709">
        <v>0.76</v>
      </c>
      <c r="Y2709">
        <v>119638</v>
      </c>
      <c r="Z2709" t="s">
        <v>189</v>
      </c>
      <c r="AA2709">
        <v>2</v>
      </c>
      <c r="AB2709">
        <v>9</v>
      </c>
      <c r="AC2709">
        <v>80</v>
      </c>
      <c r="AD2709">
        <v>8.8888888888888893</v>
      </c>
      <c r="AE2709">
        <v>22.5</v>
      </c>
      <c r="AF2709">
        <v>22.5</v>
      </c>
      <c r="AG2709">
        <v>10</v>
      </c>
      <c r="AH2709">
        <v>0.76</v>
      </c>
      <c r="AI2709">
        <v>39872.5</v>
      </c>
      <c r="AJ2709">
        <v>11.87</v>
      </c>
      <c r="AK2709">
        <v>2.2000000000000002</v>
      </c>
      <c r="AL2709">
        <v>11</v>
      </c>
      <c r="AM2709">
        <v>11</v>
      </c>
      <c r="AN2709">
        <v>25</v>
      </c>
      <c r="AO2709" t="s">
        <v>190</v>
      </c>
      <c r="AP2709">
        <v>83</v>
      </c>
      <c r="AQ2709">
        <v>-0.7</v>
      </c>
      <c r="AR2709">
        <v>1.2</v>
      </c>
      <c r="AS2709" t="s">
        <v>3335</v>
      </c>
      <c r="AT2709">
        <v>16</v>
      </c>
      <c r="AU2709">
        <v>17</v>
      </c>
      <c r="AV2709">
        <v>15</v>
      </c>
      <c r="AW2709">
        <v>12</v>
      </c>
      <c r="AX2709">
        <v>12</v>
      </c>
      <c r="AY2709">
        <v>4</v>
      </c>
      <c r="AZ2709">
        <v>48</v>
      </c>
      <c r="BA2709">
        <v>10.770833333333334</v>
      </c>
      <c r="BB2709">
        <v>11808</v>
      </c>
      <c r="BC2709">
        <v>19680</v>
      </c>
      <c r="BD2709">
        <v>27552</v>
      </c>
      <c r="BE2709">
        <v>36</v>
      </c>
      <c r="BF2709">
        <v>4</v>
      </c>
      <c r="BG2709">
        <v>48</v>
      </c>
      <c r="BH2709">
        <v>10.770833333333334</v>
      </c>
      <c r="BI2709">
        <v>11808</v>
      </c>
      <c r="BJ2709">
        <v>19680</v>
      </c>
      <c r="BK2709">
        <v>27552</v>
      </c>
      <c r="BL2709">
        <v>50</v>
      </c>
      <c r="BM2709">
        <v>1</v>
      </c>
      <c r="BN2709">
        <v>4</v>
      </c>
      <c r="BO2709" t="s">
        <v>192</v>
      </c>
      <c r="BP2709">
        <v>5.96</v>
      </c>
      <c r="BQ2709">
        <v>12</v>
      </c>
      <c r="BR2709">
        <v>19</v>
      </c>
      <c r="BS2709">
        <v>1.5833333333333333</v>
      </c>
      <c r="BV2709">
        <v>0</v>
      </c>
      <c r="BW2709">
        <v>0</v>
      </c>
      <c r="BX2709">
        <v>0</v>
      </c>
      <c r="BZ2709" t="s">
        <v>193</v>
      </c>
      <c r="CA2709" t="s">
        <v>194</v>
      </c>
      <c r="CB2709" t="b">
        <v>0</v>
      </c>
    </row>
    <row r="2710" spans="1:80" x14ac:dyDescent="0.3">
      <c r="A2710">
        <v>2709</v>
      </c>
      <c r="B2710" t="s">
        <v>3973</v>
      </c>
      <c r="C2710" t="s">
        <v>20</v>
      </c>
      <c r="D2710" t="s">
        <v>3004</v>
      </c>
      <c r="E2710" t="s">
        <v>3333</v>
      </c>
      <c r="F2710" t="s">
        <v>511</v>
      </c>
      <c r="G2710" t="s">
        <v>3004</v>
      </c>
      <c r="H2710" t="s">
        <v>184</v>
      </c>
      <c r="J2710">
        <v>0</v>
      </c>
      <c r="K2710" t="s">
        <v>3344</v>
      </c>
      <c r="L2710" t="s">
        <v>186</v>
      </c>
      <c r="M2710" t="s">
        <v>1189</v>
      </c>
      <c r="N2710" t="s">
        <v>20</v>
      </c>
      <c r="O2710">
        <v>1882</v>
      </c>
      <c r="P2710" t="s">
        <v>188</v>
      </c>
      <c r="Q2710">
        <v>2</v>
      </c>
      <c r="R2710">
        <v>6</v>
      </c>
      <c r="S2710">
        <v>40</v>
      </c>
      <c r="T2710">
        <v>6.666666666666667</v>
      </c>
      <c r="U2710">
        <v>7.5</v>
      </c>
      <c r="V2710">
        <v>7.5</v>
      </c>
      <c r="W2710">
        <v>5</v>
      </c>
      <c r="X2710">
        <v>0.76</v>
      </c>
      <c r="Y2710">
        <v>119638</v>
      </c>
      <c r="Z2710" t="s">
        <v>189</v>
      </c>
      <c r="AA2710">
        <v>2</v>
      </c>
      <c r="AB2710">
        <v>9</v>
      </c>
      <c r="AC2710">
        <v>80</v>
      </c>
      <c r="AD2710">
        <v>8.8888888888888893</v>
      </c>
      <c r="AE2710">
        <v>22.5</v>
      </c>
      <c r="AF2710">
        <v>22.5</v>
      </c>
      <c r="AG2710">
        <v>10</v>
      </c>
      <c r="AH2710">
        <v>0.76</v>
      </c>
      <c r="AI2710">
        <v>39872.5</v>
      </c>
      <c r="AJ2710">
        <v>14.53</v>
      </c>
      <c r="AK2710">
        <v>2.2000000000000002</v>
      </c>
      <c r="AL2710">
        <v>9</v>
      </c>
      <c r="AM2710">
        <v>11</v>
      </c>
      <c r="AN2710">
        <v>25</v>
      </c>
      <c r="AO2710" t="s">
        <v>190</v>
      </c>
      <c r="AP2710">
        <v>83</v>
      </c>
      <c r="AQ2710">
        <v>-0.7</v>
      </c>
      <c r="AR2710">
        <v>1.2</v>
      </c>
      <c r="AS2710" t="s">
        <v>3335</v>
      </c>
      <c r="AT2710">
        <v>16</v>
      </c>
      <c r="AU2710">
        <v>17</v>
      </c>
      <c r="AV2710">
        <v>15</v>
      </c>
      <c r="AW2710">
        <v>12</v>
      </c>
      <c r="AX2710">
        <v>12</v>
      </c>
      <c r="AY2710">
        <v>4</v>
      </c>
      <c r="AZ2710">
        <v>48</v>
      </c>
      <c r="BA2710">
        <v>10.770833333333334</v>
      </c>
      <c r="BB2710">
        <v>11808</v>
      </c>
      <c r="BC2710">
        <v>19680</v>
      </c>
      <c r="BD2710">
        <v>27552</v>
      </c>
      <c r="BE2710">
        <v>36</v>
      </c>
      <c r="BF2710">
        <v>4</v>
      </c>
      <c r="BG2710">
        <v>48</v>
      </c>
      <c r="BH2710">
        <v>10.770833333333334</v>
      </c>
      <c r="BI2710">
        <v>11808</v>
      </c>
      <c r="BJ2710">
        <v>19680</v>
      </c>
      <c r="BK2710">
        <v>27552</v>
      </c>
      <c r="BL2710">
        <v>50</v>
      </c>
      <c r="BM2710">
        <v>1</v>
      </c>
      <c r="BN2710">
        <v>3</v>
      </c>
      <c r="BO2710" t="s">
        <v>192</v>
      </c>
      <c r="BP2710">
        <v>5.6459999999999999</v>
      </c>
      <c r="BQ2710">
        <v>12</v>
      </c>
      <c r="BR2710">
        <v>1</v>
      </c>
      <c r="BS2710">
        <v>8.3333333333333329E-2</v>
      </c>
      <c r="BV2710">
        <v>0</v>
      </c>
      <c r="BW2710">
        <v>0</v>
      </c>
      <c r="BX2710">
        <v>0</v>
      </c>
      <c r="BZ2710" t="s">
        <v>193</v>
      </c>
      <c r="CA2710" t="s">
        <v>194</v>
      </c>
      <c r="CB2710" t="b">
        <v>0</v>
      </c>
    </row>
    <row r="2711" spans="1:80" x14ac:dyDescent="0.3">
      <c r="A2711">
        <v>2710</v>
      </c>
      <c r="B2711" t="s">
        <v>3979</v>
      </c>
      <c r="C2711" t="s">
        <v>20</v>
      </c>
      <c r="D2711" t="s">
        <v>3004</v>
      </c>
      <c r="E2711" t="s">
        <v>3333</v>
      </c>
      <c r="F2711" t="s">
        <v>520</v>
      </c>
      <c r="G2711" t="s">
        <v>3004</v>
      </c>
      <c r="H2711" t="s">
        <v>184</v>
      </c>
      <c r="J2711">
        <v>0</v>
      </c>
      <c r="K2711" t="s">
        <v>3344</v>
      </c>
      <c r="L2711" t="s">
        <v>186</v>
      </c>
      <c r="M2711" t="s">
        <v>1189</v>
      </c>
      <c r="N2711" t="s">
        <v>20</v>
      </c>
      <c r="O2711">
        <v>2286</v>
      </c>
      <c r="P2711" t="s">
        <v>188</v>
      </c>
      <c r="Q2711">
        <v>2</v>
      </c>
      <c r="R2711">
        <v>6</v>
      </c>
      <c r="S2711">
        <v>40</v>
      </c>
      <c r="T2711">
        <v>6.666666666666667</v>
      </c>
      <c r="U2711">
        <v>7.5</v>
      </c>
      <c r="V2711">
        <v>7.5</v>
      </c>
      <c r="W2711">
        <v>5</v>
      </c>
      <c r="X2711">
        <v>0.76</v>
      </c>
      <c r="Y2711">
        <v>119638</v>
      </c>
      <c r="Z2711" t="s">
        <v>189</v>
      </c>
      <c r="AA2711">
        <v>2</v>
      </c>
      <c r="AB2711">
        <v>6</v>
      </c>
      <c r="AC2711">
        <v>80</v>
      </c>
      <c r="AD2711">
        <v>13.333333333333334</v>
      </c>
      <c r="AE2711">
        <v>22.5</v>
      </c>
      <c r="AF2711">
        <v>22.5</v>
      </c>
      <c r="AG2711">
        <v>10</v>
      </c>
      <c r="AH2711">
        <v>0.76</v>
      </c>
      <c r="AI2711">
        <v>39872.5</v>
      </c>
      <c r="AJ2711">
        <v>17.18</v>
      </c>
      <c r="AK2711">
        <v>2.2000000000000002</v>
      </c>
      <c r="AL2711">
        <v>8</v>
      </c>
      <c r="AM2711">
        <v>11</v>
      </c>
      <c r="AN2711">
        <v>25</v>
      </c>
      <c r="AO2711" t="s">
        <v>190</v>
      </c>
      <c r="AP2711">
        <v>83</v>
      </c>
      <c r="AQ2711">
        <v>-0.7</v>
      </c>
      <c r="AR2711">
        <v>1.2</v>
      </c>
      <c r="AS2711" t="s">
        <v>3339</v>
      </c>
      <c r="AT2711">
        <v>6.33</v>
      </c>
      <c r="AU2711">
        <v>17</v>
      </c>
      <c r="AV2711">
        <v>15</v>
      </c>
      <c r="AW2711">
        <v>6</v>
      </c>
      <c r="AX2711">
        <v>12</v>
      </c>
      <c r="AY2711">
        <v>4</v>
      </c>
      <c r="AZ2711">
        <v>24</v>
      </c>
      <c r="BA2711">
        <v>21.541666666666668</v>
      </c>
      <c r="BB2711">
        <v>2335.7700000000004</v>
      </c>
      <c r="BC2711">
        <v>3892.9500000000007</v>
      </c>
      <c r="BD2711">
        <v>5450.13</v>
      </c>
      <c r="BE2711">
        <v>36</v>
      </c>
      <c r="BF2711">
        <v>4</v>
      </c>
      <c r="BG2711">
        <v>24</v>
      </c>
      <c r="BH2711">
        <v>21.541666666666668</v>
      </c>
      <c r="BI2711">
        <v>2335.7700000000004</v>
      </c>
      <c r="BJ2711">
        <v>3892.9500000000007</v>
      </c>
      <c r="BK2711">
        <v>5450.13</v>
      </c>
      <c r="BL2711">
        <v>50</v>
      </c>
      <c r="BM2711">
        <v>1</v>
      </c>
      <c r="BN2711">
        <v>2</v>
      </c>
      <c r="BO2711" t="s">
        <v>192</v>
      </c>
      <c r="BP2711">
        <v>4.5720000000000001</v>
      </c>
      <c r="BQ2711">
        <v>3</v>
      </c>
      <c r="BR2711">
        <v>0</v>
      </c>
      <c r="BS2711">
        <v>0</v>
      </c>
      <c r="BV2711">
        <v>0</v>
      </c>
      <c r="BW2711">
        <v>0</v>
      </c>
      <c r="BX2711">
        <v>0</v>
      </c>
      <c r="BZ2711" t="s">
        <v>193</v>
      </c>
      <c r="CA2711" t="s">
        <v>194</v>
      </c>
      <c r="CB2711" t="b">
        <v>0</v>
      </c>
    </row>
    <row r="2712" spans="1:80" x14ac:dyDescent="0.3">
      <c r="A2712">
        <v>2711</v>
      </c>
      <c r="B2712" t="s">
        <v>4010</v>
      </c>
      <c r="C2712" t="s">
        <v>20</v>
      </c>
      <c r="D2712" t="s">
        <v>3004</v>
      </c>
      <c r="E2712" t="s">
        <v>3333</v>
      </c>
      <c r="F2712" t="s">
        <v>1577</v>
      </c>
      <c r="G2712" t="s">
        <v>3004</v>
      </c>
      <c r="H2712" t="s">
        <v>184</v>
      </c>
      <c r="J2712">
        <v>0</v>
      </c>
      <c r="L2712" t="s">
        <v>197</v>
      </c>
      <c r="M2712" t="s">
        <v>197</v>
      </c>
      <c r="N2712" t="s">
        <v>198</v>
      </c>
      <c r="Q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 t="s">
        <v>189</v>
      </c>
      <c r="AA2712">
        <v>2</v>
      </c>
      <c r="AB2712">
        <v>3</v>
      </c>
      <c r="AC2712">
        <v>80</v>
      </c>
      <c r="AD2712">
        <v>26.666666666666668</v>
      </c>
      <c r="AE2712">
        <v>22.5</v>
      </c>
      <c r="AF2712">
        <v>26.666666666666668</v>
      </c>
      <c r="AG2712">
        <v>10</v>
      </c>
      <c r="AH2712">
        <v>0.76</v>
      </c>
      <c r="AI2712">
        <v>33640.5</v>
      </c>
      <c r="AL2712">
        <v>0</v>
      </c>
      <c r="AP2712" t="s">
        <v>197</v>
      </c>
      <c r="AQ2712" t="s">
        <v>197</v>
      </c>
      <c r="AR2712" t="s">
        <v>197</v>
      </c>
      <c r="AS2712" t="s">
        <v>3339</v>
      </c>
      <c r="AT2712">
        <v>6.33</v>
      </c>
      <c r="AU2712">
        <v>17</v>
      </c>
      <c r="AV2712">
        <v>15</v>
      </c>
      <c r="AW2712">
        <v>6</v>
      </c>
      <c r="AY2712">
        <v>3</v>
      </c>
      <c r="AZ2712">
        <v>18</v>
      </c>
      <c r="BA2712">
        <v>28.722222222222221</v>
      </c>
      <c r="BB2712">
        <v>2335.7700000000004</v>
      </c>
      <c r="BC2712">
        <v>3892.9500000000007</v>
      </c>
      <c r="BD2712">
        <v>5450.13</v>
      </c>
      <c r="BE2712">
        <v>36</v>
      </c>
      <c r="BF2712">
        <v>0</v>
      </c>
      <c r="BG2712">
        <v>0</v>
      </c>
      <c r="BH2712">
        <v>0</v>
      </c>
      <c r="BI2712">
        <v>2335.7700000000004</v>
      </c>
      <c r="BJ2712">
        <v>3892.9500000000007</v>
      </c>
      <c r="BK2712">
        <v>5450.13</v>
      </c>
      <c r="BL2712">
        <v>50</v>
      </c>
      <c r="BM2712">
        <v>1</v>
      </c>
      <c r="BP2712">
        <v>0</v>
      </c>
      <c r="BS2712">
        <v>0</v>
      </c>
      <c r="BV2712">
        <v>0</v>
      </c>
      <c r="BW2712">
        <v>0</v>
      </c>
      <c r="BX2712">
        <v>0</v>
      </c>
      <c r="BZ2712" t="s">
        <v>193</v>
      </c>
      <c r="CA2712" t="s">
        <v>194</v>
      </c>
      <c r="CB2712" t="b">
        <v>0</v>
      </c>
    </row>
    <row r="2713" spans="1:80" x14ac:dyDescent="0.3">
      <c r="A2713">
        <v>2712</v>
      </c>
      <c r="B2713" t="s">
        <v>4011</v>
      </c>
      <c r="C2713" t="s">
        <v>20</v>
      </c>
      <c r="D2713" t="s">
        <v>3004</v>
      </c>
      <c r="E2713" t="s">
        <v>4012</v>
      </c>
      <c r="F2713" t="s">
        <v>1607</v>
      </c>
      <c r="G2713" t="s">
        <v>3004</v>
      </c>
      <c r="H2713" t="s">
        <v>184</v>
      </c>
      <c r="J2713">
        <v>0</v>
      </c>
      <c r="L2713" t="s">
        <v>197</v>
      </c>
      <c r="M2713" t="s">
        <v>197</v>
      </c>
      <c r="N2713" t="s">
        <v>198</v>
      </c>
      <c r="Q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 t="s">
        <v>189</v>
      </c>
      <c r="AA2713">
        <v>2</v>
      </c>
      <c r="AB2713">
        <v>3</v>
      </c>
      <c r="AC2713">
        <v>80</v>
      </c>
      <c r="AD2713">
        <v>26.666666666666668</v>
      </c>
      <c r="AE2713">
        <v>13.125</v>
      </c>
      <c r="AF2713">
        <v>26.666666666666668</v>
      </c>
      <c r="AG2713">
        <v>10</v>
      </c>
      <c r="AH2713">
        <v>0.76</v>
      </c>
      <c r="AI2713">
        <v>33640.5</v>
      </c>
      <c r="AL2713">
        <v>0</v>
      </c>
      <c r="AP2713" t="s">
        <v>197</v>
      </c>
      <c r="AQ2713" t="s">
        <v>197</v>
      </c>
      <c r="AR2713" t="s">
        <v>197</v>
      </c>
      <c r="AS2713" t="s">
        <v>4020</v>
      </c>
      <c r="AT2713">
        <v>4</v>
      </c>
      <c r="AU2713">
        <v>0</v>
      </c>
      <c r="AV2713">
        <v>0</v>
      </c>
      <c r="AW2713">
        <v>9</v>
      </c>
      <c r="AY2713">
        <v>3</v>
      </c>
      <c r="AZ2713">
        <v>27</v>
      </c>
      <c r="BA2713">
        <v>19.148148148148149</v>
      </c>
      <c r="BB2713">
        <v>2214</v>
      </c>
      <c r="BC2713">
        <v>3690</v>
      </c>
      <c r="BD2713">
        <v>5166</v>
      </c>
      <c r="BE2713">
        <v>36</v>
      </c>
      <c r="BF2713">
        <v>0</v>
      </c>
      <c r="BG2713">
        <v>0</v>
      </c>
      <c r="BH2713">
        <v>0</v>
      </c>
      <c r="BI2713">
        <v>2214</v>
      </c>
      <c r="BJ2713">
        <v>3690</v>
      </c>
      <c r="BK2713">
        <v>5166</v>
      </c>
      <c r="BL2713">
        <v>50</v>
      </c>
      <c r="BM2713">
        <v>1</v>
      </c>
      <c r="BP2713">
        <v>0</v>
      </c>
      <c r="BS2713">
        <v>0</v>
      </c>
      <c r="BV2713">
        <v>0</v>
      </c>
      <c r="BW2713">
        <v>0</v>
      </c>
      <c r="BX2713">
        <v>0</v>
      </c>
      <c r="BZ2713" t="s">
        <v>193</v>
      </c>
      <c r="CA2713" t="s">
        <v>194</v>
      </c>
      <c r="CB2713" t="b">
        <v>0</v>
      </c>
    </row>
    <row r="2714" spans="1:80" x14ac:dyDescent="0.3">
      <c r="A2714">
        <v>2713</v>
      </c>
      <c r="B2714" t="s">
        <v>4013</v>
      </c>
      <c r="C2714" t="s">
        <v>20</v>
      </c>
      <c r="D2714" t="s">
        <v>3004</v>
      </c>
      <c r="E2714" t="s">
        <v>4012</v>
      </c>
      <c r="F2714" t="s">
        <v>204</v>
      </c>
      <c r="G2714" t="s">
        <v>3004</v>
      </c>
      <c r="H2714" t="s">
        <v>184</v>
      </c>
      <c r="J2714">
        <v>0</v>
      </c>
      <c r="L2714" t="s">
        <v>197</v>
      </c>
      <c r="M2714" t="s">
        <v>197</v>
      </c>
      <c r="N2714" t="s">
        <v>198</v>
      </c>
      <c r="Q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 t="s">
        <v>189</v>
      </c>
      <c r="AA2714">
        <v>2</v>
      </c>
      <c r="AB2714">
        <v>3</v>
      </c>
      <c r="AC2714">
        <v>80</v>
      </c>
      <c r="AD2714">
        <v>26.666666666666668</v>
      </c>
      <c r="AE2714">
        <v>13.125</v>
      </c>
      <c r="AF2714">
        <v>26.666666666666668</v>
      </c>
      <c r="AG2714">
        <v>10</v>
      </c>
      <c r="AH2714">
        <v>0.76</v>
      </c>
      <c r="AI2714">
        <v>33640.5</v>
      </c>
      <c r="AL2714">
        <v>0</v>
      </c>
      <c r="AP2714" t="s">
        <v>197</v>
      </c>
      <c r="AQ2714" t="s">
        <v>197</v>
      </c>
      <c r="AR2714" t="s">
        <v>197</v>
      </c>
      <c r="AS2714" t="s">
        <v>4021</v>
      </c>
      <c r="AT2714">
        <v>6</v>
      </c>
      <c r="AU2714">
        <v>0</v>
      </c>
      <c r="AV2714">
        <v>0</v>
      </c>
      <c r="AW2714">
        <v>9</v>
      </c>
      <c r="AY2714">
        <v>3</v>
      </c>
      <c r="AZ2714">
        <v>27</v>
      </c>
      <c r="BA2714">
        <v>19.148148148148149</v>
      </c>
      <c r="BB2714">
        <v>3321</v>
      </c>
      <c r="BC2714">
        <v>5535</v>
      </c>
      <c r="BD2714">
        <v>7749</v>
      </c>
      <c r="BE2714">
        <v>36</v>
      </c>
      <c r="BF2714">
        <v>0</v>
      </c>
      <c r="BG2714">
        <v>0</v>
      </c>
      <c r="BH2714">
        <v>0</v>
      </c>
      <c r="BI2714">
        <v>3321</v>
      </c>
      <c r="BJ2714">
        <v>5535</v>
      </c>
      <c r="BK2714">
        <v>7749</v>
      </c>
      <c r="BL2714">
        <v>50</v>
      </c>
      <c r="BM2714">
        <v>1</v>
      </c>
      <c r="BP2714">
        <v>0</v>
      </c>
      <c r="BS2714">
        <v>0</v>
      </c>
      <c r="BV2714">
        <v>0</v>
      </c>
      <c r="BW2714">
        <v>0</v>
      </c>
      <c r="BX2714">
        <v>0</v>
      </c>
      <c r="BZ2714" t="s">
        <v>193</v>
      </c>
      <c r="CA2714" t="s">
        <v>194</v>
      </c>
      <c r="CB2714" t="b">
        <v>0</v>
      </c>
    </row>
    <row r="2715" spans="1:80" x14ac:dyDescent="0.3">
      <c r="A2715">
        <v>2714</v>
      </c>
      <c r="B2715" t="s">
        <v>4014</v>
      </c>
      <c r="C2715" t="s">
        <v>20</v>
      </c>
      <c r="D2715" t="s">
        <v>3004</v>
      </c>
      <c r="E2715" t="s">
        <v>4015</v>
      </c>
      <c r="F2715" t="s">
        <v>204</v>
      </c>
      <c r="G2715" t="s">
        <v>3004</v>
      </c>
      <c r="H2715" t="s">
        <v>184</v>
      </c>
      <c r="J2715">
        <v>0</v>
      </c>
      <c r="L2715" t="s">
        <v>197</v>
      </c>
      <c r="M2715" t="s">
        <v>197</v>
      </c>
      <c r="N2715" t="s">
        <v>198</v>
      </c>
      <c r="Q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 t="s">
        <v>189</v>
      </c>
      <c r="AA2715">
        <v>2</v>
      </c>
      <c r="AB2715">
        <v>3</v>
      </c>
      <c r="AC2715">
        <v>80</v>
      </c>
      <c r="AD2715">
        <v>26.666666666666668</v>
      </c>
      <c r="AE2715">
        <v>13.125</v>
      </c>
      <c r="AF2715">
        <v>26.666666666666668</v>
      </c>
      <c r="AG2715">
        <v>10</v>
      </c>
      <c r="AH2715">
        <v>0.76</v>
      </c>
      <c r="AI2715">
        <v>33640.5</v>
      </c>
      <c r="AL2715">
        <v>0</v>
      </c>
      <c r="AP2715" t="s">
        <v>197</v>
      </c>
      <c r="AQ2715" t="s">
        <v>197</v>
      </c>
      <c r="AR2715" t="s">
        <v>197</v>
      </c>
      <c r="AS2715" t="s">
        <v>4022</v>
      </c>
      <c r="AT2715">
        <v>6</v>
      </c>
      <c r="AU2715">
        <v>17</v>
      </c>
      <c r="AV2715">
        <v>15</v>
      </c>
      <c r="AW2715">
        <v>6</v>
      </c>
      <c r="AY2715">
        <v>3</v>
      </c>
      <c r="AZ2715">
        <v>18</v>
      </c>
      <c r="BA2715">
        <v>28.722222222222221</v>
      </c>
      <c r="BB2715">
        <v>2214</v>
      </c>
      <c r="BC2715">
        <v>3690</v>
      </c>
      <c r="BD2715">
        <v>5166</v>
      </c>
      <c r="BE2715">
        <v>36</v>
      </c>
      <c r="BF2715">
        <v>0</v>
      </c>
      <c r="BG2715">
        <v>0</v>
      </c>
      <c r="BH2715">
        <v>0</v>
      </c>
      <c r="BI2715">
        <v>2214</v>
      </c>
      <c r="BJ2715">
        <v>3690</v>
      </c>
      <c r="BK2715">
        <v>5166</v>
      </c>
      <c r="BL2715">
        <v>50</v>
      </c>
      <c r="BM2715">
        <v>1</v>
      </c>
      <c r="BP2715">
        <v>0</v>
      </c>
      <c r="BS2715">
        <v>0</v>
      </c>
      <c r="BV2715">
        <v>0</v>
      </c>
      <c r="BW2715">
        <v>0</v>
      </c>
      <c r="BX2715">
        <v>0</v>
      </c>
      <c r="BZ2715" t="s">
        <v>193</v>
      </c>
      <c r="CA2715" t="s">
        <v>194</v>
      </c>
      <c r="CB2715" t="b">
        <v>0</v>
      </c>
    </row>
    <row r="2716" spans="1:80" x14ac:dyDescent="0.3">
      <c r="A2716">
        <v>2715</v>
      </c>
      <c r="B2716" t="s">
        <v>4016</v>
      </c>
      <c r="C2716" t="s">
        <v>20</v>
      </c>
      <c r="D2716" t="s">
        <v>3004</v>
      </c>
      <c r="E2716" t="s">
        <v>4015</v>
      </c>
      <c r="F2716" t="s">
        <v>1607</v>
      </c>
      <c r="G2716" t="s">
        <v>3004</v>
      </c>
      <c r="H2716" t="s">
        <v>184</v>
      </c>
      <c r="J2716">
        <v>0</v>
      </c>
      <c r="L2716" t="s">
        <v>197</v>
      </c>
      <c r="M2716" t="s">
        <v>197</v>
      </c>
      <c r="N2716" t="s">
        <v>198</v>
      </c>
      <c r="Q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 t="s">
        <v>189</v>
      </c>
      <c r="AA2716">
        <v>2</v>
      </c>
      <c r="AB2716">
        <v>3</v>
      </c>
      <c r="AC2716">
        <v>80</v>
      </c>
      <c r="AD2716">
        <v>26.666666666666668</v>
      </c>
      <c r="AE2716">
        <v>13.125</v>
      </c>
      <c r="AF2716">
        <v>26.666666666666668</v>
      </c>
      <c r="AG2716">
        <v>10</v>
      </c>
      <c r="AH2716">
        <v>0.76</v>
      </c>
      <c r="AI2716">
        <v>33640.5</v>
      </c>
      <c r="AL2716">
        <v>0</v>
      </c>
      <c r="AP2716" t="s">
        <v>197</v>
      </c>
      <c r="AQ2716" t="s">
        <v>197</v>
      </c>
      <c r="AR2716" t="s">
        <v>197</v>
      </c>
      <c r="AS2716" t="s">
        <v>4023</v>
      </c>
      <c r="AT2716">
        <v>4</v>
      </c>
      <c r="AU2716">
        <v>17</v>
      </c>
      <c r="AV2716">
        <v>15</v>
      </c>
      <c r="AW2716">
        <v>6</v>
      </c>
      <c r="AY2716">
        <v>3</v>
      </c>
      <c r="AZ2716">
        <v>18</v>
      </c>
      <c r="BA2716">
        <v>28.722222222222221</v>
      </c>
      <c r="BB2716">
        <v>1476</v>
      </c>
      <c r="BC2716">
        <v>2460</v>
      </c>
      <c r="BD2716">
        <v>3444</v>
      </c>
      <c r="BE2716">
        <v>36</v>
      </c>
      <c r="BF2716">
        <v>0</v>
      </c>
      <c r="BG2716">
        <v>0</v>
      </c>
      <c r="BH2716">
        <v>0</v>
      </c>
      <c r="BI2716">
        <v>1476</v>
      </c>
      <c r="BJ2716">
        <v>2460</v>
      </c>
      <c r="BK2716">
        <v>3444</v>
      </c>
      <c r="BL2716">
        <v>50</v>
      </c>
      <c r="BM2716">
        <v>1</v>
      </c>
      <c r="BP2716">
        <v>0</v>
      </c>
      <c r="BS2716">
        <v>0</v>
      </c>
      <c r="BV2716">
        <v>0</v>
      </c>
      <c r="BW2716">
        <v>0</v>
      </c>
      <c r="BX2716">
        <v>0</v>
      </c>
      <c r="BZ2716" t="s">
        <v>193</v>
      </c>
      <c r="CA2716" t="s">
        <v>194</v>
      </c>
      <c r="CB2716" t="b">
        <v>0</v>
      </c>
    </row>
    <row r="2717" spans="1:80" x14ac:dyDescent="0.3">
      <c r="A2717">
        <v>2716</v>
      </c>
      <c r="B2717" t="s">
        <v>3368</v>
      </c>
      <c r="C2717" t="s">
        <v>20</v>
      </c>
      <c r="D2717" t="s">
        <v>3369</v>
      </c>
      <c r="E2717" t="s">
        <v>3370</v>
      </c>
      <c r="F2717" t="s">
        <v>196</v>
      </c>
      <c r="J2717">
        <v>0</v>
      </c>
      <c r="L2717" t="s">
        <v>197</v>
      </c>
      <c r="M2717" t="s">
        <v>197</v>
      </c>
      <c r="N2717" t="s">
        <v>198</v>
      </c>
      <c r="Q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AA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0.23</v>
      </c>
      <c r="AK2717">
        <v>3</v>
      </c>
      <c r="AL2717">
        <v>406</v>
      </c>
      <c r="AM2717">
        <v>4</v>
      </c>
      <c r="AN2717">
        <v>8</v>
      </c>
      <c r="AP2717" t="s">
        <v>197</v>
      </c>
      <c r="AQ2717" t="s">
        <v>197</v>
      </c>
      <c r="AR2717" t="s">
        <v>197</v>
      </c>
      <c r="AS2717" t="s">
        <v>2621</v>
      </c>
      <c r="AT2717">
        <v>24</v>
      </c>
      <c r="AU2717">
        <v>6</v>
      </c>
      <c r="AV2717">
        <v>6</v>
      </c>
      <c r="AW2717">
        <v>228</v>
      </c>
      <c r="AY2717">
        <v>6</v>
      </c>
      <c r="AZ2717">
        <v>1368</v>
      </c>
      <c r="BA2717">
        <v>0.37792397660818722</v>
      </c>
      <c r="BB2717">
        <v>336528</v>
      </c>
      <c r="BC2717">
        <v>560880</v>
      </c>
      <c r="BD2717">
        <v>785232</v>
      </c>
      <c r="BF2717">
        <v>6</v>
      </c>
      <c r="BG2717">
        <v>1368</v>
      </c>
      <c r="BH2717">
        <v>0.37792397660818722</v>
      </c>
      <c r="BI2717">
        <v>336528</v>
      </c>
      <c r="BJ2717">
        <v>560880</v>
      </c>
      <c r="BK2717">
        <v>785232</v>
      </c>
      <c r="BL2717">
        <v>9</v>
      </c>
      <c r="BM2717">
        <v>1</v>
      </c>
      <c r="BP2717">
        <v>0</v>
      </c>
      <c r="BS2717">
        <v>0</v>
      </c>
      <c r="BV2717">
        <v>0</v>
      </c>
      <c r="BW2717">
        <v>0</v>
      </c>
      <c r="BX2717">
        <v>0</v>
      </c>
      <c r="BZ2717" t="s">
        <v>193</v>
      </c>
      <c r="CA2717" t="s">
        <v>194</v>
      </c>
      <c r="CB2717" t="b">
        <v>0</v>
      </c>
    </row>
    <row r="2718" spans="1:80" x14ac:dyDescent="0.3">
      <c r="A2718">
        <v>2717</v>
      </c>
      <c r="B2718" t="s">
        <v>3371</v>
      </c>
      <c r="C2718" t="s">
        <v>20</v>
      </c>
      <c r="D2718" t="s">
        <v>3369</v>
      </c>
      <c r="E2718" t="s">
        <v>3370</v>
      </c>
      <c r="F2718" t="s">
        <v>202</v>
      </c>
      <c r="J2718">
        <v>0</v>
      </c>
      <c r="L2718" t="s">
        <v>197</v>
      </c>
      <c r="M2718" t="s">
        <v>197</v>
      </c>
      <c r="N2718" t="s">
        <v>198</v>
      </c>
      <c r="Q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AA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0.26</v>
      </c>
      <c r="AK2718">
        <v>3</v>
      </c>
      <c r="AL2718">
        <v>359</v>
      </c>
      <c r="AM2718">
        <v>4</v>
      </c>
      <c r="AN2718">
        <v>8</v>
      </c>
      <c r="AP2718" t="s">
        <v>197</v>
      </c>
      <c r="AQ2718" t="s">
        <v>197</v>
      </c>
      <c r="AR2718" t="s">
        <v>197</v>
      </c>
      <c r="AS2718" t="s">
        <v>2621</v>
      </c>
      <c r="AT2718">
        <v>24</v>
      </c>
      <c r="AU2718">
        <v>6</v>
      </c>
      <c r="AV2718">
        <v>6</v>
      </c>
      <c r="AW2718">
        <v>228</v>
      </c>
      <c r="AY2718">
        <v>6</v>
      </c>
      <c r="AZ2718">
        <v>1368</v>
      </c>
      <c r="BA2718">
        <v>0.37792397660818722</v>
      </c>
      <c r="BB2718">
        <v>336528</v>
      </c>
      <c r="BC2718">
        <v>560880</v>
      </c>
      <c r="BD2718">
        <v>785232</v>
      </c>
      <c r="BF2718">
        <v>6</v>
      </c>
      <c r="BG2718">
        <v>1368</v>
      </c>
      <c r="BH2718">
        <v>0.37792397660818722</v>
      </c>
      <c r="BI2718">
        <v>336528</v>
      </c>
      <c r="BJ2718">
        <v>560880</v>
      </c>
      <c r="BK2718">
        <v>785232</v>
      </c>
      <c r="BL2718">
        <v>9</v>
      </c>
      <c r="BM2718">
        <v>1</v>
      </c>
      <c r="BP2718">
        <v>0</v>
      </c>
      <c r="BS2718">
        <v>0</v>
      </c>
      <c r="BV2718">
        <v>0</v>
      </c>
      <c r="BW2718">
        <v>0</v>
      </c>
      <c r="BX2718">
        <v>0</v>
      </c>
      <c r="BZ2718" t="s">
        <v>193</v>
      </c>
      <c r="CA2718" t="s">
        <v>194</v>
      </c>
      <c r="CB2718" t="b">
        <v>0</v>
      </c>
    </row>
    <row r="2719" spans="1:80" x14ac:dyDescent="0.3">
      <c r="A2719">
        <v>2718</v>
      </c>
      <c r="B2719" t="s">
        <v>3372</v>
      </c>
      <c r="C2719" t="s">
        <v>20</v>
      </c>
      <c r="D2719" t="s">
        <v>3369</v>
      </c>
      <c r="E2719" t="s">
        <v>3370</v>
      </c>
      <c r="F2719" t="s">
        <v>206</v>
      </c>
      <c r="J2719">
        <v>0</v>
      </c>
      <c r="L2719" t="s">
        <v>197</v>
      </c>
      <c r="M2719" t="s">
        <v>197</v>
      </c>
      <c r="N2719" t="s">
        <v>198</v>
      </c>
      <c r="Q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AA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0.31</v>
      </c>
      <c r="AK2719">
        <v>3</v>
      </c>
      <c r="AL2719">
        <v>302</v>
      </c>
      <c r="AM2719">
        <v>4</v>
      </c>
      <c r="AN2719">
        <v>8</v>
      </c>
      <c r="AP2719" t="s">
        <v>197</v>
      </c>
      <c r="AQ2719" t="s">
        <v>197</v>
      </c>
      <c r="AR2719" t="s">
        <v>197</v>
      </c>
      <c r="AS2719" t="s">
        <v>2621</v>
      </c>
      <c r="AT2719">
        <v>24</v>
      </c>
      <c r="AU2719">
        <v>6</v>
      </c>
      <c r="AV2719">
        <v>6</v>
      </c>
      <c r="AW2719">
        <v>228</v>
      </c>
      <c r="AY2719">
        <v>6</v>
      </c>
      <c r="AZ2719">
        <v>1368</v>
      </c>
      <c r="BA2719">
        <v>0.37792397660818722</v>
      </c>
      <c r="BB2719">
        <v>336528</v>
      </c>
      <c r="BC2719">
        <v>560880</v>
      </c>
      <c r="BD2719">
        <v>785232</v>
      </c>
      <c r="BF2719">
        <v>6</v>
      </c>
      <c r="BG2719">
        <v>1368</v>
      </c>
      <c r="BH2719">
        <v>0.37792397660818722</v>
      </c>
      <c r="BI2719">
        <v>336528</v>
      </c>
      <c r="BJ2719">
        <v>560880</v>
      </c>
      <c r="BK2719">
        <v>785232</v>
      </c>
      <c r="BL2719">
        <v>9</v>
      </c>
      <c r="BM2719">
        <v>1</v>
      </c>
      <c r="BP2719">
        <v>0</v>
      </c>
      <c r="BS2719">
        <v>0</v>
      </c>
      <c r="BV2719">
        <v>0</v>
      </c>
      <c r="BW2719">
        <v>0</v>
      </c>
      <c r="BX2719">
        <v>0</v>
      </c>
      <c r="BZ2719" t="s">
        <v>193</v>
      </c>
      <c r="CA2719" t="s">
        <v>194</v>
      </c>
      <c r="CB2719" t="b">
        <v>0</v>
      </c>
    </row>
    <row r="2720" spans="1:80" x14ac:dyDescent="0.3">
      <c r="A2720">
        <v>2719</v>
      </c>
      <c r="B2720" t="s">
        <v>3373</v>
      </c>
      <c r="C2720" t="s">
        <v>20</v>
      </c>
      <c r="D2720" t="s">
        <v>3369</v>
      </c>
      <c r="E2720" t="s">
        <v>3374</v>
      </c>
      <c r="F2720" t="s">
        <v>196</v>
      </c>
      <c r="J2720">
        <v>0</v>
      </c>
      <c r="L2720" t="s">
        <v>197</v>
      </c>
      <c r="M2720" t="s">
        <v>197</v>
      </c>
      <c r="N2720" t="s">
        <v>198</v>
      </c>
      <c r="Q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AA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0.31</v>
      </c>
      <c r="AK2720">
        <v>3</v>
      </c>
      <c r="AL2720">
        <v>302</v>
      </c>
      <c r="AM2720">
        <v>4</v>
      </c>
      <c r="AN2720">
        <v>8</v>
      </c>
      <c r="AP2720" t="s">
        <v>197</v>
      </c>
      <c r="AQ2720" t="s">
        <v>197</v>
      </c>
      <c r="AR2720" t="s">
        <v>197</v>
      </c>
      <c r="AS2720" t="s">
        <v>2621</v>
      </c>
      <c r="AT2720">
        <v>24</v>
      </c>
      <c r="AU2720">
        <v>6</v>
      </c>
      <c r="AV2720">
        <v>6</v>
      </c>
      <c r="AW2720">
        <v>228</v>
      </c>
      <c r="AY2720">
        <v>6</v>
      </c>
      <c r="AZ2720">
        <v>1368</v>
      </c>
      <c r="BA2720">
        <v>0.37792397660818722</v>
      </c>
      <c r="BB2720">
        <v>336528</v>
      </c>
      <c r="BC2720">
        <v>560880</v>
      </c>
      <c r="BD2720">
        <v>785232</v>
      </c>
      <c r="BE2720">
        <v>50</v>
      </c>
      <c r="BF2720">
        <v>6</v>
      </c>
      <c r="BG2720">
        <v>1368</v>
      </c>
      <c r="BH2720">
        <v>0.37792397660818722</v>
      </c>
      <c r="BI2720">
        <v>336528</v>
      </c>
      <c r="BJ2720">
        <v>560880</v>
      </c>
      <c r="BK2720">
        <v>785232</v>
      </c>
      <c r="BL2720">
        <v>9</v>
      </c>
      <c r="BM2720">
        <v>1</v>
      </c>
      <c r="BP2720">
        <v>0</v>
      </c>
      <c r="BS2720">
        <v>0</v>
      </c>
      <c r="BV2720">
        <v>0</v>
      </c>
      <c r="BW2720">
        <v>0</v>
      </c>
      <c r="BX2720">
        <v>0</v>
      </c>
      <c r="BZ2720" t="s">
        <v>193</v>
      </c>
      <c r="CA2720" t="s">
        <v>194</v>
      </c>
      <c r="CB2720" t="b">
        <v>0</v>
      </c>
    </row>
    <row r="2721" spans="1:80" x14ac:dyDescent="0.3">
      <c r="A2721">
        <v>2720</v>
      </c>
      <c r="B2721" t="s">
        <v>3375</v>
      </c>
      <c r="C2721" t="s">
        <v>20</v>
      </c>
      <c r="D2721" t="s">
        <v>3369</v>
      </c>
      <c r="E2721" t="s">
        <v>3374</v>
      </c>
      <c r="F2721" t="s">
        <v>202</v>
      </c>
      <c r="J2721">
        <v>0</v>
      </c>
      <c r="L2721" t="s">
        <v>197</v>
      </c>
      <c r="M2721" t="s">
        <v>197</v>
      </c>
      <c r="N2721" t="s">
        <v>198</v>
      </c>
      <c r="Q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AA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0.33</v>
      </c>
      <c r="AK2721">
        <v>2.5</v>
      </c>
      <c r="AL2721">
        <v>340</v>
      </c>
      <c r="AM2721">
        <v>4</v>
      </c>
      <c r="AN2721">
        <v>8</v>
      </c>
      <c r="AP2721" t="s">
        <v>197</v>
      </c>
      <c r="AQ2721" t="s">
        <v>197</v>
      </c>
      <c r="AR2721" t="s">
        <v>197</v>
      </c>
      <c r="AS2721" t="s">
        <v>2621</v>
      </c>
      <c r="AT2721">
        <v>24</v>
      </c>
      <c r="AU2721">
        <v>6</v>
      </c>
      <c r="AV2721">
        <v>6</v>
      </c>
      <c r="AW2721">
        <v>228</v>
      </c>
      <c r="AY2721">
        <v>6</v>
      </c>
      <c r="AZ2721">
        <v>1368</v>
      </c>
      <c r="BA2721">
        <v>0.37792397660818722</v>
      </c>
      <c r="BB2721">
        <v>336528</v>
      </c>
      <c r="BC2721">
        <v>560880</v>
      </c>
      <c r="BD2721">
        <v>785232</v>
      </c>
      <c r="BE2721">
        <v>50</v>
      </c>
      <c r="BF2721">
        <v>6</v>
      </c>
      <c r="BG2721">
        <v>1368</v>
      </c>
      <c r="BH2721">
        <v>0.37792397660818722</v>
      </c>
      <c r="BI2721">
        <v>336528</v>
      </c>
      <c r="BJ2721">
        <v>560880</v>
      </c>
      <c r="BK2721">
        <v>785232</v>
      </c>
      <c r="BL2721">
        <v>9</v>
      </c>
      <c r="BM2721">
        <v>1</v>
      </c>
      <c r="BP2721">
        <v>0</v>
      </c>
      <c r="BS2721">
        <v>0</v>
      </c>
      <c r="BV2721">
        <v>0</v>
      </c>
      <c r="BW2721">
        <v>0</v>
      </c>
      <c r="BX2721">
        <v>0</v>
      </c>
      <c r="BZ2721" t="s">
        <v>193</v>
      </c>
      <c r="CA2721" t="s">
        <v>194</v>
      </c>
      <c r="CB2721" t="b">
        <v>0</v>
      </c>
    </row>
    <row r="2722" spans="1:80" x14ac:dyDescent="0.3">
      <c r="A2722">
        <v>2721</v>
      </c>
      <c r="B2722" t="s">
        <v>3376</v>
      </c>
      <c r="C2722" t="s">
        <v>20</v>
      </c>
      <c r="D2722" t="s">
        <v>3369</v>
      </c>
      <c r="E2722" t="s">
        <v>3374</v>
      </c>
      <c r="F2722" t="s">
        <v>206</v>
      </c>
      <c r="J2722">
        <v>0</v>
      </c>
      <c r="L2722" t="s">
        <v>197</v>
      </c>
      <c r="M2722" t="s">
        <v>197</v>
      </c>
      <c r="N2722" t="s">
        <v>198</v>
      </c>
      <c r="Q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AA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0.41</v>
      </c>
      <c r="AK2722">
        <v>2.5</v>
      </c>
      <c r="AL2722">
        <v>274</v>
      </c>
      <c r="AM2722">
        <v>4</v>
      </c>
      <c r="AN2722">
        <v>8</v>
      </c>
      <c r="AP2722" t="s">
        <v>197</v>
      </c>
      <c r="AQ2722" t="s">
        <v>197</v>
      </c>
      <c r="AR2722" t="s">
        <v>197</v>
      </c>
      <c r="AS2722" t="s">
        <v>2621</v>
      </c>
      <c r="AT2722">
        <v>24</v>
      </c>
      <c r="AU2722">
        <v>6</v>
      </c>
      <c r="AV2722">
        <v>6</v>
      </c>
      <c r="AW2722">
        <v>228</v>
      </c>
      <c r="AY2722">
        <v>6</v>
      </c>
      <c r="AZ2722">
        <v>1368</v>
      </c>
      <c r="BA2722">
        <v>0.37792397660818722</v>
      </c>
      <c r="BB2722">
        <v>336528</v>
      </c>
      <c r="BC2722">
        <v>560880</v>
      </c>
      <c r="BD2722">
        <v>785232</v>
      </c>
      <c r="BE2722">
        <v>50</v>
      </c>
      <c r="BF2722">
        <v>6</v>
      </c>
      <c r="BG2722">
        <v>1368</v>
      </c>
      <c r="BH2722">
        <v>0.37792397660818722</v>
      </c>
      <c r="BI2722">
        <v>336528</v>
      </c>
      <c r="BJ2722">
        <v>560880</v>
      </c>
      <c r="BK2722">
        <v>785232</v>
      </c>
      <c r="BL2722">
        <v>9</v>
      </c>
      <c r="BM2722">
        <v>1</v>
      </c>
      <c r="BP2722">
        <v>0</v>
      </c>
      <c r="BS2722">
        <v>0</v>
      </c>
      <c r="BV2722">
        <v>0</v>
      </c>
      <c r="BW2722">
        <v>0</v>
      </c>
      <c r="BX2722">
        <v>0</v>
      </c>
      <c r="BZ2722" t="s">
        <v>193</v>
      </c>
      <c r="CA2722" t="s">
        <v>194</v>
      </c>
      <c r="CB2722" t="b">
        <v>0</v>
      </c>
    </row>
    <row r="2723" spans="1:80" x14ac:dyDescent="0.3">
      <c r="A2723">
        <v>2722</v>
      </c>
      <c r="B2723" t="s">
        <v>3377</v>
      </c>
      <c r="C2723" t="s">
        <v>20</v>
      </c>
      <c r="D2723" t="s">
        <v>3369</v>
      </c>
      <c r="E2723" t="s">
        <v>3378</v>
      </c>
      <c r="F2723" t="s">
        <v>196</v>
      </c>
      <c r="J2723">
        <v>0</v>
      </c>
      <c r="L2723" t="s">
        <v>197</v>
      </c>
      <c r="M2723" t="s">
        <v>197</v>
      </c>
      <c r="N2723" t="s">
        <v>198</v>
      </c>
      <c r="Q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AA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0.47</v>
      </c>
      <c r="AK2723">
        <v>2.5</v>
      </c>
      <c r="AL2723">
        <v>239</v>
      </c>
      <c r="AM2723">
        <v>4</v>
      </c>
      <c r="AN2723">
        <v>8</v>
      </c>
      <c r="AP2723" t="s">
        <v>197</v>
      </c>
      <c r="AQ2723" t="s">
        <v>197</v>
      </c>
      <c r="AR2723" t="s">
        <v>197</v>
      </c>
      <c r="AS2723" t="s">
        <v>2460</v>
      </c>
      <c r="AT2723">
        <v>24</v>
      </c>
      <c r="AU2723">
        <v>6</v>
      </c>
      <c r="AV2723">
        <v>6</v>
      </c>
      <c r="AW2723">
        <v>180</v>
      </c>
      <c r="AY2723">
        <v>6</v>
      </c>
      <c r="AZ2723">
        <v>1080</v>
      </c>
      <c r="BA2723">
        <v>0.47870370370370369</v>
      </c>
      <c r="BB2723">
        <v>265680</v>
      </c>
      <c r="BC2723">
        <v>442800</v>
      </c>
      <c r="BD2723">
        <v>619920</v>
      </c>
      <c r="BF2723">
        <v>6</v>
      </c>
      <c r="BG2723">
        <v>1080</v>
      </c>
      <c r="BH2723">
        <v>0.47870370370370369</v>
      </c>
      <c r="BI2723">
        <v>265680</v>
      </c>
      <c r="BJ2723">
        <v>442800</v>
      </c>
      <c r="BK2723">
        <v>619920</v>
      </c>
      <c r="BL2723">
        <v>9</v>
      </c>
      <c r="BM2723">
        <v>1</v>
      </c>
      <c r="BP2723">
        <v>0</v>
      </c>
      <c r="BS2723">
        <v>0</v>
      </c>
      <c r="BV2723">
        <v>0</v>
      </c>
      <c r="BW2723">
        <v>0</v>
      </c>
      <c r="BX2723">
        <v>0</v>
      </c>
      <c r="BZ2723" t="s">
        <v>193</v>
      </c>
      <c r="CA2723" t="s">
        <v>194</v>
      </c>
      <c r="CB2723" t="b">
        <v>0</v>
      </c>
    </row>
    <row r="2724" spans="1:80" x14ac:dyDescent="0.3">
      <c r="A2724">
        <v>2723</v>
      </c>
      <c r="B2724" t="s">
        <v>3379</v>
      </c>
      <c r="C2724" t="s">
        <v>20</v>
      </c>
      <c r="D2724" t="s">
        <v>3369</v>
      </c>
      <c r="E2724" t="s">
        <v>3378</v>
      </c>
      <c r="F2724" t="s">
        <v>202</v>
      </c>
      <c r="J2724">
        <v>0</v>
      </c>
      <c r="L2724" t="s">
        <v>197</v>
      </c>
      <c r="M2724" t="s">
        <v>197</v>
      </c>
      <c r="N2724" t="s">
        <v>198</v>
      </c>
      <c r="Q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AA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0.56000000000000005</v>
      </c>
      <c r="AK2724">
        <v>2.5</v>
      </c>
      <c r="AL2724">
        <v>200</v>
      </c>
      <c r="AM2724">
        <v>4</v>
      </c>
      <c r="AN2724">
        <v>8</v>
      </c>
      <c r="AP2724" t="s">
        <v>197</v>
      </c>
      <c r="AQ2724" t="s">
        <v>197</v>
      </c>
      <c r="AR2724" t="s">
        <v>197</v>
      </c>
      <c r="AS2724" t="s">
        <v>2460</v>
      </c>
      <c r="AT2724">
        <v>24</v>
      </c>
      <c r="AU2724">
        <v>6</v>
      </c>
      <c r="AV2724">
        <v>6</v>
      </c>
      <c r="AW2724">
        <v>180</v>
      </c>
      <c r="AY2724">
        <v>6</v>
      </c>
      <c r="AZ2724">
        <v>1080</v>
      </c>
      <c r="BA2724">
        <v>0.47870370370370369</v>
      </c>
      <c r="BB2724">
        <v>265680</v>
      </c>
      <c r="BC2724">
        <v>442800</v>
      </c>
      <c r="BD2724">
        <v>619920</v>
      </c>
      <c r="BF2724">
        <v>6</v>
      </c>
      <c r="BG2724">
        <v>1080</v>
      </c>
      <c r="BH2724">
        <v>0.47870370370370369</v>
      </c>
      <c r="BI2724">
        <v>265680</v>
      </c>
      <c r="BJ2724">
        <v>442800</v>
      </c>
      <c r="BK2724">
        <v>619920</v>
      </c>
      <c r="BL2724">
        <v>9</v>
      </c>
      <c r="BM2724">
        <v>1</v>
      </c>
      <c r="BP2724">
        <v>0</v>
      </c>
      <c r="BS2724">
        <v>0</v>
      </c>
      <c r="BV2724">
        <v>0</v>
      </c>
      <c r="BW2724">
        <v>0</v>
      </c>
      <c r="BX2724">
        <v>0</v>
      </c>
      <c r="BZ2724" t="s">
        <v>193</v>
      </c>
      <c r="CA2724" t="s">
        <v>194</v>
      </c>
      <c r="CB2724" t="b">
        <v>0</v>
      </c>
    </row>
    <row r="2725" spans="1:80" x14ac:dyDescent="0.3">
      <c r="A2725">
        <v>2724</v>
      </c>
      <c r="B2725" t="s">
        <v>3380</v>
      </c>
      <c r="C2725" t="s">
        <v>20</v>
      </c>
      <c r="D2725" t="s">
        <v>3369</v>
      </c>
      <c r="E2725" t="s">
        <v>3378</v>
      </c>
      <c r="F2725" t="s">
        <v>206</v>
      </c>
      <c r="J2725">
        <v>0</v>
      </c>
      <c r="L2725" t="s">
        <v>197</v>
      </c>
      <c r="M2725" t="s">
        <v>197</v>
      </c>
      <c r="N2725" t="s">
        <v>198</v>
      </c>
      <c r="Q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AA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0.68</v>
      </c>
      <c r="AK2725">
        <v>2.5</v>
      </c>
      <c r="AL2725">
        <v>165</v>
      </c>
      <c r="AM2725">
        <v>4</v>
      </c>
      <c r="AN2725">
        <v>8</v>
      </c>
      <c r="AP2725" t="s">
        <v>197</v>
      </c>
      <c r="AQ2725" t="s">
        <v>197</v>
      </c>
      <c r="AR2725" t="s">
        <v>197</v>
      </c>
      <c r="AS2725" t="s">
        <v>2460</v>
      </c>
      <c r="AT2725">
        <v>24</v>
      </c>
      <c r="AU2725">
        <v>6</v>
      </c>
      <c r="AV2725">
        <v>6</v>
      </c>
      <c r="AW2725">
        <v>180</v>
      </c>
      <c r="AY2725">
        <v>6</v>
      </c>
      <c r="AZ2725">
        <v>1080</v>
      </c>
      <c r="BA2725">
        <v>0.47870370370370369</v>
      </c>
      <c r="BB2725">
        <v>265680</v>
      </c>
      <c r="BC2725">
        <v>442800</v>
      </c>
      <c r="BD2725">
        <v>619920</v>
      </c>
      <c r="BF2725">
        <v>6</v>
      </c>
      <c r="BG2725">
        <v>1080</v>
      </c>
      <c r="BH2725">
        <v>0.47870370370370369</v>
      </c>
      <c r="BI2725">
        <v>265680</v>
      </c>
      <c r="BJ2725">
        <v>442800</v>
      </c>
      <c r="BK2725">
        <v>619920</v>
      </c>
      <c r="BL2725">
        <v>9</v>
      </c>
      <c r="BM2725">
        <v>1</v>
      </c>
      <c r="BP2725">
        <v>0</v>
      </c>
      <c r="BS2725">
        <v>0</v>
      </c>
      <c r="BV2725">
        <v>0</v>
      </c>
      <c r="BW2725">
        <v>0</v>
      </c>
      <c r="BX2725">
        <v>0</v>
      </c>
      <c r="BZ2725" t="s">
        <v>193</v>
      </c>
      <c r="CA2725" t="s">
        <v>194</v>
      </c>
      <c r="CB2725" t="b">
        <v>0</v>
      </c>
    </row>
    <row r="2726" spans="1:80" x14ac:dyDescent="0.3">
      <c r="A2726">
        <v>2725</v>
      </c>
      <c r="B2726" t="s">
        <v>4017</v>
      </c>
      <c r="C2726" t="s">
        <v>20</v>
      </c>
      <c r="D2726" t="s">
        <v>3369</v>
      </c>
      <c r="E2726" t="s">
        <v>3378</v>
      </c>
      <c r="F2726" t="s">
        <v>196</v>
      </c>
      <c r="J2726">
        <v>0</v>
      </c>
      <c r="L2726" t="s">
        <v>197</v>
      </c>
      <c r="M2726" t="s">
        <v>197</v>
      </c>
      <c r="N2726" t="s">
        <v>198</v>
      </c>
      <c r="Q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AA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L2726">
        <v>0</v>
      </c>
      <c r="AP2726" t="s">
        <v>197</v>
      </c>
      <c r="AQ2726" t="s">
        <v>197</v>
      </c>
      <c r="AR2726" t="s">
        <v>197</v>
      </c>
      <c r="AS2726" t="s">
        <v>2460</v>
      </c>
      <c r="AT2726">
        <v>24</v>
      </c>
      <c r="AU2726">
        <v>6</v>
      </c>
      <c r="AV2726">
        <v>6</v>
      </c>
      <c r="AW2726">
        <v>180</v>
      </c>
      <c r="AY2726">
        <v>6</v>
      </c>
      <c r="AZ2726">
        <v>1080</v>
      </c>
      <c r="BA2726">
        <v>0.47870370370370369</v>
      </c>
      <c r="BB2726">
        <v>265680</v>
      </c>
      <c r="BC2726">
        <v>442800</v>
      </c>
      <c r="BD2726">
        <v>619920</v>
      </c>
      <c r="BF2726">
        <v>6</v>
      </c>
      <c r="BG2726">
        <v>1080</v>
      </c>
      <c r="BH2726">
        <v>0.47870370370370369</v>
      </c>
      <c r="BI2726">
        <v>265680</v>
      </c>
      <c r="BJ2726">
        <v>442800</v>
      </c>
      <c r="BK2726">
        <v>619920</v>
      </c>
      <c r="BL2726">
        <v>9</v>
      </c>
      <c r="BM2726">
        <v>1</v>
      </c>
      <c r="BP2726">
        <v>0</v>
      </c>
      <c r="BS2726">
        <v>0</v>
      </c>
      <c r="BV2726">
        <v>0</v>
      </c>
      <c r="BW2726">
        <v>0</v>
      </c>
      <c r="BX2726">
        <v>0</v>
      </c>
      <c r="BZ2726" t="s">
        <v>193</v>
      </c>
      <c r="CA2726" t="s">
        <v>194</v>
      </c>
      <c r="CB2726" t="b">
        <v>0</v>
      </c>
    </row>
    <row r="2727" spans="1:80" x14ac:dyDescent="0.3">
      <c r="A2727">
        <v>2726</v>
      </c>
      <c r="B2727" t="s">
        <v>4018</v>
      </c>
      <c r="C2727" t="s">
        <v>20</v>
      </c>
      <c r="D2727" t="s">
        <v>3369</v>
      </c>
      <c r="E2727" t="s">
        <v>3378</v>
      </c>
      <c r="F2727" t="s">
        <v>202</v>
      </c>
      <c r="J2727">
        <v>0</v>
      </c>
      <c r="L2727" t="s">
        <v>197</v>
      </c>
      <c r="M2727" t="s">
        <v>197</v>
      </c>
      <c r="N2727" t="s">
        <v>198</v>
      </c>
      <c r="Q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AA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L2727">
        <v>0</v>
      </c>
      <c r="AP2727" t="s">
        <v>197</v>
      </c>
      <c r="AQ2727" t="s">
        <v>197</v>
      </c>
      <c r="AR2727" t="s">
        <v>197</v>
      </c>
      <c r="AS2727" t="s">
        <v>2460</v>
      </c>
      <c r="AT2727">
        <v>24</v>
      </c>
      <c r="AU2727">
        <v>6</v>
      </c>
      <c r="AV2727">
        <v>6</v>
      </c>
      <c r="AW2727">
        <v>180</v>
      </c>
      <c r="AY2727">
        <v>6</v>
      </c>
      <c r="AZ2727">
        <v>1080</v>
      </c>
      <c r="BA2727">
        <v>0.47870370370370369</v>
      </c>
      <c r="BB2727">
        <v>265680</v>
      </c>
      <c r="BC2727">
        <v>442800</v>
      </c>
      <c r="BD2727">
        <v>619920</v>
      </c>
      <c r="BF2727">
        <v>6</v>
      </c>
      <c r="BG2727">
        <v>1080</v>
      </c>
      <c r="BH2727">
        <v>0.47870370370370369</v>
      </c>
      <c r="BI2727">
        <v>265680</v>
      </c>
      <c r="BJ2727">
        <v>442800</v>
      </c>
      <c r="BK2727">
        <v>619920</v>
      </c>
      <c r="BL2727">
        <v>9</v>
      </c>
      <c r="BM2727">
        <v>1</v>
      </c>
      <c r="BP2727">
        <v>0</v>
      </c>
      <c r="BS2727">
        <v>0</v>
      </c>
      <c r="BV2727">
        <v>0</v>
      </c>
      <c r="BW2727">
        <v>0</v>
      </c>
      <c r="BX2727">
        <v>0</v>
      </c>
      <c r="BZ2727" t="s">
        <v>193</v>
      </c>
      <c r="CA2727" t="s">
        <v>194</v>
      </c>
      <c r="CB2727" t="b">
        <v>0</v>
      </c>
    </row>
    <row r="2728" spans="1:80" x14ac:dyDescent="0.3">
      <c r="A2728">
        <v>2727</v>
      </c>
      <c r="B2728" t="s">
        <v>3381</v>
      </c>
      <c r="C2728" t="s">
        <v>20</v>
      </c>
      <c r="D2728" t="s">
        <v>3369</v>
      </c>
      <c r="E2728" t="s">
        <v>3382</v>
      </c>
      <c r="F2728" t="s">
        <v>196</v>
      </c>
      <c r="J2728">
        <v>0</v>
      </c>
      <c r="L2728" t="s">
        <v>197</v>
      </c>
      <c r="M2728" t="s">
        <v>197</v>
      </c>
      <c r="N2728" t="s">
        <v>198</v>
      </c>
      <c r="Q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AA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0.59</v>
      </c>
      <c r="AK2728">
        <v>3</v>
      </c>
      <c r="AL2728">
        <v>159</v>
      </c>
      <c r="AM2728">
        <v>4</v>
      </c>
      <c r="AN2728">
        <v>8</v>
      </c>
      <c r="AP2728" t="s">
        <v>197</v>
      </c>
      <c r="AQ2728" t="s">
        <v>197</v>
      </c>
      <c r="AR2728" t="s">
        <v>197</v>
      </c>
      <c r="AS2728" t="s">
        <v>2484</v>
      </c>
      <c r="AT2728">
        <v>24</v>
      </c>
      <c r="AU2728">
        <v>6</v>
      </c>
      <c r="AV2728">
        <v>6</v>
      </c>
      <c r="AW2728">
        <v>156</v>
      </c>
      <c r="AY2728">
        <v>6</v>
      </c>
      <c r="AZ2728">
        <v>936</v>
      </c>
      <c r="BA2728">
        <v>0.55235042735042739</v>
      </c>
      <c r="BB2728">
        <v>230256</v>
      </c>
      <c r="BC2728">
        <v>383760</v>
      </c>
      <c r="BD2728">
        <v>537264</v>
      </c>
      <c r="BF2728">
        <v>6</v>
      </c>
      <c r="BG2728">
        <v>936</v>
      </c>
      <c r="BH2728">
        <v>0.55235042735042739</v>
      </c>
      <c r="BI2728">
        <v>230256</v>
      </c>
      <c r="BJ2728">
        <v>383760</v>
      </c>
      <c r="BK2728">
        <v>537264</v>
      </c>
      <c r="BL2728">
        <v>9</v>
      </c>
      <c r="BM2728">
        <v>1</v>
      </c>
      <c r="BP2728">
        <v>0</v>
      </c>
      <c r="BS2728">
        <v>0</v>
      </c>
      <c r="BV2728">
        <v>0</v>
      </c>
      <c r="BW2728">
        <v>0</v>
      </c>
      <c r="BX2728">
        <v>0</v>
      </c>
      <c r="BZ2728" t="s">
        <v>193</v>
      </c>
      <c r="CA2728" t="s">
        <v>194</v>
      </c>
      <c r="CB2728" t="b">
        <v>0</v>
      </c>
    </row>
    <row r="2729" spans="1:80" x14ac:dyDescent="0.3">
      <c r="A2729">
        <v>2728</v>
      </c>
      <c r="B2729" t="s">
        <v>3383</v>
      </c>
      <c r="C2729" t="s">
        <v>20</v>
      </c>
      <c r="D2729" t="s">
        <v>3369</v>
      </c>
      <c r="E2729" t="s">
        <v>3382</v>
      </c>
      <c r="F2729" t="s">
        <v>202</v>
      </c>
      <c r="J2729">
        <v>0</v>
      </c>
      <c r="L2729" t="s">
        <v>197</v>
      </c>
      <c r="M2729" t="s">
        <v>197</v>
      </c>
      <c r="N2729" t="s">
        <v>198</v>
      </c>
      <c r="Q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AA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0.7</v>
      </c>
      <c r="AK2729">
        <v>3</v>
      </c>
      <c r="AL2729">
        <v>134</v>
      </c>
      <c r="AM2729">
        <v>4</v>
      </c>
      <c r="AN2729">
        <v>8</v>
      </c>
      <c r="AP2729" t="s">
        <v>197</v>
      </c>
      <c r="AQ2729" t="s">
        <v>197</v>
      </c>
      <c r="AR2729" t="s">
        <v>197</v>
      </c>
      <c r="AS2729" t="s">
        <v>2484</v>
      </c>
      <c r="AT2729">
        <v>24</v>
      </c>
      <c r="AU2729">
        <v>6</v>
      </c>
      <c r="AV2729">
        <v>6</v>
      </c>
      <c r="AW2729">
        <v>156</v>
      </c>
      <c r="AY2729">
        <v>6</v>
      </c>
      <c r="AZ2729">
        <v>936</v>
      </c>
      <c r="BA2729">
        <v>0.55235042735042739</v>
      </c>
      <c r="BB2729">
        <v>230256</v>
      </c>
      <c r="BC2729">
        <v>383760</v>
      </c>
      <c r="BD2729">
        <v>537264</v>
      </c>
      <c r="BF2729">
        <v>6</v>
      </c>
      <c r="BG2729">
        <v>936</v>
      </c>
      <c r="BH2729">
        <v>0.55235042735042739</v>
      </c>
      <c r="BI2729">
        <v>230256</v>
      </c>
      <c r="BJ2729">
        <v>383760</v>
      </c>
      <c r="BK2729">
        <v>537264</v>
      </c>
      <c r="BL2729">
        <v>9</v>
      </c>
      <c r="BM2729">
        <v>1</v>
      </c>
      <c r="BP2729">
        <v>0</v>
      </c>
      <c r="BS2729">
        <v>0</v>
      </c>
      <c r="BV2729">
        <v>0</v>
      </c>
      <c r="BW2729">
        <v>0</v>
      </c>
      <c r="BX2729">
        <v>0</v>
      </c>
      <c r="BZ2729" t="s">
        <v>193</v>
      </c>
      <c r="CA2729" t="s">
        <v>194</v>
      </c>
      <c r="CB2729" t="b">
        <v>0</v>
      </c>
    </row>
    <row r="2730" spans="1:80" x14ac:dyDescent="0.3">
      <c r="A2730">
        <v>2729</v>
      </c>
      <c r="B2730" t="s">
        <v>3384</v>
      </c>
      <c r="C2730" t="s">
        <v>20</v>
      </c>
      <c r="D2730" t="s">
        <v>3369</v>
      </c>
      <c r="E2730" t="s">
        <v>3382</v>
      </c>
      <c r="F2730" t="s">
        <v>206</v>
      </c>
      <c r="J2730">
        <v>0</v>
      </c>
      <c r="L2730" t="s">
        <v>197</v>
      </c>
      <c r="M2730" t="s">
        <v>197</v>
      </c>
      <c r="N2730" t="s">
        <v>198</v>
      </c>
      <c r="Q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AA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0.81</v>
      </c>
      <c r="AK2730">
        <v>3</v>
      </c>
      <c r="AL2730">
        <v>116</v>
      </c>
      <c r="AM2730">
        <v>4</v>
      </c>
      <c r="AN2730">
        <v>8</v>
      </c>
      <c r="AP2730" t="s">
        <v>197</v>
      </c>
      <c r="AQ2730" t="s">
        <v>197</v>
      </c>
      <c r="AR2730" t="s">
        <v>197</v>
      </c>
      <c r="AS2730" t="s">
        <v>2484</v>
      </c>
      <c r="AT2730">
        <v>24</v>
      </c>
      <c r="AU2730">
        <v>6</v>
      </c>
      <c r="AV2730">
        <v>6</v>
      </c>
      <c r="AW2730">
        <v>156</v>
      </c>
      <c r="AY2730">
        <v>6</v>
      </c>
      <c r="AZ2730">
        <v>936</v>
      </c>
      <c r="BA2730">
        <v>0.55235042735042739</v>
      </c>
      <c r="BB2730">
        <v>230256</v>
      </c>
      <c r="BC2730">
        <v>383760</v>
      </c>
      <c r="BD2730">
        <v>537264</v>
      </c>
      <c r="BF2730">
        <v>6</v>
      </c>
      <c r="BG2730">
        <v>936</v>
      </c>
      <c r="BH2730">
        <v>0.55235042735042739</v>
      </c>
      <c r="BI2730">
        <v>230256</v>
      </c>
      <c r="BJ2730">
        <v>383760</v>
      </c>
      <c r="BK2730">
        <v>537264</v>
      </c>
      <c r="BL2730">
        <v>9</v>
      </c>
      <c r="BM2730">
        <v>1</v>
      </c>
      <c r="BP2730">
        <v>0</v>
      </c>
      <c r="BS2730">
        <v>0</v>
      </c>
      <c r="BV2730">
        <v>0</v>
      </c>
      <c r="BW2730">
        <v>0</v>
      </c>
      <c r="BX2730">
        <v>0</v>
      </c>
      <c r="BZ2730" t="s">
        <v>193</v>
      </c>
      <c r="CA2730" t="s">
        <v>194</v>
      </c>
      <c r="CB2730" t="b">
        <v>0</v>
      </c>
    </row>
    <row r="2731" spans="1:80" x14ac:dyDescent="0.3">
      <c r="A2731">
        <v>2730</v>
      </c>
      <c r="B2731" t="s">
        <v>3385</v>
      </c>
      <c r="C2731" t="s">
        <v>20</v>
      </c>
      <c r="D2731" t="s">
        <v>3369</v>
      </c>
      <c r="E2731" t="s">
        <v>3386</v>
      </c>
      <c r="F2731" t="s">
        <v>196</v>
      </c>
      <c r="J2731">
        <v>0</v>
      </c>
      <c r="L2731" t="s">
        <v>197</v>
      </c>
      <c r="M2731" t="s">
        <v>197</v>
      </c>
      <c r="N2731" t="s">
        <v>198</v>
      </c>
      <c r="Q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AA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1.01</v>
      </c>
      <c r="AK2731">
        <v>2.5</v>
      </c>
      <c r="AL2731">
        <v>111</v>
      </c>
      <c r="AM2731">
        <v>4</v>
      </c>
      <c r="AN2731">
        <v>8</v>
      </c>
      <c r="AP2731" t="s">
        <v>197</v>
      </c>
      <c r="AQ2731" t="s">
        <v>197</v>
      </c>
      <c r="AR2731" t="s">
        <v>197</v>
      </c>
      <c r="AS2731" t="s">
        <v>2507</v>
      </c>
      <c r="AT2731">
        <v>24</v>
      </c>
      <c r="AU2731">
        <v>6</v>
      </c>
      <c r="AV2731">
        <v>6</v>
      </c>
      <c r="AW2731">
        <v>132</v>
      </c>
      <c r="AY2731">
        <v>6</v>
      </c>
      <c r="AZ2731">
        <v>792</v>
      </c>
      <c r="BA2731">
        <v>0.65277777777777779</v>
      </c>
      <c r="BB2731">
        <v>194832</v>
      </c>
      <c r="BC2731">
        <v>324720</v>
      </c>
      <c r="BD2731">
        <v>454608</v>
      </c>
      <c r="BE2731">
        <v>49</v>
      </c>
      <c r="BF2731">
        <v>6</v>
      </c>
      <c r="BG2731">
        <v>792</v>
      </c>
      <c r="BH2731">
        <v>0.65277777777777779</v>
      </c>
      <c r="BI2731">
        <v>194832</v>
      </c>
      <c r="BJ2731">
        <v>324720</v>
      </c>
      <c r="BK2731">
        <v>454608</v>
      </c>
      <c r="BL2731">
        <v>9</v>
      </c>
      <c r="BM2731">
        <v>1</v>
      </c>
      <c r="BP2731">
        <v>0</v>
      </c>
      <c r="BS2731">
        <v>0</v>
      </c>
      <c r="BV2731">
        <v>0</v>
      </c>
      <c r="BW2731">
        <v>0</v>
      </c>
      <c r="BX2731">
        <v>0</v>
      </c>
      <c r="BZ2731" t="s">
        <v>193</v>
      </c>
      <c r="CA2731" t="s">
        <v>194</v>
      </c>
      <c r="CB2731" t="b">
        <v>0</v>
      </c>
    </row>
    <row r="2732" spans="1:80" x14ac:dyDescent="0.3">
      <c r="A2732">
        <v>2731</v>
      </c>
      <c r="B2732" t="s">
        <v>3387</v>
      </c>
      <c r="C2732" t="s">
        <v>20</v>
      </c>
      <c r="D2732" t="s">
        <v>3369</v>
      </c>
      <c r="E2732" t="s">
        <v>3386</v>
      </c>
      <c r="F2732" t="s">
        <v>202</v>
      </c>
      <c r="J2732">
        <v>0</v>
      </c>
      <c r="L2732" t="s">
        <v>197</v>
      </c>
      <c r="M2732" t="s">
        <v>197</v>
      </c>
      <c r="N2732" t="s">
        <v>198</v>
      </c>
      <c r="Q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AA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1.1499999999999999</v>
      </c>
      <c r="AK2732">
        <v>2.5</v>
      </c>
      <c r="AL2732">
        <v>98</v>
      </c>
      <c r="AM2732">
        <v>4</v>
      </c>
      <c r="AN2732">
        <v>8</v>
      </c>
      <c r="AP2732" t="s">
        <v>197</v>
      </c>
      <c r="AQ2732" t="s">
        <v>197</v>
      </c>
      <c r="AR2732" t="s">
        <v>197</v>
      </c>
      <c r="AS2732" t="s">
        <v>2507</v>
      </c>
      <c r="AT2732">
        <v>24</v>
      </c>
      <c r="AU2732">
        <v>6</v>
      </c>
      <c r="AV2732">
        <v>6</v>
      </c>
      <c r="AW2732">
        <v>132</v>
      </c>
      <c r="AY2732">
        <v>6</v>
      </c>
      <c r="AZ2732">
        <v>792</v>
      </c>
      <c r="BA2732">
        <v>0.65277777777777779</v>
      </c>
      <c r="BB2732">
        <v>194832</v>
      </c>
      <c r="BC2732">
        <v>324720</v>
      </c>
      <c r="BD2732">
        <v>454608</v>
      </c>
      <c r="BE2732">
        <v>49</v>
      </c>
      <c r="BF2732">
        <v>6</v>
      </c>
      <c r="BG2732">
        <v>792</v>
      </c>
      <c r="BH2732">
        <v>0.65277777777777779</v>
      </c>
      <c r="BI2732">
        <v>194832</v>
      </c>
      <c r="BJ2732">
        <v>324720</v>
      </c>
      <c r="BK2732">
        <v>454608</v>
      </c>
      <c r="BL2732">
        <v>9</v>
      </c>
      <c r="BM2732">
        <v>1</v>
      </c>
      <c r="BP2732">
        <v>0</v>
      </c>
      <c r="BS2732">
        <v>0</v>
      </c>
      <c r="BV2732">
        <v>0</v>
      </c>
      <c r="BW2732">
        <v>0</v>
      </c>
      <c r="BX2732">
        <v>0</v>
      </c>
      <c r="BZ2732" t="s">
        <v>193</v>
      </c>
      <c r="CA2732" t="s">
        <v>194</v>
      </c>
      <c r="CB2732" t="b">
        <v>0</v>
      </c>
    </row>
    <row r="2733" spans="1:80" x14ac:dyDescent="0.3">
      <c r="A2733">
        <v>2732</v>
      </c>
      <c r="B2733" t="s">
        <v>3388</v>
      </c>
      <c r="C2733" t="s">
        <v>20</v>
      </c>
      <c r="D2733" t="s">
        <v>3369</v>
      </c>
      <c r="E2733" t="s">
        <v>3386</v>
      </c>
      <c r="F2733" t="s">
        <v>206</v>
      </c>
      <c r="J2733">
        <v>0</v>
      </c>
      <c r="L2733" t="s">
        <v>197</v>
      </c>
      <c r="M2733" t="s">
        <v>197</v>
      </c>
      <c r="N2733" t="s">
        <v>198</v>
      </c>
      <c r="Q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AA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1.3</v>
      </c>
      <c r="AK2733">
        <v>2.5</v>
      </c>
      <c r="AL2733">
        <v>87</v>
      </c>
      <c r="AM2733">
        <v>4</v>
      </c>
      <c r="AN2733">
        <v>8</v>
      </c>
      <c r="AP2733" t="s">
        <v>197</v>
      </c>
      <c r="AQ2733" t="s">
        <v>197</v>
      </c>
      <c r="AR2733" t="s">
        <v>197</v>
      </c>
      <c r="AS2733" t="s">
        <v>2507</v>
      </c>
      <c r="AT2733">
        <v>24</v>
      </c>
      <c r="AU2733">
        <v>6</v>
      </c>
      <c r="AV2733">
        <v>6</v>
      </c>
      <c r="AW2733">
        <v>132</v>
      </c>
      <c r="AY2733">
        <v>6</v>
      </c>
      <c r="AZ2733">
        <v>792</v>
      </c>
      <c r="BA2733">
        <v>0.65277777777777779</v>
      </c>
      <c r="BB2733">
        <v>194832</v>
      </c>
      <c r="BC2733">
        <v>324720</v>
      </c>
      <c r="BD2733">
        <v>454608</v>
      </c>
      <c r="BE2733">
        <v>49</v>
      </c>
      <c r="BF2733">
        <v>6</v>
      </c>
      <c r="BG2733">
        <v>792</v>
      </c>
      <c r="BH2733">
        <v>0.65277777777777779</v>
      </c>
      <c r="BI2733">
        <v>194832</v>
      </c>
      <c r="BJ2733">
        <v>324720</v>
      </c>
      <c r="BK2733">
        <v>454608</v>
      </c>
      <c r="BL2733">
        <v>9</v>
      </c>
      <c r="BM2733">
        <v>1</v>
      </c>
      <c r="BP2733">
        <v>0</v>
      </c>
      <c r="BS2733">
        <v>0</v>
      </c>
      <c r="BV2733">
        <v>0</v>
      </c>
      <c r="BW2733">
        <v>0</v>
      </c>
      <c r="BX2733">
        <v>0</v>
      </c>
      <c r="BZ2733" t="s">
        <v>193</v>
      </c>
      <c r="CA2733" t="s">
        <v>194</v>
      </c>
      <c r="CB2733" t="b">
        <v>0</v>
      </c>
    </row>
    <row r="2734" spans="1:80" x14ac:dyDescent="0.3">
      <c r="A2734">
        <v>2733</v>
      </c>
      <c r="B2734" t="s">
        <v>3389</v>
      </c>
      <c r="C2734" t="s">
        <v>20</v>
      </c>
      <c r="D2734" t="s">
        <v>3369</v>
      </c>
      <c r="E2734" t="s">
        <v>3386</v>
      </c>
      <c r="F2734" t="s">
        <v>252</v>
      </c>
      <c r="J2734">
        <v>0</v>
      </c>
      <c r="L2734" t="s">
        <v>197</v>
      </c>
      <c r="M2734" t="s">
        <v>197</v>
      </c>
      <c r="N2734" t="s">
        <v>198</v>
      </c>
      <c r="Q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AA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1.59</v>
      </c>
      <c r="AK2734">
        <v>2.5</v>
      </c>
      <c r="AL2734">
        <v>71</v>
      </c>
      <c r="AM2734">
        <v>4</v>
      </c>
      <c r="AN2734">
        <v>8</v>
      </c>
      <c r="AP2734" t="s">
        <v>197</v>
      </c>
      <c r="AQ2734" t="s">
        <v>197</v>
      </c>
      <c r="AR2734" t="s">
        <v>197</v>
      </c>
      <c r="AS2734" t="s">
        <v>2507</v>
      </c>
      <c r="AT2734">
        <v>24</v>
      </c>
      <c r="AU2734">
        <v>6</v>
      </c>
      <c r="AV2734">
        <v>6</v>
      </c>
      <c r="AW2734">
        <v>132</v>
      </c>
      <c r="AY2734">
        <v>6</v>
      </c>
      <c r="AZ2734">
        <v>792</v>
      </c>
      <c r="BA2734">
        <v>0.65277777777777779</v>
      </c>
      <c r="BB2734">
        <v>194832</v>
      </c>
      <c r="BC2734">
        <v>324720</v>
      </c>
      <c r="BD2734">
        <v>454608</v>
      </c>
      <c r="BE2734">
        <v>49</v>
      </c>
      <c r="BF2734">
        <v>6</v>
      </c>
      <c r="BG2734">
        <v>792</v>
      </c>
      <c r="BH2734">
        <v>0.65277777777777779</v>
      </c>
      <c r="BI2734">
        <v>194832</v>
      </c>
      <c r="BJ2734">
        <v>324720</v>
      </c>
      <c r="BK2734">
        <v>454608</v>
      </c>
      <c r="BL2734">
        <v>9</v>
      </c>
      <c r="BM2734">
        <v>1</v>
      </c>
      <c r="BP2734">
        <v>0</v>
      </c>
      <c r="BS2734">
        <v>0</v>
      </c>
      <c r="BV2734">
        <v>0</v>
      </c>
      <c r="BW2734">
        <v>0</v>
      </c>
      <c r="BX2734">
        <v>0</v>
      </c>
      <c r="BZ2734" t="s">
        <v>193</v>
      </c>
      <c r="CA2734" t="s">
        <v>194</v>
      </c>
      <c r="CB2734" t="b">
        <v>0</v>
      </c>
    </row>
    <row r="2735" spans="1:80" x14ac:dyDescent="0.3">
      <c r="A2735">
        <v>2734</v>
      </c>
      <c r="B2735" t="s">
        <v>3390</v>
      </c>
      <c r="C2735" t="s">
        <v>20</v>
      </c>
      <c r="D2735" t="s">
        <v>3369</v>
      </c>
      <c r="E2735" t="s">
        <v>3391</v>
      </c>
      <c r="F2735" t="s">
        <v>196</v>
      </c>
      <c r="J2735">
        <v>0</v>
      </c>
      <c r="L2735" t="s">
        <v>197</v>
      </c>
      <c r="M2735" t="s">
        <v>197</v>
      </c>
      <c r="N2735" t="s">
        <v>198</v>
      </c>
      <c r="Q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AA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1.23</v>
      </c>
      <c r="AK2735">
        <v>2.5</v>
      </c>
      <c r="AL2735">
        <v>92</v>
      </c>
      <c r="AM2735">
        <v>4</v>
      </c>
      <c r="AN2735">
        <v>8</v>
      </c>
      <c r="AP2735" t="s">
        <v>197</v>
      </c>
      <c r="AQ2735" t="s">
        <v>197</v>
      </c>
      <c r="AR2735" t="s">
        <v>197</v>
      </c>
      <c r="AS2735" t="s">
        <v>2530</v>
      </c>
      <c r="AT2735">
        <v>24</v>
      </c>
      <c r="AU2735">
        <v>6</v>
      </c>
      <c r="AV2735">
        <v>6</v>
      </c>
      <c r="AW2735">
        <v>110</v>
      </c>
      <c r="AY2735">
        <v>6</v>
      </c>
      <c r="AZ2735">
        <v>660</v>
      </c>
      <c r="BA2735">
        <v>0.78333333333333333</v>
      </c>
      <c r="BB2735">
        <v>162360</v>
      </c>
      <c r="BC2735">
        <v>270600</v>
      </c>
      <c r="BD2735">
        <v>378840</v>
      </c>
      <c r="BF2735">
        <v>6</v>
      </c>
      <c r="BG2735">
        <v>660</v>
      </c>
      <c r="BH2735">
        <v>0.78333333333333333</v>
      </c>
      <c r="BI2735">
        <v>162360</v>
      </c>
      <c r="BJ2735">
        <v>270600</v>
      </c>
      <c r="BK2735">
        <v>378840</v>
      </c>
      <c r="BL2735">
        <v>9</v>
      </c>
      <c r="BM2735">
        <v>1</v>
      </c>
      <c r="BP2735">
        <v>0</v>
      </c>
      <c r="BS2735">
        <v>0</v>
      </c>
      <c r="BV2735">
        <v>0</v>
      </c>
      <c r="BW2735">
        <v>0</v>
      </c>
      <c r="BX2735">
        <v>0</v>
      </c>
      <c r="BZ2735" t="s">
        <v>193</v>
      </c>
      <c r="CA2735" t="s">
        <v>194</v>
      </c>
      <c r="CB2735" t="b">
        <v>0</v>
      </c>
    </row>
    <row r="2736" spans="1:80" x14ac:dyDescent="0.3">
      <c r="A2736">
        <v>2735</v>
      </c>
      <c r="B2736" t="s">
        <v>3392</v>
      </c>
      <c r="C2736" t="s">
        <v>20</v>
      </c>
      <c r="D2736" t="s">
        <v>3369</v>
      </c>
      <c r="E2736" t="s">
        <v>3391</v>
      </c>
      <c r="F2736" t="s">
        <v>202</v>
      </c>
      <c r="J2736">
        <v>0</v>
      </c>
      <c r="L2736" t="s">
        <v>197</v>
      </c>
      <c r="M2736" t="s">
        <v>197</v>
      </c>
      <c r="N2736" t="s">
        <v>198</v>
      </c>
      <c r="Q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AA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1.38</v>
      </c>
      <c r="AK2736">
        <v>2.5</v>
      </c>
      <c r="AL2736">
        <v>82</v>
      </c>
      <c r="AM2736">
        <v>4</v>
      </c>
      <c r="AN2736">
        <v>8</v>
      </c>
      <c r="AP2736" t="s">
        <v>197</v>
      </c>
      <c r="AQ2736" t="s">
        <v>197</v>
      </c>
      <c r="AR2736" t="s">
        <v>197</v>
      </c>
      <c r="AS2736" t="s">
        <v>2530</v>
      </c>
      <c r="AT2736">
        <v>24</v>
      </c>
      <c r="AU2736">
        <v>6</v>
      </c>
      <c r="AV2736">
        <v>6</v>
      </c>
      <c r="AW2736">
        <v>110</v>
      </c>
      <c r="AY2736">
        <v>6</v>
      </c>
      <c r="AZ2736">
        <v>660</v>
      </c>
      <c r="BA2736">
        <v>0.78333333333333333</v>
      </c>
      <c r="BB2736">
        <v>162360</v>
      </c>
      <c r="BC2736">
        <v>270600</v>
      </c>
      <c r="BD2736">
        <v>378840</v>
      </c>
      <c r="BF2736">
        <v>6</v>
      </c>
      <c r="BG2736">
        <v>660</v>
      </c>
      <c r="BH2736">
        <v>0.78333333333333333</v>
      </c>
      <c r="BI2736">
        <v>162360</v>
      </c>
      <c r="BJ2736">
        <v>270600</v>
      </c>
      <c r="BK2736">
        <v>378840</v>
      </c>
      <c r="BL2736">
        <v>9</v>
      </c>
      <c r="BM2736">
        <v>1</v>
      </c>
      <c r="BP2736">
        <v>0</v>
      </c>
      <c r="BS2736">
        <v>0</v>
      </c>
      <c r="BV2736">
        <v>0</v>
      </c>
      <c r="BW2736">
        <v>0</v>
      </c>
      <c r="BX2736">
        <v>0</v>
      </c>
      <c r="BZ2736" t="s">
        <v>193</v>
      </c>
      <c r="CA2736" t="s">
        <v>194</v>
      </c>
      <c r="CB2736" t="b">
        <v>0</v>
      </c>
    </row>
    <row r="2737" spans="1:80" x14ac:dyDescent="0.3">
      <c r="A2737">
        <v>2736</v>
      </c>
      <c r="B2737" t="s">
        <v>3393</v>
      </c>
      <c r="C2737" t="s">
        <v>20</v>
      </c>
      <c r="D2737" t="s">
        <v>3369</v>
      </c>
      <c r="E2737" t="s">
        <v>3391</v>
      </c>
      <c r="F2737" t="s">
        <v>206</v>
      </c>
      <c r="J2737">
        <v>0</v>
      </c>
      <c r="L2737" t="s">
        <v>197</v>
      </c>
      <c r="M2737" t="s">
        <v>197</v>
      </c>
      <c r="N2737" t="s">
        <v>198</v>
      </c>
      <c r="Q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AA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1.53</v>
      </c>
      <c r="AK2737">
        <v>2.5</v>
      </c>
      <c r="AL2737">
        <v>74</v>
      </c>
      <c r="AM2737">
        <v>4</v>
      </c>
      <c r="AN2737">
        <v>8</v>
      </c>
      <c r="AP2737" t="s">
        <v>197</v>
      </c>
      <c r="AQ2737" t="s">
        <v>197</v>
      </c>
      <c r="AR2737" t="s">
        <v>197</v>
      </c>
      <c r="AS2737" t="s">
        <v>2530</v>
      </c>
      <c r="AT2737">
        <v>24</v>
      </c>
      <c r="AU2737">
        <v>6</v>
      </c>
      <c r="AV2737">
        <v>6</v>
      </c>
      <c r="AW2737">
        <v>110</v>
      </c>
      <c r="AY2737">
        <v>6</v>
      </c>
      <c r="AZ2737">
        <v>660</v>
      </c>
      <c r="BA2737">
        <v>0.78333333333333333</v>
      </c>
      <c r="BB2737">
        <v>162360</v>
      </c>
      <c r="BC2737">
        <v>270600</v>
      </c>
      <c r="BD2737">
        <v>378840</v>
      </c>
      <c r="BF2737">
        <v>6</v>
      </c>
      <c r="BG2737">
        <v>660</v>
      </c>
      <c r="BH2737">
        <v>0.78333333333333333</v>
      </c>
      <c r="BI2737">
        <v>162360</v>
      </c>
      <c r="BJ2737">
        <v>270600</v>
      </c>
      <c r="BK2737">
        <v>378840</v>
      </c>
      <c r="BL2737">
        <v>9</v>
      </c>
      <c r="BM2737">
        <v>1</v>
      </c>
      <c r="BP2737">
        <v>0</v>
      </c>
      <c r="BS2737">
        <v>0</v>
      </c>
      <c r="BV2737">
        <v>0</v>
      </c>
      <c r="BW2737">
        <v>0</v>
      </c>
      <c r="BX2737">
        <v>0</v>
      </c>
      <c r="BZ2737" t="s">
        <v>193</v>
      </c>
      <c r="CA2737" t="s">
        <v>194</v>
      </c>
      <c r="CB2737" t="b">
        <v>0</v>
      </c>
    </row>
    <row r="2738" spans="1:80" x14ac:dyDescent="0.3">
      <c r="A2738">
        <v>2737</v>
      </c>
      <c r="B2738" t="s">
        <v>3394</v>
      </c>
      <c r="C2738" t="s">
        <v>20</v>
      </c>
      <c r="D2738" t="s">
        <v>3369</v>
      </c>
      <c r="E2738" t="s">
        <v>3391</v>
      </c>
      <c r="F2738" t="s">
        <v>252</v>
      </c>
      <c r="J2738">
        <v>0</v>
      </c>
      <c r="L2738" t="s">
        <v>197</v>
      </c>
      <c r="M2738" t="s">
        <v>197</v>
      </c>
      <c r="N2738" t="s">
        <v>198</v>
      </c>
      <c r="Q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AA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1.82</v>
      </c>
      <c r="AK2738">
        <v>2.5</v>
      </c>
      <c r="AL2738">
        <v>62</v>
      </c>
      <c r="AM2738">
        <v>4</v>
      </c>
      <c r="AN2738">
        <v>8</v>
      </c>
      <c r="AP2738" t="s">
        <v>197</v>
      </c>
      <c r="AQ2738" t="s">
        <v>197</v>
      </c>
      <c r="AR2738" t="s">
        <v>197</v>
      </c>
      <c r="AS2738" t="s">
        <v>2530</v>
      </c>
      <c r="AT2738">
        <v>24</v>
      </c>
      <c r="AU2738">
        <v>6</v>
      </c>
      <c r="AV2738">
        <v>6</v>
      </c>
      <c r="AW2738">
        <v>110</v>
      </c>
      <c r="AY2738">
        <v>6</v>
      </c>
      <c r="AZ2738">
        <v>660</v>
      </c>
      <c r="BA2738">
        <v>0.78333333333333333</v>
      </c>
      <c r="BB2738">
        <v>162360</v>
      </c>
      <c r="BC2738">
        <v>270600</v>
      </c>
      <c r="BD2738">
        <v>378840</v>
      </c>
      <c r="BF2738">
        <v>6</v>
      </c>
      <c r="BG2738">
        <v>660</v>
      </c>
      <c r="BH2738">
        <v>0.78333333333333333</v>
      </c>
      <c r="BI2738">
        <v>162360</v>
      </c>
      <c r="BJ2738">
        <v>270600</v>
      </c>
      <c r="BK2738">
        <v>378840</v>
      </c>
      <c r="BL2738">
        <v>9</v>
      </c>
      <c r="BM2738">
        <v>1</v>
      </c>
      <c r="BP2738">
        <v>0</v>
      </c>
      <c r="BS2738">
        <v>0</v>
      </c>
      <c r="BV2738">
        <v>0</v>
      </c>
      <c r="BW2738">
        <v>0</v>
      </c>
      <c r="BX2738">
        <v>0</v>
      </c>
      <c r="BZ2738" t="s">
        <v>193</v>
      </c>
      <c r="CA2738" t="s">
        <v>194</v>
      </c>
      <c r="CB2738" t="b">
        <v>0</v>
      </c>
    </row>
    <row r="2739" spans="1:80" x14ac:dyDescent="0.3">
      <c r="A2739">
        <v>2738</v>
      </c>
      <c r="B2739" t="s">
        <v>3395</v>
      </c>
      <c r="C2739" t="s">
        <v>20</v>
      </c>
      <c r="D2739" t="s">
        <v>3369</v>
      </c>
      <c r="E2739" t="s">
        <v>3396</v>
      </c>
      <c r="F2739" t="s">
        <v>196</v>
      </c>
      <c r="J2739">
        <v>0</v>
      </c>
      <c r="L2739" t="s">
        <v>197</v>
      </c>
      <c r="M2739" t="s">
        <v>197</v>
      </c>
      <c r="N2739" t="s">
        <v>198</v>
      </c>
      <c r="Q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AA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1.38</v>
      </c>
      <c r="AK2739">
        <v>2.5</v>
      </c>
      <c r="AL2739">
        <v>82</v>
      </c>
      <c r="AM2739">
        <v>4</v>
      </c>
      <c r="AN2739">
        <v>8</v>
      </c>
      <c r="AP2739" t="s">
        <v>197</v>
      </c>
      <c r="AQ2739" t="s">
        <v>197</v>
      </c>
      <c r="AR2739" t="s">
        <v>197</v>
      </c>
      <c r="AS2739" t="s">
        <v>2549</v>
      </c>
      <c r="AT2739">
        <v>20</v>
      </c>
      <c r="AU2739">
        <v>6</v>
      </c>
      <c r="AV2739">
        <v>6</v>
      </c>
      <c r="AW2739">
        <v>90</v>
      </c>
      <c r="AY2739">
        <v>5</v>
      </c>
      <c r="AZ2739">
        <v>450</v>
      </c>
      <c r="BA2739">
        <v>1.1488888888888888</v>
      </c>
      <c r="BB2739">
        <v>110700</v>
      </c>
      <c r="BC2739">
        <v>184500</v>
      </c>
      <c r="BD2739">
        <v>258300</v>
      </c>
      <c r="BE2739">
        <v>49</v>
      </c>
      <c r="BF2739">
        <v>5</v>
      </c>
      <c r="BG2739">
        <v>450</v>
      </c>
      <c r="BH2739">
        <v>1.1488888888888888</v>
      </c>
      <c r="BI2739">
        <v>110700</v>
      </c>
      <c r="BJ2739">
        <v>184500</v>
      </c>
      <c r="BK2739">
        <v>258300</v>
      </c>
      <c r="BL2739">
        <v>9</v>
      </c>
      <c r="BM2739">
        <v>1</v>
      </c>
      <c r="BP2739">
        <v>0</v>
      </c>
      <c r="BR2739">
        <v>400</v>
      </c>
      <c r="BS2739">
        <v>0</v>
      </c>
      <c r="BV2739">
        <v>0</v>
      </c>
      <c r="BW2739">
        <v>0</v>
      </c>
      <c r="BX2739">
        <v>0</v>
      </c>
      <c r="BZ2739" t="s">
        <v>193</v>
      </c>
      <c r="CA2739" t="s">
        <v>194</v>
      </c>
      <c r="CB2739" t="b">
        <v>0</v>
      </c>
    </row>
    <row r="2740" spans="1:80" x14ac:dyDescent="0.3">
      <c r="A2740">
        <v>2739</v>
      </c>
      <c r="B2740" t="s">
        <v>3397</v>
      </c>
      <c r="C2740" t="s">
        <v>20</v>
      </c>
      <c r="D2740" t="s">
        <v>3369</v>
      </c>
      <c r="E2740" t="s">
        <v>3396</v>
      </c>
      <c r="F2740" t="s">
        <v>202</v>
      </c>
      <c r="J2740">
        <v>0</v>
      </c>
      <c r="L2740" t="s">
        <v>197</v>
      </c>
      <c r="M2740" t="s">
        <v>197</v>
      </c>
      <c r="N2740" t="s">
        <v>198</v>
      </c>
      <c r="Q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AA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1.95</v>
      </c>
      <c r="AK2740">
        <v>2.5</v>
      </c>
      <c r="AL2740">
        <v>58</v>
      </c>
      <c r="AM2740">
        <v>4</v>
      </c>
      <c r="AN2740">
        <v>8</v>
      </c>
      <c r="AP2740" t="s">
        <v>197</v>
      </c>
      <c r="AQ2740" t="s">
        <v>197</v>
      </c>
      <c r="AR2740" t="s">
        <v>197</v>
      </c>
      <c r="AS2740" t="s">
        <v>2549</v>
      </c>
      <c r="AT2740">
        <v>20</v>
      </c>
      <c r="AU2740">
        <v>6</v>
      </c>
      <c r="AV2740">
        <v>6</v>
      </c>
      <c r="AW2740">
        <v>90</v>
      </c>
      <c r="AY2740">
        <v>5</v>
      </c>
      <c r="AZ2740">
        <v>450</v>
      </c>
      <c r="BA2740">
        <v>1.1488888888888888</v>
      </c>
      <c r="BB2740">
        <v>110700</v>
      </c>
      <c r="BC2740">
        <v>184500</v>
      </c>
      <c r="BD2740">
        <v>258300</v>
      </c>
      <c r="BE2740">
        <v>49</v>
      </c>
      <c r="BF2740">
        <v>5</v>
      </c>
      <c r="BG2740">
        <v>450</v>
      </c>
      <c r="BH2740">
        <v>1.1488888888888888</v>
      </c>
      <c r="BI2740">
        <v>110700</v>
      </c>
      <c r="BJ2740">
        <v>184500</v>
      </c>
      <c r="BK2740">
        <v>258300</v>
      </c>
      <c r="BL2740">
        <v>9</v>
      </c>
      <c r="BM2740">
        <v>1</v>
      </c>
      <c r="BP2740">
        <v>0</v>
      </c>
      <c r="BS2740">
        <v>0</v>
      </c>
      <c r="BV2740">
        <v>0</v>
      </c>
      <c r="BW2740">
        <v>0</v>
      </c>
      <c r="BX2740">
        <v>0</v>
      </c>
      <c r="BZ2740" t="s">
        <v>193</v>
      </c>
      <c r="CA2740" t="s">
        <v>194</v>
      </c>
      <c r="CB2740" t="b">
        <v>0</v>
      </c>
    </row>
    <row r="2741" spans="1:80" x14ac:dyDescent="0.3">
      <c r="A2741">
        <v>2740</v>
      </c>
      <c r="B2741" t="s">
        <v>3398</v>
      </c>
      <c r="C2741" t="s">
        <v>20</v>
      </c>
      <c r="D2741" t="s">
        <v>3369</v>
      </c>
      <c r="E2741" t="s">
        <v>3396</v>
      </c>
      <c r="F2741" t="s">
        <v>206</v>
      </c>
      <c r="J2741">
        <v>0</v>
      </c>
      <c r="L2741" t="s">
        <v>197</v>
      </c>
      <c r="M2741" t="s">
        <v>197</v>
      </c>
      <c r="N2741" t="s">
        <v>198</v>
      </c>
      <c r="Q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AA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1.97</v>
      </c>
      <c r="AK2741">
        <v>2.5</v>
      </c>
      <c r="AL2741">
        <v>57</v>
      </c>
      <c r="AM2741">
        <v>4</v>
      </c>
      <c r="AN2741">
        <v>8</v>
      </c>
      <c r="AP2741" t="s">
        <v>197</v>
      </c>
      <c r="AQ2741" t="s">
        <v>197</v>
      </c>
      <c r="AR2741" t="s">
        <v>197</v>
      </c>
      <c r="AS2741" t="s">
        <v>2549</v>
      </c>
      <c r="AT2741">
        <v>20</v>
      </c>
      <c r="AU2741">
        <v>6</v>
      </c>
      <c r="AV2741">
        <v>6</v>
      </c>
      <c r="AW2741">
        <v>90</v>
      </c>
      <c r="AY2741">
        <v>5</v>
      </c>
      <c r="AZ2741">
        <v>450</v>
      </c>
      <c r="BA2741">
        <v>1.1488888888888888</v>
      </c>
      <c r="BB2741">
        <v>110700</v>
      </c>
      <c r="BC2741">
        <v>184500</v>
      </c>
      <c r="BD2741">
        <v>258300</v>
      </c>
      <c r="BE2741">
        <v>49</v>
      </c>
      <c r="BF2741">
        <v>5</v>
      </c>
      <c r="BG2741">
        <v>450</v>
      </c>
      <c r="BH2741">
        <v>1.1488888888888888</v>
      </c>
      <c r="BI2741">
        <v>110700</v>
      </c>
      <c r="BJ2741">
        <v>184500</v>
      </c>
      <c r="BK2741">
        <v>258300</v>
      </c>
      <c r="BL2741">
        <v>9</v>
      </c>
      <c r="BM2741">
        <v>1</v>
      </c>
      <c r="BP2741">
        <v>0</v>
      </c>
      <c r="BR2741">
        <v>700</v>
      </c>
      <c r="BS2741">
        <v>0</v>
      </c>
      <c r="BV2741">
        <v>0</v>
      </c>
      <c r="BW2741">
        <v>0</v>
      </c>
      <c r="BX2741">
        <v>0</v>
      </c>
      <c r="BZ2741" t="s">
        <v>193</v>
      </c>
      <c r="CA2741" t="s">
        <v>194</v>
      </c>
      <c r="CB2741" t="b">
        <v>0</v>
      </c>
    </row>
    <row r="2742" spans="1:80" x14ac:dyDescent="0.3">
      <c r="A2742">
        <v>2741</v>
      </c>
      <c r="B2742" t="s">
        <v>3399</v>
      </c>
      <c r="C2742" t="s">
        <v>20</v>
      </c>
      <c r="D2742" t="s">
        <v>3369</v>
      </c>
      <c r="E2742" t="s">
        <v>3396</v>
      </c>
      <c r="F2742" t="s">
        <v>252</v>
      </c>
      <c r="J2742">
        <v>0</v>
      </c>
      <c r="L2742" t="s">
        <v>197</v>
      </c>
      <c r="M2742" t="s">
        <v>197</v>
      </c>
      <c r="N2742" t="s">
        <v>198</v>
      </c>
      <c r="Q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AA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2.34</v>
      </c>
      <c r="AK2742">
        <v>2.5</v>
      </c>
      <c r="AL2742">
        <v>48</v>
      </c>
      <c r="AM2742">
        <v>4</v>
      </c>
      <c r="AN2742">
        <v>8</v>
      </c>
      <c r="AP2742" t="s">
        <v>197</v>
      </c>
      <c r="AQ2742" t="s">
        <v>197</v>
      </c>
      <c r="AR2742" t="s">
        <v>197</v>
      </c>
      <c r="AS2742" t="s">
        <v>2549</v>
      </c>
      <c r="AT2742">
        <v>20</v>
      </c>
      <c r="AU2742">
        <v>6</v>
      </c>
      <c r="AV2742">
        <v>6</v>
      </c>
      <c r="AW2742">
        <v>90</v>
      </c>
      <c r="AY2742">
        <v>5</v>
      </c>
      <c r="AZ2742">
        <v>450</v>
      </c>
      <c r="BA2742">
        <v>1.1488888888888888</v>
      </c>
      <c r="BB2742">
        <v>110700</v>
      </c>
      <c r="BC2742">
        <v>184500</v>
      </c>
      <c r="BD2742">
        <v>258300</v>
      </c>
      <c r="BE2742">
        <v>49</v>
      </c>
      <c r="BF2742">
        <v>5</v>
      </c>
      <c r="BG2742">
        <v>450</v>
      </c>
      <c r="BH2742">
        <v>1.1488888888888888</v>
      </c>
      <c r="BI2742">
        <v>110700</v>
      </c>
      <c r="BJ2742">
        <v>184500</v>
      </c>
      <c r="BK2742">
        <v>258300</v>
      </c>
      <c r="BL2742">
        <v>9</v>
      </c>
      <c r="BM2742">
        <v>1</v>
      </c>
      <c r="BP2742">
        <v>0</v>
      </c>
      <c r="BS2742">
        <v>0</v>
      </c>
      <c r="BV2742">
        <v>0</v>
      </c>
      <c r="BW2742">
        <v>0</v>
      </c>
      <c r="BX2742">
        <v>0</v>
      </c>
      <c r="BZ2742" t="s">
        <v>193</v>
      </c>
      <c r="CA2742" t="s">
        <v>194</v>
      </c>
      <c r="CB2742" t="b">
        <v>0</v>
      </c>
    </row>
    <row r="2743" spans="1:80" x14ac:dyDescent="0.3">
      <c r="A2743">
        <v>2742</v>
      </c>
      <c r="B2743" t="s">
        <v>3400</v>
      </c>
      <c r="C2743" t="s">
        <v>20</v>
      </c>
      <c r="D2743" t="s">
        <v>3369</v>
      </c>
      <c r="E2743" t="s">
        <v>3401</v>
      </c>
      <c r="F2743" t="s">
        <v>196</v>
      </c>
      <c r="J2743">
        <v>0</v>
      </c>
      <c r="L2743" t="s">
        <v>197</v>
      </c>
      <c r="M2743" t="s">
        <v>197</v>
      </c>
      <c r="N2743" t="s">
        <v>198</v>
      </c>
      <c r="Q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AA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2.02</v>
      </c>
      <c r="AK2743">
        <v>2.5</v>
      </c>
      <c r="AL2743">
        <v>56</v>
      </c>
      <c r="AM2743">
        <v>4</v>
      </c>
      <c r="AN2743">
        <v>8</v>
      </c>
      <c r="AP2743" t="s">
        <v>197</v>
      </c>
      <c r="AQ2743" t="s">
        <v>197</v>
      </c>
      <c r="AR2743" t="s">
        <v>197</v>
      </c>
      <c r="AS2743" t="s">
        <v>2570</v>
      </c>
      <c r="AT2743">
        <v>20</v>
      </c>
      <c r="AU2743">
        <v>8</v>
      </c>
      <c r="AV2743">
        <v>8</v>
      </c>
      <c r="AW2743">
        <v>70</v>
      </c>
      <c r="AY2743">
        <v>5</v>
      </c>
      <c r="AZ2743">
        <v>350</v>
      </c>
      <c r="BA2743">
        <v>1.4771428571428571</v>
      </c>
      <c r="BB2743">
        <v>86100</v>
      </c>
      <c r="BC2743">
        <v>143500</v>
      </c>
      <c r="BD2743">
        <v>200900</v>
      </c>
      <c r="BF2743">
        <v>5</v>
      </c>
      <c r="BG2743">
        <v>350</v>
      </c>
      <c r="BH2743">
        <v>1.4771428571428571</v>
      </c>
      <c r="BI2743">
        <v>86100</v>
      </c>
      <c r="BJ2743">
        <v>143500</v>
      </c>
      <c r="BK2743">
        <v>200900</v>
      </c>
      <c r="BL2743">
        <v>9</v>
      </c>
      <c r="BM2743">
        <v>1</v>
      </c>
      <c r="BP2743">
        <v>0</v>
      </c>
      <c r="BS2743">
        <v>0</v>
      </c>
      <c r="BV2743">
        <v>0</v>
      </c>
      <c r="BW2743">
        <v>0</v>
      </c>
      <c r="BX2743">
        <v>0</v>
      </c>
      <c r="BZ2743" t="s">
        <v>193</v>
      </c>
      <c r="CA2743" t="s">
        <v>194</v>
      </c>
      <c r="CB2743" t="b">
        <v>0</v>
      </c>
    </row>
    <row r="2744" spans="1:80" x14ac:dyDescent="0.3">
      <c r="A2744">
        <v>2743</v>
      </c>
      <c r="B2744" t="s">
        <v>3402</v>
      </c>
      <c r="C2744" t="s">
        <v>20</v>
      </c>
      <c r="D2744" t="s">
        <v>3369</v>
      </c>
      <c r="E2744" t="s">
        <v>3401</v>
      </c>
      <c r="F2744" t="s">
        <v>202</v>
      </c>
      <c r="J2744">
        <v>0</v>
      </c>
      <c r="L2744" t="s">
        <v>197</v>
      </c>
      <c r="M2744" t="s">
        <v>197</v>
      </c>
      <c r="N2744" t="s">
        <v>198</v>
      </c>
      <c r="Q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AA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2.2599999999999998</v>
      </c>
      <c r="AK2744">
        <v>2.5</v>
      </c>
      <c r="AL2744">
        <v>50</v>
      </c>
      <c r="AM2744">
        <v>4</v>
      </c>
      <c r="AN2744">
        <v>8</v>
      </c>
      <c r="AP2744" t="s">
        <v>197</v>
      </c>
      <c r="AQ2744" t="s">
        <v>197</v>
      </c>
      <c r="AR2744" t="s">
        <v>197</v>
      </c>
      <c r="AS2744" t="s">
        <v>2570</v>
      </c>
      <c r="AT2744">
        <v>20</v>
      </c>
      <c r="AU2744">
        <v>8</v>
      </c>
      <c r="AV2744">
        <v>8</v>
      </c>
      <c r="AW2744">
        <v>70</v>
      </c>
      <c r="AY2744">
        <v>5</v>
      </c>
      <c r="AZ2744">
        <v>350</v>
      </c>
      <c r="BA2744">
        <v>1.4771428571428571</v>
      </c>
      <c r="BB2744">
        <v>86100</v>
      </c>
      <c r="BC2744">
        <v>143500</v>
      </c>
      <c r="BD2744">
        <v>200900</v>
      </c>
      <c r="BF2744">
        <v>5</v>
      </c>
      <c r="BG2744">
        <v>350</v>
      </c>
      <c r="BH2744">
        <v>1.4771428571428571</v>
      </c>
      <c r="BI2744">
        <v>86100</v>
      </c>
      <c r="BJ2744">
        <v>143500</v>
      </c>
      <c r="BK2744">
        <v>200900</v>
      </c>
      <c r="BL2744">
        <v>9</v>
      </c>
      <c r="BM2744">
        <v>1</v>
      </c>
      <c r="BP2744">
        <v>0</v>
      </c>
      <c r="BS2744">
        <v>0</v>
      </c>
      <c r="BV2744">
        <v>0</v>
      </c>
      <c r="BW2744">
        <v>0</v>
      </c>
      <c r="BX2744">
        <v>0</v>
      </c>
      <c r="BZ2744" t="s">
        <v>193</v>
      </c>
      <c r="CA2744" t="s">
        <v>194</v>
      </c>
      <c r="CB2744" t="b">
        <v>0</v>
      </c>
    </row>
    <row r="2745" spans="1:80" x14ac:dyDescent="0.3">
      <c r="A2745">
        <v>2744</v>
      </c>
      <c r="B2745" t="s">
        <v>3403</v>
      </c>
      <c r="C2745" t="s">
        <v>20</v>
      </c>
      <c r="D2745" t="s">
        <v>3369</v>
      </c>
      <c r="E2745" t="s">
        <v>3401</v>
      </c>
      <c r="F2745" t="s">
        <v>206</v>
      </c>
      <c r="J2745">
        <v>0</v>
      </c>
      <c r="L2745" t="s">
        <v>197</v>
      </c>
      <c r="M2745" t="s">
        <v>197</v>
      </c>
      <c r="N2745" t="s">
        <v>198</v>
      </c>
      <c r="Q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AA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2.48</v>
      </c>
      <c r="AK2745">
        <v>2.5</v>
      </c>
      <c r="AL2745">
        <v>46</v>
      </c>
      <c r="AM2745">
        <v>4</v>
      </c>
      <c r="AN2745">
        <v>8</v>
      </c>
      <c r="AP2745" t="s">
        <v>197</v>
      </c>
      <c r="AQ2745" t="s">
        <v>197</v>
      </c>
      <c r="AR2745" t="s">
        <v>197</v>
      </c>
      <c r="AS2745" t="s">
        <v>2570</v>
      </c>
      <c r="AT2745">
        <v>20</v>
      </c>
      <c r="AU2745">
        <v>8</v>
      </c>
      <c r="AV2745">
        <v>8</v>
      </c>
      <c r="AW2745">
        <v>70</v>
      </c>
      <c r="AY2745">
        <v>5</v>
      </c>
      <c r="AZ2745">
        <v>350</v>
      </c>
      <c r="BA2745">
        <v>1.4771428571428571</v>
      </c>
      <c r="BB2745">
        <v>86100</v>
      </c>
      <c r="BC2745">
        <v>143500</v>
      </c>
      <c r="BD2745">
        <v>200900</v>
      </c>
      <c r="BF2745">
        <v>5</v>
      </c>
      <c r="BG2745">
        <v>350</v>
      </c>
      <c r="BH2745">
        <v>1.4771428571428571</v>
      </c>
      <c r="BI2745">
        <v>86100</v>
      </c>
      <c r="BJ2745">
        <v>143500</v>
      </c>
      <c r="BK2745">
        <v>200900</v>
      </c>
      <c r="BL2745">
        <v>9</v>
      </c>
      <c r="BM2745">
        <v>1</v>
      </c>
      <c r="BP2745">
        <v>0</v>
      </c>
      <c r="BS2745">
        <v>0</v>
      </c>
      <c r="BV2745">
        <v>0</v>
      </c>
      <c r="BW2745">
        <v>0</v>
      </c>
      <c r="BX2745">
        <v>0</v>
      </c>
      <c r="BZ2745" t="s">
        <v>193</v>
      </c>
      <c r="CA2745" t="s">
        <v>194</v>
      </c>
      <c r="CB2745" t="b">
        <v>0</v>
      </c>
    </row>
    <row r="2746" spans="1:80" x14ac:dyDescent="0.3">
      <c r="A2746">
        <v>2745</v>
      </c>
      <c r="B2746" t="s">
        <v>3404</v>
      </c>
      <c r="C2746" t="s">
        <v>20</v>
      </c>
      <c r="D2746" t="s">
        <v>3369</v>
      </c>
      <c r="E2746" t="s">
        <v>3401</v>
      </c>
      <c r="F2746" t="s">
        <v>252</v>
      </c>
      <c r="J2746">
        <v>0</v>
      </c>
      <c r="L2746" t="s">
        <v>197</v>
      </c>
      <c r="M2746" t="s">
        <v>197</v>
      </c>
      <c r="N2746" t="s">
        <v>198</v>
      </c>
      <c r="Q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AA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2.98</v>
      </c>
      <c r="AK2746">
        <v>2.5</v>
      </c>
      <c r="AL2746">
        <v>38</v>
      </c>
      <c r="AM2746">
        <v>4</v>
      </c>
      <c r="AN2746">
        <v>8</v>
      </c>
      <c r="AP2746" t="s">
        <v>197</v>
      </c>
      <c r="AQ2746" t="s">
        <v>197</v>
      </c>
      <c r="AR2746" t="s">
        <v>197</v>
      </c>
      <c r="AS2746" t="s">
        <v>2570</v>
      </c>
      <c r="AT2746">
        <v>20</v>
      </c>
      <c r="AU2746">
        <v>8</v>
      </c>
      <c r="AV2746">
        <v>8</v>
      </c>
      <c r="AW2746">
        <v>70</v>
      </c>
      <c r="AY2746">
        <v>5</v>
      </c>
      <c r="AZ2746">
        <v>350</v>
      </c>
      <c r="BA2746">
        <v>1.4771428571428571</v>
      </c>
      <c r="BB2746">
        <v>86100</v>
      </c>
      <c r="BC2746">
        <v>143500</v>
      </c>
      <c r="BD2746">
        <v>200900</v>
      </c>
      <c r="BF2746">
        <v>5</v>
      </c>
      <c r="BG2746">
        <v>350</v>
      </c>
      <c r="BH2746">
        <v>1.4771428571428571</v>
      </c>
      <c r="BI2746">
        <v>86100</v>
      </c>
      <c r="BJ2746">
        <v>143500</v>
      </c>
      <c r="BK2746">
        <v>200900</v>
      </c>
      <c r="BL2746">
        <v>9</v>
      </c>
      <c r="BM2746">
        <v>1</v>
      </c>
      <c r="BP2746">
        <v>0</v>
      </c>
      <c r="BS2746">
        <v>0</v>
      </c>
      <c r="BV2746">
        <v>0</v>
      </c>
      <c r="BW2746">
        <v>0</v>
      </c>
      <c r="BX2746">
        <v>0</v>
      </c>
      <c r="BZ2746" t="s">
        <v>193</v>
      </c>
      <c r="CA2746" t="s">
        <v>194</v>
      </c>
      <c r="CB2746" t="b">
        <v>0</v>
      </c>
    </row>
    <row r="2747" spans="1:80" x14ac:dyDescent="0.3">
      <c r="A2747">
        <v>2746</v>
      </c>
      <c r="B2747" t="s">
        <v>3405</v>
      </c>
      <c r="C2747" t="s">
        <v>20</v>
      </c>
      <c r="D2747" t="s">
        <v>3406</v>
      </c>
      <c r="E2747" t="s">
        <v>3407</v>
      </c>
      <c r="F2747" t="s">
        <v>3408</v>
      </c>
      <c r="G2747" t="s">
        <v>3406</v>
      </c>
      <c r="H2747" t="s">
        <v>184</v>
      </c>
      <c r="J2747">
        <v>0</v>
      </c>
      <c r="K2747" t="s">
        <v>3409</v>
      </c>
      <c r="L2747" t="s">
        <v>2457</v>
      </c>
      <c r="M2747" t="s">
        <v>2458</v>
      </c>
      <c r="N2747" t="s">
        <v>20</v>
      </c>
      <c r="O2747">
        <v>0.33</v>
      </c>
      <c r="Q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AA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3.1800000000000002E-2</v>
      </c>
      <c r="AK2747">
        <v>3</v>
      </c>
      <c r="AL2747">
        <v>2936</v>
      </c>
      <c r="AM2747">
        <v>10</v>
      </c>
      <c r="AN2747">
        <v>15</v>
      </c>
      <c r="AP2747" t="s">
        <v>197</v>
      </c>
      <c r="AQ2747" t="s">
        <v>197</v>
      </c>
      <c r="AR2747" t="s">
        <v>197</v>
      </c>
      <c r="AS2747" t="s">
        <v>2599</v>
      </c>
      <c r="AT2747">
        <v>15</v>
      </c>
      <c r="AU2747">
        <v>6</v>
      </c>
      <c r="AV2747">
        <v>6</v>
      </c>
      <c r="AW2747">
        <v>366</v>
      </c>
      <c r="AX2747">
        <v>30</v>
      </c>
      <c r="AY2747">
        <v>7</v>
      </c>
      <c r="AZ2747">
        <v>2562</v>
      </c>
      <c r="BA2747">
        <v>0.20179547228727557</v>
      </c>
      <c r="BB2747">
        <v>337635</v>
      </c>
      <c r="BC2747">
        <v>562725</v>
      </c>
      <c r="BD2747">
        <v>787815</v>
      </c>
      <c r="BG2747">
        <v>0</v>
      </c>
      <c r="BH2747">
        <v>0</v>
      </c>
      <c r="BI2747">
        <v>337635</v>
      </c>
      <c r="BJ2747">
        <v>562725</v>
      </c>
      <c r="BK2747">
        <v>787815</v>
      </c>
      <c r="BL2747">
        <v>6</v>
      </c>
      <c r="BM2747">
        <v>0.1</v>
      </c>
      <c r="BN2747">
        <v>4000</v>
      </c>
      <c r="BO2747" t="s">
        <v>192</v>
      </c>
      <c r="BP2747">
        <v>1.32</v>
      </c>
      <c r="BQ2747">
        <v>18468</v>
      </c>
      <c r="BR2747">
        <v>32774</v>
      </c>
      <c r="BS2747">
        <v>1.774637210309725</v>
      </c>
      <c r="BV2747">
        <v>0</v>
      </c>
      <c r="BW2747">
        <v>3030</v>
      </c>
      <c r="BX2747">
        <v>0</v>
      </c>
      <c r="BZ2747" t="s">
        <v>193</v>
      </c>
      <c r="CA2747" t="s">
        <v>194</v>
      </c>
      <c r="CB2747" t="b">
        <v>0</v>
      </c>
    </row>
    <row r="2748" spans="1:80" x14ac:dyDescent="0.3">
      <c r="A2748">
        <v>2747</v>
      </c>
      <c r="B2748" t="s">
        <v>3410</v>
      </c>
      <c r="C2748" t="s">
        <v>20</v>
      </c>
      <c r="D2748" t="s">
        <v>3406</v>
      </c>
      <c r="E2748" t="s">
        <v>3967</v>
      </c>
      <c r="F2748" t="s">
        <v>3411</v>
      </c>
      <c r="G2748" t="s">
        <v>3406</v>
      </c>
      <c r="H2748" t="s">
        <v>184</v>
      </c>
      <c r="J2748">
        <v>0</v>
      </c>
      <c r="K2748" t="s">
        <v>3412</v>
      </c>
      <c r="L2748" t="s">
        <v>2457</v>
      </c>
      <c r="M2748" t="s">
        <v>2458</v>
      </c>
      <c r="N2748" t="s">
        <v>20</v>
      </c>
      <c r="O2748">
        <v>0.46</v>
      </c>
      <c r="Q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AA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4.1500000000000002E-2</v>
      </c>
      <c r="AK2748">
        <v>3</v>
      </c>
      <c r="AL2748">
        <v>2249</v>
      </c>
      <c r="AM2748">
        <v>10</v>
      </c>
      <c r="AN2748">
        <v>15</v>
      </c>
      <c r="AP2748" t="s">
        <v>197</v>
      </c>
      <c r="AQ2748" t="s">
        <v>197</v>
      </c>
      <c r="AR2748" t="s">
        <v>197</v>
      </c>
      <c r="AS2748" t="s">
        <v>2599</v>
      </c>
      <c r="AT2748">
        <v>15</v>
      </c>
      <c r="AU2748">
        <v>6</v>
      </c>
      <c r="AV2748">
        <v>6</v>
      </c>
      <c r="AW2748">
        <v>366</v>
      </c>
      <c r="AX2748">
        <v>30</v>
      </c>
      <c r="AY2748">
        <v>7</v>
      </c>
      <c r="AZ2748">
        <v>2562</v>
      </c>
      <c r="BA2748">
        <v>0.20179547228727557</v>
      </c>
      <c r="BB2748">
        <v>337635</v>
      </c>
      <c r="BC2748">
        <v>562725</v>
      </c>
      <c r="BD2748">
        <v>787815</v>
      </c>
      <c r="BG2748">
        <v>0</v>
      </c>
      <c r="BH2748">
        <v>0</v>
      </c>
      <c r="BI2748">
        <v>337635</v>
      </c>
      <c r="BJ2748">
        <v>562725</v>
      </c>
      <c r="BK2748">
        <v>787815</v>
      </c>
      <c r="BL2748">
        <v>6</v>
      </c>
      <c r="BM2748">
        <v>0.1</v>
      </c>
      <c r="BN2748">
        <v>6600</v>
      </c>
      <c r="BO2748" t="s">
        <v>192</v>
      </c>
      <c r="BP2748">
        <v>3.036</v>
      </c>
      <c r="BQ2748">
        <v>30823</v>
      </c>
      <c r="BR2748">
        <v>13012</v>
      </c>
      <c r="BS2748">
        <v>0.42215228887519063</v>
      </c>
      <c r="BV2748">
        <v>9022</v>
      </c>
      <c r="BW2748">
        <v>0</v>
      </c>
      <c r="BX2748">
        <v>0</v>
      </c>
      <c r="BZ2748" t="s">
        <v>193</v>
      </c>
      <c r="CA2748" t="s">
        <v>194</v>
      </c>
      <c r="CB2748" t="b">
        <v>0</v>
      </c>
    </row>
    <row r="2749" spans="1:80" x14ac:dyDescent="0.3">
      <c r="A2749">
        <v>2748</v>
      </c>
      <c r="B2749" t="s">
        <v>3413</v>
      </c>
      <c r="C2749" t="s">
        <v>20</v>
      </c>
      <c r="D2749" t="s">
        <v>3406</v>
      </c>
      <c r="E2749" t="s">
        <v>3965</v>
      </c>
      <c r="F2749" t="s">
        <v>3414</v>
      </c>
      <c r="G2749" t="s">
        <v>3406</v>
      </c>
      <c r="H2749" t="s">
        <v>184</v>
      </c>
      <c r="J2749">
        <v>0</v>
      </c>
      <c r="K2749" t="s">
        <v>2725</v>
      </c>
      <c r="L2749" t="s">
        <v>2457</v>
      </c>
      <c r="M2749" t="s">
        <v>2458</v>
      </c>
      <c r="N2749" t="s">
        <v>20</v>
      </c>
      <c r="O2749">
        <v>1.41</v>
      </c>
      <c r="Q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AA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8.2500000000000004E-2</v>
      </c>
      <c r="AK2749">
        <v>3</v>
      </c>
      <c r="AL2749">
        <v>1132</v>
      </c>
      <c r="AM2749">
        <v>10</v>
      </c>
      <c r="AN2749">
        <v>15</v>
      </c>
      <c r="AP2749" t="s">
        <v>197</v>
      </c>
      <c r="AQ2749" t="s">
        <v>197</v>
      </c>
      <c r="AR2749" t="s">
        <v>197</v>
      </c>
      <c r="AS2749" t="s">
        <v>2607</v>
      </c>
      <c r="AT2749">
        <v>24</v>
      </c>
      <c r="AU2749">
        <v>6</v>
      </c>
      <c r="AV2749">
        <v>6</v>
      </c>
      <c r="AW2749">
        <v>366</v>
      </c>
      <c r="AX2749">
        <v>30</v>
      </c>
      <c r="AY2749">
        <v>7</v>
      </c>
      <c r="AZ2749">
        <v>2562</v>
      </c>
      <c r="BA2749">
        <v>0.20179547228727557</v>
      </c>
      <c r="BB2749">
        <v>540216</v>
      </c>
      <c r="BC2749">
        <v>900360</v>
      </c>
      <c r="BD2749">
        <v>1260504</v>
      </c>
      <c r="BG2749">
        <v>0</v>
      </c>
      <c r="BH2749">
        <v>0</v>
      </c>
      <c r="BI2749">
        <v>540216</v>
      </c>
      <c r="BJ2749">
        <v>900360</v>
      </c>
      <c r="BK2749">
        <v>1260504</v>
      </c>
      <c r="BL2749">
        <v>6</v>
      </c>
      <c r="BM2749">
        <v>0.1</v>
      </c>
      <c r="BN2749">
        <v>3060</v>
      </c>
      <c r="BO2749" t="s">
        <v>192</v>
      </c>
      <c r="BP2749">
        <v>4.3145999999999995</v>
      </c>
      <c r="BQ2749">
        <v>24449</v>
      </c>
      <c r="BR2749">
        <v>6629</v>
      </c>
      <c r="BS2749">
        <v>0.27113583377643258</v>
      </c>
      <c r="BV2749">
        <v>0</v>
      </c>
      <c r="BW2749">
        <v>13374</v>
      </c>
      <c r="BX2749">
        <v>0</v>
      </c>
      <c r="BZ2749" t="s">
        <v>193</v>
      </c>
      <c r="CA2749" t="s">
        <v>194</v>
      </c>
      <c r="CB2749" t="b">
        <v>0</v>
      </c>
    </row>
    <row r="2750" spans="1:80" x14ac:dyDescent="0.3">
      <c r="A2750">
        <v>2749</v>
      </c>
      <c r="B2750" t="s">
        <v>3415</v>
      </c>
      <c r="C2750" t="s">
        <v>20</v>
      </c>
      <c r="D2750" t="s">
        <v>3406</v>
      </c>
      <c r="E2750" t="s">
        <v>3416</v>
      </c>
      <c r="F2750" t="s">
        <v>3417</v>
      </c>
      <c r="G2750" t="s">
        <v>3406</v>
      </c>
      <c r="H2750" t="s">
        <v>184</v>
      </c>
      <c r="J2750">
        <v>0</v>
      </c>
      <c r="K2750" t="s">
        <v>2733</v>
      </c>
      <c r="L2750" t="s">
        <v>2457</v>
      </c>
      <c r="M2750" t="s">
        <v>2458</v>
      </c>
      <c r="N2750" t="s">
        <v>20</v>
      </c>
      <c r="O2750">
        <v>3.11</v>
      </c>
      <c r="Q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AA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0.1</v>
      </c>
      <c r="AK2750">
        <v>3</v>
      </c>
      <c r="AL2750">
        <v>934</v>
      </c>
      <c r="AM2750">
        <v>10</v>
      </c>
      <c r="AN2750">
        <v>15</v>
      </c>
      <c r="AP2750" t="s">
        <v>197</v>
      </c>
      <c r="AQ2750" t="s">
        <v>197</v>
      </c>
      <c r="AR2750" t="s">
        <v>197</v>
      </c>
      <c r="AS2750" t="s">
        <v>2621</v>
      </c>
      <c r="AT2750">
        <v>24</v>
      </c>
      <c r="AU2750">
        <v>6</v>
      </c>
      <c r="AV2750">
        <v>6</v>
      </c>
      <c r="AW2750">
        <v>228</v>
      </c>
      <c r="AX2750">
        <v>30</v>
      </c>
      <c r="AY2750">
        <v>7</v>
      </c>
      <c r="AZ2750">
        <v>1596</v>
      </c>
      <c r="BA2750">
        <v>0.32393483709273185</v>
      </c>
      <c r="BB2750">
        <v>336528</v>
      </c>
      <c r="BC2750">
        <v>560880</v>
      </c>
      <c r="BD2750">
        <v>785232</v>
      </c>
      <c r="BG2750">
        <v>0</v>
      </c>
      <c r="BH2750">
        <v>0</v>
      </c>
      <c r="BI2750">
        <v>336528</v>
      </c>
      <c r="BJ2750">
        <v>560880</v>
      </c>
      <c r="BK2750">
        <v>785232</v>
      </c>
      <c r="BL2750">
        <v>6</v>
      </c>
      <c r="BM2750">
        <v>0.1</v>
      </c>
      <c r="BN2750">
        <v>2093</v>
      </c>
      <c r="BO2750" t="s">
        <v>192</v>
      </c>
      <c r="BP2750">
        <v>6.5092299999999996</v>
      </c>
      <c r="BQ2750">
        <v>31738</v>
      </c>
      <c r="BR2750">
        <v>10991</v>
      </c>
      <c r="BS2750">
        <v>0.3463041149410801</v>
      </c>
      <c r="BV2750">
        <v>5879</v>
      </c>
      <c r="BW2750">
        <v>4149</v>
      </c>
      <c r="BX2750">
        <v>0.70573226739241368</v>
      </c>
      <c r="BZ2750" t="s">
        <v>193</v>
      </c>
      <c r="CA2750" t="s">
        <v>194</v>
      </c>
      <c r="CB2750" t="b">
        <v>0</v>
      </c>
    </row>
    <row r="2751" spans="1:80" x14ac:dyDescent="0.3">
      <c r="A2751">
        <v>2750</v>
      </c>
      <c r="B2751" t="s">
        <v>3418</v>
      </c>
      <c r="C2751" t="s">
        <v>20</v>
      </c>
      <c r="D2751" t="s">
        <v>3406</v>
      </c>
      <c r="E2751" t="s">
        <v>3421</v>
      </c>
      <c r="F2751" t="s">
        <v>3419</v>
      </c>
      <c r="G2751" t="s">
        <v>3406</v>
      </c>
      <c r="H2751" t="s">
        <v>184</v>
      </c>
      <c r="J2751">
        <v>0</v>
      </c>
      <c r="K2751" t="s">
        <v>2741</v>
      </c>
      <c r="L2751" t="s">
        <v>2457</v>
      </c>
      <c r="M2751" t="s">
        <v>2458</v>
      </c>
      <c r="N2751" t="s">
        <v>20</v>
      </c>
      <c r="O2751">
        <v>6.51</v>
      </c>
      <c r="Q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AA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0.19309999999999999</v>
      </c>
      <c r="AK2751">
        <v>3</v>
      </c>
      <c r="AL2751">
        <v>484</v>
      </c>
      <c r="AM2751">
        <v>10</v>
      </c>
      <c r="AN2751">
        <v>15</v>
      </c>
      <c r="AP2751" t="s">
        <v>197</v>
      </c>
      <c r="AQ2751" t="s">
        <v>197</v>
      </c>
      <c r="AR2751" t="s">
        <v>197</v>
      </c>
      <c r="AS2751" t="s">
        <v>2621</v>
      </c>
      <c r="AT2751">
        <v>24</v>
      </c>
      <c r="AU2751">
        <v>6</v>
      </c>
      <c r="AV2751">
        <v>6</v>
      </c>
      <c r="AW2751">
        <v>228</v>
      </c>
      <c r="AX2751">
        <v>30</v>
      </c>
      <c r="AY2751">
        <v>7</v>
      </c>
      <c r="AZ2751">
        <v>1596</v>
      </c>
      <c r="BA2751">
        <v>0.32393483709273185</v>
      </c>
      <c r="BB2751">
        <v>336528</v>
      </c>
      <c r="BC2751">
        <v>560880</v>
      </c>
      <c r="BD2751">
        <v>785232</v>
      </c>
      <c r="BG2751">
        <v>0</v>
      </c>
      <c r="BH2751">
        <v>0</v>
      </c>
      <c r="BI2751">
        <v>336528</v>
      </c>
      <c r="BJ2751">
        <v>560880</v>
      </c>
      <c r="BK2751">
        <v>785232</v>
      </c>
      <c r="BL2751">
        <v>6</v>
      </c>
      <c r="BM2751">
        <v>0.1</v>
      </c>
      <c r="BN2751">
        <v>1020</v>
      </c>
      <c r="BO2751" t="s">
        <v>192</v>
      </c>
      <c r="BP2751">
        <v>6.6402000000000001</v>
      </c>
      <c r="BQ2751">
        <v>27525</v>
      </c>
      <c r="BR2751">
        <v>14069</v>
      </c>
      <c r="BS2751">
        <v>0.5111353315168029</v>
      </c>
      <c r="BV2751">
        <v>0</v>
      </c>
      <c r="BW2751">
        <v>0</v>
      </c>
      <c r="BX2751">
        <v>0</v>
      </c>
      <c r="BZ2751" t="s">
        <v>193</v>
      </c>
      <c r="CA2751" t="s">
        <v>194</v>
      </c>
      <c r="CB2751" t="b">
        <v>0</v>
      </c>
    </row>
    <row r="2752" spans="1:80" x14ac:dyDescent="0.3">
      <c r="A2752">
        <v>2751</v>
      </c>
      <c r="B2752" t="s">
        <v>3420</v>
      </c>
      <c r="C2752" t="s">
        <v>20</v>
      </c>
      <c r="D2752" t="s">
        <v>3406</v>
      </c>
      <c r="E2752" t="s">
        <v>3966</v>
      </c>
      <c r="F2752" t="s">
        <v>3422</v>
      </c>
      <c r="G2752" t="s">
        <v>3406</v>
      </c>
      <c r="H2752" t="s">
        <v>184</v>
      </c>
      <c r="J2752">
        <v>0</v>
      </c>
      <c r="K2752" t="s">
        <v>3423</v>
      </c>
      <c r="L2752" t="s">
        <v>2457</v>
      </c>
      <c r="M2752" t="s">
        <v>2458</v>
      </c>
      <c r="N2752" t="s">
        <v>20</v>
      </c>
      <c r="O2752">
        <v>14.08</v>
      </c>
      <c r="Q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AA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0.28849999999999998</v>
      </c>
      <c r="AK2752">
        <v>3</v>
      </c>
      <c r="AL2752">
        <v>324</v>
      </c>
      <c r="AM2752">
        <v>10</v>
      </c>
      <c r="AN2752">
        <v>15</v>
      </c>
      <c r="AP2752" t="s">
        <v>197</v>
      </c>
      <c r="AQ2752" t="s">
        <v>197</v>
      </c>
      <c r="AR2752" t="s">
        <v>197</v>
      </c>
      <c r="AS2752" t="s">
        <v>2460</v>
      </c>
      <c r="AT2752">
        <v>24</v>
      </c>
      <c r="AU2752">
        <v>6</v>
      </c>
      <c r="AV2752">
        <v>6</v>
      </c>
      <c r="AW2752">
        <v>180</v>
      </c>
      <c r="AX2752">
        <v>30</v>
      </c>
      <c r="AY2752">
        <v>7</v>
      </c>
      <c r="AZ2752">
        <v>1260</v>
      </c>
      <c r="BA2752">
        <v>0.4103174603174603</v>
      </c>
      <c r="BB2752">
        <v>265680</v>
      </c>
      <c r="BC2752">
        <v>442800</v>
      </c>
      <c r="BD2752">
        <v>619920</v>
      </c>
      <c r="BG2752">
        <v>0</v>
      </c>
      <c r="BH2752">
        <v>0</v>
      </c>
      <c r="BI2752">
        <v>265680</v>
      </c>
      <c r="BJ2752">
        <v>442800</v>
      </c>
      <c r="BK2752">
        <v>619920</v>
      </c>
      <c r="BL2752">
        <v>6</v>
      </c>
      <c r="BM2752">
        <v>0.1</v>
      </c>
      <c r="BN2752">
        <v>624</v>
      </c>
      <c r="BO2752" t="s">
        <v>192</v>
      </c>
      <c r="BP2752">
        <v>8.7859200000000008</v>
      </c>
      <c r="BQ2752">
        <v>13745</v>
      </c>
      <c r="BR2752">
        <v>2460</v>
      </c>
      <c r="BS2752">
        <v>0.17897417242633684</v>
      </c>
      <c r="BV2752">
        <v>0</v>
      </c>
      <c r="BW2752">
        <v>0</v>
      </c>
      <c r="BX2752">
        <v>0</v>
      </c>
      <c r="BZ2752" t="s">
        <v>193</v>
      </c>
      <c r="CA2752" t="s">
        <v>194</v>
      </c>
      <c r="CB2752" t="b">
        <v>0</v>
      </c>
    </row>
    <row r="2753" spans="1:80" x14ac:dyDescent="0.3">
      <c r="A2753">
        <v>2752</v>
      </c>
      <c r="B2753" t="s">
        <v>3424</v>
      </c>
      <c r="C2753" t="s">
        <v>20</v>
      </c>
      <c r="D2753" t="s">
        <v>3425</v>
      </c>
      <c r="E2753" t="s">
        <v>3426</v>
      </c>
      <c r="F2753" t="s">
        <v>196</v>
      </c>
      <c r="G2753" t="s">
        <v>3425</v>
      </c>
      <c r="H2753" t="s">
        <v>184</v>
      </c>
      <c r="J2753">
        <v>0</v>
      </c>
      <c r="K2753" t="s">
        <v>3427</v>
      </c>
      <c r="L2753" t="s">
        <v>186</v>
      </c>
      <c r="M2753" t="s">
        <v>187</v>
      </c>
      <c r="N2753" t="s">
        <v>20</v>
      </c>
      <c r="O2753">
        <v>26.2</v>
      </c>
      <c r="Q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 t="s">
        <v>189</v>
      </c>
      <c r="AA2753">
        <v>2</v>
      </c>
      <c r="AB2753">
        <v>14</v>
      </c>
      <c r="AC2753">
        <v>80</v>
      </c>
      <c r="AD2753">
        <v>5.7142857142857144</v>
      </c>
      <c r="AE2753">
        <v>18.75</v>
      </c>
      <c r="AF2753">
        <v>18.75</v>
      </c>
      <c r="AG2753">
        <v>10</v>
      </c>
      <c r="AH2753">
        <v>0.76</v>
      </c>
      <c r="AI2753">
        <v>47847</v>
      </c>
      <c r="AJ2753">
        <v>0.71970000000000001</v>
      </c>
      <c r="AK2753">
        <v>2</v>
      </c>
      <c r="AL2753">
        <v>195</v>
      </c>
      <c r="AM2753">
        <v>5</v>
      </c>
      <c r="AN2753">
        <v>16</v>
      </c>
      <c r="AO2753" t="s">
        <v>190</v>
      </c>
      <c r="AP2753">
        <v>83</v>
      </c>
      <c r="AQ2753">
        <v>-0.7</v>
      </c>
      <c r="AR2753">
        <v>1.2</v>
      </c>
      <c r="AS2753" t="s">
        <v>3428</v>
      </c>
      <c r="AT2753">
        <v>24</v>
      </c>
      <c r="AU2753">
        <v>12</v>
      </c>
      <c r="AV2753">
        <v>12</v>
      </c>
      <c r="AW2753">
        <v>52</v>
      </c>
      <c r="AX2753">
        <v>22</v>
      </c>
      <c r="AY2753">
        <v>4</v>
      </c>
      <c r="AZ2753">
        <v>208</v>
      </c>
      <c r="BA2753">
        <v>2.4855769230769229</v>
      </c>
      <c r="BB2753">
        <v>76752</v>
      </c>
      <c r="BC2753">
        <v>127920</v>
      </c>
      <c r="BD2753">
        <v>179088</v>
      </c>
      <c r="BG2753">
        <v>0</v>
      </c>
      <c r="BH2753">
        <v>0</v>
      </c>
      <c r="BI2753">
        <v>76752</v>
      </c>
      <c r="BJ2753">
        <v>127920</v>
      </c>
      <c r="BK2753">
        <v>179088</v>
      </c>
      <c r="BL2753">
        <v>20</v>
      </c>
      <c r="BM2753">
        <v>1</v>
      </c>
      <c r="BN2753">
        <v>187</v>
      </c>
      <c r="BO2753" t="s">
        <v>192</v>
      </c>
      <c r="BP2753">
        <v>4.8994</v>
      </c>
      <c r="BQ2753">
        <v>3190</v>
      </c>
      <c r="BR2753">
        <v>303</v>
      </c>
      <c r="BS2753">
        <v>9.4984326018808782E-2</v>
      </c>
      <c r="BV2753">
        <v>0</v>
      </c>
      <c r="BW2753">
        <v>0</v>
      </c>
      <c r="BX2753">
        <v>0</v>
      </c>
      <c r="BZ2753" t="s">
        <v>193</v>
      </c>
      <c r="CA2753" t="s">
        <v>194</v>
      </c>
      <c r="CB2753" t="b">
        <v>0</v>
      </c>
    </row>
    <row r="2754" spans="1:80" x14ac:dyDescent="0.3">
      <c r="A2754">
        <v>2753</v>
      </c>
      <c r="B2754" t="s">
        <v>3429</v>
      </c>
      <c r="C2754" t="s">
        <v>20</v>
      </c>
      <c r="D2754" t="s">
        <v>3425</v>
      </c>
      <c r="E2754" t="s">
        <v>3426</v>
      </c>
      <c r="F2754" t="s">
        <v>3430</v>
      </c>
      <c r="G2754" t="s">
        <v>3425</v>
      </c>
      <c r="H2754" t="s">
        <v>184</v>
      </c>
      <c r="J2754">
        <v>0</v>
      </c>
      <c r="K2754" t="s">
        <v>3427</v>
      </c>
      <c r="L2754" t="s">
        <v>186</v>
      </c>
      <c r="M2754" t="s">
        <v>187</v>
      </c>
      <c r="N2754" t="s">
        <v>20</v>
      </c>
      <c r="O2754">
        <v>26.2</v>
      </c>
      <c r="Q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 t="s">
        <v>189</v>
      </c>
      <c r="AA2754">
        <v>2</v>
      </c>
      <c r="AB2754">
        <v>14</v>
      </c>
      <c r="AC2754">
        <v>80</v>
      </c>
      <c r="AD2754">
        <v>5.7142857142857144</v>
      </c>
      <c r="AE2754">
        <v>18.75</v>
      </c>
      <c r="AF2754">
        <v>18.75</v>
      </c>
      <c r="AG2754">
        <v>10</v>
      </c>
      <c r="AH2754">
        <v>0.76</v>
      </c>
      <c r="AI2754">
        <v>47847</v>
      </c>
      <c r="AJ2754">
        <v>0.71970000000000001</v>
      </c>
      <c r="AK2754">
        <v>2</v>
      </c>
      <c r="AL2754">
        <v>195</v>
      </c>
      <c r="AM2754">
        <v>5</v>
      </c>
      <c r="AN2754">
        <v>16</v>
      </c>
      <c r="AO2754" t="s">
        <v>190</v>
      </c>
      <c r="AP2754">
        <v>83</v>
      </c>
      <c r="AQ2754">
        <v>-0.7</v>
      </c>
      <c r="AR2754">
        <v>1.2</v>
      </c>
      <c r="AS2754" t="s">
        <v>3428</v>
      </c>
      <c r="AT2754">
        <v>24</v>
      </c>
      <c r="AU2754">
        <v>12</v>
      </c>
      <c r="AV2754">
        <v>12</v>
      </c>
      <c r="AW2754">
        <v>52</v>
      </c>
      <c r="AX2754">
        <v>22</v>
      </c>
      <c r="AY2754">
        <v>4</v>
      </c>
      <c r="AZ2754">
        <v>208</v>
      </c>
      <c r="BA2754">
        <v>2.4855769230769229</v>
      </c>
      <c r="BB2754">
        <v>76752</v>
      </c>
      <c r="BC2754">
        <v>127920</v>
      </c>
      <c r="BD2754">
        <v>179088</v>
      </c>
      <c r="BG2754">
        <v>0</v>
      </c>
      <c r="BH2754">
        <v>0</v>
      </c>
      <c r="BI2754">
        <v>76752</v>
      </c>
      <c r="BJ2754">
        <v>127920</v>
      </c>
      <c r="BK2754">
        <v>179088</v>
      </c>
      <c r="BL2754">
        <v>20</v>
      </c>
      <c r="BM2754">
        <v>1</v>
      </c>
      <c r="BN2754">
        <v>187</v>
      </c>
      <c r="BO2754" t="s">
        <v>192</v>
      </c>
      <c r="BP2754">
        <v>4.8994</v>
      </c>
      <c r="BQ2754">
        <v>1789</v>
      </c>
      <c r="BR2754">
        <v>549</v>
      </c>
      <c r="BS2754">
        <v>0.3068753493571828</v>
      </c>
      <c r="BV2754">
        <v>0</v>
      </c>
      <c r="BW2754">
        <v>0</v>
      </c>
      <c r="BX2754">
        <v>0</v>
      </c>
      <c r="BZ2754" t="s">
        <v>193</v>
      </c>
      <c r="CA2754" t="s">
        <v>194</v>
      </c>
      <c r="CB2754" t="b">
        <v>0</v>
      </c>
    </row>
    <row r="2755" spans="1:80" x14ac:dyDescent="0.3">
      <c r="A2755">
        <v>2754</v>
      </c>
      <c r="B2755" t="s">
        <v>3431</v>
      </c>
      <c r="C2755" t="s">
        <v>20</v>
      </c>
      <c r="D2755" t="s">
        <v>3425</v>
      </c>
      <c r="E2755" t="s">
        <v>3426</v>
      </c>
      <c r="F2755" t="s">
        <v>202</v>
      </c>
      <c r="G2755" t="s">
        <v>3425</v>
      </c>
      <c r="H2755" t="s">
        <v>184</v>
      </c>
      <c r="J2755">
        <v>0</v>
      </c>
      <c r="K2755" t="s">
        <v>3427</v>
      </c>
      <c r="L2755" t="s">
        <v>186</v>
      </c>
      <c r="M2755" t="s">
        <v>187</v>
      </c>
      <c r="N2755" t="s">
        <v>20</v>
      </c>
      <c r="O2755">
        <v>32.700000000000003</v>
      </c>
      <c r="Q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 t="s">
        <v>189</v>
      </c>
      <c r="AA2755">
        <v>2</v>
      </c>
      <c r="AB2755">
        <v>14</v>
      </c>
      <c r="AC2755">
        <v>80</v>
      </c>
      <c r="AD2755">
        <v>5.7142857142857144</v>
      </c>
      <c r="AE2755">
        <v>18.75</v>
      </c>
      <c r="AF2755">
        <v>18.75</v>
      </c>
      <c r="AG2755">
        <v>10</v>
      </c>
      <c r="AH2755">
        <v>0.76</v>
      </c>
      <c r="AI2755">
        <v>47847</v>
      </c>
      <c r="AJ2755">
        <v>0.86</v>
      </c>
      <c r="AK2755">
        <v>2</v>
      </c>
      <c r="AL2755">
        <v>163</v>
      </c>
      <c r="AM2755">
        <v>5</v>
      </c>
      <c r="AN2755">
        <v>16</v>
      </c>
      <c r="AO2755" t="s">
        <v>190</v>
      </c>
      <c r="AP2755">
        <v>83</v>
      </c>
      <c r="AQ2755">
        <v>-0.7</v>
      </c>
      <c r="AR2755">
        <v>1.2</v>
      </c>
      <c r="AS2755" t="s">
        <v>3428</v>
      </c>
      <c r="AT2755">
        <v>24</v>
      </c>
      <c r="AU2755">
        <v>12</v>
      </c>
      <c r="AV2755">
        <v>12</v>
      </c>
      <c r="AW2755">
        <v>52</v>
      </c>
      <c r="AX2755">
        <v>22</v>
      </c>
      <c r="AY2755">
        <v>4</v>
      </c>
      <c r="AZ2755">
        <v>208</v>
      </c>
      <c r="BA2755">
        <v>2.4855769230769229</v>
      </c>
      <c r="BB2755">
        <v>76752</v>
      </c>
      <c r="BC2755">
        <v>127920</v>
      </c>
      <c r="BD2755">
        <v>179088</v>
      </c>
      <c r="BG2755">
        <v>0</v>
      </c>
      <c r="BH2755">
        <v>0</v>
      </c>
      <c r="BI2755">
        <v>76752</v>
      </c>
      <c r="BJ2755">
        <v>127920</v>
      </c>
      <c r="BK2755">
        <v>179088</v>
      </c>
      <c r="BL2755">
        <v>20</v>
      </c>
      <c r="BM2755">
        <v>1</v>
      </c>
      <c r="BN2755">
        <v>187</v>
      </c>
      <c r="BO2755" t="s">
        <v>192</v>
      </c>
      <c r="BP2755">
        <v>6.1148999999999996</v>
      </c>
      <c r="BQ2755">
        <v>2579</v>
      </c>
      <c r="BR2755">
        <v>432</v>
      </c>
      <c r="BS2755">
        <v>0.16750678557580456</v>
      </c>
      <c r="BV2755">
        <v>0</v>
      </c>
      <c r="BW2755">
        <v>0</v>
      </c>
      <c r="BX2755">
        <v>0</v>
      </c>
      <c r="BZ2755" t="s">
        <v>193</v>
      </c>
      <c r="CA2755" t="s">
        <v>194</v>
      </c>
      <c r="CB2755" t="b">
        <v>0</v>
      </c>
    </row>
    <row r="2756" spans="1:80" x14ac:dyDescent="0.3">
      <c r="A2756">
        <v>2755</v>
      </c>
      <c r="B2756" t="s">
        <v>3432</v>
      </c>
      <c r="C2756" t="s">
        <v>20</v>
      </c>
      <c r="D2756" t="s">
        <v>3425</v>
      </c>
      <c r="E2756" t="s">
        <v>3426</v>
      </c>
      <c r="F2756" t="s">
        <v>3433</v>
      </c>
      <c r="G2756" t="s">
        <v>3425</v>
      </c>
      <c r="H2756" t="s">
        <v>184</v>
      </c>
      <c r="J2756">
        <v>0</v>
      </c>
      <c r="K2756" t="s">
        <v>3427</v>
      </c>
      <c r="L2756" t="s">
        <v>186</v>
      </c>
      <c r="M2756" t="s">
        <v>187</v>
      </c>
      <c r="N2756" t="s">
        <v>20</v>
      </c>
      <c r="O2756">
        <v>32.700000000000003</v>
      </c>
      <c r="Q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 t="s">
        <v>189</v>
      </c>
      <c r="AA2756">
        <v>2</v>
      </c>
      <c r="AB2756">
        <v>14</v>
      </c>
      <c r="AC2756">
        <v>80</v>
      </c>
      <c r="AD2756">
        <v>5.7142857142857144</v>
      </c>
      <c r="AE2756">
        <v>18.75</v>
      </c>
      <c r="AF2756">
        <v>18.75</v>
      </c>
      <c r="AG2756">
        <v>10</v>
      </c>
      <c r="AH2756">
        <v>0.76</v>
      </c>
      <c r="AI2756">
        <v>47847</v>
      </c>
      <c r="AJ2756">
        <v>0.86</v>
      </c>
      <c r="AK2756">
        <v>2</v>
      </c>
      <c r="AL2756">
        <v>163</v>
      </c>
      <c r="AM2756">
        <v>5</v>
      </c>
      <c r="AN2756">
        <v>16</v>
      </c>
      <c r="AO2756" t="s">
        <v>190</v>
      </c>
      <c r="AP2756">
        <v>83</v>
      </c>
      <c r="AQ2756">
        <v>-0.7</v>
      </c>
      <c r="AR2756">
        <v>1.2</v>
      </c>
      <c r="AS2756" t="s">
        <v>3428</v>
      </c>
      <c r="AT2756">
        <v>24</v>
      </c>
      <c r="AU2756">
        <v>12</v>
      </c>
      <c r="AV2756">
        <v>12</v>
      </c>
      <c r="AW2756">
        <v>52</v>
      </c>
      <c r="AX2756">
        <v>22</v>
      </c>
      <c r="AY2756">
        <v>4</v>
      </c>
      <c r="AZ2756">
        <v>208</v>
      </c>
      <c r="BA2756">
        <v>2.4855769230769229</v>
      </c>
      <c r="BB2756">
        <v>76752</v>
      </c>
      <c r="BC2756">
        <v>127920</v>
      </c>
      <c r="BD2756">
        <v>179088</v>
      </c>
      <c r="BG2756">
        <v>0</v>
      </c>
      <c r="BH2756">
        <v>0</v>
      </c>
      <c r="BI2756">
        <v>76752</v>
      </c>
      <c r="BJ2756">
        <v>127920</v>
      </c>
      <c r="BK2756">
        <v>179088</v>
      </c>
      <c r="BL2756">
        <v>20</v>
      </c>
      <c r="BM2756">
        <v>1</v>
      </c>
      <c r="BN2756">
        <v>187</v>
      </c>
      <c r="BO2756" t="s">
        <v>192</v>
      </c>
      <c r="BP2756">
        <v>6.1148999999999996</v>
      </c>
      <c r="BQ2756">
        <v>1009</v>
      </c>
      <c r="BR2756">
        <v>506</v>
      </c>
      <c r="BS2756">
        <v>0.50148662041625369</v>
      </c>
      <c r="BV2756">
        <v>480</v>
      </c>
      <c r="BW2756">
        <v>0</v>
      </c>
      <c r="BX2756">
        <v>0</v>
      </c>
      <c r="BZ2756" t="s">
        <v>193</v>
      </c>
      <c r="CA2756" t="s">
        <v>194</v>
      </c>
      <c r="CB2756" t="b">
        <v>0</v>
      </c>
    </row>
    <row r="2757" spans="1:80" x14ac:dyDescent="0.3">
      <c r="A2757">
        <v>2756</v>
      </c>
      <c r="B2757" t="s">
        <v>3434</v>
      </c>
      <c r="C2757" t="s">
        <v>20</v>
      </c>
      <c r="D2757" t="s">
        <v>3425</v>
      </c>
      <c r="E2757" t="s">
        <v>3426</v>
      </c>
      <c r="F2757" t="s">
        <v>206</v>
      </c>
      <c r="G2757" t="s">
        <v>3425</v>
      </c>
      <c r="H2757" t="s">
        <v>184</v>
      </c>
      <c r="J2757">
        <v>0</v>
      </c>
      <c r="K2757" t="s">
        <v>3427</v>
      </c>
      <c r="L2757" t="s">
        <v>186</v>
      </c>
      <c r="M2757" t="s">
        <v>187</v>
      </c>
      <c r="N2757" t="s">
        <v>20</v>
      </c>
      <c r="O2757">
        <v>39</v>
      </c>
      <c r="Q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 t="s">
        <v>189</v>
      </c>
      <c r="AA2757">
        <v>2</v>
      </c>
      <c r="AB2757">
        <v>14</v>
      </c>
      <c r="AC2757">
        <v>80</v>
      </c>
      <c r="AD2757">
        <v>5.7142857142857144</v>
      </c>
      <c r="AE2757">
        <v>18.75</v>
      </c>
      <c r="AF2757">
        <v>18.75</v>
      </c>
      <c r="AG2757">
        <v>10</v>
      </c>
      <c r="AH2757">
        <v>0.76</v>
      </c>
      <c r="AI2757">
        <v>47847</v>
      </c>
      <c r="AJ2757">
        <v>1</v>
      </c>
      <c r="AK2757">
        <v>2</v>
      </c>
      <c r="AL2757">
        <v>140</v>
      </c>
      <c r="AM2757">
        <v>5</v>
      </c>
      <c r="AN2757">
        <v>16</v>
      </c>
      <c r="AO2757" t="s">
        <v>190</v>
      </c>
      <c r="AP2757">
        <v>83</v>
      </c>
      <c r="AQ2757">
        <v>-0.7</v>
      </c>
      <c r="AR2757">
        <v>1.2</v>
      </c>
      <c r="AS2757" t="s">
        <v>3428</v>
      </c>
      <c r="AT2757">
        <v>24</v>
      </c>
      <c r="AU2757">
        <v>12</v>
      </c>
      <c r="AV2757">
        <v>12</v>
      </c>
      <c r="AW2757">
        <v>52</v>
      </c>
      <c r="AX2757">
        <v>22</v>
      </c>
      <c r="AY2757">
        <v>4</v>
      </c>
      <c r="AZ2757">
        <v>208</v>
      </c>
      <c r="BA2757">
        <v>2.4855769230769229</v>
      </c>
      <c r="BB2757">
        <v>76752</v>
      </c>
      <c r="BC2757">
        <v>127920</v>
      </c>
      <c r="BD2757">
        <v>179088</v>
      </c>
      <c r="BG2757">
        <v>0</v>
      </c>
      <c r="BH2757">
        <v>0</v>
      </c>
      <c r="BI2757">
        <v>76752</v>
      </c>
      <c r="BJ2757">
        <v>127920</v>
      </c>
      <c r="BK2757">
        <v>179088</v>
      </c>
      <c r="BL2757">
        <v>20</v>
      </c>
      <c r="BM2757">
        <v>1</v>
      </c>
      <c r="BN2757">
        <v>187</v>
      </c>
      <c r="BO2757" t="s">
        <v>192</v>
      </c>
      <c r="BP2757">
        <v>7.2930000000000001</v>
      </c>
      <c r="BQ2757">
        <v>1125</v>
      </c>
      <c r="BR2757">
        <v>43</v>
      </c>
      <c r="BS2757">
        <v>3.822222222222222E-2</v>
      </c>
      <c r="BV2757">
        <v>0</v>
      </c>
      <c r="BW2757">
        <v>0</v>
      </c>
      <c r="BX2757">
        <v>0</v>
      </c>
      <c r="BZ2757" t="s">
        <v>193</v>
      </c>
      <c r="CA2757" t="s">
        <v>194</v>
      </c>
      <c r="CB2757" t="b">
        <v>0</v>
      </c>
    </row>
    <row r="2758" spans="1:80" x14ac:dyDescent="0.3">
      <c r="A2758">
        <v>2757</v>
      </c>
      <c r="B2758" t="s">
        <v>3435</v>
      </c>
      <c r="C2758" t="s">
        <v>20</v>
      </c>
      <c r="D2758" t="s">
        <v>3425</v>
      </c>
      <c r="E2758" t="s">
        <v>3426</v>
      </c>
      <c r="F2758" t="s">
        <v>3436</v>
      </c>
      <c r="G2758" t="s">
        <v>3425</v>
      </c>
      <c r="H2758" t="s">
        <v>184</v>
      </c>
      <c r="J2758">
        <v>0</v>
      </c>
      <c r="K2758" t="s">
        <v>3427</v>
      </c>
      <c r="L2758" t="s">
        <v>186</v>
      </c>
      <c r="M2758" t="s">
        <v>187</v>
      </c>
      <c r="N2758" t="s">
        <v>20</v>
      </c>
      <c r="O2758">
        <v>39</v>
      </c>
      <c r="Q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 t="s">
        <v>189</v>
      </c>
      <c r="AA2758">
        <v>2</v>
      </c>
      <c r="AB2758">
        <v>14</v>
      </c>
      <c r="AC2758">
        <v>80</v>
      </c>
      <c r="AD2758">
        <v>5.7142857142857144</v>
      </c>
      <c r="AE2758">
        <v>18.75</v>
      </c>
      <c r="AF2758">
        <v>18.75</v>
      </c>
      <c r="AG2758">
        <v>10</v>
      </c>
      <c r="AH2758">
        <v>0.76</v>
      </c>
      <c r="AI2758">
        <v>47847</v>
      </c>
      <c r="AJ2758">
        <v>1</v>
      </c>
      <c r="AK2758">
        <v>2</v>
      </c>
      <c r="AL2758">
        <v>140</v>
      </c>
      <c r="AM2758">
        <v>5</v>
      </c>
      <c r="AN2758">
        <v>16</v>
      </c>
      <c r="AO2758" t="s">
        <v>190</v>
      </c>
      <c r="AP2758">
        <v>83</v>
      </c>
      <c r="AQ2758">
        <v>-0.7</v>
      </c>
      <c r="AR2758">
        <v>1.2</v>
      </c>
      <c r="AS2758" t="s">
        <v>3428</v>
      </c>
      <c r="AT2758">
        <v>24</v>
      </c>
      <c r="AU2758">
        <v>12</v>
      </c>
      <c r="AV2758">
        <v>12</v>
      </c>
      <c r="AW2758">
        <v>52</v>
      </c>
      <c r="AX2758">
        <v>22</v>
      </c>
      <c r="AY2758">
        <v>4</v>
      </c>
      <c r="AZ2758">
        <v>208</v>
      </c>
      <c r="BA2758">
        <v>2.4855769230769229</v>
      </c>
      <c r="BB2758">
        <v>76752</v>
      </c>
      <c r="BC2758">
        <v>127920</v>
      </c>
      <c r="BD2758">
        <v>179088</v>
      </c>
      <c r="BG2758">
        <v>0</v>
      </c>
      <c r="BH2758">
        <v>0</v>
      </c>
      <c r="BI2758">
        <v>76752</v>
      </c>
      <c r="BJ2758">
        <v>127920</v>
      </c>
      <c r="BK2758">
        <v>179088</v>
      </c>
      <c r="BL2758">
        <v>20</v>
      </c>
      <c r="BM2758">
        <v>1</v>
      </c>
      <c r="BN2758">
        <v>187</v>
      </c>
      <c r="BO2758" t="s">
        <v>192</v>
      </c>
      <c r="BP2758">
        <v>7.2930000000000001</v>
      </c>
      <c r="BQ2758">
        <v>785</v>
      </c>
      <c r="BR2758">
        <v>13</v>
      </c>
      <c r="BS2758">
        <v>1.6560509554140127E-2</v>
      </c>
      <c r="BV2758">
        <v>0</v>
      </c>
      <c r="BW2758">
        <v>0</v>
      </c>
      <c r="BX2758">
        <v>0</v>
      </c>
      <c r="BZ2758" t="s">
        <v>193</v>
      </c>
      <c r="CA2758" t="s">
        <v>194</v>
      </c>
      <c r="CB2758" t="b">
        <v>0</v>
      </c>
    </row>
    <row r="2759" spans="1:80" x14ac:dyDescent="0.3">
      <c r="A2759">
        <v>2758</v>
      </c>
      <c r="B2759" t="s">
        <v>3437</v>
      </c>
      <c r="C2759" t="s">
        <v>20</v>
      </c>
      <c r="D2759" t="s">
        <v>3425</v>
      </c>
      <c r="E2759" t="s">
        <v>3426</v>
      </c>
      <c r="F2759" t="s">
        <v>318</v>
      </c>
      <c r="G2759" t="s">
        <v>3425</v>
      </c>
      <c r="H2759" t="s">
        <v>184</v>
      </c>
      <c r="J2759">
        <v>0</v>
      </c>
      <c r="K2759" t="s">
        <v>3427</v>
      </c>
      <c r="L2759" t="s">
        <v>186</v>
      </c>
      <c r="M2759" t="s">
        <v>187</v>
      </c>
      <c r="N2759" t="s">
        <v>20</v>
      </c>
      <c r="O2759">
        <v>50.6</v>
      </c>
      <c r="Q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 t="s">
        <v>189</v>
      </c>
      <c r="AA2759">
        <v>2</v>
      </c>
      <c r="AB2759">
        <v>14</v>
      </c>
      <c r="AC2759">
        <v>80</v>
      </c>
      <c r="AD2759">
        <v>5.7142857142857144</v>
      </c>
      <c r="AE2759">
        <v>18.75</v>
      </c>
      <c r="AF2759">
        <v>18.75</v>
      </c>
      <c r="AG2759">
        <v>10</v>
      </c>
      <c r="AH2759">
        <v>0.76</v>
      </c>
      <c r="AI2759">
        <v>47847</v>
      </c>
      <c r="AJ2759">
        <v>1.26</v>
      </c>
      <c r="AK2759">
        <v>2</v>
      </c>
      <c r="AL2759">
        <v>112</v>
      </c>
      <c r="AM2759">
        <v>5</v>
      </c>
      <c r="AN2759">
        <v>16</v>
      </c>
      <c r="AO2759" t="s">
        <v>190</v>
      </c>
      <c r="AP2759">
        <v>83</v>
      </c>
      <c r="AQ2759">
        <v>-0.7</v>
      </c>
      <c r="AR2759">
        <v>1.2</v>
      </c>
      <c r="AS2759" t="s">
        <v>3428</v>
      </c>
      <c r="AT2759">
        <v>24</v>
      </c>
      <c r="AU2759">
        <v>12</v>
      </c>
      <c r="AV2759">
        <v>12</v>
      </c>
      <c r="AW2759">
        <v>52</v>
      </c>
      <c r="AX2759">
        <v>22</v>
      </c>
      <c r="AY2759">
        <v>4</v>
      </c>
      <c r="AZ2759">
        <v>208</v>
      </c>
      <c r="BA2759">
        <v>2.4855769230769229</v>
      </c>
      <c r="BB2759">
        <v>76752</v>
      </c>
      <c r="BC2759">
        <v>127920</v>
      </c>
      <c r="BD2759">
        <v>179088</v>
      </c>
      <c r="BG2759">
        <v>0</v>
      </c>
      <c r="BH2759">
        <v>0</v>
      </c>
      <c r="BI2759">
        <v>76752</v>
      </c>
      <c r="BJ2759">
        <v>127920</v>
      </c>
      <c r="BK2759">
        <v>179088</v>
      </c>
      <c r="BL2759">
        <v>20</v>
      </c>
      <c r="BM2759">
        <v>1</v>
      </c>
      <c r="BN2759">
        <v>187</v>
      </c>
      <c r="BO2759" t="s">
        <v>192</v>
      </c>
      <c r="BP2759">
        <v>9.4622000000000011</v>
      </c>
      <c r="BQ2759">
        <v>1115</v>
      </c>
      <c r="BR2759">
        <v>44</v>
      </c>
      <c r="BS2759">
        <v>3.9461883408071746E-2</v>
      </c>
      <c r="BV2759">
        <v>0</v>
      </c>
      <c r="BW2759">
        <v>0</v>
      </c>
      <c r="BX2759">
        <v>0</v>
      </c>
      <c r="BZ2759" t="s">
        <v>193</v>
      </c>
      <c r="CA2759" t="s">
        <v>194</v>
      </c>
      <c r="CB2759" t="b">
        <v>0</v>
      </c>
    </row>
    <row r="2760" spans="1:80" x14ac:dyDescent="0.3">
      <c r="A2760">
        <v>2759</v>
      </c>
      <c r="B2760" t="s">
        <v>3438</v>
      </c>
      <c r="C2760" t="s">
        <v>20</v>
      </c>
      <c r="D2760" t="s">
        <v>3425</v>
      </c>
      <c r="E2760" t="s">
        <v>3426</v>
      </c>
      <c r="F2760" t="s">
        <v>3439</v>
      </c>
      <c r="G2760" t="s">
        <v>3425</v>
      </c>
      <c r="H2760" t="s">
        <v>184</v>
      </c>
      <c r="J2760">
        <v>0</v>
      </c>
      <c r="K2760" t="s">
        <v>3427</v>
      </c>
      <c r="L2760" t="s">
        <v>186</v>
      </c>
      <c r="M2760" t="s">
        <v>187</v>
      </c>
      <c r="N2760" t="s">
        <v>20</v>
      </c>
      <c r="O2760">
        <v>50.6</v>
      </c>
      <c r="Q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 t="s">
        <v>189</v>
      </c>
      <c r="AA2760">
        <v>2</v>
      </c>
      <c r="AB2760">
        <v>14</v>
      </c>
      <c r="AC2760">
        <v>80</v>
      </c>
      <c r="AD2760">
        <v>5.7142857142857144</v>
      </c>
      <c r="AE2760">
        <v>18.75</v>
      </c>
      <c r="AF2760">
        <v>18.75</v>
      </c>
      <c r="AG2760">
        <v>10</v>
      </c>
      <c r="AH2760">
        <v>0.76</v>
      </c>
      <c r="AI2760">
        <v>47847</v>
      </c>
      <c r="AJ2760">
        <v>1.26</v>
      </c>
      <c r="AK2760">
        <v>2</v>
      </c>
      <c r="AL2760">
        <v>112</v>
      </c>
      <c r="AM2760">
        <v>5</v>
      </c>
      <c r="AN2760">
        <v>16</v>
      </c>
      <c r="AO2760" t="s">
        <v>190</v>
      </c>
      <c r="AP2760">
        <v>83</v>
      </c>
      <c r="AQ2760">
        <v>-0.7</v>
      </c>
      <c r="AR2760">
        <v>1.2</v>
      </c>
      <c r="AS2760" t="s">
        <v>3428</v>
      </c>
      <c r="AT2760">
        <v>24</v>
      </c>
      <c r="AU2760">
        <v>12</v>
      </c>
      <c r="AV2760">
        <v>12</v>
      </c>
      <c r="AW2760">
        <v>52</v>
      </c>
      <c r="AX2760">
        <v>22</v>
      </c>
      <c r="AY2760">
        <v>4</v>
      </c>
      <c r="AZ2760">
        <v>208</v>
      </c>
      <c r="BA2760">
        <v>2.4855769230769229</v>
      </c>
      <c r="BB2760">
        <v>76752</v>
      </c>
      <c r="BC2760">
        <v>127920</v>
      </c>
      <c r="BD2760">
        <v>179088</v>
      </c>
      <c r="BG2760">
        <v>0</v>
      </c>
      <c r="BH2760">
        <v>0</v>
      </c>
      <c r="BI2760">
        <v>76752</v>
      </c>
      <c r="BJ2760">
        <v>127920</v>
      </c>
      <c r="BK2760">
        <v>179088</v>
      </c>
      <c r="BL2760">
        <v>20</v>
      </c>
      <c r="BM2760">
        <v>1</v>
      </c>
      <c r="BN2760">
        <v>187</v>
      </c>
      <c r="BO2760" t="s">
        <v>192</v>
      </c>
      <c r="BP2760">
        <v>9.4622000000000011</v>
      </c>
      <c r="BQ2760">
        <v>881</v>
      </c>
      <c r="BR2760">
        <v>0</v>
      </c>
      <c r="BS2760">
        <v>0</v>
      </c>
      <c r="BV2760">
        <v>0</v>
      </c>
      <c r="BW2760">
        <v>0</v>
      </c>
      <c r="BX2760">
        <v>0</v>
      </c>
      <c r="BZ2760" t="s">
        <v>193</v>
      </c>
      <c r="CA2760" t="s">
        <v>194</v>
      </c>
      <c r="CB2760" t="b">
        <v>0</v>
      </c>
    </row>
    <row r="2761" spans="1:80" x14ac:dyDescent="0.3">
      <c r="A2761">
        <v>2760</v>
      </c>
      <c r="B2761" t="s">
        <v>3440</v>
      </c>
      <c r="C2761" t="s">
        <v>20</v>
      </c>
      <c r="D2761" t="s">
        <v>3425</v>
      </c>
      <c r="E2761" t="s">
        <v>3426</v>
      </c>
      <c r="F2761" t="s">
        <v>252</v>
      </c>
      <c r="G2761" t="s">
        <v>3425</v>
      </c>
      <c r="H2761" t="s">
        <v>184</v>
      </c>
      <c r="J2761">
        <v>0</v>
      </c>
      <c r="K2761" t="s">
        <v>3427</v>
      </c>
      <c r="L2761" t="s">
        <v>186</v>
      </c>
      <c r="M2761" t="s">
        <v>187</v>
      </c>
      <c r="N2761" t="s">
        <v>20</v>
      </c>
      <c r="O2761">
        <v>57.1</v>
      </c>
      <c r="Q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 t="s">
        <v>189</v>
      </c>
      <c r="AA2761">
        <v>2</v>
      </c>
      <c r="AB2761">
        <v>14</v>
      </c>
      <c r="AC2761">
        <v>80</v>
      </c>
      <c r="AD2761">
        <v>5.7142857142857144</v>
      </c>
      <c r="AE2761">
        <v>18.75</v>
      </c>
      <c r="AF2761">
        <v>18.75</v>
      </c>
      <c r="AG2761">
        <v>10</v>
      </c>
      <c r="AH2761">
        <v>0.76</v>
      </c>
      <c r="AI2761">
        <v>47847</v>
      </c>
      <c r="AJ2761">
        <v>1.4085000000000001</v>
      </c>
      <c r="AK2761">
        <v>2</v>
      </c>
      <c r="AL2761">
        <v>100</v>
      </c>
      <c r="AM2761">
        <v>5</v>
      </c>
      <c r="AN2761">
        <v>16</v>
      </c>
      <c r="AO2761" t="s">
        <v>190</v>
      </c>
      <c r="AP2761">
        <v>83</v>
      </c>
      <c r="AQ2761">
        <v>-0.7</v>
      </c>
      <c r="AR2761">
        <v>1.2</v>
      </c>
      <c r="AS2761" t="s">
        <v>3428</v>
      </c>
      <c r="AT2761">
        <v>24</v>
      </c>
      <c r="AU2761">
        <v>12</v>
      </c>
      <c r="AV2761">
        <v>12</v>
      </c>
      <c r="AW2761">
        <v>52</v>
      </c>
      <c r="AX2761">
        <v>22</v>
      </c>
      <c r="AY2761">
        <v>4</v>
      </c>
      <c r="AZ2761">
        <v>208</v>
      </c>
      <c r="BA2761">
        <v>2.4855769230769229</v>
      </c>
      <c r="BB2761">
        <v>76752</v>
      </c>
      <c r="BC2761">
        <v>127920</v>
      </c>
      <c r="BD2761">
        <v>179088</v>
      </c>
      <c r="BG2761">
        <v>0</v>
      </c>
      <c r="BH2761">
        <v>0</v>
      </c>
      <c r="BI2761">
        <v>76752</v>
      </c>
      <c r="BJ2761">
        <v>127920</v>
      </c>
      <c r="BK2761">
        <v>179088</v>
      </c>
      <c r="BL2761">
        <v>20</v>
      </c>
      <c r="BM2761">
        <v>1</v>
      </c>
      <c r="BN2761">
        <v>187</v>
      </c>
      <c r="BO2761" t="s">
        <v>192</v>
      </c>
      <c r="BP2761">
        <v>10.677700000000002</v>
      </c>
      <c r="BQ2761">
        <v>1443</v>
      </c>
      <c r="BR2761">
        <v>567</v>
      </c>
      <c r="BS2761">
        <v>0.39293139293139295</v>
      </c>
      <c r="BV2761">
        <v>534</v>
      </c>
      <c r="BW2761">
        <v>0</v>
      </c>
      <c r="BX2761">
        <v>0</v>
      </c>
      <c r="BZ2761" t="s">
        <v>193</v>
      </c>
      <c r="CA2761" t="s">
        <v>194</v>
      </c>
      <c r="CB2761" t="b">
        <v>0</v>
      </c>
    </row>
    <row r="2762" spans="1:80" x14ac:dyDescent="0.3">
      <c r="A2762">
        <v>2761</v>
      </c>
      <c r="B2762" t="s">
        <v>3441</v>
      </c>
      <c r="C2762" t="s">
        <v>20</v>
      </c>
      <c r="D2762" t="s">
        <v>3425</v>
      </c>
      <c r="E2762" t="s">
        <v>3426</v>
      </c>
      <c r="F2762" t="s">
        <v>3442</v>
      </c>
      <c r="G2762" t="s">
        <v>3425</v>
      </c>
      <c r="H2762" t="s">
        <v>184</v>
      </c>
      <c r="J2762">
        <v>0</v>
      </c>
      <c r="K2762" t="s">
        <v>3427</v>
      </c>
      <c r="L2762" t="s">
        <v>186</v>
      </c>
      <c r="M2762" t="s">
        <v>187</v>
      </c>
      <c r="N2762" t="s">
        <v>20</v>
      </c>
      <c r="O2762">
        <v>57.1</v>
      </c>
      <c r="Q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 t="s">
        <v>189</v>
      </c>
      <c r="AA2762">
        <v>2</v>
      </c>
      <c r="AB2762">
        <v>14</v>
      </c>
      <c r="AC2762">
        <v>80</v>
      </c>
      <c r="AD2762">
        <v>5.7142857142857144</v>
      </c>
      <c r="AE2762">
        <v>18.75</v>
      </c>
      <c r="AF2762">
        <v>18.75</v>
      </c>
      <c r="AG2762">
        <v>10</v>
      </c>
      <c r="AH2762">
        <v>0.76</v>
      </c>
      <c r="AI2762">
        <v>47847</v>
      </c>
      <c r="AJ2762">
        <v>1.4085000000000001</v>
      </c>
      <c r="AK2762">
        <v>2</v>
      </c>
      <c r="AL2762">
        <v>100</v>
      </c>
      <c r="AM2762">
        <v>5</v>
      </c>
      <c r="AN2762">
        <v>16</v>
      </c>
      <c r="AO2762" t="s">
        <v>190</v>
      </c>
      <c r="AP2762">
        <v>83</v>
      </c>
      <c r="AQ2762">
        <v>-0.7</v>
      </c>
      <c r="AR2762">
        <v>1.2</v>
      </c>
      <c r="AS2762" t="s">
        <v>3428</v>
      </c>
      <c r="AT2762">
        <v>24</v>
      </c>
      <c r="AU2762">
        <v>12</v>
      </c>
      <c r="AV2762">
        <v>12</v>
      </c>
      <c r="AW2762">
        <v>52</v>
      </c>
      <c r="AX2762">
        <v>22</v>
      </c>
      <c r="AY2762">
        <v>4</v>
      </c>
      <c r="AZ2762">
        <v>208</v>
      </c>
      <c r="BA2762">
        <v>2.4855769230769229</v>
      </c>
      <c r="BB2762">
        <v>76752</v>
      </c>
      <c r="BC2762">
        <v>127920</v>
      </c>
      <c r="BD2762">
        <v>179088</v>
      </c>
      <c r="BG2762">
        <v>0</v>
      </c>
      <c r="BH2762">
        <v>0</v>
      </c>
      <c r="BI2762">
        <v>76752</v>
      </c>
      <c r="BJ2762">
        <v>127920</v>
      </c>
      <c r="BK2762">
        <v>179088</v>
      </c>
      <c r="BL2762">
        <v>20</v>
      </c>
      <c r="BM2762">
        <v>1</v>
      </c>
      <c r="BN2762">
        <v>187</v>
      </c>
      <c r="BO2762" t="s">
        <v>192</v>
      </c>
      <c r="BP2762">
        <v>10.677700000000002</v>
      </c>
      <c r="BQ2762">
        <v>111</v>
      </c>
      <c r="BR2762">
        <v>50</v>
      </c>
      <c r="BS2762">
        <v>0.45045045045045046</v>
      </c>
      <c r="BV2762">
        <v>0</v>
      </c>
      <c r="BW2762">
        <v>0</v>
      </c>
      <c r="BX2762">
        <v>0</v>
      </c>
      <c r="BZ2762" t="s">
        <v>193</v>
      </c>
      <c r="CA2762" t="s">
        <v>194</v>
      </c>
      <c r="CB2762" t="b">
        <v>0</v>
      </c>
    </row>
    <row r="2763" spans="1:80" x14ac:dyDescent="0.3">
      <c r="A2763">
        <v>2762</v>
      </c>
      <c r="B2763" t="s">
        <v>3443</v>
      </c>
      <c r="C2763" t="s">
        <v>20</v>
      </c>
      <c r="D2763" t="s">
        <v>3425</v>
      </c>
      <c r="E2763" t="s">
        <v>3444</v>
      </c>
      <c r="F2763" t="s">
        <v>196</v>
      </c>
      <c r="G2763" t="s">
        <v>3425</v>
      </c>
      <c r="H2763" t="s">
        <v>184</v>
      </c>
      <c r="J2763">
        <v>0</v>
      </c>
      <c r="K2763" t="s">
        <v>3445</v>
      </c>
      <c r="L2763" t="s">
        <v>186</v>
      </c>
      <c r="M2763" t="s">
        <v>187</v>
      </c>
      <c r="N2763" t="s">
        <v>20</v>
      </c>
      <c r="O2763">
        <v>38.299999999999997</v>
      </c>
      <c r="Q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 t="s">
        <v>189</v>
      </c>
      <c r="AA2763">
        <v>2</v>
      </c>
      <c r="AB2763">
        <v>14</v>
      </c>
      <c r="AC2763">
        <v>80</v>
      </c>
      <c r="AD2763">
        <v>5.7142857142857144</v>
      </c>
      <c r="AE2763">
        <v>18.75</v>
      </c>
      <c r="AF2763">
        <v>18.75</v>
      </c>
      <c r="AG2763">
        <v>10</v>
      </c>
      <c r="AH2763">
        <v>0.76</v>
      </c>
      <c r="AI2763">
        <v>47847</v>
      </c>
      <c r="AJ2763">
        <v>0.92930000000000001</v>
      </c>
      <c r="AK2763">
        <v>2</v>
      </c>
      <c r="AL2763">
        <v>151</v>
      </c>
      <c r="AM2763">
        <v>5</v>
      </c>
      <c r="AN2763">
        <v>16</v>
      </c>
      <c r="AO2763" t="s">
        <v>190</v>
      </c>
      <c r="AP2763">
        <v>83</v>
      </c>
      <c r="AQ2763">
        <v>-0.7</v>
      </c>
      <c r="AR2763">
        <v>1.2</v>
      </c>
      <c r="AS2763" t="s">
        <v>3428</v>
      </c>
      <c r="AT2763">
        <v>24</v>
      </c>
      <c r="AU2763">
        <v>12</v>
      </c>
      <c r="AV2763">
        <v>12</v>
      </c>
      <c r="AW2763">
        <v>52</v>
      </c>
      <c r="AX2763">
        <v>22</v>
      </c>
      <c r="AY2763">
        <v>4</v>
      </c>
      <c r="AZ2763">
        <v>208</v>
      </c>
      <c r="BA2763">
        <v>2.4855769230769229</v>
      </c>
      <c r="BB2763">
        <v>76752</v>
      </c>
      <c r="BC2763">
        <v>127920</v>
      </c>
      <c r="BD2763">
        <v>179088</v>
      </c>
      <c r="BG2763">
        <v>0</v>
      </c>
      <c r="BH2763">
        <v>0</v>
      </c>
      <c r="BI2763">
        <v>76752</v>
      </c>
      <c r="BJ2763">
        <v>127920</v>
      </c>
      <c r="BK2763">
        <v>179088</v>
      </c>
      <c r="BL2763">
        <v>20</v>
      </c>
      <c r="BM2763">
        <v>1</v>
      </c>
      <c r="BN2763">
        <v>150</v>
      </c>
      <c r="BO2763" t="s">
        <v>192</v>
      </c>
      <c r="BP2763">
        <v>5.7450000000000001</v>
      </c>
      <c r="BQ2763">
        <v>2552</v>
      </c>
      <c r="BR2763">
        <v>1324</v>
      </c>
      <c r="BS2763">
        <v>0.51880877742946707</v>
      </c>
      <c r="BV2763">
        <v>0</v>
      </c>
      <c r="BW2763">
        <v>0</v>
      </c>
      <c r="BX2763">
        <v>0</v>
      </c>
      <c r="BZ2763" t="s">
        <v>193</v>
      </c>
      <c r="CA2763" t="s">
        <v>194</v>
      </c>
      <c r="CB2763" t="b">
        <v>0</v>
      </c>
    </row>
    <row r="2764" spans="1:80" x14ac:dyDescent="0.3">
      <c r="A2764">
        <v>2763</v>
      </c>
      <c r="B2764" t="s">
        <v>3446</v>
      </c>
      <c r="C2764" t="s">
        <v>20</v>
      </c>
      <c r="D2764" t="s">
        <v>3425</v>
      </c>
      <c r="E2764" t="s">
        <v>3444</v>
      </c>
      <c r="F2764" t="s">
        <v>3430</v>
      </c>
      <c r="G2764" t="s">
        <v>3425</v>
      </c>
      <c r="H2764" t="s">
        <v>184</v>
      </c>
      <c r="J2764">
        <v>0</v>
      </c>
      <c r="K2764" t="s">
        <v>3445</v>
      </c>
      <c r="L2764" t="s">
        <v>186</v>
      </c>
      <c r="M2764" t="s">
        <v>187</v>
      </c>
      <c r="N2764" t="s">
        <v>20</v>
      </c>
      <c r="O2764">
        <v>38.299999999999997</v>
      </c>
      <c r="Q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 t="s">
        <v>189</v>
      </c>
      <c r="AA2764">
        <v>2</v>
      </c>
      <c r="AB2764">
        <v>14</v>
      </c>
      <c r="AC2764">
        <v>80</v>
      </c>
      <c r="AD2764">
        <v>5.7142857142857144</v>
      </c>
      <c r="AE2764">
        <v>18.75</v>
      </c>
      <c r="AF2764">
        <v>18.75</v>
      </c>
      <c r="AG2764">
        <v>10</v>
      </c>
      <c r="AH2764">
        <v>0.76</v>
      </c>
      <c r="AI2764">
        <v>47847</v>
      </c>
      <c r="AJ2764">
        <v>0.92930000000000001</v>
      </c>
      <c r="AK2764">
        <v>2</v>
      </c>
      <c r="AL2764">
        <v>151</v>
      </c>
      <c r="AM2764">
        <v>5</v>
      </c>
      <c r="AN2764">
        <v>16</v>
      </c>
      <c r="AO2764" t="s">
        <v>190</v>
      </c>
      <c r="AP2764">
        <v>83</v>
      </c>
      <c r="AQ2764">
        <v>-0.7</v>
      </c>
      <c r="AR2764">
        <v>1.2</v>
      </c>
      <c r="AS2764" t="s">
        <v>3428</v>
      </c>
      <c r="AT2764">
        <v>24</v>
      </c>
      <c r="AU2764">
        <v>12</v>
      </c>
      <c r="AV2764">
        <v>12</v>
      </c>
      <c r="AW2764">
        <v>52</v>
      </c>
      <c r="AX2764">
        <v>22</v>
      </c>
      <c r="AY2764">
        <v>4</v>
      </c>
      <c r="AZ2764">
        <v>208</v>
      </c>
      <c r="BA2764">
        <v>2.4855769230769229</v>
      </c>
      <c r="BB2764">
        <v>76752</v>
      </c>
      <c r="BC2764">
        <v>127920</v>
      </c>
      <c r="BD2764">
        <v>179088</v>
      </c>
      <c r="BG2764">
        <v>0</v>
      </c>
      <c r="BH2764">
        <v>0</v>
      </c>
      <c r="BI2764">
        <v>76752</v>
      </c>
      <c r="BJ2764">
        <v>127920</v>
      </c>
      <c r="BK2764">
        <v>179088</v>
      </c>
      <c r="BL2764">
        <v>20</v>
      </c>
      <c r="BM2764">
        <v>1</v>
      </c>
      <c r="BN2764">
        <v>150</v>
      </c>
      <c r="BO2764" t="s">
        <v>192</v>
      </c>
      <c r="BP2764">
        <v>5.7450000000000001</v>
      </c>
      <c r="BQ2764">
        <v>1150</v>
      </c>
      <c r="BR2764">
        <v>1</v>
      </c>
      <c r="BS2764">
        <v>8.6956521739130427E-4</v>
      </c>
      <c r="BV2764">
        <v>0</v>
      </c>
      <c r="BW2764">
        <v>0</v>
      </c>
      <c r="BX2764">
        <v>0</v>
      </c>
      <c r="BZ2764" t="s">
        <v>193</v>
      </c>
      <c r="CA2764" t="s">
        <v>194</v>
      </c>
      <c r="CB2764" t="b">
        <v>0</v>
      </c>
    </row>
    <row r="2765" spans="1:80" x14ac:dyDescent="0.3">
      <c r="A2765">
        <v>2764</v>
      </c>
      <c r="B2765" t="s">
        <v>3447</v>
      </c>
      <c r="C2765" t="s">
        <v>20</v>
      </c>
      <c r="D2765" t="s">
        <v>3425</v>
      </c>
      <c r="E2765" t="s">
        <v>3444</v>
      </c>
      <c r="F2765" t="s">
        <v>202</v>
      </c>
      <c r="G2765" t="s">
        <v>3425</v>
      </c>
      <c r="H2765" t="s">
        <v>184</v>
      </c>
      <c r="J2765">
        <v>0</v>
      </c>
      <c r="K2765" t="s">
        <v>3445</v>
      </c>
      <c r="L2765" t="s">
        <v>186</v>
      </c>
      <c r="M2765" t="s">
        <v>187</v>
      </c>
      <c r="N2765" t="s">
        <v>20</v>
      </c>
      <c r="O2765">
        <v>47</v>
      </c>
      <c r="Q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 t="s">
        <v>189</v>
      </c>
      <c r="AA2765">
        <v>2</v>
      </c>
      <c r="AB2765">
        <v>14</v>
      </c>
      <c r="AC2765">
        <v>80</v>
      </c>
      <c r="AD2765">
        <v>5.7142857142857144</v>
      </c>
      <c r="AE2765">
        <v>18.75</v>
      </c>
      <c r="AF2765">
        <v>18.75</v>
      </c>
      <c r="AG2765">
        <v>10</v>
      </c>
      <c r="AH2765">
        <v>0.76</v>
      </c>
      <c r="AI2765">
        <v>47847</v>
      </c>
      <c r="AJ2765">
        <v>1.1000000000000001</v>
      </c>
      <c r="AK2765">
        <v>2</v>
      </c>
      <c r="AL2765">
        <v>128</v>
      </c>
      <c r="AM2765">
        <v>5</v>
      </c>
      <c r="AN2765">
        <v>16</v>
      </c>
      <c r="AO2765" t="s">
        <v>190</v>
      </c>
      <c r="AP2765">
        <v>83</v>
      </c>
      <c r="AQ2765">
        <v>-0.7</v>
      </c>
      <c r="AR2765">
        <v>1.2</v>
      </c>
      <c r="AS2765" t="s">
        <v>3428</v>
      </c>
      <c r="AT2765">
        <v>24</v>
      </c>
      <c r="AU2765">
        <v>12</v>
      </c>
      <c r="AV2765">
        <v>12</v>
      </c>
      <c r="AW2765">
        <v>52</v>
      </c>
      <c r="AX2765">
        <v>22</v>
      </c>
      <c r="AY2765">
        <v>4</v>
      </c>
      <c r="AZ2765">
        <v>208</v>
      </c>
      <c r="BA2765">
        <v>2.4855769230769229</v>
      </c>
      <c r="BB2765">
        <v>76752</v>
      </c>
      <c r="BC2765">
        <v>127920</v>
      </c>
      <c r="BD2765">
        <v>179088</v>
      </c>
      <c r="BG2765">
        <v>0</v>
      </c>
      <c r="BH2765">
        <v>0</v>
      </c>
      <c r="BI2765">
        <v>76752</v>
      </c>
      <c r="BJ2765">
        <v>127920</v>
      </c>
      <c r="BK2765">
        <v>179088</v>
      </c>
      <c r="BL2765">
        <v>20</v>
      </c>
      <c r="BM2765">
        <v>1</v>
      </c>
      <c r="BN2765">
        <v>150</v>
      </c>
      <c r="BO2765" t="s">
        <v>192</v>
      </c>
      <c r="BP2765">
        <v>7.05</v>
      </c>
      <c r="BQ2765">
        <v>2168</v>
      </c>
      <c r="BR2765">
        <v>29</v>
      </c>
      <c r="BS2765">
        <v>1.3376383763837638E-2</v>
      </c>
      <c r="BV2765">
        <v>1029</v>
      </c>
      <c r="BW2765">
        <v>0</v>
      </c>
      <c r="BX2765">
        <v>0</v>
      </c>
      <c r="BZ2765" t="s">
        <v>193</v>
      </c>
      <c r="CA2765" t="s">
        <v>194</v>
      </c>
      <c r="CB2765" t="b">
        <v>0</v>
      </c>
    </row>
    <row r="2766" spans="1:80" x14ac:dyDescent="0.3">
      <c r="A2766">
        <v>2765</v>
      </c>
      <c r="B2766" t="s">
        <v>3448</v>
      </c>
      <c r="C2766" t="s">
        <v>20</v>
      </c>
      <c r="D2766" t="s">
        <v>3425</v>
      </c>
      <c r="E2766" t="s">
        <v>3444</v>
      </c>
      <c r="F2766" t="s">
        <v>3433</v>
      </c>
      <c r="G2766" t="s">
        <v>3425</v>
      </c>
      <c r="H2766" t="s">
        <v>184</v>
      </c>
      <c r="J2766">
        <v>0</v>
      </c>
      <c r="K2766" t="s">
        <v>3445</v>
      </c>
      <c r="L2766" t="s">
        <v>186</v>
      </c>
      <c r="M2766" t="s">
        <v>187</v>
      </c>
      <c r="N2766" t="s">
        <v>20</v>
      </c>
      <c r="O2766">
        <v>47</v>
      </c>
      <c r="Q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 t="s">
        <v>189</v>
      </c>
      <c r="AA2766">
        <v>2</v>
      </c>
      <c r="AB2766">
        <v>14</v>
      </c>
      <c r="AC2766">
        <v>80</v>
      </c>
      <c r="AD2766">
        <v>5.7142857142857144</v>
      </c>
      <c r="AE2766">
        <v>18.75</v>
      </c>
      <c r="AF2766">
        <v>18.75</v>
      </c>
      <c r="AG2766">
        <v>10</v>
      </c>
      <c r="AH2766">
        <v>0.76</v>
      </c>
      <c r="AI2766">
        <v>47847</v>
      </c>
      <c r="AJ2766">
        <v>1.1000000000000001</v>
      </c>
      <c r="AK2766">
        <v>2</v>
      </c>
      <c r="AL2766">
        <v>128</v>
      </c>
      <c r="AM2766">
        <v>5</v>
      </c>
      <c r="AN2766">
        <v>16</v>
      </c>
      <c r="AO2766" t="s">
        <v>190</v>
      </c>
      <c r="AP2766">
        <v>83</v>
      </c>
      <c r="AQ2766">
        <v>-0.7</v>
      </c>
      <c r="AR2766">
        <v>1.2</v>
      </c>
      <c r="AS2766" t="s">
        <v>3428</v>
      </c>
      <c r="AT2766">
        <v>24</v>
      </c>
      <c r="AU2766">
        <v>12</v>
      </c>
      <c r="AV2766">
        <v>12</v>
      </c>
      <c r="AW2766">
        <v>52</v>
      </c>
      <c r="AX2766">
        <v>22</v>
      </c>
      <c r="AY2766">
        <v>4</v>
      </c>
      <c r="AZ2766">
        <v>208</v>
      </c>
      <c r="BA2766">
        <v>2.4855769230769229</v>
      </c>
      <c r="BB2766">
        <v>76752</v>
      </c>
      <c r="BC2766">
        <v>127920</v>
      </c>
      <c r="BD2766">
        <v>179088</v>
      </c>
      <c r="BG2766">
        <v>0</v>
      </c>
      <c r="BH2766">
        <v>0</v>
      </c>
      <c r="BI2766">
        <v>76752</v>
      </c>
      <c r="BJ2766">
        <v>127920</v>
      </c>
      <c r="BK2766">
        <v>179088</v>
      </c>
      <c r="BL2766">
        <v>20</v>
      </c>
      <c r="BM2766">
        <v>1</v>
      </c>
      <c r="BN2766">
        <v>150</v>
      </c>
      <c r="BO2766" t="s">
        <v>192</v>
      </c>
      <c r="BP2766">
        <v>7.05</v>
      </c>
      <c r="BQ2766">
        <v>555</v>
      </c>
      <c r="BR2766">
        <v>276</v>
      </c>
      <c r="BS2766">
        <v>0.49729729729729727</v>
      </c>
      <c r="BV2766">
        <v>0</v>
      </c>
      <c r="BW2766">
        <v>0</v>
      </c>
      <c r="BX2766">
        <v>0</v>
      </c>
      <c r="BZ2766" t="s">
        <v>193</v>
      </c>
      <c r="CA2766" t="s">
        <v>194</v>
      </c>
      <c r="CB2766" t="b">
        <v>0</v>
      </c>
    </row>
    <row r="2767" spans="1:80" x14ac:dyDescent="0.3">
      <c r="A2767">
        <v>2766</v>
      </c>
      <c r="B2767" t="s">
        <v>3449</v>
      </c>
      <c r="C2767" t="s">
        <v>20</v>
      </c>
      <c r="D2767" t="s">
        <v>3425</v>
      </c>
      <c r="E2767" t="s">
        <v>3444</v>
      </c>
      <c r="F2767" t="s">
        <v>206</v>
      </c>
      <c r="G2767" t="s">
        <v>3425</v>
      </c>
      <c r="H2767" t="s">
        <v>184</v>
      </c>
      <c r="J2767">
        <v>0</v>
      </c>
      <c r="K2767" t="s">
        <v>3445</v>
      </c>
      <c r="L2767" t="s">
        <v>186</v>
      </c>
      <c r="M2767" t="s">
        <v>187</v>
      </c>
      <c r="N2767" t="s">
        <v>20</v>
      </c>
      <c r="O2767">
        <v>58.5</v>
      </c>
      <c r="Q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 t="s">
        <v>189</v>
      </c>
      <c r="AA2767">
        <v>2</v>
      </c>
      <c r="AB2767">
        <v>14</v>
      </c>
      <c r="AC2767">
        <v>80</v>
      </c>
      <c r="AD2767">
        <v>5.7142857142857144</v>
      </c>
      <c r="AE2767">
        <v>18.75</v>
      </c>
      <c r="AF2767">
        <v>18.75</v>
      </c>
      <c r="AG2767">
        <v>10</v>
      </c>
      <c r="AH2767">
        <v>0.76</v>
      </c>
      <c r="AI2767">
        <v>47847</v>
      </c>
      <c r="AJ2767">
        <v>1.34</v>
      </c>
      <c r="AK2767">
        <v>2</v>
      </c>
      <c r="AL2767">
        <v>105</v>
      </c>
      <c r="AM2767">
        <v>5</v>
      </c>
      <c r="AN2767">
        <v>16</v>
      </c>
      <c r="AO2767" t="s">
        <v>190</v>
      </c>
      <c r="AP2767">
        <v>83</v>
      </c>
      <c r="AQ2767">
        <v>-0.7</v>
      </c>
      <c r="AR2767">
        <v>1.2</v>
      </c>
      <c r="AS2767" t="s">
        <v>3428</v>
      </c>
      <c r="AT2767">
        <v>24</v>
      </c>
      <c r="AU2767">
        <v>12</v>
      </c>
      <c r="AV2767">
        <v>12</v>
      </c>
      <c r="AW2767">
        <v>52</v>
      </c>
      <c r="AX2767">
        <v>22</v>
      </c>
      <c r="AY2767">
        <v>4</v>
      </c>
      <c r="AZ2767">
        <v>208</v>
      </c>
      <c r="BA2767">
        <v>2.4855769230769229</v>
      </c>
      <c r="BB2767">
        <v>76752</v>
      </c>
      <c r="BC2767">
        <v>127920</v>
      </c>
      <c r="BD2767">
        <v>179088</v>
      </c>
      <c r="BG2767">
        <v>0</v>
      </c>
      <c r="BH2767">
        <v>0</v>
      </c>
      <c r="BI2767">
        <v>76752</v>
      </c>
      <c r="BJ2767">
        <v>127920</v>
      </c>
      <c r="BK2767">
        <v>179088</v>
      </c>
      <c r="BL2767">
        <v>20</v>
      </c>
      <c r="BM2767">
        <v>1</v>
      </c>
      <c r="BN2767">
        <v>150</v>
      </c>
      <c r="BO2767" t="s">
        <v>192</v>
      </c>
      <c r="BP2767">
        <v>8.7750000000000004</v>
      </c>
      <c r="BQ2767">
        <v>2069</v>
      </c>
      <c r="BR2767">
        <v>78</v>
      </c>
      <c r="BS2767">
        <v>3.7699371677138722E-2</v>
      </c>
      <c r="BV2767">
        <v>1764</v>
      </c>
      <c r="BW2767">
        <v>410</v>
      </c>
      <c r="BX2767">
        <v>0.23242630385487528</v>
      </c>
      <c r="BZ2767" t="s">
        <v>193</v>
      </c>
      <c r="CA2767" t="s">
        <v>194</v>
      </c>
      <c r="CB2767" t="b">
        <v>0</v>
      </c>
    </row>
    <row r="2768" spans="1:80" x14ac:dyDescent="0.3">
      <c r="A2768">
        <v>2767</v>
      </c>
      <c r="B2768" t="s">
        <v>3450</v>
      </c>
      <c r="C2768" t="s">
        <v>20</v>
      </c>
      <c r="D2768" t="s">
        <v>3425</v>
      </c>
      <c r="E2768" t="s">
        <v>3444</v>
      </c>
      <c r="F2768" t="s">
        <v>3436</v>
      </c>
      <c r="G2768" t="s">
        <v>3425</v>
      </c>
      <c r="H2768" t="s">
        <v>184</v>
      </c>
      <c r="J2768">
        <v>0</v>
      </c>
      <c r="K2768" t="s">
        <v>3445</v>
      </c>
      <c r="L2768" t="s">
        <v>186</v>
      </c>
      <c r="M2768" t="s">
        <v>187</v>
      </c>
      <c r="N2768" t="s">
        <v>20</v>
      </c>
      <c r="O2768">
        <v>58.5</v>
      </c>
      <c r="Q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 t="s">
        <v>189</v>
      </c>
      <c r="AA2768">
        <v>2</v>
      </c>
      <c r="AB2768">
        <v>14</v>
      </c>
      <c r="AC2768">
        <v>80</v>
      </c>
      <c r="AD2768">
        <v>5.7142857142857144</v>
      </c>
      <c r="AE2768">
        <v>18.75</v>
      </c>
      <c r="AF2768">
        <v>18.75</v>
      </c>
      <c r="AG2768">
        <v>10</v>
      </c>
      <c r="AH2768">
        <v>0.76</v>
      </c>
      <c r="AI2768">
        <v>47847</v>
      </c>
      <c r="AJ2768">
        <v>1.34</v>
      </c>
      <c r="AK2768">
        <v>2</v>
      </c>
      <c r="AL2768">
        <v>105</v>
      </c>
      <c r="AM2768">
        <v>5</v>
      </c>
      <c r="AN2768">
        <v>16</v>
      </c>
      <c r="AO2768" t="s">
        <v>190</v>
      </c>
      <c r="AP2768">
        <v>83</v>
      </c>
      <c r="AQ2768">
        <v>-0.7</v>
      </c>
      <c r="AR2768">
        <v>1.2</v>
      </c>
      <c r="AS2768" t="s">
        <v>3428</v>
      </c>
      <c r="AT2768">
        <v>24</v>
      </c>
      <c r="AU2768">
        <v>12</v>
      </c>
      <c r="AV2768">
        <v>12</v>
      </c>
      <c r="AW2768">
        <v>52</v>
      </c>
      <c r="AX2768">
        <v>22</v>
      </c>
      <c r="AY2768">
        <v>4</v>
      </c>
      <c r="AZ2768">
        <v>208</v>
      </c>
      <c r="BA2768">
        <v>2.4855769230769229</v>
      </c>
      <c r="BB2768">
        <v>76752</v>
      </c>
      <c r="BC2768">
        <v>127920</v>
      </c>
      <c r="BD2768">
        <v>179088</v>
      </c>
      <c r="BG2768">
        <v>0</v>
      </c>
      <c r="BH2768">
        <v>0</v>
      </c>
      <c r="BI2768">
        <v>76752</v>
      </c>
      <c r="BJ2768">
        <v>127920</v>
      </c>
      <c r="BK2768">
        <v>179088</v>
      </c>
      <c r="BL2768">
        <v>20</v>
      </c>
      <c r="BM2768">
        <v>1</v>
      </c>
      <c r="BN2768">
        <v>150</v>
      </c>
      <c r="BO2768" t="s">
        <v>192</v>
      </c>
      <c r="BP2768">
        <v>8.7750000000000004</v>
      </c>
      <c r="BQ2768">
        <v>536</v>
      </c>
      <c r="BR2768">
        <v>626</v>
      </c>
      <c r="BS2768">
        <v>1.1679104477611939</v>
      </c>
      <c r="BV2768">
        <v>0</v>
      </c>
      <c r="BW2768">
        <v>0</v>
      </c>
      <c r="BX2768">
        <v>0</v>
      </c>
      <c r="BZ2768" t="s">
        <v>193</v>
      </c>
      <c r="CA2768" t="s">
        <v>194</v>
      </c>
      <c r="CB2768" t="b">
        <v>0</v>
      </c>
    </row>
    <row r="2769" spans="1:80" x14ac:dyDescent="0.3">
      <c r="A2769">
        <v>2768</v>
      </c>
      <c r="B2769" t="s">
        <v>3451</v>
      </c>
      <c r="C2769" t="s">
        <v>20</v>
      </c>
      <c r="D2769" t="s">
        <v>3425</v>
      </c>
      <c r="E2769" t="s">
        <v>3444</v>
      </c>
      <c r="F2769" t="s">
        <v>318</v>
      </c>
      <c r="G2769" t="s">
        <v>3425</v>
      </c>
      <c r="H2769" t="s">
        <v>184</v>
      </c>
      <c r="J2769">
        <v>0</v>
      </c>
      <c r="K2769" t="s">
        <v>3445</v>
      </c>
      <c r="L2769" t="s">
        <v>186</v>
      </c>
      <c r="M2769" t="s">
        <v>187</v>
      </c>
      <c r="N2769" t="s">
        <v>20</v>
      </c>
      <c r="O2769">
        <v>70.599999999999994</v>
      </c>
      <c r="Q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 t="s">
        <v>189</v>
      </c>
      <c r="AA2769">
        <v>2</v>
      </c>
      <c r="AB2769">
        <v>14</v>
      </c>
      <c r="AC2769">
        <v>80</v>
      </c>
      <c r="AD2769">
        <v>5.7142857142857144</v>
      </c>
      <c r="AE2769">
        <v>18.75</v>
      </c>
      <c r="AF2769">
        <v>18.75</v>
      </c>
      <c r="AG2769">
        <v>10</v>
      </c>
      <c r="AH2769">
        <v>0.76</v>
      </c>
      <c r="AI2769">
        <v>47847</v>
      </c>
      <c r="AJ2769">
        <v>1.58</v>
      </c>
      <c r="AK2769">
        <v>2</v>
      </c>
      <c r="AL2769">
        <v>89</v>
      </c>
      <c r="AM2769">
        <v>5</v>
      </c>
      <c r="AN2769">
        <v>16</v>
      </c>
      <c r="AO2769" t="s">
        <v>190</v>
      </c>
      <c r="AP2769">
        <v>83</v>
      </c>
      <c r="AQ2769">
        <v>-0.7</v>
      </c>
      <c r="AR2769">
        <v>1.2</v>
      </c>
      <c r="AS2769" t="s">
        <v>3428</v>
      </c>
      <c r="AT2769">
        <v>24</v>
      </c>
      <c r="AU2769">
        <v>12</v>
      </c>
      <c r="AV2769">
        <v>12</v>
      </c>
      <c r="AW2769">
        <v>52</v>
      </c>
      <c r="AX2769">
        <v>22</v>
      </c>
      <c r="AY2769">
        <v>4</v>
      </c>
      <c r="AZ2769">
        <v>208</v>
      </c>
      <c r="BA2769">
        <v>2.4855769230769229</v>
      </c>
      <c r="BB2769">
        <v>76752</v>
      </c>
      <c r="BC2769">
        <v>127920</v>
      </c>
      <c r="BD2769">
        <v>179088</v>
      </c>
      <c r="BG2769">
        <v>0</v>
      </c>
      <c r="BH2769">
        <v>0</v>
      </c>
      <c r="BI2769">
        <v>76752</v>
      </c>
      <c r="BJ2769">
        <v>127920</v>
      </c>
      <c r="BK2769">
        <v>179088</v>
      </c>
      <c r="BL2769">
        <v>20</v>
      </c>
      <c r="BM2769">
        <v>1</v>
      </c>
      <c r="BN2769">
        <v>150</v>
      </c>
      <c r="BO2769" t="s">
        <v>192</v>
      </c>
      <c r="BP2769">
        <v>10.59</v>
      </c>
      <c r="BQ2769">
        <v>585</v>
      </c>
      <c r="BR2769">
        <v>1346</v>
      </c>
      <c r="BS2769">
        <v>2.3008547008547007</v>
      </c>
      <c r="BV2769">
        <v>0</v>
      </c>
      <c r="BW2769">
        <v>0</v>
      </c>
      <c r="BX2769">
        <v>0</v>
      </c>
      <c r="BZ2769" t="s">
        <v>193</v>
      </c>
      <c r="CA2769" t="s">
        <v>194</v>
      </c>
      <c r="CB2769" t="b">
        <v>0</v>
      </c>
    </row>
    <row r="2770" spans="1:80" x14ac:dyDescent="0.3">
      <c r="A2770">
        <v>2769</v>
      </c>
      <c r="B2770" t="s">
        <v>3452</v>
      </c>
      <c r="C2770" t="s">
        <v>20</v>
      </c>
      <c r="D2770" t="s">
        <v>3425</v>
      </c>
      <c r="E2770" t="s">
        <v>3444</v>
      </c>
      <c r="F2770" t="s">
        <v>3439</v>
      </c>
      <c r="G2770" t="s">
        <v>3425</v>
      </c>
      <c r="H2770" t="s">
        <v>184</v>
      </c>
      <c r="J2770">
        <v>0</v>
      </c>
      <c r="K2770" t="s">
        <v>3445</v>
      </c>
      <c r="L2770" t="s">
        <v>186</v>
      </c>
      <c r="M2770" t="s">
        <v>187</v>
      </c>
      <c r="N2770" t="s">
        <v>20</v>
      </c>
      <c r="O2770">
        <v>70.599999999999994</v>
      </c>
      <c r="Q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 t="s">
        <v>189</v>
      </c>
      <c r="AA2770">
        <v>2</v>
      </c>
      <c r="AB2770">
        <v>14</v>
      </c>
      <c r="AC2770">
        <v>80</v>
      </c>
      <c r="AD2770">
        <v>5.7142857142857144</v>
      </c>
      <c r="AE2770">
        <v>18.75</v>
      </c>
      <c r="AF2770">
        <v>18.75</v>
      </c>
      <c r="AG2770">
        <v>10</v>
      </c>
      <c r="AH2770">
        <v>0.76</v>
      </c>
      <c r="AI2770">
        <v>47847</v>
      </c>
      <c r="AJ2770">
        <v>1.58</v>
      </c>
      <c r="AK2770">
        <v>2</v>
      </c>
      <c r="AL2770">
        <v>89</v>
      </c>
      <c r="AM2770">
        <v>5</v>
      </c>
      <c r="AN2770">
        <v>16</v>
      </c>
      <c r="AO2770" t="s">
        <v>190</v>
      </c>
      <c r="AP2770">
        <v>83</v>
      </c>
      <c r="AQ2770">
        <v>-0.7</v>
      </c>
      <c r="AR2770">
        <v>1.2</v>
      </c>
      <c r="AS2770" t="s">
        <v>3428</v>
      </c>
      <c r="AT2770">
        <v>24</v>
      </c>
      <c r="AU2770">
        <v>12</v>
      </c>
      <c r="AV2770">
        <v>12</v>
      </c>
      <c r="AW2770">
        <v>52</v>
      </c>
      <c r="AX2770">
        <v>22</v>
      </c>
      <c r="AY2770">
        <v>4</v>
      </c>
      <c r="AZ2770">
        <v>208</v>
      </c>
      <c r="BA2770">
        <v>2.4855769230769229</v>
      </c>
      <c r="BB2770">
        <v>76752</v>
      </c>
      <c r="BC2770">
        <v>127920</v>
      </c>
      <c r="BD2770">
        <v>179088</v>
      </c>
      <c r="BG2770">
        <v>0</v>
      </c>
      <c r="BH2770">
        <v>0</v>
      </c>
      <c r="BI2770">
        <v>76752</v>
      </c>
      <c r="BJ2770">
        <v>127920</v>
      </c>
      <c r="BK2770">
        <v>179088</v>
      </c>
      <c r="BL2770">
        <v>20</v>
      </c>
      <c r="BM2770">
        <v>1</v>
      </c>
      <c r="BN2770">
        <v>150</v>
      </c>
      <c r="BO2770" t="s">
        <v>192</v>
      </c>
      <c r="BP2770">
        <v>10.59</v>
      </c>
      <c r="BQ2770">
        <v>359</v>
      </c>
      <c r="BR2770">
        <v>492</v>
      </c>
      <c r="BS2770">
        <v>1.3704735376044568</v>
      </c>
      <c r="BV2770">
        <v>0</v>
      </c>
      <c r="BW2770">
        <v>0</v>
      </c>
      <c r="BX2770">
        <v>0</v>
      </c>
      <c r="BZ2770" t="s">
        <v>193</v>
      </c>
      <c r="CA2770" t="s">
        <v>194</v>
      </c>
      <c r="CB2770" t="b">
        <v>0</v>
      </c>
    </row>
    <row r="2771" spans="1:80" x14ac:dyDescent="0.3">
      <c r="A2771">
        <v>2770</v>
      </c>
      <c r="B2771" t="s">
        <v>3453</v>
      </c>
      <c r="C2771" t="s">
        <v>20</v>
      </c>
      <c r="D2771" t="s">
        <v>3425</v>
      </c>
      <c r="E2771" t="s">
        <v>3444</v>
      </c>
      <c r="F2771" t="s">
        <v>252</v>
      </c>
      <c r="G2771" t="s">
        <v>3425</v>
      </c>
      <c r="H2771" t="s">
        <v>184</v>
      </c>
      <c r="J2771">
        <v>0</v>
      </c>
      <c r="K2771" t="s">
        <v>3445</v>
      </c>
      <c r="L2771" t="s">
        <v>186</v>
      </c>
      <c r="M2771" t="s">
        <v>187</v>
      </c>
      <c r="N2771" t="s">
        <v>20</v>
      </c>
      <c r="O2771">
        <v>91.7</v>
      </c>
      <c r="Q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 t="s">
        <v>189</v>
      </c>
      <c r="AA2771">
        <v>2</v>
      </c>
      <c r="AB2771">
        <v>14</v>
      </c>
      <c r="AC2771">
        <v>80</v>
      </c>
      <c r="AD2771">
        <v>5.7142857142857144</v>
      </c>
      <c r="AE2771">
        <v>18.75</v>
      </c>
      <c r="AF2771">
        <v>18.75</v>
      </c>
      <c r="AG2771">
        <v>10</v>
      </c>
      <c r="AH2771">
        <v>0.76</v>
      </c>
      <c r="AI2771">
        <v>47847</v>
      </c>
      <c r="AJ2771">
        <v>2.0099999999999998</v>
      </c>
      <c r="AK2771">
        <v>2</v>
      </c>
      <c r="AL2771">
        <v>70</v>
      </c>
      <c r="AM2771">
        <v>5</v>
      </c>
      <c r="AN2771">
        <v>16</v>
      </c>
      <c r="AO2771" t="s">
        <v>190</v>
      </c>
      <c r="AP2771">
        <v>83</v>
      </c>
      <c r="AQ2771">
        <v>-0.7</v>
      </c>
      <c r="AR2771">
        <v>1.2</v>
      </c>
      <c r="AS2771" t="s">
        <v>3428</v>
      </c>
      <c r="AT2771">
        <v>24</v>
      </c>
      <c r="AU2771">
        <v>12</v>
      </c>
      <c r="AV2771">
        <v>12</v>
      </c>
      <c r="AW2771">
        <v>52</v>
      </c>
      <c r="AX2771">
        <v>22</v>
      </c>
      <c r="AY2771">
        <v>4</v>
      </c>
      <c r="AZ2771">
        <v>208</v>
      </c>
      <c r="BA2771">
        <v>2.4855769230769229</v>
      </c>
      <c r="BB2771">
        <v>76752</v>
      </c>
      <c r="BC2771">
        <v>127920</v>
      </c>
      <c r="BD2771">
        <v>179088</v>
      </c>
      <c r="BG2771">
        <v>0</v>
      </c>
      <c r="BH2771">
        <v>0</v>
      </c>
      <c r="BI2771">
        <v>76752</v>
      </c>
      <c r="BJ2771">
        <v>127920</v>
      </c>
      <c r="BK2771">
        <v>179088</v>
      </c>
      <c r="BL2771">
        <v>20</v>
      </c>
      <c r="BM2771">
        <v>1</v>
      </c>
      <c r="BN2771">
        <v>45</v>
      </c>
      <c r="BO2771" t="s">
        <v>192</v>
      </c>
      <c r="BP2771">
        <v>4.1265000000000001</v>
      </c>
      <c r="BQ2771">
        <v>55</v>
      </c>
      <c r="BR2771">
        <v>2627</v>
      </c>
      <c r="BS2771">
        <v>47.763636363636365</v>
      </c>
      <c r="BV2771">
        <v>0</v>
      </c>
      <c r="BW2771">
        <v>0</v>
      </c>
      <c r="BX2771">
        <v>0</v>
      </c>
      <c r="BZ2771" t="s">
        <v>193</v>
      </c>
      <c r="CA2771" t="s">
        <v>194</v>
      </c>
      <c r="CB2771" t="b">
        <v>0</v>
      </c>
    </row>
    <row r="2772" spans="1:80" x14ac:dyDescent="0.3">
      <c r="A2772">
        <v>2771</v>
      </c>
      <c r="B2772" t="s">
        <v>3454</v>
      </c>
      <c r="C2772" t="s">
        <v>20</v>
      </c>
      <c r="D2772" t="s">
        <v>3425</v>
      </c>
      <c r="E2772" t="s">
        <v>3444</v>
      </c>
      <c r="F2772" t="s">
        <v>3442</v>
      </c>
      <c r="G2772" t="s">
        <v>3425</v>
      </c>
      <c r="H2772" t="s">
        <v>184</v>
      </c>
      <c r="J2772">
        <v>0</v>
      </c>
      <c r="K2772" t="s">
        <v>3445</v>
      </c>
      <c r="L2772" t="s">
        <v>186</v>
      </c>
      <c r="M2772" t="s">
        <v>187</v>
      </c>
      <c r="N2772" t="s">
        <v>20</v>
      </c>
      <c r="O2772">
        <v>91.7</v>
      </c>
      <c r="Q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 t="s">
        <v>189</v>
      </c>
      <c r="AA2772">
        <v>2</v>
      </c>
      <c r="AB2772">
        <v>14</v>
      </c>
      <c r="AC2772">
        <v>80</v>
      </c>
      <c r="AD2772">
        <v>5.7142857142857144</v>
      </c>
      <c r="AE2772">
        <v>18.75</v>
      </c>
      <c r="AF2772">
        <v>18.75</v>
      </c>
      <c r="AG2772">
        <v>10</v>
      </c>
      <c r="AH2772">
        <v>0.76</v>
      </c>
      <c r="AI2772">
        <v>47847</v>
      </c>
      <c r="AJ2772">
        <v>2.0099999999999998</v>
      </c>
      <c r="AK2772">
        <v>2</v>
      </c>
      <c r="AL2772">
        <v>70</v>
      </c>
      <c r="AM2772">
        <v>5</v>
      </c>
      <c r="AN2772">
        <v>16</v>
      </c>
      <c r="AO2772" t="s">
        <v>190</v>
      </c>
      <c r="AP2772">
        <v>83</v>
      </c>
      <c r="AQ2772">
        <v>-0.7</v>
      </c>
      <c r="AR2772">
        <v>1.2</v>
      </c>
      <c r="AS2772" t="s">
        <v>3428</v>
      </c>
      <c r="AT2772">
        <v>24</v>
      </c>
      <c r="AU2772">
        <v>12</v>
      </c>
      <c r="AV2772">
        <v>12</v>
      </c>
      <c r="AW2772">
        <v>52</v>
      </c>
      <c r="AX2772">
        <v>22</v>
      </c>
      <c r="AY2772">
        <v>4</v>
      </c>
      <c r="AZ2772">
        <v>208</v>
      </c>
      <c r="BA2772">
        <v>2.4855769230769229</v>
      </c>
      <c r="BB2772">
        <v>76752</v>
      </c>
      <c r="BC2772">
        <v>127920</v>
      </c>
      <c r="BD2772">
        <v>179088</v>
      </c>
      <c r="BG2772">
        <v>0</v>
      </c>
      <c r="BH2772">
        <v>0</v>
      </c>
      <c r="BI2772">
        <v>76752</v>
      </c>
      <c r="BJ2772">
        <v>127920</v>
      </c>
      <c r="BK2772">
        <v>179088</v>
      </c>
      <c r="BL2772">
        <v>20</v>
      </c>
      <c r="BM2772">
        <v>1</v>
      </c>
      <c r="BN2772">
        <v>45</v>
      </c>
      <c r="BO2772" t="s">
        <v>192</v>
      </c>
      <c r="BP2772">
        <v>4.1265000000000001</v>
      </c>
      <c r="BQ2772">
        <v>317</v>
      </c>
      <c r="BR2772">
        <v>0</v>
      </c>
      <c r="BS2772">
        <v>0</v>
      </c>
      <c r="BV2772">
        <v>0</v>
      </c>
      <c r="BW2772">
        <v>0</v>
      </c>
      <c r="BX2772">
        <v>0</v>
      </c>
      <c r="BZ2772" t="s">
        <v>193</v>
      </c>
      <c r="CA2772" t="s">
        <v>194</v>
      </c>
      <c r="CB2772" t="b">
        <v>0</v>
      </c>
    </row>
    <row r="2773" spans="1:80" x14ac:dyDescent="0.3">
      <c r="A2773">
        <v>2772</v>
      </c>
      <c r="B2773" t="s">
        <v>3455</v>
      </c>
      <c r="C2773" t="s">
        <v>20</v>
      </c>
      <c r="D2773" t="s">
        <v>3425</v>
      </c>
      <c r="E2773" t="s">
        <v>3444</v>
      </c>
      <c r="F2773" t="s">
        <v>511</v>
      </c>
      <c r="G2773" t="s">
        <v>3425</v>
      </c>
      <c r="H2773" t="s">
        <v>184</v>
      </c>
      <c r="J2773">
        <v>0</v>
      </c>
      <c r="K2773" t="s">
        <v>3445</v>
      </c>
      <c r="L2773" t="s">
        <v>186</v>
      </c>
      <c r="M2773" t="s">
        <v>187</v>
      </c>
      <c r="N2773" t="s">
        <v>20</v>
      </c>
      <c r="O2773">
        <v>114</v>
      </c>
      <c r="Q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 t="s">
        <v>189</v>
      </c>
      <c r="AA2773">
        <v>2</v>
      </c>
      <c r="AB2773">
        <v>14</v>
      </c>
      <c r="AC2773">
        <v>80</v>
      </c>
      <c r="AD2773">
        <v>5.7142857142857144</v>
      </c>
      <c r="AE2773">
        <v>18.75</v>
      </c>
      <c r="AF2773">
        <v>18.75</v>
      </c>
      <c r="AG2773">
        <v>10</v>
      </c>
      <c r="AH2773">
        <v>0.76</v>
      </c>
      <c r="AI2773">
        <v>47847</v>
      </c>
      <c r="AJ2773">
        <v>2.1511999999999998</v>
      </c>
      <c r="AK2773">
        <v>2</v>
      </c>
      <c r="AL2773">
        <v>66</v>
      </c>
      <c r="AM2773">
        <v>5</v>
      </c>
      <c r="AN2773">
        <v>16</v>
      </c>
      <c r="AO2773" t="s">
        <v>190</v>
      </c>
      <c r="AP2773">
        <v>83</v>
      </c>
      <c r="AQ2773">
        <v>-0.7</v>
      </c>
      <c r="AR2773">
        <v>1.2</v>
      </c>
      <c r="AS2773" t="s">
        <v>3428</v>
      </c>
      <c r="AT2773">
        <v>24</v>
      </c>
      <c r="AU2773">
        <v>12</v>
      </c>
      <c r="AV2773">
        <v>12</v>
      </c>
      <c r="AW2773">
        <v>52</v>
      </c>
      <c r="AX2773">
        <v>22</v>
      </c>
      <c r="AY2773">
        <v>4</v>
      </c>
      <c r="AZ2773">
        <v>208</v>
      </c>
      <c r="BA2773">
        <v>2.4855769230769229</v>
      </c>
      <c r="BB2773">
        <v>76752</v>
      </c>
      <c r="BC2773">
        <v>127920</v>
      </c>
      <c r="BD2773">
        <v>179088</v>
      </c>
      <c r="BG2773">
        <v>0</v>
      </c>
      <c r="BH2773">
        <v>0</v>
      </c>
      <c r="BI2773">
        <v>76752</v>
      </c>
      <c r="BJ2773">
        <v>127920</v>
      </c>
      <c r="BK2773">
        <v>179088</v>
      </c>
      <c r="BL2773">
        <v>20</v>
      </c>
      <c r="BM2773">
        <v>1</v>
      </c>
      <c r="BN2773">
        <v>30</v>
      </c>
      <c r="BO2773" t="s">
        <v>192</v>
      </c>
      <c r="BP2773">
        <v>3.42</v>
      </c>
      <c r="BQ2773">
        <v>62</v>
      </c>
      <c r="BR2773">
        <v>1075</v>
      </c>
      <c r="BS2773">
        <v>17.338709677419356</v>
      </c>
      <c r="BV2773">
        <v>0</v>
      </c>
      <c r="BW2773">
        <v>0</v>
      </c>
      <c r="BX2773">
        <v>0</v>
      </c>
      <c r="BZ2773" t="s">
        <v>193</v>
      </c>
      <c r="CA2773" t="s">
        <v>194</v>
      </c>
      <c r="CB2773" t="b">
        <v>0</v>
      </c>
    </row>
    <row r="2774" spans="1:80" x14ac:dyDescent="0.3">
      <c r="A2774">
        <v>2773</v>
      </c>
      <c r="B2774" t="s">
        <v>3456</v>
      </c>
      <c r="C2774" t="s">
        <v>20</v>
      </c>
      <c r="D2774" t="s">
        <v>3425</v>
      </c>
      <c r="E2774" t="s">
        <v>3444</v>
      </c>
      <c r="F2774" t="s">
        <v>3457</v>
      </c>
      <c r="G2774" t="s">
        <v>3425</v>
      </c>
      <c r="H2774" t="s">
        <v>184</v>
      </c>
      <c r="J2774">
        <v>0</v>
      </c>
      <c r="K2774" t="s">
        <v>3445</v>
      </c>
      <c r="L2774" t="s">
        <v>186</v>
      </c>
      <c r="M2774" t="s">
        <v>187</v>
      </c>
      <c r="N2774" t="s">
        <v>20</v>
      </c>
      <c r="O2774">
        <v>114</v>
      </c>
      <c r="Q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 t="s">
        <v>189</v>
      </c>
      <c r="AA2774">
        <v>2</v>
      </c>
      <c r="AB2774">
        <v>14</v>
      </c>
      <c r="AC2774">
        <v>80</v>
      </c>
      <c r="AD2774">
        <v>5.7142857142857144</v>
      </c>
      <c r="AE2774">
        <v>18.75</v>
      </c>
      <c r="AF2774">
        <v>18.75</v>
      </c>
      <c r="AG2774">
        <v>10</v>
      </c>
      <c r="AH2774">
        <v>0.76</v>
      </c>
      <c r="AI2774">
        <v>47847</v>
      </c>
      <c r="AJ2774">
        <v>2.1511999999999998</v>
      </c>
      <c r="AK2774">
        <v>2</v>
      </c>
      <c r="AL2774">
        <v>66</v>
      </c>
      <c r="AM2774">
        <v>5</v>
      </c>
      <c r="AN2774">
        <v>16</v>
      </c>
      <c r="AO2774" t="s">
        <v>190</v>
      </c>
      <c r="AP2774">
        <v>83</v>
      </c>
      <c r="AQ2774">
        <v>-0.7</v>
      </c>
      <c r="AR2774">
        <v>1.2</v>
      </c>
      <c r="AS2774" t="s">
        <v>3428</v>
      </c>
      <c r="AT2774">
        <v>24</v>
      </c>
      <c r="AU2774">
        <v>12</v>
      </c>
      <c r="AV2774">
        <v>12</v>
      </c>
      <c r="AW2774">
        <v>52</v>
      </c>
      <c r="AX2774">
        <v>22</v>
      </c>
      <c r="AY2774">
        <v>4</v>
      </c>
      <c r="AZ2774">
        <v>208</v>
      </c>
      <c r="BA2774">
        <v>2.4855769230769229</v>
      </c>
      <c r="BB2774">
        <v>76752</v>
      </c>
      <c r="BC2774">
        <v>127920</v>
      </c>
      <c r="BD2774">
        <v>179088</v>
      </c>
      <c r="BG2774">
        <v>0</v>
      </c>
      <c r="BH2774">
        <v>0</v>
      </c>
      <c r="BI2774">
        <v>76752</v>
      </c>
      <c r="BJ2774">
        <v>127920</v>
      </c>
      <c r="BK2774">
        <v>179088</v>
      </c>
      <c r="BL2774">
        <v>20</v>
      </c>
      <c r="BM2774">
        <v>1</v>
      </c>
      <c r="BN2774">
        <v>30</v>
      </c>
      <c r="BO2774" t="s">
        <v>192</v>
      </c>
      <c r="BP2774">
        <v>3.42</v>
      </c>
      <c r="BQ2774">
        <v>119</v>
      </c>
      <c r="BR2774">
        <v>153</v>
      </c>
      <c r="BS2774">
        <v>1.2857142857142858</v>
      </c>
      <c r="BV2774">
        <v>0</v>
      </c>
      <c r="BW2774">
        <v>0</v>
      </c>
      <c r="BX2774">
        <v>0</v>
      </c>
      <c r="BZ2774" t="s">
        <v>193</v>
      </c>
      <c r="CA2774" t="s">
        <v>194</v>
      </c>
      <c r="CB2774" t="b">
        <v>0</v>
      </c>
    </row>
    <row r="2775" spans="1:80" x14ac:dyDescent="0.3">
      <c r="A2775">
        <v>2774</v>
      </c>
      <c r="B2775" t="s">
        <v>3458</v>
      </c>
      <c r="C2775" t="s">
        <v>20</v>
      </c>
      <c r="D2775" t="s">
        <v>3425</v>
      </c>
      <c r="E2775" t="s">
        <v>3459</v>
      </c>
      <c r="F2775" t="s">
        <v>196</v>
      </c>
      <c r="G2775" t="s">
        <v>3425</v>
      </c>
      <c r="H2775" t="s">
        <v>184</v>
      </c>
      <c r="J2775">
        <v>0</v>
      </c>
      <c r="K2775" t="s">
        <v>3460</v>
      </c>
      <c r="L2775" t="s">
        <v>186</v>
      </c>
      <c r="M2775" t="s">
        <v>187</v>
      </c>
      <c r="N2775" t="s">
        <v>20</v>
      </c>
      <c r="O2775">
        <v>81.3</v>
      </c>
      <c r="Q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 t="s">
        <v>189</v>
      </c>
      <c r="AA2775">
        <v>2</v>
      </c>
      <c r="AB2775">
        <v>10</v>
      </c>
      <c r="AC2775">
        <v>80</v>
      </c>
      <c r="AD2775">
        <v>8</v>
      </c>
      <c r="AE2775">
        <v>18.75</v>
      </c>
      <c r="AF2775">
        <v>18.75</v>
      </c>
      <c r="AG2775">
        <v>10</v>
      </c>
      <c r="AH2775">
        <v>0.76</v>
      </c>
      <c r="AI2775">
        <v>47847</v>
      </c>
      <c r="AJ2775">
        <v>1.708</v>
      </c>
      <c r="AK2775">
        <v>2</v>
      </c>
      <c r="AL2775">
        <v>82</v>
      </c>
      <c r="AM2775">
        <v>5</v>
      </c>
      <c r="AN2775">
        <v>16</v>
      </c>
      <c r="AO2775" t="s">
        <v>190</v>
      </c>
      <c r="AP2775">
        <v>83</v>
      </c>
      <c r="AQ2775">
        <v>-0.7</v>
      </c>
      <c r="AR2775">
        <v>1.2</v>
      </c>
      <c r="AS2775" t="s">
        <v>3461</v>
      </c>
      <c r="AT2775">
        <v>20.69</v>
      </c>
      <c r="AU2775">
        <v>12</v>
      </c>
      <c r="AV2775">
        <v>12</v>
      </c>
      <c r="AW2775">
        <v>27</v>
      </c>
      <c r="AX2775">
        <v>22</v>
      </c>
      <c r="AY2775">
        <v>4</v>
      </c>
      <c r="AZ2775">
        <v>108</v>
      </c>
      <c r="BA2775">
        <v>4.7870370370370372</v>
      </c>
      <c r="BB2775">
        <v>34355.744999999995</v>
      </c>
      <c r="BC2775">
        <v>57259.574999999997</v>
      </c>
      <c r="BD2775">
        <v>80163.404999999999</v>
      </c>
      <c r="BG2775">
        <v>0</v>
      </c>
      <c r="BH2775">
        <v>0</v>
      </c>
      <c r="BI2775">
        <v>34355.744999999995</v>
      </c>
      <c r="BJ2775">
        <v>57259.574999999997</v>
      </c>
      <c r="BK2775">
        <v>80163.404999999999</v>
      </c>
      <c r="BL2775">
        <v>30</v>
      </c>
      <c r="BM2775">
        <v>1</v>
      </c>
      <c r="BN2775">
        <v>96</v>
      </c>
      <c r="BO2775" t="s">
        <v>192</v>
      </c>
      <c r="BP2775">
        <v>7.8048000000000002</v>
      </c>
      <c r="BQ2775">
        <v>2477</v>
      </c>
      <c r="BR2775">
        <v>472</v>
      </c>
      <c r="BS2775">
        <v>0.19055308841340332</v>
      </c>
      <c r="BV2775">
        <v>980</v>
      </c>
      <c r="BW2775">
        <v>1000</v>
      </c>
      <c r="BX2775">
        <v>1.0204081632653059</v>
      </c>
      <c r="BZ2775" t="s">
        <v>193</v>
      </c>
      <c r="CA2775" t="s">
        <v>194</v>
      </c>
      <c r="CB2775" t="b">
        <v>0</v>
      </c>
    </row>
    <row r="2776" spans="1:80" x14ac:dyDescent="0.3">
      <c r="A2776">
        <v>2775</v>
      </c>
      <c r="B2776" t="s">
        <v>3462</v>
      </c>
      <c r="C2776" t="s">
        <v>20</v>
      </c>
      <c r="D2776" t="s">
        <v>3425</v>
      </c>
      <c r="E2776" t="s">
        <v>3459</v>
      </c>
      <c r="F2776" t="s">
        <v>3430</v>
      </c>
      <c r="G2776" t="s">
        <v>3425</v>
      </c>
      <c r="H2776" t="s">
        <v>184</v>
      </c>
      <c r="J2776">
        <v>0</v>
      </c>
      <c r="K2776" t="s">
        <v>3460</v>
      </c>
      <c r="L2776" t="s">
        <v>186</v>
      </c>
      <c r="M2776" t="s">
        <v>187</v>
      </c>
      <c r="N2776" t="s">
        <v>20</v>
      </c>
      <c r="O2776">
        <v>81.3</v>
      </c>
      <c r="Q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 t="s">
        <v>189</v>
      </c>
      <c r="AA2776">
        <v>2</v>
      </c>
      <c r="AB2776">
        <v>10</v>
      </c>
      <c r="AC2776">
        <v>80</v>
      </c>
      <c r="AD2776">
        <v>8</v>
      </c>
      <c r="AE2776">
        <v>18.75</v>
      </c>
      <c r="AF2776">
        <v>18.75</v>
      </c>
      <c r="AG2776">
        <v>10</v>
      </c>
      <c r="AH2776">
        <v>0.76</v>
      </c>
      <c r="AI2776">
        <v>47847</v>
      </c>
      <c r="AJ2776">
        <v>1.708</v>
      </c>
      <c r="AK2776">
        <v>2</v>
      </c>
      <c r="AL2776">
        <v>82</v>
      </c>
      <c r="AM2776">
        <v>5</v>
      </c>
      <c r="AN2776">
        <v>16</v>
      </c>
      <c r="AO2776" t="s">
        <v>190</v>
      </c>
      <c r="AP2776">
        <v>83</v>
      </c>
      <c r="AQ2776">
        <v>-0.7</v>
      </c>
      <c r="AR2776">
        <v>1.2</v>
      </c>
      <c r="AS2776" t="s">
        <v>3461</v>
      </c>
      <c r="AT2776">
        <v>20.69</v>
      </c>
      <c r="AU2776">
        <v>12</v>
      </c>
      <c r="AV2776">
        <v>12</v>
      </c>
      <c r="AW2776">
        <v>27</v>
      </c>
      <c r="AX2776">
        <v>22</v>
      </c>
      <c r="AY2776">
        <v>4</v>
      </c>
      <c r="AZ2776">
        <v>108</v>
      </c>
      <c r="BA2776">
        <v>4.7870370370370372</v>
      </c>
      <c r="BB2776">
        <v>34355.744999999995</v>
      </c>
      <c r="BC2776">
        <v>57259.574999999997</v>
      </c>
      <c r="BD2776">
        <v>80163.404999999999</v>
      </c>
      <c r="BG2776">
        <v>0</v>
      </c>
      <c r="BH2776">
        <v>0</v>
      </c>
      <c r="BI2776">
        <v>34355.744999999995</v>
      </c>
      <c r="BJ2776">
        <v>57259.574999999997</v>
      </c>
      <c r="BK2776">
        <v>80163.404999999999</v>
      </c>
      <c r="BL2776">
        <v>30</v>
      </c>
      <c r="BM2776">
        <v>1</v>
      </c>
      <c r="BN2776">
        <v>96</v>
      </c>
      <c r="BO2776" t="s">
        <v>192</v>
      </c>
      <c r="BP2776">
        <v>7.8048000000000002</v>
      </c>
      <c r="BQ2776">
        <v>1121</v>
      </c>
      <c r="BR2776">
        <v>647</v>
      </c>
      <c r="BS2776">
        <v>0.5771632471008028</v>
      </c>
      <c r="BV2776">
        <v>0</v>
      </c>
      <c r="BW2776">
        <v>0</v>
      </c>
      <c r="BX2776">
        <v>0</v>
      </c>
      <c r="BZ2776" t="s">
        <v>193</v>
      </c>
      <c r="CA2776" t="s">
        <v>194</v>
      </c>
      <c r="CB2776" t="b">
        <v>0</v>
      </c>
    </row>
    <row r="2777" spans="1:80" x14ac:dyDescent="0.3">
      <c r="A2777">
        <v>2776</v>
      </c>
      <c r="B2777" t="s">
        <v>3463</v>
      </c>
      <c r="C2777" t="s">
        <v>20</v>
      </c>
      <c r="D2777" t="s">
        <v>3425</v>
      </c>
      <c r="E2777" t="s">
        <v>3459</v>
      </c>
      <c r="F2777" t="s">
        <v>206</v>
      </c>
      <c r="G2777" t="s">
        <v>3425</v>
      </c>
      <c r="H2777" t="s">
        <v>184</v>
      </c>
      <c r="J2777">
        <v>0</v>
      </c>
      <c r="K2777" t="s">
        <v>3460</v>
      </c>
      <c r="L2777" t="s">
        <v>186</v>
      </c>
      <c r="M2777" t="s">
        <v>187</v>
      </c>
      <c r="N2777" t="s">
        <v>20</v>
      </c>
      <c r="O2777">
        <v>94.2</v>
      </c>
      <c r="Q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 t="s">
        <v>189</v>
      </c>
      <c r="AA2777">
        <v>2</v>
      </c>
      <c r="AB2777">
        <v>10</v>
      </c>
      <c r="AC2777">
        <v>80</v>
      </c>
      <c r="AD2777">
        <v>8</v>
      </c>
      <c r="AE2777">
        <v>18.75</v>
      </c>
      <c r="AF2777">
        <v>18.75</v>
      </c>
      <c r="AG2777">
        <v>10</v>
      </c>
      <c r="AH2777">
        <v>0.76</v>
      </c>
      <c r="AI2777">
        <v>47847</v>
      </c>
      <c r="AJ2777">
        <v>1.9257</v>
      </c>
      <c r="AK2777">
        <v>2</v>
      </c>
      <c r="AL2777">
        <v>73</v>
      </c>
      <c r="AM2777">
        <v>5</v>
      </c>
      <c r="AN2777">
        <v>16</v>
      </c>
      <c r="AO2777" t="s">
        <v>190</v>
      </c>
      <c r="AP2777">
        <v>83</v>
      </c>
      <c r="AQ2777">
        <v>-0.7</v>
      </c>
      <c r="AR2777">
        <v>1.2</v>
      </c>
      <c r="AS2777" t="s">
        <v>3461</v>
      </c>
      <c r="AT2777">
        <v>20.69</v>
      </c>
      <c r="AU2777">
        <v>12</v>
      </c>
      <c r="AV2777">
        <v>12</v>
      </c>
      <c r="AW2777">
        <v>27</v>
      </c>
      <c r="AX2777">
        <v>22</v>
      </c>
      <c r="AY2777">
        <v>4</v>
      </c>
      <c r="AZ2777">
        <v>108</v>
      </c>
      <c r="BA2777">
        <v>4.7870370370370372</v>
      </c>
      <c r="BB2777">
        <v>34355.744999999995</v>
      </c>
      <c r="BC2777">
        <v>57259.574999999997</v>
      </c>
      <c r="BD2777">
        <v>80163.404999999999</v>
      </c>
      <c r="BG2777">
        <v>0</v>
      </c>
      <c r="BH2777">
        <v>0</v>
      </c>
      <c r="BI2777">
        <v>34355.744999999995</v>
      </c>
      <c r="BJ2777">
        <v>57259.574999999997</v>
      </c>
      <c r="BK2777">
        <v>80163.404999999999</v>
      </c>
      <c r="BL2777">
        <v>30</v>
      </c>
      <c r="BM2777">
        <v>1</v>
      </c>
      <c r="BN2777">
        <v>96</v>
      </c>
      <c r="BO2777" t="s">
        <v>192</v>
      </c>
      <c r="BP2777">
        <v>9.0432000000000006</v>
      </c>
      <c r="BQ2777">
        <v>1093</v>
      </c>
      <c r="BR2777">
        <v>0</v>
      </c>
      <c r="BS2777">
        <v>0</v>
      </c>
      <c r="BV2777">
        <v>0</v>
      </c>
      <c r="BW2777">
        <v>0</v>
      </c>
      <c r="BX2777">
        <v>0</v>
      </c>
      <c r="BZ2777" t="s">
        <v>193</v>
      </c>
      <c r="CA2777" t="s">
        <v>194</v>
      </c>
      <c r="CB2777" t="b">
        <v>0</v>
      </c>
    </row>
    <row r="2778" spans="1:80" x14ac:dyDescent="0.3">
      <c r="A2778">
        <v>2777</v>
      </c>
      <c r="B2778" t="s">
        <v>3464</v>
      </c>
      <c r="C2778" t="s">
        <v>20</v>
      </c>
      <c r="D2778" t="s">
        <v>3425</v>
      </c>
      <c r="E2778" t="s">
        <v>3459</v>
      </c>
      <c r="F2778" t="s">
        <v>3436</v>
      </c>
      <c r="G2778" t="s">
        <v>3425</v>
      </c>
      <c r="H2778" t="s">
        <v>184</v>
      </c>
      <c r="J2778">
        <v>0</v>
      </c>
      <c r="K2778" t="s">
        <v>3460</v>
      </c>
      <c r="L2778" t="s">
        <v>186</v>
      </c>
      <c r="M2778" t="s">
        <v>187</v>
      </c>
      <c r="N2778" t="s">
        <v>20</v>
      </c>
      <c r="O2778">
        <v>94.2</v>
      </c>
      <c r="Q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 t="s">
        <v>189</v>
      </c>
      <c r="AA2778">
        <v>2</v>
      </c>
      <c r="AB2778">
        <v>10</v>
      </c>
      <c r="AC2778">
        <v>80</v>
      </c>
      <c r="AD2778">
        <v>8</v>
      </c>
      <c r="AE2778">
        <v>18.75</v>
      </c>
      <c r="AF2778">
        <v>18.75</v>
      </c>
      <c r="AG2778">
        <v>10</v>
      </c>
      <c r="AH2778">
        <v>0.76</v>
      </c>
      <c r="AI2778">
        <v>47847</v>
      </c>
      <c r="AJ2778">
        <v>1.9257</v>
      </c>
      <c r="AK2778">
        <v>2</v>
      </c>
      <c r="AL2778">
        <v>73</v>
      </c>
      <c r="AM2778">
        <v>5</v>
      </c>
      <c r="AN2778">
        <v>16</v>
      </c>
      <c r="AO2778" t="s">
        <v>190</v>
      </c>
      <c r="AP2778">
        <v>83</v>
      </c>
      <c r="AQ2778">
        <v>-0.7</v>
      </c>
      <c r="AR2778">
        <v>1.2</v>
      </c>
      <c r="AS2778" t="s">
        <v>3461</v>
      </c>
      <c r="AT2778">
        <v>20.69</v>
      </c>
      <c r="AU2778">
        <v>12</v>
      </c>
      <c r="AV2778">
        <v>12</v>
      </c>
      <c r="AW2778">
        <v>27</v>
      </c>
      <c r="AX2778">
        <v>22</v>
      </c>
      <c r="AY2778">
        <v>4</v>
      </c>
      <c r="AZ2778">
        <v>108</v>
      </c>
      <c r="BA2778">
        <v>4.7870370370370372</v>
      </c>
      <c r="BB2778">
        <v>34355.744999999995</v>
      </c>
      <c r="BC2778">
        <v>57259.574999999997</v>
      </c>
      <c r="BD2778">
        <v>80163.404999999999</v>
      </c>
      <c r="BG2778">
        <v>0</v>
      </c>
      <c r="BH2778">
        <v>0</v>
      </c>
      <c r="BI2778">
        <v>34355.744999999995</v>
      </c>
      <c r="BJ2778">
        <v>57259.574999999997</v>
      </c>
      <c r="BK2778">
        <v>80163.404999999999</v>
      </c>
      <c r="BL2778">
        <v>30</v>
      </c>
      <c r="BM2778">
        <v>1</v>
      </c>
      <c r="BN2778">
        <v>96</v>
      </c>
      <c r="BO2778" t="s">
        <v>192</v>
      </c>
      <c r="BP2778">
        <v>9.0432000000000006</v>
      </c>
      <c r="BQ2778">
        <v>981</v>
      </c>
      <c r="BR2778">
        <v>0</v>
      </c>
      <c r="BS2778">
        <v>0</v>
      </c>
      <c r="BV2778">
        <v>0</v>
      </c>
      <c r="BW2778">
        <v>0</v>
      </c>
      <c r="BX2778">
        <v>0</v>
      </c>
      <c r="BZ2778" t="s">
        <v>193</v>
      </c>
      <c r="CA2778" t="s">
        <v>194</v>
      </c>
      <c r="CB2778" t="b">
        <v>0</v>
      </c>
    </row>
    <row r="2779" spans="1:80" x14ac:dyDescent="0.3">
      <c r="A2779">
        <v>2778</v>
      </c>
      <c r="B2779" t="s">
        <v>3465</v>
      </c>
      <c r="C2779" t="s">
        <v>20</v>
      </c>
      <c r="D2779" t="s">
        <v>3425</v>
      </c>
      <c r="E2779" t="s">
        <v>3459</v>
      </c>
      <c r="F2779" t="s">
        <v>318</v>
      </c>
      <c r="G2779" t="s">
        <v>3425</v>
      </c>
      <c r="H2779" t="s">
        <v>184</v>
      </c>
      <c r="J2779">
        <v>0</v>
      </c>
      <c r="K2779" t="s">
        <v>3460</v>
      </c>
      <c r="L2779" t="s">
        <v>186</v>
      </c>
      <c r="M2779" t="s">
        <v>187</v>
      </c>
      <c r="N2779" t="s">
        <v>20</v>
      </c>
      <c r="O2779">
        <v>115</v>
      </c>
      <c r="Q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 t="s">
        <v>189</v>
      </c>
      <c r="AA2779">
        <v>2</v>
      </c>
      <c r="AB2779">
        <v>10</v>
      </c>
      <c r="AC2779">
        <v>80</v>
      </c>
      <c r="AD2779">
        <v>8</v>
      </c>
      <c r="AE2779">
        <v>18.75</v>
      </c>
      <c r="AF2779">
        <v>18.75</v>
      </c>
      <c r="AG2779">
        <v>10</v>
      </c>
      <c r="AH2779">
        <v>0.76</v>
      </c>
      <c r="AI2779">
        <v>47847</v>
      </c>
      <c r="AJ2779">
        <v>2.3199999999999998</v>
      </c>
      <c r="AK2779">
        <v>2</v>
      </c>
      <c r="AL2779">
        <v>61</v>
      </c>
      <c r="AM2779">
        <v>5</v>
      </c>
      <c r="AN2779">
        <v>16</v>
      </c>
      <c r="AO2779" t="s">
        <v>190</v>
      </c>
      <c r="AP2779">
        <v>83</v>
      </c>
      <c r="AQ2779">
        <v>-0.7</v>
      </c>
      <c r="AR2779">
        <v>1.2</v>
      </c>
      <c r="AS2779" t="s">
        <v>3461</v>
      </c>
      <c r="AT2779">
        <v>20.69</v>
      </c>
      <c r="AU2779">
        <v>12</v>
      </c>
      <c r="AV2779">
        <v>12</v>
      </c>
      <c r="AW2779">
        <v>27</v>
      </c>
      <c r="AX2779">
        <v>22</v>
      </c>
      <c r="AY2779">
        <v>4</v>
      </c>
      <c r="AZ2779">
        <v>108</v>
      </c>
      <c r="BA2779">
        <v>4.7870370370370372</v>
      </c>
      <c r="BB2779">
        <v>34355.744999999995</v>
      </c>
      <c r="BC2779">
        <v>57259.574999999997</v>
      </c>
      <c r="BD2779">
        <v>80163.404999999999</v>
      </c>
      <c r="BG2779">
        <v>0</v>
      </c>
      <c r="BH2779">
        <v>0</v>
      </c>
      <c r="BI2779">
        <v>34355.744999999995</v>
      </c>
      <c r="BJ2779">
        <v>57259.574999999997</v>
      </c>
      <c r="BK2779">
        <v>80163.404999999999</v>
      </c>
      <c r="BL2779">
        <v>30</v>
      </c>
      <c r="BM2779">
        <v>1</v>
      </c>
      <c r="BN2779">
        <v>96</v>
      </c>
      <c r="BO2779" t="s">
        <v>192</v>
      </c>
      <c r="BP2779">
        <v>11.04</v>
      </c>
      <c r="BQ2779">
        <v>700</v>
      </c>
      <c r="BR2779">
        <v>702</v>
      </c>
      <c r="BS2779">
        <v>1.0028571428571429</v>
      </c>
      <c r="BV2779">
        <v>0</v>
      </c>
      <c r="BW2779">
        <v>500</v>
      </c>
      <c r="BX2779">
        <v>0</v>
      </c>
      <c r="BZ2779" t="s">
        <v>193</v>
      </c>
      <c r="CA2779" t="s">
        <v>194</v>
      </c>
      <c r="CB2779" t="b">
        <v>0</v>
      </c>
    </row>
    <row r="2780" spans="1:80" x14ac:dyDescent="0.3">
      <c r="A2780">
        <v>2779</v>
      </c>
      <c r="B2780" t="s">
        <v>3466</v>
      </c>
      <c r="C2780" t="s">
        <v>20</v>
      </c>
      <c r="D2780" t="s">
        <v>3425</v>
      </c>
      <c r="E2780" t="s">
        <v>3459</v>
      </c>
      <c r="F2780" t="s">
        <v>3439</v>
      </c>
      <c r="G2780" t="s">
        <v>3425</v>
      </c>
      <c r="H2780" t="s">
        <v>184</v>
      </c>
      <c r="J2780">
        <v>0</v>
      </c>
      <c r="K2780" t="s">
        <v>3460</v>
      </c>
      <c r="L2780" t="s">
        <v>186</v>
      </c>
      <c r="M2780" t="s">
        <v>187</v>
      </c>
      <c r="N2780" t="s">
        <v>20</v>
      </c>
      <c r="O2780">
        <v>115</v>
      </c>
      <c r="Q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 t="s">
        <v>189</v>
      </c>
      <c r="AA2780">
        <v>2</v>
      </c>
      <c r="AB2780">
        <v>10</v>
      </c>
      <c r="AC2780">
        <v>80</v>
      </c>
      <c r="AD2780">
        <v>8</v>
      </c>
      <c r="AE2780">
        <v>18.75</v>
      </c>
      <c r="AF2780">
        <v>18.75</v>
      </c>
      <c r="AG2780">
        <v>10</v>
      </c>
      <c r="AH2780">
        <v>0.76</v>
      </c>
      <c r="AI2780">
        <v>47847</v>
      </c>
      <c r="AJ2780">
        <v>2.3199999999999998</v>
      </c>
      <c r="AK2780">
        <v>2</v>
      </c>
      <c r="AL2780">
        <v>61</v>
      </c>
      <c r="AM2780">
        <v>5</v>
      </c>
      <c r="AN2780">
        <v>16</v>
      </c>
      <c r="AO2780" t="s">
        <v>190</v>
      </c>
      <c r="AP2780">
        <v>83</v>
      </c>
      <c r="AQ2780">
        <v>-0.7</v>
      </c>
      <c r="AR2780">
        <v>1.2</v>
      </c>
      <c r="AS2780" t="s">
        <v>3461</v>
      </c>
      <c r="AT2780">
        <v>20.69</v>
      </c>
      <c r="AU2780">
        <v>12</v>
      </c>
      <c r="AV2780">
        <v>12</v>
      </c>
      <c r="AW2780">
        <v>27</v>
      </c>
      <c r="AX2780">
        <v>22</v>
      </c>
      <c r="AY2780">
        <v>4</v>
      </c>
      <c r="AZ2780">
        <v>108</v>
      </c>
      <c r="BA2780">
        <v>4.7870370370370372</v>
      </c>
      <c r="BB2780">
        <v>34355.744999999995</v>
      </c>
      <c r="BC2780">
        <v>57259.574999999997</v>
      </c>
      <c r="BD2780">
        <v>80163.404999999999</v>
      </c>
      <c r="BG2780">
        <v>0</v>
      </c>
      <c r="BH2780">
        <v>0</v>
      </c>
      <c r="BI2780">
        <v>34355.744999999995</v>
      </c>
      <c r="BJ2780">
        <v>57259.574999999997</v>
      </c>
      <c r="BK2780">
        <v>80163.404999999999</v>
      </c>
      <c r="BL2780">
        <v>30</v>
      </c>
      <c r="BM2780">
        <v>1</v>
      </c>
      <c r="BN2780">
        <v>96</v>
      </c>
      <c r="BO2780" t="s">
        <v>192</v>
      </c>
      <c r="BP2780">
        <v>11.04</v>
      </c>
      <c r="BQ2780">
        <v>1577</v>
      </c>
      <c r="BR2780">
        <v>84</v>
      </c>
      <c r="BS2780">
        <v>5.3265694356372857E-2</v>
      </c>
      <c r="BV2780">
        <v>0</v>
      </c>
      <c r="BW2780">
        <v>0</v>
      </c>
      <c r="BX2780">
        <v>0</v>
      </c>
      <c r="BZ2780" t="s">
        <v>193</v>
      </c>
      <c r="CA2780" t="s">
        <v>194</v>
      </c>
      <c r="CB2780" t="b">
        <v>0</v>
      </c>
    </row>
    <row r="2781" spans="1:80" x14ac:dyDescent="0.3">
      <c r="A2781">
        <v>2780</v>
      </c>
      <c r="B2781" t="s">
        <v>3467</v>
      </c>
      <c r="C2781" t="s">
        <v>20</v>
      </c>
      <c r="D2781" t="s">
        <v>3425</v>
      </c>
      <c r="E2781" t="s">
        <v>3459</v>
      </c>
      <c r="F2781" t="s">
        <v>252</v>
      </c>
      <c r="G2781" t="s">
        <v>3425</v>
      </c>
      <c r="H2781" t="s">
        <v>184</v>
      </c>
      <c r="J2781">
        <v>0</v>
      </c>
      <c r="K2781" t="s">
        <v>3460</v>
      </c>
      <c r="L2781" t="s">
        <v>186</v>
      </c>
      <c r="M2781" t="s">
        <v>187</v>
      </c>
      <c r="N2781" t="s">
        <v>20</v>
      </c>
      <c r="O2781">
        <v>128</v>
      </c>
      <c r="Q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 t="s">
        <v>189</v>
      </c>
      <c r="AA2781">
        <v>2</v>
      </c>
      <c r="AB2781">
        <v>10</v>
      </c>
      <c r="AC2781">
        <v>80</v>
      </c>
      <c r="AD2781">
        <v>8</v>
      </c>
      <c r="AE2781">
        <v>18.75</v>
      </c>
      <c r="AF2781">
        <v>18.75</v>
      </c>
      <c r="AG2781">
        <v>10</v>
      </c>
      <c r="AH2781">
        <v>0.76</v>
      </c>
      <c r="AI2781">
        <v>47847</v>
      </c>
      <c r="AJ2781">
        <v>2.54</v>
      </c>
      <c r="AK2781">
        <v>2</v>
      </c>
      <c r="AL2781">
        <v>56</v>
      </c>
      <c r="AM2781">
        <v>5</v>
      </c>
      <c r="AN2781">
        <v>16</v>
      </c>
      <c r="AO2781" t="s">
        <v>190</v>
      </c>
      <c r="AP2781">
        <v>83</v>
      </c>
      <c r="AQ2781">
        <v>-0.7</v>
      </c>
      <c r="AR2781">
        <v>1.2</v>
      </c>
      <c r="AS2781" t="s">
        <v>3461</v>
      </c>
      <c r="AT2781">
        <v>20.69</v>
      </c>
      <c r="AU2781">
        <v>12</v>
      </c>
      <c r="AV2781">
        <v>12</v>
      </c>
      <c r="AW2781">
        <v>27</v>
      </c>
      <c r="AX2781">
        <v>22</v>
      </c>
      <c r="AY2781">
        <v>3.75</v>
      </c>
      <c r="AZ2781">
        <v>101.25</v>
      </c>
      <c r="BA2781">
        <v>5.106172839506173</v>
      </c>
      <c r="BB2781">
        <v>34355.744999999995</v>
      </c>
      <c r="BC2781">
        <v>57259.574999999997</v>
      </c>
      <c r="BD2781">
        <v>80163.404999999999</v>
      </c>
      <c r="BG2781">
        <v>0</v>
      </c>
      <c r="BH2781">
        <v>0</v>
      </c>
      <c r="BI2781">
        <v>34355.744999999995</v>
      </c>
      <c r="BJ2781">
        <v>57259.574999999997</v>
      </c>
      <c r="BK2781">
        <v>80163.404999999999</v>
      </c>
      <c r="BL2781">
        <v>30</v>
      </c>
      <c r="BM2781">
        <v>1</v>
      </c>
      <c r="BN2781">
        <v>40</v>
      </c>
      <c r="BO2781" t="s">
        <v>192</v>
      </c>
      <c r="BP2781">
        <v>5.12</v>
      </c>
      <c r="BQ2781">
        <v>1796</v>
      </c>
      <c r="BR2781">
        <v>25</v>
      </c>
      <c r="BS2781">
        <v>1.3919821826280624E-2</v>
      </c>
      <c r="BV2781">
        <v>0</v>
      </c>
      <c r="BW2781">
        <v>0</v>
      </c>
      <c r="BX2781">
        <v>0</v>
      </c>
      <c r="BZ2781" t="s">
        <v>193</v>
      </c>
      <c r="CA2781" t="s">
        <v>194</v>
      </c>
      <c r="CB2781" t="b">
        <v>0</v>
      </c>
    </row>
    <row r="2782" spans="1:80" x14ac:dyDescent="0.3">
      <c r="A2782">
        <v>2781</v>
      </c>
      <c r="B2782" t="s">
        <v>3468</v>
      </c>
      <c r="C2782" t="s">
        <v>20</v>
      </c>
      <c r="D2782" t="s">
        <v>3425</v>
      </c>
      <c r="E2782" t="s">
        <v>3459</v>
      </c>
      <c r="F2782" t="s">
        <v>3442</v>
      </c>
      <c r="G2782" t="s">
        <v>3425</v>
      </c>
      <c r="H2782" t="s">
        <v>184</v>
      </c>
      <c r="J2782">
        <v>0</v>
      </c>
      <c r="K2782" t="s">
        <v>3460</v>
      </c>
      <c r="L2782" t="s">
        <v>186</v>
      </c>
      <c r="M2782" t="s">
        <v>187</v>
      </c>
      <c r="N2782" t="s">
        <v>20</v>
      </c>
      <c r="O2782">
        <v>128</v>
      </c>
      <c r="Q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 t="s">
        <v>189</v>
      </c>
      <c r="AA2782">
        <v>2</v>
      </c>
      <c r="AB2782">
        <v>10</v>
      </c>
      <c r="AC2782">
        <v>80</v>
      </c>
      <c r="AD2782">
        <v>8</v>
      </c>
      <c r="AE2782">
        <v>18.75</v>
      </c>
      <c r="AF2782">
        <v>18.75</v>
      </c>
      <c r="AG2782">
        <v>10</v>
      </c>
      <c r="AH2782">
        <v>0.76</v>
      </c>
      <c r="AI2782">
        <v>47847</v>
      </c>
      <c r="AJ2782">
        <v>2.54</v>
      </c>
      <c r="AK2782">
        <v>2</v>
      </c>
      <c r="AL2782">
        <v>56</v>
      </c>
      <c r="AM2782">
        <v>5</v>
      </c>
      <c r="AN2782">
        <v>16</v>
      </c>
      <c r="AO2782" t="s">
        <v>190</v>
      </c>
      <c r="AP2782">
        <v>83</v>
      </c>
      <c r="AQ2782">
        <v>-0.7</v>
      </c>
      <c r="AR2782">
        <v>1.2</v>
      </c>
      <c r="AS2782" t="s">
        <v>3461</v>
      </c>
      <c r="AT2782">
        <v>20.69</v>
      </c>
      <c r="AU2782">
        <v>12</v>
      </c>
      <c r="AV2782">
        <v>12</v>
      </c>
      <c r="AW2782">
        <v>27</v>
      </c>
      <c r="AX2782">
        <v>22</v>
      </c>
      <c r="AY2782">
        <v>3.75</v>
      </c>
      <c r="AZ2782">
        <v>101.25</v>
      </c>
      <c r="BA2782">
        <v>5.106172839506173</v>
      </c>
      <c r="BB2782">
        <v>34355.744999999995</v>
      </c>
      <c r="BC2782">
        <v>57259.574999999997</v>
      </c>
      <c r="BD2782">
        <v>80163.404999999999</v>
      </c>
      <c r="BG2782">
        <v>0</v>
      </c>
      <c r="BH2782">
        <v>0</v>
      </c>
      <c r="BI2782">
        <v>34355.744999999995</v>
      </c>
      <c r="BJ2782">
        <v>57259.574999999997</v>
      </c>
      <c r="BK2782">
        <v>80163.404999999999</v>
      </c>
      <c r="BL2782">
        <v>30</v>
      </c>
      <c r="BM2782">
        <v>1</v>
      </c>
      <c r="BN2782">
        <v>40</v>
      </c>
      <c r="BO2782" t="s">
        <v>192</v>
      </c>
      <c r="BP2782">
        <v>5.12</v>
      </c>
      <c r="BQ2782">
        <v>1654</v>
      </c>
      <c r="BR2782">
        <v>9</v>
      </c>
      <c r="BS2782">
        <v>5.4413542926239422E-3</v>
      </c>
      <c r="BV2782">
        <v>0</v>
      </c>
      <c r="BW2782">
        <v>0</v>
      </c>
      <c r="BX2782">
        <v>0</v>
      </c>
      <c r="BZ2782" t="s">
        <v>193</v>
      </c>
      <c r="CA2782" t="s">
        <v>194</v>
      </c>
      <c r="CB2782" t="b">
        <v>0</v>
      </c>
    </row>
    <row r="2783" spans="1:80" x14ac:dyDescent="0.3">
      <c r="A2783">
        <v>2782</v>
      </c>
      <c r="B2783" t="s">
        <v>3469</v>
      </c>
      <c r="C2783" t="s">
        <v>20</v>
      </c>
      <c r="D2783" t="s">
        <v>3425</v>
      </c>
      <c r="E2783" t="s">
        <v>3459</v>
      </c>
      <c r="F2783" t="s">
        <v>511</v>
      </c>
      <c r="G2783" t="s">
        <v>3425</v>
      </c>
      <c r="H2783" t="s">
        <v>184</v>
      </c>
      <c r="J2783">
        <v>0</v>
      </c>
      <c r="K2783" t="s">
        <v>3460</v>
      </c>
      <c r="L2783" t="s">
        <v>186</v>
      </c>
      <c r="M2783" t="s">
        <v>187</v>
      </c>
      <c r="N2783" t="s">
        <v>20</v>
      </c>
      <c r="O2783">
        <v>183</v>
      </c>
      <c r="Q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 t="s">
        <v>189</v>
      </c>
      <c r="AA2783">
        <v>2</v>
      </c>
      <c r="AB2783">
        <v>10</v>
      </c>
      <c r="AC2783">
        <v>80</v>
      </c>
      <c r="AD2783">
        <v>8</v>
      </c>
      <c r="AE2783">
        <v>18.75</v>
      </c>
      <c r="AF2783">
        <v>18.75</v>
      </c>
      <c r="AG2783">
        <v>10</v>
      </c>
      <c r="AH2783">
        <v>0.76</v>
      </c>
      <c r="AI2783">
        <v>47847</v>
      </c>
      <c r="AJ2783">
        <v>2.9718</v>
      </c>
      <c r="AK2783">
        <v>2</v>
      </c>
      <c r="AL2783">
        <v>48</v>
      </c>
      <c r="AM2783">
        <v>5</v>
      </c>
      <c r="AN2783">
        <v>16</v>
      </c>
      <c r="AO2783" t="s">
        <v>190</v>
      </c>
      <c r="AP2783">
        <v>83</v>
      </c>
      <c r="AQ2783">
        <v>-0.7</v>
      </c>
      <c r="AR2783">
        <v>1.2</v>
      </c>
      <c r="AS2783" t="s">
        <v>3461</v>
      </c>
      <c r="AT2783">
        <v>20.69</v>
      </c>
      <c r="AU2783">
        <v>12</v>
      </c>
      <c r="AV2783">
        <v>12</v>
      </c>
      <c r="AW2783">
        <v>27</v>
      </c>
      <c r="AX2783">
        <v>22</v>
      </c>
      <c r="AY2783">
        <v>3.75</v>
      </c>
      <c r="AZ2783">
        <v>101.25</v>
      </c>
      <c r="BA2783">
        <v>5.106172839506173</v>
      </c>
      <c r="BB2783">
        <v>34355.744999999995</v>
      </c>
      <c r="BC2783">
        <v>57259.574999999997</v>
      </c>
      <c r="BD2783">
        <v>80163.404999999999</v>
      </c>
      <c r="BG2783">
        <v>0</v>
      </c>
      <c r="BH2783">
        <v>0</v>
      </c>
      <c r="BI2783">
        <v>34355.744999999995</v>
      </c>
      <c r="BJ2783">
        <v>57259.574999999997</v>
      </c>
      <c r="BK2783">
        <v>80163.404999999999</v>
      </c>
      <c r="BL2783">
        <v>30</v>
      </c>
      <c r="BM2783">
        <v>1</v>
      </c>
      <c r="BN2783">
        <v>24</v>
      </c>
      <c r="BO2783" t="s">
        <v>192</v>
      </c>
      <c r="BP2783">
        <v>4.3920000000000003</v>
      </c>
      <c r="BQ2783">
        <v>2371</v>
      </c>
      <c r="BR2783">
        <v>47</v>
      </c>
      <c r="BS2783">
        <v>1.9822859552931251E-2</v>
      </c>
      <c r="BV2783">
        <v>0</v>
      </c>
      <c r="BW2783">
        <v>0</v>
      </c>
      <c r="BX2783">
        <v>0</v>
      </c>
      <c r="BZ2783" t="s">
        <v>193</v>
      </c>
      <c r="CA2783" t="s">
        <v>194</v>
      </c>
      <c r="CB2783" t="b">
        <v>0</v>
      </c>
    </row>
    <row r="2784" spans="1:80" x14ac:dyDescent="0.3">
      <c r="A2784">
        <v>2783</v>
      </c>
      <c r="B2784" t="s">
        <v>3470</v>
      </c>
      <c r="C2784" t="s">
        <v>20</v>
      </c>
      <c r="D2784" t="s">
        <v>3425</v>
      </c>
      <c r="E2784" t="s">
        <v>3459</v>
      </c>
      <c r="F2784" t="s">
        <v>3457</v>
      </c>
      <c r="G2784" t="s">
        <v>3425</v>
      </c>
      <c r="H2784" t="s">
        <v>184</v>
      </c>
      <c r="J2784">
        <v>0</v>
      </c>
      <c r="K2784" t="s">
        <v>3460</v>
      </c>
      <c r="L2784" t="s">
        <v>186</v>
      </c>
      <c r="M2784" t="s">
        <v>187</v>
      </c>
      <c r="N2784" t="s">
        <v>20</v>
      </c>
      <c r="O2784">
        <v>183</v>
      </c>
      <c r="Q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 t="s">
        <v>189</v>
      </c>
      <c r="AA2784">
        <v>2</v>
      </c>
      <c r="AB2784">
        <v>10</v>
      </c>
      <c r="AC2784">
        <v>80</v>
      </c>
      <c r="AD2784">
        <v>8</v>
      </c>
      <c r="AE2784">
        <v>18.75</v>
      </c>
      <c r="AF2784">
        <v>18.75</v>
      </c>
      <c r="AG2784">
        <v>10</v>
      </c>
      <c r="AH2784">
        <v>0.76</v>
      </c>
      <c r="AI2784">
        <v>47847</v>
      </c>
      <c r="AJ2784">
        <v>2.9718</v>
      </c>
      <c r="AK2784">
        <v>2</v>
      </c>
      <c r="AL2784">
        <v>48</v>
      </c>
      <c r="AM2784">
        <v>5</v>
      </c>
      <c r="AN2784">
        <v>16</v>
      </c>
      <c r="AO2784" t="s">
        <v>190</v>
      </c>
      <c r="AP2784">
        <v>83</v>
      </c>
      <c r="AQ2784">
        <v>-0.7</v>
      </c>
      <c r="AR2784">
        <v>1.2</v>
      </c>
      <c r="AS2784" t="s">
        <v>3461</v>
      </c>
      <c r="AT2784">
        <v>20.69</v>
      </c>
      <c r="AU2784">
        <v>12</v>
      </c>
      <c r="AV2784">
        <v>12</v>
      </c>
      <c r="AW2784">
        <v>27</v>
      </c>
      <c r="AX2784">
        <v>22</v>
      </c>
      <c r="AY2784">
        <v>3.75</v>
      </c>
      <c r="AZ2784">
        <v>101.25</v>
      </c>
      <c r="BA2784">
        <v>5.106172839506173</v>
      </c>
      <c r="BB2784">
        <v>34355.744999999995</v>
      </c>
      <c r="BC2784">
        <v>57259.574999999997</v>
      </c>
      <c r="BD2784">
        <v>80163.404999999999</v>
      </c>
      <c r="BG2784">
        <v>0</v>
      </c>
      <c r="BH2784">
        <v>0</v>
      </c>
      <c r="BI2784">
        <v>34355.744999999995</v>
      </c>
      <c r="BJ2784">
        <v>57259.574999999997</v>
      </c>
      <c r="BK2784">
        <v>80163.404999999999</v>
      </c>
      <c r="BL2784">
        <v>30</v>
      </c>
      <c r="BM2784">
        <v>1</v>
      </c>
      <c r="BN2784">
        <v>24</v>
      </c>
      <c r="BO2784" t="s">
        <v>192</v>
      </c>
      <c r="BP2784">
        <v>4.3920000000000003</v>
      </c>
      <c r="BQ2784">
        <v>874</v>
      </c>
      <c r="BR2784">
        <v>20</v>
      </c>
      <c r="BS2784">
        <v>2.2883295194508008E-2</v>
      </c>
      <c r="BV2784">
        <v>0</v>
      </c>
      <c r="BW2784">
        <v>0</v>
      </c>
      <c r="BX2784">
        <v>0</v>
      </c>
      <c r="BZ2784" t="s">
        <v>193</v>
      </c>
      <c r="CA2784" t="s">
        <v>194</v>
      </c>
      <c r="CB2784" t="b">
        <v>0</v>
      </c>
    </row>
    <row r="2785" spans="1:80" x14ac:dyDescent="0.3">
      <c r="A2785">
        <v>2784</v>
      </c>
      <c r="B2785" t="s">
        <v>3471</v>
      </c>
      <c r="C2785" t="s">
        <v>20</v>
      </c>
      <c r="D2785" t="s">
        <v>3425</v>
      </c>
      <c r="E2785" t="s">
        <v>3459</v>
      </c>
      <c r="F2785" t="s">
        <v>520</v>
      </c>
      <c r="G2785" t="s">
        <v>3425</v>
      </c>
      <c r="H2785" t="s">
        <v>184</v>
      </c>
      <c r="J2785">
        <v>0</v>
      </c>
      <c r="K2785" t="s">
        <v>3460</v>
      </c>
      <c r="L2785" t="s">
        <v>186</v>
      </c>
      <c r="M2785" t="s">
        <v>187</v>
      </c>
      <c r="N2785" t="s">
        <v>20</v>
      </c>
      <c r="O2785">
        <v>215</v>
      </c>
      <c r="Q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 t="s">
        <v>189</v>
      </c>
      <c r="AA2785">
        <v>2</v>
      </c>
      <c r="AB2785">
        <v>10</v>
      </c>
      <c r="AC2785">
        <v>80</v>
      </c>
      <c r="AD2785">
        <v>8</v>
      </c>
      <c r="AE2785">
        <v>18.75</v>
      </c>
      <c r="AF2785">
        <v>18.75</v>
      </c>
      <c r="AG2785">
        <v>10</v>
      </c>
      <c r="AH2785">
        <v>0.76</v>
      </c>
      <c r="AI2785">
        <v>47847</v>
      </c>
      <c r="AJ2785">
        <v>4.09</v>
      </c>
      <c r="AK2785">
        <v>2</v>
      </c>
      <c r="AL2785">
        <v>35</v>
      </c>
      <c r="AM2785">
        <v>5</v>
      </c>
      <c r="AN2785">
        <v>16</v>
      </c>
      <c r="AO2785" t="s">
        <v>190</v>
      </c>
      <c r="AP2785">
        <v>83</v>
      </c>
      <c r="AQ2785">
        <v>-0.7</v>
      </c>
      <c r="AR2785">
        <v>1.2</v>
      </c>
      <c r="AS2785" t="s">
        <v>3461</v>
      </c>
      <c r="AT2785">
        <v>20.69</v>
      </c>
      <c r="AU2785">
        <v>12</v>
      </c>
      <c r="AV2785">
        <v>12</v>
      </c>
      <c r="AW2785">
        <v>27</v>
      </c>
      <c r="AX2785">
        <v>22</v>
      </c>
      <c r="AY2785">
        <v>3.75</v>
      </c>
      <c r="AZ2785">
        <v>101.25</v>
      </c>
      <c r="BA2785">
        <v>5.106172839506173</v>
      </c>
      <c r="BB2785">
        <v>34355.744999999995</v>
      </c>
      <c r="BC2785">
        <v>57259.574999999997</v>
      </c>
      <c r="BD2785">
        <v>80163.404999999999</v>
      </c>
      <c r="BG2785">
        <v>0</v>
      </c>
      <c r="BH2785">
        <v>0</v>
      </c>
      <c r="BI2785">
        <v>34355.744999999995</v>
      </c>
      <c r="BJ2785">
        <v>57259.574999999997</v>
      </c>
      <c r="BK2785">
        <v>80163.404999999999</v>
      </c>
      <c r="BL2785">
        <v>30</v>
      </c>
      <c r="BM2785">
        <v>1</v>
      </c>
      <c r="BN2785">
        <v>24</v>
      </c>
      <c r="BO2785" t="s">
        <v>192</v>
      </c>
      <c r="BP2785">
        <v>5.16</v>
      </c>
      <c r="BQ2785">
        <v>831</v>
      </c>
      <c r="BR2785">
        <v>12</v>
      </c>
      <c r="BS2785">
        <v>1.444043321299639E-2</v>
      </c>
      <c r="BV2785">
        <v>0</v>
      </c>
      <c r="BW2785">
        <v>0</v>
      </c>
      <c r="BX2785">
        <v>0</v>
      </c>
      <c r="BZ2785" t="s">
        <v>193</v>
      </c>
      <c r="CA2785" t="s">
        <v>194</v>
      </c>
      <c r="CB2785" t="b">
        <v>0</v>
      </c>
    </row>
    <row r="2786" spans="1:80" x14ac:dyDescent="0.3">
      <c r="A2786">
        <v>2785</v>
      </c>
      <c r="B2786" t="s">
        <v>3472</v>
      </c>
      <c r="C2786" t="s">
        <v>20</v>
      </c>
      <c r="D2786" t="s">
        <v>3425</v>
      </c>
      <c r="E2786" t="s">
        <v>3459</v>
      </c>
      <c r="F2786" t="s">
        <v>3473</v>
      </c>
      <c r="G2786" t="s">
        <v>3425</v>
      </c>
      <c r="H2786" t="s">
        <v>184</v>
      </c>
      <c r="J2786">
        <v>0</v>
      </c>
      <c r="K2786" t="s">
        <v>3460</v>
      </c>
      <c r="L2786" t="s">
        <v>186</v>
      </c>
      <c r="M2786" t="s">
        <v>187</v>
      </c>
      <c r="N2786" t="s">
        <v>20</v>
      </c>
      <c r="O2786">
        <v>215</v>
      </c>
      <c r="Q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 t="s">
        <v>189</v>
      </c>
      <c r="AA2786">
        <v>2</v>
      </c>
      <c r="AB2786">
        <v>10</v>
      </c>
      <c r="AC2786">
        <v>80</v>
      </c>
      <c r="AD2786">
        <v>8</v>
      </c>
      <c r="AE2786">
        <v>18.75</v>
      </c>
      <c r="AF2786">
        <v>18.75</v>
      </c>
      <c r="AG2786">
        <v>10</v>
      </c>
      <c r="AH2786">
        <v>0.76</v>
      </c>
      <c r="AI2786">
        <v>47847</v>
      </c>
      <c r="AJ2786">
        <v>4.09</v>
      </c>
      <c r="AK2786">
        <v>2</v>
      </c>
      <c r="AL2786">
        <v>35</v>
      </c>
      <c r="AM2786">
        <v>5</v>
      </c>
      <c r="AN2786">
        <v>16</v>
      </c>
      <c r="AO2786" t="s">
        <v>190</v>
      </c>
      <c r="AP2786">
        <v>83</v>
      </c>
      <c r="AQ2786">
        <v>-0.7</v>
      </c>
      <c r="AR2786">
        <v>1.2</v>
      </c>
      <c r="AS2786" t="s">
        <v>3461</v>
      </c>
      <c r="AT2786">
        <v>20.69</v>
      </c>
      <c r="AU2786">
        <v>12</v>
      </c>
      <c r="AV2786">
        <v>12</v>
      </c>
      <c r="AW2786">
        <v>27</v>
      </c>
      <c r="AX2786">
        <v>22</v>
      </c>
      <c r="AY2786">
        <v>3.75</v>
      </c>
      <c r="AZ2786">
        <v>101.25</v>
      </c>
      <c r="BA2786">
        <v>5.106172839506173</v>
      </c>
      <c r="BB2786">
        <v>34355.744999999995</v>
      </c>
      <c r="BC2786">
        <v>57259.574999999997</v>
      </c>
      <c r="BD2786">
        <v>80163.404999999999</v>
      </c>
      <c r="BG2786">
        <v>0</v>
      </c>
      <c r="BH2786">
        <v>0</v>
      </c>
      <c r="BI2786">
        <v>34355.744999999995</v>
      </c>
      <c r="BJ2786">
        <v>57259.574999999997</v>
      </c>
      <c r="BK2786">
        <v>80163.404999999999</v>
      </c>
      <c r="BL2786">
        <v>30</v>
      </c>
      <c r="BM2786">
        <v>1</v>
      </c>
      <c r="BN2786">
        <v>24</v>
      </c>
      <c r="BO2786" t="s">
        <v>192</v>
      </c>
      <c r="BP2786">
        <v>5.16</v>
      </c>
      <c r="BQ2786">
        <v>459</v>
      </c>
      <c r="BR2786">
        <v>9</v>
      </c>
      <c r="BS2786">
        <v>1.9607843137254905E-2</v>
      </c>
      <c r="BV2786">
        <v>0</v>
      </c>
      <c r="BW2786">
        <v>0</v>
      </c>
      <c r="BX2786">
        <v>0</v>
      </c>
      <c r="BZ2786" t="s">
        <v>193</v>
      </c>
      <c r="CA2786" t="s">
        <v>194</v>
      </c>
      <c r="CB2786" t="b">
        <v>0</v>
      </c>
    </row>
    <row r="2787" spans="1:80" x14ac:dyDescent="0.3">
      <c r="A2787">
        <v>2786</v>
      </c>
      <c r="B2787" t="s">
        <v>3474</v>
      </c>
      <c r="C2787" t="s">
        <v>20</v>
      </c>
      <c r="D2787" t="s">
        <v>3425</v>
      </c>
      <c r="E2787" t="s">
        <v>3475</v>
      </c>
      <c r="F2787" t="s">
        <v>196</v>
      </c>
      <c r="G2787" t="s">
        <v>3425</v>
      </c>
      <c r="H2787" t="s">
        <v>184</v>
      </c>
      <c r="J2787">
        <v>0</v>
      </c>
      <c r="K2787" t="s">
        <v>3476</v>
      </c>
      <c r="L2787" t="s">
        <v>186</v>
      </c>
      <c r="M2787" t="s">
        <v>187</v>
      </c>
      <c r="N2787" t="s">
        <v>20</v>
      </c>
      <c r="O2787">
        <v>149</v>
      </c>
      <c r="Q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 t="s">
        <v>189</v>
      </c>
      <c r="AA2787">
        <v>2</v>
      </c>
      <c r="AB2787">
        <v>10</v>
      </c>
      <c r="AC2787">
        <v>80</v>
      </c>
      <c r="AD2787">
        <v>8</v>
      </c>
      <c r="AE2787">
        <v>18.75</v>
      </c>
      <c r="AF2787">
        <v>18.75</v>
      </c>
      <c r="AG2787">
        <v>10</v>
      </c>
      <c r="AH2787">
        <v>0.76</v>
      </c>
      <c r="AI2787">
        <v>47847</v>
      </c>
      <c r="AJ2787">
        <v>1.9777</v>
      </c>
      <c r="AK2787">
        <v>2</v>
      </c>
      <c r="AL2787">
        <v>71</v>
      </c>
      <c r="AM2787">
        <v>5</v>
      </c>
      <c r="AN2787">
        <v>16</v>
      </c>
      <c r="AO2787" t="s">
        <v>190</v>
      </c>
      <c r="AP2787">
        <v>83</v>
      </c>
      <c r="AQ2787">
        <v>-0.7</v>
      </c>
      <c r="AR2787">
        <v>1.2</v>
      </c>
      <c r="AS2787" t="s">
        <v>3461</v>
      </c>
      <c r="AT2787">
        <v>20.69</v>
      </c>
      <c r="AU2787">
        <v>12</v>
      </c>
      <c r="AV2787">
        <v>12</v>
      </c>
      <c r="AW2787">
        <v>27</v>
      </c>
      <c r="AX2787">
        <v>22</v>
      </c>
      <c r="AY2787">
        <v>4</v>
      </c>
      <c r="AZ2787">
        <v>108</v>
      </c>
      <c r="BA2787">
        <v>4.7870370370370372</v>
      </c>
      <c r="BB2787">
        <v>34355.744999999995</v>
      </c>
      <c r="BC2787">
        <v>57259.574999999997</v>
      </c>
      <c r="BD2787">
        <v>80163.404999999999</v>
      </c>
      <c r="BG2787">
        <v>0</v>
      </c>
      <c r="BH2787">
        <v>0</v>
      </c>
      <c r="BI2787">
        <v>34355.744999999995</v>
      </c>
      <c r="BJ2787">
        <v>57259.574999999997</v>
      </c>
      <c r="BK2787">
        <v>80163.404999999999</v>
      </c>
      <c r="BL2787">
        <v>30</v>
      </c>
      <c r="BM2787">
        <v>1</v>
      </c>
      <c r="BN2787">
        <v>54</v>
      </c>
      <c r="BO2787" t="s">
        <v>192</v>
      </c>
      <c r="BP2787">
        <v>8.0459999999999994</v>
      </c>
      <c r="BQ2787">
        <v>3006</v>
      </c>
      <c r="BR2787">
        <v>21</v>
      </c>
      <c r="BS2787">
        <v>6.9860279441117763E-3</v>
      </c>
      <c r="BV2787">
        <v>0</v>
      </c>
      <c r="BW2787">
        <v>380</v>
      </c>
      <c r="BX2787">
        <v>0</v>
      </c>
      <c r="BZ2787" t="s">
        <v>193</v>
      </c>
      <c r="CA2787" t="s">
        <v>194</v>
      </c>
      <c r="CB2787" t="b">
        <v>0</v>
      </c>
    </row>
    <row r="2788" spans="1:80" x14ac:dyDescent="0.3">
      <c r="A2788">
        <v>2787</v>
      </c>
      <c r="B2788" t="s">
        <v>3477</v>
      </c>
      <c r="C2788" t="s">
        <v>20</v>
      </c>
      <c r="D2788" t="s">
        <v>3425</v>
      </c>
      <c r="E2788" t="s">
        <v>3475</v>
      </c>
      <c r="F2788" t="s">
        <v>3430</v>
      </c>
      <c r="G2788" t="s">
        <v>3425</v>
      </c>
      <c r="H2788" t="s">
        <v>184</v>
      </c>
      <c r="J2788">
        <v>0</v>
      </c>
      <c r="K2788" t="s">
        <v>3476</v>
      </c>
      <c r="L2788" t="s">
        <v>186</v>
      </c>
      <c r="M2788" t="s">
        <v>187</v>
      </c>
      <c r="N2788" t="s">
        <v>20</v>
      </c>
      <c r="O2788">
        <v>149</v>
      </c>
      <c r="Q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 t="s">
        <v>189</v>
      </c>
      <c r="AA2788">
        <v>2</v>
      </c>
      <c r="AB2788">
        <v>10</v>
      </c>
      <c r="AC2788">
        <v>80</v>
      </c>
      <c r="AD2788">
        <v>8</v>
      </c>
      <c r="AE2788">
        <v>18.75</v>
      </c>
      <c r="AF2788">
        <v>18.75</v>
      </c>
      <c r="AG2788">
        <v>10</v>
      </c>
      <c r="AH2788">
        <v>0.76</v>
      </c>
      <c r="AI2788">
        <v>47847</v>
      </c>
      <c r="AJ2788">
        <v>1.9777</v>
      </c>
      <c r="AK2788">
        <v>2</v>
      </c>
      <c r="AL2788">
        <v>71</v>
      </c>
      <c r="AM2788">
        <v>5</v>
      </c>
      <c r="AN2788">
        <v>16</v>
      </c>
      <c r="AO2788" t="s">
        <v>190</v>
      </c>
      <c r="AP2788">
        <v>83</v>
      </c>
      <c r="AQ2788">
        <v>-0.7</v>
      </c>
      <c r="AR2788">
        <v>1.2</v>
      </c>
      <c r="AS2788" t="s">
        <v>3461</v>
      </c>
      <c r="AT2788">
        <v>20.69</v>
      </c>
      <c r="AU2788">
        <v>12</v>
      </c>
      <c r="AV2788">
        <v>12</v>
      </c>
      <c r="AW2788">
        <v>27</v>
      </c>
      <c r="AX2788">
        <v>22</v>
      </c>
      <c r="AY2788">
        <v>4</v>
      </c>
      <c r="AZ2788">
        <v>108</v>
      </c>
      <c r="BA2788">
        <v>4.7870370370370372</v>
      </c>
      <c r="BB2788">
        <v>34355.744999999995</v>
      </c>
      <c r="BC2788">
        <v>57259.574999999997</v>
      </c>
      <c r="BD2788">
        <v>80163.404999999999</v>
      </c>
      <c r="BG2788">
        <v>0</v>
      </c>
      <c r="BH2788">
        <v>0</v>
      </c>
      <c r="BI2788">
        <v>34355.744999999995</v>
      </c>
      <c r="BJ2788">
        <v>57259.574999999997</v>
      </c>
      <c r="BK2788">
        <v>80163.404999999999</v>
      </c>
      <c r="BL2788">
        <v>30</v>
      </c>
      <c r="BM2788">
        <v>1</v>
      </c>
      <c r="BN2788">
        <v>54</v>
      </c>
      <c r="BO2788" t="s">
        <v>192</v>
      </c>
      <c r="BP2788">
        <v>8.0459999999999994</v>
      </c>
      <c r="BQ2788">
        <v>517</v>
      </c>
      <c r="BR2788">
        <v>33</v>
      </c>
      <c r="BS2788">
        <v>6.3829787234042548E-2</v>
      </c>
      <c r="BV2788">
        <v>0</v>
      </c>
      <c r="BW2788">
        <v>180</v>
      </c>
      <c r="BX2788">
        <v>0</v>
      </c>
      <c r="BZ2788" t="s">
        <v>193</v>
      </c>
      <c r="CA2788" t="s">
        <v>194</v>
      </c>
      <c r="CB2788" t="b">
        <v>0</v>
      </c>
    </row>
    <row r="2789" spans="1:80" x14ac:dyDescent="0.3">
      <c r="A2789">
        <v>2788</v>
      </c>
      <c r="B2789" t="s">
        <v>3478</v>
      </c>
      <c r="C2789" t="s">
        <v>20</v>
      </c>
      <c r="D2789" t="s">
        <v>3425</v>
      </c>
      <c r="E2789" t="s">
        <v>3475</v>
      </c>
      <c r="F2789" t="s">
        <v>206</v>
      </c>
      <c r="G2789" t="s">
        <v>3425</v>
      </c>
      <c r="H2789" t="s">
        <v>184</v>
      </c>
      <c r="J2789">
        <v>0</v>
      </c>
      <c r="K2789" t="s">
        <v>3476</v>
      </c>
      <c r="L2789" t="s">
        <v>186</v>
      </c>
      <c r="M2789" t="s">
        <v>187</v>
      </c>
      <c r="N2789" t="s">
        <v>20</v>
      </c>
      <c r="O2789">
        <v>170</v>
      </c>
      <c r="Q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 t="s">
        <v>189</v>
      </c>
      <c r="AA2789">
        <v>2</v>
      </c>
      <c r="AB2789">
        <v>10</v>
      </c>
      <c r="AC2789">
        <v>80</v>
      </c>
      <c r="AD2789">
        <v>8</v>
      </c>
      <c r="AE2789">
        <v>18.75</v>
      </c>
      <c r="AF2789">
        <v>18.75</v>
      </c>
      <c r="AG2789">
        <v>10</v>
      </c>
      <c r="AH2789">
        <v>0.76</v>
      </c>
      <c r="AI2789">
        <v>47847</v>
      </c>
      <c r="AJ2789">
        <v>2.2389000000000001</v>
      </c>
      <c r="AK2789">
        <v>2</v>
      </c>
      <c r="AL2789">
        <v>63</v>
      </c>
      <c r="AM2789">
        <v>5</v>
      </c>
      <c r="AN2789">
        <v>16</v>
      </c>
      <c r="AO2789" t="s">
        <v>190</v>
      </c>
      <c r="AP2789">
        <v>83</v>
      </c>
      <c r="AQ2789">
        <v>-0.7</v>
      </c>
      <c r="AR2789">
        <v>1.2</v>
      </c>
      <c r="AS2789" t="s">
        <v>3461</v>
      </c>
      <c r="AT2789">
        <v>20.69</v>
      </c>
      <c r="AU2789">
        <v>12</v>
      </c>
      <c r="AV2789">
        <v>12</v>
      </c>
      <c r="AW2789">
        <v>27</v>
      </c>
      <c r="AX2789">
        <v>22</v>
      </c>
      <c r="AY2789">
        <v>4</v>
      </c>
      <c r="AZ2789">
        <v>108</v>
      </c>
      <c r="BA2789">
        <v>4.7870370370370372</v>
      </c>
      <c r="BB2789">
        <v>34355.744999999995</v>
      </c>
      <c r="BC2789">
        <v>57259.574999999997</v>
      </c>
      <c r="BD2789">
        <v>80163.404999999999</v>
      </c>
      <c r="BG2789">
        <v>0</v>
      </c>
      <c r="BH2789">
        <v>0</v>
      </c>
      <c r="BI2789">
        <v>34355.744999999995</v>
      </c>
      <c r="BJ2789">
        <v>57259.574999999997</v>
      </c>
      <c r="BK2789">
        <v>80163.404999999999</v>
      </c>
      <c r="BL2789">
        <v>30</v>
      </c>
      <c r="BM2789">
        <v>1</v>
      </c>
      <c r="BN2789">
        <v>54</v>
      </c>
      <c r="BO2789" t="s">
        <v>192</v>
      </c>
      <c r="BP2789">
        <v>9.18</v>
      </c>
      <c r="BQ2789">
        <v>133</v>
      </c>
      <c r="BR2789">
        <v>596</v>
      </c>
      <c r="BS2789">
        <v>4.481203007518797</v>
      </c>
      <c r="BV2789">
        <v>0</v>
      </c>
      <c r="BW2789">
        <v>0</v>
      </c>
      <c r="BX2789">
        <v>0</v>
      </c>
      <c r="BZ2789" t="s">
        <v>193</v>
      </c>
      <c r="CA2789" t="s">
        <v>194</v>
      </c>
      <c r="CB2789" t="b">
        <v>0</v>
      </c>
    </row>
    <row r="2790" spans="1:80" x14ac:dyDescent="0.3">
      <c r="A2790">
        <v>2789</v>
      </c>
      <c r="B2790" t="s">
        <v>3479</v>
      </c>
      <c r="C2790" t="s">
        <v>20</v>
      </c>
      <c r="D2790" t="s">
        <v>3425</v>
      </c>
      <c r="E2790" t="s">
        <v>3475</v>
      </c>
      <c r="F2790" t="s">
        <v>3436</v>
      </c>
      <c r="G2790" t="s">
        <v>3425</v>
      </c>
      <c r="H2790" t="s">
        <v>184</v>
      </c>
      <c r="J2790">
        <v>0</v>
      </c>
      <c r="K2790" t="s">
        <v>3476</v>
      </c>
      <c r="L2790" t="s">
        <v>186</v>
      </c>
      <c r="M2790" t="s">
        <v>187</v>
      </c>
      <c r="N2790" t="s">
        <v>20</v>
      </c>
      <c r="O2790">
        <v>170</v>
      </c>
      <c r="Q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 t="s">
        <v>189</v>
      </c>
      <c r="AA2790">
        <v>2</v>
      </c>
      <c r="AB2790">
        <v>10</v>
      </c>
      <c r="AC2790">
        <v>80</v>
      </c>
      <c r="AD2790">
        <v>8</v>
      </c>
      <c r="AE2790">
        <v>18.75</v>
      </c>
      <c r="AF2790">
        <v>18.75</v>
      </c>
      <c r="AG2790">
        <v>10</v>
      </c>
      <c r="AH2790">
        <v>0.76</v>
      </c>
      <c r="AI2790">
        <v>47847</v>
      </c>
      <c r="AJ2790">
        <v>2.2389000000000001</v>
      </c>
      <c r="AK2790">
        <v>2</v>
      </c>
      <c r="AL2790">
        <v>63</v>
      </c>
      <c r="AM2790">
        <v>5</v>
      </c>
      <c r="AN2790">
        <v>16</v>
      </c>
      <c r="AO2790" t="s">
        <v>190</v>
      </c>
      <c r="AP2790">
        <v>83</v>
      </c>
      <c r="AQ2790">
        <v>-0.7</v>
      </c>
      <c r="AR2790">
        <v>1.2</v>
      </c>
      <c r="AS2790" t="s">
        <v>3461</v>
      </c>
      <c r="AT2790">
        <v>20.69</v>
      </c>
      <c r="AU2790">
        <v>12</v>
      </c>
      <c r="AV2790">
        <v>12</v>
      </c>
      <c r="AW2790">
        <v>27</v>
      </c>
      <c r="AX2790">
        <v>22</v>
      </c>
      <c r="AY2790">
        <v>4</v>
      </c>
      <c r="AZ2790">
        <v>108</v>
      </c>
      <c r="BA2790">
        <v>4.7870370370370372</v>
      </c>
      <c r="BB2790">
        <v>34355.744999999995</v>
      </c>
      <c r="BC2790">
        <v>57259.574999999997</v>
      </c>
      <c r="BD2790">
        <v>80163.404999999999</v>
      </c>
      <c r="BG2790">
        <v>0</v>
      </c>
      <c r="BH2790">
        <v>0</v>
      </c>
      <c r="BI2790">
        <v>34355.744999999995</v>
      </c>
      <c r="BJ2790">
        <v>57259.574999999997</v>
      </c>
      <c r="BK2790">
        <v>80163.404999999999</v>
      </c>
      <c r="BL2790">
        <v>30</v>
      </c>
      <c r="BM2790">
        <v>1</v>
      </c>
      <c r="BN2790">
        <v>54</v>
      </c>
      <c r="BO2790" t="s">
        <v>192</v>
      </c>
      <c r="BP2790">
        <v>9.18</v>
      </c>
      <c r="BQ2790">
        <v>2</v>
      </c>
      <c r="BR2790">
        <v>348</v>
      </c>
      <c r="BS2790">
        <v>174</v>
      </c>
      <c r="BV2790">
        <v>0</v>
      </c>
      <c r="BW2790">
        <v>0</v>
      </c>
      <c r="BX2790">
        <v>0</v>
      </c>
      <c r="BZ2790" t="s">
        <v>193</v>
      </c>
      <c r="CA2790" t="s">
        <v>194</v>
      </c>
      <c r="CB2790" t="b">
        <v>0</v>
      </c>
    </row>
    <row r="2791" spans="1:80" x14ac:dyDescent="0.3">
      <c r="A2791">
        <v>2790</v>
      </c>
      <c r="B2791" t="s">
        <v>3480</v>
      </c>
      <c r="C2791" t="s">
        <v>20</v>
      </c>
      <c r="D2791" t="s">
        <v>3425</v>
      </c>
      <c r="E2791" t="s">
        <v>3475</v>
      </c>
      <c r="F2791" t="s">
        <v>318</v>
      </c>
      <c r="G2791" t="s">
        <v>3425</v>
      </c>
      <c r="H2791" t="s">
        <v>184</v>
      </c>
      <c r="J2791">
        <v>0</v>
      </c>
      <c r="K2791" t="s">
        <v>3476</v>
      </c>
      <c r="L2791" t="s">
        <v>186</v>
      </c>
      <c r="M2791" t="s">
        <v>187</v>
      </c>
      <c r="N2791" t="s">
        <v>20</v>
      </c>
      <c r="O2791">
        <v>190</v>
      </c>
      <c r="Q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 t="s">
        <v>189</v>
      </c>
      <c r="AA2791">
        <v>2</v>
      </c>
      <c r="AB2791">
        <v>10</v>
      </c>
      <c r="AC2791">
        <v>80</v>
      </c>
      <c r="AD2791">
        <v>8</v>
      </c>
      <c r="AE2791">
        <v>18.75</v>
      </c>
      <c r="AF2791">
        <v>18.75</v>
      </c>
      <c r="AG2791">
        <v>10</v>
      </c>
      <c r="AH2791">
        <v>0.76</v>
      </c>
      <c r="AI2791">
        <v>47847</v>
      </c>
      <c r="AJ2791">
        <v>2.488</v>
      </c>
      <c r="AK2791">
        <v>2</v>
      </c>
      <c r="AL2791">
        <v>57</v>
      </c>
      <c r="AM2791">
        <v>5</v>
      </c>
      <c r="AN2791">
        <v>16</v>
      </c>
      <c r="AO2791" t="s">
        <v>190</v>
      </c>
      <c r="AP2791">
        <v>83</v>
      </c>
      <c r="AQ2791">
        <v>-0.7</v>
      </c>
      <c r="AR2791">
        <v>1.2</v>
      </c>
      <c r="AS2791" t="s">
        <v>3461</v>
      </c>
      <c r="AT2791">
        <v>20.69</v>
      </c>
      <c r="AU2791">
        <v>12</v>
      </c>
      <c r="AV2791">
        <v>12</v>
      </c>
      <c r="AW2791">
        <v>27</v>
      </c>
      <c r="AX2791">
        <v>22</v>
      </c>
      <c r="AY2791">
        <v>4</v>
      </c>
      <c r="AZ2791">
        <v>108</v>
      </c>
      <c r="BA2791">
        <v>4.7870370370370372</v>
      </c>
      <c r="BB2791">
        <v>34355.744999999995</v>
      </c>
      <c r="BC2791">
        <v>57259.574999999997</v>
      </c>
      <c r="BD2791">
        <v>80163.404999999999</v>
      </c>
      <c r="BG2791">
        <v>0</v>
      </c>
      <c r="BH2791">
        <v>0</v>
      </c>
      <c r="BI2791">
        <v>34355.744999999995</v>
      </c>
      <c r="BJ2791">
        <v>57259.574999999997</v>
      </c>
      <c r="BK2791">
        <v>80163.404999999999</v>
      </c>
      <c r="BL2791">
        <v>30</v>
      </c>
      <c r="BM2791">
        <v>1</v>
      </c>
      <c r="BN2791">
        <v>54</v>
      </c>
      <c r="BO2791" t="s">
        <v>192</v>
      </c>
      <c r="BP2791">
        <v>10.26</v>
      </c>
      <c r="BQ2791">
        <v>1502</v>
      </c>
      <c r="BR2791">
        <v>11</v>
      </c>
      <c r="BS2791">
        <v>7.3235685752330226E-3</v>
      </c>
      <c r="BV2791">
        <v>0</v>
      </c>
      <c r="BW2791">
        <v>0</v>
      </c>
      <c r="BX2791">
        <v>0</v>
      </c>
      <c r="BZ2791" t="s">
        <v>193</v>
      </c>
      <c r="CA2791" t="s">
        <v>194</v>
      </c>
      <c r="CB2791" t="b">
        <v>0</v>
      </c>
    </row>
    <row r="2792" spans="1:80" x14ac:dyDescent="0.3">
      <c r="A2792">
        <v>2791</v>
      </c>
      <c r="B2792" t="s">
        <v>3481</v>
      </c>
      <c r="C2792" t="s">
        <v>20</v>
      </c>
      <c r="D2792" t="s">
        <v>3425</v>
      </c>
      <c r="E2792" t="s">
        <v>3475</v>
      </c>
      <c r="F2792" t="s">
        <v>3439</v>
      </c>
      <c r="G2792" t="s">
        <v>3425</v>
      </c>
      <c r="H2792" t="s">
        <v>184</v>
      </c>
      <c r="J2792">
        <v>0</v>
      </c>
      <c r="K2792" t="s">
        <v>3476</v>
      </c>
      <c r="L2792" t="s">
        <v>186</v>
      </c>
      <c r="M2792" t="s">
        <v>187</v>
      </c>
      <c r="N2792" t="s">
        <v>20</v>
      </c>
      <c r="O2792">
        <v>190</v>
      </c>
      <c r="Q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 t="s">
        <v>189</v>
      </c>
      <c r="AA2792">
        <v>2</v>
      </c>
      <c r="AB2792">
        <v>10</v>
      </c>
      <c r="AC2792">
        <v>80</v>
      </c>
      <c r="AD2792">
        <v>8</v>
      </c>
      <c r="AE2792">
        <v>18.75</v>
      </c>
      <c r="AF2792">
        <v>18.75</v>
      </c>
      <c r="AG2792">
        <v>10</v>
      </c>
      <c r="AH2792">
        <v>0.76</v>
      </c>
      <c r="AI2792">
        <v>47847</v>
      </c>
      <c r="AJ2792">
        <v>2.488</v>
      </c>
      <c r="AK2792">
        <v>2</v>
      </c>
      <c r="AL2792">
        <v>57</v>
      </c>
      <c r="AM2792">
        <v>5</v>
      </c>
      <c r="AN2792">
        <v>16</v>
      </c>
      <c r="AO2792" t="s">
        <v>190</v>
      </c>
      <c r="AP2792">
        <v>83</v>
      </c>
      <c r="AQ2792">
        <v>-0.7</v>
      </c>
      <c r="AR2792">
        <v>1.2</v>
      </c>
      <c r="AS2792" t="s">
        <v>3461</v>
      </c>
      <c r="AT2792">
        <v>20.69</v>
      </c>
      <c r="AU2792">
        <v>12</v>
      </c>
      <c r="AV2792">
        <v>12</v>
      </c>
      <c r="AW2792">
        <v>27</v>
      </c>
      <c r="AX2792">
        <v>22</v>
      </c>
      <c r="AY2792">
        <v>4</v>
      </c>
      <c r="AZ2792">
        <v>108</v>
      </c>
      <c r="BA2792">
        <v>4.7870370370370372</v>
      </c>
      <c r="BB2792">
        <v>34355.744999999995</v>
      </c>
      <c r="BC2792">
        <v>57259.574999999997</v>
      </c>
      <c r="BD2792">
        <v>80163.404999999999</v>
      </c>
      <c r="BG2792">
        <v>0</v>
      </c>
      <c r="BH2792">
        <v>0</v>
      </c>
      <c r="BI2792">
        <v>34355.744999999995</v>
      </c>
      <c r="BJ2792">
        <v>57259.574999999997</v>
      </c>
      <c r="BK2792">
        <v>80163.404999999999</v>
      </c>
      <c r="BL2792">
        <v>30</v>
      </c>
      <c r="BM2792">
        <v>1</v>
      </c>
      <c r="BN2792">
        <v>54</v>
      </c>
      <c r="BO2792" t="s">
        <v>192</v>
      </c>
      <c r="BP2792">
        <v>10.26</v>
      </c>
      <c r="BQ2792">
        <v>750</v>
      </c>
      <c r="BR2792">
        <v>37</v>
      </c>
      <c r="BS2792">
        <v>4.9333333333333333E-2</v>
      </c>
      <c r="BV2792">
        <v>0</v>
      </c>
      <c r="BW2792">
        <v>0</v>
      </c>
      <c r="BX2792">
        <v>0</v>
      </c>
      <c r="BZ2792" t="s">
        <v>193</v>
      </c>
      <c r="CA2792" t="s">
        <v>194</v>
      </c>
      <c r="CB2792" t="b">
        <v>0</v>
      </c>
    </row>
    <row r="2793" spans="1:80" x14ac:dyDescent="0.3">
      <c r="A2793">
        <v>2792</v>
      </c>
      <c r="B2793" t="s">
        <v>3482</v>
      </c>
      <c r="C2793" t="s">
        <v>20</v>
      </c>
      <c r="D2793" t="s">
        <v>3425</v>
      </c>
      <c r="E2793" t="s">
        <v>3475</v>
      </c>
      <c r="F2793" t="s">
        <v>252</v>
      </c>
      <c r="G2793" t="s">
        <v>3425</v>
      </c>
      <c r="H2793" t="s">
        <v>184</v>
      </c>
      <c r="J2793">
        <v>0</v>
      </c>
      <c r="K2793" t="s">
        <v>3476</v>
      </c>
      <c r="L2793" t="s">
        <v>186</v>
      </c>
      <c r="M2793" t="s">
        <v>187</v>
      </c>
      <c r="N2793" t="s">
        <v>20</v>
      </c>
      <c r="O2793">
        <v>222</v>
      </c>
      <c r="Q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 t="s">
        <v>189</v>
      </c>
      <c r="AA2793">
        <v>2</v>
      </c>
      <c r="AB2793">
        <v>10</v>
      </c>
      <c r="AC2793">
        <v>80</v>
      </c>
      <c r="AD2793">
        <v>8</v>
      </c>
      <c r="AE2793">
        <v>18.75</v>
      </c>
      <c r="AF2793">
        <v>18.75</v>
      </c>
      <c r="AG2793">
        <v>10</v>
      </c>
      <c r="AH2793">
        <v>0.76</v>
      </c>
      <c r="AI2793">
        <v>47847</v>
      </c>
      <c r="AJ2793">
        <v>2.8275999999999999</v>
      </c>
      <c r="AK2793">
        <v>2</v>
      </c>
      <c r="AL2793">
        <v>50</v>
      </c>
      <c r="AM2793">
        <v>5</v>
      </c>
      <c r="AN2793">
        <v>16</v>
      </c>
      <c r="AO2793" t="s">
        <v>190</v>
      </c>
      <c r="AP2793">
        <v>83</v>
      </c>
      <c r="AQ2793">
        <v>-0.7</v>
      </c>
      <c r="AR2793">
        <v>1.2</v>
      </c>
      <c r="AS2793" t="s">
        <v>3461</v>
      </c>
      <c r="AT2793">
        <v>20.69</v>
      </c>
      <c r="AU2793">
        <v>12</v>
      </c>
      <c r="AV2793">
        <v>12</v>
      </c>
      <c r="AW2793">
        <v>27</v>
      </c>
      <c r="AX2793">
        <v>22</v>
      </c>
      <c r="AY2793">
        <v>3.75</v>
      </c>
      <c r="AZ2793">
        <v>101.25</v>
      </c>
      <c r="BA2793">
        <v>5.106172839506173</v>
      </c>
      <c r="BB2793">
        <v>34355.744999999995</v>
      </c>
      <c r="BC2793">
        <v>57259.574999999997</v>
      </c>
      <c r="BD2793">
        <v>80163.404999999999</v>
      </c>
      <c r="BG2793">
        <v>0</v>
      </c>
      <c r="BH2793">
        <v>0</v>
      </c>
      <c r="BI2793">
        <v>34355.744999999995</v>
      </c>
      <c r="BJ2793">
        <v>57259.574999999997</v>
      </c>
      <c r="BK2793">
        <v>80163.404999999999</v>
      </c>
      <c r="BL2793">
        <v>30</v>
      </c>
      <c r="BM2793">
        <v>1</v>
      </c>
      <c r="BN2793">
        <v>27</v>
      </c>
      <c r="BO2793" t="s">
        <v>192</v>
      </c>
      <c r="BP2793">
        <v>5.9939999999999998</v>
      </c>
      <c r="BQ2793">
        <v>933</v>
      </c>
      <c r="BR2793">
        <v>0</v>
      </c>
      <c r="BS2793">
        <v>0</v>
      </c>
      <c r="BV2793">
        <v>0</v>
      </c>
      <c r="BW2793">
        <v>0</v>
      </c>
      <c r="BX2793">
        <v>0</v>
      </c>
      <c r="BZ2793" t="s">
        <v>193</v>
      </c>
      <c r="CA2793" t="s">
        <v>194</v>
      </c>
      <c r="CB2793" t="b">
        <v>0</v>
      </c>
    </row>
    <row r="2794" spans="1:80" x14ac:dyDescent="0.3">
      <c r="A2794">
        <v>2793</v>
      </c>
      <c r="B2794" t="s">
        <v>3483</v>
      </c>
      <c r="C2794" t="s">
        <v>20</v>
      </c>
      <c r="D2794" t="s">
        <v>3425</v>
      </c>
      <c r="E2794" t="s">
        <v>3475</v>
      </c>
      <c r="F2794" t="s">
        <v>3442</v>
      </c>
      <c r="G2794" t="s">
        <v>3425</v>
      </c>
      <c r="H2794" t="s">
        <v>184</v>
      </c>
      <c r="J2794">
        <v>0</v>
      </c>
      <c r="K2794" t="s">
        <v>3476</v>
      </c>
      <c r="L2794" t="s">
        <v>186</v>
      </c>
      <c r="M2794" t="s">
        <v>187</v>
      </c>
      <c r="N2794" t="s">
        <v>20</v>
      </c>
      <c r="O2794">
        <v>222</v>
      </c>
      <c r="Q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 t="s">
        <v>189</v>
      </c>
      <c r="AA2794">
        <v>2</v>
      </c>
      <c r="AB2794">
        <v>10</v>
      </c>
      <c r="AC2794">
        <v>80</v>
      </c>
      <c r="AD2794">
        <v>8</v>
      </c>
      <c r="AE2794">
        <v>18.75</v>
      </c>
      <c r="AF2794">
        <v>18.75</v>
      </c>
      <c r="AG2794">
        <v>10</v>
      </c>
      <c r="AH2794">
        <v>0.76</v>
      </c>
      <c r="AI2794">
        <v>47847</v>
      </c>
      <c r="AJ2794">
        <v>2.8275999999999999</v>
      </c>
      <c r="AK2794">
        <v>2</v>
      </c>
      <c r="AL2794">
        <v>50</v>
      </c>
      <c r="AM2794">
        <v>5</v>
      </c>
      <c r="AN2794">
        <v>16</v>
      </c>
      <c r="AO2794" t="s">
        <v>190</v>
      </c>
      <c r="AP2794">
        <v>83</v>
      </c>
      <c r="AQ2794">
        <v>-0.7</v>
      </c>
      <c r="AR2794">
        <v>1.2</v>
      </c>
      <c r="AS2794" t="s">
        <v>3461</v>
      </c>
      <c r="AT2794">
        <v>20.69</v>
      </c>
      <c r="AU2794">
        <v>12</v>
      </c>
      <c r="AV2794">
        <v>12</v>
      </c>
      <c r="AW2794">
        <v>27</v>
      </c>
      <c r="AX2794">
        <v>22</v>
      </c>
      <c r="AY2794">
        <v>3.75</v>
      </c>
      <c r="AZ2794">
        <v>101.25</v>
      </c>
      <c r="BA2794">
        <v>5.106172839506173</v>
      </c>
      <c r="BB2794">
        <v>34355.744999999995</v>
      </c>
      <c r="BC2794">
        <v>57259.574999999997</v>
      </c>
      <c r="BD2794">
        <v>80163.404999999999</v>
      </c>
      <c r="BG2794">
        <v>0</v>
      </c>
      <c r="BH2794">
        <v>0</v>
      </c>
      <c r="BI2794">
        <v>34355.744999999995</v>
      </c>
      <c r="BJ2794">
        <v>57259.574999999997</v>
      </c>
      <c r="BK2794">
        <v>80163.404999999999</v>
      </c>
      <c r="BL2794">
        <v>30</v>
      </c>
      <c r="BM2794">
        <v>1</v>
      </c>
      <c r="BN2794">
        <v>27</v>
      </c>
      <c r="BO2794" t="s">
        <v>192</v>
      </c>
      <c r="BP2794">
        <v>5.9939999999999998</v>
      </c>
      <c r="BQ2794">
        <v>425</v>
      </c>
      <c r="BR2794">
        <v>3</v>
      </c>
      <c r="BS2794">
        <v>7.058823529411765E-3</v>
      </c>
      <c r="BV2794">
        <v>0</v>
      </c>
      <c r="BW2794">
        <v>0</v>
      </c>
      <c r="BX2794">
        <v>0</v>
      </c>
      <c r="BZ2794" t="s">
        <v>193</v>
      </c>
      <c r="CA2794" t="s">
        <v>194</v>
      </c>
      <c r="CB2794" t="b">
        <v>0</v>
      </c>
    </row>
    <row r="2795" spans="1:80" x14ac:dyDescent="0.3">
      <c r="A2795">
        <v>2794</v>
      </c>
      <c r="B2795" t="s">
        <v>3484</v>
      </c>
      <c r="C2795" t="s">
        <v>20</v>
      </c>
      <c r="D2795" t="s">
        <v>3425</v>
      </c>
      <c r="E2795" t="s">
        <v>3475</v>
      </c>
      <c r="F2795" t="s">
        <v>511</v>
      </c>
      <c r="G2795" t="s">
        <v>3425</v>
      </c>
      <c r="H2795" t="s">
        <v>184</v>
      </c>
      <c r="J2795">
        <v>0</v>
      </c>
      <c r="K2795" t="s">
        <v>3476</v>
      </c>
      <c r="L2795" t="s">
        <v>186</v>
      </c>
      <c r="M2795" t="s">
        <v>187</v>
      </c>
      <c r="N2795" t="s">
        <v>20</v>
      </c>
      <c r="O2795">
        <v>288</v>
      </c>
      <c r="Q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 t="s">
        <v>189</v>
      </c>
      <c r="AA2795">
        <v>2</v>
      </c>
      <c r="AB2795">
        <v>10</v>
      </c>
      <c r="AC2795">
        <v>80</v>
      </c>
      <c r="AD2795">
        <v>8</v>
      </c>
      <c r="AE2795">
        <v>18.75</v>
      </c>
      <c r="AF2795">
        <v>18.75</v>
      </c>
      <c r="AG2795">
        <v>10</v>
      </c>
      <c r="AH2795">
        <v>0.76</v>
      </c>
      <c r="AI2795">
        <v>47847</v>
      </c>
      <c r="AJ2795">
        <v>3.5177999999999998</v>
      </c>
      <c r="AK2795">
        <v>2</v>
      </c>
      <c r="AL2795">
        <v>40</v>
      </c>
      <c r="AM2795">
        <v>5</v>
      </c>
      <c r="AN2795">
        <v>16</v>
      </c>
      <c r="AO2795" t="s">
        <v>190</v>
      </c>
      <c r="AP2795">
        <v>83</v>
      </c>
      <c r="AQ2795">
        <v>-0.7</v>
      </c>
      <c r="AR2795">
        <v>1.2</v>
      </c>
      <c r="AS2795" t="s">
        <v>3461</v>
      </c>
      <c r="AT2795">
        <v>20.69</v>
      </c>
      <c r="AU2795">
        <v>12</v>
      </c>
      <c r="AV2795">
        <v>12</v>
      </c>
      <c r="AW2795">
        <v>27</v>
      </c>
      <c r="AX2795">
        <v>22</v>
      </c>
      <c r="AY2795">
        <v>3.75</v>
      </c>
      <c r="AZ2795">
        <v>101.25</v>
      </c>
      <c r="BA2795">
        <v>5.106172839506173</v>
      </c>
      <c r="BB2795">
        <v>34355.744999999995</v>
      </c>
      <c r="BC2795">
        <v>57259.574999999997</v>
      </c>
      <c r="BD2795">
        <v>80163.404999999999</v>
      </c>
      <c r="BG2795">
        <v>0</v>
      </c>
      <c r="BH2795">
        <v>0</v>
      </c>
      <c r="BI2795">
        <v>34355.744999999995</v>
      </c>
      <c r="BJ2795">
        <v>57259.574999999997</v>
      </c>
      <c r="BK2795">
        <v>80163.404999999999</v>
      </c>
      <c r="BL2795">
        <v>30</v>
      </c>
      <c r="BM2795">
        <v>1</v>
      </c>
      <c r="BN2795">
        <v>18</v>
      </c>
      <c r="BO2795" t="s">
        <v>192</v>
      </c>
      <c r="BP2795">
        <v>5.1840000000000002</v>
      </c>
      <c r="BQ2795">
        <v>1163</v>
      </c>
      <c r="BR2795">
        <v>85</v>
      </c>
      <c r="BS2795">
        <v>7.3086844368013756E-2</v>
      </c>
      <c r="BV2795">
        <v>0</v>
      </c>
      <c r="BW2795">
        <v>0</v>
      </c>
      <c r="BX2795">
        <v>0</v>
      </c>
      <c r="BZ2795" t="s">
        <v>193</v>
      </c>
      <c r="CA2795" t="s">
        <v>194</v>
      </c>
      <c r="CB2795" t="b">
        <v>0</v>
      </c>
    </row>
    <row r="2796" spans="1:80" x14ac:dyDescent="0.3">
      <c r="A2796">
        <v>2795</v>
      </c>
      <c r="B2796" t="s">
        <v>3485</v>
      </c>
      <c r="C2796" t="s">
        <v>20</v>
      </c>
      <c r="D2796" t="s">
        <v>3425</v>
      </c>
      <c r="E2796" t="s">
        <v>3475</v>
      </c>
      <c r="F2796" t="s">
        <v>3457</v>
      </c>
      <c r="G2796" t="s">
        <v>3425</v>
      </c>
      <c r="H2796" t="s">
        <v>184</v>
      </c>
      <c r="J2796">
        <v>0</v>
      </c>
      <c r="K2796" t="s">
        <v>3476</v>
      </c>
      <c r="L2796" t="s">
        <v>186</v>
      </c>
      <c r="M2796" t="s">
        <v>187</v>
      </c>
      <c r="N2796" t="s">
        <v>20</v>
      </c>
      <c r="O2796">
        <v>288</v>
      </c>
      <c r="Q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 t="s">
        <v>189</v>
      </c>
      <c r="AA2796">
        <v>2</v>
      </c>
      <c r="AB2796">
        <v>10</v>
      </c>
      <c r="AC2796">
        <v>80</v>
      </c>
      <c r="AD2796">
        <v>8</v>
      </c>
      <c r="AE2796">
        <v>18.75</v>
      </c>
      <c r="AF2796">
        <v>18.75</v>
      </c>
      <c r="AG2796">
        <v>10</v>
      </c>
      <c r="AH2796">
        <v>0.76</v>
      </c>
      <c r="AI2796">
        <v>47847</v>
      </c>
      <c r="AJ2796">
        <v>3.5177999999999998</v>
      </c>
      <c r="AK2796">
        <v>2</v>
      </c>
      <c r="AL2796">
        <v>40</v>
      </c>
      <c r="AM2796">
        <v>5</v>
      </c>
      <c r="AN2796">
        <v>16</v>
      </c>
      <c r="AO2796" t="s">
        <v>190</v>
      </c>
      <c r="AP2796">
        <v>83</v>
      </c>
      <c r="AQ2796">
        <v>-0.7</v>
      </c>
      <c r="AR2796">
        <v>1.2</v>
      </c>
      <c r="AS2796" t="s">
        <v>3461</v>
      </c>
      <c r="AT2796">
        <v>20.69</v>
      </c>
      <c r="AU2796">
        <v>12</v>
      </c>
      <c r="AV2796">
        <v>12</v>
      </c>
      <c r="AW2796">
        <v>27</v>
      </c>
      <c r="AX2796">
        <v>22</v>
      </c>
      <c r="AY2796">
        <v>3.75</v>
      </c>
      <c r="AZ2796">
        <v>101.25</v>
      </c>
      <c r="BA2796">
        <v>5.106172839506173</v>
      </c>
      <c r="BB2796">
        <v>34355.744999999995</v>
      </c>
      <c r="BC2796">
        <v>57259.574999999997</v>
      </c>
      <c r="BD2796">
        <v>80163.404999999999</v>
      </c>
      <c r="BG2796">
        <v>0</v>
      </c>
      <c r="BH2796">
        <v>0</v>
      </c>
      <c r="BI2796">
        <v>34355.744999999995</v>
      </c>
      <c r="BJ2796">
        <v>57259.574999999997</v>
      </c>
      <c r="BK2796">
        <v>80163.404999999999</v>
      </c>
      <c r="BL2796">
        <v>30</v>
      </c>
      <c r="BM2796">
        <v>1</v>
      </c>
      <c r="BN2796">
        <v>18</v>
      </c>
      <c r="BO2796" t="s">
        <v>192</v>
      </c>
      <c r="BP2796">
        <v>5.1840000000000002</v>
      </c>
      <c r="BQ2796">
        <v>511</v>
      </c>
      <c r="BR2796">
        <v>0</v>
      </c>
      <c r="BS2796">
        <v>0</v>
      </c>
      <c r="BV2796">
        <v>0</v>
      </c>
      <c r="BW2796">
        <v>0</v>
      </c>
      <c r="BX2796">
        <v>0</v>
      </c>
      <c r="BZ2796" t="s">
        <v>193</v>
      </c>
      <c r="CA2796" t="s">
        <v>194</v>
      </c>
      <c r="CB2796" t="b">
        <v>0</v>
      </c>
    </row>
    <row r="2797" spans="1:80" x14ac:dyDescent="0.3">
      <c r="A2797">
        <v>2796</v>
      </c>
      <c r="B2797" t="s">
        <v>3486</v>
      </c>
      <c r="C2797" t="s">
        <v>20</v>
      </c>
      <c r="D2797" t="s">
        <v>3425</v>
      </c>
      <c r="E2797" t="s">
        <v>3475</v>
      </c>
      <c r="F2797" t="s">
        <v>520</v>
      </c>
      <c r="G2797" t="s">
        <v>3425</v>
      </c>
      <c r="H2797" t="s">
        <v>184</v>
      </c>
      <c r="J2797">
        <v>0</v>
      </c>
      <c r="K2797" t="s">
        <v>3476</v>
      </c>
      <c r="L2797" t="s">
        <v>186</v>
      </c>
      <c r="M2797" t="s">
        <v>187</v>
      </c>
      <c r="N2797" t="s">
        <v>20</v>
      </c>
      <c r="O2797">
        <v>374</v>
      </c>
      <c r="Q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 t="s">
        <v>189</v>
      </c>
      <c r="AA2797">
        <v>2</v>
      </c>
      <c r="AB2797">
        <v>10</v>
      </c>
      <c r="AC2797">
        <v>80</v>
      </c>
      <c r="AD2797">
        <v>8</v>
      </c>
      <c r="AE2797">
        <v>18.75</v>
      </c>
      <c r="AF2797">
        <v>18.75</v>
      </c>
      <c r="AG2797">
        <v>10</v>
      </c>
      <c r="AH2797">
        <v>0.76</v>
      </c>
      <c r="AI2797">
        <v>47847</v>
      </c>
      <c r="AJ2797">
        <v>4.1837999999999997</v>
      </c>
      <c r="AK2797">
        <v>2</v>
      </c>
      <c r="AL2797">
        <v>34</v>
      </c>
      <c r="AM2797">
        <v>5</v>
      </c>
      <c r="AN2797">
        <v>16</v>
      </c>
      <c r="AO2797" t="s">
        <v>190</v>
      </c>
      <c r="AP2797">
        <v>83</v>
      </c>
      <c r="AQ2797">
        <v>-0.7</v>
      </c>
      <c r="AR2797">
        <v>1.2</v>
      </c>
      <c r="AS2797" t="s">
        <v>3461</v>
      </c>
      <c r="AT2797">
        <v>20.69</v>
      </c>
      <c r="AU2797">
        <v>12</v>
      </c>
      <c r="AV2797">
        <v>12</v>
      </c>
      <c r="AW2797">
        <v>27</v>
      </c>
      <c r="AX2797">
        <v>22</v>
      </c>
      <c r="AY2797">
        <v>3.75</v>
      </c>
      <c r="AZ2797">
        <v>101.25</v>
      </c>
      <c r="BA2797">
        <v>5.106172839506173</v>
      </c>
      <c r="BB2797">
        <v>34355.744999999995</v>
      </c>
      <c r="BC2797">
        <v>57259.574999999997</v>
      </c>
      <c r="BD2797">
        <v>80163.404999999999</v>
      </c>
      <c r="BG2797">
        <v>0</v>
      </c>
      <c r="BH2797">
        <v>0</v>
      </c>
      <c r="BI2797">
        <v>34355.744999999995</v>
      </c>
      <c r="BJ2797">
        <v>57259.574999999997</v>
      </c>
      <c r="BK2797">
        <v>80163.404999999999</v>
      </c>
      <c r="BL2797">
        <v>30</v>
      </c>
      <c r="BM2797">
        <v>1</v>
      </c>
      <c r="BN2797">
        <v>16</v>
      </c>
      <c r="BO2797" t="s">
        <v>192</v>
      </c>
      <c r="BP2797">
        <v>5.984</v>
      </c>
      <c r="BQ2797">
        <v>812</v>
      </c>
      <c r="BR2797">
        <v>626</v>
      </c>
      <c r="BS2797">
        <v>0.77093596059113301</v>
      </c>
      <c r="BV2797">
        <v>0</v>
      </c>
      <c r="BW2797">
        <v>0</v>
      </c>
      <c r="BX2797">
        <v>0</v>
      </c>
      <c r="BZ2797" t="s">
        <v>193</v>
      </c>
      <c r="CA2797" t="s">
        <v>194</v>
      </c>
      <c r="CB2797" t="b">
        <v>0</v>
      </c>
    </row>
    <row r="2798" spans="1:80" x14ac:dyDescent="0.3">
      <c r="A2798">
        <v>2797</v>
      </c>
      <c r="B2798" t="s">
        <v>3487</v>
      </c>
      <c r="C2798" t="s">
        <v>20</v>
      </c>
      <c r="D2798" t="s">
        <v>3425</v>
      </c>
      <c r="E2798" t="s">
        <v>3475</v>
      </c>
      <c r="F2798" t="s">
        <v>3473</v>
      </c>
      <c r="G2798" t="s">
        <v>3425</v>
      </c>
      <c r="H2798" t="s">
        <v>184</v>
      </c>
      <c r="J2798">
        <v>0</v>
      </c>
      <c r="K2798" t="s">
        <v>3476</v>
      </c>
      <c r="L2798" t="s">
        <v>186</v>
      </c>
      <c r="M2798" t="s">
        <v>187</v>
      </c>
      <c r="N2798" t="s">
        <v>20</v>
      </c>
      <c r="O2798">
        <v>374</v>
      </c>
      <c r="Q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 t="s">
        <v>189</v>
      </c>
      <c r="AA2798">
        <v>2</v>
      </c>
      <c r="AB2798">
        <v>10</v>
      </c>
      <c r="AC2798">
        <v>80</v>
      </c>
      <c r="AD2798">
        <v>8</v>
      </c>
      <c r="AE2798">
        <v>18.75</v>
      </c>
      <c r="AF2798">
        <v>18.75</v>
      </c>
      <c r="AG2798">
        <v>10</v>
      </c>
      <c r="AH2798">
        <v>0.76</v>
      </c>
      <c r="AI2798">
        <v>47847</v>
      </c>
      <c r="AJ2798">
        <v>4.1837999999999997</v>
      </c>
      <c r="AK2798">
        <v>2</v>
      </c>
      <c r="AL2798">
        <v>34</v>
      </c>
      <c r="AM2798">
        <v>5</v>
      </c>
      <c r="AN2798">
        <v>16</v>
      </c>
      <c r="AO2798" t="s">
        <v>190</v>
      </c>
      <c r="AP2798">
        <v>83</v>
      </c>
      <c r="AQ2798">
        <v>-0.7</v>
      </c>
      <c r="AR2798">
        <v>1.2</v>
      </c>
      <c r="AS2798" t="s">
        <v>3461</v>
      </c>
      <c r="AT2798">
        <v>20.69</v>
      </c>
      <c r="AU2798">
        <v>12</v>
      </c>
      <c r="AV2798">
        <v>12</v>
      </c>
      <c r="AW2798">
        <v>27</v>
      </c>
      <c r="AX2798">
        <v>22</v>
      </c>
      <c r="AY2798">
        <v>3.75</v>
      </c>
      <c r="AZ2798">
        <v>101.25</v>
      </c>
      <c r="BA2798">
        <v>5.106172839506173</v>
      </c>
      <c r="BB2798">
        <v>34355.744999999995</v>
      </c>
      <c r="BC2798">
        <v>57259.574999999997</v>
      </c>
      <c r="BD2798">
        <v>80163.404999999999</v>
      </c>
      <c r="BG2798">
        <v>0</v>
      </c>
      <c r="BH2798">
        <v>0</v>
      </c>
      <c r="BI2798">
        <v>34355.744999999995</v>
      </c>
      <c r="BJ2798">
        <v>57259.574999999997</v>
      </c>
      <c r="BK2798">
        <v>80163.404999999999</v>
      </c>
      <c r="BL2798">
        <v>30</v>
      </c>
      <c r="BM2798">
        <v>1</v>
      </c>
      <c r="BN2798">
        <v>16</v>
      </c>
      <c r="BO2798" t="s">
        <v>192</v>
      </c>
      <c r="BP2798">
        <v>5.984</v>
      </c>
      <c r="BQ2798">
        <v>1006</v>
      </c>
      <c r="BR2798">
        <v>4</v>
      </c>
      <c r="BS2798">
        <v>3.9761431411530811E-3</v>
      </c>
      <c r="BV2798">
        <v>0</v>
      </c>
      <c r="BW2798">
        <v>0</v>
      </c>
      <c r="BX2798">
        <v>0</v>
      </c>
      <c r="BZ2798" t="s">
        <v>193</v>
      </c>
      <c r="CA2798" t="s">
        <v>194</v>
      </c>
      <c r="CB2798" t="b">
        <v>0</v>
      </c>
    </row>
    <row r="2799" spans="1:80" x14ac:dyDescent="0.3">
      <c r="A2799">
        <v>2798</v>
      </c>
      <c r="B2799" t="s">
        <v>3488</v>
      </c>
      <c r="C2799" t="s">
        <v>20</v>
      </c>
      <c r="D2799" t="s">
        <v>3425</v>
      </c>
      <c r="E2799" t="s">
        <v>3475</v>
      </c>
      <c r="F2799" t="s">
        <v>1005</v>
      </c>
      <c r="G2799" t="s">
        <v>3425</v>
      </c>
      <c r="H2799" t="s">
        <v>184</v>
      </c>
      <c r="J2799">
        <v>0</v>
      </c>
      <c r="K2799" t="s">
        <v>3476</v>
      </c>
      <c r="L2799" t="s">
        <v>186</v>
      </c>
      <c r="M2799" t="s">
        <v>187</v>
      </c>
      <c r="N2799" t="s">
        <v>20</v>
      </c>
      <c r="O2799">
        <v>425</v>
      </c>
      <c r="Q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 t="s">
        <v>189</v>
      </c>
      <c r="AA2799">
        <v>2</v>
      </c>
      <c r="AB2799">
        <v>10</v>
      </c>
      <c r="AC2799">
        <v>80</v>
      </c>
      <c r="AD2799">
        <v>8</v>
      </c>
      <c r="AE2799">
        <v>18.75</v>
      </c>
      <c r="AF2799">
        <v>18.75</v>
      </c>
      <c r="AG2799">
        <v>10</v>
      </c>
      <c r="AH2799">
        <v>0.76</v>
      </c>
      <c r="AI2799">
        <v>47847</v>
      </c>
      <c r="AJ2799">
        <v>5.22</v>
      </c>
      <c r="AK2799">
        <v>2</v>
      </c>
      <c r="AL2799">
        <v>27</v>
      </c>
      <c r="AM2799">
        <v>5</v>
      </c>
      <c r="AN2799">
        <v>16</v>
      </c>
      <c r="AO2799" t="s">
        <v>190</v>
      </c>
      <c r="AP2799">
        <v>83</v>
      </c>
      <c r="AQ2799">
        <v>-0.7</v>
      </c>
      <c r="AR2799">
        <v>1.2</v>
      </c>
      <c r="AS2799" t="s">
        <v>3461</v>
      </c>
      <c r="AT2799">
        <v>20.69</v>
      </c>
      <c r="AU2799">
        <v>12</v>
      </c>
      <c r="AV2799">
        <v>12</v>
      </c>
      <c r="AW2799">
        <v>27</v>
      </c>
      <c r="AX2799">
        <v>22</v>
      </c>
      <c r="AY2799">
        <v>3.75</v>
      </c>
      <c r="AZ2799">
        <v>101.25</v>
      </c>
      <c r="BA2799">
        <v>5.106172839506173</v>
      </c>
      <c r="BB2799">
        <v>34355.744999999995</v>
      </c>
      <c r="BC2799">
        <v>57259.574999999997</v>
      </c>
      <c r="BD2799">
        <v>80163.404999999999</v>
      </c>
      <c r="BG2799">
        <v>0</v>
      </c>
      <c r="BH2799">
        <v>0</v>
      </c>
      <c r="BI2799">
        <v>34355.744999999995</v>
      </c>
      <c r="BJ2799">
        <v>57259.574999999997</v>
      </c>
      <c r="BK2799">
        <v>80163.404999999999</v>
      </c>
      <c r="BL2799">
        <v>30</v>
      </c>
      <c r="BM2799">
        <v>1</v>
      </c>
      <c r="BN2799">
        <v>16</v>
      </c>
      <c r="BO2799" t="s">
        <v>192</v>
      </c>
      <c r="BP2799">
        <v>6.8</v>
      </c>
      <c r="BQ2799">
        <v>41</v>
      </c>
      <c r="BR2799">
        <v>0</v>
      </c>
      <c r="BS2799">
        <v>0</v>
      </c>
      <c r="BV2799">
        <v>0</v>
      </c>
      <c r="BW2799">
        <v>0</v>
      </c>
      <c r="BX2799">
        <v>0</v>
      </c>
      <c r="BZ2799" t="s">
        <v>193</v>
      </c>
      <c r="CA2799" t="s">
        <v>194</v>
      </c>
      <c r="CB2799" t="b">
        <v>0</v>
      </c>
    </row>
    <row r="2800" spans="1:80" x14ac:dyDescent="0.3">
      <c r="A2800">
        <v>2799</v>
      </c>
      <c r="B2800" t="s">
        <v>3489</v>
      </c>
      <c r="C2800" t="s">
        <v>20</v>
      </c>
      <c r="D2800" t="s">
        <v>3425</v>
      </c>
      <c r="E2800" t="s">
        <v>3475</v>
      </c>
      <c r="F2800" t="s">
        <v>3490</v>
      </c>
      <c r="G2800" t="s">
        <v>3425</v>
      </c>
      <c r="H2800" t="s">
        <v>184</v>
      </c>
      <c r="J2800">
        <v>0</v>
      </c>
      <c r="K2800" t="s">
        <v>3476</v>
      </c>
      <c r="L2800" t="s">
        <v>186</v>
      </c>
      <c r="M2800" t="s">
        <v>187</v>
      </c>
      <c r="N2800" t="s">
        <v>20</v>
      </c>
      <c r="O2800">
        <v>425</v>
      </c>
      <c r="Q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 t="s">
        <v>189</v>
      </c>
      <c r="AA2800">
        <v>2</v>
      </c>
      <c r="AB2800">
        <v>10</v>
      </c>
      <c r="AC2800">
        <v>80</v>
      </c>
      <c r="AD2800">
        <v>8</v>
      </c>
      <c r="AE2800">
        <v>18.75</v>
      </c>
      <c r="AF2800">
        <v>18.75</v>
      </c>
      <c r="AG2800">
        <v>10</v>
      </c>
      <c r="AH2800">
        <v>0.76</v>
      </c>
      <c r="AI2800">
        <v>47847</v>
      </c>
      <c r="AJ2800">
        <v>5.22</v>
      </c>
      <c r="AK2800">
        <v>2</v>
      </c>
      <c r="AL2800">
        <v>27</v>
      </c>
      <c r="AM2800">
        <v>5</v>
      </c>
      <c r="AN2800">
        <v>16</v>
      </c>
      <c r="AO2800" t="s">
        <v>190</v>
      </c>
      <c r="AP2800">
        <v>83</v>
      </c>
      <c r="AQ2800">
        <v>-0.7</v>
      </c>
      <c r="AR2800">
        <v>1.2</v>
      </c>
      <c r="AS2800" t="s">
        <v>3461</v>
      </c>
      <c r="AT2800">
        <v>20.69</v>
      </c>
      <c r="AU2800">
        <v>12</v>
      </c>
      <c r="AV2800">
        <v>12</v>
      </c>
      <c r="AW2800">
        <v>27</v>
      </c>
      <c r="AX2800">
        <v>22</v>
      </c>
      <c r="AY2800">
        <v>3.75</v>
      </c>
      <c r="AZ2800">
        <v>101.25</v>
      </c>
      <c r="BA2800">
        <v>5.106172839506173</v>
      </c>
      <c r="BB2800">
        <v>34355.744999999995</v>
      </c>
      <c r="BC2800">
        <v>57259.574999999997</v>
      </c>
      <c r="BD2800">
        <v>80163.404999999999</v>
      </c>
      <c r="BG2800">
        <v>0</v>
      </c>
      <c r="BH2800">
        <v>0</v>
      </c>
      <c r="BI2800">
        <v>34355.744999999995</v>
      </c>
      <c r="BJ2800">
        <v>57259.574999999997</v>
      </c>
      <c r="BK2800">
        <v>80163.404999999999</v>
      </c>
      <c r="BL2800">
        <v>30</v>
      </c>
      <c r="BM2800">
        <v>1</v>
      </c>
      <c r="BN2800">
        <v>16</v>
      </c>
      <c r="BO2800" t="s">
        <v>192</v>
      </c>
      <c r="BP2800">
        <v>6.8</v>
      </c>
      <c r="BQ2800">
        <v>547</v>
      </c>
      <c r="BR2800">
        <v>0</v>
      </c>
      <c r="BS2800">
        <v>0</v>
      </c>
      <c r="BV2800">
        <v>0</v>
      </c>
      <c r="BW2800">
        <v>0</v>
      </c>
      <c r="BX2800">
        <v>0</v>
      </c>
      <c r="BZ2800" t="s">
        <v>193</v>
      </c>
      <c r="CA2800" t="s">
        <v>194</v>
      </c>
      <c r="CB2800" t="b">
        <v>0</v>
      </c>
    </row>
    <row r="2801" spans="1:80" x14ac:dyDescent="0.3">
      <c r="A2801">
        <v>2800</v>
      </c>
      <c r="B2801" t="s">
        <v>3491</v>
      </c>
      <c r="C2801" t="s">
        <v>20</v>
      </c>
      <c r="D2801" t="s">
        <v>3425</v>
      </c>
      <c r="E2801" t="s">
        <v>3492</v>
      </c>
      <c r="F2801" t="s">
        <v>196</v>
      </c>
      <c r="G2801" t="s">
        <v>3425</v>
      </c>
      <c r="H2801" t="s">
        <v>184</v>
      </c>
      <c r="J2801">
        <v>0</v>
      </c>
      <c r="K2801" t="s">
        <v>3493</v>
      </c>
      <c r="L2801" t="s">
        <v>186</v>
      </c>
      <c r="M2801" t="s">
        <v>653</v>
      </c>
      <c r="N2801" t="s">
        <v>20</v>
      </c>
      <c r="O2801">
        <v>260</v>
      </c>
      <c r="Q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 t="s">
        <v>189</v>
      </c>
      <c r="AA2801">
        <v>2</v>
      </c>
      <c r="AB2801">
        <v>8</v>
      </c>
      <c r="AC2801">
        <v>80</v>
      </c>
      <c r="AD2801">
        <v>10</v>
      </c>
      <c r="AE2801">
        <v>18.75</v>
      </c>
      <c r="AF2801">
        <v>18.75</v>
      </c>
      <c r="AG2801">
        <v>10</v>
      </c>
      <c r="AH2801">
        <v>0.76</v>
      </c>
      <c r="AI2801">
        <v>47847</v>
      </c>
      <c r="AJ2801">
        <v>3.7477</v>
      </c>
      <c r="AK2801">
        <v>2</v>
      </c>
      <c r="AL2801">
        <v>38</v>
      </c>
      <c r="AM2801">
        <v>5</v>
      </c>
      <c r="AN2801">
        <v>16</v>
      </c>
      <c r="AO2801" t="s">
        <v>190</v>
      </c>
      <c r="AP2801">
        <v>83</v>
      </c>
      <c r="AQ2801">
        <v>-0.7</v>
      </c>
      <c r="AR2801">
        <v>1.2</v>
      </c>
      <c r="AS2801" t="s">
        <v>3494</v>
      </c>
      <c r="AT2801">
        <v>4.4800000000000004</v>
      </c>
      <c r="AU2801">
        <v>15</v>
      </c>
      <c r="AV2801">
        <v>15</v>
      </c>
      <c r="AW2801">
        <v>14</v>
      </c>
      <c r="AX2801">
        <v>22</v>
      </c>
      <c r="AY2801">
        <v>4</v>
      </c>
      <c r="AZ2801">
        <v>56</v>
      </c>
      <c r="BA2801">
        <v>9.2321428571428577</v>
      </c>
      <c r="BB2801">
        <v>3857.2800000000007</v>
      </c>
      <c r="BC2801">
        <v>6428.8</v>
      </c>
      <c r="BD2801">
        <v>9000.32</v>
      </c>
      <c r="BG2801">
        <v>0</v>
      </c>
      <c r="BH2801">
        <v>0</v>
      </c>
      <c r="BI2801">
        <v>3857.2800000000007</v>
      </c>
      <c r="BJ2801">
        <v>6428.8</v>
      </c>
      <c r="BK2801">
        <v>9000.32</v>
      </c>
      <c r="BL2801">
        <v>40</v>
      </c>
      <c r="BM2801">
        <v>1</v>
      </c>
      <c r="BN2801">
        <v>35</v>
      </c>
      <c r="BO2801" t="s">
        <v>192</v>
      </c>
      <c r="BP2801">
        <v>9.1</v>
      </c>
      <c r="BQ2801">
        <v>2049</v>
      </c>
      <c r="BR2801">
        <v>26</v>
      </c>
      <c r="BS2801">
        <v>1.268911664226452E-2</v>
      </c>
      <c r="BV2801">
        <v>917</v>
      </c>
      <c r="BW2801">
        <v>0</v>
      </c>
      <c r="BX2801">
        <v>0</v>
      </c>
      <c r="BZ2801" t="s">
        <v>193</v>
      </c>
      <c r="CA2801" t="s">
        <v>194</v>
      </c>
      <c r="CB2801" t="b">
        <v>0</v>
      </c>
    </row>
    <row r="2802" spans="1:80" x14ac:dyDescent="0.3">
      <c r="A2802">
        <v>2801</v>
      </c>
      <c r="B2802" t="s">
        <v>3495</v>
      </c>
      <c r="C2802" t="s">
        <v>20</v>
      </c>
      <c r="D2802" t="s">
        <v>3425</v>
      </c>
      <c r="E2802" t="s">
        <v>3492</v>
      </c>
      <c r="F2802" t="s">
        <v>3430</v>
      </c>
      <c r="G2802" t="s">
        <v>3425</v>
      </c>
      <c r="H2802" t="s">
        <v>184</v>
      </c>
      <c r="J2802">
        <v>0</v>
      </c>
      <c r="K2802" t="s">
        <v>3493</v>
      </c>
      <c r="L2802" t="s">
        <v>186</v>
      </c>
      <c r="M2802" t="s">
        <v>653</v>
      </c>
      <c r="N2802" t="s">
        <v>20</v>
      </c>
      <c r="O2802">
        <v>260</v>
      </c>
      <c r="Q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 t="s">
        <v>189</v>
      </c>
      <c r="AA2802">
        <v>2</v>
      </c>
      <c r="AB2802">
        <v>8</v>
      </c>
      <c r="AC2802">
        <v>80</v>
      </c>
      <c r="AD2802">
        <v>10</v>
      </c>
      <c r="AE2802">
        <v>18.75</v>
      </c>
      <c r="AF2802">
        <v>18.75</v>
      </c>
      <c r="AG2802">
        <v>10</v>
      </c>
      <c r="AH2802">
        <v>0.76</v>
      </c>
      <c r="AI2802">
        <v>47847</v>
      </c>
      <c r="AJ2802">
        <v>3.7477</v>
      </c>
      <c r="AK2802">
        <v>2</v>
      </c>
      <c r="AL2802">
        <v>38</v>
      </c>
      <c r="AM2802">
        <v>5</v>
      </c>
      <c r="AN2802">
        <v>16</v>
      </c>
      <c r="AO2802" t="s">
        <v>190</v>
      </c>
      <c r="AP2802">
        <v>83</v>
      </c>
      <c r="AQ2802">
        <v>-0.7</v>
      </c>
      <c r="AR2802">
        <v>1.2</v>
      </c>
      <c r="AS2802" t="s">
        <v>3494</v>
      </c>
      <c r="AT2802">
        <v>4.4800000000000004</v>
      </c>
      <c r="AU2802">
        <v>15</v>
      </c>
      <c r="AV2802">
        <v>15</v>
      </c>
      <c r="AW2802">
        <v>14</v>
      </c>
      <c r="AX2802">
        <v>22</v>
      </c>
      <c r="AY2802">
        <v>4</v>
      </c>
      <c r="AZ2802">
        <v>56</v>
      </c>
      <c r="BA2802">
        <v>9.2321428571428577</v>
      </c>
      <c r="BB2802">
        <v>3857.2800000000007</v>
      </c>
      <c r="BC2802">
        <v>6428.8</v>
      </c>
      <c r="BD2802">
        <v>9000.32</v>
      </c>
      <c r="BG2802">
        <v>0</v>
      </c>
      <c r="BH2802">
        <v>0</v>
      </c>
      <c r="BI2802">
        <v>3857.2800000000007</v>
      </c>
      <c r="BJ2802">
        <v>6428.8</v>
      </c>
      <c r="BK2802">
        <v>9000.32</v>
      </c>
      <c r="BL2802">
        <v>40</v>
      </c>
      <c r="BM2802">
        <v>1</v>
      </c>
      <c r="BN2802">
        <v>35</v>
      </c>
      <c r="BO2802" t="s">
        <v>192</v>
      </c>
      <c r="BP2802">
        <v>9.1</v>
      </c>
      <c r="BQ2802">
        <v>1631</v>
      </c>
      <c r="BR2802">
        <v>40</v>
      </c>
      <c r="BS2802">
        <v>2.4524831391784185E-2</v>
      </c>
      <c r="BV2802">
        <v>635</v>
      </c>
      <c r="BW2802">
        <v>390</v>
      </c>
      <c r="BX2802">
        <v>0.61417322834645671</v>
      </c>
      <c r="BZ2802" t="s">
        <v>193</v>
      </c>
      <c r="CA2802" t="s">
        <v>194</v>
      </c>
      <c r="CB2802" t="b">
        <v>0</v>
      </c>
    </row>
    <row r="2803" spans="1:80" x14ac:dyDescent="0.3">
      <c r="A2803">
        <v>2802</v>
      </c>
      <c r="B2803" t="s">
        <v>3496</v>
      </c>
      <c r="C2803" t="s">
        <v>20</v>
      </c>
      <c r="D2803" t="s">
        <v>3425</v>
      </c>
      <c r="E2803" t="s">
        <v>3492</v>
      </c>
      <c r="F2803" t="s">
        <v>318</v>
      </c>
      <c r="G2803" t="s">
        <v>3425</v>
      </c>
      <c r="H2803" t="s">
        <v>184</v>
      </c>
      <c r="J2803">
        <v>0</v>
      </c>
      <c r="K2803" t="s">
        <v>3493</v>
      </c>
      <c r="L2803" t="s">
        <v>186</v>
      </c>
      <c r="M2803" t="s">
        <v>653</v>
      </c>
      <c r="N2803" t="s">
        <v>20</v>
      </c>
      <c r="O2803">
        <v>290</v>
      </c>
      <c r="Q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 t="s">
        <v>189</v>
      </c>
      <c r="AA2803">
        <v>2</v>
      </c>
      <c r="AB2803">
        <v>8</v>
      </c>
      <c r="AC2803">
        <v>80</v>
      </c>
      <c r="AD2803">
        <v>10</v>
      </c>
      <c r="AE2803">
        <v>18.75</v>
      </c>
      <c r="AF2803">
        <v>18.75</v>
      </c>
      <c r="AG2803">
        <v>10</v>
      </c>
      <c r="AH2803">
        <v>0.76</v>
      </c>
      <c r="AI2803">
        <v>47847</v>
      </c>
      <c r="AJ2803">
        <v>4.0868000000000002</v>
      </c>
      <c r="AK2803">
        <v>2</v>
      </c>
      <c r="AL2803">
        <v>35</v>
      </c>
      <c r="AM2803">
        <v>5</v>
      </c>
      <c r="AN2803">
        <v>16</v>
      </c>
      <c r="AO2803" t="s">
        <v>190</v>
      </c>
      <c r="AP2803">
        <v>83</v>
      </c>
      <c r="AQ2803">
        <v>-0.7</v>
      </c>
      <c r="AR2803">
        <v>1.2</v>
      </c>
      <c r="AS2803" t="s">
        <v>3494</v>
      </c>
      <c r="AT2803">
        <v>4.4800000000000004</v>
      </c>
      <c r="AU2803">
        <v>15</v>
      </c>
      <c r="AV2803">
        <v>15</v>
      </c>
      <c r="AW2803">
        <v>14</v>
      </c>
      <c r="AX2803">
        <v>22</v>
      </c>
      <c r="AY2803">
        <v>4</v>
      </c>
      <c r="AZ2803">
        <v>56</v>
      </c>
      <c r="BA2803">
        <v>9.2321428571428577</v>
      </c>
      <c r="BB2803">
        <v>3857.2800000000007</v>
      </c>
      <c r="BC2803">
        <v>6428.8</v>
      </c>
      <c r="BD2803">
        <v>9000.32</v>
      </c>
      <c r="BG2803">
        <v>0</v>
      </c>
      <c r="BH2803">
        <v>0</v>
      </c>
      <c r="BI2803">
        <v>3857.2800000000007</v>
      </c>
      <c r="BJ2803">
        <v>6428.8</v>
      </c>
      <c r="BK2803">
        <v>9000.32</v>
      </c>
      <c r="BL2803">
        <v>40</v>
      </c>
      <c r="BM2803">
        <v>1</v>
      </c>
      <c r="BN2803">
        <v>26</v>
      </c>
      <c r="BO2803" t="s">
        <v>192</v>
      </c>
      <c r="BP2803">
        <v>7.54</v>
      </c>
      <c r="BQ2803">
        <v>425</v>
      </c>
      <c r="BR2803">
        <v>12</v>
      </c>
      <c r="BS2803">
        <v>2.823529411764706E-2</v>
      </c>
      <c r="BV2803">
        <v>0</v>
      </c>
      <c r="BW2803">
        <v>0</v>
      </c>
      <c r="BX2803">
        <v>0</v>
      </c>
      <c r="BZ2803" t="s">
        <v>193</v>
      </c>
      <c r="CA2803" t="s">
        <v>194</v>
      </c>
      <c r="CB2803" t="b">
        <v>0</v>
      </c>
    </row>
    <row r="2804" spans="1:80" x14ac:dyDescent="0.3">
      <c r="A2804">
        <v>2803</v>
      </c>
      <c r="B2804" t="s">
        <v>3497</v>
      </c>
      <c r="C2804" t="s">
        <v>20</v>
      </c>
      <c r="D2804" t="s">
        <v>3425</v>
      </c>
      <c r="E2804" t="s">
        <v>3492</v>
      </c>
      <c r="F2804" t="s">
        <v>3439</v>
      </c>
      <c r="G2804" t="s">
        <v>3425</v>
      </c>
      <c r="H2804" t="s">
        <v>184</v>
      </c>
      <c r="J2804">
        <v>0</v>
      </c>
      <c r="K2804" t="s">
        <v>3493</v>
      </c>
      <c r="L2804" t="s">
        <v>186</v>
      </c>
      <c r="M2804" t="s">
        <v>653</v>
      </c>
      <c r="N2804" t="s">
        <v>20</v>
      </c>
      <c r="O2804">
        <v>290</v>
      </c>
      <c r="Q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 t="s">
        <v>189</v>
      </c>
      <c r="AA2804">
        <v>2</v>
      </c>
      <c r="AB2804">
        <v>8</v>
      </c>
      <c r="AC2804">
        <v>80</v>
      </c>
      <c r="AD2804">
        <v>10</v>
      </c>
      <c r="AE2804">
        <v>18.75</v>
      </c>
      <c r="AF2804">
        <v>18.75</v>
      </c>
      <c r="AG2804">
        <v>10</v>
      </c>
      <c r="AH2804">
        <v>0.76</v>
      </c>
      <c r="AI2804">
        <v>47847</v>
      </c>
      <c r="AJ2804">
        <v>4.0868000000000002</v>
      </c>
      <c r="AK2804">
        <v>2</v>
      </c>
      <c r="AL2804">
        <v>35</v>
      </c>
      <c r="AM2804">
        <v>5</v>
      </c>
      <c r="AN2804">
        <v>16</v>
      </c>
      <c r="AO2804" t="s">
        <v>190</v>
      </c>
      <c r="AP2804">
        <v>83</v>
      </c>
      <c r="AQ2804">
        <v>-0.7</v>
      </c>
      <c r="AR2804">
        <v>1.2</v>
      </c>
      <c r="AS2804" t="s">
        <v>3494</v>
      </c>
      <c r="AT2804">
        <v>4.4800000000000004</v>
      </c>
      <c r="AU2804">
        <v>15</v>
      </c>
      <c r="AV2804">
        <v>15</v>
      </c>
      <c r="AW2804">
        <v>14</v>
      </c>
      <c r="AX2804">
        <v>22</v>
      </c>
      <c r="AY2804">
        <v>4</v>
      </c>
      <c r="AZ2804">
        <v>56</v>
      </c>
      <c r="BA2804">
        <v>9.2321428571428577</v>
      </c>
      <c r="BB2804">
        <v>3857.2800000000007</v>
      </c>
      <c r="BC2804">
        <v>6428.8</v>
      </c>
      <c r="BD2804">
        <v>9000.32</v>
      </c>
      <c r="BG2804">
        <v>0</v>
      </c>
      <c r="BH2804">
        <v>0</v>
      </c>
      <c r="BI2804">
        <v>3857.2800000000007</v>
      </c>
      <c r="BJ2804">
        <v>6428.8</v>
      </c>
      <c r="BK2804">
        <v>9000.32</v>
      </c>
      <c r="BL2804">
        <v>40</v>
      </c>
      <c r="BM2804">
        <v>1</v>
      </c>
      <c r="BN2804">
        <v>26</v>
      </c>
      <c r="BO2804" t="s">
        <v>192</v>
      </c>
      <c r="BP2804">
        <v>7.54</v>
      </c>
      <c r="BQ2804">
        <v>208</v>
      </c>
      <c r="BR2804">
        <v>0</v>
      </c>
      <c r="BS2804">
        <v>0</v>
      </c>
      <c r="BV2804">
        <v>0</v>
      </c>
      <c r="BW2804">
        <v>0</v>
      </c>
      <c r="BX2804">
        <v>0</v>
      </c>
      <c r="BZ2804" t="s">
        <v>193</v>
      </c>
      <c r="CA2804" t="s">
        <v>194</v>
      </c>
      <c r="CB2804" t="b">
        <v>0</v>
      </c>
    </row>
    <row r="2805" spans="1:80" x14ac:dyDescent="0.3">
      <c r="A2805">
        <v>2804</v>
      </c>
      <c r="B2805" t="s">
        <v>3498</v>
      </c>
      <c r="C2805" t="s">
        <v>20</v>
      </c>
      <c r="D2805" t="s">
        <v>3425</v>
      </c>
      <c r="E2805" t="s">
        <v>3492</v>
      </c>
      <c r="F2805" t="s">
        <v>252</v>
      </c>
      <c r="G2805" t="s">
        <v>3425</v>
      </c>
      <c r="H2805" t="s">
        <v>184</v>
      </c>
      <c r="J2805">
        <v>0</v>
      </c>
      <c r="K2805" t="s">
        <v>3493</v>
      </c>
      <c r="L2805" t="s">
        <v>186</v>
      </c>
      <c r="M2805" t="s">
        <v>653</v>
      </c>
      <c r="N2805" t="s">
        <v>20</v>
      </c>
      <c r="O2805">
        <v>339</v>
      </c>
      <c r="Q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 t="s">
        <v>189</v>
      </c>
      <c r="AA2805">
        <v>2</v>
      </c>
      <c r="AB2805">
        <v>8</v>
      </c>
      <c r="AC2805">
        <v>80</v>
      </c>
      <c r="AD2805">
        <v>10</v>
      </c>
      <c r="AE2805">
        <v>18.75</v>
      </c>
      <c r="AF2805">
        <v>18.75</v>
      </c>
      <c r="AG2805">
        <v>10</v>
      </c>
      <c r="AH2805">
        <v>0.76</v>
      </c>
      <c r="AI2805">
        <v>47847</v>
      </c>
      <c r="AJ2805">
        <v>4.3099999999999996</v>
      </c>
      <c r="AK2805">
        <v>2</v>
      </c>
      <c r="AL2805">
        <v>33</v>
      </c>
      <c r="AM2805">
        <v>5</v>
      </c>
      <c r="AN2805">
        <v>16</v>
      </c>
      <c r="AO2805" t="s">
        <v>190</v>
      </c>
      <c r="AP2805">
        <v>83</v>
      </c>
      <c r="AQ2805">
        <v>-0.7</v>
      </c>
      <c r="AR2805">
        <v>1.2</v>
      </c>
      <c r="AS2805" t="s">
        <v>3494</v>
      </c>
      <c r="AT2805">
        <v>4.4800000000000004</v>
      </c>
      <c r="AU2805">
        <v>15</v>
      </c>
      <c r="AV2805">
        <v>15</v>
      </c>
      <c r="AW2805">
        <v>14</v>
      </c>
      <c r="AX2805">
        <v>22</v>
      </c>
      <c r="AY2805">
        <v>4</v>
      </c>
      <c r="AZ2805">
        <v>56</v>
      </c>
      <c r="BA2805">
        <v>9.2321428571428577</v>
      </c>
      <c r="BB2805">
        <v>3857.2800000000007</v>
      </c>
      <c r="BC2805">
        <v>6428.8</v>
      </c>
      <c r="BD2805">
        <v>9000.32</v>
      </c>
      <c r="BG2805">
        <v>0</v>
      </c>
      <c r="BH2805">
        <v>0</v>
      </c>
      <c r="BI2805">
        <v>3857.2800000000007</v>
      </c>
      <c r="BJ2805">
        <v>6428.8</v>
      </c>
      <c r="BK2805">
        <v>9000.32</v>
      </c>
      <c r="BL2805">
        <v>40</v>
      </c>
      <c r="BM2805">
        <v>1</v>
      </c>
      <c r="BN2805">
        <v>21</v>
      </c>
      <c r="BO2805" t="s">
        <v>192</v>
      </c>
      <c r="BP2805">
        <v>7.1189999999999998</v>
      </c>
      <c r="BQ2805">
        <v>889</v>
      </c>
      <c r="BR2805">
        <v>178</v>
      </c>
      <c r="BS2805">
        <v>0.20022497187851521</v>
      </c>
      <c r="BV2805">
        <v>423</v>
      </c>
      <c r="BW2805">
        <v>432</v>
      </c>
      <c r="BX2805">
        <v>1.0212765957446808</v>
      </c>
      <c r="BZ2805" t="s">
        <v>193</v>
      </c>
      <c r="CA2805" t="s">
        <v>194</v>
      </c>
      <c r="CB2805" t="b">
        <v>0</v>
      </c>
    </row>
    <row r="2806" spans="1:80" x14ac:dyDescent="0.3">
      <c r="A2806">
        <v>2805</v>
      </c>
      <c r="B2806" t="s">
        <v>3499</v>
      </c>
      <c r="C2806" t="s">
        <v>20</v>
      </c>
      <c r="D2806" t="s">
        <v>3425</v>
      </c>
      <c r="E2806" t="s">
        <v>3492</v>
      </c>
      <c r="F2806" t="s">
        <v>3442</v>
      </c>
      <c r="G2806" t="s">
        <v>3425</v>
      </c>
      <c r="H2806" t="s">
        <v>184</v>
      </c>
      <c r="J2806">
        <v>0</v>
      </c>
      <c r="K2806" t="s">
        <v>3493</v>
      </c>
      <c r="L2806" t="s">
        <v>186</v>
      </c>
      <c r="M2806" t="s">
        <v>653</v>
      </c>
      <c r="N2806" t="s">
        <v>20</v>
      </c>
      <c r="O2806">
        <v>339</v>
      </c>
      <c r="Q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 t="s">
        <v>189</v>
      </c>
      <c r="AA2806">
        <v>2</v>
      </c>
      <c r="AB2806">
        <v>8</v>
      </c>
      <c r="AC2806">
        <v>80</v>
      </c>
      <c r="AD2806">
        <v>10</v>
      </c>
      <c r="AE2806">
        <v>18.75</v>
      </c>
      <c r="AF2806">
        <v>18.75</v>
      </c>
      <c r="AG2806">
        <v>10</v>
      </c>
      <c r="AH2806">
        <v>0.76</v>
      </c>
      <c r="AI2806">
        <v>47847</v>
      </c>
      <c r="AJ2806">
        <v>4.3099999999999996</v>
      </c>
      <c r="AK2806">
        <v>2</v>
      </c>
      <c r="AL2806">
        <v>33</v>
      </c>
      <c r="AM2806">
        <v>5</v>
      </c>
      <c r="AN2806">
        <v>16</v>
      </c>
      <c r="AO2806" t="s">
        <v>190</v>
      </c>
      <c r="AP2806">
        <v>83</v>
      </c>
      <c r="AQ2806">
        <v>-0.7</v>
      </c>
      <c r="AR2806">
        <v>1.2</v>
      </c>
      <c r="AS2806" t="s">
        <v>3494</v>
      </c>
      <c r="AT2806">
        <v>4.4800000000000004</v>
      </c>
      <c r="AU2806">
        <v>15</v>
      </c>
      <c r="AV2806">
        <v>15</v>
      </c>
      <c r="AW2806">
        <v>14</v>
      </c>
      <c r="AX2806">
        <v>22</v>
      </c>
      <c r="AY2806">
        <v>4</v>
      </c>
      <c r="AZ2806">
        <v>56</v>
      </c>
      <c r="BA2806">
        <v>9.2321428571428577</v>
      </c>
      <c r="BB2806">
        <v>3857.2800000000007</v>
      </c>
      <c r="BC2806">
        <v>6428.8</v>
      </c>
      <c r="BD2806">
        <v>9000.32</v>
      </c>
      <c r="BG2806">
        <v>0</v>
      </c>
      <c r="BH2806">
        <v>0</v>
      </c>
      <c r="BI2806">
        <v>3857.2800000000007</v>
      </c>
      <c r="BJ2806">
        <v>6428.8</v>
      </c>
      <c r="BK2806">
        <v>9000.32</v>
      </c>
      <c r="BL2806">
        <v>40</v>
      </c>
      <c r="BM2806">
        <v>1</v>
      </c>
      <c r="BN2806">
        <v>21</v>
      </c>
      <c r="BO2806" t="s">
        <v>192</v>
      </c>
      <c r="BP2806">
        <v>7.1189999999999998</v>
      </c>
      <c r="BQ2806">
        <v>337</v>
      </c>
      <c r="BR2806">
        <v>8</v>
      </c>
      <c r="BS2806">
        <v>2.3738872403560832E-2</v>
      </c>
      <c r="BV2806">
        <v>0</v>
      </c>
      <c r="BW2806">
        <v>0</v>
      </c>
      <c r="BX2806">
        <v>0</v>
      </c>
      <c r="BZ2806" t="s">
        <v>193</v>
      </c>
      <c r="CA2806" t="s">
        <v>194</v>
      </c>
      <c r="CB2806" t="b">
        <v>0</v>
      </c>
    </row>
    <row r="2807" spans="1:80" x14ac:dyDescent="0.3">
      <c r="A2807">
        <v>2806</v>
      </c>
      <c r="B2807" t="s">
        <v>3500</v>
      </c>
      <c r="C2807" t="s">
        <v>20</v>
      </c>
      <c r="D2807" t="s">
        <v>3425</v>
      </c>
      <c r="E2807" t="s">
        <v>3492</v>
      </c>
      <c r="F2807" t="s">
        <v>511</v>
      </c>
      <c r="G2807" t="s">
        <v>3425</v>
      </c>
      <c r="H2807" t="s">
        <v>184</v>
      </c>
      <c r="J2807">
        <v>0</v>
      </c>
      <c r="K2807" t="s">
        <v>3493</v>
      </c>
      <c r="L2807" t="s">
        <v>186</v>
      </c>
      <c r="M2807" t="s">
        <v>653</v>
      </c>
      <c r="N2807" t="s">
        <v>20</v>
      </c>
      <c r="O2807">
        <v>438</v>
      </c>
      <c r="Q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 t="s">
        <v>189</v>
      </c>
      <c r="AA2807">
        <v>2</v>
      </c>
      <c r="AB2807">
        <v>8</v>
      </c>
      <c r="AC2807">
        <v>80</v>
      </c>
      <c r="AD2807">
        <v>10</v>
      </c>
      <c r="AE2807">
        <v>18.75</v>
      </c>
      <c r="AF2807">
        <v>18.75</v>
      </c>
      <c r="AG2807">
        <v>10</v>
      </c>
      <c r="AH2807">
        <v>0.76</v>
      </c>
      <c r="AI2807">
        <v>47847</v>
      </c>
      <c r="AJ2807">
        <v>5.43</v>
      </c>
      <c r="AK2807">
        <v>2</v>
      </c>
      <c r="AL2807">
        <v>26</v>
      </c>
      <c r="AM2807">
        <v>5</v>
      </c>
      <c r="AN2807">
        <v>16</v>
      </c>
      <c r="AO2807" t="s">
        <v>190</v>
      </c>
      <c r="AP2807">
        <v>83</v>
      </c>
      <c r="AQ2807">
        <v>-0.7</v>
      </c>
      <c r="AR2807">
        <v>1.2</v>
      </c>
      <c r="AS2807" t="s">
        <v>3494</v>
      </c>
      <c r="AT2807">
        <v>4.4800000000000004</v>
      </c>
      <c r="AU2807">
        <v>15</v>
      </c>
      <c r="AV2807">
        <v>15</v>
      </c>
      <c r="AW2807">
        <v>14</v>
      </c>
      <c r="AX2807">
        <v>22</v>
      </c>
      <c r="AY2807">
        <v>4</v>
      </c>
      <c r="AZ2807">
        <v>56</v>
      </c>
      <c r="BA2807">
        <v>9.2321428571428577</v>
      </c>
      <c r="BB2807">
        <v>3857.2800000000007</v>
      </c>
      <c r="BC2807">
        <v>6428.8</v>
      </c>
      <c r="BD2807">
        <v>9000.32</v>
      </c>
      <c r="BG2807">
        <v>0</v>
      </c>
      <c r="BH2807">
        <v>0</v>
      </c>
      <c r="BI2807">
        <v>3857.2800000000007</v>
      </c>
      <c r="BJ2807">
        <v>6428.8</v>
      </c>
      <c r="BK2807">
        <v>9000.32</v>
      </c>
      <c r="BL2807">
        <v>40</v>
      </c>
      <c r="BM2807">
        <v>1</v>
      </c>
      <c r="BN2807">
        <v>14</v>
      </c>
      <c r="BO2807" t="s">
        <v>192</v>
      </c>
      <c r="BP2807">
        <v>6.1319999999999997</v>
      </c>
      <c r="BQ2807">
        <v>1254</v>
      </c>
      <c r="BR2807">
        <v>12</v>
      </c>
      <c r="BS2807">
        <v>9.5693779904306216E-3</v>
      </c>
      <c r="BV2807">
        <v>0</v>
      </c>
      <c r="BW2807">
        <v>0</v>
      </c>
      <c r="BX2807">
        <v>0</v>
      </c>
      <c r="BZ2807" t="s">
        <v>193</v>
      </c>
      <c r="CA2807" t="s">
        <v>194</v>
      </c>
      <c r="CB2807" t="b">
        <v>0</v>
      </c>
    </row>
    <row r="2808" spans="1:80" x14ac:dyDescent="0.3">
      <c r="A2808">
        <v>2807</v>
      </c>
      <c r="B2808" t="s">
        <v>3501</v>
      </c>
      <c r="C2808" t="s">
        <v>20</v>
      </c>
      <c r="D2808" t="s">
        <v>3425</v>
      </c>
      <c r="E2808" t="s">
        <v>3492</v>
      </c>
      <c r="F2808" t="s">
        <v>3457</v>
      </c>
      <c r="G2808" t="s">
        <v>3425</v>
      </c>
      <c r="H2808" t="s">
        <v>184</v>
      </c>
      <c r="J2808">
        <v>0</v>
      </c>
      <c r="K2808" t="s">
        <v>3493</v>
      </c>
      <c r="L2808" t="s">
        <v>186</v>
      </c>
      <c r="M2808" t="s">
        <v>653</v>
      </c>
      <c r="N2808" t="s">
        <v>20</v>
      </c>
      <c r="O2808">
        <v>438</v>
      </c>
      <c r="Q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 t="s">
        <v>189</v>
      </c>
      <c r="AA2808">
        <v>2</v>
      </c>
      <c r="AB2808">
        <v>8</v>
      </c>
      <c r="AC2808">
        <v>80</v>
      </c>
      <c r="AD2808">
        <v>10</v>
      </c>
      <c r="AE2808">
        <v>18.75</v>
      </c>
      <c r="AF2808">
        <v>18.75</v>
      </c>
      <c r="AG2808">
        <v>10</v>
      </c>
      <c r="AH2808">
        <v>0.76</v>
      </c>
      <c r="AI2808">
        <v>47847</v>
      </c>
      <c r="AJ2808">
        <v>5.43</v>
      </c>
      <c r="AK2808">
        <v>2</v>
      </c>
      <c r="AL2808">
        <v>26</v>
      </c>
      <c r="AM2808">
        <v>5</v>
      </c>
      <c r="AN2808">
        <v>16</v>
      </c>
      <c r="AO2808" t="s">
        <v>190</v>
      </c>
      <c r="AP2808">
        <v>83</v>
      </c>
      <c r="AQ2808">
        <v>-0.7</v>
      </c>
      <c r="AR2808">
        <v>1.2</v>
      </c>
      <c r="AS2808" t="s">
        <v>3494</v>
      </c>
      <c r="AT2808">
        <v>4.4800000000000004</v>
      </c>
      <c r="AU2808">
        <v>15</v>
      </c>
      <c r="AV2808">
        <v>15</v>
      </c>
      <c r="AW2808">
        <v>14</v>
      </c>
      <c r="AX2808">
        <v>22</v>
      </c>
      <c r="AY2808">
        <v>4</v>
      </c>
      <c r="AZ2808">
        <v>56</v>
      </c>
      <c r="BA2808">
        <v>9.2321428571428577</v>
      </c>
      <c r="BB2808">
        <v>3857.2800000000007</v>
      </c>
      <c r="BC2808">
        <v>6428.8</v>
      </c>
      <c r="BD2808">
        <v>9000.32</v>
      </c>
      <c r="BG2808">
        <v>0</v>
      </c>
      <c r="BH2808">
        <v>0</v>
      </c>
      <c r="BI2808">
        <v>3857.2800000000007</v>
      </c>
      <c r="BJ2808">
        <v>6428.8</v>
      </c>
      <c r="BK2808">
        <v>9000.32</v>
      </c>
      <c r="BL2808">
        <v>40</v>
      </c>
      <c r="BM2808">
        <v>1</v>
      </c>
      <c r="BN2808">
        <v>14</v>
      </c>
      <c r="BO2808" t="s">
        <v>192</v>
      </c>
      <c r="BP2808">
        <v>6.1319999999999997</v>
      </c>
      <c r="BQ2808">
        <v>746</v>
      </c>
      <c r="BR2808">
        <v>0</v>
      </c>
      <c r="BS2808">
        <v>0</v>
      </c>
      <c r="BV2808">
        <v>0</v>
      </c>
      <c r="BW2808">
        <v>0</v>
      </c>
      <c r="BX2808">
        <v>0</v>
      </c>
      <c r="BZ2808" t="s">
        <v>193</v>
      </c>
      <c r="CA2808" t="s">
        <v>194</v>
      </c>
      <c r="CB2808" t="b">
        <v>0</v>
      </c>
    </row>
    <row r="2809" spans="1:80" x14ac:dyDescent="0.3">
      <c r="A2809">
        <v>2808</v>
      </c>
      <c r="B2809" t="s">
        <v>3502</v>
      </c>
      <c r="C2809" t="s">
        <v>20</v>
      </c>
      <c r="D2809" t="s">
        <v>3425</v>
      </c>
      <c r="E2809" t="s">
        <v>3492</v>
      </c>
      <c r="F2809" t="s">
        <v>520</v>
      </c>
      <c r="G2809" t="s">
        <v>3425</v>
      </c>
      <c r="H2809" t="s">
        <v>184</v>
      </c>
      <c r="J2809">
        <v>0</v>
      </c>
      <c r="K2809" t="s">
        <v>3493</v>
      </c>
      <c r="L2809" t="s">
        <v>186</v>
      </c>
      <c r="M2809" t="s">
        <v>653</v>
      </c>
      <c r="N2809" t="s">
        <v>20</v>
      </c>
      <c r="O2809">
        <v>603</v>
      </c>
      <c r="Q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 t="s">
        <v>189</v>
      </c>
      <c r="AA2809">
        <v>2</v>
      </c>
      <c r="AB2809">
        <v>8</v>
      </c>
      <c r="AC2809">
        <v>80</v>
      </c>
      <c r="AD2809">
        <v>10</v>
      </c>
      <c r="AE2809">
        <v>18.75</v>
      </c>
      <c r="AF2809">
        <v>18.75</v>
      </c>
      <c r="AG2809">
        <v>10</v>
      </c>
      <c r="AH2809">
        <v>0.76</v>
      </c>
      <c r="AI2809">
        <v>47847</v>
      </c>
      <c r="AJ2809">
        <v>7.36</v>
      </c>
      <c r="AK2809">
        <v>2</v>
      </c>
      <c r="AL2809">
        <v>20</v>
      </c>
      <c r="AM2809">
        <v>5</v>
      </c>
      <c r="AN2809">
        <v>16</v>
      </c>
      <c r="AO2809" t="s">
        <v>190</v>
      </c>
      <c r="AP2809">
        <v>83</v>
      </c>
      <c r="AQ2809">
        <v>-0.7</v>
      </c>
      <c r="AR2809">
        <v>1.2</v>
      </c>
      <c r="AS2809" t="s">
        <v>3494</v>
      </c>
      <c r="AT2809">
        <v>4.4800000000000004</v>
      </c>
      <c r="AU2809">
        <v>15</v>
      </c>
      <c r="AV2809">
        <v>15</v>
      </c>
      <c r="AW2809">
        <v>14</v>
      </c>
      <c r="AX2809">
        <v>22</v>
      </c>
      <c r="AY2809">
        <v>4</v>
      </c>
      <c r="AZ2809">
        <v>56</v>
      </c>
      <c r="BA2809">
        <v>9.2321428571428577</v>
      </c>
      <c r="BB2809">
        <v>3857.2800000000007</v>
      </c>
      <c r="BC2809">
        <v>6428.8</v>
      </c>
      <c r="BD2809">
        <v>9000.32</v>
      </c>
      <c r="BG2809">
        <v>0</v>
      </c>
      <c r="BH2809">
        <v>0</v>
      </c>
      <c r="BI2809">
        <v>3857.2800000000007</v>
      </c>
      <c r="BJ2809">
        <v>6428.8</v>
      </c>
      <c r="BK2809">
        <v>9000.32</v>
      </c>
      <c r="BL2809">
        <v>40</v>
      </c>
      <c r="BM2809">
        <v>1</v>
      </c>
      <c r="BN2809">
        <v>13</v>
      </c>
      <c r="BO2809" t="s">
        <v>192</v>
      </c>
      <c r="BP2809">
        <v>7.8390000000000004</v>
      </c>
      <c r="BQ2809">
        <v>1356</v>
      </c>
      <c r="BR2809">
        <v>68</v>
      </c>
      <c r="BS2809">
        <v>5.0147492625368731E-2</v>
      </c>
      <c r="BV2809">
        <v>0</v>
      </c>
      <c r="BW2809">
        <v>0</v>
      </c>
      <c r="BX2809">
        <v>0</v>
      </c>
      <c r="BZ2809" t="s">
        <v>193</v>
      </c>
      <c r="CA2809" t="s">
        <v>194</v>
      </c>
      <c r="CB2809" t="b">
        <v>0</v>
      </c>
    </row>
    <row r="2810" spans="1:80" x14ac:dyDescent="0.3">
      <c r="A2810">
        <v>2809</v>
      </c>
      <c r="B2810" t="s">
        <v>3503</v>
      </c>
      <c r="C2810" t="s">
        <v>20</v>
      </c>
      <c r="D2810" t="s">
        <v>3425</v>
      </c>
      <c r="E2810" t="s">
        <v>3492</v>
      </c>
      <c r="F2810" t="s">
        <v>3473</v>
      </c>
      <c r="G2810" t="s">
        <v>3425</v>
      </c>
      <c r="H2810" t="s">
        <v>184</v>
      </c>
      <c r="J2810">
        <v>0</v>
      </c>
      <c r="K2810" t="s">
        <v>3493</v>
      </c>
      <c r="L2810" t="s">
        <v>186</v>
      </c>
      <c r="M2810" t="s">
        <v>653</v>
      </c>
      <c r="N2810" t="s">
        <v>20</v>
      </c>
      <c r="O2810">
        <v>603</v>
      </c>
      <c r="Q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 t="s">
        <v>189</v>
      </c>
      <c r="AA2810">
        <v>2</v>
      </c>
      <c r="AB2810">
        <v>8</v>
      </c>
      <c r="AC2810">
        <v>80</v>
      </c>
      <c r="AD2810">
        <v>10</v>
      </c>
      <c r="AE2810">
        <v>18.75</v>
      </c>
      <c r="AF2810">
        <v>18.75</v>
      </c>
      <c r="AG2810">
        <v>10</v>
      </c>
      <c r="AH2810">
        <v>0.76</v>
      </c>
      <c r="AI2810">
        <v>47847</v>
      </c>
      <c r="AJ2810">
        <v>7.36</v>
      </c>
      <c r="AK2810">
        <v>2</v>
      </c>
      <c r="AL2810">
        <v>20</v>
      </c>
      <c r="AM2810">
        <v>5</v>
      </c>
      <c r="AN2810">
        <v>16</v>
      </c>
      <c r="AO2810" t="s">
        <v>190</v>
      </c>
      <c r="AP2810">
        <v>83</v>
      </c>
      <c r="AQ2810">
        <v>-0.7</v>
      </c>
      <c r="AR2810">
        <v>1.2</v>
      </c>
      <c r="AS2810" t="s">
        <v>3494</v>
      </c>
      <c r="AT2810">
        <v>4.4800000000000004</v>
      </c>
      <c r="AU2810">
        <v>15</v>
      </c>
      <c r="AV2810">
        <v>15</v>
      </c>
      <c r="AW2810">
        <v>14</v>
      </c>
      <c r="AX2810">
        <v>22</v>
      </c>
      <c r="AY2810">
        <v>4</v>
      </c>
      <c r="AZ2810">
        <v>56</v>
      </c>
      <c r="BA2810">
        <v>9.2321428571428577</v>
      </c>
      <c r="BB2810">
        <v>3857.2800000000007</v>
      </c>
      <c r="BC2810">
        <v>6428.8</v>
      </c>
      <c r="BD2810">
        <v>9000.32</v>
      </c>
      <c r="BG2810">
        <v>0</v>
      </c>
      <c r="BH2810">
        <v>0</v>
      </c>
      <c r="BI2810">
        <v>3857.2800000000007</v>
      </c>
      <c r="BJ2810">
        <v>6428.8</v>
      </c>
      <c r="BK2810">
        <v>9000.32</v>
      </c>
      <c r="BL2810">
        <v>40</v>
      </c>
      <c r="BM2810">
        <v>1</v>
      </c>
      <c r="BN2810">
        <v>13</v>
      </c>
      <c r="BO2810" t="s">
        <v>192</v>
      </c>
      <c r="BP2810">
        <v>7.8390000000000004</v>
      </c>
      <c r="BQ2810">
        <v>724</v>
      </c>
      <c r="BR2810">
        <v>58</v>
      </c>
      <c r="BS2810">
        <v>8.011049723756905E-2</v>
      </c>
      <c r="BV2810">
        <v>274</v>
      </c>
      <c r="BW2810">
        <v>0</v>
      </c>
      <c r="BX2810">
        <v>0</v>
      </c>
      <c r="BZ2810" t="s">
        <v>193</v>
      </c>
      <c r="CA2810" t="s">
        <v>194</v>
      </c>
      <c r="CB2810" t="b">
        <v>0</v>
      </c>
    </row>
    <row r="2811" spans="1:80" x14ac:dyDescent="0.3">
      <c r="A2811">
        <v>2810</v>
      </c>
      <c r="B2811" t="s">
        <v>3504</v>
      </c>
      <c r="C2811" t="s">
        <v>20</v>
      </c>
      <c r="D2811" t="s">
        <v>3425</v>
      </c>
      <c r="E2811" t="s">
        <v>3492</v>
      </c>
      <c r="F2811" t="s">
        <v>1005</v>
      </c>
      <c r="G2811" t="s">
        <v>3425</v>
      </c>
      <c r="H2811" t="s">
        <v>184</v>
      </c>
      <c r="J2811">
        <v>0</v>
      </c>
      <c r="K2811" t="s">
        <v>3493</v>
      </c>
      <c r="L2811" t="s">
        <v>186</v>
      </c>
      <c r="M2811" t="s">
        <v>653</v>
      </c>
      <c r="N2811" t="s">
        <v>20</v>
      </c>
      <c r="O2811">
        <v>687</v>
      </c>
      <c r="Q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 t="s">
        <v>189</v>
      </c>
      <c r="AA2811">
        <v>2</v>
      </c>
      <c r="AB2811">
        <v>8</v>
      </c>
      <c r="AC2811">
        <v>80</v>
      </c>
      <c r="AD2811">
        <v>10</v>
      </c>
      <c r="AE2811">
        <v>18.75</v>
      </c>
      <c r="AF2811">
        <v>18.75</v>
      </c>
      <c r="AG2811">
        <v>10</v>
      </c>
      <c r="AH2811">
        <v>0.76</v>
      </c>
      <c r="AI2811">
        <v>47847</v>
      </c>
      <c r="AJ2811">
        <v>8.32</v>
      </c>
      <c r="AK2811">
        <v>2</v>
      </c>
      <c r="AL2811">
        <v>17</v>
      </c>
      <c r="AM2811">
        <v>5</v>
      </c>
      <c r="AN2811">
        <v>16</v>
      </c>
      <c r="AO2811" t="s">
        <v>190</v>
      </c>
      <c r="AP2811">
        <v>83</v>
      </c>
      <c r="AQ2811">
        <v>-0.7</v>
      </c>
      <c r="AR2811">
        <v>1.2</v>
      </c>
      <c r="AS2811" t="s">
        <v>3968</v>
      </c>
      <c r="AT2811">
        <v>11</v>
      </c>
      <c r="AU2811">
        <v>15</v>
      </c>
      <c r="AV2811">
        <v>15</v>
      </c>
      <c r="AW2811">
        <v>10</v>
      </c>
      <c r="AX2811">
        <v>22</v>
      </c>
      <c r="AY2811">
        <v>3</v>
      </c>
      <c r="AZ2811">
        <v>30</v>
      </c>
      <c r="BA2811">
        <v>17.233333333333334</v>
      </c>
      <c r="BB2811">
        <v>6765</v>
      </c>
      <c r="BC2811">
        <v>11275</v>
      </c>
      <c r="BD2811">
        <v>15785</v>
      </c>
      <c r="BG2811">
        <v>0</v>
      </c>
      <c r="BH2811">
        <v>0</v>
      </c>
      <c r="BI2811">
        <v>6765</v>
      </c>
      <c r="BJ2811">
        <v>11275</v>
      </c>
      <c r="BK2811">
        <v>15785</v>
      </c>
      <c r="BL2811">
        <v>40</v>
      </c>
      <c r="BM2811">
        <v>1</v>
      </c>
      <c r="BN2811">
        <v>7</v>
      </c>
      <c r="BO2811" t="s">
        <v>192</v>
      </c>
      <c r="BP2811">
        <v>4.8090000000000002</v>
      </c>
      <c r="BQ2811">
        <v>8</v>
      </c>
      <c r="BR2811">
        <v>508</v>
      </c>
      <c r="BS2811">
        <v>63.5</v>
      </c>
      <c r="BV2811">
        <v>0</v>
      </c>
      <c r="BW2811">
        <v>0</v>
      </c>
      <c r="BX2811">
        <v>0</v>
      </c>
      <c r="BZ2811" t="s">
        <v>193</v>
      </c>
      <c r="CA2811" t="s">
        <v>194</v>
      </c>
      <c r="CB2811" t="b">
        <v>0</v>
      </c>
    </row>
    <row r="2812" spans="1:80" x14ac:dyDescent="0.3">
      <c r="A2812">
        <v>2811</v>
      </c>
      <c r="B2812" t="s">
        <v>3505</v>
      </c>
      <c r="C2812" t="s">
        <v>20</v>
      </c>
      <c r="D2812" t="s">
        <v>3425</v>
      </c>
      <c r="E2812" t="s">
        <v>3492</v>
      </c>
      <c r="F2812" t="s">
        <v>3490</v>
      </c>
      <c r="G2812" t="s">
        <v>3425</v>
      </c>
      <c r="H2812" t="s">
        <v>184</v>
      </c>
      <c r="J2812">
        <v>0</v>
      </c>
      <c r="K2812" t="s">
        <v>3493</v>
      </c>
      <c r="L2812" t="s">
        <v>186</v>
      </c>
      <c r="M2812" t="s">
        <v>653</v>
      </c>
      <c r="N2812" t="s">
        <v>20</v>
      </c>
      <c r="O2812">
        <v>687</v>
      </c>
      <c r="Q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 t="s">
        <v>189</v>
      </c>
      <c r="AA2812">
        <v>2</v>
      </c>
      <c r="AB2812">
        <v>8</v>
      </c>
      <c r="AC2812">
        <v>80</v>
      </c>
      <c r="AD2812">
        <v>10</v>
      </c>
      <c r="AE2812">
        <v>18.75</v>
      </c>
      <c r="AF2812">
        <v>18.75</v>
      </c>
      <c r="AG2812">
        <v>10</v>
      </c>
      <c r="AH2812">
        <v>0.76</v>
      </c>
      <c r="AI2812">
        <v>47847</v>
      </c>
      <c r="AJ2812">
        <v>8.32</v>
      </c>
      <c r="AK2812">
        <v>2</v>
      </c>
      <c r="AL2812">
        <v>17</v>
      </c>
      <c r="AM2812">
        <v>5</v>
      </c>
      <c r="AN2812">
        <v>16</v>
      </c>
      <c r="AO2812" t="s">
        <v>190</v>
      </c>
      <c r="AP2812">
        <v>83</v>
      </c>
      <c r="AQ2812">
        <v>-0.7</v>
      </c>
      <c r="AR2812">
        <v>1.2</v>
      </c>
      <c r="AS2812" t="s">
        <v>3968</v>
      </c>
      <c r="AT2812">
        <v>11</v>
      </c>
      <c r="AU2812">
        <v>15</v>
      </c>
      <c r="AV2812">
        <v>15</v>
      </c>
      <c r="AW2812">
        <v>10</v>
      </c>
      <c r="AX2812">
        <v>22</v>
      </c>
      <c r="AY2812">
        <v>3</v>
      </c>
      <c r="AZ2812">
        <v>30</v>
      </c>
      <c r="BA2812">
        <v>17.233333333333334</v>
      </c>
      <c r="BB2812">
        <v>6765</v>
      </c>
      <c r="BC2812">
        <v>11275</v>
      </c>
      <c r="BD2812">
        <v>15785</v>
      </c>
      <c r="BG2812">
        <v>0</v>
      </c>
      <c r="BH2812">
        <v>0</v>
      </c>
      <c r="BI2812">
        <v>6765</v>
      </c>
      <c r="BJ2812">
        <v>11275</v>
      </c>
      <c r="BK2812">
        <v>15785</v>
      </c>
      <c r="BL2812">
        <v>40</v>
      </c>
      <c r="BM2812">
        <v>1</v>
      </c>
      <c r="BN2812">
        <v>7</v>
      </c>
      <c r="BO2812" t="s">
        <v>192</v>
      </c>
      <c r="BP2812">
        <v>4.8090000000000002</v>
      </c>
      <c r="BQ2812">
        <v>180</v>
      </c>
      <c r="BR2812">
        <v>70</v>
      </c>
      <c r="BS2812">
        <v>0.3888888888888889</v>
      </c>
      <c r="BV2812">
        <v>0</v>
      </c>
      <c r="BW2812">
        <v>0</v>
      </c>
      <c r="BX2812">
        <v>0</v>
      </c>
      <c r="BZ2812" t="s">
        <v>193</v>
      </c>
      <c r="CA2812" t="s">
        <v>194</v>
      </c>
      <c r="CB2812" t="b">
        <v>0</v>
      </c>
    </row>
    <row r="2813" spans="1:80" x14ac:dyDescent="0.3">
      <c r="A2813">
        <v>2812</v>
      </c>
      <c r="B2813" t="s">
        <v>3506</v>
      </c>
      <c r="C2813" t="s">
        <v>20</v>
      </c>
      <c r="D2813" t="s">
        <v>3425</v>
      </c>
      <c r="E2813" t="s">
        <v>3492</v>
      </c>
      <c r="F2813" t="s">
        <v>1577</v>
      </c>
      <c r="G2813" t="s">
        <v>3425</v>
      </c>
      <c r="H2813" t="s">
        <v>184</v>
      </c>
      <c r="J2813">
        <v>0</v>
      </c>
      <c r="K2813" t="s">
        <v>3493</v>
      </c>
      <c r="L2813" t="s">
        <v>186</v>
      </c>
      <c r="M2813" t="s">
        <v>653</v>
      </c>
      <c r="N2813" t="s">
        <v>20</v>
      </c>
      <c r="O2813">
        <v>771</v>
      </c>
      <c r="Q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 t="s">
        <v>189</v>
      </c>
      <c r="AA2813">
        <v>2</v>
      </c>
      <c r="AB2813">
        <v>8</v>
      </c>
      <c r="AC2813">
        <v>80</v>
      </c>
      <c r="AD2813">
        <v>10</v>
      </c>
      <c r="AE2813">
        <v>18.75</v>
      </c>
      <c r="AF2813">
        <v>18.75</v>
      </c>
      <c r="AG2813">
        <v>10</v>
      </c>
      <c r="AH2813">
        <v>0.76</v>
      </c>
      <c r="AI2813">
        <v>47847</v>
      </c>
      <c r="AJ2813">
        <v>8.4272727272727295</v>
      </c>
      <c r="AK2813">
        <v>2</v>
      </c>
      <c r="AL2813">
        <v>17</v>
      </c>
      <c r="AM2813">
        <v>5</v>
      </c>
      <c r="AN2813">
        <v>16</v>
      </c>
      <c r="AO2813" t="s">
        <v>190</v>
      </c>
      <c r="AP2813">
        <v>83</v>
      </c>
      <c r="AQ2813">
        <v>-0.7</v>
      </c>
      <c r="AR2813">
        <v>1.2</v>
      </c>
      <c r="AS2813" t="s">
        <v>3968</v>
      </c>
      <c r="AT2813">
        <v>11</v>
      </c>
      <c r="AU2813">
        <v>15</v>
      </c>
      <c r="AV2813">
        <v>15</v>
      </c>
      <c r="AW2813">
        <v>10</v>
      </c>
      <c r="AX2813">
        <v>22</v>
      </c>
      <c r="AY2813">
        <v>3</v>
      </c>
      <c r="AZ2813">
        <v>30</v>
      </c>
      <c r="BA2813">
        <v>17.233333333333334</v>
      </c>
      <c r="BB2813">
        <v>6765</v>
      </c>
      <c r="BC2813">
        <v>11275</v>
      </c>
      <c r="BD2813">
        <v>15785</v>
      </c>
      <c r="BG2813">
        <v>0</v>
      </c>
      <c r="BH2813">
        <v>0</v>
      </c>
      <c r="BI2813">
        <v>6765</v>
      </c>
      <c r="BJ2813">
        <v>11275</v>
      </c>
      <c r="BK2813">
        <v>15785</v>
      </c>
      <c r="BL2813">
        <v>40</v>
      </c>
      <c r="BM2813">
        <v>1</v>
      </c>
      <c r="BN2813">
        <v>7</v>
      </c>
      <c r="BO2813" t="s">
        <v>192</v>
      </c>
      <c r="BP2813">
        <v>5.3970000000000002</v>
      </c>
      <c r="BQ2813">
        <v>1017</v>
      </c>
      <c r="BR2813">
        <v>251</v>
      </c>
      <c r="BS2813">
        <v>0.24680432645034417</v>
      </c>
      <c r="BV2813">
        <v>0</v>
      </c>
      <c r="BW2813">
        <v>0</v>
      </c>
      <c r="BX2813">
        <v>0</v>
      </c>
      <c r="BZ2813" t="s">
        <v>193</v>
      </c>
      <c r="CA2813" t="s">
        <v>194</v>
      </c>
      <c r="CB2813" t="b">
        <v>0</v>
      </c>
    </row>
    <row r="2814" spans="1:80" x14ac:dyDescent="0.3">
      <c r="A2814">
        <v>2813</v>
      </c>
      <c r="B2814" t="s">
        <v>3507</v>
      </c>
      <c r="C2814" t="s">
        <v>20</v>
      </c>
      <c r="D2814" t="s">
        <v>3425</v>
      </c>
      <c r="E2814" t="s">
        <v>3492</v>
      </c>
      <c r="F2814" t="s">
        <v>3442</v>
      </c>
      <c r="G2814" t="s">
        <v>3425</v>
      </c>
      <c r="H2814" t="s">
        <v>184</v>
      </c>
      <c r="J2814">
        <v>0</v>
      </c>
      <c r="K2814" t="s">
        <v>3493</v>
      </c>
      <c r="L2814" t="s">
        <v>186</v>
      </c>
      <c r="M2814" t="s">
        <v>653</v>
      </c>
      <c r="N2814" t="s">
        <v>20</v>
      </c>
      <c r="O2814">
        <v>771</v>
      </c>
      <c r="Q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 t="s">
        <v>189</v>
      </c>
      <c r="AA2814">
        <v>2</v>
      </c>
      <c r="AB2814">
        <v>8</v>
      </c>
      <c r="AC2814">
        <v>80</v>
      </c>
      <c r="AD2814">
        <v>10</v>
      </c>
      <c r="AE2814">
        <v>18.75</v>
      </c>
      <c r="AF2814">
        <v>18.75</v>
      </c>
      <c r="AG2814">
        <v>10</v>
      </c>
      <c r="AH2814">
        <v>0.76</v>
      </c>
      <c r="AI2814">
        <v>47847</v>
      </c>
      <c r="AJ2814">
        <v>8.4272727272727295</v>
      </c>
      <c r="AK2814">
        <v>2</v>
      </c>
      <c r="AL2814">
        <v>17</v>
      </c>
      <c r="AM2814">
        <v>5</v>
      </c>
      <c r="AN2814">
        <v>16</v>
      </c>
      <c r="AO2814" t="s">
        <v>190</v>
      </c>
      <c r="AP2814">
        <v>83</v>
      </c>
      <c r="AQ2814">
        <v>-0.7</v>
      </c>
      <c r="AR2814">
        <v>1.2</v>
      </c>
      <c r="AS2814" t="s">
        <v>3968</v>
      </c>
      <c r="AT2814">
        <v>11</v>
      </c>
      <c r="AU2814">
        <v>15</v>
      </c>
      <c r="AV2814">
        <v>15</v>
      </c>
      <c r="AW2814">
        <v>10</v>
      </c>
      <c r="AX2814">
        <v>22</v>
      </c>
      <c r="AY2814">
        <v>3</v>
      </c>
      <c r="AZ2814">
        <v>30</v>
      </c>
      <c r="BA2814">
        <v>17.233333333333334</v>
      </c>
      <c r="BB2814">
        <v>6765</v>
      </c>
      <c r="BC2814">
        <v>11275</v>
      </c>
      <c r="BD2814">
        <v>15785</v>
      </c>
      <c r="BG2814">
        <v>0</v>
      </c>
      <c r="BH2814">
        <v>0</v>
      </c>
      <c r="BI2814">
        <v>6765</v>
      </c>
      <c r="BJ2814">
        <v>11275</v>
      </c>
      <c r="BK2814">
        <v>15785</v>
      </c>
      <c r="BL2814">
        <v>40</v>
      </c>
      <c r="BM2814">
        <v>1</v>
      </c>
      <c r="BN2814">
        <v>7</v>
      </c>
      <c r="BO2814" t="s">
        <v>192</v>
      </c>
      <c r="BP2814">
        <v>5.3970000000000002</v>
      </c>
      <c r="BQ2814">
        <v>822</v>
      </c>
      <c r="BR2814">
        <v>175</v>
      </c>
      <c r="BS2814">
        <v>0.21289537712895376</v>
      </c>
      <c r="BV2814">
        <v>0</v>
      </c>
      <c r="BW2814">
        <v>0</v>
      </c>
      <c r="BX2814">
        <v>0</v>
      </c>
      <c r="BZ2814" t="s">
        <v>193</v>
      </c>
      <c r="CA2814" t="s">
        <v>194</v>
      </c>
      <c r="CB2814" t="b">
        <v>0</v>
      </c>
    </row>
    <row r="2815" spans="1:80" x14ac:dyDescent="0.3">
      <c r="A2815">
        <v>2814</v>
      </c>
      <c r="B2815" t="s">
        <v>3508</v>
      </c>
      <c r="C2815" t="s">
        <v>20</v>
      </c>
      <c r="D2815" t="s">
        <v>3425</v>
      </c>
      <c r="E2815" t="s">
        <v>3509</v>
      </c>
      <c r="F2815" t="s">
        <v>196</v>
      </c>
      <c r="G2815" t="s">
        <v>3425</v>
      </c>
      <c r="H2815" t="s">
        <v>184</v>
      </c>
      <c r="J2815">
        <v>0</v>
      </c>
      <c r="K2815" t="s">
        <v>3510</v>
      </c>
      <c r="L2815" t="s">
        <v>186</v>
      </c>
      <c r="M2815" t="s">
        <v>653</v>
      </c>
      <c r="N2815" t="s">
        <v>20</v>
      </c>
      <c r="O2815">
        <v>424</v>
      </c>
      <c r="Q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 t="s">
        <v>189</v>
      </c>
      <c r="AA2815">
        <v>2</v>
      </c>
      <c r="AB2815">
        <v>6</v>
      </c>
      <c r="AC2815">
        <v>80</v>
      </c>
      <c r="AD2815">
        <v>13.333333333333334</v>
      </c>
      <c r="AE2815">
        <v>18.75</v>
      </c>
      <c r="AF2815">
        <v>18.75</v>
      </c>
      <c r="AG2815">
        <v>10</v>
      </c>
      <c r="AH2815">
        <v>0.76</v>
      </c>
      <c r="AI2815">
        <v>47847</v>
      </c>
      <c r="AJ2815">
        <v>4.6399999999999997</v>
      </c>
      <c r="AK2815">
        <v>2</v>
      </c>
      <c r="AL2815">
        <v>31</v>
      </c>
      <c r="AM2815">
        <v>5</v>
      </c>
      <c r="AN2815">
        <v>16</v>
      </c>
      <c r="AO2815" t="s">
        <v>190</v>
      </c>
      <c r="AP2815">
        <v>83</v>
      </c>
      <c r="AQ2815">
        <v>-0.7</v>
      </c>
      <c r="AR2815">
        <v>1.2</v>
      </c>
      <c r="AS2815" t="s">
        <v>3511</v>
      </c>
      <c r="AT2815">
        <v>2.58</v>
      </c>
      <c r="AU2815">
        <v>15</v>
      </c>
      <c r="AV2815">
        <v>15</v>
      </c>
      <c r="AW2815">
        <v>14</v>
      </c>
      <c r="AX2815">
        <v>22</v>
      </c>
      <c r="AY2815">
        <v>3</v>
      </c>
      <c r="AZ2815">
        <v>42</v>
      </c>
      <c r="BA2815">
        <v>12.30952380952381</v>
      </c>
      <c r="BB2815">
        <v>2221.38</v>
      </c>
      <c r="BC2815">
        <v>3702.3000000000006</v>
      </c>
      <c r="BD2815">
        <v>5183.22</v>
      </c>
      <c r="BG2815">
        <v>0</v>
      </c>
      <c r="BH2815">
        <v>0</v>
      </c>
      <c r="BI2815">
        <v>2221.38</v>
      </c>
      <c r="BJ2815">
        <v>3702.3000000000006</v>
      </c>
      <c r="BK2815">
        <v>5183.22</v>
      </c>
      <c r="BL2815">
        <v>40</v>
      </c>
      <c r="BM2815">
        <v>1</v>
      </c>
      <c r="BN2815">
        <v>22</v>
      </c>
      <c r="BO2815" t="s">
        <v>192</v>
      </c>
      <c r="BP2815">
        <v>9.3279999999999994</v>
      </c>
      <c r="BQ2815">
        <v>1322</v>
      </c>
      <c r="BR2815">
        <v>7</v>
      </c>
      <c r="BS2815">
        <v>5.2950075642965201E-3</v>
      </c>
      <c r="BV2815">
        <v>776</v>
      </c>
      <c r="BW2815">
        <v>0</v>
      </c>
      <c r="BX2815">
        <v>0</v>
      </c>
      <c r="BZ2815" t="s">
        <v>193</v>
      </c>
      <c r="CA2815" t="s">
        <v>194</v>
      </c>
      <c r="CB2815" t="b">
        <v>0</v>
      </c>
    </row>
    <row r="2816" spans="1:80" x14ac:dyDescent="0.3">
      <c r="A2816">
        <v>2815</v>
      </c>
      <c r="B2816" t="s">
        <v>3512</v>
      </c>
      <c r="C2816" t="s">
        <v>20</v>
      </c>
      <c r="D2816" t="s">
        <v>3425</v>
      </c>
      <c r="E2816" t="s">
        <v>3509</v>
      </c>
      <c r="F2816" t="s">
        <v>3430</v>
      </c>
      <c r="G2816" t="s">
        <v>3425</v>
      </c>
      <c r="H2816" t="s">
        <v>184</v>
      </c>
      <c r="J2816">
        <v>0</v>
      </c>
      <c r="K2816" t="s">
        <v>3510</v>
      </c>
      <c r="L2816" t="s">
        <v>186</v>
      </c>
      <c r="M2816" t="s">
        <v>653</v>
      </c>
      <c r="N2816" t="s">
        <v>20</v>
      </c>
      <c r="O2816">
        <v>424</v>
      </c>
      <c r="Q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 t="s">
        <v>189</v>
      </c>
      <c r="AA2816">
        <v>2</v>
      </c>
      <c r="AB2816">
        <v>6</v>
      </c>
      <c r="AC2816">
        <v>80</v>
      </c>
      <c r="AD2816">
        <v>13.333333333333334</v>
      </c>
      <c r="AE2816">
        <v>18.75</v>
      </c>
      <c r="AF2816">
        <v>18.75</v>
      </c>
      <c r="AG2816">
        <v>10</v>
      </c>
      <c r="AH2816">
        <v>0.76</v>
      </c>
      <c r="AI2816">
        <v>47847</v>
      </c>
      <c r="AJ2816">
        <v>4.6399999999999997</v>
      </c>
      <c r="AK2816">
        <v>2</v>
      </c>
      <c r="AL2816">
        <v>31</v>
      </c>
      <c r="AM2816">
        <v>5</v>
      </c>
      <c r="AN2816">
        <v>16</v>
      </c>
      <c r="AO2816" t="s">
        <v>190</v>
      </c>
      <c r="AP2816">
        <v>83</v>
      </c>
      <c r="AQ2816">
        <v>-0.7</v>
      </c>
      <c r="AR2816">
        <v>1.2</v>
      </c>
      <c r="AS2816" t="s">
        <v>3511</v>
      </c>
      <c r="AT2816">
        <v>2.58</v>
      </c>
      <c r="AU2816">
        <v>15</v>
      </c>
      <c r="AV2816">
        <v>15</v>
      </c>
      <c r="AW2816">
        <v>14</v>
      </c>
      <c r="AX2816">
        <v>22</v>
      </c>
      <c r="AY2816">
        <v>3</v>
      </c>
      <c r="AZ2816">
        <v>42</v>
      </c>
      <c r="BA2816">
        <v>12.30952380952381</v>
      </c>
      <c r="BB2816">
        <v>2221.38</v>
      </c>
      <c r="BC2816">
        <v>3702.3000000000006</v>
      </c>
      <c r="BD2816">
        <v>5183.22</v>
      </c>
      <c r="BG2816">
        <v>0</v>
      </c>
      <c r="BH2816">
        <v>0</v>
      </c>
      <c r="BI2816">
        <v>2221.38</v>
      </c>
      <c r="BJ2816">
        <v>3702.3000000000006</v>
      </c>
      <c r="BK2816">
        <v>5183.22</v>
      </c>
      <c r="BL2816">
        <v>40</v>
      </c>
      <c r="BM2816">
        <v>1</v>
      </c>
      <c r="BN2816">
        <v>22</v>
      </c>
      <c r="BO2816" t="s">
        <v>192</v>
      </c>
      <c r="BP2816">
        <v>9.3279999999999994</v>
      </c>
      <c r="BQ2816">
        <v>1296</v>
      </c>
      <c r="BR2816">
        <v>16</v>
      </c>
      <c r="BS2816">
        <v>1.2345679012345678E-2</v>
      </c>
      <c r="BV2816">
        <v>549</v>
      </c>
      <c r="BW2816">
        <v>551</v>
      </c>
      <c r="BX2816">
        <v>1.0036429872495447</v>
      </c>
      <c r="BZ2816" t="s">
        <v>193</v>
      </c>
      <c r="CA2816" t="s">
        <v>194</v>
      </c>
      <c r="CB2816" t="b">
        <v>0</v>
      </c>
    </row>
    <row r="2817" spans="1:80" x14ac:dyDescent="0.3">
      <c r="A2817">
        <v>2816</v>
      </c>
      <c r="B2817" t="s">
        <v>3513</v>
      </c>
      <c r="C2817" t="s">
        <v>20</v>
      </c>
      <c r="D2817" t="s">
        <v>3425</v>
      </c>
      <c r="E2817" t="s">
        <v>3509</v>
      </c>
      <c r="F2817" t="s">
        <v>318</v>
      </c>
      <c r="G2817" t="s">
        <v>3425</v>
      </c>
      <c r="H2817" t="s">
        <v>184</v>
      </c>
      <c r="J2817">
        <v>0</v>
      </c>
      <c r="K2817" t="s">
        <v>3510</v>
      </c>
      <c r="L2817" t="s">
        <v>186</v>
      </c>
      <c r="M2817" t="s">
        <v>653</v>
      </c>
      <c r="N2817" t="s">
        <v>20</v>
      </c>
      <c r="O2817">
        <v>467</v>
      </c>
      <c r="Q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 t="s">
        <v>189</v>
      </c>
      <c r="AA2817">
        <v>2</v>
      </c>
      <c r="AB2817">
        <v>6</v>
      </c>
      <c r="AC2817">
        <v>80</v>
      </c>
      <c r="AD2817">
        <v>13.333333333333334</v>
      </c>
      <c r="AE2817">
        <v>18.75</v>
      </c>
      <c r="AF2817">
        <v>18.75</v>
      </c>
      <c r="AG2817">
        <v>10</v>
      </c>
      <c r="AH2817">
        <v>0.76</v>
      </c>
      <c r="AI2817">
        <v>47847</v>
      </c>
      <c r="AJ2817">
        <v>5.05</v>
      </c>
      <c r="AK2817">
        <v>2</v>
      </c>
      <c r="AL2817">
        <v>28</v>
      </c>
      <c r="AM2817">
        <v>5</v>
      </c>
      <c r="AN2817">
        <v>16</v>
      </c>
      <c r="AO2817" t="s">
        <v>190</v>
      </c>
      <c r="AP2817">
        <v>83</v>
      </c>
      <c r="AQ2817">
        <v>-0.7</v>
      </c>
      <c r="AR2817">
        <v>1.2</v>
      </c>
      <c r="AS2817" t="s">
        <v>3511</v>
      </c>
      <c r="AT2817">
        <v>2.58</v>
      </c>
      <c r="AU2817">
        <v>15</v>
      </c>
      <c r="AV2817">
        <v>15</v>
      </c>
      <c r="AW2817">
        <v>14</v>
      </c>
      <c r="AX2817">
        <v>22</v>
      </c>
      <c r="AY2817">
        <v>3</v>
      </c>
      <c r="AZ2817">
        <v>42</v>
      </c>
      <c r="BA2817">
        <v>12.30952380952381</v>
      </c>
      <c r="BB2817">
        <v>2221.38</v>
      </c>
      <c r="BC2817">
        <v>3702.3000000000006</v>
      </c>
      <c r="BD2817">
        <v>5183.22</v>
      </c>
      <c r="BG2817">
        <v>0</v>
      </c>
      <c r="BH2817">
        <v>0</v>
      </c>
      <c r="BI2817">
        <v>2221.38</v>
      </c>
      <c r="BJ2817">
        <v>3702.3000000000006</v>
      </c>
      <c r="BK2817">
        <v>5183.22</v>
      </c>
      <c r="BL2817">
        <v>40</v>
      </c>
      <c r="BM2817">
        <v>1</v>
      </c>
      <c r="BN2817">
        <v>18</v>
      </c>
      <c r="BO2817" t="s">
        <v>192</v>
      </c>
      <c r="BP2817">
        <v>8.4060000000000006</v>
      </c>
      <c r="BQ2817">
        <v>619</v>
      </c>
      <c r="BR2817">
        <v>312</v>
      </c>
      <c r="BS2817">
        <v>0.50403877221324722</v>
      </c>
      <c r="BV2817">
        <v>0</v>
      </c>
      <c r="BW2817">
        <v>0</v>
      </c>
      <c r="BX2817">
        <v>0</v>
      </c>
      <c r="BZ2817" t="s">
        <v>193</v>
      </c>
      <c r="CA2817" t="s">
        <v>194</v>
      </c>
      <c r="CB2817" t="b">
        <v>0</v>
      </c>
    </row>
    <row r="2818" spans="1:80" x14ac:dyDescent="0.3">
      <c r="A2818">
        <v>2817</v>
      </c>
      <c r="B2818" t="s">
        <v>3514</v>
      </c>
      <c r="C2818" t="s">
        <v>20</v>
      </c>
      <c r="D2818" t="s">
        <v>3425</v>
      </c>
      <c r="E2818" t="s">
        <v>3509</v>
      </c>
      <c r="F2818" t="s">
        <v>3439</v>
      </c>
      <c r="G2818" t="s">
        <v>3425</v>
      </c>
      <c r="H2818" t="s">
        <v>184</v>
      </c>
      <c r="J2818">
        <v>0</v>
      </c>
      <c r="K2818" t="s">
        <v>3510</v>
      </c>
      <c r="L2818" t="s">
        <v>186</v>
      </c>
      <c r="M2818" t="s">
        <v>653</v>
      </c>
      <c r="N2818" t="s">
        <v>20</v>
      </c>
      <c r="O2818">
        <v>467</v>
      </c>
      <c r="Q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 t="s">
        <v>189</v>
      </c>
      <c r="AA2818">
        <v>2</v>
      </c>
      <c r="AB2818">
        <v>6</v>
      </c>
      <c r="AC2818">
        <v>80</v>
      </c>
      <c r="AD2818">
        <v>13.333333333333334</v>
      </c>
      <c r="AE2818">
        <v>18.75</v>
      </c>
      <c r="AF2818">
        <v>18.75</v>
      </c>
      <c r="AG2818">
        <v>10</v>
      </c>
      <c r="AH2818">
        <v>0.76</v>
      </c>
      <c r="AI2818">
        <v>47847</v>
      </c>
      <c r="AJ2818">
        <v>5.05</v>
      </c>
      <c r="AK2818">
        <v>2</v>
      </c>
      <c r="AL2818">
        <v>28</v>
      </c>
      <c r="AM2818">
        <v>5</v>
      </c>
      <c r="AN2818">
        <v>16</v>
      </c>
      <c r="AO2818" t="s">
        <v>190</v>
      </c>
      <c r="AP2818">
        <v>83</v>
      </c>
      <c r="AQ2818">
        <v>-0.7</v>
      </c>
      <c r="AR2818">
        <v>1.2</v>
      </c>
      <c r="AS2818" t="s">
        <v>3511</v>
      </c>
      <c r="AT2818">
        <v>2.58</v>
      </c>
      <c r="AU2818">
        <v>15</v>
      </c>
      <c r="AV2818">
        <v>15</v>
      </c>
      <c r="AW2818">
        <v>14</v>
      </c>
      <c r="AX2818">
        <v>22</v>
      </c>
      <c r="AY2818">
        <v>3</v>
      </c>
      <c r="AZ2818">
        <v>42</v>
      </c>
      <c r="BA2818">
        <v>12.30952380952381</v>
      </c>
      <c r="BB2818">
        <v>2221.38</v>
      </c>
      <c r="BC2818">
        <v>3702.3000000000006</v>
      </c>
      <c r="BD2818">
        <v>5183.22</v>
      </c>
      <c r="BG2818">
        <v>0</v>
      </c>
      <c r="BH2818">
        <v>0</v>
      </c>
      <c r="BI2818">
        <v>2221.38</v>
      </c>
      <c r="BJ2818">
        <v>3702.3000000000006</v>
      </c>
      <c r="BK2818">
        <v>5183.22</v>
      </c>
      <c r="BL2818">
        <v>40</v>
      </c>
      <c r="BM2818">
        <v>1</v>
      </c>
      <c r="BN2818">
        <v>18</v>
      </c>
      <c r="BO2818" t="s">
        <v>192</v>
      </c>
      <c r="BP2818">
        <v>8.4060000000000006</v>
      </c>
      <c r="BQ2818">
        <v>234</v>
      </c>
      <c r="BR2818">
        <v>3</v>
      </c>
      <c r="BS2818">
        <v>1.282051282051282E-2</v>
      </c>
      <c r="BV2818">
        <v>0</v>
      </c>
      <c r="BW2818">
        <v>0</v>
      </c>
      <c r="BX2818">
        <v>0</v>
      </c>
      <c r="BZ2818" t="s">
        <v>193</v>
      </c>
      <c r="CA2818" t="s">
        <v>194</v>
      </c>
      <c r="CB2818" t="b">
        <v>0</v>
      </c>
    </row>
    <row r="2819" spans="1:80" x14ac:dyDescent="0.3">
      <c r="A2819">
        <v>2818</v>
      </c>
      <c r="B2819" t="s">
        <v>3515</v>
      </c>
      <c r="C2819" t="s">
        <v>20</v>
      </c>
      <c r="D2819" t="s">
        <v>3425</v>
      </c>
      <c r="E2819" t="s">
        <v>3509</v>
      </c>
      <c r="F2819" t="s">
        <v>252</v>
      </c>
      <c r="G2819" t="s">
        <v>3425</v>
      </c>
      <c r="H2819" t="s">
        <v>184</v>
      </c>
      <c r="J2819">
        <v>0</v>
      </c>
      <c r="K2819" t="s">
        <v>3510</v>
      </c>
      <c r="L2819" t="s">
        <v>186</v>
      </c>
      <c r="M2819" t="s">
        <v>653</v>
      </c>
      <c r="N2819" t="s">
        <v>20</v>
      </c>
      <c r="O2819">
        <v>565</v>
      </c>
      <c r="Q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 t="s">
        <v>189</v>
      </c>
      <c r="AA2819">
        <v>2</v>
      </c>
      <c r="AB2819">
        <v>6</v>
      </c>
      <c r="AC2819">
        <v>80</v>
      </c>
      <c r="AD2819">
        <v>13.333333333333334</v>
      </c>
      <c r="AE2819">
        <v>18.75</v>
      </c>
      <c r="AF2819">
        <v>18.75</v>
      </c>
      <c r="AG2819">
        <v>10</v>
      </c>
      <c r="AH2819">
        <v>0.76</v>
      </c>
      <c r="AI2819">
        <v>47847</v>
      </c>
      <c r="AJ2819">
        <v>5.6140999999999996</v>
      </c>
      <c r="AK2819">
        <v>2</v>
      </c>
      <c r="AL2819">
        <v>25</v>
      </c>
      <c r="AM2819">
        <v>5</v>
      </c>
      <c r="AN2819">
        <v>16</v>
      </c>
      <c r="AO2819" t="s">
        <v>190</v>
      </c>
      <c r="AP2819">
        <v>83</v>
      </c>
      <c r="AQ2819">
        <v>-0.7</v>
      </c>
      <c r="AR2819">
        <v>1.2</v>
      </c>
      <c r="AS2819" t="s">
        <v>3511</v>
      </c>
      <c r="AT2819">
        <v>2.58</v>
      </c>
      <c r="AU2819">
        <v>15</v>
      </c>
      <c r="AV2819">
        <v>15</v>
      </c>
      <c r="AW2819">
        <v>14</v>
      </c>
      <c r="AX2819">
        <v>22</v>
      </c>
      <c r="AY2819">
        <v>3</v>
      </c>
      <c r="AZ2819">
        <v>42</v>
      </c>
      <c r="BA2819">
        <v>12.30952380952381</v>
      </c>
      <c r="BB2819">
        <v>2221.38</v>
      </c>
      <c r="BC2819">
        <v>3702.3000000000006</v>
      </c>
      <c r="BD2819">
        <v>5183.22</v>
      </c>
      <c r="BG2819">
        <v>0</v>
      </c>
      <c r="BH2819">
        <v>0</v>
      </c>
      <c r="BI2819">
        <v>2221.38</v>
      </c>
      <c r="BJ2819">
        <v>3702.3000000000006</v>
      </c>
      <c r="BK2819">
        <v>5183.22</v>
      </c>
      <c r="BL2819">
        <v>40</v>
      </c>
      <c r="BM2819">
        <v>1</v>
      </c>
      <c r="BN2819">
        <v>12</v>
      </c>
      <c r="BO2819" t="s">
        <v>192</v>
      </c>
      <c r="BP2819">
        <v>6.78</v>
      </c>
      <c r="BQ2819">
        <v>1348</v>
      </c>
      <c r="BR2819">
        <v>49</v>
      </c>
      <c r="BS2819">
        <v>3.6350148367952521E-2</v>
      </c>
      <c r="BV2819">
        <v>0</v>
      </c>
      <c r="BW2819">
        <v>856</v>
      </c>
      <c r="BX2819">
        <v>0</v>
      </c>
      <c r="BZ2819" t="s">
        <v>193</v>
      </c>
      <c r="CA2819" t="s">
        <v>194</v>
      </c>
      <c r="CB2819" t="b">
        <v>0</v>
      </c>
    </row>
    <row r="2820" spans="1:80" x14ac:dyDescent="0.3">
      <c r="A2820">
        <v>2819</v>
      </c>
      <c r="B2820" t="s">
        <v>3516</v>
      </c>
      <c r="C2820" t="s">
        <v>20</v>
      </c>
      <c r="D2820" t="s">
        <v>3425</v>
      </c>
      <c r="E2820" t="s">
        <v>3509</v>
      </c>
      <c r="F2820" t="s">
        <v>3442</v>
      </c>
      <c r="G2820" t="s">
        <v>3425</v>
      </c>
      <c r="H2820" t="s">
        <v>184</v>
      </c>
      <c r="J2820">
        <v>0</v>
      </c>
      <c r="K2820" t="s">
        <v>3510</v>
      </c>
      <c r="L2820" t="s">
        <v>186</v>
      </c>
      <c r="M2820" t="s">
        <v>653</v>
      </c>
      <c r="N2820" t="s">
        <v>20</v>
      </c>
      <c r="O2820">
        <v>565</v>
      </c>
      <c r="Q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 t="s">
        <v>189</v>
      </c>
      <c r="AA2820">
        <v>2</v>
      </c>
      <c r="AB2820">
        <v>6</v>
      </c>
      <c r="AC2820">
        <v>80</v>
      </c>
      <c r="AD2820">
        <v>13.333333333333334</v>
      </c>
      <c r="AE2820">
        <v>18.75</v>
      </c>
      <c r="AF2820">
        <v>18.75</v>
      </c>
      <c r="AG2820">
        <v>10</v>
      </c>
      <c r="AH2820">
        <v>0.76</v>
      </c>
      <c r="AI2820">
        <v>47847</v>
      </c>
      <c r="AJ2820">
        <v>5.6140999999999996</v>
      </c>
      <c r="AK2820">
        <v>2</v>
      </c>
      <c r="AL2820">
        <v>25</v>
      </c>
      <c r="AM2820">
        <v>5</v>
      </c>
      <c r="AN2820">
        <v>16</v>
      </c>
      <c r="AO2820" t="s">
        <v>190</v>
      </c>
      <c r="AP2820">
        <v>83</v>
      </c>
      <c r="AQ2820">
        <v>-0.7</v>
      </c>
      <c r="AR2820">
        <v>1.2</v>
      </c>
      <c r="AS2820" t="s">
        <v>3968</v>
      </c>
      <c r="AT2820">
        <v>11</v>
      </c>
      <c r="AU2820">
        <v>15</v>
      </c>
      <c r="AV2820">
        <v>15</v>
      </c>
      <c r="AW2820">
        <v>10</v>
      </c>
      <c r="AX2820">
        <v>22</v>
      </c>
      <c r="AY2820">
        <v>3</v>
      </c>
      <c r="AZ2820">
        <v>30</v>
      </c>
      <c r="BA2820">
        <v>17.233333333333334</v>
      </c>
      <c r="BB2820">
        <v>6765</v>
      </c>
      <c r="BC2820">
        <v>11275</v>
      </c>
      <c r="BD2820">
        <v>15785</v>
      </c>
      <c r="BG2820">
        <v>0</v>
      </c>
      <c r="BH2820">
        <v>0</v>
      </c>
      <c r="BI2820">
        <v>6765</v>
      </c>
      <c r="BJ2820">
        <v>11275</v>
      </c>
      <c r="BK2820">
        <v>15785</v>
      </c>
      <c r="BL2820">
        <v>40</v>
      </c>
      <c r="BM2820">
        <v>1</v>
      </c>
      <c r="BN2820">
        <v>12</v>
      </c>
      <c r="BO2820" t="s">
        <v>192</v>
      </c>
      <c r="BP2820">
        <v>6.78</v>
      </c>
      <c r="BQ2820">
        <v>423</v>
      </c>
      <c r="BR2820">
        <v>3</v>
      </c>
      <c r="BS2820">
        <v>7.0921985815602835E-3</v>
      </c>
      <c r="BV2820">
        <v>0</v>
      </c>
      <c r="BW2820">
        <v>0</v>
      </c>
      <c r="BX2820">
        <v>0</v>
      </c>
      <c r="BZ2820" t="s">
        <v>193</v>
      </c>
      <c r="CA2820" t="s">
        <v>194</v>
      </c>
      <c r="CB2820" t="b">
        <v>0</v>
      </c>
    </row>
    <row r="2821" spans="1:80" x14ac:dyDescent="0.3">
      <c r="A2821">
        <v>2820</v>
      </c>
      <c r="B2821" t="s">
        <v>3517</v>
      </c>
      <c r="C2821" t="s">
        <v>20</v>
      </c>
      <c r="D2821" t="s">
        <v>3425</v>
      </c>
      <c r="E2821" t="s">
        <v>3509</v>
      </c>
      <c r="F2821" t="s">
        <v>511</v>
      </c>
      <c r="G2821" t="s">
        <v>3425</v>
      </c>
      <c r="H2821" t="s">
        <v>184</v>
      </c>
      <c r="J2821">
        <v>0</v>
      </c>
      <c r="K2821" t="s">
        <v>3510</v>
      </c>
      <c r="L2821" t="s">
        <v>186</v>
      </c>
      <c r="M2821" t="s">
        <v>653</v>
      </c>
      <c r="N2821" t="s">
        <v>20</v>
      </c>
      <c r="O2821">
        <v>670</v>
      </c>
      <c r="Q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 t="s">
        <v>189</v>
      </c>
      <c r="AA2821">
        <v>2</v>
      </c>
      <c r="AB2821">
        <v>6</v>
      </c>
      <c r="AC2821">
        <v>80</v>
      </c>
      <c r="AD2821">
        <v>13.333333333333334</v>
      </c>
      <c r="AE2821">
        <v>18.75</v>
      </c>
      <c r="AF2821">
        <v>18.75</v>
      </c>
      <c r="AG2821">
        <v>10</v>
      </c>
      <c r="AH2821">
        <v>0.76</v>
      </c>
      <c r="AI2821">
        <v>47847</v>
      </c>
      <c r="AJ2821">
        <v>7.06</v>
      </c>
      <c r="AK2821">
        <v>2</v>
      </c>
      <c r="AL2821">
        <v>20</v>
      </c>
      <c r="AM2821">
        <v>5</v>
      </c>
      <c r="AN2821">
        <v>16</v>
      </c>
      <c r="AO2821" t="s">
        <v>190</v>
      </c>
      <c r="AP2821">
        <v>83</v>
      </c>
      <c r="AQ2821">
        <v>-0.7</v>
      </c>
      <c r="AR2821">
        <v>1.2</v>
      </c>
      <c r="AS2821" t="s">
        <v>3511</v>
      </c>
      <c r="AT2821">
        <v>2.58</v>
      </c>
      <c r="AU2821">
        <v>15</v>
      </c>
      <c r="AV2821">
        <v>15</v>
      </c>
      <c r="AW2821">
        <v>14</v>
      </c>
      <c r="AX2821">
        <v>22</v>
      </c>
      <c r="AY2821">
        <v>2</v>
      </c>
      <c r="AZ2821">
        <v>28</v>
      </c>
      <c r="BA2821">
        <v>18.464285714285715</v>
      </c>
      <c r="BB2821">
        <v>2221.38</v>
      </c>
      <c r="BC2821">
        <v>3702.3000000000006</v>
      </c>
      <c r="BD2821">
        <v>5183.22</v>
      </c>
      <c r="BG2821">
        <v>0</v>
      </c>
      <c r="BH2821">
        <v>0</v>
      </c>
      <c r="BI2821">
        <v>2221.38</v>
      </c>
      <c r="BJ2821">
        <v>3702.3000000000006</v>
      </c>
      <c r="BK2821">
        <v>5183.22</v>
      </c>
      <c r="BL2821">
        <v>40</v>
      </c>
      <c r="BM2821">
        <v>1</v>
      </c>
      <c r="BN2821">
        <v>12</v>
      </c>
      <c r="BO2821" t="s">
        <v>192</v>
      </c>
      <c r="BP2821">
        <v>8.0399999999999991</v>
      </c>
      <c r="BQ2821">
        <v>210</v>
      </c>
      <c r="BR2821">
        <v>238</v>
      </c>
      <c r="BS2821">
        <v>1.1333333333333333</v>
      </c>
      <c r="BV2821">
        <v>0</v>
      </c>
      <c r="BW2821">
        <v>0</v>
      </c>
      <c r="BX2821">
        <v>0</v>
      </c>
      <c r="BZ2821" t="s">
        <v>193</v>
      </c>
      <c r="CA2821" t="s">
        <v>194</v>
      </c>
      <c r="CB2821" t="b">
        <v>0</v>
      </c>
    </row>
    <row r="2822" spans="1:80" x14ac:dyDescent="0.3">
      <c r="A2822">
        <v>2821</v>
      </c>
      <c r="B2822" t="s">
        <v>3518</v>
      </c>
      <c r="C2822" t="s">
        <v>20</v>
      </c>
      <c r="D2822" t="s">
        <v>3425</v>
      </c>
      <c r="E2822" t="s">
        <v>3509</v>
      </c>
      <c r="F2822" t="s">
        <v>3457</v>
      </c>
      <c r="G2822" t="s">
        <v>3425</v>
      </c>
      <c r="H2822" t="s">
        <v>184</v>
      </c>
      <c r="J2822">
        <v>0</v>
      </c>
      <c r="K2822" t="s">
        <v>3510</v>
      </c>
      <c r="L2822" t="s">
        <v>186</v>
      </c>
      <c r="M2822" t="s">
        <v>653</v>
      </c>
      <c r="N2822" t="s">
        <v>20</v>
      </c>
      <c r="O2822">
        <v>670</v>
      </c>
      <c r="Q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 t="s">
        <v>189</v>
      </c>
      <c r="AA2822">
        <v>2</v>
      </c>
      <c r="AB2822">
        <v>6</v>
      </c>
      <c r="AC2822">
        <v>80</v>
      </c>
      <c r="AD2822">
        <v>13.333333333333334</v>
      </c>
      <c r="AE2822">
        <v>18.75</v>
      </c>
      <c r="AF2822">
        <v>18.75</v>
      </c>
      <c r="AG2822">
        <v>10</v>
      </c>
      <c r="AH2822">
        <v>0.76</v>
      </c>
      <c r="AI2822">
        <v>47847</v>
      </c>
      <c r="AJ2822">
        <v>7.06</v>
      </c>
      <c r="AK2822">
        <v>2</v>
      </c>
      <c r="AL2822">
        <v>20</v>
      </c>
      <c r="AM2822">
        <v>5</v>
      </c>
      <c r="AN2822">
        <v>16</v>
      </c>
      <c r="AO2822" t="s">
        <v>190</v>
      </c>
      <c r="AP2822">
        <v>83</v>
      </c>
      <c r="AQ2822">
        <v>-0.7</v>
      </c>
      <c r="AR2822">
        <v>1.2</v>
      </c>
      <c r="AS2822" t="s">
        <v>3511</v>
      </c>
      <c r="AT2822">
        <v>2.58</v>
      </c>
      <c r="AU2822">
        <v>15</v>
      </c>
      <c r="AV2822">
        <v>15</v>
      </c>
      <c r="AW2822">
        <v>14</v>
      </c>
      <c r="AX2822">
        <v>22</v>
      </c>
      <c r="AY2822">
        <v>2</v>
      </c>
      <c r="AZ2822">
        <v>28</v>
      </c>
      <c r="BA2822">
        <v>18.464285714285715</v>
      </c>
      <c r="BB2822">
        <v>2221.38</v>
      </c>
      <c r="BC2822">
        <v>3702.3000000000006</v>
      </c>
      <c r="BD2822">
        <v>5183.22</v>
      </c>
      <c r="BG2822">
        <v>0</v>
      </c>
      <c r="BH2822">
        <v>0</v>
      </c>
      <c r="BI2822">
        <v>2221.38</v>
      </c>
      <c r="BJ2822">
        <v>3702.3000000000006</v>
      </c>
      <c r="BK2822">
        <v>5183.22</v>
      </c>
      <c r="BL2822">
        <v>40</v>
      </c>
      <c r="BM2822">
        <v>1</v>
      </c>
      <c r="BN2822">
        <v>12</v>
      </c>
      <c r="BO2822" t="s">
        <v>192</v>
      </c>
      <c r="BP2822">
        <v>8.0399999999999991</v>
      </c>
      <c r="BQ2822">
        <v>462</v>
      </c>
      <c r="BR2822">
        <v>4</v>
      </c>
      <c r="BS2822">
        <v>8.658008658008658E-3</v>
      </c>
      <c r="BV2822">
        <v>0</v>
      </c>
      <c r="BW2822">
        <v>0</v>
      </c>
      <c r="BX2822">
        <v>0</v>
      </c>
      <c r="BZ2822" t="s">
        <v>193</v>
      </c>
      <c r="CA2822" t="s">
        <v>194</v>
      </c>
      <c r="CB2822" t="b">
        <v>0</v>
      </c>
    </row>
    <row r="2823" spans="1:80" x14ac:dyDescent="0.3">
      <c r="A2823">
        <v>2822</v>
      </c>
      <c r="B2823" t="s">
        <v>3519</v>
      </c>
      <c r="C2823" t="s">
        <v>20</v>
      </c>
      <c r="D2823" t="s">
        <v>3425</v>
      </c>
      <c r="E2823" t="s">
        <v>3509</v>
      </c>
      <c r="F2823" t="s">
        <v>520</v>
      </c>
      <c r="G2823" t="s">
        <v>3425</v>
      </c>
      <c r="H2823" t="s">
        <v>184</v>
      </c>
      <c r="J2823">
        <v>0</v>
      </c>
      <c r="K2823" t="s">
        <v>3510</v>
      </c>
      <c r="L2823" t="s">
        <v>186</v>
      </c>
      <c r="M2823" t="s">
        <v>653</v>
      </c>
      <c r="N2823" t="s">
        <v>20</v>
      </c>
      <c r="O2823">
        <v>837</v>
      </c>
      <c r="Q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 t="s">
        <v>189</v>
      </c>
      <c r="AA2823">
        <v>2</v>
      </c>
      <c r="AB2823">
        <v>6</v>
      </c>
      <c r="AC2823">
        <v>80</v>
      </c>
      <c r="AD2823">
        <v>13.333333333333334</v>
      </c>
      <c r="AE2823">
        <v>18.75</v>
      </c>
      <c r="AF2823">
        <v>18.75</v>
      </c>
      <c r="AG2823">
        <v>10</v>
      </c>
      <c r="AH2823">
        <v>0.76</v>
      </c>
      <c r="AI2823">
        <v>47847</v>
      </c>
      <c r="AJ2823">
        <v>8.65</v>
      </c>
      <c r="AK2823">
        <v>2</v>
      </c>
      <c r="AL2823">
        <v>17</v>
      </c>
      <c r="AM2823">
        <v>5</v>
      </c>
      <c r="AN2823">
        <v>16</v>
      </c>
      <c r="AO2823" t="s">
        <v>190</v>
      </c>
      <c r="AP2823">
        <v>83</v>
      </c>
      <c r="AQ2823">
        <v>-0.7</v>
      </c>
      <c r="AR2823">
        <v>1.2</v>
      </c>
      <c r="AS2823" t="s">
        <v>3511</v>
      </c>
      <c r="AT2823">
        <v>2.58</v>
      </c>
      <c r="AU2823">
        <v>15</v>
      </c>
      <c r="AV2823">
        <v>15</v>
      </c>
      <c r="AW2823">
        <v>14</v>
      </c>
      <c r="AX2823">
        <v>22</v>
      </c>
      <c r="AY2823">
        <v>2</v>
      </c>
      <c r="AZ2823">
        <v>28</v>
      </c>
      <c r="BA2823">
        <v>18.464285714285715</v>
      </c>
      <c r="BB2823">
        <v>2221.38</v>
      </c>
      <c r="BC2823">
        <v>3702.3000000000006</v>
      </c>
      <c r="BD2823">
        <v>5183.22</v>
      </c>
      <c r="BG2823">
        <v>0</v>
      </c>
      <c r="BH2823">
        <v>0</v>
      </c>
      <c r="BI2823">
        <v>2221.38</v>
      </c>
      <c r="BJ2823">
        <v>3702.3000000000006</v>
      </c>
      <c r="BK2823">
        <v>5183.22</v>
      </c>
      <c r="BL2823">
        <v>40</v>
      </c>
      <c r="BM2823">
        <v>1</v>
      </c>
      <c r="BN2823">
        <v>11</v>
      </c>
      <c r="BO2823" t="s">
        <v>192</v>
      </c>
      <c r="BP2823">
        <v>9.2070000000000007</v>
      </c>
      <c r="BQ2823">
        <v>74</v>
      </c>
      <c r="BR2823">
        <v>2</v>
      </c>
      <c r="BS2823">
        <v>2.7027027027027029E-2</v>
      </c>
      <c r="BV2823">
        <v>0</v>
      </c>
      <c r="BW2823">
        <v>0</v>
      </c>
      <c r="BX2823">
        <v>0</v>
      </c>
      <c r="BZ2823" t="s">
        <v>193</v>
      </c>
      <c r="CA2823" t="s">
        <v>194</v>
      </c>
      <c r="CB2823" t="b">
        <v>0</v>
      </c>
    </row>
    <row r="2824" spans="1:80" x14ac:dyDescent="0.3">
      <c r="A2824">
        <v>2823</v>
      </c>
      <c r="B2824" t="s">
        <v>3520</v>
      </c>
      <c r="C2824" t="s">
        <v>20</v>
      </c>
      <c r="D2824" t="s">
        <v>3425</v>
      </c>
      <c r="E2824" t="s">
        <v>3509</v>
      </c>
      <c r="F2824" t="s">
        <v>3473</v>
      </c>
      <c r="G2824" t="s">
        <v>3425</v>
      </c>
      <c r="H2824" t="s">
        <v>184</v>
      </c>
      <c r="J2824">
        <v>0</v>
      </c>
      <c r="K2824" t="s">
        <v>3510</v>
      </c>
      <c r="L2824" t="s">
        <v>186</v>
      </c>
      <c r="M2824" t="s">
        <v>653</v>
      </c>
      <c r="N2824" t="s">
        <v>20</v>
      </c>
      <c r="O2824">
        <v>837</v>
      </c>
      <c r="Q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 t="s">
        <v>189</v>
      </c>
      <c r="AA2824">
        <v>2</v>
      </c>
      <c r="AB2824">
        <v>6</v>
      </c>
      <c r="AC2824">
        <v>80</v>
      </c>
      <c r="AD2824">
        <v>13.333333333333334</v>
      </c>
      <c r="AE2824">
        <v>18.75</v>
      </c>
      <c r="AF2824">
        <v>18.75</v>
      </c>
      <c r="AG2824">
        <v>10</v>
      </c>
      <c r="AH2824">
        <v>0.76</v>
      </c>
      <c r="AI2824">
        <v>47847</v>
      </c>
      <c r="AJ2824">
        <v>8.65</v>
      </c>
      <c r="AK2824">
        <v>2</v>
      </c>
      <c r="AL2824">
        <v>17</v>
      </c>
      <c r="AM2824">
        <v>5</v>
      </c>
      <c r="AN2824">
        <v>16</v>
      </c>
      <c r="AO2824" t="s">
        <v>190</v>
      </c>
      <c r="AP2824">
        <v>83</v>
      </c>
      <c r="AQ2824">
        <v>-0.7</v>
      </c>
      <c r="AR2824">
        <v>1.2</v>
      </c>
      <c r="AS2824" t="s">
        <v>3511</v>
      </c>
      <c r="AT2824">
        <v>2.58</v>
      </c>
      <c r="AU2824">
        <v>15</v>
      </c>
      <c r="AV2824">
        <v>15</v>
      </c>
      <c r="AW2824">
        <v>14</v>
      </c>
      <c r="AX2824">
        <v>22</v>
      </c>
      <c r="AY2824">
        <v>2</v>
      </c>
      <c r="AZ2824">
        <v>28</v>
      </c>
      <c r="BA2824">
        <v>18.464285714285715</v>
      </c>
      <c r="BB2824">
        <v>2221.38</v>
      </c>
      <c r="BC2824">
        <v>3702.3000000000006</v>
      </c>
      <c r="BD2824">
        <v>5183.22</v>
      </c>
      <c r="BG2824">
        <v>0</v>
      </c>
      <c r="BH2824">
        <v>0</v>
      </c>
      <c r="BI2824">
        <v>2221.38</v>
      </c>
      <c r="BJ2824">
        <v>3702.3000000000006</v>
      </c>
      <c r="BK2824">
        <v>5183.22</v>
      </c>
      <c r="BL2824">
        <v>40</v>
      </c>
      <c r="BM2824">
        <v>1</v>
      </c>
      <c r="BN2824">
        <v>11</v>
      </c>
      <c r="BO2824" t="s">
        <v>192</v>
      </c>
      <c r="BP2824">
        <v>9.2070000000000007</v>
      </c>
      <c r="BQ2824">
        <v>475</v>
      </c>
      <c r="BR2824">
        <v>11</v>
      </c>
      <c r="BS2824">
        <v>2.3157894736842103E-2</v>
      </c>
      <c r="BV2824">
        <v>0</v>
      </c>
      <c r="BW2824">
        <v>0</v>
      </c>
      <c r="BX2824">
        <v>0</v>
      </c>
      <c r="BZ2824" t="s">
        <v>193</v>
      </c>
      <c r="CA2824" t="s">
        <v>194</v>
      </c>
      <c r="CB2824" t="b">
        <v>0</v>
      </c>
    </row>
    <row r="2825" spans="1:80" x14ac:dyDescent="0.3">
      <c r="A2825">
        <v>2824</v>
      </c>
      <c r="B2825" t="s">
        <v>3521</v>
      </c>
      <c r="C2825" t="s">
        <v>20</v>
      </c>
      <c r="D2825" t="s">
        <v>3425</v>
      </c>
      <c r="E2825" t="s">
        <v>3509</v>
      </c>
      <c r="F2825" t="s">
        <v>1005</v>
      </c>
      <c r="G2825" t="s">
        <v>3425</v>
      </c>
      <c r="H2825" t="s">
        <v>184</v>
      </c>
      <c r="J2825">
        <v>0</v>
      </c>
      <c r="K2825" t="s">
        <v>3510</v>
      </c>
      <c r="L2825" t="s">
        <v>186</v>
      </c>
      <c r="M2825" t="s">
        <v>653</v>
      </c>
      <c r="N2825" t="s">
        <v>20</v>
      </c>
      <c r="O2825">
        <v>1060</v>
      </c>
      <c r="Q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 t="s">
        <v>189</v>
      </c>
      <c r="AA2825">
        <v>2</v>
      </c>
      <c r="AB2825">
        <v>6</v>
      </c>
      <c r="AC2825">
        <v>80</v>
      </c>
      <c r="AD2825">
        <v>13.333333333333334</v>
      </c>
      <c r="AE2825">
        <v>18.75</v>
      </c>
      <c r="AF2825">
        <v>18.75</v>
      </c>
      <c r="AG2825">
        <v>10</v>
      </c>
      <c r="AH2825">
        <v>0.76</v>
      </c>
      <c r="AI2825">
        <v>47847</v>
      </c>
      <c r="AJ2825">
        <v>10.83</v>
      </c>
      <c r="AK2825">
        <v>2</v>
      </c>
      <c r="AL2825">
        <v>13</v>
      </c>
      <c r="AM2825">
        <v>5</v>
      </c>
      <c r="AN2825">
        <v>16</v>
      </c>
      <c r="AO2825" t="s">
        <v>190</v>
      </c>
      <c r="AP2825">
        <v>83</v>
      </c>
      <c r="AQ2825">
        <v>-0.7</v>
      </c>
      <c r="AR2825">
        <v>1.2</v>
      </c>
      <c r="AS2825" t="s">
        <v>3968</v>
      </c>
      <c r="AT2825">
        <v>11</v>
      </c>
      <c r="AU2825">
        <v>15</v>
      </c>
      <c r="AV2825">
        <v>15</v>
      </c>
      <c r="AW2825">
        <v>10</v>
      </c>
      <c r="AX2825">
        <v>22</v>
      </c>
      <c r="AY2825">
        <v>3</v>
      </c>
      <c r="AZ2825">
        <v>30</v>
      </c>
      <c r="BA2825">
        <v>17.233333333333334</v>
      </c>
      <c r="BB2825">
        <v>6765</v>
      </c>
      <c r="BC2825">
        <v>11275</v>
      </c>
      <c r="BD2825">
        <v>15785</v>
      </c>
      <c r="BG2825">
        <v>0</v>
      </c>
      <c r="BH2825">
        <v>0</v>
      </c>
      <c r="BI2825">
        <v>6765</v>
      </c>
      <c r="BJ2825">
        <v>11275</v>
      </c>
      <c r="BK2825">
        <v>15785</v>
      </c>
      <c r="BL2825">
        <v>40</v>
      </c>
      <c r="BM2825">
        <v>1</v>
      </c>
      <c r="BN2825">
        <v>6</v>
      </c>
      <c r="BO2825" t="s">
        <v>192</v>
      </c>
      <c r="BP2825">
        <v>6.36</v>
      </c>
      <c r="BQ2825">
        <v>480</v>
      </c>
      <c r="BR2825">
        <v>23</v>
      </c>
      <c r="BS2825">
        <v>4.791666666666667E-2</v>
      </c>
      <c r="BV2825">
        <v>0</v>
      </c>
      <c r="BW2825">
        <v>0</v>
      </c>
      <c r="BX2825">
        <v>0</v>
      </c>
      <c r="BZ2825" t="s">
        <v>193</v>
      </c>
      <c r="CA2825" t="s">
        <v>194</v>
      </c>
      <c r="CB2825" t="b">
        <v>0</v>
      </c>
    </row>
    <row r="2826" spans="1:80" x14ac:dyDescent="0.3">
      <c r="A2826">
        <v>2825</v>
      </c>
      <c r="B2826" t="s">
        <v>3522</v>
      </c>
      <c r="C2826" t="s">
        <v>20</v>
      </c>
      <c r="D2826" t="s">
        <v>3425</v>
      </c>
      <c r="E2826" t="s">
        <v>3509</v>
      </c>
      <c r="F2826" t="s">
        <v>3490</v>
      </c>
      <c r="G2826" t="s">
        <v>3425</v>
      </c>
      <c r="H2826" t="s">
        <v>184</v>
      </c>
      <c r="J2826">
        <v>0</v>
      </c>
      <c r="K2826" t="s">
        <v>3510</v>
      </c>
      <c r="L2826" t="s">
        <v>186</v>
      </c>
      <c r="M2826" t="s">
        <v>653</v>
      </c>
      <c r="N2826" t="s">
        <v>20</v>
      </c>
      <c r="O2826">
        <v>1060</v>
      </c>
      <c r="Q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 t="s">
        <v>189</v>
      </c>
      <c r="AA2826">
        <v>2</v>
      </c>
      <c r="AB2826">
        <v>6</v>
      </c>
      <c r="AC2826">
        <v>80</v>
      </c>
      <c r="AD2826">
        <v>13.333333333333334</v>
      </c>
      <c r="AE2826">
        <v>18.75</v>
      </c>
      <c r="AF2826">
        <v>18.75</v>
      </c>
      <c r="AG2826">
        <v>10</v>
      </c>
      <c r="AH2826">
        <v>0.76</v>
      </c>
      <c r="AI2826">
        <v>47847</v>
      </c>
      <c r="AJ2826">
        <v>10.83</v>
      </c>
      <c r="AK2826">
        <v>2</v>
      </c>
      <c r="AL2826">
        <v>13</v>
      </c>
      <c r="AM2826">
        <v>5</v>
      </c>
      <c r="AN2826">
        <v>16</v>
      </c>
      <c r="AO2826" t="s">
        <v>190</v>
      </c>
      <c r="AP2826">
        <v>83</v>
      </c>
      <c r="AQ2826">
        <v>-0.7</v>
      </c>
      <c r="AR2826">
        <v>1.2</v>
      </c>
      <c r="AS2826" t="s">
        <v>3968</v>
      </c>
      <c r="AT2826">
        <v>11</v>
      </c>
      <c r="AU2826">
        <v>15</v>
      </c>
      <c r="AV2826">
        <v>15</v>
      </c>
      <c r="AW2826">
        <v>10</v>
      </c>
      <c r="AX2826">
        <v>22</v>
      </c>
      <c r="AY2826">
        <v>3</v>
      </c>
      <c r="AZ2826">
        <v>30</v>
      </c>
      <c r="BA2826">
        <v>17.233333333333334</v>
      </c>
      <c r="BB2826">
        <v>6765</v>
      </c>
      <c r="BC2826">
        <v>11275</v>
      </c>
      <c r="BD2826">
        <v>15785</v>
      </c>
      <c r="BG2826">
        <v>0</v>
      </c>
      <c r="BH2826">
        <v>0</v>
      </c>
      <c r="BI2826">
        <v>6765</v>
      </c>
      <c r="BJ2826">
        <v>11275</v>
      </c>
      <c r="BK2826">
        <v>15785</v>
      </c>
      <c r="BL2826">
        <v>40</v>
      </c>
      <c r="BM2826">
        <v>1</v>
      </c>
      <c r="BN2826">
        <v>6</v>
      </c>
      <c r="BO2826" t="s">
        <v>192</v>
      </c>
      <c r="BP2826">
        <v>6.36</v>
      </c>
      <c r="BQ2826">
        <v>392</v>
      </c>
      <c r="BR2826">
        <v>17</v>
      </c>
      <c r="BS2826">
        <v>4.336734693877551E-2</v>
      </c>
      <c r="BV2826">
        <v>0</v>
      </c>
      <c r="BW2826">
        <v>0</v>
      </c>
      <c r="BX2826">
        <v>0</v>
      </c>
      <c r="BZ2826" t="s">
        <v>193</v>
      </c>
      <c r="CA2826" t="s">
        <v>194</v>
      </c>
      <c r="CB2826" t="b">
        <v>0</v>
      </c>
    </row>
    <row r="2827" spans="1:80" x14ac:dyDescent="0.3">
      <c r="A2827">
        <v>2826</v>
      </c>
      <c r="B2827" t="s">
        <v>3523</v>
      </c>
      <c r="C2827" t="s">
        <v>20</v>
      </c>
      <c r="D2827" t="s">
        <v>3425</v>
      </c>
      <c r="E2827" t="s">
        <v>3509</v>
      </c>
      <c r="F2827" t="s">
        <v>1577</v>
      </c>
      <c r="G2827" t="s">
        <v>3425</v>
      </c>
      <c r="H2827" t="s">
        <v>184</v>
      </c>
      <c r="J2827">
        <v>0</v>
      </c>
      <c r="K2827" t="s">
        <v>3510</v>
      </c>
      <c r="L2827" t="s">
        <v>186</v>
      </c>
      <c r="M2827" t="s">
        <v>653</v>
      </c>
      <c r="N2827" t="s">
        <v>20</v>
      </c>
      <c r="O2827">
        <v>1172</v>
      </c>
      <c r="Q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 t="s">
        <v>189</v>
      </c>
      <c r="AA2827">
        <v>2</v>
      </c>
      <c r="AB2827">
        <v>6</v>
      </c>
      <c r="AC2827">
        <v>80</v>
      </c>
      <c r="AD2827">
        <v>13.333333333333334</v>
      </c>
      <c r="AE2827">
        <v>18.75</v>
      </c>
      <c r="AF2827">
        <v>18.75</v>
      </c>
      <c r="AG2827">
        <v>10</v>
      </c>
      <c r="AH2827">
        <v>0.76</v>
      </c>
      <c r="AI2827">
        <v>47847</v>
      </c>
      <c r="AJ2827">
        <v>11.85</v>
      </c>
      <c r="AK2827">
        <v>2</v>
      </c>
      <c r="AL2827">
        <v>12</v>
      </c>
      <c r="AM2827">
        <v>5</v>
      </c>
      <c r="AN2827">
        <v>16</v>
      </c>
      <c r="AO2827" t="s">
        <v>190</v>
      </c>
      <c r="AP2827">
        <v>83</v>
      </c>
      <c r="AQ2827">
        <v>-0.7</v>
      </c>
      <c r="AR2827">
        <v>1.2</v>
      </c>
      <c r="AS2827" t="s">
        <v>3968</v>
      </c>
      <c r="AT2827">
        <v>11</v>
      </c>
      <c r="AU2827">
        <v>15</v>
      </c>
      <c r="AV2827">
        <v>15</v>
      </c>
      <c r="AW2827">
        <v>10</v>
      </c>
      <c r="AX2827">
        <v>22</v>
      </c>
      <c r="AY2827">
        <v>3</v>
      </c>
      <c r="AZ2827">
        <v>30</v>
      </c>
      <c r="BA2827">
        <v>17.233333333333334</v>
      </c>
      <c r="BB2827">
        <v>6765</v>
      </c>
      <c r="BC2827">
        <v>11275</v>
      </c>
      <c r="BD2827">
        <v>15785</v>
      </c>
      <c r="BG2827">
        <v>0</v>
      </c>
      <c r="BH2827">
        <v>0</v>
      </c>
      <c r="BI2827">
        <v>6765</v>
      </c>
      <c r="BJ2827">
        <v>11275</v>
      </c>
      <c r="BK2827">
        <v>15785</v>
      </c>
      <c r="BL2827">
        <v>40</v>
      </c>
      <c r="BM2827">
        <v>1</v>
      </c>
      <c r="BN2827">
        <v>6</v>
      </c>
      <c r="BO2827" t="s">
        <v>192</v>
      </c>
      <c r="BP2827">
        <v>7.032</v>
      </c>
      <c r="BQ2827">
        <v>992</v>
      </c>
      <c r="BR2827">
        <v>50</v>
      </c>
      <c r="BS2827">
        <v>5.040322580645161E-2</v>
      </c>
      <c r="BV2827">
        <v>0</v>
      </c>
      <c r="BW2827">
        <v>0</v>
      </c>
      <c r="BX2827">
        <v>0</v>
      </c>
      <c r="BZ2827" t="s">
        <v>193</v>
      </c>
      <c r="CA2827" t="s">
        <v>194</v>
      </c>
      <c r="CB2827" t="b">
        <v>0</v>
      </c>
    </row>
    <row r="2828" spans="1:80" x14ac:dyDescent="0.3">
      <c r="A2828">
        <v>2827</v>
      </c>
      <c r="B2828" t="s">
        <v>3524</v>
      </c>
      <c r="C2828" t="s">
        <v>20</v>
      </c>
      <c r="D2828" t="s">
        <v>3425</v>
      </c>
      <c r="E2828" t="s">
        <v>3509</v>
      </c>
      <c r="F2828" t="s">
        <v>3442</v>
      </c>
      <c r="G2828" t="s">
        <v>3425</v>
      </c>
      <c r="H2828" t="s">
        <v>184</v>
      </c>
      <c r="J2828">
        <v>0</v>
      </c>
      <c r="K2828" t="s">
        <v>3510</v>
      </c>
      <c r="L2828" t="s">
        <v>186</v>
      </c>
      <c r="M2828" t="s">
        <v>653</v>
      </c>
      <c r="N2828" t="s">
        <v>20</v>
      </c>
      <c r="O2828">
        <v>1172</v>
      </c>
      <c r="Q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 t="s">
        <v>189</v>
      </c>
      <c r="AA2828">
        <v>2</v>
      </c>
      <c r="AB2828">
        <v>6</v>
      </c>
      <c r="AC2828">
        <v>80</v>
      </c>
      <c r="AD2828">
        <v>13.333333333333334</v>
      </c>
      <c r="AE2828">
        <v>18.75</v>
      </c>
      <c r="AF2828">
        <v>18.75</v>
      </c>
      <c r="AG2828">
        <v>10</v>
      </c>
      <c r="AH2828">
        <v>0.76</v>
      </c>
      <c r="AI2828">
        <v>47847</v>
      </c>
      <c r="AJ2828">
        <v>11.85</v>
      </c>
      <c r="AK2828">
        <v>2</v>
      </c>
      <c r="AL2828">
        <v>12</v>
      </c>
      <c r="AM2828">
        <v>5</v>
      </c>
      <c r="AN2828">
        <v>16</v>
      </c>
      <c r="AO2828" t="s">
        <v>190</v>
      </c>
      <c r="AP2828">
        <v>83</v>
      </c>
      <c r="AQ2828">
        <v>-0.7</v>
      </c>
      <c r="AR2828">
        <v>1.2</v>
      </c>
      <c r="AS2828" t="s">
        <v>3968</v>
      </c>
      <c r="AT2828">
        <v>11</v>
      </c>
      <c r="AU2828">
        <v>15</v>
      </c>
      <c r="AV2828">
        <v>15</v>
      </c>
      <c r="AW2828">
        <v>10</v>
      </c>
      <c r="AX2828">
        <v>22</v>
      </c>
      <c r="AY2828">
        <v>3</v>
      </c>
      <c r="AZ2828">
        <v>30</v>
      </c>
      <c r="BA2828">
        <v>17.233333333333334</v>
      </c>
      <c r="BB2828">
        <v>6765</v>
      </c>
      <c r="BC2828">
        <v>11275</v>
      </c>
      <c r="BD2828">
        <v>15785</v>
      </c>
      <c r="BG2828">
        <v>0</v>
      </c>
      <c r="BH2828">
        <v>0</v>
      </c>
      <c r="BI2828">
        <v>6765</v>
      </c>
      <c r="BJ2828">
        <v>11275</v>
      </c>
      <c r="BK2828">
        <v>15785</v>
      </c>
      <c r="BL2828">
        <v>40</v>
      </c>
      <c r="BM2828">
        <v>1</v>
      </c>
      <c r="BN2828">
        <v>6</v>
      </c>
      <c r="BO2828" t="s">
        <v>192</v>
      </c>
      <c r="BP2828">
        <v>7.032</v>
      </c>
      <c r="BQ2828">
        <v>198</v>
      </c>
      <c r="BR2828">
        <v>14</v>
      </c>
      <c r="BS2828">
        <v>7.0707070707070704E-2</v>
      </c>
      <c r="BV2828">
        <v>0</v>
      </c>
      <c r="BW2828">
        <v>0</v>
      </c>
      <c r="BX2828">
        <v>0</v>
      </c>
      <c r="BZ2828" t="s">
        <v>193</v>
      </c>
      <c r="CA2828" t="s">
        <v>194</v>
      </c>
      <c r="CB2828" t="b">
        <v>0</v>
      </c>
    </row>
    <row r="2829" spans="1:80" x14ac:dyDescent="0.3">
      <c r="A2829">
        <v>2828</v>
      </c>
      <c r="B2829" t="s">
        <v>3525</v>
      </c>
      <c r="C2829" t="s">
        <v>20</v>
      </c>
      <c r="D2829" t="s">
        <v>3526</v>
      </c>
      <c r="E2829" t="s">
        <v>3527</v>
      </c>
      <c r="F2829" t="s">
        <v>196</v>
      </c>
      <c r="G2829" t="s">
        <v>3526</v>
      </c>
      <c r="H2829" t="s">
        <v>184</v>
      </c>
      <c r="J2829">
        <v>0</v>
      </c>
      <c r="K2829" t="s">
        <v>3528</v>
      </c>
      <c r="L2829" t="s">
        <v>186</v>
      </c>
      <c r="M2829" t="s">
        <v>187</v>
      </c>
      <c r="N2829" t="s">
        <v>20</v>
      </c>
      <c r="O2829">
        <v>27.8</v>
      </c>
      <c r="Q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 t="s">
        <v>189</v>
      </c>
      <c r="AA2829">
        <v>2</v>
      </c>
      <c r="AB2829">
        <v>14</v>
      </c>
      <c r="AC2829">
        <v>80</v>
      </c>
      <c r="AD2829">
        <v>5.7142857142857144</v>
      </c>
      <c r="AE2829">
        <v>18.75</v>
      </c>
      <c r="AF2829">
        <v>18.75</v>
      </c>
      <c r="AG2829">
        <v>10</v>
      </c>
      <c r="AH2829">
        <v>0.76</v>
      </c>
      <c r="AI2829">
        <v>47847</v>
      </c>
      <c r="AJ2829">
        <v>0.73750000000000004</v>
      </c>
      <c r="AK2829">
        <v>2</v>
      </c>
      <c r="AL2829">
        <v>190</v>
      </c>
      <c r="AM2829">
        <v>5</v>
      </c>
      <c r="AN2829">
        <v>16</v>
      </c>
      <c r="AO2829" t="s">
        <v>190</v>
      </c>
      <c r="AP2829">
        <v>83</v>
      </c>
      <c r="AQ2829">
        <v>-0.7</v>
      </c>
      <c r="AR2829">
        <v>1.2</v>
      </c>
      <c r="AS2829" t="s">
        <v>3428</v>
      </c>
      <c r="AT2829">
        <v>24</v>
      </c>
      <c r="AU2829">
        <v>12</v>
      </c>
      <c r="AV2829">
        <v>12</v>
      </c>
      <c r="AW2829">
        <v>52</v>
      </c>
      <c r="AX2829">
        <v>22</v>
      </c>
      <c r="AY2829">
        <v>4</v>
      </c>
      <c r="AZ2829">
        <v>208</v>
      </c>
      <c r="BA2829">
        <v>2.4855769230769229</v>
      </c>
      <c r="BB2829">
        <v>76752</v>
      </c>
      <c r="BC2829">
        <v>127920</v>
      </c>
      <c r="BD2829">
        <v>179088</v>
      </c>
      <c r="BG2829">
        <v>0</v>
      </c>
      <c r="BH2829">
        <v>0</v>
      </c>
      <c r="BI2829">
        <v>76752</v>
      </c>
      <c r="BJ2829">
        <v>127920</v>
      </c>
      <c r="BK2829">
        <v>179088</v>
      </c>
      <c r="BL2829">
        <v>20</v>
      </c>
      <c r="BM2829">
        <v>1</v>
      </c>
      <c r="BN2829">
        <v>187</v>
      </c>
      <c r="BO2829" t="s">
        <v>192</v>
      </c>
      <c r="BP2829">
        <v>5.1986000000000008</v>
      </c>
      <c r="BQ2829">
        <v>4500</v>
      </c>
      <c r="BR2829">
        <v>2117</v>
      </c>
      <c r="BS2829">
        <v>0.4704444444444445</v>
      </c>
      <c r="BV2829">
        <v>980</v>
      </c>
      <c r="BW2829">
        <v>1680</v>
      </c>
      <c r="BX2829">
        <v>1.7142857142857142</v>
      </c>
      <c r="BZ2829" t="s">
        <v>193</v>
      </c>
      <c r="CA2829" t="s">
        <v>194</v>
      </c>
      <c r="CB2829" t="b">
        <v>0</v>
      </c>
    </row>
    <row r="2830" spans="1:80" x14ac:dyDescent="0.3">
      <c r="A2830">
        <v>2829</v>
      </c>
      <c r="B2830" t="s">
        <v>3529</v>
      </c>
      <c r="C2830" t="s">
        <v>20</v>
      </c>
      <c r="D2830" t="s">
        <v>3526</v>
      </c>
      <c r="E2830" t="s">
        <v>3527</v>
      </c>
      <c r="F2830" t="s">
        <v>3430</v>
      </c>
      <c r="G2830" t="s">
        <v>3526</v>
      </c>
      <c r="H2830" t="s">
        <v>184</v>
      </c>
      <c r="J2830">
        <v>0</v>
      </c>
      <c r="K2830" t="s">
        <v>3528</v>
      </c>
      <c r="L2830" t="s">
        <v>186</v>
      </c>
      <c r="M2830" t="s">
        <v>187</v>
      </c>
      <c r="N2830" t="s">
        <v>20</v>
      </c>
      <c r="O2830">
        <v>27.8</v>
      </c>
      <c r="Q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 t="s">
        <v>189</v>
      </c>
      <c r="AA2830">
        <v>2</v>
      </c>
      <c r="AB2830">
        <v>14</v>
      </c>
      <c r="AC2830">
        <v>80</v>
      </c>
      <c r="AD2830">
        <v>5.7142857142857144</v>
      </c>
      <c r="AE2830">
        <v>18.75</v>
      </c>
      <c r="AF2830">
        <v>18.75</v>
      </c>
      <c r="AG2830">
        <v>10</v>
      </c>
      <c r="AH2830">
        <v>0.76</v>
      </c>
      <c r="AI2830">
        <v>47847</v>
      </c>
      <c r="AJ2830">
        <v>0.73750000000000004</v>
      </c>
      <c r="AK2830">
        <v>2</v>
      </c>
      <c r="AL2830">
        <v>190</v>
      </c>
      <c r="AM2830">
        <v>5</v>
      </c>
      <c r="AN2830">
        <v>16</v>
      </c>
      <c r="AO2830" t="s">
        <v>190</v>
      </c>
      <c r="AP2830">
        <v>83</v>
      </c>
      <c r="AQ2830">
        <v>-0.7</v>
      </c>
      <c r="AR2830">
        <v>1.2</v>
      </c>
      <c r="AS2830" t="s">
        <v>3428</v>
      </c>
      <c r="AT2830">
        <v>24</v>
      </c>
      <c r="AU2830">
        <v>12</v>
      </c>
      <c r="AV2830">
        <v>12</v>
      </c>
      <c r="AW2830">
        <v>52</v>
      </c>
      <c r="AX2830">
        <v>22</v>
      </c>
      <c r="AY2830">
        <v>4</v>
      </c>
      <c r="AZ2830">
        <v>208</v>
      </c>
      <c r="BA2830">
        <v>2.4855769230769229</v>
      </c>
      <c r="BB2830">
        <v>76752</v>
      </c>
      <c r="BC2830">
        <v>127920</v>
      </c>
      <c r="BD2830">
        <v>179088</v>
      </c>
      <c r="BG2830">
        <v>0</v>
      </c>
      <c r="BH2830">
        <v>0</v>
      </c>
      <c r="BI2830">
        <v>76752</v>
      </c>
      <c r="BJ2830">
        <v>127920</v>
      </c>
      <c r="BK2830">
        <v>179088</v>
      </c>
      <c r="BL2830">
        <v>20</v>
      </c>
      <c r="BM2830">
        <v>1</v>
      </c>
      <c r="BN2830">
        <v>187</v>
      </c>
      <c r="BO2830" t="s">
        <v>192</v>
      </c>
      <c r="BP2830">
        <v>5.1986000000000008</v>
      </c>
      <c r="BQ2830">
        <v>929</v>
      </c>
      <c r="BR2830">
        <v>917</v>
      </c>
      <c r="BS2830">
        <v>0.98708288482238971</v>
      </c>
      <c r="BV2830">
        <v>0</v>
      </c>
      <c r="BW2830">
        <v>0</v>
      </c>
      <c r="BX2830">
        <v>0</v>
      </c>
      <c r="BZ2830" t="s">
        <v>193</v>
      </c>
      <c r="CA2830" t="s">
        <v>194</v>
      </c>
      <c r="CB2830" t="b">
        <v>0</v>
      </c>
    </row>
    <row r="2831" spans="1:80" x14ac:dyDescent="0.3">
      <c r="A2831">
        <v>2830</v>
      </c>
      <c r="B2831" t="s">
        <v>3530</v>
      </c>
      <c r="C2831" t="s">
        <v>20</v>
      </c>
      <c r="D2831" t="s">
        <v>3526</v>
      </c>
      <c r="E2831" t="s">
        <v>3527</v>
      </c>
      <c r="F2831" t="s">
        <v>202</v>
      </c>
      <c r="G2831" t="s">
        <v>3526</v>
      </c>
      <c r="H2831" t="s">
        <v>184</v>
      </c>
      <c r="J2831">
        <v>0</v>
      </c>
      <c r="K2831" t="s">
        <v>3528</v>
      </c>
      <c r="L2831" t="s">
        <v>186</v>
      </c>
      <c r="M2831" t="s">
        <v>187</v>
      </c>
      <c r="N2831" t="s">
        <v>20</v>
      </c>
      <c r="O2831">
        <v>34.4</v>
      </c>
      <c r="Q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 t="s">
        <v>189</v>
      </c>
      <c r="AA2831">
        <v>2</v>
      </c>
      <c r="AB2831">
        <v>14</v>
      </c>
      <c r="AC2831">
        <v>80</v>
      </c>
      <c r="AD2831">
        <v>5.7142857142857144</v>
      </c>
      <c r="AE2831">
        <v>18.75</v>
      </c>
      <c r="AF2831">
        <v>18.75</v>
      </c>
      <c r="AG2831">
        <v>10</v>
      </c>
      <c r="AH2831">
        <v>0.76</v>
      </c>
      <c r="AI2831">
        <v>47847</v>
      </c>
      <c r="AJ2831">
        <v>0.82840000000000003</v>
      </c>
      <c r="AK2831">
        <v>2</v>
      </c>
      <c r="AL2831">
        <v>170</v>
      </c>
      <c r="AM2831">
        <v>5</v>
      </c>
      <c r="AN2831">
        <v>16</v>
      </c>
      <c r="AO2831" t="s">
        <v>190</v>
      </c>
      <c r="AP2831">
        <v>83</v>
      </c>
      <c r="AQ2831">
        <v>-0.7</v>
      </c>
      <c r="AR2831">
        <v>1.2</v>
      </c>
      <c r="AS2831" t="s">
        <v>3428</v>
      </c>
      <c r="AT2831">
        <v>24</v>
      </c>
      <c r="AU2831">
        <v>12</v>
      </c>
      <c r="AV2831">
        <v>12</v>
      </c>
      <c r="AW2831">
        <v>52</v>
      </c>
      <c r="AX2831">
        <v>22</v>
      </c>
      <c r="AY2831">
        <v>4</v>
      </c>
      <c r="AZ2831">
        <v>208</v>
      </c>
      <c r="BA2831">
        <v>2.4855769230769229</v>
      </c>
      <c r="BB2831">
        <v>76752</v>
      </c>
      <c r="BC2831">
        <v>127920</v>
      </c>
      <c r="BD2831">
        <v>179088</v>
      </c>
      <c r="BG2831">
        <v>0</v>
      </c>
      <c r="BH2831">
        <v>0</v>
      </c>
      <c r="BI2831">
        <v>76752</v>
      </c>
      <c r="BJ2831">
        <v>127920</v>
      </c>
      <c r="BK2831">
        <v>179088</v>
      </c>
      <c r="BL2831">
        <v>20</v>
      </c>
      <c r="BM2831">
        <v>1</v>
      </c>
      <c r="BN2831">
        <v>187</v>
      </c>
      <c r="BO2831" t="s">
        <v>192</v>
      </c>
      <c r="BP2831">
        <v>6.4328000000000003</v>
      </c>
      <c r="BQ2831">
        <v>5555</v>
      </c>
      <c r="BR2831">
        <v>388</v>
      </c>
      <c r="BS2831">
        <v>6.9846984698469852E-2</v>
      </c>
      <c r="BV2831">
        <v>0</v>
      </c>
      <c r="BW2831">
        <v>0</v>
      </c>
      <c r="BX2831">
        <v>0</v>
      </c>
      <c r="BZ2831" t="s">
        <v>193</v>
      </c>
      <c r="CA2831" t="s">
        <v>194</v>
      </c>
      <c r="CB2831" t="b">
        <v>0</v>
      </c>
    </row>
    <row r="2832" spans="1:80" x14ac:dyDescent="0.3">
      <c r="A2832">
        <v>2831</v>
      </c>
      <c r="B2832" t="s">
        <v>3531</v>
      </c>
      <c r="C2832" t="s">
        <v>20</v>
      </c>
      <c r="D2832" t="s">
        <v>3526</v>
      </c>
      <c r="E2832" t="s">
        <v>3527</v>
      </c>
      <c r="F2832" t="s">
        <v>3433</v>
      </c>
      <c r="G2832" t="s">
        <v>3526</v>
      </c>
      <c r="H2832" t="s">
        <v>184</v>
      </c>
      <c r="J2832">
        <v>0</v>
      </c>
      <c r="K2832" t="s">
        <v>3528</v>
      </c>
      <c r="L2832" t="s">
        <v>186</v>
      </c>
      <c r="M2832" t="s">
        <v>187</v>
      </c>
      <c r="N2832" t="s">
        <v>20</v>
      </c>
      <c r="O2832">
        <v>34.4</v>
      </c>
      <c r="Q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 t="s">
        <v>189</v>
      </c>
      <c r="AA2832">
        <v>2</v>
      </c>
      <c r="AB2832">
        <v>14</v>
      </c>
      <c r="AC2832">
        <v>80</v>
      </c>
      <c r="AD2832">
        <v>5.7142857142857144</v>
      </c>
      <c r="AE2832">
        <v>18.75</v>
      </c>
      <c r="AF2832">
        <v>18.75</v>
      </c>
      <c r="AG2832">
        <v>10</v>
      </c>
      <c r="AH2832">
        <v>0.76</v>
      </c>
      <c r="AI2832">
        <v>47847</v>
      </c>
      <c r="AJ2832">
        <v>0.82840000000000003</v>
      </c>
      <c r="AK2832">
        <v>2</v>
      </c>
      <c r="AL2832">
        <v>170</v>
      </c>
      <c r="AM2832">
        <v>5</v>
      </c>
      <c r="AN2832">
        <v>16</v>
      </c>
      <c r="AO2832" t="s">
        <v>190</v>
      </c>
      <c r="AP2832">
        <v>83</v>
      </c>
      <c r="AQ2832">
        <v>-0.7</v>
      </c>
      <c r="AR2832">
        <v>1.2</v>
      </c>
      <c r="AS2832" t="s">
        <v>3428</v>
      </c>
      <c r="AT2832">
        <v>24</v>
      </c>
      <c r="AU2832">
        <v>12</v>
      </c>
      <c r="AV2832">
        <v>12</v>
      </c>
      <c r="AW2832">
        <v>52</v>
      </c>
      <c r="AX2832">
        <v>22</v>
      </c>
      <c r="AY2832">
        <v>4</v>
      </c>
      <c r="AZ2832">
        <v>208</v>
      </c>
      <c r="BA2832">
        <v>2.4855769230769229</v>
      </c>
      <c r="BB2832">
        <v>76752</v>
      </c>
      <c r="BC2832">
        <v>127920</v>
      </c>
      <c r="BD2832">
        <v>179088</v>
      </c>
      <c r="BG2832">
        <v>0</v>
      </c>
      <c r="BH2832">
        <v>0</v>
      </c>
      <c r="BI2832">
        <v>76752</v>
      </c>
      <c r="BJ2832">
        <v>127920</v>
      </c>
      <c r="BK2832">
        <v>179088</v>
      </c>
      <c r="BL2832">
        <v>20</v>
      </c>
      <c r="BM2832">
        <v>1</v>
      </c>
      <c r="BN2832">
        <v>187</v>
      </c>
      <c r="BO2832" t="s">
        <v>192</v>
      </c>
      <c r="BP2832">
        <v>6.4328000000000003</v>
      </c>
      <c r="BQ2832">
        <v>864</v>
      </c>
      <c r="BR2832">
        <v>76</v>
      </c>
      <c r="BS2832">
        <v>8.7962962962962965E-2</v>
      </c>
      <c r="BV2832">
        <v>0</v>
      </c>
      <c r="BW2832">
        <v>0</v>
      </c>
      <c r="BX2832">
        <v>0</v>
      </c>
      <c r="BZ2832" t="s">
        <v>193</v>
      </c>
      <c r="CA2832" t="s">
        <v>194</v>
      </c>
      <c r="CB2832" t="b">
        <v>0</v>
      </c>
    </row>
    <row r="2833" spans="1:80" x14ac:dyDescent="0.3">
      <c r="A2833">
        <v>2832</v>
      </c>
      <c r="B2833" t="s">
        <v>3532</v>
      </c>
      <c r="C2833" t="s">
        <v>20</v>
      </c>
      <c r="D2833" t="s">
        <v>3526</v>
      </c>
      <c r="E2833" t="s">
        <v>3527</v>
      </c>
      <c r="F2833" t="s">
        <v>206</v>
      </c>
      <c r="G2833" t="s">
        <v>3526</v>
      </c>
      <c r="H2833" t="s">
        <v>184</v>
      </c>
      <c r="J2833">
        <v>0</v>
      </c>
      <c r="K2833" t="s">
        <v>3528</v>
      </c>
      <c r="L2833" t="s">
        <v>186</v>
      </c>
      <c r="M2833" t="s">
        <v>187</v>
      </c>
      <c r="N2833" t="s">
        <v>20</v>
      </c>
      <c r="O2833">
        <v>41.4</v>
      </c>
      <c r="Q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 t="s">
        <v>189</v>
      </c>
      <c r="AA2833">
        <v>2</v>
      </c>
      <c r="AB2833">
        <v>14</v>
      </c>
      <c r="AC2833">
        <v>80</v>
      </c>
      <c r="AD2833">
        <v>5.7142857142857144</v>
      </c>
      <c r="AE2833">
        <v>18.75</v>
      </c>
      <c r="AF2833">
        <v>18.75</v>
      </c>
      <c r="AG2833">
        <v>10</v>
      </c>
      <c r="AH2833">
        <v>0.76</v>
      </c>
      <c r="AI2833">
        <v>47847</v>
      </c>
      <c r="AJ2833">
        <v>0.9597</v>
      </c>
      <c r="AK2833">
        <v>2</v>
      </c>
      <c r="AL2833">
        <v>146</v>
      </c>
      <c r="AM2833">
        <v>5</v>
      </c>
      <c r="AN2833">
        <v>16</v>
      </c>
      <c r="AO2833" t="s">
        <v>190</v>
      </c>
      <c r="AP2833">
        <v>83</v>
      </c>
      <c r="AQ2833">
        <v>-0.7</v>
      </c>
      <c r="AR2833">
        <v>1.2</v>
      </c>
      <c r="AS2833" t="s">
        <v>3428</v>
      </c>
      <c r="AT2833">
        <v>24</v>
      </c>
      <c r="AU2833">
        <v>12</v>
      </c>
      <c r="AV2833">
        <v>12</v>
      </c>
      <c r="AW2833">
        <v>52</v>
      </c>
      <c r="AX2833">
        <v>22</v>
      </c>
      <c r="AY2833">
        <v>4</v>
      </c>
      <c r="AZ2833">
        <v>208</v>
      </c>
      <c r="BA2833">
        <v>2.4855769230769229</v>
      </c>
      <c r="BB2833">
        <v>76752</v>
      </c>
      <c r="BC2833">
        <v>127920</v>
      </c>
      <c r="BD2833">
        <v>179088</v>
      </c>
      <c r="BG2833">
        <v>0</v>
      </c>
      <c r="BH2833">
        <v>0</v>
      </c>
      <c r="BI2833">
        <v>76752</v>
      </c>
      <c r="BJ2833">
        <v>127920</v>
      </c>
      <c r="BK2833">
        <v>179088</v>
      </c>
      <c r="BL2833">
        <v>20</v>
      </c>
      <c r="BM2833">
        <v>1</v>
      </c>
      <c r="BN2833">
        <v>187</v>
      </c>
      <c r="BO2833" t="s">
        <v>192</v>
      </c>
      <c r="BP2833">
        <v>7.7417999999999996</v>
      </c>
      <c r="BQ2833">
        <v>2123</v>
      </c>
      <c r="BR2833">
        <v>35</v>
      </c>
      <c r="BS2833">
        <v>1.6486104569006125E-2</v>
      </c>
      <c r="BV2833">
        <v>1176</v>
      </c>
      <c r="BW2833">
        <v>0</v>
      </c>
      <c r="BX2833">
        <v>0</v>
      </c>
      <c r="BZ2833" t="s">
        <v>193</v>
      </c>
      <c r="CA2833" t="s">
        <v>194</v>
      </c>
      <c r="CB2833" t="b">
        <v>0</v>
      </c>
    </row>
    <row r="2834" spans="1:80" x14ac:dyDescent="0.3">
      <c r="A2834">
        <v>2833</v>
      </c>
      <c r="B2834" t="s">
        <v>3533</v>
      </c>
      <c r="C2834" t="s">
        <v>20</v>
      </c>
      <c r="D2834" t="s">
        <v>3526</v>
      </c>
      <c r="E2834" t="s">
        <v>3527</v>
      </c>
      <c r="F2834" t="s">
        <v>3436</v>
      </c>
      <c r="G2834" t="s">
        <v>3526</v>
      </c>
      <c r="H2834" t="s">
        <v>184</v>
      </c>
      <c r="J2834">
        <v>0</v>
      </c>
      <c r="K2834" t="s">
        <v>3528</v>
      </c>
      <c r="L2834" t="s">
        <v>186</v>
      </c>
      <c r="M2834" t="s">
        <v>187</v>
      </c>
      <c r="N2834" t="s">
        <v>20</v>
      </c>
      <c r="O2834">
        <v>41.4</v>
      </c>
      <c r="Q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 t="s">
        <v>189</v>
      </c>
      <c r="AA2834">
        <v>2</v>
      </c>
      <c r="AB2834">
        <v>14</v>
      </c>
      <c r="AC2834">
        <v>80</v>
      </c>
      <c r="AD2834">
        <v>5.7142857142857144</v>
      </c>
      <c r="AE2834">
        <v>18.75</v>
      </c>
      <c r="AF2834">
        <v>18.75</v>
      </c>
      <c r="AG2834">
        <v>10</v>
      </c>
      <c r="AH2834">
        <v>0.76</v>
      </c>
      <c r="AI2834">
        <v>47847</v>
      </c>
      <c r="AJ2834">
        <v>0.9597</v>
      </c>
      <c r="AK2834">
        <v>2</v>
      </c>
      <c r="AL2834">
        <v>146</v>
      </c>
      <c r="AM2834">
        <v>5</v>
      </c>
      <c r="AN2834">
        <v>16</v>
      </c>
      <c r="AO2834" t="s">
        <v>190</v>
      </c>
      <c r="AP2834">
        <v>83</v>
      </c>
      <c r="AQ2834">
        <v>-0.7</v>
      </c>
      <c r="AR2834">
        <v>1.2</v>
      </c>
      <c r="AS2834" t="s">
        <v>3428</v>
      </c>
      <c r="AT2834">
        <v>24</v>
      </c>
      <c r="AU2834">
        <v>12</v>
      </c>
      <c r="AV2834">
        <v>12</v>
      </c>
      <c r="AW2834">
        <v>52</v>
      </c>
      <c r="AX2834">
        <v>22</v>
      </c>
      <c r="AY2834">
        <v>4</v>
      </c>
      <c r="AZ2834">
        <v>208</v>
      </c>
      <c r="BA2834">
        <v>2.4855769230769229</v>
      </c>
      <c r="BB2834">
        <v>76752</v>
      </c>
      <c r="BC2834">
        <v>127920</v>
      </c>
      <c r="BD2834">
        <v>179088</v>
      </c>
      <c r="BG2834">
        <v>0</v>
      </c>
      <c r="BH2834">
        <v>0</v>
      </c>
      <c r="BI2834">
        <v>76752</v>
      </c>
      <c r="BJ2834">
        <v>127920</v>
      </c>
      <c r="BK2834">
        <v>179088</v>
      </c>
      <c r="BL2834">
        <v>20</v>
      </c>
      <c r="BM2834">
        <v>1</v>
      </c>
      <c r="BN2834">
        <v>187</v>
      </c>
      <c r="BO2834" t="s">
        <v>192</v>
      </c>
      <c r="BP2834">
        <v>7.7417999999999996</v>
      </c>
      <c r="BQ2834">
        <v>913</v>
      </c>
      <c r="BR2834">
        <v>596</v>
      </c>
      <c r="BS2834">
        <v>0.65279299014238779</v>
      </c>
      <c r="BV2834">
        <v>0</v>
      </c>
      <c r="BW2834">
        <v>0</v>
      </c>
      <c r="BX2834">
        <v>0</v>
      </c>
      <c r="BZ2834" t="s">
        <v>193</v>
      </c>
      <c r="CA2834" t="s">
        <v>194</v>
      </c>
      <c r="CB2834" t="b">
        <v>0</v>
      </c>
    </row>
    <row r="2835" spans="1:80" x14ac:dyDescent="0.3">
      <c r="A2835">
        <v>2834</v>
      </c>
      <c r="B2835" t="s">
        <v>3534</v>
      </c>
      <c r="C2835" t="s">
        <v>20</v>
      </c>
      <c r="D2835" t="s">
        <v>3526</v>
      </c>
      <c r="E2835" t="s">
        <v>3527</v>
      </c>
      <c r="F2835" t="s">
        <v>318</v>
      </c>
      <c r="G2835" t="s">
        <v>3526</v>
      </c>
      <c r="H2835" t="s">
        <v>184</v>
      </c>
      <c r="J2835">
        <v>0</v>
      </c>
      <c r="K2835" t="s">
        <v>3528</v>
      </c>
      <c r="L2835" t="s">
        <v>186</v>
      </c>
      <c r="M2835" t="s">
        <v>187</v>
      </c>
      <c r="N2835" t="s">
        <v>20</v>
      </c>
      <c r="O2835">
        <v>56.2</v>
      </c>
      <c r="Q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 t="s">
        <v>189</v>
      </c>
      <c r="AA2835">
        <v>2</v>
      </c>
      <c r="AB2835">
        <v>14</v>
      </c>
      <c r="AC2835">
        <v>80</v>
      </c>
      <c r="AD2835">
        <v>5.7142857142857144</v>
      </c>
      <c r="AE2835">
        <v>18.75</v>
      </c>
      <c r="AF2835">
        <v>18.75</v>
      </c>
      <c r="AG2835">
        <v>10</v>
      </c>
      <c r="AH2835">
        <v>0.76</v>
      </c>
      <c r="AI2835">
        <v>47847</v>
      </c>
      <c r="AJ2835">
        <v>1.3502000000000001</v>
      </c>
      <c r="AK2835">
        <v>2</v>
      </c>
      <c r="AL2835">
        <v>104</v>
      </c>
      <c r="AM2835">
        <v>5</v>
      </c>
      <c r="AN2835">
        <v>16</v>
      </c>
      <c r="AO2835" t="s">
        <v>190</v>
      </c>
      <c r="AP2835">
        <v>83</v>
      </c>
      <c r="AQ2835">
        <v>-0.7</v>
      </c>
      <c r="AR2835">
        <v>1.2</v>
      </c>
      <c r="AS2835" t="s">
        <v>3428</v>
      </c>
      <c r="AT2835">
        <v>24</v>
      </c>
      <c r="AU2835">
        <v>12</v>
      </c>
      <c r="AV2835">
        <v>12</v>
      </c>
      <c r="AW2835">
        <v>52</v>
      </c>
      <c r="AX2835">
        <v>22</v>
      </c>
      <c r="AY2835">
        <v>4</v>
      </c>
      <c r="AZ2835">
        <v>208</v>
      </c>
      <c r="BA2835">
        <v>2.4855769230769229</v>
      </c>
      <c r="BB2835">
        <v>76752</v>
      </c>
      <c r="BC2835">
        <v>127920</v>
      </c>
      <c r="BD2835">
        <v>179088</v>
      </c>
      <c r="BG2835">
        <v>0</v>
      </c>
      <c r="BH2835">
        <v>0</v>
      </c>
      <c r="BI2835">
        <v>76752</v>
      </c>
      <c r="BJ2835">
        <v>127920</v>
      </c>
      <c r="BK2835">
        <v>179088</v>
      </c>
      <c r="BL2835">
        <v>20</v>
      </c>
      <c r="BM2835">
        <v>1</v>
      </c>
      <c r="BN2835">
        <v>68</v>
      </c>
      <c r="BO2835" t="s">
        <v>192</v>
      </c>
      <c r="BP2835">
        <v>3.821600000000001</v>
      </c>
      <c r="BQ2835">
        <v>421</v>
      </c>
      <c r="BR2835">
        <v>1</v>
      </c>
      <c r="BS2835">
        <v>2.3752969121140144E-3</v>
      </c>
      <c r="BV2835">
        <v>0</v>
      </c>
      <c r="BW2835">
        <v>0</v>
      </c>
      <c r="BX2835">
        <v>0</v>
      </c>
      <c r="BZ2835" t="s">
        <v>193</v>
      </c>
      <c r="CA2835" t="s">
        <v>194</v>
      </c>
      <c r="CB2835" t="b">
        <v>0</v>
      </c>
    </row>
    <row r="2836" spans="1:80" x14ac:dyDescent="0.3">
      <c r="A2836">
        <v>2835</v>
      </c>
      <c r="B2836" t="s">
        <v>3535</v>
      </c>
      <c r="C2836" t="s">
        <v>20</v>
      </c>
      <c r="D2836" t="s">
        <v>3526</v>
      </c>
      <c r="E2836" t="s">
        <v>3527</v>
      </c>
      <c r="F2836" t="s">
        <v>3439</v>
      </c>
      <c r="G2836" t="s">
        <v>3526</v>
      </c>
      <c r="H2836" t="s">
        <v>184</v>
      </c>
      <c r="J2836">
        <v>0</v>
      </c>
      <c r="K2836" t="s">
        <v>3528</v>
      </c>
      <c r="L2836" t="s">
        <v>186</v>
      </c>
      <c r="M2836" t="s">
        <v>187</v>
      </c>
      <c r="N2836" t="s">
        <v>20</v>
      </c>
      <c r="O2836">
        <v>56.2</v>
      </c>
      <c r="Q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 t="s">
        <v>189</v>
      </c>
      <c r="AA2836">
        <v>2</v>
      </c>
      <c r="AB2836">
        <v>14</v>
      </c>
      <c r="AC2836">
        <v>80</v>
      </c>
      <c r="AD2836">
        <v>5.7142857142857144</v>
      </c>
      <c r="AE2836">
        <v>18.75</v>
      </c>
      <c r="AF2836">
        <v>18.75</v>
      </c>
      <c r="AG2836">
        <v>10</v>
      </c>
      <c r="AH2836">
        <v>0.76</v>
      </c>
      <c r="AI2836">
        <v>47847</v>
      </c>
      <c r="AJ2836">
        <v>1.3502000000000001</v>
      </c>
      <c r="AK2836">
        <v>2</v>
      </c>
      <c r="AL2836">
        <v>104</v>
      </c>
      <c r="AM2836">
        <v>5</v>
      </c>
      <c r="AN2836">
        <v>16</v>
      </c>
      <c r="AO2836" t="s">
        <v>190</v>
      </c>
      <c r="AP2836">
        <v>83</v>
      </c>
      <c r="AQ2836">
        <v>-0.7</v>
      </c>
      <c r="AR2836">
        <v>1.2</v>
      </c>
      <c r="AS2836" t="s">
        <v>3428</v>
      </c>
      <c r="AT2836">
        <v>24</v>
      </c>
      <c r="AU2836">
        <v>12</v>
      </c>
      <c r="AV2836">
        <v>12</v>
      </c>
      <c r="AW2836">
        <v>52</v>
      </c>
      <c r="AX2836">
        <v>22</v>
      </c>
      <c r="AY2836">
        <v>4</v>
      </c>
      <c r="AZ2836">
        <v>208</v>
      </c>
      <c r="BA2836">
        <v>2.4855769230769229</v>
      </c>
      <c r="BB2836">
        <v>76752</v>
      </c>
      <c r="BC2836">
        <v>127920</v>
      </c>
      <c r="BD2836">
        <v>179088</v>
      </c>
      <c r="BG2836">
        <v>0</v>
      </c>
      <c r="BH2836">
        <v>0</v>
      </c>
      <c r="BI2836">
        <v>76752</v>
      </c>
      <c r="BJ2836">
        <v>127920</v>
      </c>
      <c r="BK2836">
        <v>179088</v>
      </c>
      <c r="BL2836">
        <v>20</v>
      </c>
      <c r="BM2836">
        <v>1</v>
      </c>
      <c r="BN2836">
        <v>68</v>
      </c>
      <c r="BO2836" t="s">
        <v>192</v>
      </c>
      <c r="BP2836">
        <v>3.821600000000001</v>
      </c>
      <c r="BQ2836">
        <v>402</v>
      </c>
      <c r="BR2836">
        <v>113</v>
      </c>
      <c r="BS2836">
        <v>0.28109452736318408</v>
      </c>
      <c r="BV2836">
        <v>0</v>
      </c>
      <c r="BW2836">
        <v>0</v>
      </c>
      <c r="BX2836">
        <v>0</v>
      </c>
      <c r="BZ2836" t="s">
        <v>193</v>
      </c>
      <c r="CA2836" t="s">
        <v>194</v>
      </c>
      <c r="CB2836" t="b">
        <v>0</v>
      </c>
    </row>
    <row r="2837" spans="1:80" x14ac:dyDescent="0.3">
      <c r="A2837">
        <v>2836</v>
      </c>
      <c r="B2837" t="s">
        <v>3536</v>
      </c>
      <c r="C2837" t="s">
        <v>20</v>
      </c>
      <c r="D2837" t="s">
        <v>3526</v>
      </c>
      <c r="E2837" t="s">
        <v>3527</v>
      </c>
      <c r="F2837" t="s">
        <v>252</v>
      </c>
      <c r="G2837" t="s">
        <v>3526</v>
      </c>
      <c r="H2837" t="s">
        <v>184</v>
      </c>
      <c r="J2837">
        <v>0</v>
      </c>
      <c r="K2837" t="s">
        <v>3528</v>
      </c>
      <c r="L2837" t="s">
        <v>186</v>
      </c>
      <c r="M2837" t="s">
        <v>187</v>
      </c>
      <c r="N2837" t="s">
        <v>20</v>
      </c>
      <c r="O2837">
        <v>66.7</v>
      </c>
      <c r="Q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 t="s">
        <v>189</v>
      </c>
      <c r="AA2837">
        <v>2</v>
      </c>
      <c r="AB2837">
        <v>14</v>
      </c>
      <c r="AC2837">
        <v>80</v>
      </c>
      <c r="AD2837">
        <v>5.7142857142857144</v>
      </c>
      <c r="AE2837">
        <v>18.75</v>
      </c>
      <c r="AF2837">
        <v>18.75</v>
      </c>
      <c r="AG2837">
        <v>10</v>
      </c>
      <c r="AH2837">
        <v>0.76</v>
      </c>
      <c r="AI2837">
        <v>47847</v>
      </c>
      <c r="AJ2837">
        <v>1.5337000000000001</v>
      </c>
      <c r="AK2837">
        <v>2</v>
      </c>
      <c r="AL2837">
        <v>92</v>
      </c>
      <c r="AM2837">
        <v>5</v>
      </c>
      <c r="AN2837">
        <v>16</v>
      </c>
      <c r="AO2837" t="s">
        <v>190</v>
      </c>
      <c r="AP2837">
        <v>83</v>
      </c>
      <c r="AQ2837">
        <v>-0.7</v>
      </c>
      <c r="AR2837">
        <v>1.2</v>
      </c>
      <c r="AS2837" t="s">
        <v>3428</v>
      </c>
      <c r="AT2837">
        <v>24</v>
      </c>
      <c r="AU2837">
        <v>12</v>
      </c>
      <c r="AV2837">
        <v>12</v>
      </c>
      <c r="AW2837">
        <v>52</v>
      </c>
      <c r="AX2837">
        <v>22</v>
      </c>
      <c r="AY2837">
        <v>4</v>
      </c>
      <c r="AZ2837">
        <v>208</v>
      </c>
      <c r="BA2837">
        <v>2.4855769230769229</v>
      </c>
      <c r="BB2837">
        <v>76752</v>
      </c>
      <c r="BC2837">
        <v>127920</v>
      </c>
      <c r="BD2837">
        <v>179088</v>
      </c>
      <c r="BG2837">
        <v>0</v>
      </c>
      <c r="BH2837">
        <v>0</v>
      </c>
      <c r="BI2837">
        <v>76752</v>
      </c>
      <c r="BJ2837">
        <v>127920</v>
      </c>
      <c r="BK2837">
        <v>179088</v>
      </c>
      <c r="BL2837">
        <v>20</v>
      </c>
      <c r="BM2837">
        <v>1</v>
      </c>
      <c r="BN2837">
        <v>60</v>
      </c>
      <c r="BO2837" t="s">
        <v>192</v>
      </c>
      <c r="BP2837">
        <v>4.0019999999999998</v>
      </c>
      <c r="BQ2837">
        <v>1488</v>
      </c>
      <c r="BR2837">
        <v>479</v>
      </c>
      <c r="BS2837">
        <v>0.32190860215053763</v>
      </c>
      <c r="BV2837">
        <v>0</v>
      </c>
      <c r="BW2837">
        <v>0</v>
      </c>
      <c r="BX2837">
        <v>0</v>
      </c>
      <c r="BZ2837" t="s">
        <v>193</v>
      </c>
      <c r="CA2837" t="s">
        <v>194</v>
      </c>
      <c r="CB2837" t="b">
        <v>0</v>
      </c>
    </row>
    <row r="2838" spans="1:80" x14ac:dyDescent="0.3">
      <c r="A2838">
        <v>2837</v>
      </c>
      <c r="B2838" t="s">
        <v>3537</v>
      </c>
      <c r="C2838" t="s">
        <v>20</v>
      </c>
      <c r="D2838" t="s">
        <v>3526</v>
      </c>
      <c r="E2838" t="s">
        <v>3527</v>
      </c>
      <c r="F2838" t="s">
        <v>3442</v>
      </c>
      <c r="G2838" t="s">
        <v>3526</v>
      </c>
      <c r="H2838" t="s">
        <v>184</v>
      </c>
      <c r="J2838">
        <v>0</v>
      </c>
      <c r="K2838" t="s">
        <v>3528</v>
      </c>
      <c r="L2838" t="s">
        <v>186</v>
      </c>
      <c r="M2838" t="s">
        <v>187</v>
      </c>
      <c r="N2838" t="s">
        <v>20</v>
      </c>
      <c r="O2838">
        <v>66.7</v>
      </c>
      <c r="Q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 t="s">
        <v>189</v>
      </c>
      <c r="AA2838">
        <v>2</v>
      </c>
      <c r="AB2838">
        <v>14</v>
      </c>
      <c r="AC2838">
        <v>80</v>
      </c>
      <c r="AD2838">
        <v>5.7142857142857144</v>
      </c>
      <c r="AE2838">
        <v>18.75</v>
      </c>
      <c r="AF2838">
        <v>18.75</v>
      </c>
      <c r="AG2838">
        <v>10</v>
      </c>
      <c r="AH2838">
        <v>0.76</v>
      </c>
      <c r="AI2838">
        <v>47847</v>
      </c>
      <c r="AJ2838">
        <v>1.5337000000000001</v>
      </c>
      <c r="AK2838">
        <v>2</v>
      </c>
      <c r="AL2838">
        <v>92</v>
      </c>
      <c r="AM2838">
        <v>5</v>
      </c>
      <c r="AN2838">
        <v>16</v>
      </c>
      <c r="AO2838" t="s">
        <v>190</v>
      </c>
      <c r="AP2838">
        <v>83</v>
      </c>
      <c r="AQ2838">
        <v>-0.7</v>
      </c>
      <c r="AR2838">
        <v>1.2</v>
      </c>
      <c r="AS2838" t="s">
        <v>3428</v>
      </c>
      <c r="AT2838">
        <v>24</v>
      </c>
      <c r="AU2838">
        <v>12</v>
      </c>
      <c r="AV2838">
        <v>12</v>
      </c>
      <c r="AW2838">
        <v>52</v>
      </c>
      <c r="AX2838">
        <v>22</v>
      </c>
      <c r="AY2838">
        <v>4</v>
      </c>
      <c r="AZ2838">
        <v>208</v>
      </c>
      <c r="BA2838">
        <v>2.4855769230769229</v>
      </c>
      <c r="BB2838">
        <v>76752</v>
      </c>
      <c r="BC2838">
        <v>127920</v>
      </c>
      <c r="BD2838">
        <v>179088</v>
      </c>
      <c r="BG2838">
        <v>0</v>
      </c>
      <c r="BH2838">
        <v>0</v>
      </c>
      <c r="BI2838">
        <v>76752</v>
      </c>
      <c r="BJ2838">
        <v>127920</v>
      </c>
      <c r="BK2838">
        <v>179088</v>
      </c>
      <c r="BL2838">
        <v>20</v>
      </c>
      <c r="BM2838">
        <v>1</v>
      </c>
      <c r="BN2838">
        <v>60</v>
      </c>
      <c r="BO2838" t="s">
        <v>192</v>
      </c>
      <c r="BP2838">
        <v>4.0019999999999998</v>
      </c>
      <c r="BQ2838">
        <v>907</v>
      </c>
      <c r="BR2838">
        <v>27</v>
      </c>
      <c r="BS2838">
        <v>2.9768467475192944E-2</v>
      </c>
      <c r="BV2838">
        <v>0</v>
      </c>
      <c r="BW2838">
        <v>0</v>
      </c>
      <c r="BX2838">
        <v>0</v>
      </c>
      <c r="BZ2838" t="s">
        <v>193</v>
      </c>
      <c r="CA2838" t="s">
        <v>194</v>
      </c>
      <c r="CB2838" t="b">
        <v>0</v>
      </c>
    </row>
    <row r="2839" spans="1:80" x14ac:dyDescent="0.3">
      <c r="A2839">
        <v>2838</v>
      </c>
      <c r="B2839" t="s">
        <v>3538</v>
      </c>
      <c r="C2839" t="s">
        <v>20</v>
      </c>
      <c r="D2839" t="s">
        <v>3526</v>
      </c>
      <c r="E2839" t="s">
        <v>3539</v>
      </c>
      <c r="F2839" t="s">
        <v>196</v>
      </c>
      <c r="G2839" t="s">
        <v>3526</v>
      </c>
      <c r="H2839" t="s">
        <v>184</v>
      </c>
      <c r="J2839">
        <v>0</v>
      </c>
      <c r="K2839" t="s">
        <v>3540</v>
      </c>
      <c r="L2839" t="s">
        <v>186</v>
      </c>
      <c r="M2839" t="s">
        <v>187</v>
      </c>
      <c r="N2839" t="s">
        <v>20</v>
      </c>
      <c r="O2839">
        <v>44.5</v>
      </c>
      <c r="Q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 t="s">
        <v>189</v>
      </c>
      <c r="AA2839">
        <v>2</v>
      </c>
      <c r="AB2839">
        <v>14</v>
      </c>
      <c r="AC2839">
        <v>80</v>
      </c>
      <c r="AD2839">
        <v>5.7142857142857144</v>
      </c>
      <c r="AE2839">
        <v>18.75</v>
      </c>
      <c r="AF2839">
        <v>18.75</v>
      </c>
      <c r="AG2839">
        <v>10</v>
      </c>
      <c r="AH2839">
        <v>0.76</v>
      </c>
      <c r="AI2839">
        <v>47847</v>
      </c>
      <c r="AJ2839">
        <v>1.0323</v>
      </c>
      <c r="AK2839">
        <v>2</v>
      </c>
      <c r="AL2839">
        <v>136</v>
      </c>
      <c r="AM2839">
        <v>5</v>
      </c>
      <c r="AN2839">
        <v>16</v>
      </c>
      <c r="AO2839" t="s">
        <v>190</v>
      </c>
      <c r="AP2839">
        <v>83</v>
      </c>
      <c r="AQ2839">
        <v>-0.7</v>
      </c>
      <c r="AR2839">
        <v>1.2</v>
      </c>
      <c r="AS2839" t="s">
        <v>3428</v>
      </c>
      <c r="AT2839">
        <v>24</v>
      </c>
      <c r="AU2839">
        <v>12</v>
      </c>
      <c r="AV2839">
        <v>12</v>
      </c>
      <c r="AW2839">
        <v>52</v>
      </c>
      <c r="AX2839">
        <v>22</v>
      </c>
      <c r="AY2839">
        <v>4</v>
      </c>
      <c r="AZ2839">
        <v>208</v>
      </c>
      <c r="BA2839">
        <v>2.4855769230769229</v>
      </c>
      <c r="BB2839">
        <v>76752</v>
      </c>
      <c r="BC2839">
        <v>127920</v>
      </c>
      <c r="BD2839">
        <v>179088</v>
      </c>
      <c r="BG2839">
        <v>0</v>
      </c>
      <c r="BH2839">
        <v>0</v>
      </c>
      <c r="BI2839">
        <v>76752</v>
      </c>
      <c r="BJ2839">
        <v>127920</v>
      </c>
      <c r="BK2839">
        <v>179088</v>
      </c>
      <c r="BL2839">
        <v>20</v>
      </c>
      <c r="BM2839">
        <v>1</v>
      </c>
      <c r="BN2839">
        <v>150</v>
      </c>
      <c r="BO2839" t="s">
        <v>192</v>
      </c>
      <c r="BP2839">
        <v>6.6749999999999998</v>
      </c>
      <c r="BQ2839">
        <v>584</v>
      </c>
      <c r="BR2839">
        <v>1187</v>
      </c>
      <c r="BS2839">
        <v>2.0325342465753424</v>
      </c>
      <c r="BV2839">
        <v>0</v>
      </c>
      <c r="BW2839">
        <v>550</v>
      </c>
      <c r="BX2839">
        <v>0</v>
      </c>
      <c r="BZ2839" t="s">
        <v>193</v>
      </c>
      <c r="CA2839" t="s">
        <v>194</v>
      </c>
      <c r="CB2839" t="b">
        <v>0</v>
      </c>
    </row>
    <row r="2840" spans="1:80" x14ac:dyDescent="0.3">
      <c r="A2840">
        <v>2839</v>
      </c>
      <c r="B2840" t="s">
        <v>3541</v>
      </c>
      <c r="C2840" t="s">
        <v>20</v>
      </c>
      <c r="D2840" t="s">
        <v>3526</v>
      </c>
      <c r="E2840" t="s">
        <v>3539</v>
      </c>
      <c r="F2840" t="s">
        <v>3430</v>
      </c>
      <c r="G2840" t="s">
        <v>3526</v>
      </c>
      <c r="H2840" t="s">
        <v>184</v>
      </c>
      <c r="J2840">
        <v>0</v>
      </c>
      <c r="K2840" t="s">
        <v>3540</v>
      </c>
      <c r="L2840" t="s">
        <v>186</v>
      </c>
      <c r="M2840" t="s">
        <v>187</v>
      </c>
      <c r="N2840" t="s">
        <v>20</v>
      </c>
      <c r="O2840">
        <v>44.5</v>
      </c>
      <c r="Q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 t="s">
        <v>189</v>
      </c>
      <c r="AA2840">
        <v>2</v>
      </c>
      <c r="AB2840">
        <v>14</v>
      </c>
      <c r="AC2840">
        <v>80</v>
      </c>
      <c r="AD2840">
        <v>5.7142857142857144</v>
      </c>
      <c r="AE2840">
        <v>18.75</v>
      </c>
      <c r="AF2840">
        <v>18.75</v>
      </c>
      <c r="AG2840">
        <v>10</v>
      </c>
      <c r="AH2840">
        <v>0.76</v>
      </c>
      <c r="AI2840">
        <v>47847</v>
      </c>
      <c r="AJ2840">
        <v>1.0323</v>
      </c>
      <c r="AK2840">
        <v>2</v>
      </c>
      <c r="AL2840">
        <v>136</v>
      </c>
      <c r="AM2840">
        <v>5</v>
      </c>
      <c r="AN2840">
        <v>16</v>
      </c>
      <c r="AO2840" t="s">
        <v>190</v>
      </c>
      <c r="AP2840">
        <v>83</v>
      </c>
      <c r="AQ2840">
        <v>-0.7</v>
      </c>
      <c r="AR2840">
        <v>1.2</v>
      </c>
      <c r="AS2840" t="s">
        <v>3428</v>
      </c>
      <c r="AT2840">
        <v>24</v>
      </c>
      <c r="AU2840">
        <v>12</v>
      </c>
      <c r="AV2840">
        <v>12</v>
      </c>
      <c r="AW2840">
        <v>52</v>
      </c>
      <c r="AX2840">
        <v>22</v>
      </c>
      <c r="AY2840">
        <v>4</v>
      </c>
      <c r="AZ2840">
        <v>208</v>
      </c>
      <c r="BA2840">
        <v>2.4855769230769229</v>
      </c>
      <c r="BB2840">
        <v>76752</v>
      </c>
      <c r="BC2840">
        <v>127920</v>
      </c>
      <c r="BD2840">
        <v>179088</v>
      </c>
      <c r="BG2840">
        <v>0</v>
      </c>
      <c r="BH2840">
        <v>0</v>
      </c>
      <c r="BI2840">
        <v>76752</v>
      </c>
      <c r="BJ2840">
        <v>127920</v>
      </c>
      <c r="BK2840">
        <v>179088</v>
      </c>
      <c r="BL2840">
        <v>20</v>
      </c>
      <c r="BM2840">
        <v>1</v>
      </c>
      <c r="BN2840">
        <v>150</v>
      </c>
      <c r="BO2840" t="s">
        <v>192</v>
      </c>
      <c r="BP2840">
        <v>6.6749999999999998</v>
      </c>
      <c r="BQ2840">
        <v>7</v>
      </c>
      <c r="BR2840">
        <v>364</v>
      </c>
      <c r="BS2840">
        <v>52</v>
      </c>
      <c r="BV2840">
        <v>0</v>
      </c>
      <c r="BW2840">
        <v>0</v>
      </c>
      <c r="BX2840">
        <v>0</v>
      </c>
      <c r="BZ2840" t="s">
        <v>193</v>
      </c>
      <c r="CA2840" t="s">
        <v>194</v>
      </c>
      <c r="CB2840" t="b">
        <v>0</v>
      </c>
    </row>
    <row r="2841" spans="1:80" x14ac:dyDescent="0.3">
      <c r="A2841">
        <v>2840</v>
      </c>
      <c r="B2841" t="s">
        <v>3542</v>
      </c>
      <c r="C2841" t="s">
        <v>20</v>
      </c>
      <c r="D2841" t="s">
        <v>3526</v>
      </c>
      <c r="E2841" t="s">
        <v>3539</v>
      </c>
      <c r="F2841" t="s">
        <v>202</v>
      </c>
      <c r="G2841" t="s">
        <v>3526</v>
      </c>
      <c r="H2841" t="s">
        <v>184</v>
      </c>
      <c r="J2841">
        <v>0</v>
      </c>
      <c r="K2841" t="s">
        <v>3540</v>
      </c>
      <c r="L2841" t="s">
        <v>186</v>
      </c>
      <c r="M2841" t="s">
        <v>187</v>
      </c>
      <c r="N2841" t="s">
        <v>20</v>
      </c>
      <c r="O2841">
        <v>49.3</v>
      </c>
      <c r="Q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 t="s">
        <v>189</v>
      </c>
      <c r="AA2841">
        <v>2</v>
      </c>
      <c r="AB2841">
        <v>14</v>
      </c>
      <c r="AC2841">
        <v>80</v>
      </c>
      <c r="AD2841">
        <v>5.7142857142857144</v>
      </c>
      <c r="AE2841">
        <v>18.75</v>
      </c>
      <c r="AF2841">
        <v>18.75</v>
      </c>
      <c r="AG2841">
        <v>10</v>
      </c>
      <c r="AH2841">
        <v>0.76</v>
      </c>
      <c r="AI2841">
        <v>47847</v>
      </c>
      <c r="AJ2841">
        <v>1.1169</v>
      </c>
      <c r="AK2841">
        <v>2</v>
      </c>
      <c r="AL2841">
        <v>126</v>
      </c>
      <c r="AM2841">
        <v>5</v>
      </c>
      <c r="AN2841">
        <v>16</v>
      </c>
      <c r="AO2841" t="s">
        <v>190</v>
      </c>
      <c r="AP2841">
        <v>83</v>
      </c>
      <c r="AQ2841">
        <v>-0.7</v>
      </c>
      <c r="AR2841">
        <v>1.2</v>
      </c>
      <c r="AS2841" t="s">
        <v>3428</v>
      </c>
      <c r="AT2841">
        <v>24</v>
      </c>
      <c r="AU2841">
        <v>12</v>
      </c>
      <c r="AV2841">
        <v>12</v>
      </c>
      <c r="AW2841">
        <v>52</v>
      </c>
      <c r="AX2841">
        <v>22</v>
      </c>
      <c r="AY2841">
        <v>4</v>
      </c>
      <c r="AZ2841">
        <v>208</v>
      </c>
      <c r="BA2841">
        <v>2.4855769230769229</v>
      </c>
      <c r="BB2841">
        <v>76752</v>
      </c>
      <c r="BC2841">
        <v>127920</v>
      </c>
      <c r="BD2841">
        <v>179088</v>
      </c>
      <c r="BG2841">
        <v>0</v>
      </c>
      <c r="BH2841">
        <v>0</v>
      </c>
      <c r="BI2841">
        <v>76752</v>
      </c>
      <c r="BJ2841">
        <v>127920</v>
      </c>
      <c r="BK2841">
        <v>179088</v>
      </c>
      <c r="BL2841">
        <v>20</v>
      </c>
      <c r="BM2841">
        <v>1</v>
      </c>
      <c r="BN2841">
        <v>150</v>
      </c>
      <c r="BO2841" t="s">
        <v>192</v>
      </c>
      <c r="BP2841">
        <v>7.3949999999999996</v>
      </c>
      <c r="BQ2841">
        <v>55</v>
      </c>
      <c r="BR2841">
        <v>1552</v>
      </c>
      <c r="BS2841">
        <v>28.218181818181819</v>
      </c>
      <c r="BV2841">
        <v>0</v>
      </c>
      <c r="BW2841">
        <v>0</v>
      </c>
      <c r="BX2841">
        <v>0</v>
      </c>
      <c r="BZ2841" t="s">
        <v>193</v>
      </c>
      <c r="CA2841" t="s">
        <v>194</v>
      </c>
      <c r="CB2841" t="b">
        <v>0</v>
      </c>
    </row>
    <row r="2842" spans="1:80" x14ac:dyDescent="0.3">
      <c r="A2842">
        <v>2841</v>
      </c>
      <c r="B2842" t="s">
        <v>3543</v>
      </c>
      <c r="C2842" t="s">
        <v>20</v>
      </c>
      <c r="D2842" t="s">
        <v>3526</v>
      </c>
      <c r="E2842" t="s">
        <v>3539</v>
      </c>
      <c r="F2842" t="s">
        <v>3433</v>
      </c>
      <c r="G2842" t="s">
        <v>3526</v>
      </c>
      <c r="H2842" t="s">
        <v>184</v>
      </c>
      <c r="J2842">
        <v>0</v>
      </c>
      <c r="K2842" t="s">
        <v>3540</v>
      </c>
      <c r="L2842" t="s">
        <v>186</v>
      </c>
      <c r="M2842" t="s">
        <v>187</v>
      </c>
      <c r="N2842" t="s">
        <v>20</v>
      </c>
      <c r="O2842">
        <v>49.3</v>
      </c>
      <c r="Q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 t="s">
        <v>189</v>
      </c>
      <c r="AA2842">
        <v>2</v>
      </c>
      <c r="AB2842">
        <v>14</v>
      </c>
      <c r="AC2842">
        <v>80</v>
      </c>
      <c r="AD2842">
        <v>5.7142857142857144</v>
      </c>
      <c r="AE2842">
        <v>18.75</v>
      </c>
      <c r="AF2842">
        <v>18.75</v>
      </c>
      <c r="AG2842">
        <v>10</v>
      </c>
      <c r="AH2842">
        <v>0.76</v>
      </c>
      <c r="AI2842">
        <v>47847</v>
      </c>
      <c r="AJ2842">
        <v>1.1169</v>
      </c>
      <c r="AK2842">
        <v>2</v>
      </c>
      <c r="AL2842">
        <v>126</v>
      </c>
      <c r="AM2842">
        <v>5</v>
      </c>
      <c r="AN2842">
        <v>16</v>
      </c>
      <c r="AO2842" t="s">
        <v>190</v>
      </c>
      <c r="AP2842">
        <v>83</v>
      </c>
      <c r="AQ2842">
        <v>-0.7</v>
      </c>
      <c r="AR2842">
        <v>1.2</v>
      </c>
      <c r="AS2842" t="s">
        <v>3428</v>
      </c>
      <c r="AT2842">
        <v>24</v>
      </c>
      <c r="AU2842">
        <v>12</v>
      </c>
      <c r="AV2842">
        <v>12</v>
      </c>
      <c r="AW2842">
        <v>52</v>
      </c>
      <c r="AX2842">
        <v>22</v>
      </c>
      <c r="AY2842">
        <v>4</v>
      </c>
      <c r="AZ2842">
        <v>208</v>
      </c>
      <c r="BA2842">
        <v>2.4855769230769229</v>
      </c>
      <c r="BB2842">
        <v>76752</v>
      </c>
      <c r="BC2842">
        <v>127920</v>
      </c>
      <c r="BD2842">
        <v>179088</v>
      </c>
      <c r="BG2842">
        <v>0</v>
      </c>
      <c r="BH2842">
        <v>0</v>
      </c>
      <c r="BI2842">
        <v>76752</v>
      </c>
      <c r="BJ2842">
        <v>127920</v>
      </c>
      <c r="BK2842">
        <v>179088</v>
      </c>
      <c r="BL2842">
        <v>20</v>
      </c>
      <c r="BM2842">
        <v>1</v>
      </c>
      <c r="BN2842">
        <v>150</v>
      </c>
      <c r="BO2842" t="s">
        <v>192</v>
      </c>
      <c r="BP2842">
        <v>7.3949999999999996</v>
      </c>
      <c r="BQ2842">
        <v>689</v>
      </c>
      <c r="BR2842">
        <v>33</v>
      </c>
      <c r="BS2842">
        <v>4.7895500725689405E-2</v>
      </c>
      <c r="BV2842">
        <v>0</v>
      </c>
      <c r="BW2842">
        <v>0</v>
      </c>
      <c r="BX2842">
        <v>0</v>
      </c>
      <c r="BZ2842" t="s">
        <v>193</v>
      </c>
      <c r="CA2842" t="s">
        <v>194</v>
      </c>
      <c r="CB2842" t="b">
        <v>0</v>
      </c>
    </row>
    <row r="2843" spans="1:80" x14ac:dyDescent="0.3">
      <c r="A2843">
        <v>2842</v>
      </c>
      <c r="B2843" t="s">
        <v>3544</v>
      </c>
      <c r="C2843" t="s">
        <v>20</v>
      </c>
      <c r="D2843" t="s">
        <v>3526</v>
      </c>
      <c r="E2843" t="s">
        <v>3539</v>
      </c>
      <c r="F2843" t="s">
        <v>206</v>
      </c>
      <c r="G2843" t="s">
        <v>3526</v>
      </c>
      <c r="H2843" t="s">
        <v>184</v>
      </c>
      <c r="J2843">
        <v>0</v>
      </c>
      <c r="K2843" t="s">
        <v>3540</v>
      </c>
      <c r="L2843" t="s">
        <v>186</v>
      </c>
      <c r="M2843" t="s">
        <v>187</v>
      </c>
      <c r="N2843" t="s">
        <v>20</v>
      </c>
      <c r="O2843">
        <v>58.9</v>
      </c>
      <c r="Q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 t="s">
        <v>189</v>
      </c>
      <c r="AA2843">
        <v>2</v>
      </c>
      <c r="AB2843">
        <v>14</v>
      </c>
      <c r="AC2843">
        <v>80</v>
      </c>
      <c r="AD2843">
        <v>5.7142857142857144</v>
      </c>
      <c r="AE2843">
        <v>18.75</v>
      </c>
      <c r="AF2843">
        <v>18.75</v>
      </c>
      <c r="AG2843">
        <v>10</v>
      </c>
      <c r="AH2843">
        <v>0.76</v>
      </c>
      <c r="AI2843">
        <v>47847</v>
      </c>
      <c r="AJ2843">
        <v>1.3295999999999999</v>
      </c>
      <c r="AK2843">
        <v>2</v>
      </c>
      <c r="AL2843">
        <v>106</v>
      </c>
      <c r="AM2843">
        <v>5</v>
      </c>
      <c r="AN2843">
        <v>16</v>
      </c>
      <c r="AO2843" t="s">
        <v>190</v>
      </c>
      <c r="AP2843">
        <v>83</v>
      </c>
      <c r="AQ2843">
        <v>-0.7</v>
      </c>
      <c r="AR2843">
        <v>1.2</v>
      </c>
      <c r="AS2843" t="s">
        <v>3428</v>
      </c>
      <c r="AT2843">
        <v>24</v>
      </c>
      <c r="AU2843">
        <v>12</v>
      </c>
      <c r="AV2843">
        <v>12</v>
      </c>
      <c r="AW2843">
        <v>52</v>
      </c>
      <c r="AX2843">
        <v>22</v>
      </c>
      <c r="AY2843">
        <v>4</v>
      </c>
      <c r="AZ2843">
        <v>208</v>
      </c>
      <c r="BA2843">
        <v>2.4855769230769229</v>
      </c>
      <c r="BB2843">
        <v>76752</v>
      </c>
      <c r="BC2843">
        <v>127920</v>
      </c>
      <c r="BD2843">
        <v>179088</v>
      </c>
      <c r="BG2843">
        <v>0</v>
      </c>
      <c r="BH2843">
        <v>0</v>
      </c>
      <c r="BI2843">
        <v>76752</v>
      </c>
      <c r="BJ2843">
        <v>127920</v>
      </c>
      <c r="BK2843">
        <v>179088</v>
      </c>
      <c r="BL2843">
        <v>20</v>
      </c>
      <c r="BM2843">
        <v>1</v>
      </c>
      <c r="BN2843">
        <v>150</v>
      </c>
      <c r="BO2843" t="s">
        <v>192</v>
      </c>
      <c r="BP2843">
        <v>8.8350000000000009</v>
      </c>
      <c r="BQ2843">
        <v>382</v>
      </c>
      <c r="BR2843">
        <v>2071</v>
      </c>
      <c r="BS2843">
        <v>5.4214659685863875</v>
      </c>
      <c r="BV2843">
        <v>0</v>
      </c>
      <c r="BW2843">
        <v>0</v>
      </c>
      <c r="BX2843">
        <v>0</v>
      </c>
      <c r="BZ2843" t="s">
        <v>193</v>
      </c>
      <c r="CA2843" t="s">
        <v>194</v>
      </c>
      <c r="CB2843" t="b">
        <v>0</v>
      </c>
    </row>
    <row r="2844" spans="1:80" x14ac:dyDescent="0.3">
      <c r="A2844">
        <v>2843</v>
      </c>
      <c r="B2844" t="s">
        <v>3545</v>
      </c>
      <c r="C2844" t="s">
        <v>20</v>
      </c>
      <c r="D2844" t="s">
        <v>3526</v>
      </c>
      <c r="E2844" t="s">
        <v>3539</v>
      </c>
      <c r="F2844" t="s">
        <v>3436</v>
      </c>
      <c r="G2844" t="s">
        <v>3526</v>
      </c>
      <c r="H2844" t="s">
        <v>184</v>
      </c>
      <c r="J2844">
        <v>0</v>
      </c>
      <c r="K2844" t="s">
        <v>3540</v>
      </c>
      <c r="L2844" t="s">
        <v>186</v>
      </c>
      <c r="M2844" t="s">
        <v>187</v>
      </c>
      <c r="N2844" t="s">
        <v>20</v>
      </c>
      <c r="O2844">
        <v>58.9</v>
      </c>
      <c r="Q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 t="s">
        <v>189</v>
      </c>
      <c r="AA2844">
        <v>2</v>
      </c>
      <c r="AB2844">
        <v>14</v>
      </c>
      <c r="AC2844">
        <v>80</v>
      </c>
      <c r="AD2844">
        <v>5.7142857142857144</v>
      </c>
      <c r="AE2844">
        <v>18.75</v>
      </c>
      <c r="AF2844">
        <v>18.75</v>
      </c>
      <c r="AG2844">
        <v>10</v>
      </c>
      <c r="AH2844">
        <v>0.76</v>
      </c>
      <c r="AI2844">
        <v>47847</v>
      </c>
      <c r="AJ2844">
        <v>1.3295999999999999</v>
      </c>
      <c r="AK2844">
        <v>2</v>
      </c>
      <c r="AL2844">
        <v>106</v>
      </c>
      <c r="AM2844">
        <v>5</v>
      </c>
      <c r="AN2844">
        <v>16</v>
      </c>
      <c r="AO2844" t="s">
        <v>190</v>
      </c>
      <c r="AP2844">
        <v>83</v>
      </c>
      <c r="AQ2844">
        <v>-0.7</v>
      </c>
      <c r="AR2844">
        <v>1.2</v>
      </c>
      <c r="AS2844" t="s">
        <v>3428</v>
      </c>
      <c r="AT2844">
        <v>24</v>
      </c>
      <c r="AU2844">
        <v>12</v>
      </c>
      <c r="AV2844">
        <v>12</v>
      </c>
      <c r="AW2844">
        <v>52</v>
      </c>
      <c r="AX2844">
        <v>22</v>
      </c>
      <c r="AY2844">
        <v>4</v>
      </c>
      <c r="AZ2844">
        <v>208</v>
      </c>
      <c r="BA2844">
        <v>2.4855769230769229</v>
      </c>
      <c r="BB2844">
        <v>76752</v>
      </c>
      <c r="BC2844">
        <v>127920</v>
      </c>
      <c r="BD2844">
        <v>179088</v>
      </c>
      <c r="BG2844">
        <v>0</v>
      </c>
      <c r="BH2844">
        <v>0</v>
      </c>
      <c r="BI2844">
        <v>76752</v>
      </c>
      <c r="BJ2844">
        <v>127920</v>
      </c>
      <c r="BK2844">
        <v>179088</v>
      </c>
      <c r="BL2844">
        <v>20</v>
      </c>
      <c r="BM2844">
        <v>1</v>
      </c>
      <c r="BN2844">
        <v>150</v>
      </c>
      <c r="BO2844" t="s">
        <v>192</v>
      </c>
      <c r="BP2844">
        <v>8.8350000000000009</v>
      </c>
      <c r="BQ2844">
        <v>19</v>
      </c>
      <c r="BR2844">
        <v>159</v>
      </c>
      <c r="BS2844">
        <v>8.3684210526315788</v>
      </c>
      <c r="BV2844">
        <v>0</v>
      </c>
      <c r="BW2844">
        <v>0</v>
      </c>
      <c r="BX2844">
        <v>0</v>
      </c>
      <c r="BZ2844" t="s">
        <v>193</v>
      </c>
      <c r="CA2844" t="s">
        <v>194</v>
      </c>
      <c r="CB2844" t="b">
        <v>0</v>
      </c>
    </row>
    <row r="2845" spans="1:80" x14ac:dyDescent="0.3">
      <c r="A2845">
        <v>2844</v>
      </c>
      <c r="B2845" t="s">
        <v>3546</v>
      </c>
      <c r="C2845" t="s">
        <v>20</v>
      </c>
      <c r="D2845" t="s">
        <v>3526</v>
      </c>
      <c r="E2845" t="s">
        <v>3539</v>
      </c>
      <c r="F2845" t="s">
        <v>318</v>
      </c>
      <c r="G2845" t="s">
        <v>3526</v>
      </c>
      <c r="H2845" t="s">
        <v>184</v>
      </c>
      <c r="J2845">
        <v>0</v>
      </c>
      <c r="K2845" t="s">
        <v>3540</v>
      </c>
      <c r="L2845" t="s">
        <v>186</v>
      </c>
      <c r="M2845" t="s">
        <v>187</v>
      </c>
      <c r="N2845" t="s">
        <v>20</v>
      </c>
      <c r="O2845">
        <v>76</v>
      </c>
      <c r="Q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 t="s">
        <v>189</v>
      </c>
      <c r="AA2845">
        <v>2</v>
      </c>
      <c r="AB2845">
        <v>14</v>
      </c>
      <c r="AC2845">
        <v>80</v>
      </c>
      <c r="AD2845">
        <v>5.7142857142857144</v>
      </c>
      <c r="AE2845">
        <v>18.75</v>
      </c>
      <c r="AF2845">
        <v>18.75</v>
      </c>
      <c r="AG2845">
        <v>10</v>
      </c>
      <c r="AH2845">
        <v>0.76</v>
      </c>
      <c r="AI2845">
        <v>47847</v>
      </c>
      <c r="AJ2845">
        <v>1.6342000000000001</v>
      </c>
      <c r="AK2845">
        <v>2</v>
      </c>
      <c r="AL2845">
        <v>86</v>
      </c>
      <c r="AM2845">
        <v>5</v>
      </c>
      <c r="AN2845">
        <v>16</v>
      </c>
      <c r="AO2845" t="s">
        <v>190</v>
      </c>
      <c r="AP2845">
        <v>83</v>
      </c>
      <c r="AQ2845">
        <v>-0.7</v>
      </c>
      <c r="AR2845">
        <v>1.2</v>
      </c>
      <c r="AS2845" t="s">
        <v>3428</v>
      </c>
      <c r="AT2845">
        <v>24</v>
      </c>
      <c r="AU2845">
        <v>12</v>
      </c>
      <c r="AV2845">
        <v>12</v>
      </c>
      <c r="AW2845">
        <v>52</v>
      </c>
      <c r="AX2845">
        <v>22</v>
      </c>
      <c r="AY2845">
        <v>4</v>
      </c>
      <c r="AZ2845">
        <v>208</v>
      </c>
      <c r="BA2845">
        <v>2.4855769230769229</v>
      </c>
      <c r="BB2845">
        <v>76752</v>
      </c>
      <c r="BC2845">
        <v>127920</v>
      </c>
      <c r="BD2845">
        <v>179088</v>
      </c>
      <c r="BG2845">
        <v>0</v>
      </c>
      <c r="BH2845">
        <v>0</v>
      </c>
      <c r="BI2845">
        <v>76752</v>
      </c>
      <c r="BJ2845">
        <v>127920</v>
      </c>
      <c r="BK2845">
        <v>179088</v>
      </c>
      <c r="BL2845">
        <v>20</v>
      </c>
      <c r="BM2845">
        <v>1</v>
      </c>
      <c r="BN2845">
        <v>150</v>
      </c>
      <c r="BO2845" t="s">
        <v>192</v>
      </c>
      <c r="BP2845">
        <v>11.4</v>
      </c>
      <c r="BQ2845">
        <v>182</v>
      </c>
      <c r="BR2845">
        <v>298</v>
      </c>
      <c r="BS2845">
        <v>1.6373626373626371</v>
      </c>
      <c r="BV2845">
        <v>0</v>
      </c>
      <c r="BW2845">
        <v>0</v>
      </c>
      <c r="BX2845">
        <v>0</v>
      </c>
      <c r="BZ2845" t="s">
        <v>193</v>
      </c>
      <c r="CA2845" t="s">
        <v>194</v>
      </c>
      <c r="CB2845" t="b">
        <v>0</v>
      </c>
    </row>
    <row r="2846" spans="1:80" x14ac:dyDescent="0.3">
      <c r="A2846">
        <v>2845</v>
      </c>
      <c r="B2846" t="s">
        <v>3547</v>
      </c>
      <c r="C2846" t="s">
        <v>20</v>
      </c>
      <c r="D2846" t="s">
        <v>3526</v>
      </c>
      <c r="E2846" t="s">
        <v>3539</v>
      </c>
      <c r="F2846" t="s">
        <v>3439</v>
      </c>
      <c r="G2846" t="s">
        <v>3526</v>
      </c>
      <c r="H2846" t="s">
        <v>184</v>
      </c>
      <c r="J2846">
        <v>0</v>
      </c>
      <c r="K2846" t="s">
        <v>3540</v>
      </c>
      <c r="L2846" t="s">
        <v>186</v>
      </c>
      <c r="M2846" t="s">
        <v>187</v>
      </c>
      <c r="N2846" t="s">
        <v>20</v>
      </c>
      <c r="O2846">
        <v>76</v>
      </c>
      <c r="Q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 t="s">
        <v>189</v>
      </c>
      <c r="AA2846">
        <v>2</v>
      </c>
      <c r="AB2846">
        <v>14</v>
      </c>
      <c r="AC2846">
        <v>80</v>
      </c>
      <c r="AD2846">
        <v>5.7142857142857144</v>
      </c>
      <c r="AE2846">
        <v>18.75</v>
      </c>
      <c r="AF2846">
        <v>18.75</v>
      </c>
      <c r="AG2846">
        <v>10</v>
      </c>
      <c r="AH2846">
        <v>0.76</v>
      </c>
      <c r="AI2846">
        <v>47847</v>
      </c>
      <c r="AJ2846">
        <v>1.6342000000000001</v>
      </c>
      <c r="AK2846">
        <v>2</v>
      </c>
      <c r="AL2846">
        <v>86</v>
      </c>
      <c r="AM2846">
        <v>5</v>
      </c>
      <c r="AN2846">
        <v>16</v>
      </c>
      <c r="AO2846" t="s">
        <v>190</v>
      </c>
      <c r="AP2846">
        <v>83</v>
      </c>
      <c r="AQ2846">
        <v>-0.7</v>
      </c>
      <c r="AR2846">
        <v>1.2</v>
      </c>
      <c r="AS2846" t="s">
        <v>3428</v>
      </c>
      <c r="AT2846">
        <v>24</v>
      </c>
      <c r="AU2846">
        <v>12</v>
      </c>
      <c r="AV2846">
        <v>12</v>
      </c>
      <c r="AW2846">
        <v>52</v>
      </c>
      <c r="AX2846">
        <v>22</v>
      </c>
      <c r="AY2846">
        <v>4</v>
      </c>
      <c r="AZ2846">
        <v>208</v>
      </c>
      <c r="BA2846">
        <v>2.4855769230769229</v>
      </c>
      <c r="BB2846">
        <v>76752</v>
      </c>
      <c r="BC2846">
        <v>127920</v>
      </c>
      <c r="BD2846">
        <v>179088</v>
      </c>
      <c r="BG2846">
        <v>0</v>
      </c>
      <c r="BH2846">
        <v>0</v>
      </c>
      <c r="BI2846">
        <v>76752</v>
      </c>
      <c r="BJ2846">
        <v>127920</v>
      </c>
      <c r="BK2846">
        <v>179088</v>
      </c>
      <c r="BL2846">
        <v>20</v>
      </c>
      <c r="BM2846">
        <v>1</v>
      </c>
      <c r="BN2846">
        <v>150</v>
      </c>
      <c r="BO2846" t="s">
        <v>192</v>
      </c>
      <c r="BP2846">
        <v>11.4</v>
      </c>
      <c r="BQ2846">
        <v>320</v>
      </c>
      <c r="BR2846">
        <v>13</v>
      </c>
      <c r="BS2846">
        <v>4.0625000000000001E-2</v>
      </c>
      <c r="BV2846">
        <v>0</v>
      </c>
      <c r="BW2846">
        <v>0</v>
      </c>
      <c r="BX2846">
        <v>0</v>
      </c>
      <c r="BZ2846" t="s">
        <v>193</v>
      </c>
      <c r="CA2846" t="s">
        <v>194</v>
      </c>
      <c r="CB2846" t="b">
        <v>0</v>
      </c>
    </row>
    <row r="2847" spans="1:80" x14ac:dyDescent="0.3">
      <c r="A2847">
        <v>2846</v>
      </c>
      <c r="B2847" t="s">
        <v>3548</v>
      </c>
      <c r="C2847" t="s">
        <v>20</v>
      </c>
      <c r="D2847" t="s">
        <v>3526</v>
      </c>
      <c r="E2847" t="s">
        <v>3539</v>
      </c>
      <c r="F2847" t="s">
        <v>252</v>
      </c>
      <c r="G2847" t="s">
        <v>3526</v>
      </c>
      <c r="H2847" t="s">
        <v>184</v>
      </c>
      <c r="J2847">
        <v>0</v>
      </c>
      <c r="K2847" t="s">
        <v>3540</v>
      </c>
      <c r="L2847" t="s">
        <v>186</v>
      </c>
      <c r="M2847" t="s">
        <v>187</v>
      </c>
      <c r="N2847" t="s">
        <v>20</v>
      </c>
      <c r="O2847">
        <v>92.3</v>
      </c>
      <c r="Q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 t="s">
        <v>189</v>
      </c>
      <c r="AA2847">
        <v>2</v>
      </c>
      <c r="AB2847">
        <v>14</v>
      </c>
      <c r="AC2847">
        <v>80</v>
      </c>
      <c r="AD2847">
        <v>5.7142857142857144</v>
      </c>
      <c r="AE2847">
        <v>18.75</v>
      </c>
      <c r="AF2847">
        <v>18.75</v>
      </c>
      <c r="AG2847">
        <v>10</v>
      </c>
      <c r="AH2847">
        <v>0.76</v>
      </c>
      <c r="AI2847">
        <v>47847</v>
      </c>
      <c r="AJ2847">
        <v>1.724</v>
      </c>
      <c r="AK2847">
        <v>2</v>
      </c>
      <c r="AL2847">
        <v>82</v>
      </c>
      <c r="AM2847">
        <v>5</v>
      </c>
      <c r="AN2847">
        <v>16</v>
      </c>
      <c r="AO2847" t="s">
        <v>190</v>
      </c>
      <c r="AP2847">
        <v>83</v>
      </c>
      <c r="AQ2847">
        <v>-0.7</v>
      </c>
      <c r="AR2847">
        <v>1.2</v>
      </c>
      <c r="AS2847" t="s">
        <v>3428</v>
      </c>
      <c r="AT2847">
        <v>24</v>
      </c>
      <c r="AU2847">
        <v>12</v>
      </c>
      <c r="AV2847">
        <v>12</v>
      </c>
      <c r="AW2847">
        <v>52</v>
      </c>
      <c r="AX2847">
        <v>22</v>
      </c>
      <c r="AY2847">
        <v>4</v>
      </c>
      <c r="AZ2847">
        <v>208</v>
      </c>
      <c r="BA2847">
        <v>2.4855769230769229</v>
      </c>
      <c r="BB2847">
        <v>76752</v>
      </c>
      <c r="BC2847">
        <v>127920</v>
      </c>
      <c r="BD2847">
        <v>179088</v>
      </c>
      <c r="BG2847">
        <v>0</v>
      </c>
      <c r="BH2847">
        <v>0</v>
      </c>
      <c r="BI2847">
        <v>76752</v>
      </c>
      <c r="BJ2847">
        <v>127920</v>
      </c>
      <c r="BK2847">
        <v>179088</v>
      </c>
      <c r="BL2847">
        <v>20</v>
      </c>
      <c r="BM2847">
        <v>1</v>
      </c>
      <c r="BN2847">
        <v>52</v>
      </c>
      <c r="BO2847" t="s">
        <v>192</v>
      </c>
      <c r="BP2847">
        <v>4.7995999999999999</v>
      </c>
      <c r="BQ2847">
        <v>181</v>
      </c>
      <c r="BR2847">
        <v>339</v>
      </c>
      <c r="BS2847">
        <v>1.8729281767955801</v>
      </c>
      <c r="BV2847">
        <v>0</v>
      </c>
      <c r="BW2847">
        <v>0</v>
      </c>
      <c r="BX2847">
        <v>0</v>
      </c>
      <c r="BZ2847" t="s">
        <v>193</v>
      </c>
      <c r="CA2847" t="s">
        <v>194</v>
      </c>
      <c r="CB2847" t="b">
        <v>0</v>
      </c>
    </row>
    <row r="2848" spans="1:80" x14ac:dyDescent="0.3">
      <c r="A2848">
        <v>2847</v>
      </c>
      <c r="B2848" t="s">
        <v>3549</v>
      </c>
      <c r="C2848" t="s">
        <v>20</v>
      </c>
      <c r="D2848" t="s">
        <v>3526</v>
      </c>
      <c r="E2848" t="s">
        <v>3539</v>
      </c>
      <c r="F2848" t="s">
        <v>3442</v>
      </c>
      <c r="G2848" t="s">
        <v>3526</v>
      </c>
      <c r="H2848" t="s">
        <v>184</v>
      </c>
      <c r="J2848">
        <v>0</v>
      </c>
      <c r="K2848" t="s">
        <v>3540</v>
      </c>
      <c r="L2848" t="s">
        <v>186</v>
      </c>
      <c r="M2848" t="s">
        <v>187</v>
      </c>
      <c r="N2848" t="s">
        <v>20</v>
      </c>
      <c r="O2848">
        <v>92.3</v>
      </c>
      <c r="Q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 t="s">
        <v>189</v>
      </c>
      <c r="AA2848">
        <v>2</v>
      </c>
      <c r="AB2848">
        <v>14</v>
      </c>
      <c r="AC2848">
        <v>80</v>
      </c>
      <c r="AD2848">
        <v>5.7142857142857144</v>
      </c>
      <c r="AE2848">
        <v>18.75</v>
      </c>
      <c r="AF2848">
        <v>18.75</v>
      </c>
      <c r="AG2848">
        <v>10</v>
      </c>
      <c r="AH2848">
        <v>0.76</v>
      </c>
      <c r="AI2848">
        <v>47847</v>
      </c>
      <c r="AJ2848">
        <v>1.724</v>
      </c>
      <c r="AK2848">
        <v>2</v>
      </c>
      <c r="AL2848">
        <v>82</v>
      </c>
      <c r="AM2848">
        <v>5</v>
      </c>
      <c r="AN2848">
        <v>16</v>
      </c>
      <c r="AO2848" t="s">
        <v>190</v>
      </c>
      <c r="AP2848">
        <v>83</v>
      </c>
      <c r="AQ2848">
        <v>-0.7</v>
      </c>
      <c r="AR2848">
        <v>1.2</v>
      </c>
      <c r="AS2848" t="s">
        <v>3428</v>
      </c>
      <c r="AT2848">
        <v>24</v>
      </c>
      <c r="AU2848">
        <v>12</v>
      </c>
      <c r="AV2848">
        <v>12</v>
      </c>
      <c r="AW2848">
        <v>52</v>
      </c>
      <c r="AX2848">
        <v>22</v>
      </c>
      <c r="AY2848">
        <v>4</v>
      </c>
      <c r="AZ2848">
        <v>208</v>
      </c>
      <c r="BA2848">
        <v>2.4855769230769229</v>
      </c>
      <c r="BB2848">
        <v>76752</v>
      </c>
      <c r="BC2848">
        <v>127920</v>
      </c>
      <c r="BD2848">
        <v>179088</v>
      </c>
      <c r="BG2848">
        <v>0</v>
      </c>
      <c r="BH2848">
        <v>0</v>
      </c>
      <c r="BI2848">
        <v>76752</v>
      </c>
      <c r="BJ2848">
        <v>127920</v>
      </c>
      <c r="BK2848">
        <v>179088</v>
      </c>
      <c r="BL2848">
        <v>20</v>
      </c>
      <c r="BM2848">
        <v>1</v>
      </c>
      <c r="BN2848">
        <v>52</v>
      </c>
      <c r="BO2848" t="s">
        <v>192</v>
      </c>
      <c r="BP2848">
        <v>4.7995999999999999</v>
      </c>
      <c r="BQ2848">
        <v>708</v>
      </c>
      <c r="BR2848">
        <v>32</v>
      </c>
      <c r="BS2848">
        <v>4.519774011299435E-2</v>
      </c>
      <c r="BV2848">
        <v>0</v>
      </c>
      <c r="BW2848">
        <v>0</v>
      </c>
      <c r="BX2848">
        <v>0</v>
      </c>
      <c r="BZ2848" t="s">
        <v>193</v>
      </c>
      <c r="CA2848" t="s">
        <v>194</v>
      </c>
      <c r="CB2848" t="b">
        <v>0</v>
      </c>
    </row>
    <row r="2849" spans="1:80" x14ac:dyDescent="0.3">
      <c r="A2849">
        <v>2848</v>
      </c>
      <c r="B2849" t="s">
        <v>3550</v>
      </c>
      <c r="C2849" t="s">
        <v>20</v>
      </c>
      <c r="D2849" t="s">
        <v>3526</v>
      </c>
      <c r="E2849" t="s">
        <v>3539</v>
      </c>
      <c r="F2849" t="s">
        <v>511</v>
      </c>
      <c r="G2849" t="s">
        <v>3526</v>
      </c>
      <c r="H2849" t="s">
        <v>184</v>
      </c>
      <c r="J2849">
        <v>0</v>
      </c>
      <c r="K2849" t="s">
        <v>3540</v>
      </c>
      <c r="L2849" t="s">
        <v>186</v>
      </c>
      <c r="M2849" t="s">
        <v>187</v>
      </c>
      <c r="N2849" t="s">
        <v>20</v>
      </c>
      <c r="O2849">
        <v>139</v>
      </c>
      <c r="Q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 t="s">
        <v>189</v>
      </c>
      <c r="AA2849">
        <v>2</v>
      </c>
      <c r="AB2849">
        <v>14</v>
      </c>
      <c r="AC2849">
        <v>80</v>
      </c>
      <c r="AD2849">
        <v>5.7142857142857144</v>
      </c>
      <c r="AE2849">
        <v>18.75</v>
      </c>
      <c r="AF2849">
        <v>18.75</v>
      </c>
      <c r="AG2849">
        <v>10</v>
      </c>
      <c r="AH2849">
        <v>0.76</v>
      </c>
      <c r="AI2849">
        <v>47847</v>
      </c>
      <c r="AJ2849">
        <v>2.2947000000000002</v>
      </c>
      <c r="AK2849">
        <v>2</v>
      </c>
      <c r="AL2849">
        <v>62</v>
      </c>
      <c r="AM2849">
        <v>5</v>
      </c>
      <c r="AN2849">
        <v>16</v>
      </c>
      <c r="AO2849" t="s">
        <v>190</v>
      </c>
      <c r="AP2849">
        <v>83</v>
      </c>
      <c r="AQ2849">
        <v>-0.7</v>
      </c>
      <c r="AR2849">
        <v>1.2</v>
      </c>
      <c r="AS2849" t="s">
        <v>3428</v>
      </c>
      <c r="AT2849">
        <v>24</v>
      </c>
      <c r="AU2849">
        <v>12</v>
      </c>
      <c r="AV2849">
        <v>12</v>
      </c>
      <c r="AW2849">
        <v>52</v>
      </c>
      <c r="AX2849">
        <v>22</v>
      </c>
      <c r="AY2849">
        <v>4</v>
      </c>
      <c r="AZ2849">
        <v>208</v>
      </c>
      <c r="BA2849">
        <v>2.4855769230769229</v>
      </c>
      <c r="BB2849">
        <v>76752</v>
      </c>
      <c r="BC2849">
        <v>127920</v>
      </c>
      <c r="BD2849">
        <v>179088</v>
      </c>
      <c r="BG2849">
        <v>0</v>
      </c>
      <c r="BH2849">
        <v>0</v>
      </c>
      <c r="BI2849">
        <v>76752</v>
      </c>
      <c r="BJ2849">
        <v>127920</v>
      </c>
      <c r="BK2849">
        <v>179088</v>
      </c>
      <c r="BL2849">
        <v>20</v>
      </c>
      <c r="BM2849">
        <v>1</v>
      </c>
      <c r="BN2849">
        <v>30</v>
      </c>
      <c r="BO2849" t="s">
        <v>192</v>
      </c>
      <c r="BP2849">
        <v>4.17</v>
      </c>
      <c r="BQ2849">
        <v>1394</v>
      </c>
      <c r="BR2849">
        <v>1097</v>
      </c>
      <c r="BS2849">
        <v>0.78694404591104739</v>
      </c>
      <c r="BV2849">
        <v>0</v>
      </c>
      <c r="BW2849">
        <v>0</v>
      </c>
      <c r="BX2849">
        <v>0</v>
      </c>
      <c r="BZ2849" t="s">
        <v>193</v>
      </c>
      <c r="CA2849" t="s">
        <v>194</v>
      </c>
      <c r="CB2849" t="b">
        <v>0</v>
      </c>
    </row>
    <row r="2850" spans="1:80" x14ac:dyDescent="0.3">
      <c r="A2850">
        <v>2849</v>
      </c>
      <c r="B2850" t="s">
        <v>3551</v>
      </c>
      <c r="C2850" t="s">
        <v>20</v>
      </c>
      <c r="D2850" t="s">
        <v>3526</v>
      </c>
      <c r="E2850" t="s">
        <v>3539</v>
      </c>
      <c r="F2850" t="s">
        <v>3457</v>
      </c>
      <c r="G2850" t="s">
        <v>3526</v>
      </c>
      <c r="H2850" t="s">
        <v>184</v>
      </c>
      <c r="J2850">
        <v>0</v>
      </c>
      <c r="K2850" t="s">
        <v>3540</v>
      </c>
      <c r="L2850" t="s">
        <v>186</v>
      </c>
      <c r="M2850" t="s">
        <v>187</v>
      </c>
      <c r="N2850" t="s">
        <v>20</v>
      </c>
      <c r="O2850">
        <v>139</v>
      </c>
      <c r="Q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 t="s">
        <v>189</v>
      </c>
      <c r="AA2850">
        <v>2</v>
      </c>
      <c r="AB2850">
        <v>14</v>
      </c>
      <c r="AC2850">
        <v>80</v>
      </c>
      <c r="AD2850">
        <v>5.7142857142857144</v>
      </c>
      <c r="AE2850">
        <v>18.75</v>
      </c>
      <c r="AF2850">
        <v>18.75</v>
      </c>
      <c r="AG2850">
        <v>10</v>
      </c>
      <c r="AH2850">
        <v>0.76</v>
      </c>
      <c r="AI2850">
        <v>47847</v>
      </c>
      <c r="AJ2850">
        <v>2.2947000000000002</v>
      </c>
      <c r="AK2850">
        <v>2</v>
      </c>
      <c r="AL2850">
        <v>62</v>
      </c>
      <c r="AM2850">
        <v>5</v>
      </c>
      <c r="AN2850">
        <v>16</v>
      </c>
      <c r="AO2850" t="s">
        <v>190</v>
      </c>
      <c r="AP2850">
        <v>83</v>
      </c>
      <c r="AQ2850">
        <v>-0.7</v>
      </c>
      <c r="AR2850">
        <v>1.2</v>
      </c>
      <c r="AS2850" t="s">
        <v>3428</v>
      </c>
      <c r="AT2850">
        <v>24</v>
      </c>
      <c r="AU2850">
        <v>12</v>
      </c>
      <c r="AV2850">
        <v>12</v>
      </c>
      <c r="AW2850">
        <v>52</v>
      </c>
      <c r="AX2850">
        <v>22</v>
      </c>
      <c r="AY2850">
        <v>4</v>
      </c>
      <c r="AZ2850">
        <v>208</v>
      </c>
      <c r="BA2850">
        <v>2.4855769230769229</v>
      </c>
      <c r="BB2850">
        <v>76752</v>
      </c>
      <c r="BC2850">
        <v>127920</v>
      </c>
      <c r="BD2850">
        <v>179088</v>
      </c>
      <c r="BG2850">
        <v>0</v>
      </c>
      <c r="BH2850">
        <v>0</v>
      </c>
      <c r="BI2850">
        <v>76752</v>
      </c>
      <c r="BJ2850">
        <v>127920</v>
      </c>
      <c r="BK2850">
        <v>179088</v>
      </c>
      <c r="BL2850">
        <v>20</v>
      </c>
      <c r="BM2850">
        <v>1</v>
      </c>
      <c r="BN2850">
        <v>30</v>
      </c>
      <c r="BO2850" t="s">
        <v>192</v>
      </c>
      <c r="BP2850">
        <v>4.17</v>
      </c>
      <c r="BQ2850">
        <v>2313</v>
      </c>
      <c r="BR2850">
        <v>177</v>
      </c>
      <c r="BS2850">
        <v>7.6523994811932561E-2</v>
      </c>
      <c r="BV2850">
        <v>0</v>
      </c>
      <c r="BW2850">
        <v>0</v>
      </c>
      <c r="BX2850">
        <v>0</v>
      </c>
      <c r="BZ2850" t="s">
        <v>193</v>
      </c>
      <c r="CA2850" t="s">
        <v>194</v>
      </c>
      <c r="CB2850" t="b">
        <v>0</v>
      </c>
    </row>
    <row r="2851" spans="1:80" x14ac:dyDescent="0.3">
      <c r="A2851">
        <v>2850</v>
      </c>
      <c r="B2851" t="s">
        <v>3552</v>
      </c>
      <c r="C2851" t="s">
        <v>20</v>
      </c>
      <c r="D2851" t="s">
        <v>3526</v>
      </c>
      <c r="E2851" t="s">
        <v>3553</v>
      </c>
      <c r="F2851" t="s">
        <v>206</v>
      </c>
      <c r="G2851" t="s">
        <v>3526</v>
      </c>
      <c r="H2851" t="s">
        <v>184</v>
      </c>
      <c r="J2851">
        <v>0</v>
      </c>
      <c r="K2851" t="s">
        <v>3554</v>
      </c>
      <c r="L2851" t="s">
        <v>186</v>
      </c>
      <c r="M2851" t="s">
        <v>187</v>
      </c>
      <c r="N2851" t="s">
        <v>20</v>
      </c>
      <c r="O2851">
        <v>110</v>
      </c>
      <c r="Q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 t="s">
        <v>189</v>
      </c>
      <c r="AA2851">
        <v>2</v>
      </c>
      <c r="AB2851">
        <v>10</v>
      </c>
      <c r="AC2851">
        <v>80</v>
      </c>
      <c r="AD2851">
        <v>8</v>
      </c>
      <c r="AE2851">
        <v>18.75</v>
      </c>
      <c r="AF2851">
        <v>18.75</v>
      </c>
      <c r="AG2851">
        <v>10</v>
      </c>
      <c r="AH2851">
        <v>0.76</v>
      </c>
      <c r="AI2851">
        <v>47847</v>
      </c>
      <c r="AJ2851">
        <v>1.5778000000000001</v>
      </c>
      <c r="AK2851">
        <v>2</v>
      </c>
      <c r="AL2851">
        <v>89</v>
      </c>
      <c r="AM2851">
        <v>5</v>
      </c>
      <c r="AN2851">
        <v>16</v>
      </c>
      <c r="AO2851" t="s">
        <v>190</v>
      </c>
      <c r="AP2851">
        <v>83</v>
      </c>
      <c r="AQ2851">
        <v>-0.7</v>
      </c>
      <c r="AR2851">
        <v>1.2</v>
      </c>
      <c r="AS2851" t="s">
        <v>3461</v>
      </c>
      <c r="AT2851">
        <v>20.69</v>
      </c>
      <c r="AU2851">
        <v>12</v>
      </c>
      <c r="AV2851">
        <v>12</v>
      </c>
      <c r="AW2851">
        <v>27</v>
      </c>
      <c r="AX2851">
        <v>22</v>
      </c>
      <c r="AY2851">
        <v>4</v>
      </c>
      <c r="AZ2851">
        <v>108</v>
      </c>
      <c r="BA2851">
        <v>4.7870370370370372</v>
      </c>
      <c r="BB2851">
        <v>34355.744999999995</v>
      </c>
      <c r="BC2851">
        <v>57259.574999999997</v>
      </c>
      <c r="BD2851">
        <v>80163.404999999999</v>
      </c>
      <c r="BG2851">
        <v>0</v>
      </c>
      <c r="BH2851">
        <v>0</v>
      </c>
      <c r="BI2851">
        <v>34355.744999999995</v>
      </c>
      <c r="BJ2851">
        <v>57259.574999999997</v>
      </c>
      <c r="BK2851">
        <v>80163.404999999999</v>
      </c>
      <c r="BL2851">
        <v>30</v>
      </c>
      <c r="BM2851">
        <v>1</v>
      </c>
      <c r="BN2851">
        <v>72</v>
      </c>
      <c r="BO2851" t="s">
        <v>192</v>
      </c>
      <c r="BP2851">
        <v>7.92</v>
      </c>
      <c r="BQ2851">
        <v>4963</v>
      </c>
      <c r="BR2851">
        <v>0</v>
      </c>
      <c r="BS2851">
        <v>0</v>
      </c>
      <c r="BV2851">
        <v>0</v>
      </c>
      <c r="BW2851">
        <v>0</v>
      </c>
      <c r="BX2851">
        <v>0</v>
      </c>
      <c r="BZ2851" t="s">
        <v>193</v>
      </c>
      <c r="CA2851" t="s">
        <v>194</v>
      </c>
      <c r="CB2851" t="b">
        <v>0</v>
      </c>
    </row>
    <row r="2852" spans="1:80" x14ac:dyDescent="0.3">
      <c r="A2852">
        <v>2851</v>
      </c>
      <c r="B2852" t="s">
        <v>3555</v>
      </c>
      <c r="C2852" t="s">
        <v>20</v>
      </c>
      <c r="D2852" t="s">
        <v>3526</v>
      </c>
      <c r="E2852" t="s">
        <v>3553</v>
      </c>
      <c r="F2852" t="s">
        <v>3436</v>
      </c>
      <c r="G2852" t="s">
        <v>3526</v>
      </c>
      <c r="H2852" t="s">
        <v>184</v>
      </c>
      <c r="J2852">
        <v>0</v>
      </c>
      <c r="K2852" t="s">
        <v>3554</v>
      </c>
      <c r="L2852" t="s">
        <v>186</v>
      </c>
      <c r="M2852" t="s">
        <v>187</v>
      </c>
      <c r="N2852" t="s">
        <v>20</v>
      </c>
      <c r="O2852">
        <v>114</v>
      </c>
      <c r="Q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 t="s">
        <v>189</v>
      </c>
      <c r="AA2852">
        <v>2</v>
      </c>
      <c r="AB2852">
        <v>10</v>
      </c>
      <c r="AC2852">
        <v>80</v>
      </c>
      <c r="AD2852">
        <v>8</v>
      </c>
      <c r="AE2852">
        <v>18.75</v>
      </c>
      <c r="AF2852">
        <v>18.75</v>
      </c>
      <c r="AG2852">
        <v>10</v>
      </c>
      <c r="AH2852">
        <v>0.76</v>
      </c>
      <c r="AI2852">
        <v>47847</v>
      </c>
      <c r="AJ2852">
        <v>1.5778000000000001</v>
      </c>
      <c r="AK2852">
        <v>2</v>
      </c>
      <c r="AL2852">
        <v>89</v>
      </c>
      <c r="AM2852">
        <v>5</v>
      </c>
      <c r="AN2852">
        <v>16</v>
      </c>
      <c r="AO2852" t="s">
        <v>190</v>
      </c>
      <c r="AP2852">
        <v>83</v>
      </c>
      <c r="AQ2852">
        <v>-0.7</v>
      </c>
      <c r="AR2852">
        <v>1.2</v>
      </c>
      <c r="AS2852" t="s">
        <v>3461</v>
      </c>
      <c r="AT2852">
        <v>20.69</v>
      </c>
      <c r="AU2852">
        <v>12</v>
      </c>
      <c r="AV2852">
        <v>12</v>
      </c>
      <c r="AW2852">
        <v>27</v>
      </c>
      <c r="AX2852">
        <v>22</v>
      </c>
      <c r="AY2852">
        <v>4</v>
      </c>
      <c r="AZ2852">
        <v>108</v>
      </c>
      <c r="BA2852">
        <v>4.7870370370370372</v>
      </c>
      <c r="BB2852">
        <v>34355.744999999995</v>
      </c>
      <c r="BC2852">
        <v>57259.574999999997</v>
      </c>
      <c r="BD2852">
        <v>80163.404999999999</v>
      </c>
      <c r="BG2852">
        <v>0</v>
      </c>
      <c r="BH2852">
        <v>0</v>
      </c>
      <c r="BI2852">
        <v>34355.744999999995</v>
      </c>
      <c r="BJ2852">
        <v>57259.574999999997</v>
      </c>
      <c r="BK2852">
        <v>80163.404999999999</v>
      </c>
      <c r="BL2852">
        <v>30</v>
      </c>
      <c r="BM2852">
        <v>1</v>
      </c>
      <c r="BN2852">
        <v>72</v>
      </c>
      <c r="BO2852" t="s">
        <v>192</v>
      </c>
      <c r="BP2852">
        <v>8.2080000000000002</v>
      </c>
      <c r="BQ2852">
        <v>2067</v>
      </c>
      <c r="BR2852">
        <v>123</v>
      </c>
      <c r="BS2852">
        <v>5.9506531204644414E-2</v>
      </c>
      <c r="BV2852">
        <v>0</v>
      </c>
      <c r="BW2852">
        <v>0</v>
      </c>
      <c r="BX2852">
        <v>0</v>
      </c>
      <c r="BZ2852" t="s">
        <v>193</v>
      </c>
      <c r="CA2852" t="s">
        <v>194</v>
      </c>
      <c r="CB2852" t="b">
        <v>0</v>
      </c>
    </row>
    <row r="2853" spans="1:80" x14ac:dyDescent="0.3">
      <c r="A2853">
        <v>2852</v>
      </c>
      <c r="B2853" t="s">
        <v>3556</v>
      </c>
      <c r="C2853" t="s">
        <v>20</v>
      </c>
      <c r="D2853" t="s">
        <v>3526</v>
      </c>
      <c r="E2853" t="s">
        <v>3553</v>
      </c>
      <c r="F2853" t="s">
        <v>318</v>
      </c>
      <c r="G2853" t="s">
        <v>3526</v>
      </c>
      <c r="H2853" t="s">
        <v>184</v>
      </c>
      <c r="J2853">
        <v>0</v>
      </c>
      <c r="K2853" t="s">
        <v>3554</v>
      </c>
      <c r="L2853" t="s">
        <v>186</v>
      </c>
      <c r="M2853" t="s">
        <v>187</v>
      </c>
      <c r="N2853" t="s">
        <v>20</v>
      </c>
      <c r="O2853">
        <v>127</v>
      </c>
      <c r="Q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 t="s">
        <v>189</v>
      </c>
      <c r="AA2853">
        <v>2</v>
      </c>
      <c r="AB2853">
        <v>10</v>
      </c>
      <c r="AC2853">
        <v>80</v>
      </c>
      <c r="AD2853">
        <v>8</v>
      </c>
      <c r="AE2853">
        <v>18.75</v>
      </c>
      <c r="AF2853">
        <v>18.75</v>
      </c>
      <c r="AG2853">
        <v>10</v>
      </c>
      <c r="AH2853">
        <v>0.76</v>
      </c>
      <c r="AI2853">
        <v>47847</v>
      </c>
      <c r="AJ2853">
        <v>1.9541999999999999</v>
      </c>
      <c r="AK2853">
        <v>2</v>
      </c>
      <c r="AL2853">
        <v>72</v>
      </c>
      <c r="AM2853">
        <v>5</v>
      </c>
      <c r="AN2853">
        <v>16</v>
      </c>
      <c r="AO2853" t="s">
        <v>190</v>
      </c>
      <c r="AP2853">
        <v>83</v>
      </c>
      <c r="AQ2853">
        <v>-0.7</v>
      </c>
      <c r="AR2853">
        <v>1.2</v>
      </c>
      <c r="AS2853" t="s">
        <v>3461</v>
      </c>
      <c r="AT2853">
        <v>20.69</v>
      </c>
      <c r="AU2853">
        <v>12</v>
      </c>
      <c r="AV2853">
        <v>12</v>
      </c>
      <c r="AW2853">
        <v>27</v>
      </c>
      <c r="AX2853">
        <v>22</v>
      </c>
      <c r="AY2853">
        <v>4</v>
      </c>
      <c r="AZ2853">
        <v>108</v>
      </c>
      <c r="BA2853">
        <v>4.7870370370370372</v>
      </c>
      <c r="BB2853">
        <v>34355.744999999995</v>
      </c>
      <c r="BC2853">
        <v>57259.574999999997</v>
      </c>
      <c r="BD2853">
        <v>80163.404999999999</v>
      </c>
      <c r="BG2853">
        <v>0</v>
      </c>
      <c r="BH2853">
        <v>0</v>
      </c>
      <c r="BI2853">
        <v>34355.744999999995</v>
      </c>
      <c r="BJ2853">
        <v>57259.574999999997</v>
      </c>
      <c r="BK2853">
        <v>80163.404999999999</v>
      </c>
      <c r="BL2853">
        <v>30</v>
      </c>
      <c r="BM2853">
        <v>1</v>
      </c>
      <c r="BN2853">
        <v>72</v>
      </c>
      <c r="BO2853" t="s">
        <v>192</v>
      </c>
      <c r="BP2853">
        <v>9.1440000000000001</v>
      </c>
      <c r="BQ2853">
        <v>2761</v>
      </c>
      <c r="BR2853">
        <v>46</v>
      </c>
      <c r="BS2853">
        <v>1.6660630206446939E-2</v>
      </c>
      <c r="BV2853">
        <v>0</v>
      </c>
      <c r="BW2853">
        <v>0</v>
      </c>
      <c r="BX2853">
        <v>0</v>
      </c>
      <c r="BZ2853" t="s">
        <v>193</v>
      </c>
      <c r="CA2853" t="s">
        <v>194</v>
      </c>
      <c r="CB2853" t="b">
        <v>0</v>
      </c>
    </row>
    <row r="2854" spans="1:80" x14ac:dyDescent="0.3">
      <c r="A2854">
        <v>2853</v>
      </c>
      <c r="B2854" t="s">
        <v>3557</v>
      </c>
      <c r="C2854" t="s">
        <v>20</v>
      </c>
      <c r="D2854" t="s">
        <v>3526</v>
      </c>
      <c r="E2854" t="s">
        <v>3553</v>
      </c>
      <c r="F2854" t="s">
        <v>3439</v>
      </c>
      <c r="G2854" t="s">
        <v>3526</v>
      </c>
      <c r="H2854" t="s">
        <v>184</v>
      </c>
      <c r="J2854">
        <v>0</v>
      </c>
      <c r="K2854" t="s">
        <v>3554</v>
      </c>
      <c r="L2854" t="s">
        <v>186</v>
      </c>
      <c r="M2854" t="s">
        <v>187</v>
      </c>
      <c r="N2854" t="s">
        <v>20</v>
      </c>
      <c r="O2854">
        <v>131</v>
      </c>
      <c r="Q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 t="s">
        <v>189</v>
      </c>
      <c r="AA2854">
        <v>2</v>
      </c>
      <c r="AB2854">
        <v>10</v>
      </c>
      <c r="AC2854">
        <v>80</v>
      </c>
      <c r="AD2854">
        <v>8</v>
      </c>
      <c r="AE2854">
        <v>18.75</v>
      </c>
      <c r="AF2854">
        <v>18.75</v>
      </c>
      <c r="AG2854">
        <v>10</v>
      </c>
      <c r="AH2854">
        <v>0.76</v>
      </c>
      <c r="AI2854">
        <v>47847</v>
      </c>
      <c r="AJ2854">
        <v>1.9541999999999999</v>
      </c>
      <c r="AK2854">
        <v>2</v>
      </c>
      <c r="AL2854">
        <v>72</v>
      </c>
      <c r="AM2854">
        <v>5</v>
      </c>
      <c r="AN2854">
        <v>16</v>
      </c>
      <c r="AO2854" t="s">
        <v>190</v>
      </c>
      <c r="AP2854">
        <v>83</v>
      </c>
      <c r="AQ2854">
        <v>-0.7</v>
      </c>
      <c r="AR2854">
        <v>1.2</v>
      </c>
      <c r="AS2854" t="s">
        <v>3461</v>
      </c>
      <c r="AT2854">
        <v>20.69</v>
      </c>
      <c r="AU2854">
        <v>12</v>
      </c>
      <c r="AV2854">
        <v>12</v>
      </c>
      <c r="AW2854">
        <v>27</v>
      </c>
      <c r="AX2854">
        <v>22</v>
      </c>
      <c r="AY2854">
        <v>4</v>
      </c>
      <c r="AZ2854">
        <v>108</v>
      </c>
      <c r="BA2854">
        <v>4.7870370370370372</v>
      </c>
      <c r="BB2854">
        <v>34355.744999999995</v>
      </c>
      <c r="BC2854">
        <v>57259.574999999997</v>
      </c>
      <c r="BD2854">
        <v>80163.404999999999</v>
      </c>
      <c r="BG2854">
        <v>0</v>
      </c>
      <c r="BH2854">
        <v>0</v>
      </c>
      <c r="BI2854">
        <v>34355.744999999995</v>
      </c>
      <c r="BJ2854">
        <v>57259.574999999997</v>
      </c>
      <c r="BK2854">
        <v>80163.404999999999</v>
      </c>
      <c r="BL2854">
        <v>30</v>
      </c>
      <c r="BM2854">
        <v>1</v>
      </c>
      <c r="BN2854">
        <v>72</v>
      </c>
      <c r="BO2854" t="s">
        <v>192</v>
      </c>
      <c r="BP2854">
        <v>9.4320000000000004</v>
      </c>
      <c r="BQ2854">
        <v>1125</v>
      </c>
      <c r="BR2854">
        <v>0</v>
      </c>
      <c r="BS2854">
        <v>0</v>
      </c>
      <c r="BV2854">
        <v>0</v>
      </c>
      <c r="BW2854">
        <v>0</v>
      </c>
      <c r="BX2854">
        <v>0</v>
      </c>
      <c r="BZ2854" t="s">
        <v>193</v>
      </c>
      <c r="CA2854" t="s">
        <v>194</v>
      </c>
      <c r="CB2854" t="b">
        <v>0</v>
      </c>
    </row>
    <row r="2855" spans="1:80" x14ac:dyDescent="0.3">
      <c r="A2855">
        <v>2854</v>
      </c>
      <c r="B2855" t="s">
        <v>3558</v>
      </c>
      <c r="C2855" t="s">
        <v>20</v>
      </c>
      <c r="D2855" t="s">
        <v>3526</v>
      </c>
      <c r="E2855" t="s">
        <v>3553</v>
      </c>
      <c r="F2855" t="s">
        <v>252</v>
      </c>
      <c r="G2855" t="s">
        <v>3526</v>
      </c>
      <c r="H2855" t="s">
        <v>184</v>
      </c>
      <c r="J2855">
        <v>0</v>
      </c>
      <c r="K2855" t="s">
        <v>3554</v>
      </c>
      <c r="L2855" t="s">
        <v>186</v>
      </c>
      <c r="M2855" t="s">
        <v>187</v>
      </c>
      <c r="N2855" t="s">
        <v>20</v>
      </c>
      <c r="O2855">
        <v>159</v>
      </c>
      <c r="Q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 t="s">
        <v>189</v>
      </c>
      <c r="AA2855">
        <v>2</v>
      </c>
      <c r="AB2855">
        <v>10</v>
      </c>
      <c r="AC2855">
        <v>80</v>
      </c>
      <c r="AD2855">
        <v>8</v>
      </c>
      <c r="AE2855">
        <v>18.75</v>
      </c>
      <c r="AF2855">
        <v>18.75</v>
      </c>
      <c r="AG2855">
        <v>10</v>
      </c>
      <c r="AH2855">
        <v>0.76</v>
      </c>
      <c r="AI2855">
        <v>47847</v>
      </c>
      <c r="AJ2855">
        <v>2.4836</v>
      </c>
      <c r="AK2855">
        <v>2</v>
      </c>
      <c r="AL2855">
        <v>57</v>
      </c>
      <c r="AM2855">
        <v>5</v>
      </c>
      <c r="AN2855">
        <v>16</v>
      </c>
      <c r="AO2855" t="s">
        <v>190</v>
      </c>
      <c r="AP2855">
        <v>83</v>
      </c>
      <c r="AQ2855">
        <v>-0.7</v>
      </c>
      <c r="AR2855">
        <v>1.2</v>
      </c>
      <c r="AS2855" t="s">
        <v>3461</v>
      </c>
      <c r="AT2855">
        <v>20.69</v>
      </c>
      <c r="AU2855">
        <v>12</v>
      </c>
      <c r="AV2855">
        <v>12</v>
      </c>
      <c r="AW2855">
        <v>27</v>
      </c>
      <c r="AX2855">
        <v>22</v>
      </c>
      <c r="AY2855">
        <v>3.75</v>
      </c>
      <c r="AZ2855">
        <v>101.25</v>
      </c>
      <c r="BA2855">
        <v>5.106172839506173</v>
      </c>
      <c r="BB2855">
        <v>34355.744999999995</v>
      </c>
      <c r="BC2855">
        <v>57259.574999999997</v>
      </c>
      <c r="BD2855">
        <v>80163.404999999999</v>
      </c>
      <c r="BG2855">
        <v>0</v>
      </c>
      <c r="BH2855">
        <v>0</v>
      </c>
      <c r="BI2855">
        <v>34355.744999999995</v>
      </c>
      <c r="BJ2855">
        <v>57259.574999999997</v>
      </c>
      <c r="BK2855">
        <v>80163.404999999999</v>
      </c>
      <c r="BL2855">
        <v>30</v>
      </c>
      <c r="BM2855">
        <v>1</v>
      </c>
      <c r="BN2855">
        <v>72</v>
      </c>
      <c r="BO2855" t="s">
        <v>192</v>
      </c>
      <c r="BP2855">
        <v>11.448</v>
      </c>
      <c r="BQ2855">
        <v>2230</v>
      </c>
      <c r="BR2855">
        <v>28</v>
      </c>
      <c r="BS2855">
        <v>1.2556053811659192E-2</v>
      </c>
      <c r="BV2855">
        <v>0</v>
      </c>
      <c r="BW2855">
        <v>0</v>
      </c>
      <c r="BX2855">
        <v>0</v>
      </c>
      <c r="BZ2855" t="s">
        <v>193</v>
      </c>
      <c r="CA2855" t="s">
        <v>194</v>
      </c>
      <c r="CB2855" t="b">
        <v>0</v>
      </c>
    </row>
    <row r="2856" spans="1:80" x14ac:dyDescent="0.3">
      <c r="A2856">
        <v>2855</v>
      </c>
      <c r="B2856" t="s">
        <v>3559</v>
      </c>
      <c r="C2856" t="s">
        <v>20</v>
      </c>
      <c r="D2856" t="s">
        <v>3526</v>
      </c>
      <c r="E2856" t="s">
        <v>3553</v>
      </c>
      <c r="F2856" t="s">
        <v>3442</v>
      </c>
      <c r="G2856" t="s">
        <v>3526</v>
      </c>
      <c r="H2856" t="s">
        <v>184</v>
      </c>
      <c r="J2856">
        <v>0</v>
      </c>
      <c r="K2856" t="s">
        <v>3554</v>
      </c>
      <c r="L2856" t="s">
        <v>186</v>
      </c>
      <c r="M2856" t="s">
        <v>187</v>
      </c>
      <c r="N2856" t="s">
        <v>20</v>
      </c>
      <c r="O2856">
        <v>163</v>
      </c>
      <c r="Q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 t="s">
        <v>189</v>
      </c>
      <c r="AA2856">
        <v>2</v>
      </c>
      <c r="AB2856">
        <v>10</v>
      </c>
      <c r="AC2856">
        <v>80</v>
      </c>
      <c r="AD2856">
        <v>8</v>
      </c>
      <c r="AE2856">
        <v>18.75</v>
      </c>
      <c r="AF2856">
        <v>18.75</v>
      </c>
      <c r="AG2856">
        <v>10</v>
      </c>
      <c r="AH2856">
        <v>0.76</v>
      </c>
      <c r="AI2856">
        <v>47847</v>
      </c>
      <c r="AJ2856">
        <v>2.4836</v>
      </c>
      <c r="AK2856">
        <v>2</v>
      </c>
      <c r="AL2856">
        <v>57</v>
      </c>
      <c r="AM2856">
        <v>5</v>
      </c>
      <c r="AN2856">
        <v>16</v>
      </c>
      <c r="AO2856" t="s">
        <v>190</v>
      </c>
      <c r="AP2856">
        <v>83</v>
      </c>
      <c r="AQ2856">
        <v>-0.7</v>
      </c>
      <c r="AR2856">
        <v>1.2</v>
      </c>
      <c r="AS2856" t="s">
        <v>3461</v>
      </c>
      <c r="AT2856">
        <v>20.69</v>
      </c>
      <c r="AU2856">
        <v>12</v>
      </c>
      <c r="AV2856">
        <v>12</v>
      </c>
      <c r="AW2856">
        <v>27</v>
      </c>
      <c r="AX2856">
        <v>22</v>
      </c>
      <c r="AY2856">
        <v>3.75</v>
      </c>
      <c r="AZ2856">
        <v>101.25</v>
      </c>
      <c r="BA2856">
        <v>5.106172839506173</v>
      </c>
      <c r="BB2856">
        <v>34355.744999999995</v>
      </c>
      <c r="BC2856">
        <v>57259.574999999997</v>
      </c>
      <c r="BD2856">
        <v>80163.404999999999</v>
      </c>
      <c r="BG2856">
        <v>0</v>
      </c>
      <c r="BH2856">
        <v>0</v>
      </c>
      <c r="BI2856">
        <v>34355.744999999995</v>
      </c>
      <c r="BJ2856">
        <v>57259.574999999997</v>
      </c>
      <c r="BK2856">
        <v>80163.404999999999</v>
      </c>
      <c r="BL2856">
        <v>30</v>
      </c>
      <c r="BM2856">
        <v>1</v>
      </c>
      <c r="BN2856">
        <v>72</v>
      </c>
      <c r="BO2856" t="s">
        <v>192</v>
      </c>
      <c r="BP2856">
        <v>11.736000000000001</v>
      </c>
      <c r="BQ2856">
        <v>70</v>
      </c>
      <c r="BR2856">
        <v>0</v>
      </c>
      <c r="BS2856">
        <v>0</v>
      </c>
      <c r="BV2856">
        <v>0</v>
      </c>
      <c r="BW2856">
        <v>0</v>
      </c>
      <c r="BX2856">
        <v>0</v>
      </c>
      <c r="BZ2856" t="s">
        <v>193</v>
      </c>
      <c r="CA2856" t="s">
        <v>194</v>
      </c>
      <c r="CB2856" t="b">
        <v>0</v>
      </c>
    </row>
    <row r="2857" spans="1:80" x14ac:dyDescent="0.3">
      <c r="A2857">
        <v>2856</v>
      </c>
      <c r="B2857" t="s">
        <v>3560</v>
      </c>
      <c r="C2857" t="s">
        <v>20</v>
      </c>
      <c r="D2857" t="s">
        <v>3526</v>
      </c>
      <c r="E2857" t="s">
        <v>3553</v>
      </c>
      <c r="F2857" t="s">
        <v>511</v>
      </c>
      <c r="G2857" t="s">
        <v>3526</v>
      </c>
      <c r="H2857" t="s">
        <v>184</v>
      </c>
      <c r="J2857">
        <v>0</v>
      </c>
      <c r="K2857" t="s">
        <v>3554</v>
      </c>
      <c r="L2857" t="s">
        <v>186</v>
      </c>
      <c r="M2857" t="s">
        <v>187</v>
      </c>
      <c r="N2857" t="s">
        <v>20</v>
      </c>
      <c r="O2857">
        <v>230</v>
      </c>
      <c r="Q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 t="s">
        <v>189</v>
      </c>
      <c r="AA2857">
        <v>2</v>
      </c>
      <c r="AB2857">
        <v>10</v>
      </c>
      <c r="AC2857">
        <v>80</v>
      </c>
      <c r="AD2857">
        <v>8</v>
      </c>
      <c r="AE2857">
        <v>18.75</v>
      </c>
      <c r="AF2857">
        <v>18.75</v>
      </c>
      <c r="AG2857">
        <v>10</v>
      </c>
      <c r="AH2857">
        <v>0.76</v>
      </c>
      <c r="AI2857">
        <v>47847</v>
      </c>
      <c r="AJ2857">
        <v>3.4802</v>
      </c>
      <c r="AK2857">
        <v>2</v>
      </c>
      <c r="AL2857">
        <v>41</v>
      </c>
      <c r="AM2857">
        <v>5</v>
      </c>
      <c r="AN2857">
        <v>16</v>
      </c>
      <c r="AO2857" t="s">
        <v>190</v>
      </c>
      <c r="AP2857">
        <v>83</v>
      </c>
      <c r="AQ2857">
        <v>-0.7</v>
      </c>
      <c r="AR2857">
        <v>1.2</v>
      </c>
      <c r="AS2857" t="s">
        <v>3461</v>
      </c>
      <c r="AT2857">
        <v>20.69</v>
      </c>
      <c r="AU2857">
        <v>12</v>
      </c>
      <c r="AV2857">
        <v>12</v>
      </c>
      <c r="AW2857">
        <v>27</v>
      </c>
      <c r="AX2857">
        <v>22</v>
      </c>
      <c r="AY2857">
        <v>3.75</v>
      </c>
      <c r="AZ2857">
        <v>101.25</v>
      </c>
      <c r="BA2857">
        <v>5.106172839506173</v>
      </c>
      <c r="BB2857">
        <v>34355.744999999995</v>
      </c>
      <c r="BC2857">
        <v>57259.574999999997</v>
      </c>
      <c r="BD2857">
        <v>80163.404999999999</v>
      </c>
      <c r="BG2857">
        <v>0</v>
      </c>
      <c r="BH2857">
        <v>0</v>
      </c>
      <c r="BI2857">
        <v>34355.744999999995</v>
      </c>
      <c r="BJ2857">
        <v>57259.574999999997</v>
      </c>
      <c r="BK2857">
        <v>80163.404999999999</v>
      </c>
      <c r="BL2857">
        <v>30</v>
      </c>
      <c r="BM2857">
        <v>1</v>
      </c>
      <c r="BN2857">
        <v>20</v>
      </c>
      <c r="BO2857" t="s">
        <v>192</v>
      </c>
      <c r="BP2857">
        <v>4.5999999999999996</v>
      </c>
      <c r="BQ2857">
        <v>1137</v>
      </c>
      <c r="BR2857">
        <v>108</v>
      </c>
      <c r="BS2857">
        <v>9.4986807387862804E-2</v>
      </c>
      <c r="BV2857">
        <v>0</v>
      </c>
      <c r="BW2857">
        <v>0</v>
      </c>
      <c r="BX2857">
        <v>0</v>
      </c>
      <c r="BZ2857" t="s">
        <v>193</v>
      </c>
      <c r="CA2857" t="s">
        <v>194</v>
      </c>
      <c r="CB2857" t="b">
        <v>0</v>
      </c>
    </row>
    <row r="2858" spans="1:80" x14ac:dyDescent="0.3">
      <c r="A2858">
        <v>2857</v>
      </c>
      <c r="B2858" t="s">
        <v>3561</v>
      </c>
      <c r="C2858" t="s">
        <v>20</v>
      </c>
      <c r="D2858" t="s">
        <v>3526</v>
      </c>
      <c r="E2858" t="s">
        <v>3553</v>
      </c>
      <c r="F2858" t="s">
        <v>3457</v>
      </c>
      <c r="G2858" t="s">
        <v>3526</v>
      </c>
      <c r="H2858" t="s">
        <v>184</v>
      </c>
      <c r="J2858">
        <v>0</v>
      </c>
      <c r="K2858" t="s">
        <v>3554</v>
      </c>
      <c r="L2858" t="s">
        <v>186</v>
      </c>
      <c r="M2858" t="s">
        <v>187</v>
      </c>
      <c r="N2858" t="s">
        <v>20</v>
      </c>
      <c r="O2858">
        <v>234</v>
      </c>
      <c r="Q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 t="s">
        <v>189</v>
      </c>
      <c r="AA2858">
        <v>2</v>
      </c>
      <c r="AB2858">
        <v>10</v>
      </c>
      <c r="AC2858">
        <v>80</v>
      </c>
      <c r="AD2858">
        <v>8</v>
      </c>
      <c r="AE2858">
        <v>18.75</v>
      </c>
      <c r="AF2858">
        <v>18.75</v>
      </c>
      <c r="AG2858">
        <v>10</v>
      </c>
      <c r="AH2858">
        <v>0.76</v>
      </c>
      <c r="AI2858">
        <v>47847</v>
      </c>
      <c r="AJ2858">
        <v>3.4802</v>
      </c>
      <c r="AK2858">
        <v>2</v>
      </c>
      <c r="AL2858">
        <v>41</v>
      </c>
      <c r="AM2858">
        <v>5</v>
      </c>
      <c r="AN2858">
        <v>16</v>
      </c>
      <c r="AO2858" t="s">
        <v>190</v>
      </c>
      <c r="AP2858">
        <v>83</v>
      </c>
      <c r="AQ2858">
        <v>-0.7</v>
      </c>
      <c r="AR2858">
        <v>1.2</v>
      </c>
      <c r="AS2858" t="s">
        <v>3461</v>
      </c>
      <c r="AT2858">
        <v>20.69</v>
      </c>
      <c r="AU2858">
        <v>12</v>
      </c>
      <c r="AV2858">
        <v>12</v>
      </c>
      <c r="AW2858">
        <v>27</v>
      </c>
      <c r="AX2858">
        <v>22</v>
      </c>
      <c r="AY2858">
        <v>3.75</v>
      </c>
      <c r="AZ2858">
        <v>101.25</v>
      </c>
      <c r="BA2858">
        <v>5.106172839506173</v>
      </c>
      <c r="BB2858">
        <v>34355.744999999995</v>
      </c>
      <c r="BC2858">
        <v>57259.574999999997</v>
      </c>
      <c r="BD2858">
        <v>80163.404999999999</v>
      </c>
      <c r="BG2858">
        <v>0</v>
      </c>
      <c r="BH2858">
        <v>0</v>
      </c>
      <c r="BI2858">
        <v>34355.744999999995</v>
      </c>
      <c r="BJ2858">
        <v>57259.574999999997</v>
      </c>
      <c r="BK2858">
        <v>80163.404999999999</v>
      </c>
      <c r="BL2858">
        <v>30</v>
      </c>
      <c r="BM2858">
        <v>1</v>
      </c>
      <c r="BN2858">
        <v>20</v>
      </c>
      <c r="BO2858" t="s">
        <v>192</v>
      </c>
      <c r="BP2858">
        <v>4.68</v>
      </c>
      <c r="BQ2858">
        <v>577</v>
      </c>
      <c r="BR2858">
        <v>50</v>
      </c>
      <c r="BS2858">
        <v>8.6655112651646451E-2</v>
      </c>
      <c r="BV2858">
        <v>0</v>
      </c>
      <c r="BW2858">
        <v>0</v>
      </c>
      <c r="BX2858">
        <v>0</v>
      </c>
      <c r="BZ2858" t="s">
        <v>193</v>
      </c>
      <c r="CA2858" t="s">
        <v>194</v>
      </c>
      <c r="CB2858" t="b">
        <v>0</v>
      </c>
    </row>
    <row r="2859" spans="1:80" x14ac:dyDescent="0.3">
      <c r="A2859">
        <v>2858</v>
      </c>
      <c r="B2859" t="s">
        <v>3562</v>
      </c>
      <c r="C2859" t="s">
        <v>20</v>
      </c>
      <c r="D2859" t="s">
        <v>3526</v>
      </c>
      <c r="E2859" t="s">
        <v>3553</v>
      </c>
      <c r="F2859" t="s">
        <v>520</v>
      </c>
      <c r="G2859" t="s">
        <v>3526</v>
      </c>
      <c r="H2859" t="s">
        <v>184</v>
      </c>
      <c r="J2859">
        <v>0</v>
      </c>
      <c r="K2859" t="s">
        <v>3554</v>
      </c>
      <c r="L2859" t="s">
        <v>186</v>
      </c>
      <c r="M2859" t="s">
        <v>187</v>
      </c>
      <c r="N2859" t="s">
        <v>20</v>
      </c>
      <c r="O2859">
        <v>314</v>
      </c>
      <c r="Q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 t="s">
        <v>189</v>
      </c>
      <c r="AA2859">
        <v>2</v>
      </c>
      <c r="AB2859">
        <v>10</v>
      </c>
      <c r="AC2859">
        <v>80</v>
      </c>
      <c r="AD2859">
        <v>8</v>
      </c>
      <c r="AE2859">
        <v>18.75</v>
      </c>
      <c r="AF2859">
        <v>18.75</v>
      </c>
      <c r="AG2859">
        <v>10</v>
      </c>
      <c r="AH2859">
        <v>0.76</v>
      </c>
      <c r="AI2859">
        <v>47847</v>
      </c>
      <c r="AJ2859">
        <v>3.5794999999999999</v>
      </c>
      <c r="AK2859">
        <v>2</v>
      </c>
      <c r="AL2859">
        <v>40</v>
      </c>
      <c r="AM2859">
        <v>5</v>
      </c>
      <c r="AN2859">
        <v>16</v>
      </c>
      <c r="AO2859" t="s">
        <v>190</v>
      </c>
      <c r="AP2859">
        <v>83</v>
      </c>
      <c r="AQ2859">
        <v>-0.7</v>
      </c>
      <c r="AR2859">
        <v>1.2</v>
      </c>
      <c r="AS2859" t="s">
        <v>3461</v>
      </c>
      <c r="AT2859">
        <v>20.69</v>
      </c>
      <c r="AU2859">
        <v>12</v>
      </c>
      <c r="AV2859">
        <v>12</v>
      </c>
      <c r="AW2859">
        <v>27</v>
      </c>
      <c r="AX2859">
        <v>22</v>
      </c>
      <c r="AY2859">
        <v>3.75</v>
      </c>
      <c r="AZ2859">
        <v>101.25</v>
      </c>
      <c r="BA2859">
        <v>5.106172839506173</v>
      </c>
      <c r="BB2859">
        <v>34355.744999999995</v>
      </c>
      <c r="BC2859">
        <v>57259.574999999997</v>
      </c>
      <c r="BD2859">
        <v>80163.404999999999</v>
      </c>
      <c r="BG2859">
        <v>0</v>
      </c>
      <c r="BH2859">
        <v>0</v>
      </c>
      <c r="BI2859">
        <v>34355.744999999995</v>
      </c>
      <c r="BJ2859">
        <v>57259.574999999997</v>
      </c>
      <c r="BK2859">
        <v>80163.404999999999</v>
      </c>
      <c r="BL2859">
        <v>30</v>
      </c>
      <c r="BM2859">
        <v>1</v>
      </c>
      <c r="BN2859">
        <v>18</v>
      </c>
      <c r="BO2859" t="s">
        <v>192</v>
      </c>
      <c r="BP2859">
        <v>5.6520000000000001</v>
      </c>
      <c r="BQ2859">
        <v>371</v>
      </c>
      <c r="BR2859">
        <v>577</v>
      </c>
      <c r="BS2859">
        <v>1.5552560646900269</v>
      </c>
      <c r="BV2859">
        <v>0</v>
      </c>
      <c r="BW2859">
        <v>0</v>
      </c>
      <c r="BX2859">
        <v>0</v>
      </c>
      <c r="BZ2859" t="s">
        <v>193</v>
      </c>
      <c r="CA2859" t="s">
        <v>194</v>
      </c>
      <c r="CB2859" t="b">
        <v>0</v>
      </c>
    </row>
    <row r="2860" spans="1:80" x14ac:dyDescent="0.3">
      <c r="A2860">
        <v>2859</v>
      </c>
      <c r="B2860" t="s">
        <v>3563</v>
      </c>
      <c r="C2860" t="s">
        <v>20</v>
      </c>
      <c r="D2860" t="s">
        <v>3526</v>
      </c>
      <c r="E2860" t="s">
        <v>3553</v>
      </c>
      <c r="F2860" t="s">
        <v>3473</v>
      </c>
      <c r="G2860" t="s">
        <v>3526</v>
      </c>
      <c r="H2860" t="s">
        <v>184</v>
      </c>
      <c r="J2860">
        <v>0</v>
      </c>
      <c r="K2860" t="s">
        <v>3554</v>
      </c>
      <c r="L2860" t="s">
        <v>186</v>
      </c>
      <c r="M2860" t="s">
        <v>187</v>
      </c>
      <c r="N2860" t="s">
        <v>20</v>
      </c>
      <c r="O2860">
        <v>318</v>
      </c>
      <c r="Q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 t="s">
        <v>189</v>
      </c>
      <c r="AA2860">
        <v>2</v>
      </c>
      <c r="AB2860">
        <v>10</v>
      </c>
      <c r="AC2860">
        <v>80</v>
      </c>
      <c r="AD2860">
        <v>8</v>
      </c>
      <c r="AE2860">
        <v>18.75</v>
      </c>
      <c r="AF2860">
        <v>18.75</v>
      </c>
      <c r="AG2860">
        <v>10</v>
      </c>
      <c r="AH2860">
        <v>0.76</v>
      </c>
      <c r="AI2860">
        <v>47847</v>
      </c>
      <c r="AJ2860">
        <v>3.5794999999999999</v>
      </c>
      <c r="AK2860">
        <v>2</v>
      </c>
      <c r="AL2860">
        <v>40</v>
      </c>
      <c r="AM2860">
        <v>5</v>
      </c>
      <c r="AN2860">
        <v>16</v>
      </c>
      <c r="AO2860" t="s">
        <v>190</v>
      </c>
      <c r="AP2860">
        <v>83</v>
      </c>
      <c r="AQ2860">
        <v>-0.7</v>
      </c>
      <c r="AR2860">
        <v>1.2</v>
      </c>
      <c r="AS2860" t="s">
        <v>3461</v>
      </c>
      <c r="AT2860">
        <v>20.69</v>
      </c>
      <c r="AU2860">
        <v>12</v>
      </c>
      <c r="AV2860">
        <v>12</v>
      </c>
      <c r="AW2860">
        <v>27</v>
      </c>
      <c r="AX2860">
        <v>22</v>
      </c>
      <c r="AY2860">
        <v>3.75</v>
      </c>
      <c r="AZ2860">
        <v>101.25</v>
      </c>
      <c r="BA2860">
        <v>5.106172839506173</v>
      </c>
      <c r="BB2860">
        <v>34355.744999999995</v>
      </c>
      <c r="BC2860">
        <v>57259.574999999997</v>
      </c>
      <c r="BD2860">
        <v>80163.404999999999</v>
      </c>
      <c r="BG2860">
        <v>0</v>
      </c>
      <c r="BH2860">
        <v>0</v>
      </c>
      <c r="BI2860">
        <v>34355.744999999995</v>
      </c>
      <c r="BJ2860">
        <v>57259.574999999997</v>
      </c>
      <c r="BK2860">
        <v>80163.404999999999</v>
      </c>
      <c r="BL2860">
        <v>30</v>
      </c>
      <c r="BM2860">
        <v>1</v>
      </c>
      <c r="BN2860">
        <v>18</v>
      </c>
      <c r="BO2860" t="s">
        <v>192</v>
      </c>
      <c r="BP2860">
        <v>5.7240000000000002</v>
      </c>
      <c r="BQ2860">
        <v>255</v>
      </c>
      <c r="BR2860">
        <v>170</v>
      </c>
      <c r="BS2860">
        <v>0.66666666666666663</v>
      </c>
      <c r="BV2860">
        <v>0</v>
      </c>
      <c r="BW2860">
        <v>0</v>
      </c>
      <c r="BX2860">
        <v>0</v>
      </c>
      <c r="BZ2860" t="s">
        <v>193</v>
      </c>
      <c r="CA2860" t="s">
        <v>194</v>
      </c>
      <c r="CB2860" t="b">
        <v>0</v>
      </c>
    </row>
    <row r="2861" spans="1:80" x14ac:dyDescent="0.3">
      <c r="A2861">
        <v>2860</v>
      </c>
      <c r="B2861" t="s">
        <v>3564</v>
      </c>
      <c r="C2861" t="s">
        <v>20</v>
      </c>
      <c r="D2861" t="s">
        <v>3526</v>
      </c>
      <c r="E2861" t="s">
        <v>3565</v>
      </c>
      <c r="F2861" t="s">
        <v>206</v>
      </c>
      <c r="G2861" t="s">
        <v>3526</v>
      </c>
      <c r="H2861" t="s">
        <v>184</v>
      </c>
      <c r="J2861">
        <v>0</v>
      </c>
      <c r="K2861" t="s">
        <v>3566</v>
      </c>
      <c r="L2861" t="s">
        <v>186</v>
      </c>
      <c r="M2861" t="s">
        <v>653</v>
      </c>
      <c r="N2861" t="s">
        <v>20</v>
      </c>
      <c r="O2861">
        <v>174</v>
      </c>
      <c r="Q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 t="s">
        <v>189</v>
      </c>
      <c r="AA2861">
        <v>2</v>
      </c>
      <c r="AB2861">
        <v>10</v>
      </c>
      <c r="AC2861">
        <v>80</v>
      </c>
      <c r="AD2861">
        <v>8</v>
      </c>
      <c r="AE2861">
        <v>18.75</v>
      </c>
      <c r="AF2861">
        <v>18.75</v>
      </c>
      <c r="AG2861">
        <v>10</v>
      </c>
      <c r="AH2861">
        <v>0.76</v>
      </c>
      <c r="AI2861">
        <v>47847</v>
      </c>
      <c r="AJ2861">
        <v>2.7940999999999998</v>
      </c>
      <c r="AK2861">
        <v>2</v>
      </c>
      <c r="AL2861">
        <v>51</v>
      </c>
      <c r="AM2861">
        <v>5</v>
      </c>
      <c r="AN2861">
        <v>16</v>
      </c>
      <c r="AO2861" t="s">
        <v>190</v>
      </c>
      <c r="AP2861">
        <v>83</v>
      </c>
      <c r="AQ2861">
        <v>-0.7</v>
      </c>
      <c r="AR2861">
        <v>1.2</v>
      </c>
      <c r="AS2861" t="s">
        <v>3461</v>
      </c>
      <c r="AT2861">
        <v>20.69</v>
      </c>
      <c r="AU2861">
        <v>12</v>
      </c>
      <c r="AV2861">
        <v>12</v>
      </c>
      <c r="AW2861">
        <v>27</v>
      </c>
      <c r="AX2861">
        <v>22</v>
      </c>
      <c r="AY2861">
        <v>4</v>
      </c>
      <c r="AZ2861">
        <v>108</v>
      </c>
      <c r="BA2861">
        <v>4.7870370370370372</v>
      </c>
      <c r="BB2861">
        <v>34355.744999999995</v>
      </c>
      <c r="BC2861">
        <v>57259.574999999997</v>
      </c>
      <c r="BD2861">
        <v>80163.404999999999</v>
      </c>
      <c r="BG2861">
        <v>0</v>
      </c>
      <c r="BH2861">
        <v>0</v>
      </c>
      <c r="BI2861">
        <v>34355.744999999995</v>
      </c>
      <c r="BJ2861">
        <v>57259.574999999997</v>
      </c>
      <c r="BK2861">
        <v>80163.404999999999</v>
      </c>
      <c r="BL2861">
        <v>30</v>
      </c>
      <c r="BM2861">
        <v>1</v>
      </c>
      <c r="BN2861">
        <v>48</v>
      </c>
      <c r="BO2861" t="s">
        <v>192</v>
      </c>
      <c r="BP2861">
        <v>8.3520000000000003</v>
      </c>
      <c r="BQ2861">
        <v>9</v>
      </c>
      <c r="BR2861">
        <v>2690</v>
      </c>
      <c r="BS2861">
        <v>298.88888888888891</v>
      </c>
      <c r="BV2861">
        <v>0</v>
      </c>
      <c r="BW2861">
        <v>0</v>
      </c>
      <c r="BX2861">
        <v>0</v>
      </c>
      <c r="BZ2861" t="s">
        <v>193</v>
      </c>
      <c r="CA2861" t="s">
        <v>194</v>
      </c>
      <c r="CB2861" t="b">
        <v>0</v>
      </c>
    </row>
    <row r="2862" spans="1:80" x14ac:dyDescent="0.3">
      <c r="A2862">
        <v>2861</v>
      </c>
      <c r="B2862" t="s">
        <v>3567</v>
      </c>
      <c r="C2862" t="s">
        <v>20</v>
      </c>
      <c r="D2862" t="s">
        <v>3526</v>
      </c>
      <c r="E2862" t="s">
        <v>3565</v>
      </c>
      <c r="F2862" t="s">
        <v>3436</v>
      </c>
      <c r="G2862" t="s">
        <v>3526</v>
      </c>
      <c r="H2862" t="s">
        <v>184</v>
      </c>
      <c r="J2862">
        <v>0</v>
      </c>
      <c r="K2862" t="s">
        <v>3566</v>
      </c>
      <c r="L2862" t="s">
        <v>186</v>
      </c>
      <c r="M2862" t="s">
        <v>653</v>
      </c>
      <c r="N2862" t="s">
        <v>20</v>
      </c>
      <c r="O2862">
        <v>174</v>
      </c>
      <c r="Q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 t="s">
        <v>189</v>
      </c>
      <c r="AA2862">
        <v>2</v>
      </c>
      <c r="AB2862">
        <v>10</v>
      </c>
      <c r="AC2862">
        <v>80</v>
      </c>
      <c r="AD2862">
        <v>8</v>
      </c>
      <c r="AE2862">
        <v>18.75</v>
      </c>
      <c r="AF2862">
        <v>18.75</v>
      </c>
      <c r="AG2862">
        <v>10</v>
      </c>
      <c r="AH2862">
        <v>0.76</v>
      </c>
      <c r="AI2862">
        <v>47847</v>
      </c>
      <c r="AJ2862">
        <v>2.7940999999999998</v>
      </c>
      <c r="AK2862">
        <v>2</v>
      </c>
      <c r="AL2862">
        <v>51</v>
      </c>
      <c r="AM2862">
        <v>5</v>
      </c>
      <c r="AN2862">
        <v>16</v>
      </c>
      <c r="AO2862" t="s">
        <v>190</v>
      </c>
      <c r="AP2862">
        <v>83</v>
      </c>
      <c r="AQ2862">
        <v>-0.7</v>
      </c>
      <c r="AR2862">
        <v>1.2</v>
      </c>
      <c r="AS2862" t="s">
        <v>3461</v>
      </c>
      <c r="AT2862">
        <v>20.69</v>
      </c>
      <c r="AU2862">
        <v>12</v>
      </c>
      <c r="AV2862">
        <v>12</v>
      </c>
      <c r="AW2862">
        <v>27</v>
      </c>
      <c r="AX2862">
        <v>22</v>
      </c>
      <c r="AY2862">
        <v>4</v>
      </c>
      <c r="AZ2862">
        <v>108</v>
      </c>
      <c r="BA2862">
        <v>4.7870370370370372</v>
      </c>
      <c r="BB2862">
        <v>34355.744999999995</v>
      </c>
      <c r="BC2862">
        <v>57259.574999999997</v>
      </c>
      <c r="BD2862">
        <v>80163.404999999999</v>
      </c>
      <c r="BG2862">
        <v>0</v>
      </c>
      <c r="BH2862">
        <v>0</v>
      </c>
      <c r="BI2862">
        <v>34355.744999999995</v>
      </c>
      <c r="BJ2862">
        <v>57259.574999999997</v>
      </c>
      <c r="BK2862">
        <v>80163.404999999999</v>
      </c>
      <c r="BL2862">
        <v>30</v>
      </c>
      <c r="BM2862">
        <v>1</v>
      </c>
      <c r="BN2862">
        <v>48</v>
      </c>
      <c r="BO2862" t="s">
        <v>192</v>
      </c>
      <c r="BP2862">
        <v>8.3520000000000003</v>
      </c>
      <c r="BQ2862">
        <v>250</v>
      </c>
      <c r="BR2862">
        <v>33</v>
      </c>
      <c r="BS2862">
        <v>0.13200000000000001</v>
      </c>
      <c r="BV2862">
        <v>1580</v>
      </c>
      <c r="BW2862">
        <v>0</v>
      </c>
      <c r="BX2862">
        <v>0</v>
      </c>
      <c r="BZ2862" t="s">
        <v>193</v>
      </c>
      <c r="CA2862" t="s">
        <v>194</v>
      </c>
      <c r="CB2862" t="b">
        <v>0</v>
      </c>
    </row>
    <row r="2863" spans="1:80" x14ac:dyDescent="0.3">
      <c r="A2863">
        <v>2862</v>
      </c>
      <c r="B2863" t="s">
        <v>3568</v>
      </c>
      <c r="C2863" t="s">
        <v>20</v>
      </c>
      <c r="D2863" t="s">
        <v>3526</v>
      </c>
      <c r="E2863" t="s">
        <v>3565</v>
      </c>
      <c r="F2863" t="s">
        <v>318</v>
      </c>
      <c r="G2863" t="s">
        <v>3526</v>
      </c>
      <c r="H2863" t="s">
        <v>184</v>
      </c>
      <c r="J2863">
        <v>0</v>
      </c>
      <c r="K2863" t="s">
        <v>3566</v>
      </c>
      <c r="L2863" t="s">
        <v>186</v>
      </c>
      <c r="M2863" t="s">
        <v>653</v>
      </c>
      <c r="N2863" t="s">
        <v>20</v>
      </c>
      <c r="O2863">
        <v>199</v>
      </c>
      <c r="Q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 t="s">
        <v>189</v>
      </c>
      <c r="AA2863">
        <v>2</v>
      </c>
      <c r="AB2863">
        <v>10</v>
      </c>
      <c r="AC2863">
        <v>80</v>
      </c>
      <c r="AD2863">
        <v>8</v>
      </c>
      <c r="AE2863">
        <v>18.75</v>
      </c>
      <c r="AF2863">
        <v>18.75</v>
      </c>
      <c r="AG2863">
        <v>10</v>
      </c>
      <c r="AH2863">
        <v>0.76</v>
      </c>
      <c r="AI2863">
        <v>47847</v>
      </c>
      <c r="AJ2863">
        <v>3.0909</v>
      </c>
      <c r="AK2863">
        <v>2</v>
      </c>
      <c r="AL2863">
        <v>46</v>
      </c>
      <c r="AM2863">
        <v>5</v>
      </c>
      <c r="AN2863">
        <v>16</v>
      </c>
      <c r="AO2863" t="s">
        <v>190</v>
      </c>
      <c r="AP2863">
        <v>83</v>
      </c>
      <c r="AQ2863">
        <v>-0.7</v>
      </c>
      <c r="AR2863">
        <v>1.2</v>
      </c>
      <c r="AS2863" t="s">
        <v>3461</v>
      </c>
      <c r="AT2863">
        <v>20.69</v>
      </c>
      <c r="AU2863">
        <v>12</v>
      </c>
      <c r="AV2863">
        <v>12</v>
      </c>
      <c r="AW2863">
        <v>27</v>
      </c>
      <c r="AX2863">
        <v>22</v>
      </c>
      <c r="AY2863">
        <v>4</v>
      </c>
      <c r="AZ2863">
        <v>108</v>
      </c>
      <c r="BA2863">
        <v>4.7870370370370372</v>
      </c>
      <c r="BB2863">
        <v>34355.744999999995</v>
      </c>
      <c r="BC2863">
        <v>57259.574999999997</v>
      </c>
      <c r="BD2863">
        <v>80163.404999999999</v>
      </c>
      <c r="BG2863">
        <v>0</v>
      </c>
      <c r="BH2863">
        <v>0</v>
      </c>
      <c r="BI2863">
        <v>34355.744999999995</v>
      </c>
      <c r="BJ2863">
        <v>57259.574999999997</v>
      </c>
      <c r="BK2863">
        <v>80163.404999999999</v>
      </c>
      <c r="BL2863">
        <v>30</v>
      </c>
      <c r="BM2863">
        <v>1</v>
      </c>
      <c r="BN2863">
        <v>48</v>
      </c>
      <c r="BO2863" t="s">
        <v>192</v>
      </c>
      <c r="BP2863">
        <v>9.5519999999999996</v>
      </c>
      <c r="BQ2863">
        <v>5</v>
      </c>
      <c r="BR2863">
        <v>0</v>
      </c>
      <c r="BS2863">
        <v>0</v>
      </c>
      <c r="BV2863">
        <v>952</v>
      </c>
      <c r="BW2863">
        <v>0</v>
      </c>
      <c r="BX2863">
        <v>0</v>
      </c>
      <c r="BZ2863" t="s">
        <v>193</v>
      </c>
      <c r="CA2863" t="s">
        <v>194</v>
      </c>
      <c r="CB2863" t="b">
        <v>0</v>
      </c>
    </row>
    <row r="2864" spans="1:80" x14ac:dyDescent="0.3">
      <c r="A2864">
        <v>2863</v>
      </c>
      <c r="B2864" t="s">
        <v>3569</v>
      </c>
      <c r="C2864" t="s">
        <v>20</v>
      </c>
      <c r="D2864" t="s">
        <v>3526</v>
      </c>
      <c r="E2864" t="s">
        <v>3565</v>
      </c>
      <c r="F2864" t="s">
        <v>3439</v>
      </c>
      <c r="G2864" t="s">
        <v>3526</v>
      </c>
      <c r="H2864" t="s">
        <v>184</v>
      </c>
      <c r="J2864">
        <v>0</v>
      </c>
      <c r="K2864" t="s">
        <v>3566</v>
      </c>
      <c r="L2864" t="s">
        <v>186</v>
      </c>
      <c r="M2864" t="s">
        <v>653</v>
      </c>
      <c r="N2864" t="s">
        <v>20</v>
      </c>
      <c r="O2864">
        <v>199</v>
      </c>
      <c r="Q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 t="s">
        <v>189</v>
      </c>
      <c r="AA2864">
        <v>2</v>
      </c>
      <c r="AB2864">
        <v>10</v>
      </c>
      <c r="AC2864">
        <v>80</v>
      </c>
      <c r="AD2864">
        <v>8</v>
      </c>
      <c r="AE2864">
        <v>18.75</v>
      </c>
      <c r="AF2864">
        <v>18.75</v>
      </c>
      <c r="AG2864">
        <v>10</v>
      </c>
      <c r="AH2864">
        <v>0.76</v>
      </c>
      <c r="AI2864">
        <v>47847</v>
      </c>
      <c r="AJ2864">
        <v>3.0909</v>
      </c>
      <c r="AK2864">
        <v>2</v>
      </c>
      <c r="AL2864">
        <v>46</v>
      </c>
      <c r="AM2864">
        <v>5</v>
      </c>
      <c r="AN2864">
        <v>16</v>
      </c>
      <c r="AO2864" t="s">
        <v>190</v>
      </c>
      <c r="AP2864">
        <v>83</v>
      </c>
      <c r="AQ2864">
        <v>-0.7</v>
      </c>
      <c r="AR2864">
        <v>1.2</v>
      </c>
      <c r="AS2864" t="s">
        <v>3461</v>
      </c>
      <c r="AT2864">
        <v>20.69</v>
      </c>
      <c r="AU2864">
        <v>12</v>
      </c>
      <c r="AV2864">
        <v>12</v>
      </c>
      <c r="AW2864">
        <v>27</v>
      </c>
      <c r="AX2864">
        <v>22</v>
      </c>
      <c r="AY2864">
        <v>4</v>
      </c>
      <c r="AZ2864">
        <v>108</v>
      </c>
      <c r="BA2864">
        <v>4.7870370370370372</v>
      </c>
      <c r="BB2864">
        <v>34355.744999999995</v>
      </c>
      <c r="BC2864">
        <v>57259.574999999997</v>
      </c>
      <c r="BD2864">
        <v>80163.404999999999</v>
      </c>
      <c r="BG2864">
        <v>0</v>
      </c>
      <c r="BH2864">
        <v>0</v>
      </c>
      <c r="BI2864">
        <v>34355.744999999995</v>
      </c>
      <c r="BJ2864">
        <v>57259.574999999997</v>
      </c>
      <c r="BK2864">
        <v>80163.404999999999</v>
      </c>
      <c r="BL2864">
        <v>30</v>
      </c>
      <c r="BM2864">
        <v>1</v>
      </c>
      <c r="BN2864">
        <v>48</v>
      </c>
      <c r="BO2864" t="s">
        <v>192</v>
      </c>
      <c r="BP2864">
        <v>9.5519999999999996</v>
      </c>
      <c r="BQ2864">
        <v>305</v>
      </c>
      <c r="BR2864">
        <v>18</v>
      </c>
      <c r="BS2864">
        <v>5.9016393442622953E-2</v>
      </c>
      <c r="BV2864">
        <v>0</v>
      </c>
      <c r="BW2864">
        <v>0</v>
      </c>
      <c r="BX2864">
        <v>0</v>
      </c>
      <c r="BZ2864" t="s">
        <v>193</v>
      </c>
      <c r="CA2864" t="s">
        <v>194</v>
      </c>
      <c r="CB2864" t="b">
        <v>0</v>
      </c>
    </row>
    <row r="2865" spans="1:80" x14ac:dyDescent="0.3">
      <c r="A2865">
        <v>2864</v>
      </c>
      <c r="B2865" t="s">
        <v>3570</v>
      </c>
      <c r="C2865" t="s">
        <v>20</v>
      </c>
      <c r="D2865" t="s">
        <v>3526</v>
      </c>
      <c r="E2865" t="s">
        <v>3565</v>
      </c>
      <c r="F2865" t="s">
        <v>252</v>
      </c>
      <c r="G2865" t="s">
        <v>3526</v>
      </c>
      <c r="H2865" t="s">
        <v>184</v>
      </c>
      <c r="J2865">
        <v>0</v>
      </c>
      <c r="K2865" t="s">
        <v>3566</v>
      </c>
      <c r="L2865" t="s">
        <v>186</v>
      </c>
      <c r="M2865" t="s">
        <v>653</v>
      </c>
      <c r="N2865" t="s">
        <v>20</v>
      </c>
      <c r="O2865">
        <v>232</v>
      </c>
      <c r="Q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 t="s">
        <v>189</v>
      </c>
      <c r="AA2865">
        <v>2</v>
      </c>
      <c r="AB2865">
        <v>10</v>
      </c>
      <c r="AC2865">
        <v>80</v>
      </c>
      <c r="AD2865">
        <v>8</v>
      </c>
      <c r="AE2865">
        <v>18.75</v>
      </c>
      <c r="AF2865">
        <v>18.75</v>
      </c>
      <c r="AG2865">
        <v>10</v>
      </c>
      <c r="AH2865">
        <v>0.76</v>
      </c>
      <c r="AI2865">
        <v>47847</v>
      </c>
      <c r="AJ2865">
        <v>3.6133000000000002</v>
      </c>
      <c r="AK2865">
        <v>2</v>
      </c>
      <c r="AL2865">
        <v>39</v>
      </c>
      <c r="AM2865">
        <v>5</v>
      </c>
      <c r="AN2865">
        <v>16</v>
      </c>
      <c r="AO2865" t="s">
        <v>190</v>
      </c>
      <c r="AP2865">
        <v>83</v>
      </c>
      <c r="AQ2865">
        <v>-0.7</v>
      </c>
      <c r="AR2865">
        <v>1.2</v>
      </c>
      <c r="AS2865" t="s">
        <v>3461</v>
      </c>
      <c r="AT2865">
        <v>20.69</v>
      </c>
      <c r="AU2865">
        <v>12</v>
      </c>
      <c r="AV2865">
        <v>12</v>
      </c>
      <c r="AW2865">
        <v>27</v>
      </c>
      <c r="AX2865">
        <v>22</v>
      </c>
      <c r="AY2865">
        <v>3.75</v>
      </c>
      <c r="AZ2865">
        <v>101.25</v>
      </c>
      <c r="BA2865">
        <v>5.106172839506173</v>
      </c>
      <c r="BB2865">
        <v>34355.744999999995</v>
      </c>
      <c r="BC2865">
        <v>57259.574999999997</v>
      </c>
      <c r="BD2865">
        <v>80163.404999999999</v>
      </c>
      <c r="BG2865">
        <v>0</v>
      </c>
      <c r="BH2865">
        <v>0</v>
      </c>
      <c r="BI2865">
        <v>34355.744999999995</v>
      </c>
      <c r="BJ2865">
        <v>57259.574999999997</v>
      </c>
      <c r="BK2865">
        <v>80163.404999999999</v>
      </c>
      <c r="BL2865">
        <v>30</v>
      </c>
      <c r="BM2865">
        <v>1</v>
      </c>
      <c r="BN2865">
        <v>48</v>
      </c>
      <c r="BO2865" t="s">
        <v>192</v>
      </c>
      <c r="BP2865">
        <v>11.135999999999999</v>
      </c>
      <c r="BQ2865">
        <v>612</v>
      </c>
      <c r="BR2865">
        <v>168</v>
      </c>
      <c r="BS2865">
        <v>0.27450980392156865</v>
      </c>
      <c r="BV2865">
        <v>0</v>
      </c>
      <c r="BW2865">
        <v>875</v>
      </c>
      <c r="BX2865">
        <v>0</v>
      </c>
      <c r="BZ2865" t="s">
        <v>193</v>
      </c>
      <c r="CA2865" t="s">
        <v>194</v>
      </c>
      <c r="CB2865" t="b">
        <v>0</v>
      </c>
    </row>
    <row r="2866" spans="1:80" x14ac:dyDescent="0.3">
      <c r="A2866">
        <v>2865</v>
      </c>
      <c r="B2866" t="s">
        <v>3571</v>
      </c>
      <c r="C2866" t="s">
        <v>20</v>
      </c>
      <c r="D2866" t="s">
        <v>3526</v>
      </c>
      <c r="E2866" t="s">
        <v>3565</v>
      </c>
      <c r="F2866" t="s">
        <v>3442</v>
      </c>
      <c r="G2866" t="s">
        <v>3526</v>
      </c>
      <c r="H2866" t="s">
        <v>184</v>
      </c>
      <c r="J2866">
        <v>0</v>
      </c>
      <c r="K2866" t="s">
        <v>3566</v>
      </c>
      <c r="L2866" t="s">
        <v>186</v>
      </c>
      <c r="M2866" t="s">
        <v>653</v>
      </c>
      <c r="N2866" t="s">
        <v>20</v>
      </c>
      <c r="O2866">
        <v>232</v>
      </c>
      <c r="Q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 t="s">
        <v>189</v>
      </c>
      <c r="AA2866">
        <v>2</v>
      </c>
      <c r="AB2866">
        <v>10</v>
      </c>
      <c r="AC2866">
        <v>80</v>
      </c>
      <c r="AD2866">
        <v>8</v>
      </c>
      <c r="AE2866">
        <v>18.75</v>
      </c>
      <c r="AF2866">
        <v>18.75</v>
      </c>
      <c r="AG2866">
        <v>10</v>
      </c>
      <c r="AH2866">
        <v>0.76</v>
      </c>
      <c r="AI2866">
        <v>47847</v>
      </c>
      <c r="AJ2866">
        <v>3.6133000000000002</v>
      </c>
      <c r="AK2866">
        <v>2</v>
      </c>
      <c r="AL2866">
        <v>39</v>
      </c>
      <c r="AM2866">
        <v>5</v>
      </c>
      <c r="AN2866">
        <v>16</v>
      </c>
      <c r="AO2866" t="s">
        <v>190</v>
      </c>
      <c r="AP2866">
        <v>83</v>
      </c>
      <c r="AQ2866">
        <v>-0.7</v>
      </c>
      <c r="AR2866">
        <v>1.2</v>
      </c>
      <c r="AS2866" t="s">
        <v>3461</v>
      </c>
      <c r="AT2866">
        <v>20.69</v>
      </c>
      <c r="AU2866">
        <v>12</v>
      </c>
      <c r="AV2866">
        <v>12</v>
      </c>
      <c r="AW2866">
        <v>27</v>
      </c>
      <c r="AX2866">
        <v>22</v>
      </c>
      <c r="AY2866">
        <v>3.75</v>
      </c>
      <c r="AZ2866">
        <v>101.25</v>
      </c>
      <c r="BA2866">
        <v>5.106172839506173</v>
      </c>
      <c r="BB2866">
        <v>34355.744999999995</v>
      </c>
      <c r="BC2866">
        <v>57259.574999999997</v>
      </c>
      <c r="BD2866">
        <v>80163.404999999999</v>
      </c>
      <c r="BG2866">
        <v>0</v>
      </c>
      <c r="BH2866">
        <v>0</v>
      </c>
      <c r="BI2866">
        <v>34355.744999999995</v>
      </c>
      <c r="BJ2866">
        <v>57259.574999999997</v>
      </c>
      <c r="BK2866">
        <v>80163.404999999999</v>
      </c>
      <c r="BL2866">
        <v>30</v>
      </c>
      <c r="BM2866">
        <v>1</v>
      </c>
      <c r="BN2866">
        <v>48</v>
      </c>
      <c r="BO2866" t="s">
        <v>192</v>
      </c>
      <c r="BP2866">
        <v>11.135999999999999</v>
      </c>
      <c r="BQ2866">
        <v>11</v>
      </c>
      <c r="BR2866">
        <v>91</v>
      </c>
      <c r="BS2866">
        <v>8.2727272727272734</v>
      </c>
      <c r="BV2866">
        <v>0</v>
      </c>
      <c r="BW2866">
        <v>0</v>
      </c>
      <c r="BX2866">
        <v>0</v>
      </c>
      <c r="BZ2866" t="s">
        <v>193</v>
      </c>
      <c r="CA2866" t="s">
        <v>194</v>
      </c>
      <c r="CB2866" t="b">
        <v>0</v>
      </c>
    </row>
    <row r="2867" spans="1:80" x14ac:dyDescent="0.3">
      <c r="A2867">
        <v>2866</v>
      </c>
      <c r="B2867" t="s">
        <v>3572</v>
      </c>
      <c r="C2867" t="s">
        <v>20</v>
      </c>
      <c r="D2867" t="s">
        <v>3526</v>
      </c>
      <c r="E2867" t="s">
        <v>3565</v>
      </c>
      <c r="F2867" t="s">
        <v>511</v>
      </c>
      <c r="G2867" t="s">
        <v>3526</v>
      </c>
      <c r="H2867" t="s">
        <v>184</v>
      </c>
      <c r="J2867">
        <v>0</v>
      </c>
      <c r="K2867" t="s">
        <v>3566</v>
      </c>
      <c r="L2867" t="s">
        <v>186</v>
      </c>
      <c r="M2867" t="s">
        <v>653</v>
      </c>
      <c r="N2867" t="s">
        <v>20</v>
      </c>
      <c r="O2867">
        <v>351</v>
      </c>
      <c r="Q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 t="s">
        <v>189</v>
      </c>
      <c r="AA2867">
        <v>2</v>
      </c>
      <c r="AB2867">
        <v>10</v>
      </c>
      <c r="AC2867">
        <v>80</v>
      </c>
      <c r="AD2867">
        <v>8</v>
      </c>
      <c r="AE2867">
        <v>18.75</v>
      </c>
      <c r="AF2867">
        <v>18.75</v>
      </c>
      <c r="AG2867">
        <v>10</v>
      </c>
      <c r="AH2867">
        <v>0.76</v>
      </c>
      <c r="AI2867">
        <v>47847</v>
      </c>
      <c r="AJ2867">
        <v>5.1744000000000003</v>
      </c>
      <c r="AK2867">
        <v>2</v>
      </c>
      <c r="AL2867">
        <v>28</v>
      </c>
      <c r="AM2867">
        <v>5</v>
      </c>
      <c r="AN2867">
        <v>16</v>
      </c>
      <c r="AO2867" t="s">
        <v>190</v>
      </c>
      <c r="AP2867">
        <v>83</v>
      </c>
      <c r="AQ2867">
        <v>-0.7</v>
      </c>
      <c r="AR2867">
        <v>1.2</v>
      </c>
      <c r="AS2867" t="s">
        <v>3461</v>
      </c>
      <c r="AT2867">
        <v>20.69</v>
      </c>
      <c r="AU2867">
        <v>12</v>
      </c>
      <c r="AV2867">
        <v>12</v>
      </c>
      <c r="AW2867">
        <v>27</v>
      </c>
      <c r="AX2867">
        <v>22</v>
      </c>
      <c r="AY2867">
        <v>3.75</v>
      </c>
      <c r="AZ2867">
        <v>101.25</v>
      </c>
      <c r="BA2867">
        <v>5.106172839506173</v>
      </c>
      <c r="BB2867">
        <v>34355.744999999995</v>
      </c>
      <c r="BC2867">
        <v>57259.574999999997</v>
      </c>
      <c r="BD2867">
        <v>80163.404999999999</v>
      </c>
      <c r="BG2867">
        <v>0</v>
      </c>
      <c r="BH2867">
        <v>0</v>
      </c>
      <c r="BI2867">
        <v>34355.744999999995</v>
      </c>
      <c r="BJ2867">
        <v>57259.574999999997</v>
      </c>
      <c r="BK2867">
        <v>80163.404999999999</v>
      </c>
      <c r="BL2867">
        <v>30</v>
      </c>
      <c r="BM2867">
        <v>1</v>
      </c>
      <c r="BN2867">
        <v>16</v>
      </c>
      <c r="BO2867" t="s">
        <v>192</v>
      </c>
      <c r="BP2867">
        <v>5.6159999999999997</v>
      </c>
      <c r="BQ2867">
        <v>2526</v>
      </c>
      <c r="BR2867">
        <v>0</v>
      </c>
      <c r="BS2867">
        <v>0</v>
      </c>
      <c r="BV2867">
        <v>0</v>
      </c>
      <c r="BW2867">
        <v>0</v>
      </c>
      <c r="BX2867">
        <v>0</v>
      </c>
      <c r="BZ2867" t="s">
        <v>193</v>
      </c>
      <c r="CA2867" t="s">
        <v>194</v>
      </c>
      <c r="CB2867" t="b">
        <v>0</v>
      </c>
    </row>
    <row r="2868" spans="1:80" x14ac:dyDescent="0.3">
      <c r="A2868">
        <v>2867</v>
      </c>
      <c r="B2868" t="s">
        <v>3573</v>
      </c>
      <c r="C2868" t="s">
        <v>20</v>
      </c>
      <c r="D2868" t="s">
        <v>3526</v>
      </c>
      <c r="E2868" t="s">
        <v>3565</v>
      </c>
      <c r="F2868" t="s">
        <v>3457</v>
      </c>
      <c r="G2868" t="s">
        <v>3526</v>
      </c>
      <c r="H2868" t="s">
        <v>184</v>
      </c>
      <c r="J2868">
        <v>0</v>
      </c>
      <c r="K2868" t="s">
        <v>3566</v>
      </c>
      <c r="L2868" t="s">
        <v>186</v>
      </c>
      <c r="M2868" t="s">
        <v>653</v>
      </c>
      <c r="N2868" t="s">
        <v>20</v>
      </c>
      <c r="O2868">
        <v>351</v>
      </c>
      <c r="Q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 t="s">
        <v>189</v>
      </c>
      <c r="AA2868">
        <v>2</v>
      </c>
      <c r="AB2868">
        <v>10</v>
      </c>
      <c r="AC2868">
        <v>80</v>
      </c>
      <c r="AD2868">
        <v>8</v>
      </c>
      <c r="AE2868">
        <v>18.75</v>
      </c>
      <c r="AF2868">
        <v>18.75</v>
      </c>
      <c r="AG2868">
        <v>10</v>
      </c>
      <c r="AH2868">
        <v>0.76</v>
      </c>
      <c r="AI2868">
        <v>47847</v>
      </c>
      <c r="AJ2868">
        <v>5.1744000000000003</v>
      </c>
      <c r="AK2868">
        <v>2</v>
      </c>
      <c r="AL2868">
        <v>28</v>
      </c>
      <c r="AM2868">
        <v>5</v>
      </c>
      <c r="AN2868">
        <v>16</v>
      </c>
      <c r="AO2868" t="s">
        <v>190</v>
      </c>
      <c r="AP2868">
        <v>83</v>
      </c>
      <c r="AQ2868">
        <v>-0.7</v>
      </c>
      <c r="AR2868">
        <v>1.2</v>
      </c>
      <c r="AS2868" t="s">
        <v>3461</v>
      </c>
      <c r="AT2868">
        <v>20.69</v>
      </c>
      <c r="AU2868">
        <v>12</v>
      </c>
      <c r="AV2868">
        <v>12</v>
      </c>
      <c r="AW2868">
        <v>27</v>
      </c>
      <c r="AX2868">
        <v>22</v>
      </c>
      <c r="AY2868">
        <v>3.75</v>
      </c>
      <c r="AZ2868">
        <v>101.25</v>
      </c>
      <c r="BA2868">
        <v>5.106172839506173</v>
      </c>
      <c r="BB2868">
        <v>34355.744999999995</v>
      </c>
      <c r="BC2868">
        <v>57259.574999999997</v>
      </c>
      <c r="BD2868">
        <v>80163.404999999999</v>
      </c>
      <c r="BG2868">
        <v>0</v>
      </c>
      <c r="BH2868">
        <v>0</v>
      </c>
      <c r="BI2868">
        <v>34355.744999999995</v>
      </c>
      <c r="BJ2868">
        <v>57259.574999999997</v>
      </c>
      <c r="BK2868">
        <v>80163.404999999999</v>
      </c>
      <c r="BL2868">
        <v>30</v>
      </c>
      <c r="BM2868">
        <v>1</v>
      </c>
      <c r="BN2868">
        <v>16</v>
      </c>
      <c r="BO2868" t="s">
        <v>192</v>
      </c>
      <c r="BP2868">
        <v>5.6159999999999997</v>
      </c>
      <c r="BQ2868">
        <v>622</v>
      </c>
      <c r="BR2868">
        <v>0</v>
      </c>
      <c r="BS2868">
        <v>0</v>
      </c>
      <c r="BV2868">
        <v>0</v>
      </c>
      <c r="BW2868">
        <v>0</v>
      </c>
      <c r="BX2868">
        <v>0</v>
      </c>
      <c r="BZ2868" t="s">
        <v>193</v>
      </c>
      <c r="CA2868" t="s">
        <v>194</v>
      </c>
      <c r="CB2868" t="b">
        <v>0</v>
      </c>
    </row>
    <row r="2869" spans="1:80" x14ac:dyDescent="0.3">
      <c r="A2869">
        <v>2868</v>
      </c>
      <c r="B2869" t="s">
        <v>3574</v>
      </c>
      <c r="C2869" t="s">
        <v>20</v>
      </c>
      <c r="D2869" t="s">
        <v>3526</v>
      </c>
      <c r="E2869" t="s">
        <v>3565</v>
      </c>
      <c r="F2869" t="s">
        <v>520</v>
      </c>
      <c r="G2869" t="s">
        <v>3526</v>
      </c>
      <c r="H2869" t="s">
        <v>184</v>
      </c>
      <c r="J2869">
        <v>0</v>
      </c>
      <c r="K2869" t="s">
        <v>3566</v>
      </c>
      <c r="L2869" t="s">
        <v>186</v>
      </c>
      <c r="M2869" t="s">
        <v>653</v>
      </c>
      <c r="N2869" t="s">
        <v>20</v>
      </c>
      <c r="O2869">
        <v>464</v>
      </c>
      <c r="Q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 t="s">
        <v>189</v>
      </c>
      <c r="AA2869">
        <v>2</v>
      </c>
      <c r="AB2869">
        <v>10</v>
      </c>
      <c r="AC2869">
        <v>80</v>
      </c>
      <c r="AD2869">
        <v>8</v>
      </c>
      <c r="AE2869">
        <v>18.75</v>
      </c>
      <c r="AF2869">
        <v>18.75</v>
      </c>
      <c r="AG2869">
        <v>10</v>
      </c>
      <c r="AH2869">
        <v>0.76</v>
      </c>
      <c r="AI2869">
        <v>47847</v>
      </c>
      <c r="AJ2869">
        <v>5.4764999999999997</v>
      </c>
      <c r="AK2869">
        <v>2</v>
      </c>
      <c r="AL2869">
        <v>26</v>
      </c>
      <c r="AM2869">
        <v>5</v>
      </c>
      <c r="AN2869">
        <v>16</v>
      </c>
      <c r="AO2869" t="s">
        <v>190</v>
      </c>
      <c r="AP2869">
        <v>83</v>
      </c>
      <c r="AQ2869">
        <v>-0.7</v>
      </c>
      <c r="AR2869">
        <v>1.2</v>
      </c>
      <c r="AS2869" t="s">
        <v>3461</v>
      </c>
      <c r="AT2869">
        <v>20.69</v>
      </c>
      <c r="AU2869">
        <v>12</v>
      </c>
      <c r="AV2869">
        <v>12</v>
      </c>
      <c r="AW2869">
        <v>27</v>
      </c>
      <c r="AX2869">
        <v>22</v>
      </c>
      <c r="AY2869">
        <v>3.75</v>
      </c>
      <c r="AZ2869">
        <v>101.25</v>
      </c>
      <c r="BA2869">
        <v>5.106172839506173</v>
      </c>
      <c r="BB2869">
        <v>34355.744999999995</v>
      </c>
      <c r="BC2869">
        <v>57259.574999999997</v>
      </c>
      <c r="BD2869">
        <v>80163.404999999999</v>
      </c>
      <c r="BG2869">
        <v>0</v>
      </c>
      <c r="BH2869">
        <v>0</v>
      </c>
      <c r="BI2869">
        <v>34355.744999999995</v>
      </c>
      <c r="BJ2869">
        <v>57259.574999999997</v>
      </c>
      <c r="BK2869">
        <v>80163.404999999999</v>
      </c>
      <c r="BL2869">
        <v>30</v>
      </c>
      <c r="BM2869">
        <v>1</v>
      </c>
      <c r="BN2869">
        <v>14</v>
      </c>
      <c r="BO2869" t="s">
        <v>192</v>
      </c>
      <c r="BP2869">
        <v>6.4960000000000004</v>
      </c>
      <c r="BQ2869">
        <v>1439</v>
      </c>
      <c r="BR2869">
        <v>146</v>
      </c>
      <c r="BS2869">
        <v>0.1014593467685893</v>
      </c>
      <c r="BV2869">
        <v>0</v>
      </c>
      <c r="BW2869">
        <v>0</v>
      </c>
      <c r="BX2869">
        <v>0</v>
      </c>
      <c r="BZ2869" t="s">
        <v>193</v>
      </c>
      <c r="CA2869" t="s">
        <v>194</v>
      </c>
      <c r="CB2869" t="b">
        <v>0</v>
      </c>
    </row>
    <row r="2870" spans="1:80" x14ac:dyDescent="0.3">
      <c r="A2870">
        <v>2869</v>
      </c>
      <c r="B2870" t="s">
        <v>3575</v>
      </c>
      <c r="C2870" t="s">
        <v>20</v>
      </c>
      <c r="D2870" t="s">
        <v>3526</v>
      </c>
      <c r="E2870" t="s">
        <v>3565</v>
      </c>
      <c r="F2870" t="s">
        <v>3473</v>
      </c>
      <c r="G2870" t="s">
        <v>3526</v>
      </c>
      <c r="H2870" t="s">
        <v>184</v>
      </c>
      <c r="J2870">
        <v>0</v>
      </c>
      <c r="K2870" t="s">
        <v>3566</v>
      </c>
      <c r="L2870" t="s">
        <v>186</v>
      </c>
      <c r="M2870" t="s">
        <v>653</v>
      </c>
      <c r="N2870" t="s">
        <v>20</v>
      </c>
      <c r="O2870">
        <v>464</v>
      </c>
      <c r="Q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 t="s">
        <v>189</v>
      </c>
      <c r="AA2870">
        <v>2</v>
      </c>
      <c r="AB2870">
        <v>10</v>
      </c>
      <c r="AC2870">
        <v>80</v>
      </c>
      <c r="AD2870">
        <v>8</v>
      </c>
      <c r="AE2870">
        <v>18.75</v>
      </c>
      <c r="AF2870">
        <v>18.75</v>
      </c>
      <c r="AG2870">
        <v>10</v>
      </c>
      <c r="AH2870">
        <v>0.76</v>
      </c>
      <c r="AI2870">
        <v>47847</v>
      </c>
      <c r="AJ2870">
        <v>5.4764999999999997</v>
      </c>
      <c r="AK2870">
        <v>2</v>
      </c>
      <c r="AL2870">
        <v>26</v>
      </c>
      <c r="AM2870">
        <v>5</v>
      </c>
      <c r="AN2870">
        <v>16</v>
      </c>
      <c r="AO2870" t="s">
        <v>190</v>
      </c>
      <c r="AP2870">
        <v>83</v>
      </c>
      <c r="AQ2870">
        <v>-0.7</v>
      </c>
      <c r="AR2870">
        <v>1.2</v>
      </c>
      <c r="AS2870" t="s">
        <v>3461</v>
      </c>
      <c r="AT2870">
        <v>20.69</v>
      </c>
      <c r="AU2870">
        <v>12</v>
      </c>
      <c r="AV2870">
        <v>12</v>
      </c>
      <c r="AW2870">
        <v>27</v>
      </c>
      <c r="AX2870">
        <v>22</v>
      </c>
      <c r="AY2870">
        <v>3.75</v>
      </c>
      <c r="AZ2870">
        <v>101.25</v>
      </c>
      <c r="BA2870">
        <v>5.106172839506173</v>
      </c>
      <c r="BB2870">
        <v>34355.744999999995</v>
      </c>
      <c r="BC2870">
        <v>57259.574999999997</v>
      </c>
      <c r="BD2870">
        <v>80163.404999999999</v>
      </c>
      <c r="BG2870">
        <v>0</v>
      </c>
      <c r="BH2870">
        <v>0</v>
      </c>
      <c r="BI2870">
        <v>34355.744999999995</v>
      </c>
      <c r="BJ2870">
        <v>57259.574999999997</v>
      </c>
      <c r="BK2870">
        <v>80163.404999999999</v>
      </c>
      <c r="BL2870">
        <v>30</v>
      </c>
      <c r="BM2870">
        <v>1</v>
      </c>
      <c r="BN2870">
        <v>14</v>
      </c>
      <c r="BO2870" t="s">
        <v>192</v>
      </c>
      <c r="BP2870">
        <v>6.4960000000000004</v>
      </c>
      <c r="BQ2870">
        <v>95</v>
      </c>
      <c r="BR2870">
        <v>100</v>
      </c>
      <c r="BS2870">
        <v>1.0526315789473684</v>
      </c>
      <c r="BV2870">
        <v>0</v>
      </c>
      <c r="BW2870">
        <v>0</v>
      </c>
      <c r="BX2870">
        <v>0</v>
      </c>
      <c r="BZ2870" t="s">
        <v>193</v>
      </c>
      <c r="CA2870" t="s">
        <v>194</v>
      </c>
      <c r="CB2870" t="b">
        <v>0</v>
      </c>
    </row>
    <row r="2871" spans="1:80" x14ac:dyDescent="0.3">
      <c r="A2871">
        <v>2870</v>
      </c>
      <c r="B2871" t="s">
        <v>3576</v>
      </c>
      <c r="C2871" t="s">
        <v>20</v>
      </c>
      <c r="D2871" t="s">
        <v>3526</v>
      </c>
      <c r="E2871" t="s">
        <v>3565</v>
      </c>
      <c r="F2871" t="s">
        <v>1005</v>
      </c>
      <c r="G2871" t="s">
        <v>3526</v>
      </c>
      <c r="H2871" t="s">
        <v>184</v>
      </c>
      <c r="J2871">
        <v>0</v>
      </c>
      <c r="K2871" t="s">
        <v>3566</v>
      </c>
      <c r="L2871" t="s">
        <v>186</v>
      </c>
      <c r="M2871" t="s">
        <v>653</v>
      </c>
      <c r="N2871" t="s">
        <v>20</v>
      </c>
      <c r="O2871">
        <v>582</v>
      </c>
      <c r="Q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 t="s">
        <v>189</v>
      </c>
      <c r="AA2871">
        <v>2</v>
      </c>
      <c r="AB2871">
        <v>10</v>
      </c>
      <c r="AC2871">
        <v>80</v>
      </c>
      <c r="AD2871">
        <v>8</v>
      </c>
      <c r="AE2871">
        <v>18.75</v>
      </c>
      <c r="AF2871">
        <v>18.75</v>
      </c>
      <c r="AG2871">
        <v>10</v>
      </c>
      <c r="AH2871">
        <v>0.76</v>
      </c>
      <c r="AI2871">
        <v>47847</v>
      </c>
      <c r="AJ2871">
        <v>6.7167000000000003</v>
      </c>
      <c r="AK2871">
        <v>2</v>
      </c>
      <c r="AL2871">
        <v>21</v>
      </c>
      <c r="AM2871">
        <v>5</v>
      </c>
      <c r="AN2871">
        <v>16</v>
      </c>
      <c r="AO2871" t="s">
        <v>190</v>
      </c>
      <c r="AP2871">
        <v>83</v>
      </c>
      <c r="AQ2871">
        <v>-0.7</v>
      </c>
      <c r="AR2871">
        <v>1.2</v>
      </c>
      <c r="AS2871" t="s">
        <v>3461</v>
      </c>
      <c r="AT2871">
        <v>20.69</v>
      </c>
      <c r="AU2871">
        <v>12</v>
      </c>
      <c r="AV2871">
        <v>12</v>
      </c>
      <c r="AW2871">
        <v>27</v>
      </c>
      <c r="AX2871">
        <v>22</v>
      </c>
      <c r="AY2871">
        <v>3.75</v>
      </c>
      <c r="AZ2871">
        <v>101.25</v>
      </c>
      <c r="BA2871">
        <v>5.106172839506173</v>
      </c>
      <c r="BB2871">
        <v>34355.744999999995</v>
      </c>
      <c r="BC2871">
        <v>57259.574999999997</v>
      </c>
      <c r="BD2871">
        <v>80163.404999999999</v>
      </c>
      <c r="BG2871">
        <v>0</v>
      </c>
      <c r="BH2871">
        <v>0</v>
      </c>
      <c r="BI2871">
        <v>34355.744999999995</v>
      </c>
      <c r="BJ2871">
        <v>57259.574999999997</v>
      </c>
      <c r="BK2871">
        <v>80163.404999999999</v>
      </c>
      <c r="BL2871">
        <v>30</v>
      </c>
      <c r="BM2871">
        <v>1</v>
      </c>
      <c r="BN2871">
        <v>8</v>
      </c>
      <c r="BO2871" t="s">
        <v>192</v>
      </c>
      <c r="BP2871">
        <v>4.6559999999999997</v>
      </c>
      <c r="BQ2871">
        <v>251</v>
      </c>
      <c r="BR2871">
        <v>258</v>
      </c>
      <c r="BS2871">
        <v>1.0278884462151394</v>
      </c>
      <c r="BV2871">
        <v>0</v>
      </c>
      <c r="BW2871">
        <v>0</v>
      </c>
      <c r="BX2871">
        <v>0</v>
      </c>
      <c r="BZ2871" t="s">
        <v>193</v>
      </c>
      <c r="CA2871" t="s">
        <v>194</v>
      </c>
      <c r="CB2871" t="b">
        <v>0</v>
      </c>
    </row>
    <row r="2872" spans="1:80" x14ac:dyDescent="0.3">
      <c r="A2872">
        <v>2871</v>
      </c>
      <c r="B2872" t="s">
        <v>3577</v>
      </c>
      <c r="C2872" t="s">
        <v>20</v>
      </c>
      <c r="D2872" t="s">
        <v>3526</v>
      </c>
      <c r="E2872" t="s">
        <v>3565</v>
      </c>
      <c r="F2872" t="s">
        <v>3490</v>
      </c>
      <c r="G2872" t="s">
        <v>3526</v>
      </c>
      <c r="H2872" t="s">
        <v>184</v>
      </c>
      <c r="J2872">
        <v>0</v>
      </c>
      <c r="K2872" t="s">
        <v>3566</v>
      </c>
      <c r="L2872" t="s">
        <v>186</v>
      </c>
      <c r="M2872" t="s">
        <v>653</v>
      </c>
      <c r="N2872" t="s">
        <v>20</v>
      </c>
      <c r="O2872">
        <v>582</v>
      </c>
      <c r="Q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 t="s">
        <v>189</v>
      </c>
      <c r="AA2872">
        <v>2</v>
      </c>
      <c r="AB2872">
        <v>8</v>
      </c>
      <c r="AC2872">
        <v>80</v>
      </c>
      <c r="AD2872">
        <v>10</v>
      </c>
      <c r="AE2872">
        <v>18.75</v>
      </c>
      <c r="AF2872">
        <v>18.75</v>
      </c>
      <c r="AG2872">
        <v>10</v>
      </c>
      <c r="AH2872">
        <v>0.76</v>
      </c>
      <c r="AI2872">
        <v>47847</v>
      </c>
      <c r="AJ2872">
        <v>6.7167000000000003</v>
      </c>
      <c r="AK2872">
        <v>2</v>
      </c>
      <c r="AL2872">
        <v>21</v>
      </c>
      <c r="AM2872">
        <v>5</v>
      </c>
      <c r="AN2872">
        <v>16</v>
      </c>
      <c r="AO2872" t="s">
        <v>190</v>
      </c>
      <c r="AP2872">
        <v>83</v>
      </c>
      <c r="AQ2872">
        <v>-0.7</v>
      </c>
      <c r="AR2872">
        <v>1.2</v>
      </c>
      <c r="AS2872" t="s">
        <v>3461</v>
      </c>
      <c r="AT2872">
        <v>20.69</v>
      </c>
      <c r="AU2872">
        <v>12</v>
      </c>
      <c r="AV2872">
        <v>12</v>
      </c>
      <c r="AW2872">
        <v>27</v>
      </c>
      <c r="AX2872">
        <v>22</v>
      </c>
      <c r="AY2872">
        <v>3.75</v>
      </c>
      <c r="AZ2872">
        <v>101.25</v>
      </c>
      <c r="BA2872">
        <v>5.106172839506173</v>
      </c>
      <c r="BB2872">
        <v>34355.744999999995</v>
      </c>
      <c r="BC2872">
        <v>57259.574999999997</v>
      </c>
      <c r="BD2872">
        <v>80163.404999999999</v>
      </c>
      <c r="BG2872">
        <v>0</v>
      </c>
      <c r="BH2872">
        <v>0</v>
      </c>
      <c r="BI2872">
        <v>34355.744999999995</v>
      </c>
      <c r="BJ2872">
        <v>57259.574999999997</v>
      </c>
      <c r="BK2872">
        <v>80163.404999999999</v>
      </c>
      <c r="BL2872">
        <v>30</v>
      </c>
      <c r="BM2872">
        <v>1</v>
      </c>
      <c r="BN2872">
        <v>8</v>
      </c>
      <c r="BO2872" t="s">
        <v>192</v>
      </c>
      <c r="BP2872">
        <v>4.6559999999999997</v>
      </c>
      <c r="BQ2872">
        <v>160</v>
      </c>
      <c r="BR2872">
        <v>68</v>
      </c>
      <c r="BS2872">
        <v>0.42499999999999999</v>
      </c>
      <c r="BV2872">
        <v>0</v>
      </c>
      <c r="BW2872">
        <v>0</v>
      </c>
      <c r="BX2872">
        <v>0</v>
      </c>
      <c r="BZ2872" t="s">
        <v>193</v>
      </c>
      <c r="CA2872" t="s">
        <v>194</v>
      </c>
      <c r="CB2872" t="b">
        <v>0</v>
      </c>
    </row>
    <row r="2873" spans="1:80" x14ac:dyDescent="0.3">
      <c r="A2873">
        <v>2872</v>
      </c>
      <c r="B2873" t="s">
        <v>3578</v>
      </c>
      <c r="C2873" t="s">
        <v>20</v>
      </c>
      <c r="D2873" t="s">
        <v>3526</v>
      </c>
      <c r="E2873" t="s">
        <v>3579</v>
      </c>
      <c r="F2873" t="s">
        <v>196</v>
      </c>
      <c r="G2873" t="s">
        <v>3526</v>
      </c>
      <c r="H2873" t="s">
        <v>184</v>
      </c>
      <c r="J2873">
        <v>0</v>
      </c>
      <c r="K2873" t="s">
        <v>3580</v>
      </c>
      <c r="L2873" t="s">
        <v>186</v>
      </c>
      <c r="M2873" t="s">
        <v>653</v>
      </c>
      <c r="N2873" t="s">
        <v>20</v>
      </c>
      <c r="O2873">
        <v>268</v>
      </c>
      <c r="Q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 t="s">
        <v>189</v>
      </c>
      <c r="AA2873">
        <v>2</v>
      </c>
      <c r="AB2873">
        <v>8</v>
      </c>
      <c r="AC2873">
        <v>80</v>
      </c>
      <c r="AD2873">
        <v>10</v>
      </c>
      <c r="AE2873">
        <v>18.75</v>
      </c>
      <c r="AF2873">
        <v>18.75</v>
      </c>
      <c r="AG2873">
        <v>10</v>
      </c>
      <c r="AH2873">
        <v>0.76</v>
      </c>
      <c r="AI2873">
        <v>47847</v>
      </c>
      <c r="AJ2873">
        <v>3.28</v>
      </c>
      <c r="AK2873">
        <v>2</v>
      </c>
      <c r="AL2873">
        <v>43</v>
      </c>
      <c r="AM2873">
        <v>5</v>
      </c>
      <c r="AN2873">
        <v>16</v>
      </c>
      <c r="AO2873" t="s">
        <v>190</v>
      </c>
      <c r="AP2873">
        <v>83</v>
      </c>
      <c r="AQ2873">
        <v>-0.7</v>
      </c>
      <c r="AR2873">
        <v>1.2</v>
      </c>
      <c r="AS2873" t="s">
        <v>3494</v>
      </c>
      <c r="AT2873">
        <v>4.4800000000000004</v>
      </c>
      <c r="AU2873">
        <v>15</v>
      </c>
      <c r="AV2873">
        <v>15</v>
      </c>
      <c r="AW2873">
        <v>14</v>
      </c>
      <c r="AX2873">
        <v>22</v>
      </c>
      <c r="AY2873">
        <v>4</v>
      </c>
      <c r="AZ2873">
        <v>56</v>
      </c>
      <c r="BA2873">
        <v>9.2321428571428577</v>
      </c>
      <c r="BB2873">
        <v>3857.2800000000007</v>
      </c>
      <c r="BC2873">
        <v>6428.8</v>
      </c>
      <c r="BD2873">
        <v>9000.32</v>
      </c>
      <c r="BG2873">
        <v>0</v>
      </c>
      <c r="BH2873">
        <v>0</v>
      </c>
      <c r="BI2873">
        <v>3857.2800000000007</v>
      </c>
      <c r="BJ2873">
        <v>6428.8</v>
      </c>
      <c r="BK2873">
        <v>9000.32</v>
      </c>
      <c r="BL2873">
        <v>40</v>
      </c>
      <c r="BM2873">
        <v>1</v>
      </c>
      <c r="BN2873">
        <v>35</v>
      </c>
      <c r="BO2873" t="s">
        <v>192</v>
      </c>
      <c r="BP2873">
        <v>9.3800000000000008</v>
      </c>
      <c r="BQ2873">
        <v>5164</v>
      </c>
      <c r="BR2873">
        <v>266</v>
      </c>
      <c r="BS2873">
        <v>5.1510457010069712E-2</v>
      </c>
      <c r="BV2873">
        <v>980</v>
      </c>
      <c r="BW2873">
        <v>1350</v>
      </c>
      <c r="BX2873">
        <v>1.3775510204081634</v>
      </c>
      <c r="BZ2873" t="s">
        <v>193</v>
      </c>
      <c r="CA2873" t="s">
        <v>194</v>
      </c>
      <c r="CB2873" t="b">
        <v>0</v>
      </c>
    </row>
    <row r="2874" spans="1:80" x14ac:dyDescent="0.3">
      <c r="A2874">
        <v>2873</v>
      </c>
      <c r="B2874" t="s">
        <v>3581</v>
      </c>
      <c r="C2874" t="s">
        <v>20</v>
      </c>
      <c r="D2874" t="s">
        <v>3526</v>
      </c>
      <c r="E2874" t="s">
        <v>3579</v>
      </c>
      <c r="F2874" t="s">
        <v>3430</v>
      </c>
      <c r="G2874" t="s">
        <v>3526</v>
      </c>
      <c r="H2874" t="s">
        <v>184</v>
      </c>
      <c r="J2874">
        <v>0</v>
      </c>
      <c r="K2874" t="s">
        <v>3580</v>
      </c>
      <c r="L2874" t="s">
        <v>186</v>
      </c>
      <c r="M2874" t="s">
        <v>653</v>
      </c>
      <c r="N2874" t="s">
        <v>20</v>
      </c>
      <c r="O2874">
        <v>268</v>
      </c>
      <c r="Q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 t="s">
        <v>189</v>
      </c>
      <c r="AA2874">
        <v>2</v>
      </c>
      <c r="AB2874">
        <v>8</v>
      </c>
      <c r="AC2874">
        <v>80</v>
      </c>
      <c r="AD2874">
        <v>10</v>
      </c>
      <c r="AE2874">
        <v>18.75</v>
      </c>
      <c r="AF2874">
        <v>18.75</v>
      </c>
      <c r="AG2874">
        <v>10</v>
      </c>
      <c r="AH2874">
        <v>0.76</v>
      </c>
      <c r="AI2874">
        <v>47847</v>
      </c>
      <c r="AJ2874">
        <v>3.28</v>
      </c>
      <c r="AK2874">
        <v>2</v>
      </c>
      <c r="AL2874">
        <v>43</v>
      </c>
      <c r="AM2874">
        <v>5</v>
      </c>
      <c r="AN2874">
        <v>16</v>
      </c>
      <c r="AO2874" t="s">
        <v>190</v>
      </c>
      <c r="AP2874">
        <v>83</v>
      </c>
      <c r="AQ2874">
        <v>-0.7</v>
      </c>
      <c r="AR2874">
        <v>1.2</v>
      </c>
      <c r="AS2874" t="s">
        <v>3494</v>
      </c>
      <c r="AT2874">
        <v>4.4800000000000004</v>
      </c>
      <c r="AU2874">
        <v>15</v>
      </c>
      <c r="AV2874">
        <v>15</v>
      </c>
      <c r="AW2874">
        <v>14</v>
      </c>
      <c r="AX2874">
        <v>22</v>
      </c>
      <c r="AY2874">
        <v>4</v>
      </c>
      <c r="AZ2874">
        <v>56</v>
      </c>
      <c r="BA2874">
        <v>9.2321428571428577</v>
      </c>
      <c r="BB2874">
        <v>3857.2800000000007</v>
      </c>
      <c r="BC2874">
        <v>6428.8</v>
      </c>
      <c r="BD2874">
        <v>9000.32</v>
      </c>
      <c r="BG2874">
        <v>0</v>
      </c>
      <c r="BH2874">
        <v>0</v>
      </c>
      <c r="BI2874">
        <v>3857.2800000000007</v>
      </c>
      <c r="BJ2874">
        <v>6428.8</v>
      </c>
      <c r="BK2874">
        <v>9000.32</v>
      </c>
      <c r="BL2874">
        <v>40</v>
      </c>
      <c r="BM2874">
        <v>1</v>
      </c>
      <c r="BN2874">
        <v>35</v>
      </c>
      <c r="BO2874" t="s">
        <v>192</v>
      </c>
      <c r="BP2874">
        <v>9.3800000000000008</v>
      </c>
      <c r="BQ2874">
        <v>394</v>
      </c>
      <c r="BR2874">
        <v>0</v>
      </c>
      <c r="BS2874">
        <v>0</v>
      </c>
      <c r="BV2874">
        <v>0</v>
      </c>
      <c r="BW2874">
        <v>0</v>
      </c>
      <c r="BX2874">
        <v>0</v>
      </c>
      <c r="BZ2874" t="s">
        <v>193</v>
      </c>
      <c r="CA2874" t="s">
        <v>194</v>
      </c>
      <c r="CB2874" t="b">
        <v>0</v>
      </c>
    </row>
    <row r="2875" spans="1:80" x14ac:dyDescent="0.3">
      <c r="A2875">
        <v>2874</v>
      </c>
      <c r="B2875" t="s">
        <v>3582</v>
      </c>
      <c r="C2875" t="s">
        <v>20</v>
      </c>
      <c r="D2875" t="s">
        <v>3526</v>
      </c>
      <c r="E2875" t="s">
        <v>3579</v>
      </c>
      <c r="F2875" t="s">
        <v>318</v>
      </c>
      <c r="G2875" t="s">
        <v>3526</v>
      </c>
      <c r="H2875" t="s">
        <v>184</v>
      </c>
      <c r="J2875">
        <v>0</v>
      </c>
      <c r="K2875" t="s">
        <v>3580</v>
      </c>
      <c r="L2875" t="s">
        <v>186</v>
      </c>
      <c r="M2875" t="s">
        <v>653</v>
      </c>
      <c r="N2875" t="s">
        <v>20</v>
      </c>
      <c r="O2875">
        <v>303</v>
      </c>
      <c r="Q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 t="s">
        <v>189</v>
      </c>
      <c r="AA2875">
        <v>2</v>
      </c>
      <c r="AB2875">
        <v>8</v>
      </c>
      <c r="AC2875">
        <v>80</v>
      </c>
      <c r="AD2875">
        <v>10</v>
      </c>
      <c r="AE2875">
        <v>18.75</v>
      </c>
      <c r="AF2875">
        <v>18.75</v>
      </c>
      <c r="AG2875">
        <v>10</v>
      </c>
      <c r="AH2875">
        <v>0.76</v>
      </c>
      <c r="AI2875">
        <v>47847</v>
      </c>
      <c r="AJ2875">
        <v>3.65</v>
      </c>
      <c r="AK2875">
        <v>2</v>
      </c>
      <c r="AL2875">
        <v>39</v>
      </c>
      <c r="AM2875">
        <v>5</v>
      </c>
      <c r="AN2875">
        <v>16</v>
      </c>
      <c r="AO2875" t="s">
        <v>190</v>
      </c>
      <c r="AP2875">
        <v>83</v>
      </c>
      <c r="AQ2875">
        <v>-0.7</v>
      </c>
      <c r="AR2875">
        <v>1.2</v>
      </c>
      <c r="AS2875" t="s">
        <v>3494</v>
      </c>
      <c r="AT2875">
        <v>4.4800000000000004</v>
      </c>
      <c r="AU2875">
        <v>15</v>
      </c>
      <c r="AV2875">
        <v>15</v>
      </c>
      <c r="AW2875">
        <v>14</v>
      </c>
      <c r="AX2875">
        <v>22</v>
      </c>
      <c r="AY2875">
        <v>4</v>
      </c>
      <c r="AZ2875">
        <v>56</v>
      </c>
      <c r="BA2875">
        <v>9.2321428571428577</v>
      </c>
      <c r="BB2875">
        <v>3857.2800000000007</v>
      </c>
      <c r="BC2875">
        <v>6428.8</v>
      </c>
      <c r="BD2875">
        <v>9000.32</v>
      </c>
      <c r="BG2875">
        <v>0</v>
      </c>
      <c r="BH2875">
        <v>0</v>
      </c>
      <c r="BI2875">
        <v>3857.2800000000007</v>
      </c>
      <c r="BJ2875">
        <v>6428.8</v>
      </c>
      <c r="BK2875">
        <v>9000.32</v>
      </c>
      <c r="BL2875">
        <v>40</v>
      </c>
      <c r="BM2875">
        <v>1</v>
      </c>
      <c r="BN2875">
        <v>35</v>
      </c>
      <c r="BO2875" t="s">
        <v>192</v>
      </c>
      <c r="BP2875">
        <v>10.605</v>
      </c>
      <c r="BQ2875">
        <v>838</v>
      </c>
      <c r="BR2875">
        <v>60</v>
      </c>
      <c r="BS2875">
        <v>7.1599045346062054E-2</v>
      </c>
      <c r="BV2875">
        <v>0</v>
      </c>
      <c r="BW2875">
        <v>0</v>
      </c>
      <c r="BX2875">
        <v>0</v>
      </c>
      <c r="BZ2875" t="s">
        <v>193</v>
      </c>
      <c r="CA2875" t="s">
        <v>194</v>
      </c>
      <c r="CB2875" t="b">
        <v>0</v>
      </c>
    </row>
    <row r="2876" spans="1:80" x14ac:dyDescent="0.3">
      <c r="A2876">
        <v>2875</v>
      </c>
      <c r="B2876" t="s">
        <v>3583</v>
      </c>
      <c r="C2876" t="s">
        <v>20</v>
      </c>
      <c r="D2876" t="s">
        <v>3526</v>
      </c>
      <c r="E2876" t="s">
        <v>3579</v>
      </c>
      <c r="F2876" t="s">
        <v>3439</v>
      </c>
      <c r="G2876" t="s">
        <v>3526</v>
      </c>
      <c r="H2876" t="s">
        <v>184</v>
      </c>
      <c r="J2876">
        <v>0</v>
      </c>
      <c r="K2876" t="s">
        <v>3580</v>
      </c>
      <c r="L2876" t="s">
        <v>186</v>
      </c>
      <c r="M2876" t="s">
        <v>653</v>
      </c>
      <c r="N2876" t="s">
        <v>20</v>
      </c>
      <c r="O2876">
        <v>303</v>
      </c>
      <c r="Q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 t="s">
        <v>189</v>
      </c>
      <c r="AA2876">
        <v>2</v>
      </c>
      <c r="AB2876">
        <v>8</v>
      </c>
      <c r="AC2876">
        <v>80</v>
      </c>
      <c r="AD2876">
        <v>10</v>
      </c>
      <c r="AE2876">
        <v>18.75</v>
      </c>
      <c r="AF2876">
        <v>18.75</v>
      </c>
      <c r="AG2876">
        <v>10</v>
      </c>
      <c r="AH2876">
        <v>0.76</v>
      </c>
      <c r="AI2876">
        <v>47847</v>
      </c>
      <c r="AJ2876">
        <v>3.65</v>
      </c>
      <c r="AK2876">
        <v>2</v>
      </c>
      <c r="AL2876">
        <v>39</v>
      </c>
      <c r="AM2876">
        <v>5</v>
      </c>
      <c r="AN2876">
        <v>16</v>
      </c>
      <c r="AO2876" t="s">
        <v>190</v>
      </c>
      <c r="AP2876">
        <v>83</v>
      </c>
      <c r="AQ2876">
        <v>-0.7</v>
      </c>
      <c r="AR2876">
        <v>1.2</v>
      </c>
      <c r="AS2876" t="s">
        <v>3494</v>
      </c>
      <c r="AT2876">
        <v>4.4800000000000004</v>
      </c>
      <c r="AU2876">
        <v>15</v>
      </c>
      <c r="AV2876">
        <v>15</v>
      </c>
      <c r="AW2876">
        <v>14</v>
      </c>
      <c r="AX2876">
        <v>22</v>
      </c>
      <c r="AY2876">
        <v>4</v>
      </c>
      <c r="AZ2876">
        <v>56</v>
      </c>
      <c r="BA2876">
        <v>9.2321428571428577</v>
      </c>
      <c r="BB2876">
        <v>3857.2800000000007</v>
      </c>
      <c r="BC2876">
        <v>6428.8</v>
      </c>
      <c r="BD2876">
        <v>9000.32</v>
      </c>
      <c r="BG2876">
        <v>0</v>
      </c>
      <c r="BH2876">
        <v>0</v>
      </c>
      <c r="BI2876">
        <v>3857.2800000000007</v>
      </c>
      <c r="BJ2876">
        <v>6428.8</v>
      </c>
      <c r="BK2876">
        <v>9000.32</v>
      </c>
      <c r="BL2876">
        <v>40</v>
      </c>
      <c r="BM2876">
        <v>1</v>
      </c>
      <c r="BN2876">
        <v>35</v>
      </c>
      <c r="BO2876" t="s">
        <v>192</v>
      </c>
      <c r="BP2876">
        <v>10.605</v>
      </c>
      <c r="BQ2876">
        <v>217</v>
      </c>
      <c r="BR2876">
        <v>5</v>
      </c>
      <c r="BS2876">
        <v>2.3041474654377881E-2</v>
      </c>
      <c r="BV2876">
        <v>211</v>
      </c>
      <c r="BW2876">
        <v>0</v>
      </c>
      <c r="BX2876">
        <v>0</v>
      </c>
      <c r="BZ2876" t="s">
        <v>193</v>
      </c>
      <c r="CA2876" t="s">
        <v>194</v>
      </c>
      <c r="CB2876" t="b">
        <v>0</v>
      </c>
    </row>
    <row r="2877" spans="1:80" x14ac:dyDescent="0.3">
      <c r="A2877">
        <v>2876</v>
      </c>
      <c r="B2877" t="s">
        <v>3584</v>
      </c>
      <c r="C2877" t="s">
        <v>20</v>
      </c>
      <c r="D2877" t="s">
        <v>3526</v>
      </c>
      <c r="E2877" t="s">
        <v>3579</v>
      </c>
      <c r="F2877" t="s">
        <v>252</v>
      </c>
      <c r="G2877" t="s">
        <v>3526</v>
      </c>
      <c r="H2877" t="s">
        <v>184</v>
      </c>
      <c r="J2877">
        <v>0</v>
      </c>
      <c r="K2877" t="s">
        <v>3580</v>
      </c>
      <c r="L2877" t="s">
        <v>186</v>
      </c>
      <c r="M2877" t="s">
        <v>653</v>
      </c>
      <c r="N2877" t="s">
        <v>20</v>
      </c>
      <c r="O2877">
        <v>350</v>
      </c>
      <c r="Q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 t="s">
        <v>189</v>
      </c>
      <c r="AA2877">
        <v>2</v>
      </c>
      <c r="AB2877">
        <v>8</v>
      </c>
      <c r="AC2877">
        <v>80</v>
      </c>
      <c r="AD2877">
        <v>10</v>
      </c>
      <c r="AE2877">
        <v>18.75</v>
      </c>
      <c r="AF2877">
        <v>18.75</v>
      </c>
      <c r="AG2877">
        <v>10</v>
      </c>
      <c r="AH2877">
        <v>0.76</v>
      </c>
      <c r="AI2877">
        <v>47847</v>
      </c>
      <c r="AJ2877">
        <v>4.21</v>
      </c>
      <c r="AK2877">
        <v>2</v>
      </c>
      <c r="AL2877">
        <v>34</v>
      </c>
      <c r="AM2877">
        <v>5</v>
      </c>
      <c r="AN2877">
        <v>16</v>
      </c>
      <c r="AO2877" t="s">
        <v>190</v>
      </c>
      <c r="AP2877">
        <v>83</v>
      </c>
      <c r="AQ2877">
        <v>-0.7</v>
      </c>
      <c r="AR2877">
        <v>1.2</v>
      </c>
      <c r="AS2877" t="s">
        <v>3494</v>
      </c>
      <c r="AT2877">
        <v>4.4800000000000004</v>
      </c>
      <c r="AU2877">
        <v>15</v>
      </c>
      <c r="AV2877">
        <v>15</v>
      </c>
      <c r="AW2877">
        <v>14</v>
      </c>
      <c r="AX2877">
        <v>22</v>
      </c>
      <c r="AY2877">
        <v>4</v>
      </c>
      <c r="AZ2877">
        <v>56</v>
      </c>
      <c r="BA2877">
        <v>9.2321428571428577</v>
      </c>
      <c r="BB2877">
        <v>3857.2800000000007</v>
      </c>
      <c r="BC2877">
        <v>6428.8</v>
      </c>
      <c r="BD2877">
        <v>9000.32</v>
      </c>
      <c r="BG2877">
        <v>0</v>
      </c>
      <c r="BH2877">
        <v>0</v>
      </c>
      <c r="BI2877">
        <v>3857.2800000000007</v>
      </c>
      <c r="BJ2877">
        <v>6428.8</v>
      </c>
      <c r="BK2877">
        <v>9000.32</v>
      </c>
      <c r="BL2877">
        <v>40</v>
      </c>
      <c r="BM2877">
        <v>1</v>
      </c>
      <c r="BN2877">
        <v>24</v>
      </c>
      <c r="BO2877" t="s">
        <v>192</v>
      </c>
      <c r="BP2877">
        <v>8.4</v>
      </c>
      <c r="BQ2877">
        <v>775</v>
      </c>
      <c r="BR2877">
        <v>192</v>
      </c>
      <c r="BS2877">
        <v>0.24774193548387097</v>
      </c>
      <c r="BV2877">
        <v>0</v>
      </c>
      <c r="BW2877">
        <v>0</v>
      </c>
      <c r="BX2877">
        <v>0</v>
      </c>
      <c r="BZ2877" t="s">
        <v>193</v>
      </c>
      <c r="CA2877" t="s">
        <v>194</v>
      </c>
      <c r="CB2877" t="b">
        <v>0</v>
      </c>
    </row>
    <row r="2878" spans="1:80" x14ac:dyDescent="0.3">
      <c r="A2878">
        <v>2877</v>
      </c>
      <c r="B2878" t="s">
        <v>3585</v>
      </c>
      <c r="C2878" t="s">
        <v>20</v>
      </c>
      <c r="D2878" t="s">
        <v>3526</v>
      </c>
      <c r="E2878" t="s">
        <v>3579</v>
      </c>
      <c r="F2878" t="s">
        <v>3442</v>
      </c>
      <c r="G2878" t="s">
        <v>3526</v>
      </c>
      <c r="H2878" t="s">
        <v>184</v>
      </c>
      <c r="J2878">
        <v>0</v>
      </c>
      <c r="K2878" t="s">
        <v>3580</v>
      </c>
      <c r="L2878" t="s">
        <v>186</v>
      </c>
      <c r="M2878" t="s">
        <v>653</v>
      </c>
      <c r="N2878" t="s">
        <v>20</v>
      </c>
      <c r="O2878">
        <v>350</v>
      </c>
      <c r="Q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 t="s">
        <v>189</v>
      </c>
      <c r="AA2878">
        <v>2</v>
      </c>
      <c r="AB2878">
        <v>8</v>
      </c>
      <c r="AC2878">
        <v>80</v>
      </c>
      <c r="AD2878">
        <v>10</v>
      </c>
      <c r="AE2878">
        <v>18.75</v>
      </c>
      <c r="AF2878">
        <v>18.75</v>
      </c>
      <c r="AG2878">
        <v>10</v>
      </c>
      <c r="AH2878">
        <v>0.76</v>
      </c>
      <c r="AI2878">
        <v>47847</v>
      </c>
      <c r="AJ2878">
        <v>4.21</v>
      </c>
      <c r="AK2878">
        <v>2</v>
      </c>
      <c r="AL2878">
        <v>34</v>
      </c>
      <c r="AM2878">
        <v>5</v>
      </c>
      <c r="AN2878">
        <v>16</v>
      </c>
      <c r="AO2878" t="s">
        <v>190</v>
      </c>
      <c r="AP2878">
        <v>83</v>
      </c>
      <c r="AQ2878">
        <v>-0.7</v>
      </c>
      <c r="AR2878">
        <v>1.2</v>
      </c>
      <c r="AS2878" t="s">
        <v>3968</v>
      </c>
      <c r="AT2878">
        <v>11</v>
      </c>
      <c r="AU2878">
        <v>15</v>
      </c>
      <c r="AV2878">
        <v>15</v>
      </c>
      <c r="AW2878">
        <v>10</v>
      </c>
      <c r="AX2878">
        <v>22</v>
      </c>
      <c r="AY2878">
        <v>3</v>
      </c>
      <c r="AZ2878">
        <v>30</v>
      </c>
      <c r="BA2878">
        <v>17.233333333333334</v>
      </c>
      <c r="BB2878">
        <v>6765</v>
      </c>
      <c r="BC2878">
        <v>11275</v>
      </c>
      <c r="BD2878">
        <v>15785</v>
      </c>
      <c r="BG2878">
        <v>0</v>
      </c>
      <c r="BH2878">
        <v>0</v>
      </c>
      <c r="BI2878">
        <v>6765</v>
      </c>
      <c r="BJ2878">
        <v>11275</v>
      </c>
      <c r="BK2878">
        <v>15785</v>
      </c>
      <c r="BL2878">
        <v>40</v>
      </c>
      <c r="BM2878">
        <v>1</v>
      </c>
      <c r="BN2878">
        <v>24</v>
      </c>
      <c r="BO2878" t="s">
        <v>192</v>
      </c>
      <c r="BP2878">
        <v>8.4</v>
      </c>
      <c r="BQ2878">
        <v>912</v>
      </c>
      <c r="BR2878">
        <v>34</v>
      </c>
      <c r="BS2878">
        <v>3.7280701754385963E-2</v>
      </c>
      <c r="BV2878">
        <v>0</v>
      </c>
      <c r="BW2878">
        <v>0</v>
      </c>
      <c r="BX2878">
        <v>0</v>
      </c>
      <c r="BZ2878" t="s">
        <v>193</v>
      </c>
      <c r="CA2878" t="s">
        <v>194</v>
      </c>
      <c r="CB2878" t="b">
        <v>0</v>
      </c>
    </row>
    <row r="2879" spans="1:80" x14ac:dyDescent="0.3">
      <c r="A2879">
        <v>2878</v>
      </c>
      <c r="B2879" t="s">
        <v>3586</v>
      </c>
      <c r="C2879" t="s">
        <v>20</v>
      </c>
      <c r="D2879" t="s">
        <v>3526</v>
      </c>
      <c r="E2879" t="s">
        <v>3579</v>
      </c>
      <c r="F2879" t="s">
        <v>511</v>
      </c>
      <c r="G2879" t="s">
        <v>3526</v>
      </c>
      <c r="H2879" t="s">
        <v>184</v>
      </c>
      <c r="J2879">
        <v>0</v>
      </c>
      <c r="K2879" t="s">
        <v>3580</v>
      </c>
      <c r="L2879" t="s">
        <v>186</v>
      </c>
      <c r="M2879" t="s">
        <v>653</v>
      </c>
      <c r="N2879" t="s">
        <v>20</v>
      </c>
      <c r="O2879">
        <v>486</v>
      </c>
      <c r="Q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 t="s">
        <v>189</v>
      </c>
      <c r="AA2879">
        <v>2</v>
      </c>
      <c r="AB2879">
        <v>8</v>
      </c>
      <c r="AC2879">
        <v>80</v>
      </c>
      <c r="AD2879">
        <v>10</v>
      </c>
      <c r="AE2879">
        <v>18.75</v>
      </c>
      <c r="AF2879">
        <v>18.75</v>
      </c>
      <c r="AG2879">
        <v>10</v>
      </c>
      <c r="AH2879">
        <v>0.76</v>
      </c>
      <c r="AI2879">
        <v>47847</v>
      </c>
      <c r="AJ2879">
        <v>5.1440000000000001</v>
      </c>
      <c r="AK2879">
        <v>2</v>
      </c>
      <c r="AL2879">
        <v>28</v>
      </c>
      <c r="AM2879">
        <v>5</v>
      </c>
      <c r="AN2879">
        <v>16</v>
      </c>
      <c r="AO2879" t="s">
        <v>190</v>
      </c>
      <c r="AP2879">
        <v>83</v>
      </c>
      <c r="AQ2879">
        <v>-0.7</v>
      </c>
      <c r="AR2879">
        <v>1.2</v>
      </c>
      <c r="AS2879" t="s">
        <v>3494</v>
      </c>
      <c r="AT2879">
        <v>4.4800000000000004</v>
      </c>
      <c r="AU2879">
        <v>15</v>
      </c>
      <c r="AV2879">
        <v>15</v>
      </c>
      <c r="AW2879">
        <v>14</v>
      </c>
      <c r="AX2879">
        <v>22</v>
      </c>
      <c r="AY2879">
        <v>4</v>
      </c>
      <c r="AZ2879">
        <v>56</v>
      </c>
      <c r="BA2879">
        <v>9.2321428571428577</v>
      </c>
      <c r="BB2879">
        <v>3857.2800000000007</v>
      </c>
      <c r="BC2879">
        <v>6428.8</v>
      </c>
      <c r="BD2879">
        <v>9000.32</v>
      </c>
      <c r="BG2879">
        <v>0</v>
      </c>
      <c r="BH2879">
        <v>0</v>
      </c>
      <c r="BI2879">
        <v>3857.2800000000007</v>
      </c>
      <c r="BJ2879">
        <v>6428.8</v>
      </c>
      <c r="BK2879">
        <v>9000.32</v>
      </c>
      <c r="BL2879">
        <v>40</v>
      </c>
      <c r="BM2879">
        <v>1</v>
      </c>
      <c r="BN2879">
        <v>14</v>
      </c>
      <c r="BO2879" t="s">
        <v>192</v>
      </c>
      <c r="BP2879">
        <v>6.8040000000000003</v>
      </c>
      <c r="BQ2879">
        <v>796</v>
      </c>
      <c r="BR2879">
        <v>34</v>
      </c>
      <c r="BS2879">
        <v>4.2713567839195977E-2</v>
      </c>
      <c r="BV2879">
        <v>446</v>
      </c>
      <c r="BW2879">
        <v>0</v>
      </c>
      <c r="BX2879">
        <v>0</v>
      </c>
      <c r="BZ2879" t="s">
        <v>193</v>
      </c>
      <c r="CA2879" t="s">
        <v>194</v>
      </c>
      <c r="CB2879" t="b">
        <v>0</v>
      </c>
    </row>
    <row r="2880" spans="1:80" x14ac:dyDescent="0.3">
      <c r="A2880">
        <v>2879</v>
      </c>
      <c r="B2880" t="s">
        <v>3587</v>
      </c>
      <c r="C2880" t="s">
        <v>20</v>
      </c>
      <c r="D2880" t="s">
        <v>3526</v>
      </c>
      <c r="E2880" t="s">
        <v>3579</v>
      </c>
      <c r="F2880" t="s">
        <v>3457</v>
      </c>
      <c r="G2880" t="s">
        <v>3526</v>
      </c>
      <c r="H2880" t="s">
        <v>184</v>
      </c>
      <c r="J2880">
        <v>0</v>
      </c>
      <c r="K2880" t="s">
        <v>3580</v>
      </c>
      <c r="L2880" t="s">
        <v>186</v>
      </c>
      <c r="M2880" t="s">
        <v>653</v>
      </c>
      <c r="N2880" t="s">
        <v>20</v>
      </c>
      <c r="O2880">
        <v>486</v>
      </c>
      <c r="Q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 t="s">
        <v>189</v>
      </c>
      <c r="AA2880">
        <v>2</v>
      </c>
      <c r="AB2880">
        <v>8</v>
      </c>
      <c r="AC2880">
        <v>80</v>
      </c>
      <c r="AD2880">
        <v>10</v>
      </c>
      <c r="AE2880">
        <v>18.75</v>
      </c>
      <c r="AF2880">
        <v>18.75</v>
      </c>
      <c r="AG2880">
        <v>10</v>
      </c>
      <c r="AH2880">
        <v>0.76</v>
      </c>
      <c r="AI2880">
        <v>47847</v>
      </c>
      <c r="AJ2880">
        <v>5.1440000000000001</v>
      </c>
      <c r="AK2880">
        <v>2</v>
      </c>
      <c r="AL2880">
        <v>28</v>
      </c>
      <c r="AM2880">
        <v>5</v>
      </c>
      <c r="AN2880">
        <v>16</v>
      </c>
      <c r="AO2880" t="s">
        <v>190</v>
      </c>
      <c r="AP2880">
        <v>83</v>
      </c>
      <c r="AQ2880">
        <v>-0.7</v>
      </c>
      <c r="AR2880">
        <v>1.2</v>
      </c>
      <c r="AS2880" t="s">
        <v>3494</v>
      </c>
      <c r="AT2880">
        <v>4.4800000000000004</v>
      </c>
      <c r="AU2880">
        <v>15</v>
      </c>
      <c r="AV2880">
        <v>15</v>
      </c>
      <c r="AW2880">
        <v>14</v>
      </c>
      <c r="AX2880">
        <v>22</v>
      </c>
      <c r="AY2880">
        <v>4</v>
      </c>
      <c r="AZ2880">
        <v>56</v>
      </c>
      <c r="BA2880">
        <v>9.2321428571428577</v>
      </c>
      <c r="BB2880">
        <v>3857.2800000000007</v>
      </c>
      <c r="BC2880">
        <v>6428.8</v>
      </c>
      <c r="BD2880">
        <v>9000.32</v>
      </c>
      <c r="BG2880">
        <v>0</v>
      </c>
      <c r="BH2880">
        <v>0</v>
      </c>
      <c r="BI2880">
        <v>3857.2800000000007</v>
      </c>
      <c r="BJ2880">
        <v>6428.8</v>
      </c>
      <c r="BK2880">
        <v>9000.32</v>
      </c>
      <c r="BL2880">
        <v>40</v>
      </c>
      <c r="BM2880">
        <v>1</v>
      </c>
      <c r="BN2880">
        <v>14</v>
      </c>
      <c r="BO2880" t="s">
        <v>192</v>
      </c>
      <c r="BP2880">
        <v>6.8040000000000003</v>
      </c>
      <c r="BQ2880">
        <v>328</v>
      </c>
      <c r="BR2880">
        <v>0</v>
      </c>
      <c r="BS2880">
        <v>0</v>
      </c>
      <c r="BV2880">
        <v>0</v>
      </c>
      <c r="BW2880">
        <v>0</v>
      </c>
      <c r="BX2880">
        <v>0</v>
      </c>
      <c r="BZ2880" t="s">
        <v>193</v>
      </c>
      <c r="CA2880" t="s">
        <v>194</v>
      </c>
      <c r="CB2880" t="b">
        <v>0</v>
      </c>
    </row>
    <row r="2881" spans="1:80" x14ac:dyDescent="0.3">
      <c r="A2881">
        <v>2880</v>
      </c>
      <c r="B2881" t="s">
        <v>3588</v>
      </c>
      <c r="C2881" t="s">
        <v>20</v>
      </c>
      <c r="D2881" t="s">
        <v>3526</v>
      </c>
      <c r="E2881" t="s">
        <v>3579</v>
      </c>
      <c r="F2881" t="s">
        <v>520</v>
      </c>
      <c r="G2881" t="s">
        <v>3526</v>
      </c>
      <c r="H2881" t="s">
        <v>184</v>
      </c>
      <c r="J2881">
        <v>0</v>
      </c>
      <c r="K2881" t="s">
        <v>3580</v>
      </c>
      <c r="L2881" t="s">
        <v>186</v>
      </c>
      <c r="M2881" t="s">
        <v>653</v>
      </c>
      <c r="N2881" t="s">
        <v>20</v>
      </c>
      <c r="O2881">
        <v>667</v>
      </c>
      <c r="Q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 t="s">
        <v>189</v>
      </c>
      <c r="AA2881">
        <v>2</v>
      </c>
      <c r="AB2881">
        <v>8</v>
      </c>
      <c r="AC2881">
        <v>80</v>
      </c>
      <c r="AD2881">
        <v>10</v>
      </c>
      <c r="AE2881">
        <v>18.75</v>
      </c>
      <c r="AF2881">
        <v>18.75</v>
      </c>
      <c r="AG2881">
        <v>10</v>
      </c>
      <c r="AH2881">
        <v>0.76</v>
      </c>
      <c r="AI2881">
        <v>47847</v>
      </c>
      <c r="AJ2881">
        <v>7.62</v>
      </c>
      <c r="AK2881">
        <v>2</v>
      </c>
      <c r="AL2881">
        <v>19</v>
      </c>
      <c r="AM2881">
        <v>5</v>
      </c>
      <c r="AN2881">
        <v>16</v>
      </c>
      <c r="AO2881" t="s">
        <v>190</v>
      </c>
      <c r="AP2881">
        <v>83</v>
      </c>
      <c r="AQ2881">
        <v>-0.7</v>
      </c>
      <c r="AR2881">
        <v>1.2</v>
      </c>
      <c r="AS2881" t="s">
        <v>3494</v>
      </c>
      <c r="AT2881">
        <v>4.4800000000000004</v>
      </c>
      <c r="AU2881">
        <v>15</v>
      </c>
      <c r="AV2881">
        <v>15</v>
      </c>
      <c r="AW2881">
        <v>14</v>
      </c>
      <c r="AX2881">
        <v>22</v>
      </c>
      <c r="AY2881">
        <v>4</v>
      </c>
      <c r="AZ2881">
        <v>56</v>
      </c>
      <c r="BA2881">
        <v>9.2321428571428577</v>
      </c>
      <c r="BB2881">
        <v>3857.2800000000007</v>
      </c>
      <c r="BC2881">
        <v>6428.8</v>
      </c>
      <c r="BD2881">
        <v>9000.32</v>
      </c>
      <c r="BG2881">
        <v>0</v>
      </c>
      <c r="BH2881">
        <v>0</v>
      </c>
      <c r="BI2881">
        <v>3857.2800000000007</v>
      </c>
      <c r="BJ2881">
        <v>6428.8</v>
      </c>
      <c r="BK2881">
        <v>9000.32</v>
      </c>
      <c r="BL2881">
        <v>40</v>
      </c>
      <c r="BM2881">
        <v>1</v>
      </c>
      <c r="BN2881">
        <v>12</v>
      </c>
      <c r="BO2881" t="s">
        <v>192</v>
      </c>
      <c r="BP2881">
        <v>8.0039999999999996</v>
      </c>
      <c r="BQ2881">
        <v>212</v>
      </c>
      <c r="BR2881">
        <v>53</v>
      </c>
      <c r="BS2881">
        <v>0.25</v>
      </c>
      <c r="BV2881">
        <v>78</v>
      </c>
      <c r="BW2881">
        <v>0</v>
      </c>
      <c r="BX2881">
        <v>0</v>
      </c>
      <c r="BZ2881" t="s">
        <v>193</v>
      </c>
      <c r="CA2881" t="s">
        <v>194</v>
      </c>
      <c r="CB2881" t="b">
        <v>0</v>
      </c>
    </row>
    <row r="2882" spans="1:80" x14ac:dyDescent="0.3">
      <c r="A2882">
        <v>2881</v>
      </c>
      <c r="B2882" t="s">
        <v>3589</v>
      </c>
      <c r="C2882" t="s">
        <v>20</v>
      </c>
      <c r="D2882" t="s">
        <v>3526</v>
      </c>
      <c r="E2882" t="s">
        <v>3579</v>
      </c>
      <c r="F2882" t="s">
        <v>3473</v>
      </c>
      <c r="G2882" t="s">
        <v>3526</v>
      </c>
      <c r="H2882" t="s">
        <v>184</v>
      </c>
      <c r="J2882">
        <v>0</v>
      </c>
      <c r="K2882" t="s">
        <v>3580</v>
      </c>
      <c r="L2882" t="s">
        <v>186</v>
      </c>
      <c r="M2882" t="s">
        <v>653</v>
      </c>
      <c r="N2882" t="s">
        <v>20</v>
      </c>
      <c r="O2882">
        <v>667</v>
      </c>
      <c r="Q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 t="s">
        <v>189</v>
      </c>
      <c r="AA2882">
        <v>2</v>
      </c>
      <c r="AB2882">
        <v>8</v>
      </c>
      <c r="AC2882">
        <v>80</v>
      </c>
      <c r="AD2882">
        <v>10</v>
      </c>
      <c r="AE2882">
        <v>18.75</v>
      </c>
      <c r="AF2882">
        <v>18.75</v>
      </c>
      <c r="AG2882">
        <v>10</v>
      </c>
      <c r="AH2882">
        <v>0.76</v>
      </c>
      <c r="AI2882">
        <v>47847</v>
      </c>
      <c r="AJ2882">
        <v>7.62</v>
      </c>
      <c r="AK2882">
        <v>2</v>
      </c>
      <c r="AL2882">
        <v>19</v>
      </c>
      <c r="AM2882">
        <v>5</v>
      </c>
      <c r="AN2882">
        <v>16</v>
      </c>
      <c r="AO2882" t="s">
        <v>190</v>
      </c>
      <c r="AP2882">
        <v>83</v>
      </c>
      <c r="AQ2882">
        <v>-0.7</v>
      </c>
      <c r="AR2882">
        <v>1.2</v>
      </c>
      <c r="AS2882" t="s">
        <v>3494</v>
      </c>
      <c r="AT2882">
        <v>4.4800000000000004</v>
      </c>
      <c r="AU2882">
        <v>15</v>
      </c>
      <c r="AV2882">
        <v>15</v>
      </c>
      <c r="AW2882">
        <v>14</v>
      </c>
      <c r="AX2882">
        <v>22</v>
      </c>
      <c r="AY2882">
        <v>4</v>
      </c>
      <c r="AZ2882">
        <v>56</v>
      </c>
      <c r="BA2882">
        <v>9.2321428571428577</v>
      </c>
      <c r="BB2882">
        <v>3857.2800000000007</v>
      </c>
      <c r="BC2882">
        <v>6428.8</v>
      </c>
      <c r="BD2882">
        <v>9000.32</v>
      </c>
      <c r="BG2882">
        <v>0</v>
      </c>
      <c r="BH2882">
        <v>0</v>
      </c>
      <c r="BI2882">
        <v>3857.2800000000007</v>
      </c>
      <c r="BJ2882">
        <v>6428.8</v>
      </c>
      <c r="BK2882">
        <v>9000.32</v>
      </c>
      <c r="BL2882">
        <v>40</v>
      </c>
      <c r="BM2882">
        <v>1</v>
      </c>
      <c r="BN2882">
        <v>12</v>
      </c>
      <c r="BO2882" t="s">
        <v>192</v>
      </c>
      <c r="BP2882">
        <v>8.0039999999999996</v>
      </c>
      <c r="BQ2882">
        <v>258</v>
      </c>
      <c r="BR2882">
        <v>0</v>
      </c>
      <c r="BS2882">
        <v>0</v>
      </c>
      <c r="BV2882">
        <v>264</v>
      </c>
      <c r="BW2882">
        <v>0</v>
      </c>
      <c r="BX2882">
        <v>0</v>
      </c>
      <c r="BZ2882" t="s">
        <v>193</v>
      </c>
      <c r="CA2882" t="s">
        <v>194</v>
      </c>
      <c r="CB2882" t="b">
        <v>0</v>
      </c>
    </row>
    <row r="2883" spans="1:80" x14ac:dyDescent="0.3">
      <c r="A2883">
        <v>2882</v>
      </c>
      <c r="B2883" t="s">
        <v>3590</v>
      </c>
      <c r="C2883" t="s">
        <v>20</v>
      </c>
      <c r="D2883" t="s">
        <v>3526</v>
      </c>
      <c r="E2883" t="s">
        <v>3579</v>
      </c>
      <c r="F2883" t="s">
        <v>1005</v>
      </c>
      <c r="G2883" t="s">
        <v>3526</v>
      </c>
      <c r="H2883" t="s">
        <v>184</v>
      </c>
      <c r="J2883">
        <v>0</v>
      </c>
      <c r="K2883" t="s">
        <v>3580</v>
      </c>
      <c r="L2883" t="s">
        <v>186</v>
      </c>
      <c r="M2883" t="s">
        <v>653</v>
      </c>
      <c r="N2883" t="s">
        <v>20</v>
      </c>
      <c r="O2883">
        <v>852</v>
      </c>
      <c r="Q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 t="s">
        <v>189</v>
      </c>
      <c r="AA2883">
        <v>2</v>
      </c>
      <c r="AB2883">
        <v>8</v>
      </c>
      <c r="AC2883">
        <v>80</v>
      </c>
      <c r="AD2883">
        <v>10</v>
      </c>
      <c r="AE2883">
        <v>18.75</v>
      </c>
      <c r="AF2883">
        <v>18.75</v>
      </c>
      <c r="AG2883">
        <v>10</v>
      </c>
      <c r="AH2883">
        <v>0.76</v>
      </c>
      <c r="AI2883">
        <v>47847</v>
      </c>
      <c r="AJ2883">
        <v>8.4882000000000009</v>
      </c>
      <c r="AK2883">
        <v>2</v>
      </c>
      <c r="AL2883">
        <v>17</v>
      </c>
      <c r="AM2883">
        <v>5</v>
      </c>
      <c r="AN2883">
        <v>16</v>
      </c>
      <c r="AO2883" t="s">
        <v>190</v>
      </c>
      <c r="AP2883">
        <v>83</v>
      </c>
      <c r="AQ2883">
        <v>-0.7</v>
      </c>
      <c r="AR2883">
        <v>1.2</v>
      </c>
      <c r="AS2883" t="s">
        <v>3968</v>
      </c>
      <c r="AT2883">
        <v>11</v>
      </c>
      <c r="AU2883">
        <v>15</v>
      </c>
      <c r="AV2883">
        <v>15</v>
      </c>
      <c r="AW2883">
        <v>10</v>
      </c>
      <c r="AX2883">
        <v>22</v>
      </c>
      <c r="AY2883">
        <v>3</v>
      </c>
      <c r="AZ2883">
        <v>30</v>
      </c>
      <c r="BA2883">
        <v>17.233333333333334</v>
      </c>
      <c r="BB2883">
        <v>6765</v>
      </c>
      <c r="BC2883">
        <v>11275</v>
      </c>
      <c r="BD2883">
        <v>15785</v>
      </c>
      <c r="BG2883">
        <v>0</v>
      </c>
      <c r="BH2883">
        <v>0</v>
      </c>
      <c r="BI2883">
        <v>6765</v>
      </c>
      <c r="BJ2883">
        <v>11275</v>
      </c>
      <c r="BK2883">
        <v>15785</v>
      </c>
      <c r="BL2883">
        <v>40</v>
      </c>
      <c r="BM2883">
        <v>1</v>
      </c>
      <c r="BN2883">
        <v>7</v>
      </c>
      <c r="BO2883" t="s">
        <v>192</v>
      </c>
      <c r="BP2883">
        <v>5.9640000000000004</v>
      </c>
      <c r="BQ2883">
        <v>578</v>
      </c>
      <c r="BR2883">
        <v>0</v>
      </c>
      <c r="BS2883">
        <v>0</v>
      </c>
      <c r="BV2883">
        <v>0</v>
      </c>
      <c r="BW2883">
        <v>0</v>
      </c>
      <c r="BX2883">
        <v>0</v>
      </c>
      <c r="BZ2883" t="s">
        <v>193</v>
      </c>
      <c r="CA2883" t="s">
        <v>194</v>
      </c>
      <c r="CB2883" t="b">
        <v>0</v>
      </c>
    </row>
    <row r="2884" spans="1:80" x14ac:dyDescent="0.3">
      <c r="A2884">
        <v>2883</v>
      </c>
      <c r="B2884" t="s">
        <v>3591</v>
      </c>
      <c r="C2884" t="s">
        <v>20</v>
      </c>
      <c r="D2884" t="s">
        <v>3526</v>
      </c>
      <c r="E2884" t="s">
        <v>3579</v>
      </c>
      <c r="F2884" t="s">
        <v>3490</v>
      </c>
      <c r="G2884" t="s">
        <v>3526</v>
      </c>
      <c r="H2884" t="s">
        <v>184</v>
      </c>
      <c r="J2884">
        <v>0</v>
      </c>
      <c r="K2884" t="s">
        <v>3580</v>
      </c>
      <c r="L2884" t="s">
        <v>186</v>
      </c>
      <c r="M2884" t="s">
        <v>653</v>
      </c>
      <c r="N2884" t="s">
        <v>20</v>
      </c>
      <c r="O2884">
        <v>852</v>
      </c>
      <c r="Q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 t="s">
        <v>189</v>
      </c>
      <c r="AA2884">
        <v>2</v>
      </c>
      <c r="AB2884">
        <v>8</v>
      </c>
      <c r="AC2884">
        <v>80</v>
      </c>
      <c r="AD2884">
        <v>10</v>
      </c>
      <c r="AE2884">
        <v>18.75</v>
      </c>
      <c r="AF2884">
        <v>18.75</v>
      </c>
      <c r="AG2884">
        <v>10</v>
      </c>
      <c r="AH2884">
        <v>0.76</v>
      </c>
      <c r="AI2884">
        <v>47847</v>
      </c>
      <c r="AJ2884">
        <v>8.4882000000000009</v>
      </c>
      <c r="AK2884">
        <v>2</v>
      </c>
      <c r="AL2884">
        <v>17</v>
      </c>
      <c r="AM2884">
        <v>5</v>
      </c>
      <c r="AN2884">
        <v>16</v>
      </c>
      <c r="AO2884" t="s">
        <v>190</v>
      </c>
      <c r="AP2884">
        <v>83</v>
      </c>
      <c r="AQ2884">
        <v>-0.7</v>
      </c>
      <c r="AR2884">
        <v>1.2</v>
      </c>
      <c r="AS2884" t="s">
        <v>3968</v>
      </c>
      <c r="AT2884">
        <v>11</v>
      </c>
      <c r="AU2884">
        <v>15</v>
      </c>
      <c r="AV2884">
        <v>15</v>
      </c>
      <c r="AW2884">
        <v>10</v>
      </c>
      <c r="AX2884">
        <v>22</v>
      </c>
      <c r="AY2884">
        <v>3</v>
      </c>
      <c r="AZ2884">
        <v>30</v>
      </c>
      <c r="BA2884">
        <v>17.233333333333334</v>
      </c>
      <c r="BB2884">
        <v>6765</v>
      </c>
      <c r="BC2884">
        <v>11275</v>
      </c>
      <c r="BD2884">
        <v>15785</v>
      </c>
      <c r="BG2884">
        <v>0</v>
      </c>
      <c r="BH2884">
        <v>0</v>
      </c>
      <c r="BI2884">
        <v>6765</v>
      </c>
      <c r="BJ2884">
        <v>11275</v>
      </c>
      <c r="BK2884">
        <v>15785</v>
      </c>
      <c r="BL2884">
        <v>40</v>
      </c>
      <c r="BM2884">
        <v>1</v>
      </c>
      <c r="BN2884">
        <v>7</v>
      </c>
      <c r="BO2884" t="s">
        <v>192</v>
      </c>
      <c r="BP2884">
        <v>5.9640000000000004</v>
      </c>
      <c r="BQ2884">
        <v>91</v>
      </c>
      <c r="BR2884">
        <v>300</v>
      </c>
      <c r="BS2884">
        <v>3.2967032967032965</v>
      </c>
      <c r="BV2884">
        <v>0</v>
      </c>
      <c r="BW2884">
        <v>0</v>
      </c>
      <c r="BX2884">
        <v>0</v>
      </c>
      <c r="BZ2884" t="s">
        <v>193</v>
      </c>
      <c r="CA2884" t="s">
        <v>194</v>
      </c>
      <c r="CB2884" t="b">
        <v>0</v>
      </c>
    </row>
    <row r="2885" spans="1:80" x14ac:dyDescent="0.3">
      <c r="A2885">
        <v>2884</v>
      </c>
      <c r="B2885" t="s">
        <v>3592</v>
      </c>
      <c r="C2885" t="s">
        <v>20</v>
      </c>
      <c r="D2885" t="s">
        <v>3526</v>
      </c>
      <c r="E2885" t="s">
        <v>3579</v>
      </c>
      <c r="F2885" t="s">
        <v>1577</v>
      </c>
      <c r="G2885" t="s">
        <v>3526</v>
      </c>
      <c r="H2885" t="s">
        <v>184</v>
      </c>
      <c r="J2885">
        <v>0</v>
      </c>
      <c r="K2885" t="s">
        <v>3580</v>
      </c>
      <c r="L2885" t="s">
        <v>186</v>
      </c>
      <c r="M2885" t="s">
        <v>653</v>
      </c>
      <c r="N2885" t="s">
        <v>20</v>
      </c>
      <c r="O2885">
        <v>1030</v>
      </c>
      <c r="Q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 t="s">
        <v>189</v>
      </c>
      <c r="AA2885">
        <v>2</v>
      </c>
      <c r="AB2885">
        <v>8</v>
      </c>
      <c r="AC2885">
        <v>80</v>
      </c>
      <c r="AD2885">
        <v>10</v>
      </c>
      <c r="AE2885">
        <v>18.75</v>
      </c>
      <c r="AF2885">
        <v>18.75</v>
      </c>
      <c r="AG2885">
        <v>10</v>
      </c>
      <c r="AH2885">
        <v>0.76</v>
      </c>
      <c r="AI2885">
        <v>47847</v>
      </c>
      <c r="AJ2885">
        <v>10.1912</v>
      </c>
      <c r="AK2885">
        <v>2</v>
      </c>
      <c r="AL2885">
        <v>14</v>
      </c>
      <c r="AM2885">
        <v>5</v>
      </c>
      <c r="AN2885">
        <v>16</v>
      </c>
      <c r="AO2885" t="s">
        <v>190</v>
      </c>
      <c r="AP2885">
        <v>83</v>
      </c>
      <c r="AQ2885">
        <v>-0.7</v>
      </c>
      <c r="AR2885">
        <v>1.2</v>
      </c>
      <c r="AS2885" t="s">
        <v>3968</v>
      </c>
      <c r="AT2885">
        <v>11</v>
      </c>
      <c r="AU2885">
        <v>15</v>
      </c>
      <c r="AV2885">
        <v>15</v>
      </c>
      <c r="AW2885">
        <v>10</v>
      </c>
      <c r="AX2885">
        <v>22</v>
      </c>
      <c r="AY2885">
        <v>3</v>
      </c>
      <c r="AZ2885">
        <v>30</v>
      </c>
      <c r="BA2885">
        <v>17.233333333333334</v>
      </c>
      <c r="BB2885">
        <v>6765</v>
      </c>
      <c r="BC2885">
        <v>11275</v>
      </c>
      <c r="BD2885">
        <v>15785</v>
      </c>
      <c r="BG2885">
        <v>0</v>
      </c>
      <c r="BH2885">
        <v>0</v>
      </c>
      <c r="BI2885">
        <v>6765</v>
      </c>
      <c r="BJ2885">
        <v>11275</v>
      </c>
      <c r="BK2885">
        <v>15785</v>
      </c>
      <c r="BL2885">
        <v>40</v>
      </c>
      <c r="BM2885">
        <v>1</v>
      </c>
      <c r="BN2885">
        <v>7</v>
      </c>
      <c r="BO2885" t="s">
        <v>192</v>
      </c>
      <c r="BP2885">
        <v>7.21</v>
      </c>
      <c r="BQ2885">
        <v>253</v>
      </c>
      <c r="BR2885">
        <v>330</v>
      </c>
      <c r="BS2885">
        <v>1.3043478260869563</v>
      </c>
      <c r="BV2885">
        <v>0</v>
      </c>
      <c r="BW2885">
        <v>30</v>
      </c>
      <c r="BX2885">
        <v>0</v>
      </c>
      <c r="BZ2885" t="s">
        <v>193</v>
      </c>
      <c r="CA2885" t="s">
        <v>194</v>
      </c>
      <c r="CB2885" t="b">
        <v>0</v>
      </c>
    </row>
    <row r="2886" spans="1:80" x14ac:dyDescent="0.3">
      <c r="A2886">
        <v>2885</v>
      </c>
      <c r="B2886" t="s">
        <v>3593</v>
      </c>
      <c r="C2886" t="s">
        <v>20</v>
      </c>
      <c r="D2886" t="s">
        <v>3526</v>
      </c>
      <c r="E2886" t="s">
        <v>3579</v>
      </c>
      <c r="F2886" t="s">
        <v>3442</v>
      </c>
      <c r="G2886" t="s">
        <v>3526</v>
      </c>
      <c r="H2886" t="s">
        <v>184</v>
      </c>
      <c r="J2886">
        <v>0</v>
      </c>
      <c r="K2886" t="s">
        <v>3580</v>
      </c>
      <c r="L2886" t="s">
        <v>186</v>
      </c>
      <c r="M2886" t="s">
        <v>653</v>
      </c>
      <c r="N2886" t="s">
        <v>20</v>
      </c>
      <c r="O2886">
        <v>1030</v>
      </c>
      <c r="Q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 t="s">
        <v>189</v>
      </c>
      <c r="AA2886">
        <v>2</v>
      </c>
      <c r="AB2886">
        <v>8</v>
      </c>
      <c r="AC2886">
        <v>80</v>
      </c>
      <c r="AD2886">
        <v>10</v>
      </c>
      <c r="AE2886">
        <v>18.75</v>
      </c>
      <c r="AF2886">
        <v>18.75</v>
      </c>
      <c r="AG2886">
        <v>10</v>
      </c>
      <c r="AH2886">
        <v>0.76</v>
      </c>
      <c r="AI2886">
        <v>47847</v>
      </c>
      <c r="AJ2886">
        <v>10.1912</v>
      </c>
      <c r="AK2886">
        <v>2</v>
      </c>
      <c r="AL2886">
        <v>14</v>
      </c>
      <c r="AM2886">
        <v>5</v>
      </c>
      <c r="AN2886">
        <v>16</v>
      </c>
      <c r="AO2886" t="s">
        <v>190</v>
      </c>
      <c r="AP2886">
        <v>83</v>
      </c>
      <c r="AQ2886">
        <v>-0.7</v>
      </c>
      <c r="AR2886">
        <v>1.2</v>
      </c>
      <c r="AS2886" t="s">
        <v>3968</v>
      </c>
      <c r="AT2886">
        <v>11</v>
      </c>
      <c r="AU2886">
        <v>15</v>
      </c>
      <c r="AV2886">
        <v>15</v>
      </c>
      <c r="AW2886">
        <v>10</v>
      </c>
      <c r="AX2886">
        <v>22</v>
      </c>
      <c r="AY2886">
        <v>3</v>
      </c>
      <c r="AZ2886">
        <v>30</v>
      </c>
      <c r="BA2886">
        <v>17.233333333333334</v>
      </c>
      <c r="BB2886">
        <v>6765</v>
      </c>
      <c r="BC2886">
        <v>11275</v>
      </c>
      <c r="BD2886">
        <v>15785</v>
      </c>
      <c r="BG2886">
        <v>0</v>
      </c>
      <c r="BH2886">
        <v>0</v>
      </c>
      <c r="BI2886">
        <v>6765</v>
      </c>
      <c r="BJ2886">
        <v>11275</v>
      </c>
      <c r="BK2886">
        <v>15785</v>
      </c>
      <c r="BL2886">
        <v>40</v>
      </c>
      <c r="BM2886">
        <v>1</v>
      </c>
      <c r="BN2886">
        <v>7</v>
      </c>
      <c r="BO2886" t="s">
        <v>192</v>
      </c>
      <c r="BP2886">
        <v>7.21</v>
      </c>
      <c r="BQ2886">
        <v>358</v>
      </c>
      <c r="BR2886">
        <v>79</v>
      </c>
      <c r="BS2886">
        <v>0.2206703910614525</v>
      </c>
      <c r="BV2886">
        <v>0</v>
      </c>
      <c r="BW2886">
        <v>290</v>
      </c>
      <c r="BX2886">
        <v>0</v>
      </c>
      <c r="BZ2886" t="s">
        <v>193</v>
      </c>
      <c r="CA2886" t="s">
        <v>194</v>
      </c>
      <c r="CB2886" t="b">
        <v>0</v>
      </c>
    </row>
    <row r="2887" spans="1:80" x14ac:dyDescent="0.3">
      <c r="A2887">
        <v>2886</v>
      </c>
      <c r="B2887" t="s">
        <v>3594</v>
      </c>
      <c r="C2887" t="s">
        <v>20</v>
      </c>
      <c r="D2887" t="s">
        <v>3526</v>
      </c>
      <c r="E2887" t="s">
        <v>3595</v>
      </c>
      <c r="F2887" t="s">
        <v>196</v>
      </c>
      <c r="G2887" t="s">
        <v>3526</v>
      </c>
      <c r="H2887" t="s">
        <v>184</v>
      </c>
      <c r="J2887">
        <v>0</v>
      </c>
      <c r="K2887" t="s">
        <v>3596</v>
      </c>
      <c r="L2887" t="s">
        <v>186</v>
      </c>
      <c r="M2887" t="s">
        <v>653</v>
      </c>
      <c r="N2887" t="s">
        <v>20</v>
      </c>
      <c r="O2887">
        <v>423</v>
      </c>
      <c r="Q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 t="s">
        <v>189</v>
      </c>
      <c r="AA2887">
        <v>2</v>
      </c>
      <c r="AB2887">
        <v>6</v>
      </c>
      <c r="AC2887">
        <v>80</v>
      </c>
      <c r="AD2887">
        <v>13.333333333333334</v>
      </c>
      <c r="AE2887">
        <v>18.75</v>
      </c>
      <c r="AF2887">
        <v>18.75</v>
      </c>
      <c r="AG2887">
        <v>10</v>
      </c>
      <c r="AH2887">
        <v>0.76</v>
      </c>
      <c r="AI2887">
        <v>47847</v>
      </c>
      <c r="AJ2887">
        <v>4.42</v>
      </c>
      <c r="AK2887">
        <v>2</v>
      </c>
      <c r="AL2887">
        <v>32</v>
      </c>
      <c r="AM2887">
        <v>5</v>
      </c>
      <c r="AN2887">
        <v>16</v>
      </c>
      <c r="AO2887" t="s">
        <v>190</v>
      </c>
      <c r="AP2887">
        <v>83</v>
      </c>
      <c r="AQ2887">
        <v>-0.7</v>
      </c>
      <c r="AR2887">
        <v>1.2</v>
      </c>
      <c r="AS2887" t="s">
        <v>3511</v>
      </c>
      <c r="AT2887">
        <v>2.58</v>
      </c>
      <c r="AU2887">
        <v>15</v>
      </c>
      <c r="AV2887">
        <v>15</v>
      </c>
      <c r="AW2887">
        <v>14</v>
      </c>
      <c r="AX2887">
        <v>22</v>
      </c>
      <c r="AY2887">
        <v>3</v>
      </c>
      <c r="AZ2887">
        <v>42</v>
      </c>
      <c r="BA2887">
        <v>12.30952380952381</v>
      </c>
      <c r="BB2887">
        <v>2221.38</v>
      </c>
      <c r="BC2887">
        <v>3702.3000000000006</v>
      </c>
      <c r="BD2887">
        <v>5183.22</v>
      </c>
      <c r="BG2887">
        <v>0</v>
      </c>
      <c r="BH2887">
        <v>0</v>
      </c>
      <c r="BI2887">
        <v>2221.38</v>
      </c>
      <c r="BJ2887">
        <v>3702.3000000000006</v>
      </c>
      <c r="BK2887">
        <v>5183.22</v>
      </c>
      <c r="BL2887">
        <v>40</v>
      </c>
      <c r="BM2887">
        <v>1</v>
      </c>
      <c r="BN2887">
        <v>20</v>
      </c>
      <c r="BO2887" t="s">
        <v>192</v>
      </c>
      <c r="BP2887">
        <v>8.4600000000000009</v>
      </c>
      <c r="BQ2887">
        <v>1298</v>
      </c>
      <c r="BR2887">
        <v>0</v>
      </c>
      <c r="BS2887">
        <v>0</v>
      </c>
      <c r="BV2887">
        <v>0</v>
      </c>
      <c r="BW2887">
        <v>0</v>
      </c>
      <c r="BX2887">
        <v>0</v>
      </c>
      <c r="BZ2887" t="s">
        <v>193</v>
      </c>
      <c r="CA2887" t="s">
        <v>194</v>
      </c>
      <c r="CB2887" t="b">
        <v>0</v>
      </c>
    </row>
    <row r="2888" spans="1:80" x14ac:dyDescent="0.3">
      <c r="A2888">
        <v>2887</v>
      </c>
      <c r="B2888" t="s">
        <v>3597</v>
      </c>
      <c r="C2888" t="s">
        <v>20</v>
      </c>
      <c r="D2888" t="s">
        <v>3526</v>
      </c>
      <c r="E2888" t="s">
        <v>3595</v>
      </c>
      <c r="F2888" t="s">
        <v>3430</v>
      </c>
      <c r="G2888" t="s">
        <v>3526</v>
      </c>
      <c r="H2888" t="s">
        <v>184</v>
      </c>
      <c r="J2888">
        <v>0</v>
      </c>
      <c r="K2888" t="s">
        <v>3596</v>
      </c>
      <c r="L2888" t="s">
        <v>186</v>
      </c>
      <c r="M2888" t="s">
        <v>653</v>
      </c>
      <c r="N2888" t="s">
        <v>20</v>
      </c>
      <c r="O2888">
        <v>423</v>
      </c>
      <c r="Q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 t="s">
        <v>189</v>
      </c>
      <c r="AA2888">
        <v>2</v>
      </c>
      <c r="AB2888">
        <v>6</v>
      </c>
      <c r="AC2888">
        <v>80</v>
      </c>
      <c r="AD2888">
        <v>13.333333333333334</v>
      </c>
      <c r="AE2888">
        <v>18.75</v>
      </c>
      <c r="AF2888">
        <v>18.75</v>
      </c>
      <c r="AG2888">
        <v>10</v>
      </c>
      <c r="AH2888">
        <v>0.76</v>
      </c>
      <c r="AI2888">
        <v>47847</v>
      </c>
      <c r="AJ2888">
        <v>4.42</v>
      </c>
      <c r="AK2888">
        <v>2</v>
      </c>
      <c r="AL2888">
        <v>32</v>
      </c>
      <c r="AM2888">
        <v>5</v>
      </c>
      <c r="AN2888">
        <v>16</v>
      </c>
      <c r="AO2888" t="s">
        <v>190</v>
      </c>
      <c r="AP2888">
        <v>83</v>
      </c>
      <c r="AQ2888">
        <v>-0.7</v>
      </c>
      <c r="AR2888">
        <v>1.2</v>
      </c>
      <c r="AS2888" t="s">
        <v>3511</v>
      </c>
      <c r="AT2888">
        <v>2.58</v>
      </c>
      <c r="AU2888">
        <v>15</v>
      </c>
      <c r="AV2888">
        <v>15</v>
      </c>
      <c r="AW2888">
        <v>14</v>
      </c>
      <c r="AX2888">
        <v>22</v>
      </c>
      <c r="AY2888">
        <v>3</v>
      </c>
      <c r="AZ2888">
        <v>42</v>
      </c>
      <c r="BA2888">
        <v>12.30952380952381</v>
      </c>
      <c r="BB2888">
        <v>2221.38</v>
      </c>
      <c r="BC2888">
        <v>3702.3000000000006</v>
      </c>
      <c r="BD2888">
        <v>5183.22</v>
      </c>
      <c r="BG2888">
        <v>0</v>
      </c>
      <c r="BH2888">
        <v>0</v>
      </c>
      <c r="BI2888">
        <v>2221.38</v>
      </c>
      <c r="BJ2888">
        <v>3702.3000000000006</v>
      </c>
      <c r="BK2888">
        <v>5183.22</v>
      </c>
      <c r="BL2888">
        <v>40</v>
      </c>
      <c r="BM2888">
        <v>1</v>
      </c>
      <c r="BN2888">
        <v>20</v>
      </c>
      <c r="BO2888" t="s">
        <v>192</v>
      </c>
      <c r="BP2888">
        <v>8.4600000000000009</v>
      </c>
      <c r="BQ2888">
        <v>53</v>
      </c>
      <c r="BR2888">
        <v>38</v>
      </c>
      <c r="BS2888">
        <v>0.71698113207547165</v>
      </c>
      <c r="BV2888">
        <v>0</v>
      </c>
      <c r="BW2888">
        <v>0</v>
      </c>
      <c r="BX2888">
        <v>0</v>
      </c>
      <c r="BZ2888" t="s">
        <v>193</v>
      </c>
      <c r="CA2888" t="s">
        <v>194</v>
      </c>
      <c r="CB2888" t="b">
        <v>0</v>
      </c>
    </row>
    <row r="2889" spans="1:80" x14ac:dyDescent="0.3">
      <c r="A2889">
        <v>2888</v>
      </c>
      <c r="B2889" t="s">
        <v>3598</v>
      </c>
      <c r="C2889" t="s">
        <v>20</v>
      </c>
      <c r="D2889" t="s">
        <v>3526</v>
      </c>
      <c r="E2889" t="s">
        <v>3595</v>
      </c>
      <c r="F2889" t="s">
        <v>318</v>
      </c>
      <c r="G2889" t="s">
        <v>3526</v>
      </c>
      <c r="H2889" t="s">
        <v>184</v>
      </c>
      <c r="J2889">
        <v>0</v>
      </c>
      <c r="K2889" t="s">
        <v>3596</v>
      </c>
      <c r="L2889" t="s">
        <v>186</v>
      </c>
      <c r="M2889" t="s">
        <v>653</v>
      </c>
      <c r="N2889" t="s">
        <v>20</v>
      </c>
      <c r="O2889">
        <v>473</v>
      </c>
      <c r="Q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 t="s">
        <v>189</v>
      </c>
      <c r="AA2889">
        <v>2</v>
      </c>
      <c r="AB2889">
        <v>6</v>
      </c>
      <c r="AC2889">
        <v>80</v>
      </c>
      <c r="AD2889">
        <v>13.333333333333334</v>
      </c>
      <c r="AE2889">
        <v>18.75</v>
      </c>
      <c r="AF2889">
        <v>18.75</v>
      </c>
      <c r="AG2889">
        <v>10</v>
      </c>
      <c r="AH2889">
        <v>0.76</v>
      </c>
      <c r="AI2889">
        <v>47847</v>
      </c>
      <c r="AJ2889">
        <v>4.8600000000000003</v>
      </c>
      <c r="AK2889">
        <v>2</v>
      </c>
      <c r="AL2889">
        <v>29</v>
      </c>
      <c r="AM2889">
        <v>5</v>
      </c>
      <c r="AN2889">
        <v>16</v>
      </c>
      <c r="AO2889" t="s">
        <v>190</v>
      </c>
      <c r="AP2889">
        <v>83</v>
      </c>
      <c r="AQ2889">
        <v>-0.7</v>
      </c>
      <c r="AR2889">
        <v>1.2</v>
      </c>
      <c r="AS2889" t="s">
        <v>3511</v>
      </c>
      <c r="AT2889">
        <v>2.58</v>
      </c>
      <c r="AU2889">
        <v>15</v>
      </c>
      <c r="AV2889">
        <v>15</v>
      </c>
      <c r="AW2889">
        <v>14</v>
      </c>
      <c r="AX2889">
        <v>22</v>
      </c>
      <c r="AY2889">
        <v>3</v>
      </c>
      <c r="AZ2889">
        <v>42</v>
      </c>
      <c r="BA2889">
        <v>12.30952380952381</v>
      </c>
      <c r="BB2889">
        <v>2221.38</v>
      </c>
      <c r="BC2889">
        <v>3702.3000000000006</v>
      </c>
      <c r="BD2889">
        <v>5183.22</v>
      </c>
      <c r="BG2889">
        <v>0</v>
      </c>
      <c r="BH2889">
        <v>0</v>
      </c>
      <c r="BI2889">
        <v>2221.38</v>
      </c>
      <c r="BJ2889">
        <v>3702.3000000000006</v>
      </c>
      <c r="BK2889">
        <v>5183.22</v>
      </c>
      <c r="BL2889">
        <v>40</v>
      </c>
      <c r="BM2889">
        <v>1</v>
      </c>
      <c r="BN2889">
        <v>20</v>
      </c>
      <c r="BO2889" t="s">
        <v>192</v>
      </c>
      <c r="BP2889">
        <v>9.4600000000000009</v>
      </c>
      <c r="BQ2889">
        <v>1328</v>
      </c>
      <c r="BR2889">
        <v>0</v>
      </c>
      <c r="BS2889">
        <v>0</v>
      </c>
      <c r="BV2889">
        <v>0</v>
      </c>
      <c r="BW2889">
        <v>0</v>
      </c>
      <c r="BX2889">
        <v>0</v>
      </c>
      <c r="BZ2889" t="s">
        <v>193</v>
      </c>
      <c r="CA2889" t="s">
        <v>194</v>
      </c>
      <c r="CB2889" t="b">
        <v>0</v>
      </c>
    </row>
    <row r="2890" spans="1:80" x14ac:dyDescent="0.3">
      <c r="A2890">
        <v>2889</v>
      </c>
      <c r="B2890" t="s">
        <v>3599</v>
      </c>
      <c r="C2890" t="s">
        <v>20</v>
      </c>
      <c r="D2890" t="s">
        <v>3526</v>
      </c>
      <c r="E2890" t="s">
        <v>3595</v>
      </c>
      <c r="F2890" t="s">
        <v>3439</v>
      </c>
      <c r="G2890" t="s">
        <v>3526</v>
      </c>
      <c r="H2890" t="s">
        <v>184</v>
      </c>
      <c r="J2890">
        <v>0</v>
      </c>
      <c r="K2890" t="s">
        <v>3596</v>
      </c>
      <c r="L2890" t="s">
        <v>186</v>
      </c>
      <c r="M2890" t="s">
        <v>653</v>
      </c>
      <c r="N2890" t="s">
        <v>20</v>
      </c>
      <c r="O2890">
        <v>473</v>
      </c>
      <c r="Q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 t="s">
        <v>189</v>
      </c>
      <c r="AA2890">
        <v>2</v>
      </c>
      <c r="AB2890">
        <v>6</v>
      </c>
      <c r="AC2890">
        <v>80</v>
      </c>
      <c r="AD2890">
        <v>13.333333333333334</v>
      </c>
      <c r="AE2890">
        <v>18.75</v>
      </c>
      <c r="AF2890">
        <v>18.75</v>
      </c>
      <c r="AG2890">
        <v>10</v>
      </c>
      <c r="AH2890">
        <v>0.76</v>
      </c>
      <c r="AI2890">
        <v>47847</v>
      </c>
      <c r="AJ2890">
        <v>4.8600000000000003</v>
      </c>
      <c r="AK2890">
        <v>2</v>
      </c>
      <c r="AL2890">
        <v>29</v>
      </c>
      <c r="AM2890">
        <v>5</v>
      </c>
      <c r="AN2890">
        <v>16</v>
      </c>
      <c r="AO2890" t="s">
        <v>190</v>
      </c>
      <c r="AP2890">
        <v>83</v>
      </c>
      <c r="AQ2890">
        <v>-0.7</v>
      </c>
      <c r="AR2890">
        <v>1.2</v>
      </c>
      <c r="AS2890" t="s">
        <v>3511</v>
      </c>
      <c r="AT2890">
        <v>2.58</v>
      </c>
      <c r="AU2890">
        <v>15</v>
      </c>
      <c r="AV2890">
        <v>15</v>
      </c>
      <c r="AW2890">
        <v>14</v>
      </c>
      <c r="AX2890">
        <v>22</v>
      </c>
      <c r="AY2890">
        <v>3</v>
      </c>
      <c r="AZ2890">
        <v>42</v>
      </c>
      <c r="BA2890">
        <v>12.30952380952381</v>
      </c>
      <c r="BB2890">
        <v>2221.38</v>
      </c>
      <c r="BC2890">
        <v>3702.3000000000006</v>
      </c>
      <c r="BD2890">
        <v>5183.22</v>
      </c>
      <c r="BG2890">
        <v>0</v>
      </c>
      <c r="BH2890">
        <v>0</v>
      </c>
      <c r="BI2890">
        <v>2221.38</v>
      </c>
      <c r="BJ2890">
        <v>3702.3000000000006</v>
      </c>
      <c r="BK2890">
        <v>5183.22</v>
      </c>
      <c r="BL2890">
        <v>40</v>
      </c>
      <c r="BM2890">
        <v>1</v>
      </c>
      <c r="BN2890">
        <v>20</v>
      </c>
      <c r="BO2890" t="s">
        <v>192</v>
      </c>
      <c r="BP2890">
        <v>9.4600000000000009</v>
      </c>
      <c r="BQ2890">
        <v>287</v>
      </c>
      <c r="BR2890">
        <v>1</v>
      </c>
      <c r="BS2890">
        <v>3.4843205574912892E-3</v>
      </c>
      <c r="BV2890">
        <v>0</v>
      </c>
      <c r="BW2890">
        <v>0</v>
      </c>
      <c r="BX2890">
        <v>0</v>
      </c>
      <c r="BZ2890" t="s">
        <v>193</v>
      </c>
      <c r="CA2890" t="s">
        <v>194</v>
      </c>
      <c r="CB2890" t="b">
        <v>0</v>
      </c>
    </row>
    <row r="2891" spans="1:80" x14ac:dyDescent="0.3">
      <c r="A2891">
        <v>2890</v>
      </c>
      <c r="B2891" t="s">
        <v>3600</v>
      </c>
      <c r="C2891" t="s">
        <v>20</v>
      </c>
      <c r="D2891" t="s">
        <v>3526</v>
      </c>
      <c r="E2891" t="s">
        <v>3595</v>
      </c>
      <c r="F2891" t="s">
        <v>252</v>
      </c>
      <c r="G2891" t="s">
        <v>3526</v>
      </c>
      <c r="H2891" t="s">
        <v>184</v>
      </c>
      <c r="J2891">
        <v>0</v>
      </c>
      <c r="K2891" t="s">
        <v>3596</v>
      </c>
      <c r="L2891" t="s">
        <v>186</v>
      </c>
      <c r="M2891" t="s">
        <v>653</v>
      </c>
      <c r="N2891" t="s">
        <v>20</v>
      </c>
      <c r="O2891">
        <v>527</v>
      </c>
      <c r="Q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 t="s">
        <v>189</v>
      </c>
      <c r="AA2891">
        <v>2</v>
      </c>
      <c r="AB2891">
        <v>6</v>
      </c>
      <c r="AC2891">
        <v>80</v>
      </c>
      <c r="AD2891">
        <v>13.333333333333334</v>
      </c>
      <c r="AE2891">
        <v>18.75</v>
      </c>
      <c r="AF2891">
        <v>18.75</v>
      </c>
      <c r="AG2891">
        <v>10</v>
      </c>
      <c r="AH2891">
        <v>0.76</v>
      </c>
      <c r="AI2891">
        <v>47847</v>
      </c>
      <c r="AJ2891">
        <v>5.45</v>
      </c>
      <c r="AK2891">
        <v>2</v>
      </c>
      <c r="AL2891">
        <v>26</v>
      </c>
      <c r="AM2891">
        <v>5</v>
      </c>
      <c r="AN2891">
        <v>16</v>
      </c>
      <c r="AO2891" t="s">
        <v>190</v>
      </c>
      <c r="AP2891">
        <v>83</v>
      </c>
      <c r="AQ2891">
        <v>-0.7</v>
      </c>
      <c r="AR2891">
        <v>1.2</v>
      </c>
      <c r="AS2891" t="s">
        <v>3511</v>
      </c>
      <c r="AT2891">
        <v>2.58</v>
      </c>
      <c r="AU2891">
        <v>15</v>
      </c>
      <c r="AV2891">
        <v>15</v>
      </c>
      <c r="AW2891">
        <v>14</v>
      </c>
      <c r="AX2891">
        <v>22</v>
      </c>
      <c r="AY2891">
        <v>3</v>
      </c>
      <c r="AZ2891">
        <v>42</v>
      </c>
      <c r="BA2891">
        <v>12.30952380952381</v>
      </c>
      <c r="BB2891">
        <v>2221.38</v>
      </c>
      <c r="BC2891">
        <v>3702.3000000000006</v>
      </c>
      <c r="BD2891">
        <v>5183.22</v>
      </c>
      <c r="BG2891">
        <v>0</v>
      </c>
      <c r="BH2891">
        <v>0</v>
      </c>
      <c r="BI2891">
        <v>2221.38</v>
      </c>
      <c r="BJ2891">
        <v>3702.3000000000006</v>
      </c>
      <c r="BK2891">
        <v>5183.22</v>
      </c>
      <c r="BL2891">
        <v>40</v>
      </c>
      <c r="BM2891">
        <v>1</v>
      </c>
      <c r="BN2891">
        <v>18</v>
      </c>
      <c r="BO2891" t="s">
        <v>192</v>
      </c>
      <c r="BP2891">
        <v>9.4860000000000007</v>
      </c>
      <c r="BQ2891">
        <v>1352</v>
      </c>
      <c r="BR2891">
        <v>48</v>
      </c>
      <c r="BS2891">
        <v>3.5502958579881658E-2</v>
      </c>
      <c r="BV2891">
        <v>0</v>
      </c>
      <c r="BW2891">
        <v>0</v>
      </c>
      <c r="BX2891">
        <v>0</v>
      </c>
      <c r="BZ2891" t="s">
        <v>193</v>
      </c>
      <c r="CA2891" t="s">
        <v>194</v>
      </c>
      <c r="CB2891" t="b">
        <v>0</v>
      </c>
    </row>
    <row r="2892" spans="1:80" x14ac:dyDescent="0.3">
      <c r="A2892">
        <v>2891</v>
      </c>
      <c r="B2892" t="s">
        <v>3601</v>
      </c>
      <c r="C2892" t="s">
        <v>20</v>
      </c>
      <c r="D2892" t="s">
        <v>3526</v>
      </c>
      <c r="E2892" t="s">
        <v>3595</v>
      </c>
      <c r="F2892" t="s">
        <v>3442</v>
      </c>
      <c r="G2892" t="s">
        <v>3526</v>
      </c>
      <c r="H2892" t="s">
        <v>184</v>
      </c>
      <c r="J2892">
        <v>0</v>
      </c>
      <c r="K2892" t="s">
        <v>3596</v>
      </c>
      <c r="L2892" t="s">
        <v>186</v>
      </c>
      <c r="M2892" t="s">
        <v>653</v>
      </c>
      <c r="N2892" t="s">
        <v>20</v>
      </c>
      <c r="O2892">
        <v>527</v>
      </c>
      <c r="Q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 t="s">
        <v>189</v>
      </c>
      <c r="AA2892">
        <v>2</v>
      </c>
      <c r="AB2892">
        <v>6</v>
      </c>
      <c r="AC2892">
        <v>80</v>
      </c>
      <c r="AD2892">
        <v>13.333333333333334</v>
      </c>
      <c r="AE2892">
        <v>18.75</v>
      </c>
      <c r="AF2892">
        <v>18.75</v>
      </c>
      <c r="AG2892">
        <v>10</v>
      </c>
      <c r="AH2892">
        <v>0.76</v>
      </c>
      <c r="AI2892">
        <v>47847</v>
      </c>
      <c r="AJ2892">
        <v>5.45</v>
      </c>
      <c r="AK2892">
        <v>2</v>
      </c>
      <c r="AL2892">
        <v>26</v>
      </c>
      <c r="AM2892">
        <v>5</v>
      </c>
      <c r="AN2892">
        <v>16</v>
      </c>
      <c r="AO2892" t="s">
        <v>190</v>
      </c>
      <c r="AP2892">
        <v>83</v>
      </c>
      <c r="AQ2892">
        <v>-0.7</v>
      </c>
      <c r="AR2892">
        <v>1.2</v>
      </c>
      <c r="AS2892" t="s">
        <v>3968</v>
      </c>
      <c r="AT2892">
        <v>11</v>
      </c>
      <c r="AU2892">
        <v>15</v>
      </c>
      <c r="AV2892">
        <v>15</v>
      </c>
      <c r="AW2892">
        <v>10</v>
      </c>
      <c r="AX2892">
        <v>22</v>
      </c>
      <c r="AY2892">
        <v>3</v>
      </c>
      <c r="AZ2892">
        <v>30</v>
      </c>
      <c r="BA2892">
        <v>17.233333333333334</v>
      </c>
      <c r="BB2892">
        <v>6765</v>
      </c>
      <c r="BC2892">
        <v>11275</v>
      </c>
      <c r="BD2892">
        <v>15785</v>
      </c>
      <c r="BG2892">
        <v>0</v>
      </c>
      <c r="BH2892">
        <v>0</v>
      </c>
      <c r="BI2892">
        <v>6765</v>
      </c>
      <c r="BJ2892">
        <v>11275</v>
      </c>
      <c r="BK2892">
        <v>15785</v>
      </c>
      <c r="BL2892">
        <v>40</v>
      </c>
      <c r="BM2892">
        <v>1</v>
      </c>
      <c r="BN2892">
        <v>18</v>
      </c>
      <c r="BO2892" t="s">
        <v>192</v>
      </c>
      <c r="BP2892">
        <v>9.4860000000000007</v>
      </c>
      <c r="BQ2892">
        <v>209</v>
      </c>
      <c r="BR2892">
        <v>12</v>
      </c>
      <c r="BS2892">
        <v>5.7416267942583733E-2</v>
      </c>
      <c r="BV2892">
        <v>0</v>
      </c>
      <c r="BW2892">
        <v>0</v>
      </c>
      <c r="BX2892">
        <v>0</v>
      </c>
      <c r="BZ2892" t="s">
        <v>193</v>
      </c>
      <c r="CA2892" t="s">
        <v>194</v>
      </c>
      <c r="CB2892" t="b">
        <v>0</v>
      </c>
    </row>
    <row r="2893" spans="1:80" x14ac:dyDescent="0.3">
      <c r="A2893">
        <v>2892</v>
      </c>
      <c r="B2893" t="s">
        <v>3602</v>
      </c>
      <c r="C2893" t="s">
        <v>20</v>
      </c>
      <c r="D2893" t="s">
        <v>3526</v>
      </c>
      <c r="E2893" t="s">
        <v>3595</v>
      </c>
      <c r="F2893" t="s">
        <v>511</v>
      </c>
      <c r="G2893" t="s">
        <v>3526</v>
      </c>
      <c r="H2893" t="s">
        <v>184</v>
      </c>
      <c r="J2893">
        <v>0</v>
      </c>
      <c r="K2893" t="s">
        <v>3596</v>
      </c>
      <c r="L2893" t="s">
        <v>186</v>
      </c>
      <c r="M2893" t="s">
        <v>653</v>
      </c>
      <c r="N2893" t="s">
        <v>20</v>
      </c>
      <c r="O2893">
        <v>728</v>
      </c>
      <c r="Q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 t="s">
        <v>189</v>
      </c>
      <c r="AA2893">
        <v>2</v>
      </c>
      <c r="AB2893">
        <v>6</v>
      </c>
      <c r="AC2893">
        <v>80</v>
      </c>
      <c r="AD2893">
        <v>13.333333333333334</v>
      </c>
      <c r="AE2893">
        <v>18.75</v>
      </c>
      <c r="AF2893">
        <v>18.75</v>
      </c>
      <c r="AG2893">
        <v>10</v>
      </c>
      <c r="AH2893">
        <v>0.76</v>
      </c>
      <c r="AI2893">
        <v>47847</v>
      </c>
      <c r="AJ2893">
        <v>6.1717000000000004</v>
      </c>
      <c r="AK2893">
        <v>2</v>
      </c>
      <c r="AL2893">
        <v>23</v>
      </c>
      <c r="AM2893">
        <v>5</v>
      </c>
      <c r="AN2893">
        <v>16</v>
      </c>
      <c r="AO2893" t="s">
        <v>190</v>
      </c>
      <c r="AP2893">
        <v>83</v>
      </c>
      <c r="AQ2893">
        <v>-0.7</v>
      </c>
      <c r="AR2893">
        <v>1.2</v>
      </c>
      <c r="AS2893" t="s">
        <v>3511</v>
      </c>
      <c r="AT2893">
        <v>2.58</v>
      </c>
      <c r="AU2893">
        <v>15</v>
      </c>
      <c r="AV2893">
        <v>15</v>
      </c>
      <c r="AW2893">
        <v>14</v>
      </c>
      <c r="AX2893">
        <v>22</v>
      </c>
      <c r="AY2893">
        <v>2</v>
      </c>
      <c r="AZ2893">
        <v>28</v>
      </c>
      <c r="BA2893">
        <v>18.464285714285715</v>
      </c>
      <c r="BB2893">
        <v>2221.38</v>
      </c>
      <c r="BC2893">
        <v>3702.3000000000006</v>
      </c>
      <c r="BD2893">
        <v>5183.22</v>
      </c>
      <c r="BG2893">
        <v>0</v>
      </c>
      <c r="BH2893">
        <v>0</v>
      </c>
      <c r="BI2893">
        <v>2221.38</v>
      </c>
      <c r="BJ2893">
        <v>3702.3000000000006</v>
      </c>
      <c r="BK2893">
        <v>5183.22</v>
      </c>
      <c r="BL2893">
        <v>40</v>
      </c>
      <c r="BM2893">
        <v>1</v>
      </c>
      <c r="BN2893">
        <v>12</v>
      </c>
      <c r="BO2893" t="s">
        <v>192</v>
      </c>
      <c r="BP2893">
        <v>8.7360000000000007</v>
      </c>
      <c r="BQ2893">
        <v>2081</v>
      </c>
      <c r="BR2893">
        <v>76</v>
      </c>
      <c r="BS2893">
        <v>3.6520903411821237E-2</v>
      </c>
      <c r="BV2893">
        <v>0</v>
      </c>
      <c r="BW2893">
        <v>0</v>
      </c>
      <c r="BX2893">
        <v>0</v>
      </c>
      <c r="BZ2893" t="s">
        <v>193</v>
      </c>
      <c r="CA2893" t="s">
        <v>194</v>
      </c>
      <c r="CB2893" t="b">
        <v>0</v>
      </c>
    </row>
    <row r="2894" spans="1:80" x14ac:dyDescent="0.3">
      <c r="A2894">
        <v>2893</v>
      </c>
      <c r="B2894" t="s">
        <v>3603</v>
      </c>
      <c r="C2894" t="s">
        <v>20</v>
      </c>
      <c r="D2894" t="s">
        <v>3526</v>
      </c>
      <c r="E2894" t="s">
        <v>3595</v>
      </c>
      <c r="F2894" t="s">
        <v>3457</v>
      </c>
      <c r="G2894" t="s">
        <v>3526</v>
      </c>
      <c r="H2894" t="s">
        <v>184</v>
      </c>
      <c r="J2894">
        <v>0</v>
      </c>
      <c r="K2894" t="s">
        <v>3596</v>
      </c>
      <c r="L2894" t="s">
        <v>186</v>
      </c>
      <c r="M2894" t="s">
        <v>653</v>
      </c>
      <c r="N2894" t="s">
        <v>20</v>
      </c>
      <c r="O2894">
        <v>728</v>
      </c>
      <c r="Q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 t="s">
        <v>189</v>
      </c>
      <c r="AA2894">
        <v>2</v>
      </c>
      <c r="AB2894">
        <v>6</v>
      </c>
      <c r="AC2894">
        <v>80</v>
      </c>
      <c r="AD2894">
        <v>13.333333333333334</v>
      </c>
      <c r="AE2894">
        <v>18.75</v>
      </c>
      <c r="AF2894">
        <v>18.75</v>
      </c>
      <c r="AG2894">
        <v>10</v>
      </c>
      <c r="AH2894">
        <v>0.76</v>
      </c>
      <c r="AI2894">
        <v>47847</v>
      </c>
      <c r="AJ2894">
        <v>6.1717000000000004</v>
      </c>
      <c r="AK2894">
        <v>2</v>
      </c>
      <c r="AL2894">
        <v>23</v>
      </c>
      <c r="AM2894">
        <v>5</v>
      </c>
      <c r="AN2894">
        <v>16</v>
      </c>
      <c r="AO2894" t="s">
        <v>190</v>
      </c>
      <c r="AP2894">
        <v>83</v>
      </c>
      <c r="AQ2894">
        <v>-0.7</v>
      </c>
      <c r="AR2894">
        <v>1.2</v>
      </c>
      <c r="AS2894" t="s">
        <v>3511</v>
      </c>
      <c r="AT2894">
        <v>2.58</v>
      </c>
      <c r="AU2894">
        <v>15</v>
      </c>
      <c r="AV2894">
        <v>15</v>
      </c>
      <c r="AW2894">
        <v>14</v>
      </c>
      <c r="AX2894">
        <v>22</v>
      </c>
      <c r="AY2894">
        <v>2</v>
      </c>
      <c r="AZ2894">
        <v>28</v>
      </c>
      <c r="BA2894">
        <v>18.464285714285715</v>
      </c>
      <c r="BB2894">
        <v>2221.38</v>
      </c>
      <c r="BC2894">
        <v>3702.3000000000006</v>
      </c>
      <c r="BD2894">
        <v>5183.22</v>
      </c>
      <c r="BG2894">
        <v>0</v>
      </c>
      <c r="BH2894">
        <v>0</v>
      </c>
      <c r="BI2894">
        <v>2221.38</v>
      </c>
      <c r="BJ2894">
        <v>3702.3000000000006</v>
      </c>
      <c r="BK2894">
        <v>5183.22</v>
      </c>
      <c r="BL2894">
        <v>40</v>
      </c>
      <c r="BM2894">
        <v>1</v>
      </c>
      <c r="BN2894">
        <v>12</v>
      </c>
      <c r="BO2894" t="s">
        <v>192</v>
      </c>
      <c r="BP2894">
        <v>8.7360000000000007</v>
      </c>
      <c r="BQ2894">
        <v>155</v>
      </c>
      <c r="BR2894">
        <v>38</v>
      </c>
      <c r="BS2894">
        <v>0.24516129032258063</v>
      </c>
      <c r="BV2894">
        <v>254</v>
      </c>
      <c r="BW2894">
        <v>0</v>
      </c>
      <c r="BX2894">
        <v>0</v>
      </c>
      <c r="BZ2894" t="s">
        <v>193</v>
      </c>
      <c r="CA2894" t="s">
        <v>194</v>
      </c>
      <c r="CB2894" t="b">
        <v>0</v>
      </c>
    </row>
    <row r="2895" spans="1:80" x14ac:dyDescent="0.3">
      <c r="A2895">
        <v>2894</v>
      </c>
      <c r="B2895" t="s">
        <v>3604</v>
      </c>
      <c r="C2895" t="s">
        <v>20</v>
      </c>
      <c r="D2895" t="s">
        <v>3526</v>
      </c>
      <c r="E2895" t="s">
        <v>3595</v>
      </c>
      <c r="F2895" t="s">
        <v>520</v>
      </c>
      <c r="G2895" t="s">
        <v>3526</v>
      </c>
      <c r="H2895" t="s">
        <v>184</v>
      </c>
      <c r="J2895">
        <v>0</v>
      </c>
      <c r="K2895" t="s">
        <v>3596</v>
      </c>
      <c r="L2895" t="s">
        <v>186</v>
      </c>
      <c r="M2895" t="s">
        <v>653</v>
      </c>
      <c r="N2895" t="s">
        <v>20</v>
      </c>
      <c r="O2895">
        <v>920</v>
      </c>
      <c r="Q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 t="s">
        <v>189</v>
      </c>
      <c r="AA2895">
        <v>2</v>
      </c>
      <c r="AB2895">
        <v>6</v>
      </c>
      <c r="AC2895">
        <v>80</v>
      </c>
      <c r="AD2895">
        <v>13.333333333333334</v>
      </c>
      <c r="AE2895">
        <v>18.75</v>
      </c>
      <c r="AF2895">
        <v>18.75</v>
      </c>
      <c r="AG2895">
        <v>10</v>
      </c>
      <c r="AH2895">
        <v>0.76</v>
      </c>
      <c r="AI2895">
        <v>47847</v>
      </c>
      <c r="AJ2895">
        <v>7.5917000000000003</v>
      </c>
      <c r="AK2895">
        <v>2</v>
      </c>
      <c r="AL2895">
        <v>19</v>
      </c>
      <c r="AM2895">
        <v>5</v>
      </c>
      <c r="AN2895">
        <v>16</v>
      </c>
      <c r="AO2895" t="s">
        <v>190</v>
      </c>
      <c r="AP2895">
        <v>83</v>
      </c>
      <c r="AQ2895">
        <v>-0.7</v>
      </c>
      <c r="AR2895">
        <v>1.2</v>
      </c>
      <c r="AS2895" t="s">
        <v>3511</v>
      </c>
      <c r="AT2895">
        <v>2.58</v>
      </c>
      <c r="AU2895">
        <v>15</v>
      </c>
      <c r="AV2895">
        <v>15</v>
      </c>
      <c r="AW2895">
        <v>14</v>
      </c>
      <c r="AX2895">
        <v>22</v>
      </c>
      <c r="AY2895">
        <v>2</v>
      </c>
      <c r="AZ2895">
        <v>28</v>
      </c>
      <c r="BA2895">
        <v>18.464285714285715</v>
      </c>
      <c r="BB2895">
        <v>2221.38</v>
      </c>
      <c r="BC2895">
        <v>3702.3000000000006</v>
      </c>
      <c r="BD2895">
        <v>5183.22</v>
      </c>
      <c r="BG2895">
        <v>0</v>
      </c>
      <c r="BH2895">
        <v>0</v>
      </c>
      <c r="BI2895">
        <v>2221.38</v>
      </c>
      <c r="BJ2895">
        <v>3702.3000000000006</v>
      </c>
      <c r="BK2895">
        <v>5183.22</v>
      </c>
      <c r="BL2895">
        <v>40</v>
      </c>
      <c r="BM2895">
        <v>1</v>
      </c>
      <c r="BN2895">
        <v>10</v>
      </c>
      <c r="BO2895" t="s">
        <v>192</v>
      </c>
      <c r="BP2895">
        <v>9.1999999999999993</v>
      </c>
      <c r="BQ2895">
        <v>1574</v>
      </c>
      <c r="BR2895">
        <v>0</v>
      </c>
      <c r="BS2895">
        <v>0</v>
      </c>
      <c r="BV2895">
        <v>196</v>
      </c>
      <c r="BW2895">
        <v>0</v>
      </c>
      <c r="BX2895">
        <v>0</v>
      </c>
      <c r="BZ2895" t="s">
        <v>193</v>
      </c>
      <c r="CA2895" t="s">
        <v>194</v>
      </c>
      <c r="CB2895" t="b">
        <v>0</v>
      </c>
    </row>
    <row r="2896" spans="1:80" x14ac:dyDescent="0.3">
      <c r="A2896">
        <v>2895</v>
      </c>
      <c r="B2896" t="s">
        <v>3605</v>
      </c>
      <c r="C2896" t="s">
        <v>20</v>
      </c>
      <c r="D2896" t="s">
        <v>3526</v>
      </c>
      <c r="E2896" t="s">
        <v>3595</v>
      </c>
      <c r="F2896" t="s">
        <v>3473</v>
      </c>
      <c r="G2896" t="s">
        <v>3526</v>
      </c>
      <c r="H2896" t="s">
        <v>184</v>
      </c>
      <c r="J2896">
        <v>0</v>
      </c>
      <c r="K2896" t="s">
        <v>3596</v>
      </c>
      <c r="L2896" t="s">
        <v>186</v>
      </c>
      <c r="M2896" t="s">
        <v>653</v>
      </c>
      <c r="N2896" t="s">
        <v>20</v>
      </c>
      <c r="O2896">
        <v>920</v>
      </c>
      <c r="Q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 t="s">
        <v>189</v>
      </c>
      <c r="AA2896">
        <v>2</v>
      </c>
      <c r="AB2896">
        <v>6</v>
      </c>
      <c r="AC2896">
        <v>80</v>
      </c>
      <c r="AD2896">
        <v>13.333333333333334</v>
      </c>
      <c r="AE2896">
        <v>18.75</v>
      </c>
      <c r="AF2896">
        <v>18.75</v>
      </c>
      <c r="AG2896">
        <v>10</v>
      </c>
      <c r="AH2896">
        <v>0.76</v>
      </c>
      <c r="AI2896">
        <v>47847</v>
      </c>
      <c r="AJ2896">
        <v>7.5917000000000003</v>
      </c>
      <c r="AK2896">
        <v>2</v>
      </c>
      <c r="AL2896">
        <v>19</v>
      </c>
      <c r="AM2896">
        <v>5</v>
      </c>
      <c r="AN2896">
        <v>16</v>
      </c>
      <c r="AO2896" t="s">
        <v>190</v>
      </c>
      <c r="AP2896">
        <v>83</v>
      </c>
      <c r="AQ2896">
        <v>-0.7</v>
      </c>
      <c r="AR2896">
        <v>1.2</v>
      </c>
      <c r="AS2896" t="s">
        <v>3511</v>
      </c>
      <c r="AT2896">
        <v>2.58</v>
      </c>
      <c r="AU2896">
        <v>15</v>
      </c>
      <c r="AV2896">
        <v>15</v>
      </c>
      <c r="AW2896">
        <v>14</v>
      </c>
      <c r="AX2896">
        <v>22</v>
      </c>
      <c r="AY2896">
        <v>2</v>
      </c>
      <c r="AZ2896">
        <v>28</v>
      </c>
      <c r="BA2896">
        <v>18.464285714285715</v>
      </c>
      <c r="BB2896">
        <v>2221.38</v>
      </c>
      <c r="BC2896">
        <v>3702.3000000000006</v>
      </c>
      <c r="BD2896">
        <v>5183.22</v>
      </c>
      <c r="BG2896">
        <v>0</v>
      </c>
      <c r="BH2896">
        <v>0</v>
      </c>
      <c r="BI2896">
        <v>2221.38</v>
      </c>
      <c r="BJ2896">
        <v>3702.3000000000006</v>
      </c>
      <c r="BK2896">
        <v>5183.22</v>
      </c>
      <c r="BL2896">
        <v>40</v>
      </c>
      <c r="BM2896">
        <v>1</v>
      </c>
      <c r="BN2896">
        <v>10</v>
      </c>
      <c r="BO2896" t="s">
        <v>192</v>
      </c>
      <c r="BP2896">
        <v>9.1999999999999993</v>
      </c>
      <c r="BQ2896">
        <v>175</v>
      </c>
      <c r="BR2896">
        <v>43</v>
      </c>
      <c r="BS2896">
        <v>0.24571428571428572</v>
      </c>
      <c r="BV2896">
        <v>235</v>
      </c>
      <c r="BW2896">
        <v>0</v>
      </c>
      <c r="BX2896">
        <v>0</v>
      </c>
      <c r="BZ2896" t="s">
        <v>193</v>
      </c>
      <c r="CA2896" t="s">
        <v>194</v>
      </c>
      <c r="CB2896" t="b">
        <v>0</v>
      </c>
    </row>
    <row r="2897" spans="1:80" x14ac:dyDescent="0.3">
      <c r="A2897">
        <v>2896</v>
      </c>
      <c r="B2897" t="s">
        <v>3606</v>
      </c>
      <c r="C2897" t="s">
        <v>20</v>
      </c>
      <c r="D2897" t="s">
        <v>3526</v>
      </c>
      <c r="E2897" t="s">
        <v>3595</v>
      </c>
      <c r="F2897" t="s">
        <v>1005</v>
      </c>
      <c r="G2897" t="s">
        <v>3526</v>
      </c>
      <c r="H2897" t="s">
        <v>184</v>
      </c>
      <c r="J2897">
        <v>0</v>
      </c>
      <c r="K2897" t="s">
        <v>3596</v>
      </c>
      <c r="L2897" t="s">
        <v>186</v>
      </c>
      <c r="M2897" t="s">
        <v>653</v>
      </c>
      <c r="N2897" t="s">
        <v>20</v>
      </c>
      <c r="O2897">
        <v>1200</v>
      </c>
      <c r="Q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 t="s">
        <v>189</v>
      </c>
      <c r="AA2897">
        <v>2</v>
      </c>
      <c r="AB2897">
        <v>6</v>
      </c>
      <c r="AC2897">
        <v>80</v>
      </c>
      <c r="AD2897">
        <v>13.333333333333334</v>
      </c>
      <c r="AE2897">
        <v>18.75</v>
      </c>
      <c r="AF2897">
        <v>18.75</v>
      </c>
      <c r="AG2897">
        <v>10</v>
      </c>
      <c r="AH2897">
        <v>0.76</v>
      </c>
      <c r="AI2897">
        <v>47847</v>
      </c>
      <c r="AJ2897">
        <v>9.7583000000000002</v>
      </c>
      <c r="AK2897">
        <v>2</v>
      </c>
      <c r="AL2897">
        <v>15</v>
      </c>
      <c r="AM2897">
        <v>5</v>
      </c>
      <c r="AN2897">
        <v>16</v>
      </c>
      <c r="AO2897" t="s">
        <v>190</v>
      </c>
      <c r="AP2897">
        <v>83</v>
      </c>
      <c r="AQ2897">
        <v>-0.7</v>
      </c>
      <c r="AR2897">
        <v>1.2</v>
      </c>
      <c r="AS2897" t="s">
        <v>3968</v>
      </c>
      <c r="AT2897">
        <v>11</v>
      </c>
      <c r="AU2897">
        <v>15</v>
      </c>
      <c r="AV2897">
        <v>15</v>
      </c>
      <c r="AW2897">
        <v>10</v>
      </c>
      <c r="AX2897">
        <v>22</v>
      </c>
      <c r="AY2897">
        <v>3</v>
      </c>
      <c r="AZ2897">
        <v>30</v>
      </c>
      <c r="BA2897">
        <v>17.233333333333334</v>
      </c>
      <c r="BB2897">
        <v>6765</v>
      </c>
      <c r="BC2897">
        <v>11275</v>
      </c>
      <c r="BD2897">
        <v>15785</v>
      </c>
      <c r="BG2897">
        <v>0</v>
      </c>
      <c r="BH2897">
        <v>0</v>
      </c>
      <c r="BI2897">
        <v>6765</v>
      </c>
      <c r="BJ2897">
        <v>11275</v>
      </c>
      <c r="BK2897">
        <v>15785</v>
      </c>
      <c r="BL2897">
        <v>40</v>
      </c>
      <c r="BM2897">
        <v>1</v>
      </c>
      <c r="BN2897">
        <v>6</v>
      </c>
      <c r="BO2897" t="s">
        <v>192</v>
      </c>
      <c r="BP2897">
        <v>7.2</v>
      </c>
      <c r="BQ2897">
        <v>1483</v>
      </c>
      <c r="BR2897">
        <v>0</v>
      </c>
      <c r="BS2897">
        <v>0</v>
      </c>
      <c r="BV2897">
        <v>0</v>
      </c>
      <c r="BW2897">
        <v>0</v>
      </c>
      <c r="BX2897">
        <v>0</v>
      </c>
      <c r="BZ2897" t="s">
        <v>193</v>
      </c>
      <c r="CA2897" t="s">
        <v>194</v>
      </c>
      <c r="CB2897" t="b">
        <v>0</v>
      </c>
    </row>
    <row r="2898" spans="1:80" x14ac:dyDescent="0.3">
      <c r="A2898">
        <v>2897</v>
      </c>
      <c r="B2898" t="s">
        <v>3607</v>
      </c>
      <c r="C2898" t="s">
        <v>20</v>
      </c>
      <c r="D2898" t="s">
        <v>3526</v>
      </c>
      <c r="E2898" t="s">
        <v>3595</v>
      </c>
      <c r="F2898" t="s">
        <v>3490</v>
      </c>
      <c r="G2898" t="s">
        <v>3526</v>
      </c>
      <c r="H2898" t="s">
        <v>184</v>
      </c>
      <c r="J2898">
        <v>0</v>
      </c>
      <c r="K2898" t="s">
        <v>3596</v>
      </c>
      <c r="L2898" t="s">
        <v>186</v>
      </c>
      <c r="M2898" t="s">
        <v>653</v>
      </c>
      <c r="N2898" t="s">
        <v>20</v>
      </c>
      <c r="O2898">
        <v>1200</v>
      </c>
      <c r="Q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 t="s">
        <v>189</v>
      </c>
      <c r="AA2898">
        <v>2</v>
      </c>
      <c r="AB2898">
        <v>6</v>
      </c>
      <c r="AC2898">
        <v>80</v>
      </c>
      <c r="AD2898">
        <v>13.333333333333334</v>
      </c>
      <c r="AE2898">
        <v>18.75</v>
      </c>
      <c r="AF2898">
        <v>18.75</v>
      </c>
      <c r="AG2898">
        <v>10</v>
      </c>
      <c r="AH2898">
        <v>0.76</v>
      </c>
      <c r="AI2898">
        <v>47847</v>
      </c>
      <c r="AJ2898">
        <v>9.7583000000000002</v>
      </c>
      <c r="AK2898">
        <v>2</v>
      </c>
      <c r="AL2898">
        <v>15</v>
      </c>
      <c r="AM2898">
        <v>5</v>
      </c>
      <c r="AN2898">
        <v>16</v>
      </c>
      <c r="AO2898" t="s">
        <v>190</v>
      </c>
      <c r="AP2898">
        <v>83</v>
      </c>
      <c r="AQ2898">
        <v>-0.7</v>
      </c>
      <c r="AR2898">
        <v>1.2</v>
      </c>
      <c r="AS2898" t="s">
        <v>3968</v>
      </c>
      <c r="AT2898">
        <v>11</v>
      </c>
      <c r="AU2898">
        <v>15</v>
      </c>
      <c r="AV2898">
        <v>15</v>
      </c>
      <c r="AW2898">
        <v>10</v>
      </c>
      <c r="AX2898">
        <v>22</v>
      </c>
      <c r="AY2898">
        <v>3</v>
      </c>
      <c r="AZ2898">
        <v>30</v>
      </c>
      <c r="BA2898">
        <v>17.233333333333334</v>
      </c>
      <c r="BB2898">
        <v>6765</v>
      </c>
      <c r="BC2898">
        <v>11275</v>
      </c>
      <c r="BD2898">
        <v>15785</v>
      </c>
      <c r="BG2898">
        <v>0</v>
      </c>
      <c r="BH2898">
        <v>0</v>
      </c>
      <c r="BI2898">
        <v>6765</v>
      </c>
      <c r="BJ2898">
        <v>11275</v>
      </c>
      <c r="BK2898">
        <v>15785</v>
      </c>
      <c r="BL2898">
        <v>40</v>
      </c>
      <c r="BM2898">
        <v>1</v>
      </c>
      <c r="BN2898">
        <v>6</v>
      </c>
      <c r="BO2898" t="s">
        <v>192</v>
      </c>
      <c r="BP2898">
        <v>7.2</v>
      </c>
      <c r="BQ2898">
        <v>256</v>
      </c>
      <c r="BR2898">
        <v>17</v>
      </c>
      <c r="BS2898">
        <v>6.640625E-2</v>
      </c>
      <c r="BV2898">
        <v>0</v>
      </c>
      <c r="BW2898">
        <v>0</v>
      </c>
      <c r="BX2898">
        <v>0</v>
      </c>
      <c r="BZ2898" t="s">
        <v>193</v>
      </c>
      <c r="CA2898" t="s">
        <v>194</v>
      </c>
      <c r="CB2898" t="b">
        <v>0</v>
      </c>
    </row>
    <row r="2899" spans="1:80" x14ac:dyDescent="0.3">
      <c r="A2899">
        <v>2898</v>
      </c>
      <c r="B2899" t="s">
        <v>3608</v>
      </c>
      <c r="C2899" t="s">
        <v>20</v>
      </c>
      <c r="D2899" t="s">
        <v>3526</v>
      </c>
      <c r="E2899" t="s">
        <v>3595</v>
      </c>
      <c r="F2899" t="s">
        <v>1577</v>
      </c>
      <c r="G2899" t="s">
        <v>3526</v>
      </c>
      <c r="H2899" t="s">
        <v>184</v>
      </c>
      <c r="J2899">
        <v>0</v>
      </c>
      <c r="K2899" t="s">
        <v>3596</v>
      </c>
      <c r="L2899" t="s">
        <v>186</v>
      </c>
      <c r="M2899" t="s">
        <v>653</v>
      </c>
      <c r="N2899" t="s">
        <v>20</v>
      </c>
      <c r="O2899">
        <v>1388</v>
      </c>
      <c r="Q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 t="s">
        <v>189</v>
      </c>
      <c r="AA2899">
        <v>2</v>
      </c>
      <c r="AB2899">
        <v>6</v>
      </c>
      <c r="AC2899">
        <v>80</v>
      </c>
      <c r="AD2899">
        <v>13.333333333333334</v>
      </c>
      <c r="AE2899">
        <v>18.75</v>
      </c>
      <c r="AF2899">
        <v>18.75</v>
      </c>
      <c r="AG2899">
        <v>10</v>
      </c>
      <c r="AH2899">
        <v>0.76</v>
      </c>
      <c r="AI2899">
        <v>47847</v>
      </c>
      <c r="AJ2899">
        <v>10.67</v>
      </c>
      <c r="AK2899">
        <v>2</v>
      </c>
      <c r="AL2899">
        <v>14</v>
      </c>
      <c r="AM2899">
        <v>5</v>
      </c>
      <c r="AN2899">
        <v>16</v>
      </c>
      <c r="AO2899" t="s">
        <v>190</v>
      </c>
      <c r="AP2899">
        <v>83</v>
      </c>
      <c r="AQ2899">
        <v>-0.7</v>
      </c>
      <c r="AR2899">
        <v>1.2</v>
      </c>
      <c r="AS2899" t="s">
        <v>3968</v>
      </c>
      <c r="AT2899">
        <v>11</v>
      </c>
      <c r="AU2899">
        <v>15</v>
      </c>
      <c r="AV2899">
        <v>15</v>
      </c>
      <c r="AW2899">
        <v>10</v>
      </c>
      <c r="AX2899">
        <v>22</v>
      </c>
      <c r="AY2899">
        <v>3</v>
      </c>
      <c r="AZ2899">
        <v>30</v>
      </c>
      <c r="BA2899">
        <v>17.233333333333334</v>
      </c>
      <c r="BB2899">
        <v>6765</v>
      </c>
      <c r="BC2899">
        <v>11275</v>
      </c>
      <c r="BD2899">
        <v>15785</v>
      </c>
      <c r="BG2899">
        <v>0</v>
      </c>
      <c r="BH2899">
        <v>0</v>
      </c>
      <c r="BI2899">
        <v>6765</v>
      </c>
      <c r="BJ2899">
        <v>11275</v>
      </c>
      <c r="BK2899">
        <v>15785</v>
      </c>
      <c r="BL2899">
        <v>40</v>
      </c>
      <c r="BM2899">
        <v>1</v>
      </c>
      <c r="BN2899">
        <v>6</v>
      </c>
      <c r="BO2899" t="s">
        <v>192</v>
      </c>
      <c r="BP2899">
        <v>8.3279999999999994</v>
      </c>
      <c r="BQ2899">
        <v>835</v>
      </c>
      <c r="BR2899">
        <v>22</v>
      </c>
      <c r="BS2899">
        <v>2.6347305389221556E-2</v>
      </c>
      <c r="BV2899">
        <v>0</v>
      </c>
      <c r="BW2899">
        <v>0</v>
      </c>
      <c r="BX2899">
        <v>0</v>
      </c>
      <c r="BZ2899" t="s">
        <v>193</v>
      </c>
      <c r="CA2899" t="s">
        <v>194</v>
      </c>
      <c r="CB2899" t="b">
        <v>0</v>
      </c>
    </row>
    <row r="2900" spans="1:80" x14ac:dyDescent="0.3">
      <c r="A2900">
        <v>2899</v>
      </c>
      <c r="B2900" t="s">
        <v>3609</v>
      </c>
      <c r="C2900" t="s">
        <v>20</v>
      </c>
      <c r="D2900" t="s">
        <v>3526</v>
      </c>
      <c r="E2900" t="s">
        <v>3595</v>
      </c>
      <c r="F2900" t="s">
        <v>3442</v>
      </c>
      <c r="G2900" t="s">
        <v>3526</v>
      </c>
      <c r="H2900" t="s">
        <v>184</v>
      </c>
      <c r="J2900">
        <v>0</v>
      </c>
      <c r="K2900" t="s">
        <v>3596</v>
      </c>
      <c r="L2900" t="s">
        <v>186</v>
      </c>
      <c r="M2900" t="s">
        <v>653</v>
      </c>
      <c r="N2900" t="s">
        <v>20</v>
      </c>
      <c r="O2900">
        <v>1388</v>
      </c>
      <c r="Q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 t="s">
        <v>189</v>
      </c>
      <c r="AA2900">
        <v>2</v>
      </c>
      <c r="AB2900">
        <v>6</v>
      </c>
      <c r="AC2900">
        <v>80</v>
      </c>
      <c r="AD2900">
        <v>13.333333333333334</v>
      </c>
      <c r="AE2900">
        <v>18.75</v>
      </c>
      <c r="AF2900">
        <v>18.75</v>
      </c>
      <c r="AG2900">
        <v>10</v>
      </c>
      <c r="AH2900">
        <v>0.76</v>
      </c>
      <c r="AI2900">
        <v>47847</v>
      </c>
      <c r="AJ2900">
        <v>10.67</v>
      </c>
      <c r="AK2900">
        <v>2</v>
      </c>
      <c r="AL2900">
        <v>14</v>
      </c>
      <c r="AM2900">
        <v>5</v>
      </c>
      <c r="AN2900">
        <v>16</v>
      </c>
      <c r="AO2900" t="s">
        <v>190</v>
      </c>
      <c r="AP2900">
        <v>83</v>
      </c>
      <c r="AQ2900">
        <v>-0.7</v>
      </c>
      <c r="AR2900">
        <v>1.2</v>
      </c>
      <c r="AS2900" t="s">
        <v>3968</v>
      </c>
      <c r="AT2900">
        <v>11</v>
      </c>
      <c r="AU2900">
        <v>15</v>
      </c>
      <c r="AV2900">
        <v>15</v>
      </c>
      <c r="AW2900">
        <v>10</v>
      </c>
      <c r="AX2900">
        <v>22</v>
      </c>
      <c r="AY2900">
        <v>3</v>
      </c>
      <c r="AZ2900">
        <v>30</v>
      </c>
      <c r="BA2900">
        <v>17.233333333333334</v>
      </c>
      <c r="BB2900">
        <v>6765</v>
      </c>
      <c r="BC2900">
        <v>11275</v>
      </c>
      <c r="BD2900">
        <v>15785</v>
      </c>
      <c r="BG2900">
        <v>0</v>
      </c>
      <c r="BH2900">
        <v>0</v>
      </c>
      <c r="BI2900">
        <v>6765</v>
      </c>
      <c r="BJ2900">
        <v>11275</v>
      </c>
      <c r="BK2900">
        <v>15785</v>
      </c>
      <c r="BL2900">
        <v>40</v>
      </c>
      <c r="BM2900">
        <v>1</v>
      </c>
      <c r="BN2900">
        <v>6</v>
      </c>
      <c r="BO2900" t="s">
        <v>192</v>
      </c>
      <c r="BP2900">
        <v>8.3279999999999994</v>
      </c>
      <c r="BQ2900">
        <v>3</v>
      </c>
      <c r="BR2900">
        <v>650</v>
      </c>
      <c r="BS2900">
        <v>216.66666666666663</v>
      </c>
      <c r="BV2900">
        <v>274</v>
      </c>
      <c r="BW2900">
        <v>0</v>
      </c>
      <c r="BX2900">
        <v>0</v>
      </c>
      <c r="BZ2900" t="s">
        <v>193</v>
      </c>
      <c r="CA2900" t="s">
        <v>194</v>
      </c>
      <c r="CB2900" t="b">
        <v>0</v>
      </c>
    </row>
    <row r="2901" spans="1:80" x14ac:dyDescent="0.3">
      <c r="A2901">
        <v>2900</v>
      </c>
      <c r="B2901" t="s">
        <v>3616</v>
      </c>
      <c r="C2901" t="s">
        <v>20</v>
      </c>
      <c r="D2901" t="s">
        <v>3617</v>
      </c>
      <c r="E2901" t="s">
        <v>3619</v>
      </c>
      <c r="F2901" t="s">
        <v>3618</v>
      </c>
      <c r="G2901" t="s">
        <v>3617</v>
      </c>
      <c r="J2901">
        <v>0</v>
      </c>
      <c r="L2901" t="s">
        <v>197</v>
      </c>
      <c r="M2901" t="s">
        <v>197</v>
      </c>
      <c r="N2901" t="s">
        <v>198</v>
      </c>
      <c r="Q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 t="s">
        <v>189</v>
      </c>
      <c r="AA2901">
        <v>2</v>
      </c>
      <c r="AB2901">
        <v>6</v>
      </c>
      <c r="AC2901">
        <v>80</v>
      </c>
      <c r="AD2901">
        <v>13.333333333333334</v>
      </c>
      <c r="AE2901">
        <v>12.375</v>
      </c>
      <c r="AF2901">
        <v>13.333333333333334</v>
      </c>
      <c r="AG2901">
        <v>10</v>
      </c>
      <c r="AH2901">
        <v>0.76</v>
      </c>
      <c r="AI2901">
        <v>67301.5</v>
      </c>
      <c r="AJ2901">
        <v>1.319</v>
      </c>
      <c r="AK2901">
        <v>2</v>
      </c>
      <c r="AL2901">
        <v>107</v>
      </c>
      <c r="AM2901">
        <v>5</v>
      </c>
      <c r="AN2901">
        <v>16</v>
      </c>
      <c r="AO2901" t="s">
        <v>190</v>
      </c>
      <c r="AP2901">
        <v>83</v>
      </c>
      <c r="AQ2901">
        <v>-0.7</v>
      </c>
      <c r="AR2901">
        <v>1.2</v>
      </c>
      <c r="AS2901" t="s">
        <v>3619</v>
      </c>
      <c r="AT2901">
        <v>7</v>
      </c>
      <c r="AU2901">
        <v>12</v>
      </c>
      <c r="AV2901">
        <v>12</v>
      </c>
      <c r="AW2901">
        <v>26</v>
      </c>
      <c r="AX2901">
        <v>42</v>
      </c>
      <c r="AY2901">
        <v>4</v>
      </c>
      <c r="AZ2901">
        <v>104</v>
      </c>
      <c r="BA2901">
        <v>4.9711538461538458</v>
      </c>
      <c r="BB2901">
        <v>11193</v>
      </c>
      <c r="BC2901">
        <v>18655</v>
      </c>
      <c r="BD2901">
        <v>26117</v>
      </c>
      <c r="BG2901">
        <v>0</v>
      </c>
      <c r="BH2901">
        <v>0</v>
      </c>
      <c r="BI2901">
        <v>11193</v>
      </c>
      <c r="BJ2901">
        <v>18655</v>
      </c>
      <c r="BK2901">
        <v>26117</v>
      </c>
      <c r="BL2901">
        <v>30</v>
      </c>
      <c r="BM2901">
        <v>1</v>
      </c>
      <c r="BP2901">
        <v>0</v>
      </c>
      <c r="BR2901">
        <v>0</v>
      </c>
      <c r="BS2901">
        <v>0</v>
      </c>
      <c r="BV2901">
        <v>0</v>
      </c>
      <c r="BW2901">
        <v>0</v>
      </c>
      <c r="BX2901">
        <v>0</v>
      </c>
      <c r="BZ2901" t="s">
        <v>193</v>
      </c>
      <c r="CA2901" t="s">
        <v>194</v>
      </c>
      <c r="CB2901" t="b">
        <v>0</v>
      </c>
    </row>
    <row r="2902" spans="1:80" x14ac:dyDescent="0.3">
      <c r="A2902">
        <v>2901</v>
      </c>
      <c r="B2902" t="s">
        <v>3620</v>
      </c>
      <c r="C2902" t="s">
        <v>20</v>
      </c>
      <c r="D2902" t="s">
        <v>3617</v>
      </c>
      <c r="E2902" t="s">
        <v>3971</v>
      </c>
      <c r="F2902" t="s">
        <v>3621</v>
      </c>
      <c r="G2902" t="s">
        <v>3617</v>
      </c>
      <c r="J2902">
        <v>0</v>
      </c>
      <c r="L2902" t="s">
        <v>197</v>
      </c>
      <c r="M2902" t="s">
        <v>197</v>
      </c>
      <c r="N2902" t="s">
        <v>198</v>
      </c>
      <c r="Q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 t="s">
        <v>189</v>
      </c>
      <c r="AA2902">
        <v>2</v>
      </c>
      <c r="AB2902">
        <v>6</v>
      </c>
      <c r="AC2902">
        <v>80</v>
      </c>
      <c r="AD2902">
        <v>13.333333333333334</v>
      </c>
      <c r="AE2902">
        <v>12.375</v>
      </c>
      <c r="AF2902">
        <v>13.333333333333334</v>
      </c>
      <c r="AG2902">
        <v>10</v>
      </c>
      <c r="AH2902">
        <v>0.76</v>
      </c>
      <c r="AI2902">
        <v>67301.5</v>
      </c>
      <c r="AJ2902">
        <v>2.222</v>
      </c>
      <c r="AK2902">
        <v>2</v>
      </c>
      <c r="AL2902">
        <v>64</v>
      </c>
      <c r="AM2902">
        <v>5</v>
      </c>
      <c r="AN2902">
        <v>16</v>
      </c>
      <c r="AO2902" t="s">
        <v>190</v>
      </c>
      <c r="AP2902">
        <v>83</v>
      </c>
      <c r="AQ2902">
        <v>-0.7</v>
      </c>
      <c r="AR2902">
        <v>1.2</v>
      </c>
      <c r="AS2902" t="s">
        <v>3971</v>
      </c>
      <c r="AT2902">
        <v>7</v>
      </c>
      <c r="AU2902">
        <v>12</v>
      </c>
      <c r="AV2902">
        <v>12</v>
      </c>
      <c r="AW2902">
        <v>24</v>
      </c>
      <c r="AX2902">
        <v>42</v>
      </c>
      <c r="AY2902">
        <v>4</v>
      </c>
      <c r="AZ2902">
        <v>96</v>
      </c>
      <c r="BA2902">
        <v>5.385416666666667</v>
      </c>
      <c r="BB2902">
        <v>10332</v>
      </c>
      <c r="BC2902">
        <v>17220</v>
      </c>
      <c r="BD2902">
        <v>24108</v>
      </c>
      <c r="BG2902">
        <v>0</v>
      </c>
      <c r="BH2902">
        <v>0</v>
      </c>
      <c r="BI2902">
        <v>10332</v>
      </c>
      <c r="BJ2902">
        <v>17220</v>
      </c>
      <c r="BK2902">
        <v>24108</v>
      </c>
      <c r="BL2902">
        <v>30</v>
      </c>
      <c r="BM2902">
        <v>1</v>
      </c>
      <c r="BP2902">
        <v>0</v>
      </c>
      <c r="BR2902">
        <v>0</v>
      </c>
      <c r="BS2902">
        <v>0</v>
      </c>
      <c r="BV2902">
        <v>0</v>
      </c>
      <c r="BW2902">
        <v>0</v>
      </c>
      <c r="BX2902">
        <v>0</v>
      </c>
      <c r="BZ2902" t="s">
        <v>193</v>
      </c>
      <c r="CA2902" t="s">
        <v>194</v>
      </c>
      <c r="CB2902" t="b">
        <v>0</v>
      </c>
    </row>
    <row r="2903" spans="1:80" x14ac:dyDescent="0.3">
      <c r="A2903">
        <v>2902</v>
      </c>
      <c r="B2903" t="s">
        <v>3835</v>
      </c>
      <c r="C2903" t="s">
        <v>20</v>
      </c>
      <c r="D2903" t="s">
        <v>3617</v>
      </c>
      <c r="E2903" t="s">
        <v>3972</v>
      </c>
      <c r="F2903" t="s">
        <v>3975</v>
      </c>
      <c r="G2903" t="s">
        <v>3617</v>
      </c>
      <c r="H2903" t="s">
        <v>184</v>
      </c>
      <c r="J2903">
        <v>0</v>
      </c>
      <c r="K2903" t="s">
        <v>3624</v>
      </c>
      <c r="Q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 t="s">
        <v>189</v>
      </c>
      <c r="AA2903">
        <v>2</v>
      </c>
      <c r="AB2903">
        <v>6</v>
      </c>
      <c r="AC2903">
        <v>80</v>
      </c>
      <c r="AD2903">
        <v>13.333333333333334</v>
      </c>
      <c r="AE2903">
        <v>12.375</v>
      </c>
      <c r="AF2903">
        <v>13.333333333333334</v>
      </c>
      <c r="AG2903">
        <v>10</v>
      </c>
      <c r="AH2903">
        <v>0.76</v>
      </c>
      <c r="AI2903">
        <v>67301.5</v>
      </c>
      <c r="AJ2903">
        <v>2.4700000000000002</v>
      </c>
      <c r="AK2903">
        <v>2</v>
      </c>
      <c r="AL2903">
        <v>57</v>
      </c>
      <c r="AP2903" t="s">
        <v>197</v>
      </c>
      <c r="AQ2903" t="s">
        <v>197</v>
      </c>
      <c r="AR2903" t="s">
        <v>197</v>
      </c>
      <c r="AS2903" t="s">
        <v>3972</v>
      </c>
      <c r="AT2903">
        <v>7</v>
      </c>
      <c r="AU2903">
        <v>12</v>
      </c>
      <c r="AV2903">
        <v>12</v>
      </c>
      <c r="AW2903">
        <v>22</v>
      </c>
      <c r="AX2903">
        <v>42</v>
      </c>
      <c r="AY2903">
        <v>4</v>
      </c>
      <c r="AZ2903">
        <v>88</v>
      </c>
      <c r="BA2903">
        <v>5.875</v>
      </c>
      <c r="BB2903">
        <v>9471</v>
      </c>
      <c r="BC2903">
        <v>15785</v>
      </c>
      <c r="BD2903">
        <v>22099</v>
      </c>
      <c r="BF2903">
        <v>4</v>
      </c>
      <c r="BG2903">
        <v>88</v>
      </c>
      <c r="BH2903">
        <v>5.875</v>
      </c>
      <c r="BI2903">
        <v>9471</v>
      </c>
      <c r="BJ2903">
        <v>15785</v>
      </c>
      <c r="BK2903">
        <v>22099</v>
      </c>
      <c r="BL2903">
        <v>30</v>
      </c>
      <c r="BM2903">
        <v>1</v>
      </c>
      <c r="BP2903">
        <v>0</v>
      </c>
      <c r="BS2903">
        <v>0</v>
      </c>
      <c r="BV2903">
        <v>0</v>
      </c>
      <c r="BW2903">
        <v>0</v>
      </c>
      <c r="BX2903">
        <v>0</v>
      </c>
      <c r="BZ2903" t="s">
        <v>193</v>
      </c>
      <c r="CA2903" t="s">
        <v>194</v>
      </c>
      <c r="CB2903" t="b">
        <v>0</v>
      </c>
    </row>
    <row r="2904" spans="1:80" x14ac:dyDescent="0.3">
      <c r="A2904">
        <v>2903</v>
      </c>
      <c r="B2904" t="s">
        <v>3622</v>
      </c>
      <c r="C2904" t="s">
        <v>20</v>
      </c>
      <c r="D2904" t="s">
        <v>3617</v>
      </c>
      <c r="E2904" t="s">
        <v>3972</v>
      </c>
      <c r="F2904" t="s">
        <v>3623</v>
      </c>
      <c r="G2904" t="s">
        <v>3617</v>
      </c>
      <c r="J2904">
        <v>0</v>
      </c>
      <c r="K2904" t="s">
        <v>3624</v>
      </c>
      <c r="L2904" t="s">
        <v>1524</v>
      </c>
      <c r="M2904" t="s">
        <v>1525</v>
      </c>
      <c r="N2904" t="s">
        <v>20</v>
      </c>
      <c r="O2904">
        <v>150</v>
      </c>
      <c r="Q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 t="s">
        <v>189</v>
      </c>
      <c r="AA2904">
        <v>2</v>
      </c>
      <c r="AB2904">
        <v>6</v>
      </c>
      <c r="AC2904">
        <v>80</v>
      </c>
      <c r="AD2904">
        <v>13.333333333333334</v>
      </c>
      <c r="AE2904">
        <v>12.375</v>
      </c>
      <c r="AF2904">
        <v>13.333333333333334</v>
      </c>
      <c r="AG2904">
        <v>10</v>
      </c>
      <c r="AH2904">
        <v>0.76</v>
      </c>
      <c r="AI2904">
        <v>67301.5</v>
      </c>
      <c r="AJ2904">
        <v>2.78</v>
      </c>
      <c r="AK2904">
        <v>2</v>
      </c>
      <c r="AL2904">
        <v>51</v>
      </c>
      <c r="AM2904">
        <v>5</v>
      </c>
      <c r="AN2904">
        <v>16</v>
      </c>
      <c r="AO2904" t="s">
        <v>190</v>
      </c>
      <c r="AP2904">
        <v>83</v>
      </c>
      <c r="AQ2904">
        <v>-0.7</v>
      </c>
      <c r="AR2904">
        <v>1.2</v>
      </c>
      <c r="AS2904" t="s">
        <v>3972</v>
      </c>
      <c r="AT2904">
        <v>7</v>
      </c>
      <c r="AU2904">
        <v>12</v>
      </c>
      <c r="AV2904">
        <v>12</v>
      </c>
      <c r="AW2904">
        <v>22</v>
      </c>
      <c r="AX2904">
        <v>42</v>
      </c>
      <c r="AY2904">
        <v>4</v>
      </c>
      <c r="AZ2904">
        <v>88</v>
      </c>
      <c r="BA2904">
        <v>5.875</v>
      </c>
      <c r="BB2904">
        <v>9471</v>
      </c>
      <c r="BC2904">
        <v>15785</v>
      </c>
      <c r="BD2904">
        <v>22099</v>
      </c>
      <c r="BG2904">
        <v>0</v>
      </c>
      <c r="BH2904">
        <v>0</v>
      </c>
      <c r="BI2904">
        <v>9471</v>
      </c>
      <c r="BJ2904">
        <v>15785</v>
      </c>
      <c r="BK2904">
        <v>22099</v>
      </c>
      <c r="BL2904">
        <v>30</v>
      </c>
      <c r="BM2904">
        <v>1</v>
      </c>
      <c r="BP2904">
        <v>0</v>
      </c>
      <c r="BR2904">
        <v>54</v>
      </c>
      <c r="BS2904">
        <v>0</v>
      </c>
      <c r="BV2904">
        <v>0</v>
      </c>
      <c r="BW2904">
        <v>0</v>
      </c>
      <c r="BX2904">
        <v>0</v>
      </c>
      <c r="BZ2904" t="s">
        <v>193</v>
      </c>
      <c r="CA2904" t="s">
        <v>194</v>
      </c>
      <c r="CB2904" t="b">
        <v>0</v>
      </c>
    </row>
    <row r="2905" spans="1:80" x14ac:dyDescent="0.3">
      <c r="A2905">
        <v>2904</v>
      </c>
      <c r="B2905" t="s">
        <v>3610</v>
      </c>
      <c r="C2905" t="s">
        <v>20</v>
      </c>
      <c r="D2905" t="s">
        <v>3617</v>
      </c>
      <c r="E2905" t="s">
        <v>3969</v>
      </c>
      <c r="F2905" t="s">
        <v>3611</v>
      </c>
      <c r="G2905" t="s">
        <v>3617</v>
      </c>
      <c r="J2905">
        <v>0</v>
      </c>
      <c r="K2905" t="s">
        <v>3612</v>
      </c>
      <c r="L2905" t="s">
        <v>197</v>
      </c>
      <c r="M2905" t="s">
        <v>197</v>
      </c>
      <c r="N2905" t="s">
        <v>198</v>
      </c>
      <c r="O2905">
        <v>300</v>
      </c>
      <c r="Q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 t="s">
        <v>189</v>
      </c>
      <c r="AA2905">
        <v>2</v>
      </c>
      <c r="AB2905">
        <v>6</v>
      </c>
      <c r="AC2905">
        <v>80</v>
      </c>
      <c r="AD2905">
        <v>13.333333333333334</v>
      </c>
      <c r="AE2905">
        <v>12.375</v>
      </c>
      <c r="AF2905">
        <v>13.333333333333334</v>
      </c>
      <c r="AG2905">
        <v>10</v>
      </c>
      <c r="AH2905">
        <v>0.76</v>
      </c>
      <c r="AI2905">
        <v>67301.5</v>
      </c>
      <c r="AJ2905">
        <v>4.68</v>
      </c>
      <c r="AK2905">
        <v>2.5</v>
      </c>
      <c r="AL2905">
        <v>24</v>
      </c>
      <c r="AM2905">
        <v>5</v>
      </c>
      <c r="AN2905">
        <v>16</v>
      </c>
      <c r="AO2905" t="s">
        <v>190</v>
      </c>
      <c r="AP2905">
        <v>83</v>
      </c>
      <c r="AQ2905">
        <v>-0.7</v>
      </c>
      <c r="AR2905">
        <v>1.2</v>
      </c>
      <c r="AS2905" t="s">
        <v>3969</v>
      </c>
      <c r="AT2905">
        <v>7</v>
      </c>
      <c r="AU2905">
        <v>12</v>
      </c>
      <c r="AV2905">
        <v>12</v>
      </c>
      <c r="AW2905">
        <v>20</v>
      </c>
      <c r="AX2905">
        <v>42</v>
      </c>
      <c r="AY2905">
        <v>4</v>
      </c>
      <c r="AZ2905">
        <v>80</v>
      </c>
      <c r="BA2905">
        <v>6.4625000000000004</v>
      </c>
      <c r="BB2905">
        <v>8610</v>
      </c>
      <c r="BC2905">
        <v>14350</v>
      </c>
      <c r="BD2905">
        <v>20090</v>
      </c>
      <c r="BG2905">
        <v>0</v>
      </c>
      <c r="BH2905">
        <v>0</v>
      </c>
      <c r="BI2905">
        <v>8610</v>
      </c>
      <c r="BJ2905">
        <v>14350</v>
      </c>
      <c r="BK2905">
        <v>20090</v>
      </c>
      <c r="BL2905">
        <v>30</v>
      </c>
      <c r="BM2905">
        <v>1</v>
      </c>
      <c r="BP2905">
        <v>0</v>
      </c>
      <c r="BR2905">
        <v>0</v>
      </c>
      <c r="BS2905">
        <v>0</v>
      </c>
      <c r="BV2905">
        <v>0</v>
      </c>
      <c r="BW2905">
        <v>0</v>
      </c>
      <c r="BX2905">
        <v>0</v>
      </c>
      <c r="BZ2905" t="s">
        <v>193</v>
      </c>
      <c r="CA2905" t="s">
        <v>194</v>
      </c>
      <c r="CB2905" t="b">
        <v>0</v>
      </c>
    </row>
    <row r="2906" spans="1:80" x14ac:dyDescent="0.3">
      <c r="A2906">
        <v>2905</v>
      </c>
      <c r="B2906" t="s">
        <v>3625</v>
      </c>
      <c r="C2906" t="s">
        <v>20</v>
      </c>
      <c r="D2906" t="s">
        <v>3617</v>
      </c>
      <c r="E2906" t="s">
        <v>3969</v>
      </c>
      <c r="F2906" t="s">
        <v>3626</v>
      </c>
      <c r="G2906" t="s">
        <v>3617</v>
      </c>
      <c r="J2906">
        <v>0</v>
      </c>
      <c r="K2906" t="s">
        <v>3627</v>
      </c>
      <c r="L2906" t="s">
        <v>1524</v>
      </c>
      <c r="M2906" t="s">
        <v>2687</v>
      </c>
      <c r="N2906" t="s">
        <v>20</v>
      </c>
      <c r="O2906">
        <v>330</v>
      </c>
      <c r="Q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 t="s">
        <v>189</v>
      </c>
      <c r="AA2906">
        <v>2</v>
      </c>
      <c r="AB2906">
        <v>6</v>
      </c>
      <c r="AC2906">
        <v>80</v>
      </c>
      <c r="AD2906">
        <v>13.333333333333334</v>
      </c>
      <c r="AE2906">
        <v>12.375</v>
      </c>
      <c r="AF2906">
        <v>13.333333333333334</v>
      </c>
      <c r="AG2906">
        <v>10</v>
      </c>
      <c r="AH2906">
        <v>0.76</v>
      </c>
      <c r="AI2906">
        <v>67301.5</v>
      </c>
      <c r="AJ2906">
        <v>4.7290000000000001</v>
      </c>
      <c r="AK2906">
        <v>2</v>
      </c>
      <c r="AL2906">
        <v>30</v>
      </c>
      <c r="AM2906">
        <v>5</v>
      </c>
      <c r="AN2906">
        <v>16</v>
      </c>
      <c r="AO2906" t="s">
        <v>190</v>
      </c>
      <c r="AP2906">
        <v>83</v>
      </c>
      <c r="AQ2906">
        <v>-0.7</v>
      </c>
      <c r="AR2906">
        <v>1.2</v>
      </c>
      <c r="AS2906" t="s">
        <v>3969</v>
      </c>
      <c r="AT2906">
        <v>7</v>
      </c>
      <c r="AU2906">
        <v>12</v>
      </c>
      <c r="AV2906">
        <v>12</v>
      </c>
      <c r="AW2906">
        <v>20</v>
      </c>
      <c r="AX2906">
        <v>42</v>
      </c>
      <c r="AY2906">
        <v>4</v>
      </c>
      <c r="AZ2906">
        <v>80</v>
      </c>
      <c r="BA2906">
        <v>6.4625000000000004</v>
      </c>
      <c r="BB2906">
        <v>8610</v>
      </c>
      <c r="BC2906">
        <v>14350</v>
      </c>
      <c r="BD2906">
        <v>20090</v>
      </c>
      <c r="BG2906">
        <v>0</v>
      </c>
      <c r="BH2906">
        <v>0</v>
      </c>
      <c r="BI2906">
        <v>8610</v>
      </c>
      <c r="BJ2906">
        <v>14350</v>
      </c>
      <c r="BK2906">
        <v>20090</v>
      </c>
      <c r="BL2906">
        <v>30</v>
      </c>
      <c r="BM2906">
        <v>1</v>
      </c>
      <c r="BP2906">
        <v>0</v>
      </c>
      <c r="BR2906">
        <v>42</v>
      </c>
      <c r="BS2906">
        <v>0</v>
      </c>
      <c r="BV2906">
        <v>0</v>
      </c>
      <c r="BW2906">
        <v>0</v>
      </c>
      <c r="BX2906">
        <v>0</v>
      </c>
      <c r="BZ2906" t="s">
        <v>193</v>
      </c>
      <c r="CA2906" t="s">
        <v>194</v>
      </c>
      <c r="CB2906" t="b">
        <v>0</v>
      </c>
    </row>
    <row r="2907" spans="1:80" x14ac:dyDescent="0.3">
      <c r="A2907">
        <v>2906</v>
      </c>
      <c r="B2907" t="s">
        <v>3613</v>
      </c>
      <c r="C2907" t="s">
        <v>20</v>
      </c>
      <c r="D2907" t="s">
        <v>3617</v>
      </c>
      <c r="E2907" t="s">
        <v>3970</v>
      </c>
      <c r="F2907" t="s">
        <v>3614</v>
      </c>
      <c r="G2907" t="s">
        <v>3617</v>
      </c>
      <c r="J2907">
        <v>0</v>
      </c>
      <c r="K2907" t="s">
        <v>3615</v>
      </c>
      <c r="L2907" t="s">
        <v>197</v>
      </c>
      <c r="M2907" t="s">
        <v>197</v>
      </c>
      <c r="N2907" t="s">
        <v>198</v>
      </c>
      <c r="O2907">
        <v>625</v>
      </c>
      <c r="Q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 t="s">
        <v>189</v>
      </c>
      <c r="AA2907">
        <v>2</v>
      </c>
      <c r="AB2907">
        <v>6</v>
      </c>
      <c r="AC2907">
        <v>80</v>
      </c>
      <c r="AD2907">
        <v>13.333333333333334</v>
      </c>
      <c r="AE2907">
        <v>12.375</v>
      </c>
      <c r="AF2907">
        <v>13.333333333333334</v>
      </c>
      <c r="AG2907">
        <v>10</v>
      </c>
      <c r="AH2907">
        <v>0.76</v>
      </c>
      <c r="AI2907">
        <v>67301.5</v>
      </c>
      <c r="AJ2907">
        <v>7.06</v>
      </c>
      <c r="AK2907">
        <v>2.5</v>
      </c>
      <c r="AL2907">
        <v>16</v>
      </c>
      <c r="AM2907">
        <v>5</v>
      </c>
      <c r="AN2907">
        <v>16</v>
      </c>
      <c r="AO2907" t="s">
        <v>190</v>
      </c>
      <c r="AP2907">
        <v>83</v>
      </c>
      <c r="AQ2907">
        <v>-0.7</v>
      </c>
      <c r="AR2907">
        <v>1.2</v>
      </c>
      <c r="AS2907" t="s">
        <v>3970</v>
      </c>
      <c r="AT2907">
        <v>7</v>
      </c>
      <c r="AU2907">
        <v>12</v>
      </c>
      <c r="AV2907">
        <v>12</v>
      </c>
      <c r="AW2907">
        <v>16</v>
      </c>
      <c r="AX2907">
        <v>42</v>
      </c>
      <c r="AY2907">
        <v>4</v>
      </c>
      <c r="AZ2907">
        <v>64</v>
      </c>
      <c r="BA2907">
        <v>8.078125</v>
      </c>
      <c r="BB2907">
        <v>6888</v>
      </c>
      <c r="BC2907">
        <v>11480</v>
      </c>
      <c r="BD2907">
        <v>16072</v>
      </c>
      <c r="BG2907">
        <v>0</v>
      </c>
      <c r="BH2907">
        <v>0</v>
      </c>
      <c r="BI2907">
        <v>6888</v>
      </c>
      <c r="BJ2907">
        <v>11480</v>
      </c>
      <c r="BK2907">
        <v>16072</v>
      </c>
      <c r="BL2907">
        <v>30</v>
      </c>
      <c r="BM2907">
        <v>1</v>
      </c>
      <c r="BP2907">
        <v>0</v>
      </c>
      <c r="BR2907">
        <v>0</v>
      </c>
      <c r="BS2907">
        <v>0</v>
      </c>
      <c r="BV2907">
        <v>0</v>
      </c>
      <c r="BW2907">
        <v>0</v>
      </c>
      <c r="BX2907">
        <v>0</v>
      </c>
      <c r="BZ2907" t="s">
        <v>193</v>
      </c>
      <c r="CA2907" t="s">
        <v>194</v>
      </c>
      <c r="CB2907" t="b">
        <v>0</v>
      </c>
    </row>
    <row r="2908" spans="1:80" x14ac:dyDescent="0.3">
      <c r="A2908">
        <v>2907</v>
      </c>
      <c r="B2908" t="s">
        <v>3628</v>
      </c>
      <c r="C2908" t="s">
        <v>20</v>
      </c>
      <c r="D2908" t="s">
        <v>3617</v>
      </c>
      <c r="E2908" t="s">
        <v>3970</v>
      </c>
      <c r="F2908" t="s">
        <v>3629</v>
      </c>
      <c r="G2908" t="s">
        <v>3617</v>
      </c>
      <c r="J2908">
        <v>0</v>
      </c>
      <c r="K2908" t="s">
        <v>3630</v>
      </c>
      <c r="L2908" t="s">
        <v>1524</v>
      </c>
      <c r="M2908" t="s">
        <v>2687</v>
      </c>
      <c r="N2908" t="s">
        <v>20</v>
      </c>
      <c r="O2908">
        <v>630</v>
      </c>
      <c r="Q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 t="s">
        <v>189</v>
      </c>
      <c r="AA2908">
        <v>2</v>
      </c>
      <c r="AB2908">
        <v>6</v>
      </c>
      <c r="AC2908">
        <v>80</v>
      </c>
      <c r="AD2908">
        <v>13.333333333333334</v>
      </c>
      <c r="AE2908">
        <v>12.375</v>
      </c>
      <c r="AF2908">
        <v>13.333333333333334</v>
      </c>
      <c r="AG2908">
        <v>10</v>
      </c>
      <c r="AH2908">
        <v>0.76</v>
      </c>
      <c r="AI2908">
        <v>67301.5</v>
      </c>
      <c r="AJ2908">
        <v>6.6769999999999996</v>
      </c>
      <c r="AK2908">
        <v>2</v>
      </c>
      <c r="AL2908">
        <v>21</v>
      </c>
      <c r="AM2908">
        <v>5</v>
      </c>
      <c r="AN2908">
        <v>16</v>
      </c>
      <c r="AO2908" t="s">
        <v>190</v>
      </c>
      <c r="AP2908">
        <v>83</v>
      </c>
      <c r="AQ2908">
        <v>-0.7</v>
      </c>
      <c r="AR2908">
        <v>1.2</v>
      </c>
      <c r="AS2908" t="s">
        <v>3970</v>
      </c>
      <c r="AT2908">
        <v>7</v>
      </c>
      <c r="AU2908">
        <v>12</v>
      </c>
      <c r="AV2908">
        <v>12</v>
      </c>
      <c r="AW2908">
        <v>16</v>
      </c>
      <c r="AX2908">
        <v>42</v>
      </c>
      <c r="AY2908">
        <v>4</v>
      </c>
      <c r="AZ2908">
        <v>64</v>
      </c>
      <c r="BA2908">
        <v>8.078125</v>
      </c>
      <c r="BB2908">
        <v>6888</v>
      </c>
      <c r="BC2908">
        <v>11480</v>
      </c>
      <c r="BD2908">
        <v>16072</v>
      </c>
      <c r="BG2908">
        <v>0</v>
      </c>
      <c r="BH2908">
        <v>0</v>
      </c>
      <c r="BI2908">
        <v>6888</v>
      </c>
      <c r="BJ2908">
        <v>11480</v>
      </c>
      <c r="BK2908">
        <v>16072</v>
      </c>
      <c r="BL2908">
        <v>30</v>
      </c>
      <c r="BM2908">
        <v>1</v>
      </c>
      <c r="BP2908">
        <v>0</v>
      </c>
      <c r="BR2908">
        <v>36</v>
      </c>
      <c r="BS2908">
        <v>0</v>
      </c>
      <c r="BV2908">
        <v>0</v>
      </c>
      <c r="BW2908">
        <v>0</v>
      </c>
      <c r="BX2908">
        <v>0</v>
      </c>
      <c r="BZ2908" t="s">
        <v>193</v>
      </c>
      <c r="CA2908" t="s">
        <v>194</v>
      </c>
      <c r="CB2908" t="b">
        <v>0</v>
      </c>
    </row>
    <row r="2909" spans="1:80" x14ac:dyDescent="0.3">
      <c r="A2909">
        <v>2908</v>
      </c>
      <c r="B2909" t="s">
        <v>3631</v>
      </c>
      <c r="C2909" t="s">
        <v>20</v>
      </c>
      <c r="D2909" t="s">
        <v>3632</v>
      </c>
      <c r="E2909" t="s">
        <v>3633</v>
      </c>
      <c r="F2909" t="s">
        <v>3634</v>
      </c>
      <c r="G2909" t="s">
        <v>2455</v>
      </c>
      <c r="H2909" t="s">
        <v>184</v>
      </c>
      <c r="J2909">
        <v>0</v>
      </c>
      <c r="L2909" t="s">
        <v>197</v>
      </c>
      <c r="M2909" t="s">
        <v>197</v>
      </c>
      <c r="N2909" t="s">
        <v>198</v>
      </c>
      <c r="Q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AA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L2909">
        <v>0</v>
      </c>
      <c r="AP2909" t="s">
        <v>197</v>
      </c>
      <c r="AQ2909" t="s">
        <v>197</v>
      </c>
      <c r="AR2909" t="s">
        <v>197</v>
      </c>
      <c r="AS2909" t="s">
        <v>2599</v>
      </c>
      <c r="AT2909">
        <v>15</v>
      </c>
      <c r="AU2909">
        <v>6</v>
      </c>
      <c r="AV2909">
        <v>6</v>
      </c>
      <c r="AW2909">
        <v>366</v>
      </c>
      <c r="AX2909">
        <v>24</v>
      </c>
      <c r="AY2909">
        <v>7</v>
      </c>
      <c r="AZ2909">
        <v>2562</v>
      </c>
      <c r="BA2909">
        <v>0.20179547228727557</v>
      </c>
      <c r="BB2909">
        <v>337635</v>
      </c>
      <c r="BC2909">
        <v>562725</v>
      </c>
      <c r="BD2909">
        <v>787815</v>
      </c>
      <c r="BG2909">
        <v>0</v>
      </c>
      <c r="BH2909">
        <v>0</v>
      </c>
      <c r="BI2909">
        <v>337635</v>
      </c>
      <c r="BJ2909">
        <v>562725</v>
      </c>
      <c r="BK2909">
        <v>787815</v>
      </c>
      <c r="BL2909">
        <v>9</v>
      </c>
      <c r="BM2909">
        <v>1</v>
      </c>
      <c r="BO2909" t="s">
        <v>192</v>
      </c>
      <c r="BP2909">
        <v>0</v>
      </c>
      <c r="BQ2909">
        <v>60</v>
      </c>
      <c r="BR2909">
        <v>0</v>
      </c>
      <c r="BS2909">
        <v>0</v>
      </c>
      <c r="BV2909">
        <v>0</v>
      </c>
      <c r="BW2909">
        <v>0</v>
      </c>
      <c r="BX2909">
        <v>0</v>
      </c>
      <c r="BZ2909" t="s">
        <v>193</v>
      </c>
      <c r="CA2909" t="s">
        <v>194</v>
      </c>
      <c r="CB2909" t="b">
        <v>0</v>
      </c>
    </row>
    <row r="2910" spans="1:80" x14ac:dyDescent="0.3">
      <c r="A2910">
        <v>2909</v>
      </c>
      <c r="B2910" t="s">
        <v>3635</v>
      </c>
      <c r="C2910" t="s">
        <v>20</v>
      </c>
      <c r="D2910" t="s">
        <v>3632</v>
      </c>
      <c r="E2910" t="s">
        <v>3636</v>
      </c>
      <c r="F2910" t="s">
        <v>3637</v>
      </c>
      <c r="G2910" t="s">
        <v>2455</v>
      </c>
      <c r="H2910" t="s">
        <v>184</v>
      </c>
      <c r="J2910">
        <v>0</v>
      </c>
      <c r="K2910" t="s">
        <v>3638</v>
      </c>
      <c r="L2910" t="s">
        <v>197</v>
      </c>
      <c r="M2910" t="s">
        <v>197</v>
      </c>
      <c r="N2910" t="s">
        <v>198</v>
      </c>
      <c r="O2910">
        <v>1</v>
      </c>
      <c r="Q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AA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0.15</v>
      </c>
      <c r="AK2910">
        <v>2.5</v>
      </c>
      <c r="AL2910">
        <v>747</v>
      </c>
      <c r="AP2910" t="s">
        <v>197</v>
      </c>
      <c r="AQ2910" t="s">
        <v>197</v>
      </c>
      <c r="AR2910" t="s">
        <v>197</v>
      </c>
      <c r="AS2910" t="s">
        <v>2607</v>
      </c>
      <c r="AT2910">
        <v>24</v>
      </c>
      <c r="AU2910">
        <v>6</v>
      </c>
      <c r="AV2910">
        <v>6</v>
      </c>
      <c r="AW2910">
        <v>366</v>
      </c>
      <c r="AX2910">
        <v>24</v>
      </c>
      <c r="AY2910">
        <v>7</v>
      </c>
      <c r="AZ2910">
        <v>2562</v>
      </c>
      <c r="BA2910">
        <v>0.20179547228727557</v>
      </c>
      <c r="BB2910">
        <v>540216</v>
      </c>
      <c r="BC2910">
        <v>900360</v>
      </c>
      <c r="BD2910">
        <v>1260504</v>
      </c>
      <c r="BG2910">
        <v>0</v>
      </c>
      <c r="BH2910">
        <v>0</v>
      </c>
      <c r="BI2910">
        <v>540216</v>
      </c>
      <c r="BJ2910">
        <v>900360</v>
      </c>
      <c r="BK2910">
        <v>1260504</v>
      </c>
      <c r="BL2910">
        <v>9</v>
      </c>
      <c r="BM2910">
        <v>1</v>
      </c>
      <c r="BO2910" t="s">
        <v>192</v>
      </c>
      <c r="BP2910">
        <v>0</v>
      </c>
      <c r="BQ2910">
        <v>1859</v>
      </c>
      <c r="BR2910">
        <v>0</v>
      </c>
      <c r="BS2910">
        <v>0</v>
      </c>
      <c r="BV2910">
        <v>0</v>
      </c>
      <c r="BW2910">
        <v>0</v>
      </c>
      <c r="BX2910">
        <v>0</v>
      </c>
      <c r="BZ2910" t="s">
        <v>193</v>
      </c>
      <c r="CA2910" t="s">
        <v>194</v>
      </c>
      <c r="CB2910" t="b">
        <v>0</v>
      </c>
    </row>
    <row r="2911" spans="1:80" x14ac:dyDescent="0.3">
      <c r="A2911">
        <v>2910</v>
      </c>
      <c r="B2911" t="s">
        <v>3639</v>
      </c>
      <c r="C2911" t="s">
        <v>20</v>
      </c>
      <c r="D2911" t="s">
        <v>3632</v>
      </c>
      <c r="E2911" t="s">
        <v>3636</v>
      </c>
      <c r="F2911" t="s">
        <v>3640</v>
      </c>
      <c r="G2911" t="s">
        <v>2455</v>
      </c>
      <c r="H2911" t="s">
        <v>184</v>
      </c>
      <c r="J2911">
        <v>0</v>
      </c>
      <c r="L2911" t="s">
        <v>197</v>
      </c>
      <c r="M2911" t="s">
        <v>197</v>
      </c>
      <c r="N2911" t="s">
        <v>198</v>
      </c>
      <c r="Q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AA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0.09</v>
      </c>
      <c r="AK2911">
        <v>2.5</v>
      </c>
      <c r="AL2911">
        <v>1245</v>
      </c>
      <c r="AP2911" t="s">
        <v>197</v>
      </c>
      <c r="AQ2911" t="s">
        <v>197</v>
      </c>
      <c r="AR2911" t="s">
        <v>197</v>
      </c>
      <c r="AS2911" t="s">
        <v>2607</v>
      </c>
      <c r="AT2911">
        <v>24</v>
      </c>
      <c r="AU2911">
        <v>6</v>
      </c>
      <c r="AV2911">
        <v>6</v>
      </c>
      <c r="AW2911">
        <v>366</v>
      </c>
      <c r="AX2911">
        <v>24</v>
      </c>
      <c r="AY2911">
        <v>7</v>
      </c>
      <c r="AZ2911">
        <v>2562</v>
      </c>
      <c r="BA2911">
        <v>0.20179547228727557</v>
      </c>
      <c r="BB2911">
        <v>540216</v>
      </c>
      <c r="BC2911">
        <v>900360</v>
      </c>
      <c r="BD2911">
        <v>1260504</v>
      </c>
      <c r="BG2911">
        <v>0</v>
      </c>
      <c r="BH2911">
        <v>0</v>
      </c>
      <c r="BI2911">
        <v>540216</v>
      </c>
      <c r="BJ2911">
        <v>900360</v>
      </c>
      <c r="BK2911">
        <v>1260504</v>
      </c>
      <c r="BL2911">
        <v>9</v>
      </c>
      <c r="BM2911">
        <v>1</v>
      </c>
      <c r="BO2911" t="s">
        <v>192</v>
      </c>
      <c r="BP2911">
        <v>0</v>
      </c>
      <c r="BQ2911">
        <v>600</v>
      </c>
      <c r="BR2911">
        <v>0</v>
      </c>
      <c r="BS2911">
        <v>0</v>
      </c>
      <c r="BV2911">
        <v>0</v>
      </c>
      <c r="BW2911">
        <v>0</v>
      </c>
      <c r="BX2911">
        <v>0</v>
      </c>
      <c r="BZ2911" t="s">
        <v>193</v>
      </c>
      <c r="CA2911" t="s">
        <v>194</v>
      </c>
      <c r="CB2911" t="b">
        <v>0</v>
      </c>
    </row>
    <row r="2912" spans="1:80" x14ac:dyDescent="0.3">
      <c r="A2912">
        <v>2911</v>
      </c>
      <c r="B2912" t="s">
        <v>3641</v>
      </c>
      <c r="C2912" t="s">
        <v>20</v>
      </c>
      <c r="D2912" t="s">
        <v>3632</v>
      </c>
      <c r="E2912" t="s">
        <v>3636</v>
      </c>
      <c r="F2912" t="s">
        <v>3642</v>
      </c>
      <c r="G2912" t="s">
        <v>2455</v>
      </c>
      <c r="H2912" t="s">
        <v>184</v>
      </c>
      <c r="J2912">
        <v>0</v>
      </c>
      <c r="K2912" t="s">
        <v>2615</v>
      </c>
      <c r="L2912" t="s">
        <v>1524</v>
      </c>
      <c r="M2912" t="s">
        <v>1525</v>
      </c>
      <c r="N2912" t="s">
        <v>20</v>
      </c>
      <c r="O2912">
        <v>6.5</v>
      </c>
      <c r="Q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AA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0.2</v>
      </c>
      <c r="AK2912">
        <v>2.5</v>
      </c>
      <c r="AL2912">
        <v>560</v>
      </c>
      <c r="AP2912" t="s">
        <v>197</v>
      </c>
      <c r="AQ2912" t="s">
        <v>197</v>
      </c>
      <c r="AR2912" t="s">
        <v>197</v>
      </c>
      <c r="AS2912" t="s">
        <v>2607</v>
      </c>
      <c r="AT2912">
        <v>24</v>
      </c>
      <c r="AU2912">
        <v>6</v>
      </c>
      <c r="AV2912">
        <v>6</v>
      </c>
      <c r="AW2912">
        <v>366</v>
      </c>
      <c r="AX2912">
        <v>24</v>
      </c>
      <c r="AY2912">
        <v>7</v>
      </c>
      <c r="AZ2912">
        <v>2562</v>
      </c>
      <c r="BA2912">
        <v>0.20179547228727557</v>
      </c>
      <c r="BB2912">
        <v>540216</v>
      </c>
      <c r="BC2912">
        <v>900360</v>
      </c>
      <c r="BD2912">
        <v>1260504</v>
      </c>
      <c r="BG2912">
        <v>0</v>
      </c>
      <c r="BH2912">
        <v>0</v>
      </c>
      <c r="BI2912">
        <v>540216</v>
      </c>
      <c r="BJ2912">
        <v>900360</v>
      </c>
      <c r="BK2912">
        <v>1260504</v>
      </c>
      <c r="BL2912">
        <v>9</v>
      </c>
      <c r="BM2912">
        <v>1</v>
      </c>
      <c r="BO2912" t="s">
        <v>192</v>
      </c>
      <c r="BP2912">
        <v>0</v>
      </c>
      <c r="BQ2912">
        <v>100</v>
      </c>
      <c r="BR2912">
        <v>3</v>
      </c>
      <c r="BS2912">
        <v>0.03</v>
      </c>
      <c r="BV2912">
        <v>0</v>
      </c>
      <c r="BW2912">
        <v>0</v>
      </c>
      <c r="BX2912">
        <v>0</v>
      </c>
      <c r="BZ2912" t="s">
        <v>193</v>
      </c>
      <c r="CA2912" t="s">
        <v>194</v>
      </c>
      <c r="CB2912" t="b">
        <v>0</v>
      </c>
    </row>
    <row r="2913" spans="1:80" x14ac:dyDescent="0.3">
      <c r="A2913">
        <v>2912</v>
      </c>
      <c r="B2913" t="s">
        <v>3643</v>
      </c>
      <c r="C2913" t="s">
        <v>20</v>
      </c>
      <c r="D2913" t="s">
        <v>3632</v>
      </c>
      <c r="E2913" t="s">
        <v>3644</v>
      </c>
      <c r="F2913" t="s">
        <v>3645</v>
      </c>
      <c r="G2913" t="s">
        <v>2455</v>
      </c>
      <c r="H2913" t="s">
        <v>184</v>
      </c>
      <c r="J2913">
        <v>0</v>
      </c>
      <c r="K2913" t="s">
        <v>3646</v>
      </c>
      <c r="L2913" t="s">
        <v>197</v>
      </c>
      <c r="M2913" t="s">
        <v>197</v>
      </c>
      <c r="N2913" t="s">
        <v>198</v>
      </c>
      <c r="O2913">
        <v>1</v>
      </c>
      <c r="Q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AA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0.21</v>
      </c>
      <c r="AK2913">
        <v>2.5</v>
      </c>
      <c r="AL2913">
        <v>534</v>
      </c>
      <c r="AP2913" t="s">
        <v>197</v>
      </c>
      <c r="AQ2913" t="s">
        <v>197</v>
      </c>
      <c r="AR2913" t="s">
        <v>197</v>
      </c>
      <c r="AS2913" t="s">
        <v>2621</v>
      </c>
      <c r="AT2913">
        <v>24</v>
      </c>
      <c r="AU2913">
        <v>6</v>
      </c>
      <c r="AV2913">
        <v>6</v>
      </c>
      <c r="AW2913">
        <v>228</v>
      </c>
      <c r="AX2913">
        <v>24</v>
      </c>
      <c r="AY2913">
        <v>7</v>
      </c>
      <c r="AZ2913">
        <v>1596</v>
      </c>
      <c r="BA2913">
        <v>0.32393483709273185</v>
      </c>
      <c r="BB2913">
        <v>336528</v>
      </c>
      <c r="BC2913">
        <v>560880</v>
      </c>
      <c r="BD2913">
        <v>785232</v>
      </c>
      <c r="BG2913">
        <v>0</v>
      </c>
      <c r="BH2913">
        <v>0</v>
      </c>
      <c r="BI2913">
        <v>336528</v>
      </c>
      <c r="BJ2913">
        <v>560880</v>
      </c>
      <c r="BK2913">
        <v>785232</v>
      </c>
      <c r="BL2913">
        <v>9</v>
      </c>
      <c r="BM2913">
        <v>1</v>
      </c>
      <c r="BO2913" t="s">
        <v>192</v>
      </c>
      <c r="BP2913">
        <v>0</v>
      </c>
      <c r="BQ2913">
        <v>1689</v>
      </c>
      <c r="BR2913">
        <v>0</v>
      </c>
      <c r="BS2913">
        <v>0</v>
      </c>
      <c r="BV2913">
        <v>0</v>
      </c>
      <c r="BW2913">
        <v>0</v>
      </c>
      <c r="BX2913">
        <v>0</v>
      </c>
      <c r="BZ2913" t="s">
        <v>193</v>
      </c>
      <c r="CA2913" t="s">
        <v>194</v>
      </c>
      <c r="CB2913" t="b">
        <v>0</v>
      </c>
    </row>
    <row r="2914" spans="1:80" x14ac:dyDescent="0.3">
      <c r="A2914">
        <v>2913</v>
      </c>
      <c r="B2914" t="s">
        <v>3647</v>
      </c>
      <c r="C2914" t="s">
        <v>20</v>
      </c>
      <c r="D2914" t="s">
        <v>3632</v>
      </c>
      <c r="E2914" t="s">
        <v>3644</v>
      </c>
      <c r="F2914" t="s">
        <v>3648</v>
      </c>
      <c r="G2914" t="s">
        <v>2455</v>
      </c>
      <c r="H2914" t="s">
        <v>184</v>
      </c>
      <c r="J2914">
        <v>0</v>
      </c>
      <c r="L2914" t="s">
        <v>197</v>
      </c>
      <c r="M2914" t="s">
        <v>197</v>
      </c>
      <c r="N2914" t="s">
        <v>198</v>
      </c>
      <c r="Q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AA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0.14000000000000001</v>
      </c>
      <c r="AK2914">
        <v>2.5</v>
      </c>
      <c r="AL2914">
        <v>800</v>
      </c>
      <c r="AP2914" t="s">
        <v>197</v>
      </c>
      <c r="AQ2914" t="s">
        <v>197</v>
      </c>
      <c r="AR2914" t="s">
        <v>197</v>
      </c>
      <c r="AS2914" t="s">
        <v>2621</v>
      </c>
      <c r="AT2914">
        <v>24</v>
      </c>
      <c r="AU2914">
        <v>6</v>
      </c>
      <c r="AV2914">
        <v>6</v>
      </c>
      <c r="AW2914">
        <v>228</v>
      </c>
      <c r="AX2914">
        <v>24</v>
      </c>
      <c r="AY2914">
        <v>7</v>
      </c>
      <c r="AZ2914">
        <v>1596</v>
      </c>
      <c r="BA2914">
        <v>0.32393483709273185</v>
      </c>
      <c r="BB2914">
        <v>336528</v>
      </c>
      <c r="BC2914">
        <v>560880</v>
      </c>
      <c r="BD2914">
        <v>785232</v>
      </c>
      <c r="BG2914">
        <v>0</v>
      </c>
      <c r="BH2914">
        <v>0</v>
      </c>
      <c r="BI2914">
        <v>336528</v>
      </c>
      <c r="BJ2914">
        <v>560880</v>
      </c>
      <c r="BK2914">
        <v>785232</v>
      </c>
      <c r="BL2914">
        <v>9</v>
      </c>
      <c r="BM2914">
        <v>1</v>
      </c>
      <c r="BO2914" t="s">
        <v>192</v>
      </c>
      <c r="BP2914">
        <v>0</v>
      </c>
      <c r="BQ2914">
        <v>1000</v>
      </c>
      <c r="BR2914">
        <v>0</v>
      </c>
      <c r="BS2914">
        <v>0</v>
      </c>
      <c r="BV2914">
        <v>0</v>
      </c>
      <c r="BW2914">
        <v>0</v>
      </c>
      <c r="BX2914">
        <v>0</v>
      </c>
      <c r="BZ2914" t="s">
        <v>193</v>
      </c>
      <c r="CA2914" t="s">
        <v>194</v>
      </c>
      <c r="CB2914" t="b">
        <v>0</v>
      </c>
    </row>
    <row r="2915" spans="1:80" x14ac:dyDescent="0.3">
      <c r="A2915">
        <v>2914</v>
      </c>
      <c r="B2915" t="s">
        <v>3649</v>
      </c>
      <c r="C2915" t="s">
        <v>20</v>
      </c>
      <c r="D2915" t="s">
        <v>3632</v>
      </c>
      <c r="E2915" t="s">
        <v>3644</v>
      </c>
      <c r="F2915" t="s">
        <v>3645</v>
      </c>
      <c r="G2915" t="s">
        <v>2455</v>
      </c>
      <c r="H2915" t="s">
        <v>184</v>
      </c>
      <c r="J2915">
        <v>0</v>
      </c>
      <c r="K2915" t="s">
        <v>2820</v>
      </c>
      <c r="L2915" t="s">
        <v>197</v>
      </c>
      <c r="M2915" t="s">
        <v>197</v>
      </c>
      <c r="N2915" t="s">
        <v>198</v>
      </c>
      <c r="O2915">
        <v>18.739999999999998</v>
      </c>
      <c r="Q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AA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0.21</v>
      </c>
      <c r="AK2915">
        <v>2.5</v>
      </c>
      <c r="AL2915">
        <v>534</v>
      </c>
      <c r="AP2915" t="s">
        <v>197</v>
      </c>
      <c r="AQ2915" t="s">
        <v>197</v>
      </c>
      <c r="AR2915" t="s">
        <v>197</v>
      </c>
      <c r="AS2915" t="s">
        <v>2621</v>
      </c>
      <c r="AT2915">
        <v>24</v>
      </c>
      <c r="AU2915">
        <v>6</v>
      </c>
      <c r="AV2915">
        <v>6</v>
      </c>
      <c r="AW2915">
        <v>228</v>
      </c>
      <c r="AX2915">
        <v>24</v>
      </c>
      <c r="AY2915">
        <v>7</v>
      </c>
      <c r="AZ2915">
        <v>1596</v>
      </c>
      <c r="BA2915">
        <v>0.32393483709273185</v>
      </c>
      <c r="BB2915">
        <v>336528</v>
      </c>
      <c r="BC2915">
        <v>560880</v>
      </c>
      <c r="BD2915">
        <v>785232</v>
      </c>
      <c r="BG2915">
        <v>0</v>
      </c>
      <c r="BH2915">
        <v>0</v>
      </c>
      <c r="BI2915">
        <v>336528</v>
      </c>
      <c r="BJ2915">
        <v>560880</v>
      </c>
      <c r="BK2915">
        <v>785232</v>
      </c>
      <c r="BL2915">
        <v>9</v>
      </c>
      <c r="BM2915">
        <v>1</v>
      </c>
      <c r="BO2915" t="s">
        <v>192</v>
      </c>
      <c r="BP2915">
        <v>0</v>
      </c>
      <c r="BQ2915">
        <v>0</v>
      </c>
      <c r="BR2915">
        <v>45</v>
      </c>
      <c r="BS2915">
        <v>0</v>
      </c>
      <c r="BV2915">
        <v>0</v>
      </c>
      <c r="BW2915">
        <v>0</v>
      </c>
      <c r="BX2915">
        <v>0</v>
      </c>
      <c r="BZ2915" t="s">
        <v>193</v>
      </c>
      <c r="CA2915" t="s">
        <v>194</v>
      </c>
      <c r="CB2915" t="b">
        <v>0</v>
      </c>
    </row>
    <row r="2916" spans="1:80" x14ac:dyDescent="0.3">
      <c r="A2916">
        <v>2915</v>
      </c>
      <c r="B2916" t="s">
        <v>3650</v>
      </c>
      <c r="C2916" t="s">
        <v>20</v>
      </c>
      <c r="D2916" t="s">
        <v>3632</v>
      </c>
      <c r="E2916" t="s">
        <v>3633</v>
      </c>
      <c r="F2916" t="s">
        <v>2676</v>
      </c>
      <c r="G2916" t="s">
        <v>2455</v>
      </c>
      <c r="H2916" t="s">
        <v>184</v>
      </c>
      <c r="J2916">
        <v>0</v>
      </c>
      <c r="K2916" t="s">
        <v>2823</v>
      </c>
      <c r="L2916" t="s">
        <v>197</v>
      </c>
      <c r="M2916" t="s">
        <v>197</v>
      </c>
      <c r="N2916" t="s">
        <v>198</v>
      </c>
      <c r="O2916">
        <v>0</v>
      </c>
      <c r="Q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AA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0.35</v>
      </c>
      <c r="AK2916">
        <v>2.5</v>
      </c>
      <c r="AL2916">
        <v>320</v>
      </c>
      <c r="AP2916" t="s">
        <v>197</v>
      </c>
      <c r="AQ2916" t="s">
        <v>197</v>
      </c>
      <c r="AR2916" t="s">
        <v>197</v>
      </c>
      <c r="AS2916" t="s">
        <v>2621</v>
      </c>
      <c r="AT2916">
        <v>24</v>
      </c>
      <c r="AU2916">
        <v>6</v>
      </c>
      <c r="AV2916">
        <v>6</v>
      </c>
      <c r="AW2916">
        <v>228</v>
      </c>
      <c r="AX2916">
        <v>24</v>
      </c>
      <c r="AY2916">
        <v>7</v>
      </c>
      <c r="AZ2916">
        <v>1596</v>
      </c>
      <c r="BA2916">
        <v>0.32393483709273185</v>
      </c>
      <c r="BB2916">
        <v>336528</v>
      </c>
      <c r="BC2916">
        <v>560880</v>
      </c>
      <c r="BD2916">
        <v>785232</v>
      </c>
      <c r="BG2916">
        <v>0</v>
      </c>
      <c r="BH2916">
        <v>0</v>
      </c>
      <c r="BI2916">
        <v>336528</v>
      </c>
      <c r="BJ2916">
        <v>560880</v>
      </c>
      <c r="BK2916">
        <v>785232</v>
      </c>
      <c r="BL2916">
        <v>30</v>
      </c>
      <c r="BM2916">
        <v>1</v>
      </c>
      <c r="BP2916">
        <v>0</v>
      </c>
      <c r="BR2916">
        <v>0</v>
      </c>
      <c r="BS2916">
        <v>0</v>
      </c>
      <c r="BV2916">
        <v>0</v>
      </c>
      <c r="BW2916">
        <v>0</v>
      </c>
      <c r="BX2916">
        <v>0</v>
      </c>
      <c r="BZ2916" t="s">
        <v>193</v>
      </c>
      <c r="CA2916" t="s">
        <v>194</v>
      </c>
      <c r="CB2916" t="b">
        <v>0</v>
      </c>
    </row>
    <row r="2917" spans="1:80" x14ac:dyDescent="0.3">
      <c r="A2917">
        <v>2916</v>
      </c>
      <c r="B2917" t="s">
        <v>3651</v>
      </c>
      <c r="C2917" t="s">
        <v>20</v>
      </c>
      <c r="D2917" t="s">
        <v>3632</v>
      </c>
      <c r="E2917" t="s">
        <v>3644</v>
      </c>
      <c r="F2917" t="s">
        <v>3652</v>
      </c>
      <c r="G2917" t="s">
        <v>2455</v>
      </c>
      <c r="H2917" t="s">
        <v>184</v>
      </c>
      <c r="J2917">
        <v>0</v>
      </c>
      <c r="L2917" t="s">
        <v>197</v>
      </c>
      <c r="M2917" t="s">
        <v>197</v>
      </c>
      <c r="N2917" t="s">
        <v>198</v>
      </c>
      <c r="Q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AA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0.32</v>
      </c>
      <c r="AK2917">
        <v>2.5</v>
      </c>
      <c r="AL2917">
        <v>350</v>
      </c>
      <c r="AP2917" t="s">
        <v>197</v>
      </c>
      <c r="AQ2917" t="s">
        <v>197</v>
      </c>
      <c r="AR2917" t="s">
        <v>197</v>
      </c>
      <c r="AS2917" t="s">
        <v>2621</v>
      </c>
      <c r="AT2917">
        <v>24</v>
      </c>
      <c r="AU2917">
        <v>6</v>
      </c>
      <c r="AV2917">
        <v>6</v>
      </c>
      <c r="AW2917">
        <v>228</v>
      </c>
      <c r="AX2917">
        <v>24</v>
      </c>
      <c r="AY2917">
        <v>7</v>
      </c>
      <c r="AZ2917">
        <v>1596</v>
      </c>
      <c r="BA2917">
        <v>0.32393483709273185</v>
      </c>
      <c r="BB2917">
        <v>336528</v>
      </c>
      <c r="BC2917">
        <v>560880</v>
      </c>
      <c r="BD2917">
        <v>785232</v>
      </c>
      <c r="BG2917">
        <v>0</v>
      </c>
      <c r="BH2917">
        <v>0</v>
      </c>
      <c r="BI2917">
        <v>336528</v>
      </c>
      <c r="BJ2917">
        <v>560880</v>
      </c>
      <c r="BK2917">
        <v>785232</v>
      </c>
      <c r="BL2917">
        <v>30</v>
      </c>
      <c r="BM2917">
        <v>1</v>
      </c>
      <c r="BP2917">
        <v>0</v>
      </c>
      <c r="BR2917">
        <v>0</v>
      </c>
      <c r="BS2917">
        <v>0</v>
      </c>
      <c r="BV2917">
        <v>0</v>
      </c>
      <c r="BW2917">
        <v>0</v>
      </c>
      <c r="BX2917">
        <v>0</v>
      </c>
      <c r="BZ2917" t="s">
        <v>193</v>
      </c>
      <c r="CA2917" t="s">
        <v>194</v>
      </c>
      <c r="CB2917" t="b">
        <v>0</v>
      </c>
    </row>
    <row r="2918" spans="1:80" x14ac:dyDescent="0.3">
      <c r="A2918">
        <v>2917</v>
      </c>
      <c r="B2918" t="s">
        <v>3653</v>
      </c>
      <c r="C2918" t="s">
        <v>20</v>
      </c>
      <c r="D2918" t="s">
        <v>3632</v>
      </c>
      <c r="E2918" t="s">
        <v>3644</v>
      </c>
      <c r="F2918" t="s">
        <v>3654</v>
      </c>
      <c r="G2918" t="s">
        <v>2455</v>
      </c>
      <c r="H2918" t="s">
        <v>184</v>
      </c>
      <c r="J2918">
        <v>0</v>
      </c>
      <c r="L2918" t="s">
        <v>197</v>
      </c>
      <c r="M2918" t="s">
        <v>197</v>
      </c>
      <c r="N2918" t="s">
        <v>198</v>
      </c>
      <c r="Q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AA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0.32</v>
      </c>
      <c r="AK2918">
        <v>2.5</v>
      </c>
      <c r="AL2918">
        <v>350</v>
      </c>
      <c r="AP2918" t="s">
        <v>197</v>
      </c>
      <c r="AQ2918" t="s">
        <v>197</v>
      </c>
      <c r="AR2918" t="s">
        <v>197</v>
      </c>
      <c r="AS2918" t="s">
        <v>2621</v>
      </c>
      <c r="AT2918">
        <v>24</v>
      </c>
      <c r="AU2918">
        <v>6</v>
      </c>
      <c r="AV2918">
        <v>6</v>
      </c>
      <c r="AW2918">
        <v>228</v>
      </c>
      <c r="AX2918">
        <v>24</v>
      </c>
      <c r="AY2918">
        <v>7</v>
      </c>
      <c r="AZ2918">
        <v>1596</v>
      </c>
      <c r="BA2918">
        <v>0.32393483709273185</v>
      </c>
      <c r="BB2918">
        <v>336528</v>
      </c>
      <c r="BC2918">
        <v>560880</v>
      </c>
      <c r="BD2918">
        <v>785232</v>
      </c>
      <c r="BG2918">
        <v>0</v>
      </c>
      <c r="BH2918">
        <v>0</v>
      </c>
      <c r="BI2918">
        <v>336528</v>
      </c>
      <c r="BJ2918">
        <v>560880</v>
      </c>
      <c r="BK2918">
        <v>785232</v>
      </c>
      <c r="BL2918">
        <v>30</v>
      </c>
      <c r="BM2918">
        <v>1</v>
      </c>
      <c r="BP2918">
        <v>0</v>
      </c>
      <c r="BR2918">
        <v>0</v>
      </c>
      <c r="BS2918">
        <v>0</v>
      </c>
      <c r="BV2918">
        <v>0</v>
      </c>
      <c r="BW2918">
        <v>0</v>
      </c>
      <c r="BX2918">
        <v>0</v>
      </c>
      <c r="BZ2918" t="s">
        <v>193</v>
      </c>
      <c r="CA2918" t="s">
        <v>194</v>
      </c>
      <c r="CB2918" t="b">
        <v>0</v>
      </c>
    </row>
    <row r="2919" spans="1:80" x14ac:dyDescent="0.3">
      <c r="A2919">
        <v>2918</v>
      </c>
      <c r="B2919" t="s">
        <v>3655</v>
      </c>
      <c r="C2919" t="s">
        <v>20</v>
      </c>
      <c r="D2919" t="s">
        <v>3632</v>
      </c>
      <c r="E2919" t="s">
        <v>3644</v>
      </c>
      <c r="F2919" t="s">
        <v>3656</v>
      </c>
      <c r="G2919" t="s">
        <v>2455</v>
      </c>
      <c r="H2919" t="s">
        <v>184</v>
      </c>
      <c r="J2919">
        <v>0</v>
      </c>
      <c r="L2919" t="s">
        <v>197</v>
      </c>
      <c r="M2919" t="s">
        <v>197</v>
      </c>
      <c r="N2919" t="s">
        <v>198</v>
      </c>
      <c r="Q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AA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0.18</v>
      </c>
      <c r="AK2919">
        <v>2.5</v>
      </c>
      <c r="AL2919">
        <v>623</v>
      </c>
      <c r="AP2919" t="s">
        <v>197</v>
      </c>
      <c r="AQ2919" t="s">
        <v>197</v>
      </c>
      <c r="AR2919" t="s">
        <v>197</v>
      </c>
      <c r="AS2919" t="s">
        <v>2621</v>
      </c>
      <c r="AT2919">
        <v>24</v>
      </c>
      <c r="AU2919">
        <v>6</v>
      </c>
      <c r="AV2919">
        <v>6</v>
      </c>
      <c r="AW2919">
        <v>228</v>
      </c>
      <c r="AX2919">
        <v>24</v>
      </c>
      <c r="AY2919">
        <v>7</v>
      </c>
      <c r="AZ2919">
        <v>1596</v>
      </c>
      <c r="BA2919">
        <v>0.32393483709273185</v>
      </c>
      <c r="BB2919">
        <v>336528</v>
      </c>
      <c r="BC2919">
        <v>560880</v>
      </c>
      <c r="BD2919">
        <v>785232</v>
      </c>
      <c r="BG2919">
        <v>0</v>
      </c>
      <c r="BH2919">
        <v>0</v>
      </c>
      <c r="BI2919">
        <v>336528</v>
      </c>
      <c r="BJ2919">
        <v>560880</v>
      </c>
      <c r="BK2919">
        <v>785232</v>
      </c>
      <c r="BL2919">
        <v>30</v>
      </c>
      <c r="BM2919">
        <v>1</v>
      </c>
      <c r="BP2919">
        <v>0</v>
      </c>
      <c r="BR2919">
        <v>0</v>
      </c>
      <c r="BS2919">
        <v>0</v>
      </c>
      <c r="BV2919">
        <v>0</v>
      </c>
      <c r="BW2919">
        <v>0</v>
      </c>
      <c r="BX2919">
        <v>0</v>
      </c>
      <c r="BZ2919" t="s">
        <v>193</v>
      </c>
      <c r="CA2919" t="s">
        <v>194</v>
      </c>
      <c r="CB2919" t="b">
        <v>0</v>
      </c>
    </row>
    <row r="2920" spans="1:80" x14ac:dyDescent="0.3">
      <c r="A2920">
        <v>2919</v>
      </c>
      <c r="B2920" t="s">
        <v>3657</v>
      </c>
      <c r="C2920" t="s">
        <v>20</v>
      </c>
      <c r="D2920" t="s">
        <v>3658</v>
      </c>
      <c r="E2920" t="s">
        <v>3659</v>
      </c>
      <c r="F2920" t="s">
        <v>2668</v>
      </c>
      <c r="G2920" t="s">
        <v>3658</v>
      </c>
      <c r="H2920" t="s">
        <v>184</v>
      </c>
      <c r="J2920">
        <v>0</v>
      </c>
      <c r="L2920" t="s">
        <v>197</v>
      </c>
      <c r="M2920" t="s">
        <v>197</v>
      </c>
      <c r="N2920" t="s">
        <v>198</v>
      </c>
      <c r="Q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 t="s">
        <v>2644</v>
      </c>
      <c r="AA2920">
        <v>3</v>
      </c>
      <c r="AB2920">
        <v>4</v>
      </c>
      <c r="AC2920">
        <v>16</v>
      </c>
      <c r="AD2920">
        <v>4</v>
      </c>
      <c r="AE2920">
        <v>6</v>
      </c>
      <c r="AF2920">
        <v>6</v>
      </c>
      <c r="AG2920">
        <v>0</v>
      </c>
      <c r="AH2920">
        <v>0.76</v>
      </c>
      <c r="AI2920">
        <v>149568</v>
      </c>
      <c r="AJ2920">
        <v>1.7350000000000001</v>
      </c>
      <c r="AK2920">
        <v>2.5</v>
      </c>
      <c r="AL2920">
        <v>65</v>
      </c>
      <c r="AP2920" t="s">
        <v>197</v>
      </c>
      <c r="AQ2920" t="s">
        <v>197</v>
      </c>
      <c r="AR2920" t="s">
        <v>197</v>
      </c>
      <c r="AS2920" t="s">
        <v>3660</v>
      </c>
      <c r="AT2920">
        <v>9</v>
      </c>
      <c r="AU2920">
        <v>12</v>
      </c>
      <c r="AV2920">
        <v>12</v>
      </c>
      <c r="AW2920">
        <v>72</v>
      </c>
      <c r="AX2920">
        <v>33</v>
      </c>
      <c r="AY2920">
        <v>5</v>
      </c>
      <c r="AZ2920">
        <v>360</v>
      </c>
      <c r="BA2920">
        <v>1.4361111111111111</v>
      </c>
      <c r="BB2920">
        <v>39852</v>
      </c>
      <c r="BC2920">
        <v>66420</v>
      </c>
      <c r="BD2920">
        <v>92988</v>
      </c>
      <c r="BG2920">
        <v>0</v>
      </c>
      <c r="BH2920">
        <v>0</v>
      </c>
      <c r="BI2920">
        <v>39852</v>
      </c>
      <c r="BJ2920">
        <v>66420</v>
      </c>
      <c r="BK2920">
        <v>92988</v>
      </c>
      <c r="BL2920">
        <v>20</v>
      </c>
      <c r="BM2920">
        <v>1</v>
      </c>
      <c r="BP2920">
        <v>0</v>
      </c>
      <c r="BQ2920">
        <v>0</v>
      </c>
      <c r="BR2920">
        <v>0</v>
      </c>
      <c r="BS2920">
        <v>0</v>
      </c>
      <c r="BV2920">
        <v>0</v>
      </c>
      <c r="BW2920">
        <v>0</v>
      </c>
      <c r="BX2920">
        <v>0</v>
      </c>
      <c r="BZ2920" t="s">
        <v>193</v>
      </c>
      <c r="CA2920" t="s">
        <v>194</v>
      </c>
      <c r="CB2920" t="b">
        <v>0</v>
      </c>
    </row>
    <row r="2921" spans="1:80" x14ac:dyDescent="0.3">
      <c r="A2921">
        <v>2920</v>
      </c>
      <c r="B2921" t="s">
        <v>3661</v>
      </c>
      <c r="C2921" t="s">
        <v>20</v>
      </c>
      <c r="D2921" t="s">
        <v>3658</v>
      </c>
      <c r="E2921" t="s">
        <v>3662</v>
      </c>
      <c r="F2921" t="s">
        <v>2668</v>
      </c>
      <c r="G2921" t="s">
        <v>3658</v>
      </c>
      <c r="H2921" t="s">
        <v>184</v>
      </c>
      <c r="J2921">
        <v>0</v>
      </c>
      <c r="L2921" t="s">
        <v>197</v>
      </c>
      <c r="M2921" t="s">
        <v>197</v>
      </c>
      <c r="N2921" t="s">
        <v>198</v>
      </c>
      <c r="Q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 t="s">
        <v>2644</v>
      </c>
      <c r="AA2921">
        <v>3</v>
      </c>
      <c r="AB2921">
        <v>4</v>
      </c>
      <c r="AC2921">
        <v>16</v>
      </c>
      <c r="AD2921">
        <v>4</v>
      </c>
      <c r="AE2921">
        <v>6</v>
      </c>
      <c r="AF2921">
        <v>6</v>
      </c>
      <c r="AG2921">
        <v>0</v>
      </c>
      <c r="AH2921">
        <v>0.76</v>
      </c>
      <c r="AI2921">
        <v>149568</v>
      </c>
      <c r="AJ2921">
        <v>1.7770999999999999</v>
      </c>
      <c r="AK2921">
        <v>2.5</v>
      </c>
      <c r="AL2921">
        <v>64</v>
      </c>
      <c r="AP2921" t="s">
        <v>197</v>
      </c>
      <c r="AQ2921" t="s">
        <v>197</v>
      </c>
      <c r="AR2921" t="s">
        <v>197</v>
      </c>
      <c r="AS2921" t="s">
        <v>3660</v>
      </c>
      <c r="AT2921">
        <v>9</v>
      </c>
      <c r="AU2921">
        <v>12</v>
      </c>
      <c r="AV2921">
        <v>12</v>
      </c>
      <c r="AW2921">
        <v>72</v>
      </c>
      <c r="AX2921">
        <v>33</v>
      </c>
      <c r="AY2921">
        <v>5</v>
      </c>
      <c r="AZ2921">
        <v>360</v>
      </c>
      <c r="BA2921">
        <v>1.4361111111111111</v>
      </c>
      <c r="BB2921">
        <v>39852</v>
      </c>
      <c r="BC2921">
        <v>66420</v>
      </c>
      <c r="BD2921">
        <v>92988</v>
      </c>
      <c r="BG2921">
        <v>0</v>
      </c>
      <c r="BH2921">
        <v>0</v>
      </c>
      <c r="BI2921">
        <v>39852</v>
      </c>
      <c r="BJ2921">
        <v>66420</v>
      </c>
      <c r="BK2921">
        <v>92988</v>
      </c>
      <c r="BL2921">
        <v>20</v>
      </c>
      <c r="BM2921">
        <v>1</v>
      </c>
      <c r="BP2921">
        <v>0</v>
      </c>
      <c r="BQ2921">
        <v>0</v>
      </c>
      <c r="BR2921">
        <v>0</v>
      </c>
      <c r="BS2921">
        <v>0</v>
      </c>
      <c r="BV2921">
        <v>0</v>
      </c>
      <c r="BW2921">
        <v>0</v>
      </c>
      <c r="BX2921">
        <v>0</v>
      </c>
      <c r="BZ2921" t="s">
        <v>193</v>
      </c>
      <c r="CA2921" t="s">
        <v>194</v>
      </c>
      <c r="CB2921" t="b">
        <v>0</v>
      </c>
    </row>
    <row r="2922" spans="1:80" x14ac:dyDescent="0.3">
      <c r="A2922">
        <v>2921</v>
      </c>
      <c r="B2922" t="s">
        <v>3663</v>
      </c>
      <c r="C2922" t="s">
        <v>20</v>
      </c>
      <c r="D2922" t="s">
        <v>3658</v>
      </c>
      <c r="E2922" t="s">
        <v>3664</v>
      </c>
      <c r="F2922" t="s">
        <v>3665</v>
      </c>
      <c r="G2922" t="s">
        <v>3658</v>
      </c>
      <c r="H2922" t="s">
        <v>184</v>
      </c>
      <c r="J2922">
        <v>0</v>
      </c>
      <c r="L2922" t="s">
        <v>197</v>
      </c>
      <c r="M2922" t="s">
        <v>197</v>
      </c>
      <c r="N2922" t="s">
        <v>198</v>
      </c>
      <c r="Q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 t="s">
        <v>2644</v>
      </c>
      <c r="AA2922">
        <v>3</v>
      </c>
      <c r="AB2922">
        <v>4</v>
      </c>
      <c r="AC2922">
        <v>16</v>
      </c>
      <c r="AD2922">
        <v>4</v>
      </c>
      <c r="AE2922">
        <v>6</v>
      </c>
      <c r="AF2922">
        <v>6</v>
      </c>
      <c r="AG2922">
        <v>0</v>
      </c>
      <c r="AH2922">
        <v>0.76</v>
      </c>
      <c r="AI2922">
        <v>149568</v>
      </c>
      <c r="AJ2922">
        <v>2.3073999999999999</v>
      </c>
      <c r="AK2922">
        <v>2.5</v>
      </c>
      <c r="AL2922">
        <v>49</v>
      </c>
      <c r="AP2922" t="s">
        <v>197</v>
      </c>
      <c r="AQ2922" t="s">
        <v>197</v>
      </c>
      <c r="AR2922" t="s">
        <v>197</v>
      </c>
      <c r="AS2922" t="s">
        <v>3666</v>
      </c>
      <c r="AT2922">
        <v>9</v>
      </c>
      <c r="AU2922">
        <v>12</v>
      </c>
      <c r="AV2922">
        <v>12</v>
      </c>
      <c r="AW2922">
        <v>48</v>
      </c>
      <c r="AX2922">
        <v>33</v>
      </c>
      <c r="AY2922">
        <v>5</v>
      </c>
      <c r="AZ2922">
        <v>240</v>
      </c>
      <c r="BA2922">
        <v>2.1541666666666668</v>
      </c>
      <c r="BB2922">
        <v>26568</v>
      </c>
      <c r="BC2922">
        <v>44280</v>
      </c>
      <c r="BD2922">
        <v>61992</v>
      </c>
      <c r="BG2922">
        <v>0</v>
      </c>
      <c r="BH2922">
        <v>0</v>
      </c>
      <c r="BI2922">
        <v>26568</v>
      </c>
      <c r="BJ2922">
        <v>44280</v>
      </c>
      <c r="BK2922">
        <v>61992</v>
      </c>
      <c r="BL2922">
        <v>20</v>
      </c>
      <c r="BM2922">
        <v>1</v>
      </c>
      <c r="BP2922">
        <v>0</v>
      </c>
      <c r="BQ2922">
        <v>0</v>
      </c>
      <c r="BR2922">
        <v>0</v>
      </c>
      <c r="BS2922">
        <v>0</v>
      </c>
      <c r="BV2922">
        <v>0</v>
      </c>
      <c r="BW2922">
        <v>0</v>
      </c>
      <c r="BX2922">
        <v>0</v>
      </c>
      <c r="BZ2922" t="s">
        <v>193</v>
      </c>
      <c r="CA2922" t="s">
        <v>194</v>
      </c>
      <c r="CB2922" t="b">
        <v>0</v>
      </c>
    </row>
    <row r="2923" spans="1:80" x14ac:dyDescent="0.3">
      <c r="A2923">
        <v>2922</v>
      </c>
      <c r="B2923" t="s">
        <v>3667</v>
      </c>
      <c r="C2923" t="s">
        <v>20</v>
      </c>
      <c r="D2923" t="s">
        <v>3658</v>
      </c>
      <c r="E2923" t="s">
        <v>3668</v>
      </c>
      <c r="F2923" t="s">
        <v>3665</v>
      </c>
      <c r="G2923" t="s">
        <v>3658</v>
      </c>
      <c r="H2923" t="s">
        <v>184</v>
      </c>
      <c r="J2923">
        <v>0</v>
      </c>
      <c r="L2923" t="s">
        <v>197</v>
      </c>
      <c r="M2923" t="s">
        <v>197</v>
      </c>
      <c r="N2923" t="s">
        <v>198</v>
      </c>
      <c r="Q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 t="s">
        <v>2644</v>
      </c>
      <c r="AA2923">
        <v>3</v>
      </c>
      <c r="AB2923">
        <v>4</v>
      </c>
      <c r="AC2923">
        <v>16</v>
      </c>
      <c r="AD2923">
        <v>4</v>
      </c>
      <c r="AE2923">
        <v>6</v>
      </c>
      <c r="AF2923">
        <v>6</v>
      </c>
      <c r="AG2923">
        <v>0</v>
      </c>
      <c r="AH2923">
        <v>0.76</v>
      </c>
      <c r="AI2923">
        <v>149568</v>
      </c>
      <c r="AJ2923">
        <v>2.3519000000000001</v>
      </c>
      <c r="AK2923">
        <v>2.5</v>
      </c>
      <c r="AL2923">
        <v>48</v>
      </c>
      <c r="AP2923" t="s">
        <v>197</v>
      </c>
      <c r="AQ2923" t="s">
        <v>197</v>
      </c>
      <c r="AR2923" t="s">
        <v>197</v>
      </c>
      <c r="AS2923" t="s">
        <v>3666</v>
      </c>
      <c r="AT2923">
        <v>9</v>
      </c>
      <c r="AU2923">
        <v>12</v>
      </c>
      <c r="AV2923">
        <v>12</v>
      </c>
      <c r="AW2923">
        <v>48</v>
      </c>
      <c r="AX2923">
        <v>33</v>
      </c>
      <c r="AY2923">
        <v>5</v>
      </c>
      <c r="AZ2923">
        <v>240</v>
      </c>
      <c r="BA2923">
        <v>2.1541666666666668</v>
      </c>
      <c r="BB2923">
        <v>26568</v>
      </c>
      <c r="BC2923">
        <v>44280</v>
      </c>
      <c r="BD2923">
        <v>61992</v>
      </c>
      <c r="BG2923">
        <v>0</v>
      </c>
      <c r="BH2923">
        <v>0</v>
      </c>
      <c r="BI2923">
        <v>26568</v>
      </c>
      <c r="BJ2923">
        <v>44280</v>
      </c>
      <c r="BK2923">
        <v>61992</v>
      </c>
      <c r="BL2923">
        <v>20</v>
      </c>
      <c r="BM2923">
        <v>1</v>
      </c>
      <c r="BP2923">
        <v>0</v>
      </c>
      <c r="BQ2923">
        <v>0</v>
      </c>
      <c r="BR2923">
        <v>0</v>
      </c>
      <c r="BS2923">
        <v>0</v>
      </c>
      <c r="BV2923">
        <v>0</v>
      </c>
      <c r="BW2923">
        <v>0</v>
      </c>
      <c r="BX2923">
        <v>0</v>
      </c>
      <c r="BZ2923" t="s">
        <v>193</v>
      </c>
      <c r="CA2923" t="s">
        <v>194</v>
      </c>
      <c r="CB2923" t="b">
        <v>0</v>
      </c>
    </row>
    <row r="2924" spans="1:80" x14ac:dyDescent="0.3">
      <c r="A2924">
        <v>2923</v>
      </c>
      <c r="B2924" t="s">
        <v>3669</v>
      </c>
      <c r="C2924" t="s">
        <v>20</v>
      </c>
      <c r="D2924" t="s">
        <v>3658</v>
      </c>
      <c r="E2924" t="s">
        <v>3670</v>
      </c>
      <c r="F2924" t="s">
        <v>3671</v>
      </c>
      <c r="G2924" t="s">
        <v>3658</v>
      </c>
      <c r="H2924" t="s">
        <v>184</v>
      </c>
      <c r="J2924">
        <v>0</v>
      </c>
      <c r="L2924" t="s">
        <v>197</v>
      </c>
      <c r="M2924" t="s">
        <v>197</v>
      </c>
      <c r="N2924" t="s">
        <v>198</v>
      </c>
      <c r="Q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 t="s">
        <v>2644</v>
      </c>
      <c r="AA2924">
        <v>3</v>
      </c>
      <c r="AB2924">
        <v>3</v>
      </c>
      <c r="AC2924">
        <v>16</v>
      </c>
      <c r="AD2924">
        <v>5.333333333333333</v>
      </c>
      <c r="AE2924">
        <v>6</v>
      </c>
      <c r="AF2924">
        <v>6</v>
      </c>
      <c r="AG2924">
        <v>0</v>
      </c>
      <c r="AH2924">
        <v>0.76</v>
      </c>
      <c r="AI2924">
        <v>149568</v>
      </c>
      <c r="AJ2924">
        <v>2.8769</v>
      </c>
      <c r="AK2924">
        <v>2.5</v>
      </c>
      <c r="AL2924">
        <v>39</v>
      </c>
      <c r="AP2924" t="s">
        <v>197</v>
      </c>
      <c r="AQ2924" t="s">
        <v>197</v>
      </c>
      <c r="AR2924" t="s">
        <v>197</v>
      </c>
      <c r="AS2924" t="s">
        <v>3672</v>
      </c>
      <c r="AT2924">
        <v>9</v>
      </c>
      <c r="AU2924">
        <v>12</v>
      </c>
      <c r="AV2924">
        <v>12</v>
      </c>
      <c r="AW2924">
        <v>42</v>
      </c>
      <c r="AX2924">
        <v>33</v>
      </c>
      <c r="AY2924">
        <v>5</v>
      </c>
      <c r="AZ2924">
        <v>210</v>
      </c>
      <c r="BA2924">
        <v>2.461904761904762</v>
      </c>
      <c r="BB2924">
        <v>23247</v>
      </c>
      <c r="BC2924">
        <v>38745</v>
      </c>
      <c r="BD2924">
        <v>54243</v>
      </c>
      <c r="BG2924">
        <v>0</v>
      </c>
      <c r="BH2924">
        <v>0</v>
      </c>
      <c r="BI2924">
        <v>23247</v>
      </c>
      <c r="BJ2924">
        <v>38745</v>
      </c>
      <c r="BK2924">
        <v>54243</v>
      </c>
      <c r="BL2924">
        <v>20</v>
      </c>
      <c r="BM2924">
        <v>1</v>
      </c>
      <c r="BP2924">
        <v>0</v>
      </c>
      <c r="BQ2924">
        <v>0</v>
      </c>
      <c r="BR2924">
        <v>0</v>
      </c>
      <c r="BS2924">
        <v>0</v>
      </c>
      <c r="BV2924">
        <v>0</v>
      </c>
      <c r="BW2924">
        <v>0</v>
      </c>
      <c r="BX2924">
        <v>0</v>
      </c>
      <c r="BZ2924" t="s">
        <v>193</v>
      </c>
      <c r="CA2924" t="s">
        <v>194</v>
      </c>
      <c r="CB2924" t="b">
        <v>0</v>
      </c>
    </row>
    <row r="2925" spans="1:80" x14ac:dyDescent="0.3">
      <c r="A2925">
        <v>2924</v>
      </c>
      <c r="B2925" t="s">
        <v>3673</v>
      </c>
      <c r="C2925" t="s">
        <v>20</v>
      </c>
      <c r="D2925" t="s">
        <v>3658</v>
      </c>
      <c r="E2925" t="s">
        <v>3674</v>
      </c>
      <c r="F2925" t="s">
        <v>3671</v>
      </c>
      <c r="G2925" t="s">
        <v>3658</v>
      </c>
      <c r="H2925" t="s">
        <v>184</v>
      </c>
      <c r="J2925">
        <v>0</v>
      </c>
      <c r="L2925" t="s">
        <v>197</v>
      </c>
      <c r="M2925" t="s">
        <v>197</v>
      </c>
      <c r="N2925" t="s">
        <v>198</v>
      </c>
      <c r="Q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 t="s">
        <v>2644</v>
      </c>
      <c r="AA2925">
        <v>3</v>
      </c>
      <c r="AB2925">
        <v>3</v>
      </c>
      <c r="AC2925">
        <v>16</v>
      </c>
      <c r="AD2925">
        <v>5.333333333333333</v>
      </c>
      <c r="AE2925">
        <v>6</v>
      </c>
      <c r="AF2925">
        <v>6</v>
      </c>
      <c r="AG2925">
        <v>0</v>
      </c>
      <c r="AH2925">
        <v>0.76</v>
      </c>
      <c r="AI2925">
        <v>149568</v>
      </c>
      <c r="AJ2925">
        <v>2.8973</v>
      </c>
      <c r="AK2925">
        <v>2.5</v>
      </c>
      <c r="AL2925">
        <v>39</v>
      </c>
      <c r="AP2925" t="s">
        <v>197</v>
      </c>
      <c r="AQ2925" t="s">
        <v>197</v>
      </c>
      <c r="AR2925" t="s">
        <v>197</v>
      </c>
      <c r="AS2925" t="s">
        <v>3672</v>
      </c>
      <c r="AT2925">
        <v>9</v>
      </c>
      <c r="AU2925">
        <v>12</v>
      </c>
      <c r="AV2925">
        <v>12</v>
      </c>
      <c r="AW2925">
        <v>42</v>
      </c>
      <c r="AX2925">
        <v>33</v>
      </c>
      <c r="AY2925">
        <v>5</v>
      </c>
      <c r="AZ2925">
        <v>210</v>
      </c>
      <c r="BA2925">
        <v>2.461904761904762</v>
      </c>
      <c r="BB2925">
        <v>23247</v>
      </c>
      <c r="BC2925">
        <v>38745</v>
      </c>
      <c r="BD2925">
        <v>54243</v>
      </c>
      <c r="BG2925">
        <v>0</v>
      </c>
      <c r="BH2925">
        <v>0</v>
      </c>
      <c r="BI2925">
        <v>23247</v>
      </c>
      <c r="BJ2925">
        <v>38745</v>
      </c>
      <c r="BK2925">
        <v>54243</v>
      </c>
      <c r="BL2925">
        <v>20</v>
      </c>
      <c r="BM2925">
        <v>1</v>
      </c>
      <c r="BP2925">
        <v>0</v>
      </c>
      <c r="BQ2925">
        <v>0</v>
      </c>
      <c r="BR2925">
        <v>0</v>
      </c>
      <c r="BS2925">
        <v>0</v>
      </c>
      <c r="BV2925">
        <v>0</v>
      </c>
      <c r="BW2925">
        <v>0</v>
      </c>
      <c r="BX2925">
        <v>0</v>
      </c>
      <c r="BZ2925" t="s">
        <v>193</v>
      </c>
      <c r="CA2925" t="s">
        <v>194</v>
      </c>
      <c r="CB2925" t="b">
        <v>0</v>
      </c>
    </row>
    <row r="2926" spans="1:80" x14ac:dyDescent="0.3">
      <c r="A2926">
        <v>2925</v>
      </c>
      <c r="B2926" t="s">
        <v>3675</v>
      </c>
      <c r="C2926" t="s">
        <v>20</v>
      </c>
      <c r="D2926" t="s">
        <v>3658</v>
      </c>
      <c r="E2926" t="s">
        <v>3676</v>
      </c>
      <c r="F2926" t="s">
        <v>3677</v>
      </c>
      <c r="G2926" t="s">
        <v>3658</v>
      </c>
      <c r="H2926" t="s">
        <v>184</v>
      </c>
      <c r="J2926">
        <v>0</v>
      </c>
      <c r="L2926" t="s">
        <v>197</v>
      </c>
      <c r="M2926" t="s">
        <v>197</v>
      </c>
      <c r="N2926" t="s">
        <v>198</v>
      </c>
      <c r="Q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 t="s">
        <v>2644</v>
      </c>
      <c r="AA2926">
        <v>3</v>
      </c>
      <c r="AB2926">
        <v>3</v>
      </c>
      <c r="AC2926">
        <v>16</v>
      </c>
      <c r="AD2926">
        <v>5.333333333333333</v>
      </c>
      <c r="AE2926">
        <v>6</v>
      </c>
      <c r="AF2926">
        <v>6</v>
      </c>
      <c r="AG2926">
        <v>0</v>
      </c>
      <c r="AH2926">
        <v>0.76</v>
      </c>
      <c r="AI2926">
        <v>149568</v>
      </c>
      <c r="AJ2926">
        <v>4.3955000000000002</v>
      </c>
      <c r="AK2926">
        <v>2.5</v>
      </c>
      <c r="AL2926">
        <v>26</v>
      </c>
      <c r="AP2926" t="s">
        <v>197</v>
      </c>
      <c r="AQ2926" t="s">
        <v>197</v>
      </c>
      <c r="AR2926" t="s">
        <v>197</v>
      </c>
      <c r="AS2926" t="s">
        <v>3678</v>
      </c>
      <c r="AT2926">
        <v>6</v>
      </c>
      <c r="AU2926">
        <v>12</v>
      </c>
      <c r="AV2926">
        <v>12</v>
      </c>
      <c r="AW2926">
        <v>42</v>
      </c>
      <c r="AX2926">
        <v>33</v>
      </c>
      <c r="AY2926">
        <v>5</v>
      </c>
      <c r="AZ2926">
        <v>210</v>
      </c>
      <c r="BA2926">
        <v>2.461904761904762</v>
      </c>
      <c r="BB2926">
        <v>15498</v>
      </c>
      <c r="BC2926">
        <v>25830</v>
      </c>
      <c r="BD2926">
        <v>36162</v>
      </c>
      <c r="BG2926">
        <v>0</v>
      </c>
      <c r="BH2926">
        <v>0</v>
      </c>
      <c r="BI2926">
        <v>15498</v>
      </c>
      <c r="BJ2926">
        <v>25830</v>
      </c>
      <c r="BK2926">
        <v>36162</v>
      </c>
      <c r="BL2926">
        <v>20</v>
      </c>
      <c r="BM2926">
        <v>1</v>
      </c>
      <c r="BP2926">
        <v>0</v>
      </c>
      <c r="BQ2926">
        <v>0</v>
      </c>
      <c r="BR2926">
        <v>0</v>
      </c>
      <c r="BS2926">
        <v>0</v>
      </c>
      <c r="BV2926">
        <v>0</v>
      </c>
      <c r="BW2926">
        <v>0</v>
      </c>
      <c r="BX2926">
        <v>0</v>
      </c>
      <c r="BZ2926" t="s">
        <v>193</v>
      </c>
      <c r="CA2926" t="s">
        <v>194</v>
      </c>
      <c r="CB2926" t="b">
        <v>0</v>
      </c>
    </row>
    <row r="2927" spans="1:80" x14ac:dyDescent="0.3">
      <c r="A2927">
        <v>2926</v>
      </c>
      <c r="B2927" t="s">
        <v>3679</v>
      </c>
      <c r="C2927" t="s">
        <v>20</v>
      </c>
      <c r="D2927" t="s">
        <v>3658</v>
      </c>
      <c r="E2927" t="s">
        <v>3680</v>
      </c>
      <c r="F2927" t="s">
        <v>3677</v>
      </c>
      <c r="G2927" t="s">
        <v>3658</v>
      </c>
      <c r="H2927" t="s">
        <v>184</v>
      </c>
      <c r="J2927">
        <v>0</v>
      </c>
      <c r="L2927" t="s">
        <v>197</v>
      </c>
      <c r="M2927" t="s">
        <v>197</v>
      </c>
      <c r="N2927" t="s">
        <v>198</v>
      </c>
      <c r="Q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 t="s">
        <v>2644</v>
      </c>
      <c r="AA2927">
        <v>3</v>
      </c>
      <c r="AB2927">
        <v>3</v>
      </c>
      <c r="AC2927">
        <v>16</v>
      </c>
      <c r="AD2927">
        <v>5.333333333333333</v>
      </c>
      <c r="AE2927">
        <v>6</v>
      </c>
      <c r="AF2927">
        <v>6</v>
      </c>
      <c r="AG2927">
        <v>0</v>
      </c>
      <c r="AH2927">
        <v>0.76</v>
      </c>
      <c r="AI2927">
        <v>149568</v>
      </c>
      <c r="AJ2927">
        <v>4.2603999999999997</v>
      </c>
      <c r="AK2927">
        <v>2.5</v>
      </c>
      <c r="AL2927">
        <v>27</v>
      </c>
      <c r="AP2927" t="s">
        <v>197</v>
      </c>
      <c r="AQ2927" t="s">
        <v>197</v>
      </c>
      <c r="AR2927" t="s">
        <v>197</v>
      </c>
      <c r="AS2927" t="s">
        <v>3678</v>
      </c>
      <c r="AT2927">
        <v>6</v>
      </c>
      <c r="AU2927">
        <v>12</v>
      </c>
      <c r="AV2927">
        <v>12</v>
      </c>
      <c r="AW2927">
        <v>42</v>
      </c>
      <c r="AX2927">
        <v>33</v>
      </c>
      <c r="AY2927">
        <v>5</v>
      </c>
      <c r="AZ2927">
        <v>210</v>
      </c>
      <c r="BA2927">
        <v>2.461904761904762</v>
      </c>
      <c r="BB2927">
        <v>15498</v>
      </c>
      <c r="BC2927">
        <v>25830</v>
      </c>
      <c r="BD2927">
        <v>36162</v>
      </c>
      <c r="BG2927">
        <v>0</v>
      </c>
      <c r="BH2927">
        <v>0</v>
      </c>
      <c r="BI2927">
        <v>15498</v>
      </c>
      <c r="BJ2927">
        <v>25830</v>
      </c>
      <c r="BK2927">
        <v>36162</v>
      </c>
      <c r="BL2927">
        <v>20</v>
      </c>
      <c r="BM2927">
        <v>1</v>
      </c>
      <c r="BP2927">
        <v>0</v>
      </c>
      <c r="BQ2927">
        <v>0</v>
      </c>
      <c r="BR2927">
        <v>0</v>
      </c>
      <c r="BS2927">
        <v>0</v>
      </c>
      <c r="BV2927">
        <v>0</v>
      </c>
      <c r="BW2927">
        <v>0</v>
      </c>
      <c r="BX2927">
        <v>0</v>
      </c>
      <c r="BZ2927" t="s">
        <v>193</v>
      </c>
      <c r="CA2927" t="s">
        <v>194</v>
      </c>
      <c r="CB2927" t="b">
        <v>0</v>
      </c>
    </row>
    <row r="2928" spans="1:80" x14ac:dyDescent="0.3">
      <c r="A2928">
        <v>2927</v>
      </c>
      <c r="B2928" t="s">
        <v>3681</v>
      </c>
      <c r="C2928" t="s">
        <v>20</v>
      </c>
      <c r="D2928" t="s">
        <v>3658</v>
      </c>
      <c r="E2928" t="s">
        <v>3682</v>
      </c>
      <c r="F2928" t="s">
        <v>3683</v>
      </c>
      <c r="G2928" t="s">
        <v>3658</v>
      </c>
      <c r="H2928" t="s">
        <v>184</v>
      </c>
      <c r="J2928">
        <v>0</v>
      </c>
      <c r="L2928" t="s">
        <v>197</v>
      </c>
      <c r="M2928" t="s">
        <v>197</v>
      </c>
      <c r="N2928" t="s">
        <v>198</v>
      </c>
      <c r="Q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 t="s">
        <v>2644</v>
      </c>
      <c r="AA2928">
        <v>3</v>
      </c>
      <c r="AB2928">
        <v>2</v>
      </c>
      <c r="AC2928">
        <v>16</v>
      </c>
      <c r="AD2928">
        <v>8</v>
      </c>
      <c r="AE2928">
        <v>6</v>
      </c>
      <c r="AF2928">
        <v>8</v>
      </c>
      <c r="AG2928">
        <v>0</v>
      </c>
      <c r="AH2928">
        <v>0.76</v>
      </c>
      <c r="AI2928">
        <v>112176</v>
      </c>
      <c r="AJ2928">
        <v>5.5419999999999998</v>
      </c>
      <c r="AK2928">
        <v>2.5</v>
      </c>
      <c r="AL2928">
        <v>21</v>
      </c>
      <c r="AP2928" t="s">
        <v>197</v>
      </c>
      <c r="AQ2928" t="s">
        <v>197</v>
      </c>
      <c r="AR2928" t="s">
        <v>197</v>
      </c>
      <c r="AS2928" t="s">
        <v>3660</v>
      </c>
      <c r="AT2928">
        <v>9</v>
      </c>
      <c r="AU2928">
        <v>12</v>
      </c>
      <c r="AV2928">
        <v>12</v>
      </c>
      <c r="AW2928">
        <v>72</v>
      </c>
      <c r="AX2928">
        <v>33</v>
      </c>
      <c r="AY2928">
        <v>5</v>
      </c>
      <c r="AZ2928">
        <v>360</v>
      </c>
      <c r="BA2928">
        <v>1.4361111111111111</v>
      </c>
      <c r="BB2928">
        <v>39852</v>
      </c>
      <c r="BC2928">
        <v>66420</v>
      </c>
      <c r="BD2928">
        <v>92988</v>
      </c>
      <c r="BG2928">
        <v>0</v>
      </c>
      <c r="BH2928">
        <v>0</v>
      </c>
      <c r="BI2928">
        <v>39852</v>
      </c>
      <c r="BJ2928">
        <v>66420</v>
      </c>
      <c r="BK2928">
        <v>92988</v>
      </c>
      <c r="BL2928">
        <v>20</v>
      </c>
      <c r="BM2928">
        <v>1</v>
      </c>
      <c r="BP2928">
        <v>0</v>
      </c>
      <c r="BQ2928">
        <v>0</v>
      </c>
      <c r="BR2928">
        <v>0</v>
      </c>
      <c r="BS2928">
        <v>0</v>
      </c>
      <c r="BV2928">
        <v>0</v>
      </c>
      <c r="BW2928">
        <v>0</v>
      </c>
      <c r="BX2928">
        <v>0</v>
      </c>
      <c r="BZ2928" t="s">
        <v>193</v>
      </c>
      <c r="CA2928" t="s">
        <v>194</v>
      </c>
      <c r="CB2928" t="b">
        <v>0</v>
      </c>
    </row>
    <row r="2929" spans="1:80" x14ac:dyDescent="0.3">
      <c r="A2929">
        <v>2928</v>
      </c>
      <c r="B2929" t="s">
        <v>3684</v>
      </c>
      <c r="C2929" t="s">
        <v>20</v>
      </c>
      <c r="D2929" t="s">
        <v>3658</v>
      </c>
      <c r="E2929" t="s">
        <v>3685</v>
      </c>
      <c r="F2929" t="s">
        <v>3683</v>
      </c>
      <c r="G2929" t="s">
        <v>3658</v>
      </c>
      <c r="H2929" t="s">
        <v>184</v>
      </c>
      <c r="J2929">
        <v>0</v>
      </c>
      <c r="L2929" t="s">
        <v>197</v>
      </c>
      <c r="M2929" t="s">
        <v>197</v>
      </c>
      <c r="N2929" t="s">
        <v>198</v>
      </c>
      <c r="Q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 t="s">
        <v>2644</v>
      </c>
      <c r="AA2929">
        <v>3</v>
      </c>
      <c r="AB2929">
        <v>2</v>
      </c>
      <c r="AC2929">
        <v>16</v>
      </c>
      <c r="AD2929">
        <v>8</v>
      </c>
      <c r="AE2929">
        <v>6</v>
      </c>
      <c r="AF2929">
        <v>8</v>
      </c>
      <c r="AG2929">
        <v>0</v>
      </c>
      <c r="AH2929">
        <v>0.76</v>
      </c>
      <c r="AI2929">
        <v>112176</v>
      </c>
      <c r="AJ2929">
        <v>5.3411</v>
      </c>
      <c r="AK2929">
        <v>2.5</v>
      </c>
      <c r="AL2929">
        <v>21</v>
      </c>
      <c r="AP2929" t="s">
        <v>197</v>
      </c>
      <c r="AQ2929" t="s">
        <v>197</v>
      </c>
      <c r="AR2929" t="s">
        <v>197</v>
      </c>
      <c r="AS2929" t="s">
        <v>3660</v>
      </c>
      <c r="AT2929">
        <v>9</v>
      </c>
      <c r="AU2929">
        <v>12</v>
      </c>
      <c r="AV2929">
        <v>12</v>
      </c>
      <c r="AW2929">
        <v>72</v>
      </c>
      <c r="AX2929">
        <v>33</v>
      </c>
      <c r="AY2929">
        <v>5</v>
      </c>
      <c r="AZ2929">
        <v>360</v>
      </c>
      <c r="BA2929">
        <v>1.4361111111111111</v>
      </c>
      <c r="BB2929">
        <v>39852</v>
      </c>
      <c r="BC2929">
        <v>66420</v>
      </c>
      <c r="BD2929">
        <v>92988</v>
      </c>
      <c r="BG2929">
        <v>0</v>
      </c>
      <c r="BH2929">
        <v>0</v>
      </c>
      <c r="BI2929">
        <v>39852</v>
      </c>
      <c r="BJ2929">
        <v>66420</v>
      </c>
      <c r="BK2929">
        <v>92988</v>
      </c>
      <c r="BL2929">
        <v>20</v>
      </c>
      <c r="BM2929">
        <v>1</v>
      </c>
      <c r="BP2929">
        <v>0</v>
      </c>
      <c r="BQ2929">
        <v>0</v>
      </c>
      <c r="BR2929">
        <v>0</v>
      </c>
      <c r="BS2929">
        <v>0</v>
      </c>
      <c r="BV2929">
        <v>0</v>
      </c>
      <c r="BW2929">
        <v>0</v>
      </c>
      <c r="BX2929">
        <v>0</v>
      </c>
      <c r="BZ2929" t="s">
        <v>193</v>
      </c>
      <c r="CA2929" t="s">
        <v>194</v>
      </c>
      <c r="CB2929" t="b">
        <v>0</v>
      </c>
    </row>
    <row r="2930" spans="1:80" x14ac:dyDescent="0.3">
      <c r="A2930">
        <v>2929</v>
      </c>
      <c r="B2930" t="s">
        <v>3686</v>
      </c>
      <c r="C2930" t="s">
        <v>20</v>
      </c>
      <c r="D2930" t="s">
        <v>3687</v>
      </c>
      <c r="E2930" t="s">
        <v>3687</v>
      </c>
      <c r="F2930" t="s">
        <v>2668</v>
      </c>
      <c r="J2930">
        <v>0</v>
      </c>
      <c r="K2930" t="s">
        <v>2881</v>
      </c>
      <c r="L2930" t="s">
        <v>2457</v>
      </c>
      <c r="M2930" t="s">
        <v>2458</v>
      </c>
      <c r="N2930" t="s">
        <v>20</v>
      </c>
      <c r="O2930">
        <v>22.69</v>
      </c>
      <c r="Q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 t="s">
        <v>2644</v>
      </c>
      <c r="AA2930">
        <v>3</v>
      </c>
      <c r="AB2930">
        <v>4</v>
      </c>
      <c r="AC2930">
        <v>16</v>
      </c>
      <c r="AD2930">
        <v>4</v>
      </c>
      <c r="AE2930">
        <v>6</v>
      </c>
      <c r="AF2930">
        <v>6</v>
      </c>
      <c r="AG2930">
        <v>0</v>
      </c>
      <c r="AH2930">
        <v>0.76</v>
      </c>
      <c r="AI2930">
        <v>149568</v>
      </c>
      <c r="AJ2930">
        <v>0.42118299999999997</v>
      </c>
      <c r="AK2930">
        <v>2.5</v>
      </c>
      <c r="AL2930">
        <v>266</v>
      </c>
      <c r="AP2930" t="s">
        <v>197</v>
      </c>
      <c r="AQ2930" t="s">
        <v>197</v>
      </c>
      <c r="AR2930" t="s">
        <v>197</v>
      </c>
      <c r="AS2930" t="s">
        <v>3660</v>
      </c>
      <c r="AT2930">
        <v>9</v>
      </c>
      <c r="AU2930">
        <v>12</v>
      </c>
      <c r="AV2930">
        <v>12</v>
      </c>
      <c r="AW2930">
        <v>72</v>
      </c>
      <c r="AX2930">
        <v>33</v>
      </c>
      <c r="AY2930">
        <v>5</v>
      </c>
      <c r="AZ2930">
        <v>360</v>
      </c>
      <c r="BA2930">
        <v>1.4361111111111111</v>
      </c>
      <c r="BB2930">
        <v>39852</v>
      </c>
      <c r="BC2930">
        <v>66420</v>
      </c>
      <c r="BD2930">
        <v>92988</v>
      </c>
      <c r="BG2930">
        <v>0</v>
      </c>
      <c r="BH2930">
        <v>0</v>
      </c>
      <c r="BI2930">
        <v>39852</v>
      </c>
      <c r="BJ2930">
        <v>66420</v>
      </c>
      <c r="BK2930">
        <v>92988</v>
      </c>
      <c r="BL2930">
        <v>20</v>
      </c>
      <c r="BM2930">
        <v>1</v>
      </c>
      <c r="BP2930">
        <v>0</v>
      </c>
      <c r="BR2930">
        <v>1783</v>
      </c>
      <c r="BS2930">
        <v>0</v>
      </c>
      <c r="BV2930">
        <v>0</v>
      </c>
      <c r="BW2930">
        <v>0</v>
      </c>
      <c r="BX2930">
        <v>0</v>
      </c>
      <c r="BZ2930" t="s">
        <v>193</v>
      </c>
      <c r="CA2930" t="s">
        <v>194</v>
      </c>
      <c r="CB2930" t="b">
        <v>0</v>
      </c>
    </row>
    <row r="2931" spans="1:80" x14ac:dyDescent="0.3">
      <c r="A2931">
        <v>2930</v>
      </c>
      <c r="B2931" t="s">
        <v>3688</v>
      </c>
      <c r="C2931" t="s">
        <v>20</v>
      </c>
      <c r="D2931" t="s">
        <v>3687</v>
      </c>
      <c r="E2931" t="s">
        <v>3687</v>
      </c>
      <c r="F2931" t="s">
        <v>3677</v>
      </c>
      <c r="J2931">
        <v>0</v>
      </c>
      <c r="L2931" t="s">
        <v>197</v>
      </c>
      <c r="M2931" t="s">
        <v>197</v>
      </c>
      <c r="N2931" t="s">
        <v>198</v>
      </c>
      <c r="Q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 t="s">
        <v>2644</v>
      </c>
      <c r="AA2931">
        <v>3</v>
      </c>
      <c r="AB2931">
        <v>3</v>
      </c>
      <c r="AC2931">
        <v>16</v>
      </c>
      <c r="AD2931">
        <v>5.333333333333333</v>
      </c>
      <c r="AE2931">
        <v>6</v>
      </c>
      <c r="AF2931">
        <v>6</v>
      </c>
      <c r="AG2931">
        <v>0</v>
      </c>
      <c r="AH2931">
        <v>0.76</v>
      </c>
      <c r="AI2931">
        <v>149568</v>
      </c>
      <c r="AJ2931">
        <v>0.71308700000000003</v>
      </c>
      <c r="AK2931">
        <v>2.5</v>
      </c>
      <c r="AL2931">
        <v>158</v>
      </c>
      <c r="AP2931" t="s">
        <v>197</v>
      </c>
      <c r="AQ2931" t="s">
        <v>197</v>
      </c>
      <c r="AR2931" t="s">
        <v>197</v>
      </c>
      <c r="AS2931" t="s">
        <v>3678</v>
      </c>
      <c r="AT2931">
        <v>6</v>
      </c>
      <c r="AU2931">
        <v>12</v>
      </c>
      <c r="AV2931">
        <v>12</v>
      </c>
      <c r="AW2931">
        <v>42</v>
      </c>
      <c r="AX2931">
        <v>33</v>
      </c>
      <c r="AY2931">
        <v>5</v>
      </c>
      <c r="AZ2931">
        <v>210</v>
      </c>
      <c r="BA2931">
        <v>2.461904761904762</v>
      </c>
      <c r="BB2931">
        <v>15498</v>
      </c>
      <c r="BC2931">
        <v>25830</v>
      </c>
      <c r="BD2931">
        <v>36162</v>
      </c>
      <c r="BG2931">
        <v>0</v>
      </c>
      <c r="BH2931">
        <v>0</v>
      </c>
      <c r="BI2931">
        <v>15498</v>
      </c>
      <c r="BJ2931">
        <v>25830</v>
      </c>
      <c r="BK2931">
        <v>36162</v>
      </c>
      <c r="BL2931">
        <v>20</v>
      </c>
      <c r="BM2931">
        <v>1</v>
      </c>
      <c r="BP2931">
        <v>0</v>
      </c>
      <c r="BR2931">
        <v>1502</v>
      </c>
      <c r="BS2931">
        <v>0</v>
      </c>
      <c r="BV2931">
        <v>0</v>
      </c>
      <c r="BW2931">
        <v>0</v>
      </c>
      <c r="BX2931">
        <v>0</v>
      </c>
      <c r="BZ2931" t="s">
        <v>193</v>
      </c>
      <c r="CA2931" t="s">
        <v>194</v>
      </c>
      <c r="CB2931" t="b">
        <v>0</v>
      </c>
    </row>
    <row r="2932" spans="1:80" x14ac:dyDescent="0.3">
      <c r="A2932">
        <v>2931</v>
      </c>
      <c r="B2932" t="s">
        <v>3689</v>
      </c>
      <c r="C2932" t="s">
        <v>20</v>
      </c>
      <c r="D2932" t="s">
        <v>3690</v>
      </c>
      <c r="E2932" t="s">
        <v>3691</v>
      </c>
      <c r="F2932" t="s">
        <v>2885</v>
      </c>
      <c r="G2932" t="s">
        <v>2455</v>
      </c>
      <c r="H2932" t="s">
        <v>184</v>
      </c>
      <c r="J2932">
        <v>0</v>
      </c>
      <c r="K2932" t="s">
        <v>2456</v>
      </c>
      <c r="L2932" t="s">
        <v>2457</v>
      </c>
      <c r="M2932" t="s">
        <v>2458</v>
      </c>
      <c r="N2932" t="s">
        <v>20</v>
      </c>
      <c r="O2932">
        <v>23.41</v>
      </c>
      <c r="Q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 t="s">
        <v>2459</v>
      </c>
      <c r="AA2932">
        <v>3</v>
      </c>
      <c r="AB2932">
        <v>4</v>
      </c>
      <c r="AC2932">
        <v>16</v>
      </c>
      <c r="AD2932">
        <v>4</v>
      </c>
      <c r="AE2932">
        <v>4.5</v>
      </c>
      <c r="AF2932">
        <v>4.5</v>
      </c>
      <c r="AG2932">
        <v>0</v>
      </c>
      <c r="AH2932">
        <v>0.76</v>
      </c>
      <c r="AI2932">
        <v>199424</v>
      </c>
      <c r="AJ2932">
        <v>0.47299999999999998</v>
      </c>
      <c r="AK2932">
        <v>3</v>
      </c>
      <c r="AL2932">
        <v>198</v>
      </c>
      <c r="AM2932">
        <v>4</v>
      </c>
      <c r="AN2932">
        <v>8</v>
      </c>
      <c r="AO2932" t="s">
        <v>190</v>
      </c>
      <c r="AP2932">
        <v>79.5</v>
      </c>
      <c r="AQ2932">
        <v>-0.7</v>
      </c>
      <c r="AR2932">
        <v>1.2</v>
      </c>
      <c r="AS2932" t="s">
        <v>2460</v>
      </c>
      <c r="AT2932">
        <v>24</v>
      </c>
      <c r="AU2932">
        <v>6</v>
      </c>
      <c r="AV2932">
        <v>6</v>
      </c>
      <c r="AW2932">
        <v>180</v>
      </c>
      <c r="AX2932">
        <v>20</v>
      </c>
      <c r="AY2932">
        <v>6</v>
      </c>
      <c r="AZ2932">
        <v>1080</v>
      </c>
      <c r="BA2932">
        <v>0.47870370370370369</v>
      </c>
      <c r="BB2932">
        <v>265680</v>
      </c>
      <c r="BC2932">
        <v>442800</v>
      </c>
      <c r="BD2932">
        <v>619920</v>
      </c>
      <c r="BG2932">
        <v>0</v>
      </c>
      <c r="BH2932">
        <v>0</v>
      </c>
      <c r="BI2932">
        <v>265680</v>
      </c>
      <c r="BJ2932">
        <v>442800</v>
      </c>
      <c r="BK2932">
        <v>619920</v>
      </c>
      <c r="BL2932">
        <v>9</v>
      </c>
      <c r="BM2932">
        <v>1</v>
      </c>
      <c r="BN2932">
        <v>378</v>
      </c>
      <c r="BO2932" t="s">
        <v>192</v>
      </c>
      <c r="BP2932">
        <v>8.8489799999999992</v>
      </c>
      <c r="BQ2932">
        <v>4671</v>
      </c>
      <c r="BR2932">
        <v>0</v>
      </c>
      <c r="BS2932">
        <v>0</v>
      </c>
      <c r="BV2932">
        <v>0</v>
      </c>
      <c r="BW2932">
        <v>205</v>
      </c>
      <c r="BX2932">
        <v>0</v>
      </c>
      <c r="BZ2932" t="s">
        <v>193</v>
      </c>
      <c r="CA2932" t="s">
        <v>194</v>
      </c>
      <c r="CB2932" t="b">
        <v>0</v>
      </c>
    </row>
    <row r="2933" spans="1:80" x14ac:dyDescent="0.3">
      <c r="A2933">
        <v>2932</v>
      </c>
      <c r="B2933" t="s">
        <v>3692</v>
      </c>
      <c r="C2933" t="s">
        <v>20</v>
      </c>
      <c r="D2933" t="s">
        <v>3690</v>
      </c>
      <c r="E2933" t="s">
        <v>3691</v>
      </c>
      <c r="F2933" t="s">
        <v>2885</v>
      </c>
      <c r="G2933" t="s">
        <v>2455</v>
      </c>
      <c r="H2933" t="s">
        <v>184</v>
      </c>
      <c r="J2933">
        <v>0</v>
      </c>
      <c r="K2933" t="s">
        <v>2472</v>
      </c>
      <c r="L2933" t="s">
        <v>2457</v>
      </c>
      <c r="M2933" t="s">
        <v>2458</v>
      </c>
      <c r="N2933" t="s">
        <v>20</v>
      </c>
      <c r="O2933">
        <v>26.6</v>
      </c>
      <c r="Q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 t="s">
        <v>2459</v>
      </c>
      <c r="AA2933">
        <v>3</v>
      </c>
      <c r="AB2933">
        <v>4</v>
      </c>
      <c r="AC2933">
        <v>16</v>
      </c>
      <c r="AD2933">
        <v>4</v>
      </c>
      <c r="AE2933">
        <v>4.5</v>
      </c>
      <c r="AF2933">
        <v>4.5</v>
      </c>
      <c r="AG2933">
        <v>0</v>
      </c>
      <c r="AH2933">
        <v>0.76</v>
      </c>
      <c r="AI2933">
        <v>199424</v>
      </c>
      <c r="AJ2933">
        <v>0.44600000000000001</v>
      </c>
      <c r="AK2933">
        <v>3</v>
      </c>
      <c r="AL2933">
        <v>210</v>
      </c>
      <c r="AM2933">
        <v>4</v>
      </c>
      <c r="AN2933">
        <v>8</v>
      </c>
      <c r="AO2933" t="s">
        <v>190</v>
      </c>
      <c r="AP2933">
        <v>79.5</v>
      </c>
      <c r="AQ2933">
        <v>-0.7</v>
      </c>
      <c r="AR2933">
        <v>1.2</v>
      </c>
      <c r="AS2933" t="s">
        <v>2460</v>
      </c>
      <c r="AT2933">
        <v>24</v>
      </c>
      <c r="AU2933">
        <v>6</v>
      </c>
      <c r="AV2933">
        <v>6</v>
      </c>
      <c r="AW2933">
        <v>180</v>
      </c>
      <c r="AX2933">
        <v>20</v>
      </c>
      <c r="AY2933">
        <v>6</v>
      </c>
      <c r="AZ2933">
        <v>1080</v>
      </c>
      <c r="BA2933">
        <v>0.47870370370370369</v>
      </c>
      <c r="BB2933">
        <v>265680</v>
      </c>
      <c r="BC2933">
        <v>442800</v>
      </c>
      <c r="BD2933">
        <v>619920</v>
      </c>
      <c r="BG2933">
        <v>0</v>
      </c>
      <c r="BH2933">
        <v>0</v>
      </c>
      <c r="BI2933">
        <v>265680</v>
      </c>
      <c r="BJ2933">
        <v>442800</v>
      </c>
      <c r="BK2933">
        <v>619920</v>
      </c>
      <c r="BL2933">
        <v>9</v>
      </c>
      <c r="BM2933">
        <v>1</v>
      </c>
      <c r="BN2933">
        <v>378</v>
      </c>
      <c r="BO2933" t="s">
        <v>192</v>
      </c>
      <c r="BP2933">
        <v>10.054800000000002</v>
      </c>
      <c r="BQ2933">
        <v>4245</v>
      </c>
      <c r="BR2933">
        <v>0</v>
      </c>
      <c r="BS2933">
        <v>0</v>
      </c>
      <c r="BV2933">
        <v>0</v>
      </c>
      <c r="BW2933">
        <v>0</v>
      </c>
      <c r="BX2933">
        <v>0</v>
      </c>
      <c r="BZ2933" t="s">
        <v>193</v>
      </c>
      <c r="CA2933" t="s">
        <v>194</v>
      </c>
      <c r="CB2933" t="b">
        <v>0</v>
      </c>
    </row>
    <row r="2934" spans="1:80" x14ac:dyDescent="0.3">
      <c r="A2934">
        <v>2933</v>
      </c>
      <c r="B2934" t="s">
        <v>3693</v>
      </c>
      <c r="C2934" t="s">
        <v>20</v>
      </c>
      <c r="D2934" t="s">
        <v>3690</v>
      </c>
      <c r="E2934" t="s">
        <v>3694</v>
      </c>
      <c r="F2934" t="s">
        <v>2891</v>
      </c>
      <c r="G2934" t="s">
        <v>2455</v>
      </c>
      <c r="H2934" t="s">
        <v>184</v>
      </c>
      <c r="J2934">
        <v>0</v>
      </c>
      <c r="K2934" t="s">
        <v>2483</v>
      </c>
      <c r="L2934" t="s">
        <v>2457</v>
      </c>
      <c r="M2934" t="s">
        <v>2458</v>
      </c>
      <c r="N2934" t="s">
        <v>20</v>
      </c>
      <c r="O2934">
        <v>34.65</v>
      </c>
      <c r="Q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 t="s">
        <v>2459</v>
      </c>
      <c r="AA2934">
        <v>3</v>
      </c>
      <c r="AB2934">
        <v>4</v>
      </c>
      <c r="AC2934">
        <v>16</v>
      </c>
      <c r="AD2934">
        <v>4</v>
      </c>
      <c r="AE2934">
        <v>4.5</v>
      </c>
      <c r="AF2934">
        <v>4.5</v>
      </c>
      <c r="AG2934">
        <v>0</v>
      </c>
      <c r="AH2934">
        <v>0.76</v>
      </c>
      <c r="AI2934">
        <v>199424</v>
      </c>
      <c r="AJ2934">
        <v>0.59699999999999998</v>
      </c>
      <c r="AK2934">
        <v>3</v>
      </c>
      <c r="AL2934">
        <v>157</v>
      </c>
      <c r="AM2934">
        <v>4</v>
      </c>
      <c r="AN2934">
        <v>8</v>
      </c>
      <c r="AO2934" t="s">
        <v>190</v>
      </c>
      <c r="AP2934">
        <v>79.5</v>
      </c>
      <c r="AQ2934">
        <v>-0.7</v>
      </c>
      <c r="AR2934">
        <v>1.2</v>
      </c>
      <c r="AS2934" t="s">
        <v>2484</v>
      </c>
      <c r="AT2934">
        <v>24</v>
      </c>
      <c r="AU2934">
        <v>6</v>
      </c>
      <c r="AV2934">
        <v>6</v>
      </c>
      <c r="AW2934">
        <v>156</v>
      </c>
      <c r="AX2934">
        <v>20</v>
      </c>
      <c r="AY2934">
        <v>6</v>
      </c>
      <c r="AZ2934">
        <v>936</v>
      </c>
      <c r="BA2934">
        <v>0.55235042735042739</v>
      </c>
      <c r="BB2934">
        <v>230256</v>
      </c>
      <c r="BC2934">
        <v>383760</v>
      </c>
      <c r="BD2934">
        <v>537264</v>
      </c>
      <c r="BG2934">
        <v>0</v>
      </c>
      <c r="BH2934">
        <v>0</v>
      </c>
      <c r="BI2934">
        <v>230256</v>
      </c>
      <c r="BJ2934">
        <v>383760</v>
      </c>
      <c r="BK2934">
        <v>537264</v>
      </c>
      <c r="BL2934">
        <v>9</v>
      </c>
      <c r="BM2934">
        <v>1</v>
      </c>
      <c r="BN2934">
        <v>273</v>
      </c>
      <c r="BO2934" t="s">
        <v>192</v>
      </c>
      <c r="BP2934">
        <v>9.4594499999999986</v>
      </c>
      <c r="BQ2934">
        <v>3325</v>
      </c>
      <c r="BR2934">
        <v>36</v>
      </c>
      <c r="BS2934">
        <v>1.0827067669172932E-2</v>
      </c>
      <c r="BV2934">
        <v>0</v>
      </c>
      <c r="BW2934">
        <v>307</v>
      </c>
      <c r="BX2934">
        <v>0</v>
      </c>
      <c r="BZ2934" t="s">
        <v>193</v>
      </c>
      <c r="CA2934" t="s">
        <v>194</v>
      </c>
      <c r="CB2934" t="b">
        <v>0</v>
      </c>
    </row>
    <row r="2935" spans="1:80" x14ac:dyDescent="0.3">
      <c r="A2935">
        <v>2934</v>
      </c>
      <c r="B2935" t="s">
        <v>3695</v>
      </c>
      <c r="C2935" t="s">
        <v>20</v>
      </c>
      <c r="D2935" t="s">
        <v>3690</v>
      </c>
      <c r="E2935" t="s">
        <v>3694</v>
      </c>
      <c r="F2935" t="s">
        <v>2891</v>
      </c>
      <c r="G2935" t="s">
        <v>2455</v>
      </c>
      <c r="H2935" t="s">
        <v>184</v>
      </c>
      <c r="J2935">
        <v>0</v>
      </c>
      <c r="K2935" t="s">
        <v>2494</v>
      </c>
      <c r="L2935" t="s">
        <v>2457</v>
      </c>
      <c r="M2935" t="s">
        <v>2458</v>
      </c>
      <c r="N2935" t="s">
        <v>20</v>
      </c>
      <c r="O2935">
        <v>38.42</v>
      </c>
      <c r="Q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 t="s">
        <v>2459</v>
      </c>
      <c r="AA2935">
        <v>3</v>
      </c>
      <c r="AB2935">
        <v>4</v>
      </c>
      <c r="AC2935">
        <v>16</v>
      </c>
      <c r="AD2935">
        <v>4</v>
      </c>
      <c r="AE2935">
        <v>4.5</v>
      </c>
      <c r="AF2935">
        <v>4.5</v>
      </c>
      <c r="AG2935">
        <v>0</v>
      </c>
      <c r="AH2935">
        <v>0.76</v>
      </c>
      <c r="AI2935">
        <v>199424</v>
      </c>
      <c r="AJ2935">
        <v>0.57199999999999995</v>
      </c>
      <c r="AK2935">
        <v>3</v>
      </c>
      <c r="AL2935">
        <v>164</v>
      </c>
      <c r="AM2935">
        <v>4</v>
      </c>
      <c r="AN2935">
        <v>8</v>
      </c>
      <c r="AO2935" t="s">
        <v>190</v>
      </c>
      <c r="AP2935">
        <v>79.5</v>
      </c>
      <c r="AQ2935">
        <v>-0.7</v>
      </c>
      <c r="AR2935">
        <v>1.2</v>
      </c>
      <c r="AS2935" t="s">
        <v>2484</v>
      </c>
      <c r="AT2935">
        <v>24</v>
      </c>
      <c r="AU2935">
        <v>6</v>
      </c>
      <c r="AV2935">
        <v>6</v>
      </c>
      <c r="AW2935">
        <v>156</v>
      </c>
      <c r="AX2935">
        <v>20</v>
      </c>
      <c r="AY2935">
        <v>6</v>
      </c>
      <c r="AZ2935">
        <v>936</v>
      </c>
      <c r="BA2935">
        <v>0.55235042735042739</v>
      </c>
      <c r="BB2935">
        <v>230256</v>
      </c>
      <c r="BC2935">
        <v>383760</v>
      </c>
      <c r="BD2935">
        <v>537264</v>
      </c>
      <c r="BG2935">
        <v>0</v>
      </c>
      <c r="BH2935">
        <v>0</v>
      </c>
      <c r="BI2935">
        <v>230256</v>
      </c>
      <c r="BJ2935">
        <v>383760</v>
      </c>
      <c r="BK2935">
        <v>537264</v>
      </c>
      <c r="BL2935">
        <v>9</v>
      </c>
      <c r="BM2935">
        <v>1</v>
      </c>
      <c r="BN2935">
        <v>273</v>
      </c>
      <c r="BO2935" t="s">
        <v>192</v>
      </c>
      <c r="BP2935">
        <v>10.488659999999999</v>
      </c>
      <c r="BQ2935">
        <v>4861</v>
      </c>
      <c r="BR2935">
        <v>0</v>
      </c>
      <c r="BS2935">
        <v>0</v>
      </c>
      <c r="BV2935">
        <v>0</v>
      </c>
      <c r="BW2935">
        <v>1716</v>
      </c>
      <c r="BX2935">
        <v>0</v>
      </c>
      <c r="BZ2935" t="s">
        <v>193</v>
      </c>
      <c r="CA2935" t="s">
        <v>194</v>
      </c>
      <c r="CB2935" t="b">
        <v>0</v>
      </c>
    </row>
    <row r="2936" spans="1:80" x14ac:dyDescent="0.3">
      <c r="A2936">
        <v>2935</v>
      </c>
      <c r="B2936" t="s">
        <v>3696</v>
      </c>
      <c r="C2936" t="s">
        <v>20</v>
      </c>
      <c r="D2936" t="s">
        <v>3690</v>
      </c>
      <c r="E2936" t="s">
        <v>3697</v>
      </c>
      <c r="F2936" t="s">
        <v>2897</v>
      </c>
      <c r="G2936" t="s">
        <v>2455</v>
      </c>
      <c r="H2936" t="s">
        <v>184</v>
      </c>
      <c r="J2936">
        <v>0</v>
      </c>
      <c r="K2936" t="s">
        <v>2505</v>
      </c>
      <c r="L2936" t="s">
        <v>2457</v>
      </c>
      <c r="M2936" t="s">
        <v>2506</v>
      </c>
      <c r="N2936" t="s">
        <v>20</v>
      </c>
      <c r="O2936">
        <v>54.74</v>
      </c>
      <c r="Q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 t="s">
        <v>2459</v>
      </c>
      <c r="AA2936">
        <v>3</v>
      </c>
      <c r="AB2936">
        <v>4</v>
      </c>
      <c r="AC2936">
        <v>16</v>
      </c>
      <c r="AD2936">
        <v>4</v>
      </c>
      <c r="AE2936">
        <v>4.5</v>
      </c>
      <c r="AF2936">
        <v>4.5</v>
      </c>
      <c r="AG2936">
        <v>0</v>
      </c>
      <c r="AH2936">
        <v>0.76</v>
      </c>
      <c r="AI2936">
        <v>199424</v>
      </c>
      <c r="AJ2936">
        <v>0.75600000000000001</v>
      </c>
      <c r="AK2936">
        <v>3</v>
      </c>
      <c r="AL2936">
        <v>124</v>
      </c>
      <c r="AM2936">
        <v>4</v>
      </c>
      <c r="AN2936">
        <v>8</v>
      </c>
      <c r="AO2936" t="s">
        <v>190</v>
      </c>
      <c r="AP2936">
        <v>79.5</v>
      </c>
      <c r="AQ2936">
        <v>-0.7</v>
      </c>
      <c r="AR2936">
        <v>1.2</v>
      </c>
      <c r="AS2936" t="s">
        <v>2507</v>
      </c>
      <c r="AT2936">
        <v>24</v>
      </c>
      <c r="AU2936">
        <v>6</v>
      </c>
      <c r="AV2936">
        <v>6</v>
      </c>
      <c r="AW2936">
        <v>132</v>
      </c>
      <c r="AX2936">
        <v>20</v>
      </c>
      <c r="AY2936">
        <v>6</v>
      </c>
      <c r="AZ2936">
        <v>792</v>
      </c>
      <c r="BA2936">
        <v>0.65277777777777779</v>
      </c>
      <c r="BB2936">
        <v>194832</v>
      </c>
      <c r="BC2936">
        <v>324720</v>
      </c>
      <c r="BD2936">
        <v>454608</v>
      </c>
      <c r="BG2936">
        <v>0</v>
      </c>
      <c r="BH2936">
        <v>0</v>
      </c>
      <c r="BI2936">
        <v>194832</v>
      </c>
      <c r="BJ2936">
        <v>324720</v>
      </c>
      <c r="BK2936">
        <v>454608</v>
      </c>
      <c r="BL2936">
        <v>9</v>
      </c>
      <c r="BM2936">
        <v>1</v>
      </c>
      <c r="BN2936">
        <v>180</v>
      </c>
      <c r="BO2936" t="s">
        <v>192</v>
      </c>
      <c r="BP2936">
        <v>9.8532000000000011</v>
      </c>
      <c r="BQ2936">
        <v>2394</v>
      </c>
      <c r="BR2936">
        <v>0</v>
      </c>
      <c r="BS2936">
        <v>0</v>
      </c>
      <c r="BV2936">
        <v>0</v>
      </c>
      <c r="BW2936">
        <v>0</v>
      </c>
      <c r="BX2936">
        <v>0</v>
      </c>
      <c r="BZ2936" t="s">
        <v>193</v>
      </c>
      <c r="CA2936" t="s">
        <v>194</v>
      </c>
      <c r="CB2936" t="b">
        <v>0</v>
      </c>
    </row>
    <row r="2937" spans="1:80" x14ac:dyDescent="0.3">
      <c r="A2937">
        <v>2936</v>
      </c>
      <c r="B2937" t="s">
        <v>3698</v>
      </c>
      <c r="C2937" t="s">
        <v>20</v>
      </c>
      <c r="D2937" t="s">
        <v>3690</v>
      </c>
      <c r="E2937" t="s">
        <v>3697</v>
      </c>
      <c r="F2937" t="s">
        <v>2517</v>
      </c>
      <c r="G2937" t="s">
        <v>2455</v>
      </c>
      <c r="H2937" t="s">
        <v>184</v>
      </c>
      <c r="J2937">
        <v>0</v>
      </c>
      <c r="K2937" t="s">
        <v>2518</v>
      </c>
      <c r="L2937" t="s">
        <v>186</v>
      </c>
      <c r="M2937" t="s">
        <v>653</v>
      </c>
      <c r="N2937" t="s">
        <v>20</v>
      </c>
      <c r="O2937">
        <v>53.999000000000002</v>
      </c>
      <c r="Q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 t="s">
        <v>2459</v>
      </c>
      <c r="AA2937">
        <v>3</v>
      </c>
      <c r="AB2937">
        <v>4</v>
      </c>
      <c r="AC2937">
        <v>16</v>
      </c>
      <c r="AD2937">
        <v>4</v>
      </c>
      <c r="AE2937">
        <v>4.5</v>
      </c>
      <c r="AF2937">
        <v>4.5</v>
      </c>
      <c r="AG2937">
        <v>0</v>
      </c>
      <c r="AH2937">
        <v>0.76</v>
      </c>
      <c r="AI2937">
        <v>199424</v>
      </c>
      <c r="AJ2937">
        <v>0.754</v>
      </c>
      <c r="AK2937">
        <v>3</v>
      </c>
      <c r="AL2937">
        <v>124</v>
      </c>
      <c r="AM2937">
        <v>4</v>
      </c>
      <c r="AN2937">
        <v>8</v>
      </c>
      <c r="AO2937" t="s">
        <v>190</v>
      </c>
      <c r="AP2937">
        <v>79.5</v>
      </c>
      <c r="AQ2937">
        <v>-0.7</v>
      </c>
      <c r="AR2937">
        <v>1.2</v>
      </c>
      <c r="AS2937" t="s">
        <v>2507</v>
      </c>
      <c r="AT2937">
        <v>24</v>
      </c>
      <c r="AU2937">
        <v>6</v>
      </c>
      <c r="AV2937">
        <v>6</v>
      </c>
      <c r="AW2937">
        <v>132</v>
      </c>
      <c r="AX2937">
        <v>20</v>
      </c>
      <c r="AY2937">
        <v>6</v>
      </c>
      <c r="AZ2937">
        <v>792</v>
      </c>
      <c r="BA2937">
        <v>0.65277777777777779</v>
      </c>
      <c r="BB2937">
        <v>194832</v>
      </c>
      <c r="BC2937">
        <v>324720</v>
      </c>
      <c r="BD2937">
        <v>454608</v>
      </c>
      <c r="BG2937">
        <v>0</v>
      </c>
      <c r="BH2937">
        <v>0</v>
      </c>
      <c r="BI2937">
        <v>194832</v>
      </c>
      <c r="BJ2937">
        <v>324720</v>
      </c>
      <c r="BK2937">
        <v>454608</v>
      </c>
      <c r="BL2937">
        <v>9</v>
      </c>
      <c r="BM2937">
        <v>1</v>
      </c>
      <c r="BN2937">
        <v>180</v>
      </c>
      <c r="BO2937" t="s">
        <v>192</v>
      </c>
      <c r="BP2937">
        <v>9.7198200000000003</v>
      </c>
      <c r="BQ2937">
        <v>8867</v>
      </c>
      <c r="BR2937">
        <v>157</v>
      </c>
      <c r="BS2937">
        <v>1.7706101274388181E-2</v>
      </c>
      <c r="BV2937">
        <v>0</v>
      </c>
      <c r="BW2937">
        <v>0</v>
      </c>
      <c r="BX2937">
        <v>0</v>
      </c>
      <c r="BZ2937" t="s">
        <v>193</v>
      </c>
      <c r="CA2937" t="s">
        <v>194</v>
      </c>
      <c r="CB2937" t="b">
        <v>0</v>
      </c>
    </row>
    <row r="2938" spans="1:80" x14ac:dyDescent="0.3">
      <c r="A2938">
        <v>2937</v>
      </c>
      <c r="B2938" t="s">
        <v>3699</v>
      </c>
      <c r="C2938" t="s">
        <v>20</v>
      </c>
      <c r="D2938" t="s">
        <v>3690</v>
      </c>
      <c r="E2938" t="s">
        <v>3700</v>
      </c>
      <c r="F2938" t="s">
        <v>2903</v>
      </c>
      <c r="G2938" t="s">
        <v>2455</v>
      </c>
      <c r="H2938" t="s">
        <v>184</v>
      </c>
      <c r="J2938">
        <v>0</v>
      </c>
      <c r="K2938" t="s">
        <v>2529</v>
      </c>
      <c r="L2938" t="s">
        <v>2457</v>
      </c>
      <c r="M2938" t="s">
        <v>2506</v>
      </c>
      <c r="N2938" t="s">
        <v>20</v>
      </c>
      <c r="O2938">
        <v>89.74</v>
      </c>
      <c r="Q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 t="s">
        <v>2459</v>
      </c>
      <c r="AA2938">
        <v>3</v>
      </c>
      <c r="AB2938">
        <v>4</v>
      </c>
      <c r="AC2938">
        <v>16</v>
      </c>
      <c r="AD2938">
        <v>4</v>
      </c>
      <c r="AE2938">
        <v>4.5</v>
      </c>
      <c r="AF2938">
        <v>4.5</v>
      </c>
      <c r="AG2938">
        <v>0</v>
      </c>
      <c r="AH2938">
        <v>0.76</v>
      </c>
      <c r="AI2938">
        <v>199424</v>
      </c>
      <c r="AJ2938">
        <v>1.119</v>
      </c>
      <c r="AK2938">
        <v>3</v>
      </c>
      <c r="AL2938">
        <v>84</v>
      </c>
      <c r="AM2938">
        <v>4</v>
      </c>
      <c r="AN2938">
        <v>8</v>
      </c>
      <c r="AO2938" t="s">
        <v>190</v>
      </c>
      <c r="AP2938">
        <v>79.5</v>
      </c>
      <c r="AQ2938">
        <v>-0.7</v>
      </c>
      <c r="AR2938">
        <v>1.2</v>
      </c>
      <c r="AS2938" t="s">
        <v>2530</v>
      </c>
      <c r="AT2938">
        <v>24</v>
      </c>
      <c r="AU2938">
        <v>6</v>
      </c>
      <c r="AV2938">
        <v>6</v>
      </c>
      <c r="AW2938">
        <v>110</v>
      </c>
      <c r="AX2938">
        <v>20</v>
      </c>
      <c r="AY2938">
        <v>5</v>
      </c>
      <c r="AZ2938">
        <v>550</v>
      </c>
      <c r="BA2938">
        <v>0.94</v>
      </c>
      <c r="BB2938">
        <v>162360</v>
      </c>
      <c r="BC2938">
        <v>270600</v>
      </c>
      <c r="BD2938">
        <v>378840</v>
      </c>
      <c r="BG2938">
        <v>0</v>
      </c>
      <c r="BH2938">
        <v>0</v>
      </c>
      <c r="BI2938">
        <v>162360</v>
      </c>
      <c r="BJ2938">
        <v>270600</v>
      </c>
      <c r="BK2938">
        <v>378840</v>
      </c>
      <c r="BL2938">
        <v>9</v>
      </c>
      <c r="BM2938">
        <v>1</v>
      </c>
      <c r="BN2938">
        <v>80</v>
      </c>
      <c r="BO2938" t="s">
        <v>192</v>
      </c>
      <c r="BP2938">
        <v>7.1791999999999998</v>
      </c>
      <c r="BQ2938">
        <v>1831</v>
      </c>
      <c r="BR2938">
        <v>68</v>
      </c>
      <c r="BS2938">
        <v>3.7138175860185689E-2</v>
      </c>
      <c r="BV2938">
        <v>0</v>
      </c>
      <c r="BW2938">
        <v>0</v>
      </c>
      <c r="BX2938">
        <v>0</v>
      </c>
      <c r="BZ2938" t="s">
        <v>193</v>
      </c>
      <c r="CA2938" t="s">
        <v>194</v>
      </c>
      <c r="CB2938" t="b">
        <v>0</v>
      </c>
    </row>
    <row r="2939" spans="1:80" x14ac:dyDescent="0.3">
      <c r="A2939">
        <v>2938</v>
      </c>
      <c r="B2939" t="s">
        <v>3701</v>
      </c>
      <c r="C2939" t="s">
        <v>20</v>
      </c>
      <c r="D2939" t="s">
        <v>3690</v>
      </c>
      <c r="E2939" t="s">
        <v>3700</v>
      </c>
      <c r="F2939" t="s">
        <v>2537</v>
      </c>
      <c r="G2939" t="s">
        <v>2455</v>
      </c>
      <c r="H2939" t="s">
        <v>184</v>
      </c>
      <c r="J2939">
        <v>0</v>
      </c>
      <c r="K2939" t="s">
        <v>2538</v>
      </c>
      <c r="L2939" t="s">
        <v>186</v>
      </c>
      <c r="M2939" t="s">
        <v>653</v>
      </c>
      <c r="N2939" t="s">
        <v>20</v>
      </c>
      <c r="O2939">
        <v>89.61</v>
      </c>
      <c r="Q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 t="s">
        <v>2459</v>
      </c>
      <c r="AA2939">
        <v>3</v>
      </c>
      <c r="AB2939">
        <v>4</v>
      </c>
      <c r="AC2939">
        <v>16</v>
      </c>
      <c r="AD2939">
        <v>4</v>
      </c>
      <c r="AE2939">
        <v>4.5</v>
      </c>
      <c r="AF2939">
        <v>4.5</v>
      </c>
      <c r="AG2939">
        <v>0</v>
      </c>
      <c r="AH2939">
        <v>0.76</v>
      </c>
      <c r="AI2939">
        <v>199424</v>
      </c>
      <c r="AJ2939">
        <v>1.0880000000000001</v>
      </c>
      <c r="AK2939">
        <v>3</v>
      </c>
      <c r="AL2939">
        <v>86</v>
      </c>
      <c r="AM2939">
        <v>4</v>
      </c>
      <c r="AN2939">
        <v>8</v>
      </c>
      <c r="AO2939" t="s">
        <v>190</v>
      </c>
      <c r="AP2939">
        <v>79.5</v>
      </c>
      <c r="AQ2939">
        <v>-0.7</v>
      </c>
      <c r="AR2939">
        <v>1.2</v>
      </c>
      <c r="AS2939" t="s">
        <v>2530</v>
      </c>
      <c r="AT2939">
        <v>24</v>
      </c>
      <c r="AU2939">
        <v>6</v>
      </c>
      <c r="AV2939">
        <v>6</v>
      </c>
      <c r="AW2939">
        <v>110</v>
      </c>
      <c r="AX2939">
        <v>20</v>
      </c>
      <c r="AY2939">
        <v>5</v>
      </c>
      <c r="AZ2939">
        <v>550</v>
      </c>
      <c r="BA2939">
        <v>0.94</v>
      </c>
      <c r="BB2939">
        <v>162360</v>
      </c>
      <c r="BC2939">
        <v>270600</v>
      </c>
      <c r="BD2939">
        <v>378840</v>
      </c>
      <c r="BG2939">
        <v>0</v>
      </c>
      <c r="BH2939">
        <v>0</v>
      </c>
      <c r="BI2939">
        <v>162360</v>
      </c>
      <c r="BJ2939">
        <v>270600</v>
      </c>
      <c r="BK2939">
        <v>378840</v>
      </c>
      <c r="BL2939">
        <v>9</v>
      </c>
      <c r="BM2939">
        <v>1</v>
      </c>
      <c r="BN2939">
        <v>80</v>
      </c>
      <c r="BO2939" t="s">
        <v>192</v>
      </c>
      <c r="BP2939">
        <v>7.1688000000000001</v>
      </c>
      <c r="BQ2939">
        <v>7878</v>
      </c>
      <c r="BR2939">
        <v>16</v>
      </c>
      <c r="BS2939">
        <v>2.0309723280020312E-3</v>
      </c>
      <c r="BV2939">
        <v>0</v>
      </c>
      <c r="BW2939">
        <v>0</v>
      </c>
      <c r="BX2939">
        <v>0</v>
      </c>
      <c r="BZ2939" t="s">
        <v>193</v>
      </c>
      <c r="CA2939" t="s">
        <v>194</v>
      </c>
      <c r="CB2939" t="b">
        <v>0</v>
      </c>
    </row>
    <row r="2940" spans="1:80" x14ac:dyDescent="0.3">
      <c r="A2940">
        <v>2939</v>
      </c>
      <c r="B2940" t="s">
        <v>3702</v>
      </c>
      <c r="C2940" t="s">
        <v>20</v>
      </c>
      <c r="D2940" t="s">
        <v>3690</v>
      </c>
      <c r="E2940" t="s">
        <v>3703</v>
      </c>
      <c r="F2940" t="s">
        <v>3704</v>
      </c>
      <c r="G2940" t="s">
        <v>2455</v>
      </c>
      <c r="H2940" t="s">
        <v>184</v>
      </c>
      <c r="J2940">
        <v>0</v>
      </c>
      <c r="K2940" t="s">
        <v>2548</v>
      </c>
      <c r="L2940" t="s">
        <v>2457</v>
      </c>
      <c r="M2940" t="s">
        <v>2506</v>
      </c>
      <c r="N2940" t="s">
        <v>20</v>
      </c>
      <c r="O2940">
        <v>152.54</v>
      </c>
      <c r="Q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 t="s">
        <v>2459</v>
      </c>
      <c r="AA2940">
        <v>3</v>
      </c>
      <c r="AB2940">
        <v>2</v>
      </c>
      <c r="AC2940">
        <v>16</v>
      </c>
      <c r="AD2940">
        <v>8</v>
      </c>
      <c r="AE2940">
        <v>4.5</v>
      </c>
      <c r="AF2940">
        <v>8</v>
      </c>
      <c r="AG2940">
        <v>0</v>
      </c>
      <c r="AH2940">
        <v>0.76</v>
      </c>
      <c r="AI2940">
        <v>112176</v>
      </c>
      <c r="AJ2940">
        <v>1.655</v>
      </c>
      <c r="AK2940">
        <v>3</v>
      </c>
      <c r="AL2940">
        <v>57</v>
      </c>
      <c r="AM2940">
        <v>4</v>
      </c>
      <c r="AN2940">
        <v>8</v>
      </c>
      <c r="AO2940" t="s">
        <v>190</v>
      </c>
      <c r="AP2940">
        <v>79.5</v>
      </c>
      <c r="AQ2940">
        <v>-0.7</v>
      </c>
      <c r="AR2940">
        <v>1.2</v>
      </c>
      <c r="AS2940" t="s">
        <v>2549</v>
      </c>
      <c r="AT2940">
        <v>20</v>
      </c>
      <c r="AU2940">
        <v>6</v>
      </c>
      <c r="AV2940">
        <v>6</v>
      </c>
      <c r="AW2940">
        <v>90</v>
      </c>
      <c r="AX2940">
        <v>20</v>
      </c>
      <c r="AY2940">
        <v>5</v>
      </c>
      <c r="AZ2940">
        <v>450</v>
      </c>
      <c r="BA2940">
        <v>1.1488888888888888</v>
      </c>
      <c r="BB2940">
        <v>110700</v>
      </c>
      <c r="BC2940">
        <v>184500</v>
      </c>
      <c r="BD2940">
        <v>258300</v>
      </c>
      <c r="BG2940">
        <v>0</v>
      </c>
      <c r="BH2940">
        <v>0</v>
      </c>
      <c r="BI2940">
        <v>110700</v>
      </c>
      <c r="BJ2940">
        <v>184500</v>
      </c>
      <c r="BK2940">
        <v>258300</v>
      </c>
      <c r="BL2940">
        <v>11</v>
      </c>
      <c r="BM2940">
        <v>1</v>
      </c>
      <c r="BN2940">
        <v>48</v>
      </c>
      <c r="BO2940" t="s">
        <v>192</v>
      </c>
      <c r="BP2940">
        <v>7.3219200000000004</v>
      </c>
      <c r="BQ2940">
        <v>3083</v>
      </c>
      <c r="BR2940">
        <v>0</v>
      </c>
      <c r="BS2940">
        <v>0</v>
      </c>
      <c r="BV2940">
        <v>0</v>
      </c>
      <c r="BW2940">
        <v>0</v>
      </c>
      <c r="BX2940">
        <v>0</v>
      </c>
      <c r="BZ2940" t="s">
        <v>193</v>
      </c>
      <c r="CA2940" t="s">
        <v>194</v>
      </c>
      <c r="CB2940" t="b">
        <v>0</v>
      </c>
    </row>
    <row r="2941" spans="1:80" x14ac:dyDescent="0.3">
      <c r="A2941">
        <v>2940</v>
      </c>
      <c r="B2941" t="s">
        <v>3705</v>
      </c>
      <c r="C2941" t="s">
        <v>20</v>
      </c>
      <c r="D2941" t="s">
        <v>3690</v>
      </c>
      <c r="E2941" t="s">
        <v>3703</v>
      </c>
      <c r="F2941" t="s">
        <v>1317</v>
      </c>
      <c r="G2941" t="s">
        <v>2455</v>
      </c>
      <c r="H2941" t="s">
        <v>184</v>
      </c>
      <c r="J2941">
        <v>0</v>
      </c>
      <c r="K2941" t="s">
        <v>2558</v>
      </c>
      <c r="L2941" t="s">
        <v>186</v>
      </c>
      <c r="M2941" t="s">
        <v>653</v>
      </c>
      <c r="N2941" t="s">
        <v>20</v>
      </c>
      <c r="O2941">
        <v>153.41999999999999</v>
      </c>
      <c r="Q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 t="s">
        <v>2459</v>
      </c>
      <c r="AA2941">
        <v>3</v>
      </c>
      <c r="AB2941">
        <v>2</v>
      </c>
      <c r="AC2941">
        <v>16</v>
      </c>
      <c r="AD2941">
        <v>8</v>
      </c>
      <c r="AE2941">
        <v>4.5</v>
      </c>
      <c r="AF2941">
        <v>8</v>
      </c>
      <c r="AG2941">
        <v>0</v>
      </c>
      <c r="AH2941">
        <v>0.76</v>
      </c>
      <c r="AI2941">
        <v>112176</v>
      </c>
      <c r="AJ2941">
        <v>1.625</v>
      </c>
      <c r="AK2941">
        <v>3</v>
      </c>
      <c r="AL2941">
        <v>58</v>
      </c>
      <c r="AM2941">
        <v>4</v>
      </c>
      <c r="AN2941">
        <v>8</v>
      </c>
      <c r="AO2941" t="s">
        <v>190</v>
      </c>
      <c r="AP2941">
        <v>79.5</v>
      </c>
      <c r="AQ2941">
        <v>-0.7</v>
      </c>
      <c r="AR2941">
        <v>1.2</v>
      </c>
      <c r="AS2941" t="s">
        <v>2549</v>
      </c>
      <c r="AT2941">
        <v>20</v>
      </c>
      <c r="AU2941">
        <v>6</v>
      </c>
      <c r="AV2941">
        <v>6</v>
      </c>
      <c r="AW2941">
        <v>90</v>
      </c>
      <c r="AX2941">
        <v>20</v>
      </c>
      <c r="AY2941">
        <v>5</v>
      </c>
      <c r="AZ2941">
        <v>450</v>
      </c>
      <c r="BA2941">
        <v>1.1488888888888888</v>
      </c>
      <c r="BB2941">
        <v>110700</v>
      </c>
      <c r="BC2941">
        <v>184500</v>
      </c>
      <c r="BD2941">
        <v>258300</v>
      </c>
      <c r="BG2941">
        <v>0</v>
      </c>
      <c r="BH2941">
        <v>0</v>
      </c>
      <c r="BI2941">
        <v>110700</v>
      </c>
      <c r="BJ2941">
        <v>184500</v>
      </c>
      <c r="BK2941">
        <v>258300</v>
      </c>
      <c r="BL2941">
        <v>11</v>
      </c>
      <c r="BM2941">
        <v>1</v>
      </c>
      <c r="BN2941">
        <v>48</v>
      </c>
      <c r="BO2941" t="s">
        <v>192</v>
      </c>
      <c r="BP2941">
        <v>7.36416</v>
      </c>
      <c r="BQ2941">
        <v>8331</v>
      </c>
      <c r="BR2941">
        <v>1649</v>
      </c>
      <c r="BS2941">
        <v>0.19793542191813707</v>
      </c>
      <c r="BV2941">
        <v>0</v>
      </c>
      <c r="BW2941">
        <v>0</v>
      </c>
      <c r="BX2941">
        <v>0</v>
      </c>
      <c r="BZ2941" t="s">
        <v>193</v>
      </c>
      <c r="CA2941" t="s">
        <v>194</v>
      </c>
      <c r="CB2941" t="b">
        <v>0</v>
      </c>
    </row>
    <row r="2942" spans="1:80" x14ac:dyDescent="0.3">
      <c r="A2942">
        <v>2941</v>
      </c>
      <c r="B2942" t="s">
        <v>3706</v>
      </c>
      <c r="C2942" t="s">
        <v>20</v>
      </c>
      <c r="D2942" t="s">
        <v>3690</v>
      </c>
      <c r="E2942" t="s">
        <v>3707</v>
      </c>
      <c r="F2942" t="s">
        <v>3708</v>
      </c>
      <c r="G2942" t="s">
        <v>2455</v>
      </c>
      <c r="H2942" t="s">
        <v>184</v>
      </c>
      <c r="J2942">
        <v>0</v>
      </c>
      <c r="K2942" t="s">
        <v>2569</v>
      </c>
      <c r="L2942" t="s">
        <v>2457</v>
      </c>
      <c r="M2942" t="s">
        <v>2506</v>
      </c>
      <c r="N2942" t="s">
        <v>20</v>
      </c>
      <c r="O2942">
        <v>261.66000000000003</v>
      </c>
      <c r="Q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 t="s">
        <v>2459</v>
      </c>
      <c r="AA2942">
        <v>3</v>
      </c>
      <c r="AB2942">
        <v>2</v>
      </c>
      <c r="AC2942">
        <v>16</v>
      </c>
      <c r="AD2942">
        <v>8</v>
      </c>
      <c r="AE2942">
        <v>4.5</v>
      </c>
      <c r="AF2942">
        <v>8</v>
      </c>
      <c r="AG2942">
        <v>0</v>
      </c>
      <c r="AH2942">
        <v>0.76</v>
      </c>
      <c r="AI2942">
        <v>112176</v>
      </c>
      <c r="AJ2942">
        <v>2.198</v>
      </c>
      <c r="AK2942">
        <v>3</v>
      </c>
      <c r="AL2942">
        <v>43</v>
      </c>
      <c r="AM2942">
        <v>4</v>
      </c>
      <c r="AN2942">
        <v>8</v>
      </c>
      <c r="AO2942" t="s">
        <v>190</v>
      </c>
      <c r="AP2942">
        <v>79.5</v>
      </c>
      <c r="AQ2942">
        <v>-0.7</v>
      </c>
      <c r="AR2942">
        <v>1.2</v>
      </c>
      <c r="AS2942" t="s">
        <v>2570</v>
      </c>
      <c r="AT2942">
        <v>20</v>
      </c>
      <c r="AU2942">
        <v>8</v>
      </c>
      <c r="AV2942">
        <v>8</v>
      </c>
      <c r="AW2942">
        <v>70</v>
      </c>
      <c r="AX2942">
        <v>20</v>
      </c>
      <c r="AY2942">
        <v>4</v>
      </c>
      <c r="AZ2942">
        <v>280</v>
      </c>
      <c r="BA2942">
        <v>1.8464285714285715</v>
      </c>
      <c r="BB2942">
        <v>86100</v>
      </c>
      <c r="BC2942">
        <v>143500</v>
      </c>
      <c r="BD2942">
        <v>200900</v>
      </c>
      <c r="BG2942">
        <v>0</v>
      </c>
      <c r="BH2942">
        <v>0</v>
      </c>
      <c r="BI2942">
        <v>86100</v>
      </c>
      <c r="BJ2942">
        <v>143500</v>
      </c>
      <c r="BK2942">
        <v>200900</v>
      </c>
      <c r="BL2942">
        <v>11</v>
      </c>
      <c r="BM2942">
        <v>1</v>
      </c>
      <c r="BN2942">
        <v>30</v>
      </c>
      <c r="BO2942" t="s">
        <v>192</v>
      </c>
      <c r="BP2942">
        <v>7.849800000000001</v>
      </c>
      <c r="BQ2942">
        <v>1655</v>
      </c>
      <c r="BR2942">
        <v>637</v>
      </c>
      <c r="BS2942">
        <v>0.3848942598187311</v>
      </c>
      <c r="BV2942">
        <v>0</v>
      </c>
      <c r="BW2942">
        <v>0</v>
      </c>
      <c r="BX2942">
        <v>0</v>
      </c>
      <c r="BZ2942" t="s">
        <v>193</v>
      </c>
      <c r="CA2942" t="s">
        <v>194</v>
      </c>
      <c r="CB2942" t="b">
        <v>0</v>
      </c>
    </row>
    <row r="2943" spans="1:80" x14ac:dyDescent="0.3">
      <c r="A2943">
        <v>2942</v>
      </c>
      <c r="B2943" t="s">
        <v>3709</v>
      </c>
      <c r="C2943" t="s">
        <v>20</v>
      </c>
      <c r="D2943" t="s">
        <v>3690</v>
      </c>
      <c r="E2943" t="s">
        <v>3707</v>
      </c>
      <c r="F2943" t="s">
        <v>2580</v>
      </c>
      <c r="G2943" t="s">
        <v>2455</v>
      </c>
      <c r="H2943" t="s">
        <v>184</v>
      </c>
      <c r="J2943">
        <v>0</v>
      </c>
      <c r="K2943" t="s">
        <v>2581</v>
      </c>
      <c r="L2943" t="s">
        <v>186</v>
      </c>
      <c r="M2943" t="s">
        <v>653</v>
      </c>
      <c r="N2943" t="s">
        <v>20</v>
      </c>
      <c r="O2943">
        <v>264.22000000000003</v>
      </c>
      <c r="Q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 t="s">
        <v>2459</v>
      </c>
      <c r="AA2943">
        <v>3</v>
      </c>
      <c r="AB2943">
        <v>2</v>
      </c>
      <c r="AC2943">
        <v>16</v>
      </c>
      <c r="AD2943">
        <v>8</v>
      </c>
      <c r="AE2943">
        <v>4.5</v>
      </c>
      <c r="AF2943">
        <v>8</v>
      </c>
      <c r="AG2943">
        <v>0</v>
      </c>
      <c r="AH2943">
        <v>0.76</v>
      </c>
      <c r="AI2943">
        <v>112176</v>
      </c>
      <c r="AJ2943">
        <v>2.1520000000000001</v>
      </c>
      <c r="AK2943">
        <v>3</v>
      </c>
      <c r="AL2943">
        <v>44</v>
      </c>
      <c r="AM2943">
        <v>4</v>
      </c>
      <c r="AN2943">
        <v>8</v>
      </c>
      <c r="AO2943" t="s">
        <v>190</v>
      </c>
      <c r="AP2943">
        <v>79.5</v>
      </c>
      <c r="AQ2943">
        <v>-0.7</v>
      </c>
      <c r="AR2943">
        <v>1.2</v>
      </c>
      <c r="AS2943" t="s">
        <v>2570</v>
      </c>
      <c r="AT2943">
        <v>20</v>
      </c>
      <c r="AU2943">
        <v>8</v>
      </c>
      <c r="AV2943">
        <v>8</v>
      </c>
      <c r="AW2943">
        <v>70</v>
      </c>
      <c r="AX2943">
        <v>20</v>
      </c>
      <c r="AY2943">
        <v>4</v>
      </c>
      <c r="AZ2943">
        <v>280</v>
      </c>
      <c r="BA2943">
        <v>1.8464285714285715</v>
      </c>
      <c r="BB2943">
        <v>86100</v>
      </c>
      <c r="BC2943">
        <v>143500</v>
      </c>
      <c r="BD2943">
        <v>200900</v>
      </c>
      <c r="BG2943">
        <v>0</v>
      </c>
      <c r="BH2943">
        <v>0</v>
      </c>
      <c r="BI2943">
        <v>86100</v>
      </c>
      <c r="BJ2943">
        <v>143500</v>
      </c>
      <c r="BK2943">
        <v>200900</v>
      </c>
      <c r="BL2943">
        <v>11</v>
      </c>
      <c r="BM2943">
        <v>1</v>
      </c>
      <c r="BN2943">
        <v>30</v>
      </c>
      <c r="BO2943" t="s">
        <v>192</v>
      </c>
      <c r="BP2943">
        <v>7.9265999999999996</v>
      </c>
      <c r="BQ2943">
        <v>5778</v>
      </c>
      <c r="BR2943">
        <v>544</v>
      </c>
      <c r="BS2943">
        <v>9.4150224991346482E-2</v>
      </c>
      <c r="BV2943">
        <v>0</v>
      </c>
      <c r="BW2943">
        <v>0</v>
      </c>
      <c r="BX2943">
        <v>0</v>
      </c>
      <c r="BZ2943" t="s">
        <v>193</v>
      </c>
      <c r="CA2943" t="s">
        <v>194</v>
      </c>
      <c r="CB2943" t="b">
        <v>0</v>
      </c>
    </row>
    <row r="2944" spans="1:80" x14ac:dyDescent="0.3">
      <c r="A2944">
        <v>2943</v>
      </c>
      <c r="B2944" t="s">
        <v>3710</v>
      </c>
      <c r="C2944" t="s">
        <v>20</v>
      </c>
      <c r="D2944" t="s">
        <v>3711</v>
      </c>
      <c r="E2944" t="s">
        <v>3691</v>
      </c>
      <c r="F2944" t="s">
        <v>3712</v>
      </c>
      <c r="G2944" t="s">
        <v>2455</v>
      </c>
      <c r="H2944" t="s">
        <v>184</v>
      </c>
      <c r="J2944">
        <v>0</v>
      </c>
      <c r="K2944" t="s">
        <v>2456</v>
      </c>
      <c r="L2944" t="s">
        <v>2457</v>
      </c>
      <c r="M2944" t="s">
        <v>2458</v>
      </c>
      <c r="N2944" t="s">
        <v>20</v>
      </c>
      <c r="O2944">
        <v>26.48</v>
      </c>
      <c r="Q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 t="s">
        <v>2459</v>
      </c>
      <c r="AA2944">
        <v>3</v>
      </c>
      <c r="AB2944">
        <v>4</v>
      </c>
      <c r="AC2944">
        <v>16</v>
      </c>
      <c r="AD2944">
        <v>4</v>
      </c>
      <c r="AE2944">
        <v>4.5</v>
      </c>
      <c r="AF2944">
        <v>4.5</v>
      </c>
      <c r="AG2944">
        <v>0</v>
      </c>
      <c r="AH2944">
        <v>0.76</v>
      </c>
      <c r="AI2944">
        <v>199424</v>
      </c>
      <c r="AJ2944">
        <v>0.47299999999999998</v>
      </c>
      <c r="AK2944">
        <v>3</v>
      </c>
      <c r="AL2944">
        <v>198</v>
      </c>
      <c r="AM2944">
        <v>4</v>
      </c>
      <c r="AN2944">
        <v>8</v>
      </c>
      <c r="AO2944" t="s">
        <v>190</v>
      </c>
      <c r="AP2944">
        <v>79.5</v>
      </c>
      <c r="AQ2944">
        <v>-0.7</v>
      </c>
      <c r="AR2944">
        <v>1.2</v>
      </c>
      <c r="AS2944" t="s">
        <v>2460</v>
      </c>
      <c r="AT2944">
        <v>24</v>
      </c>
      <c r="AU2944">
        <v>6</v>
      </c>
      <c r="AV2944">
        <v>6</v>
      </c>
      <c r="AW2944">
        <v>180</v>
      </c>
      <c r="AX2944">
        <v>20</v>
      </c>
      <c r="AY2944">
        <v>6</v>
      </c>
      <c r="AZ2944">
        <v>1080</v>
      </c>
      <c r="BA2944">
        <v>0.47870370370370369</v>
      </c>
      <c r="BB2944">
        <v>265680</v>
      </c>
      <c r="BC2944">
        <v>442800</v>
      </c>
      <c r="BD2944">
        <v>619920</v>
      </c>
      <c r="BG2944">
        <v>0</v>
      </c>
      <c r="BH2944">
        <v>0</v>
      </c>
      <c r="BI2944">
        <v>265680</v>
      </c>
      <c r="BJ2944">
        <v>442800</v>
      </c>
      <c r="BK2944">
        <v>619920</v>
      </c>
      <c r="BL2944">
        <v>9</v>
      </c>
      <c r="BM2944">
        <v>1</v>
      </c>
      <c r="BN2944">
        <v>384</v>
      </c>
      <c r="BO2944" t="s">
        <v>192</v>
      </c>
      <c r="BP2944">
        <v>10.16832</v>
      </c>
      <c r="BQ2944">
        <v>703</v>
      </c>
      <c r="BR2944">
        <v>0</v>
      </c>
      <c r="BS2944">
        <v>0</v>
      </c>
      <c r="BV2944">
        <v>0</v>
      </c>
      <c r="BW2944">
        <v>0</v>
      </c>
      <c r="BX2944">
        <v>0</v>
      </c>
      <c r="BZ2944" t="s">
        <v>193</v>
      </c>
      <c r="CA2944" t="s">
        <v>194</v>
      </c>
      <c r="CB2944" t="b">
        <v>0</v>
      </c>
    </row>
    <row r="2945" spans="1:80" x14ac:dyDescent="0.3">
      <c r="A2945">
        <v>2944</v>
      </c>
      <c r="B2945" t="s">
        <v>3713</v>
      </c>
      <c r="C2945" t="s">
        <v>20</v>
      </c>
      <c r="D2945" t="s">
        <v>3711</v>
      </c>
      <c r="E2945" t="s">
        <v>3691</v>
      </c>
      <c r="F2945" t="s">
        <v>3712</v>
      </c>
      <c r="G2945" t="s">
        <v>2455</v>
      </c>
      <c r="H2945" t="s">
        <v>184</v>
      </c>
      <c r="J2945">
        <v>0</v>
      </c>
      <c r="K2945" t="s">
        <v>2472</v>
      </c>
      <c r="L2945" t="s">
        <v>2457</v>
      </c>
      <c r="M2945" t="s">
        <v>2458</v>
      </c>
      <c r="N2945" t="s">
        <v>20</v>
      </c>
      <c r="O2945">
        <v>23.73</v>
      </c>
      <c r="Q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 t="s">
        <v>2459</v>
      </c>
      <c r="AA2945">
        <v>3</v>
      </c>
      <c r="AB2945">
        <v>4</v>
      </c>
      <c r="AC2945">
        <v>16</v>
      </c>
      <c r="AD2945">
        <v>4</v>
      </c>
      <c r="AE2945">
        <v>4.5</v>
      </c>
      <c r="AF2945">
        <v>4.5</v>
      </c>
      <c r="AG2945">
        <v>0</v>
      </c>
      <c r="AH2945">
        <v>0.76</v>
      </c>
      <c r="AI2945">
        <v>199424</v>
      </c>
      <c r="AJ2945">
        <v>0.44600000000000001</v>
      </c>
      <c r="AK2945">
        <v>3</v>
      </c>
      <c r="AL2945">
        <v>210</v>
      </c>
      <c r="AM2945">
        <v>4</v>
      </c>
      <c r="AN2945">
        <v>8</v>
      </c>
      <c r="AO2945" t="s">
        <v>190</v>
      </c>
      <c r="AP2945">
        <v>79.5</v>
      </c>
      <c r="AQ2945">
        <v>-0.7</v>
      </c>
      <c r="AR2945">
        <v>1.2</v>
      </c>
      <c r="AS2945" t="s">
        <v>2460</v>
      </c>
      <c r="AT2945">
        <v>24</v>
      </c>
      <c r="AU2945">
        <v>6</v>
      </c>
      <c r="AV2945">
        <v>6</v>
      </c>
      <c r="AW2945">
        <v>180</v>
      </c>
      <c r="AX2945">
        <v>20</v>
      </c>
      <c r="AY2945">
        <v>6</v>
      </c>
      <c r="AZ2945">
        <v>1080</v>
      </c>
      <c r="BA2945">
        <v>0.47870370370370369</v>
      </c>
      <c r="BB2945">
        <v>265680</v>
      </c>
      <c r="BC2945">
        <v>442800</v>
      </c>
      <c r="BD2945">
        <v>619920</v>
      </c>
      <c r="BG2945">
        <v>0</v>
      </c>
      <c r="BH2945">
        <v>0</v>
      </c>
      <c r="BI2945">
        <v>265680</v>
      </c>
      <c r="BJ2945">
        <v>442800</v>
      </c>
      <c r="BK2945">
        <v>619920</v>
      </c>
      <c r="BL2945">
        <v>9</v>
      </c>
      <c r="BM2945">
        <v>1</v>
      </c>
      <c r="BN2945">
        <v>384</v>
      </c>
      <c r="BO2945" t="s">
        <v>192</v>
      </c>
      <c r="BP2945">
        <v>9.1123200000000004</v>
      </c>
      <c r="BQ2945">
        <v>826</v>
      </c>
      <c r="BR2945">
        <v>1</v>
      </c>
      <c r="BS2945">
        <v>1.2106537530266344E-3</v>
      </c>
      <c r="BV2945">
        <v>0</v>
      </c>
      <c r="BW2945">
        <v>0</v>
      </c>
      <c r="BX2945">
        <v>0</v>
      </c>
      <c r="BZ2945" t="s">
        <v>193</v>
      </c>
      <c r="CA2945" t="s">
        <v>194</v>
      </c>
      <c r="CB2945" t="b">
        <v>0</v>
      </c>
    </row>
    <row r="2946" spans="1:80" x14ac:dyDescent="0.3">
      <c r="A2946">
        <v>2945</v>
      </c>
      <c r="B2946" t="s">
        <v>3714</v>
      </c>
      <c r="C2946" t="s">
        <v>20</v>
      </c>
      <c r="D2946" t="s">
        <v>3711</v>
      </c>
      <c r="E2946" t="s">
        <v>3694</v>
      </c>
      <c r="F2946" t="s">
        <v>3715</v>
      </c>
      <c r="G2946" t="s">
        <v>2455</v>
      </c>
      <c r="H2946" t="s">
        <v>184</v>
      </c>
      <c r="J2946">
        <v>0</v>
      </c>
      <c r="K2946" t="s">
        <v>2483</v>
      </c>
      <c r="L2946" t="s">
        <v>2457</v>
      </c>
      <c r="M2946" t="s">
        <v>2458</v>
      </c>
      <c r="N2946" t="s">
        <v>20</v>
      </c>
      <c r="O2946">
        <v>38.909999999999997</v>
      </c>
      <c r="Q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 t="s">
        <v>2459</v>
      </c>
      <c r="AA2946">
        <v>3</v>
      </c>
      <c r="AB2946">
        <v>4</v>
      </c>
      <c r="AC2946">
        <v>16</v>
      </c>
      <c r="AD2946">
        <v>4</v>
      </c>
      <c r="AE2946">
        <v>4.5</v>
      </c>
      <c r="AF2946">
        <v>4.5</v>
      </c>
      <c r="AG2946">
        <v>0</v>
      </c>
      <c r="AH2946">
        <v>0.76</v>
      </c>
      <c r="AI2946">
        <v>199424</v>
      </c>
      <c r="AJ2946">
        <v>0.59699999999999998</v>
      </c>
      <c r="AK2946">
        <v>3</v>
      </c>
      <c r="AL2946">
        <v>157</v>
      </c>
      <c r="AM2946">
        <v>4</v>
      </c>
      <c r="AN2946">
        <v>8</v>
      </c>
      <c r="AO2946" t="s">
        <v>190</v>
      </c>
      <c r="AP2946">
        <v>79.5</v>
      </c>
      <c r="AQ2946">
        <v>-0.7</v>
      </c>
      <c r="AR2946">
        <v>1.2</v>
      </c>
      <c r="AS2946" t="s">
        <v>2484</v>
      </c>
      <c r="AT2946">
        <v>24</v>
      </c>
      <c r="AU2946">
        <v>6</v>
      </c>
      <c r="AV2946">
        <v>6</v>
      </c>
      <c r="AW2946">
        <v>156</v>
      </c>
      <c r="AX2946">
        <v>20</v>
      </c>
      <c r="AY2946">
        <v>6</v>
      </c>
      <c r="AZ2946">
        <v>936</v>
      </c>
      <c r="BA2946">
        <v>0.55235042735042739</v>
      </c>
      <c r="BB2946">
        <v>230256</v>
      </c>
      <c r="BC2946">
        <v>383760</v>
      </c>
      <c r="BD2946">
        <v>537264</v>
      </c>
      <c r="BG2946">
        <v>0</v>
      </c>
      <c r="BH2946">
        <v>0</v>
      </c>
      <c r="BI2946">
        <v>230256</v>
      </c>
      <c r="BJ2946">
        <v>383760</v>
      </c>
      <c r="BK2946">
        <v>537264</v>
      </c>
      <c r="BL2946">
        <v>9</v>
      </c>
      <c r="BM2946">
        <v>1</v>
      </c>
      <c r="BN2946">
        <v>273</v>
      </c>
      <c r="BO2946" t="s">
        <v>192</v>
      </c>
      <c r="BP2946">
        <v>10.622429999999998</v>
      </c>
      <c r="BQ2946">
        <v>955</v>
      </c>
      <c r="BR2946">
        <v>0</v>
      </c>
      <c r="BS2946">
        <v>0</v>
      </c>
      <c r="BV2946">
        <v>0</v>
      </c>
      <c r="BW2946">
        <v>0</v>
      </c>
      <c r="BX2946">
        <v>0</v>
      </c>
      <c r="BZ2946" t="s">
        <v>193</v>
      </c>
      <c r="CA2946" t="s">
        <v>194</v>
      </c>
      <c r="CB2946" t="b">
        <v>0</v>
      </c>
    </row>
    <row r="2947" spans="1:80" x14ac:dyDescent="0.3">
      <c r="A2947">
        <v>2946</v>
      </c>
      <c r="B2947" t="s">
        <v>3716</v>
      </c>
      <c r="C2947" t="s">
        <v>20</v>
      </c>
      <c r="D2947" t="s">
        <v>3711</v>
      </c>
      <c r="E2947" t="s">
        <v>3694</v>
      </c>
      <c r="F2947" t="s">
        <v>3715</v>
      </c>
      <c r="G2947" t="s">
        <v>2455</v>
      </c>
      <c r="H2947" t="s">
        <v>184</v>
      </c>
      <c r="J2947">
        <v>0</v>
      </c>
      <c r="K2947" t="s">
        <v>2494</v>
      </c>
      <c r="L2947" t="s">
        <v>2457</v>
      </c>
      <c r="M2947" t="s">
        <v>2458</v>
      </c>
      <c r="N2947" t="s">
        <v>20</v>
      </c>
      <c r="O2947">
        <v>35.78</v>
      </c>
      <c r="Q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 t="s">
        <v>2459</v>
      </c>
      <c r="AA2947">
        <v>3</v>
      </c>
      <c r="AB2947">
        <v>4</v>
      </c>
      <c r="AC2947">
        <v>16</v>
      </c>
      <c r="AD2947">
        <v>4</v>
      </c>
      <c r="AE2947">
        <v>4.5</v>
      </c>
      <c r="AF2947">
        <v>4.5</v>
      </c>
      <c r="AG2947">
        <v>0</v>
      </c>
      <c r="AH2947">
        <v>0.76</v>
      </c>
      <c r="AI2947">
        <v>199424</v>
      </c>
      <c r="AJ2947">
        <v>0.57199999999999995</v>
      </c>
      <c r="AK2947">
        <v>3</v>
      </c>
      <c r="AL2947">
        <v>164</v>
      </c>
      <c r="AM2947">
        <v>4</v>
      </c>
      <c r="AN2947">
        <v>8</v>
      </c>
      <c r="AO2947" t="s">
        <v>190</v>
      </c>
      <c r="AP2947">
        <v>79.5</v>
      </c>
      <c r="AQ2947">
        <v>-0.7</v>
      </c>
      <c r="AR2947">
        <v>1.2</v>
      </c>
      <c r="AS2947" t="s">
        <v>2484</v>
      </c>
      <c r="AT2947">
        <v>24</v>
      </c>
      <c r="AU2947">
        <v>6</v>
      </c>
      <c r="AV2947">
        <v>6</v>
      </c>
      <c r="AW2947">
        <v>156</v>
      </c>
      <c r="AX2947">
        <v>20</v>
      </c>
      <c r="AY2947">
        <v>6</v>
      </c>
      <c r="AZ2947">
        <v>936</v>
      </c>
      <c r="BA2947">
        <v>0.55235042735042739</v>
      </c>
      <c r="BB2947">
        <v>230256</v>
      </c>
      <c r="BC2947">
        <v>383760</v>
      </c>
      <c r="BD2947">
        <v>537264</v>
      </c>
      <c r="BG2947">
        <v>0</v>
      </c>
      <c r="BH2947">
        <v>0</v>
      </c>
      <c r="BI2947">
        <v>230256</v>
      </c>
      <c r="BJ2947">
        <v>383760</v>
      </c>
      <c r="BK2947">
        <v>537264</v>
      </c>
      <c r="BL2947">
        <v>9</v>
      </c>
      <c r="BM2947">
        <v>1</v>
      </c>
      <c r="BN2947">
        <v>273</v>
      </c>
      <c r="BO2947" t="s">
        <v>192</v>
      </c>
      <c r="BP2947">
        <v>9.7679400000000012</v>
      </c>
      <c r="BQ2947">
        <v>949</v>
      </c>
      <c r="BR2947">
        <v>0</v>
      </c>
      <c r="BS2947">
        <v>0</v>
      </c>
      <c r="BV2947">
        <v>0</v>
      </c>
      <c r="BW2947">
        <v>0</v>
      </c>
      <c r="BX2947">
        <v>0</v>
      </c>
      <c r="BZ2947" t="s">
        <v>193</v>
      </c>
      <c r="CA2947" t="s">
        <v>194</v>
      </c>
      <c r="CB2947" t="b">
        <v>0</v>
      </c>
    </row>
    <row r="2948" spans="1:80" x14ac:dyDescent="0.3">
      <c r="A2948">
        <v>2947</v>
      </c>
      <c r="B2948" t="s">
        <v>3717</v>
      </c>
      <c r="C2948" t="s">
        <v>20</v>
      </c>
      <c r="D2948" t="s">
        <v>3711</v>
      </c>
      <c r="E2948" t="s">
        <v>3697</v>
      </c>
      <c r="F2948" t="s">
        <v>3718</v>
      </c>
      <c r="G2948" t="s">
        <v>2455</v>
      </c>
      <c r="H2948" t="s">
        <v>184</v>
      </c>
      <c r="J2948">
        <v>0</v>
      </c>
      <c r="K2948" t="s">
        <v>2505</v>
      </c>
      <c r="L2948" t="s">
        <v>2457</v>
      </c>
      <c r="M2948" t="s">
        <v>2506</v>
      </c>
      <c r="N2948" t="s">
        <v>20</v>
      </c>
      <c r="O2948">
        <v>61.1</v>
      </c>
      <c r="Q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 t="s">
        <v>2459</v>
      </c>
      <c r="AA2948">
        <v>3</v>
      </c>
      <c r="AB2948">
        <v>4</v>
      </c>
      <c r="AC2948">
        <v>16</v>
      </c>
      <c r="AD2948">
        <v>4</v>
      </c>
      <c r="AE2948">
        <v>4.5</v>
      </c>
      <c r="AF2948">
        <v>4.5</v>
      </c>
      <c r="AG2948">
        <v>0</v>
      </c>
      <c r="AH2948">
        <v>0.76</v>
      </c>
      <c r="AI2948">
        <v>199424</v>
      </c>
      <c r="AJ2948">
        <v>0.75600000000000001</v>
      </c>
      <c r="AK2948">
        <v>3</v>
      </c>
      <c r="AL2948">
        <v>124</v>
      </c>
      <c r="AM2948">
        <v>4</v>
      </c>
      <c r="AN2948">
        <v>8</v>
      </c>
      <c r="AO2948" t="s">
        <v>190</v>
      </c>
      <c r="AP2948">
        <v>79.5</v>
      </c>
      <c r="AQ2948">
        <v>-0.7</v>
      </c>
      <c r="AR2948">
        <v>1.2</v>
      </c>
      <c r="AS2948" t="s">
        <v>2507</v>
      </c>
      <c r="AT2948">
        <v>24</v>
      </c>
      <c r="AU2948">
        <v>6</v>
      </c>
      <c r="AV2948">
        <v>6</v>
      </c>
      <c r="AW2948">
        <v>132</v>
      </c>
      <c r="AX2948">
        <v>20</v>
      </c>
      <c r="AY2948">
        <v>6</v>
      </c>
      <c r="AZ2948">
        <v>792</v>
      </c>
      <c r="BA2948">
        <v>0.65277777777777779</v>
      </c>
      <c r="BB2948">
        <v>194832</v>
      </c>
      <c r="BC2948">
        <v>324720</v>
      </c>
      <c r="BD2948">
        <v>454608</v>
      </c>
      <c r="BG2948">
        <v>0</v>
      </c>
      <c r="BH2948">
        <v>0</v>
      </c>
      <c r="BI2948">
        <v>194832</v>
      </c>
      <c r="BJ2948">
        <v>324720</v>
      </c>
      <c r="BK2948">
        <v>454608</v>
      </c>
      <c r="BL2948">
        <v>9</v>
      </c>
      <c r="BM2948">
        <v>1</v>
      </c>
      <c r="BN2948">
        <v>180</v>
      </c>
      <c r="BO2948" t="s">
        <v>192</v>
      </c>
      <c r="BP2948">
        <v>10.997999999999999</v>
      </c>
      <c r="BQ2948">
        <v>1629</v>
      </c>
      <c r="BR2948">
        <v>7</v>
      </c>
      <c r="BS2948">
        <v>4.2971147943523637E-3</v>
      </c>
      <c r="BV2948">
        <v>0</v>
      </c>
      <c r="BW2948">
        <v>0</v>
      </c>
      <c r="BX2948">
        <v>0</v>
      </c>
      <c r="BZ2948" t="s">
        <v>193</v>
      </c>
      <c r="CA2948" t="s">
        <v>194</v>
      </c>
      <c r="CB2948" t="b">
        <v>0</v>
      </c>
    </row>
    <row r="2949" spans="1:80" x14ac:dyDescent="0.3">
      <c r="A2949">
        <v>2948</v>
      </c>
      <c r="B2949" t="s">
        <v>3719</v>
      </c>
      <c r="C2949" t="s">
        <v>20</v>
      </c>
      <c r="D2949" t="s">
        <v>3711</v>
      </c>
      <c r="E2949" t="s">
        <v>3697</v>
      </c>
      <c r="F2949" t="s">
        <v>3720</v>
      </c>
      <c r="G2949" t="s">
        <v>2455</v>
      </c>
      <c r="H2949" t="s">
        <v>184</v>
      </c>
      <c r="J2949">
        <v>0</v>
      </c>
      <c r="K2949" t="s">
        <v>2518</v>
      </c>
      <c r="L2949" t="s">
        <v>186</v>
      </c>
      <c r="M2949" t="s">
        <v>653</v>
      </c>
      <c r="N2949" t="s">
        <v>20</v>
      </c>
      <c r="O2949">
        <v>53.2</v>
      </c>
      <c r="Q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 t="s">
        <v>2459</v>
      </c>
      <c r="AA2949">
        <v>3</v>
      </c>
      <c r="AB2949">
        <v>4</v>
      </c>
      <c r="AC2949">
        <v>16</v>
      </c>
      <c r="AD2949">
        <v>4</v>
      </c>
      <c r="AE2949">
        <v>4.5</v>
      </c>
      <c r="AF2949">
        <v>4.5</v>
      </c>
      <c r="AG2949">
        <v>0</v>
      </c>
      <c r="AH2949">
        <v>0.76</v>
      </c>
      <c r="AI2949">
        <v>199424</v>
      </c>
      <c r="AJ2949">
        <v>0.754</v>
      </c>
      <c r="AK2949">
        <v>3</v>
      </c>
      <c r="AL2949">
        <v>124</v>
      </c>
      <c r="AM2949">
        <v>4</v>
      </c>
      <c r="AN2949">
        <v>8</v>
      </c>
      <c r="AO2949" t="s">
        <v>190</v>
      </c>
      <c r="AP2949">
        <v>79.5</v>
      </c>
      <c r="AQ2949">
        <v>-0.7</v>
      </c>
      <c r="AR2949">
        <v>1.2</v>
      </c>
      <c r="AS2949" t="s">
        <v>2507</v>
      </c>
      <c r="AT2949">
        <v>24</v>
      </c>
      <c r="AU2949">
        <v>6</v>
      </c>
      <c r="AV2949">
        <v>6</v>
      </c>
      <c r="AW2949">
        <v>132</v>
      </c>
      <c r="AX2949">
        <v>20</v>
      </c>
      <c r="AY2949">
        <v>6</v>
      </c>
      <c r="AZ2949">
        <v>792</v>
      </c>
      <c r="BA2949">
        <v>0.65277777777777779</v>
      </c>
      <c r="BB2949">
        <v>194832</v>
      </c>
      <c r="BC2949">
        <v>324720</v>
      </c>
      <c r="BD2949">
        <v>454608</v>
      </c>
      <c r="BG2949">
        <v>0</v>
      </c>
      <c r="BH2949">
        <v>0</v>
      </c>
      <c r="BI2949">
        <v>194832</v>
      </c>
      <c r="BJ2949">
        <v>324720</v>
      </c>
      <c r="BK2949">
        <v>454608</v>
      </c>
      <c r="BL2949">
        <v>9</v>
      </c>
      <c r="BM2949">
        <v>1</v>
      </c>
      <c r="BN2949">
        <v>180</v>
      </c>
      <c r="BO2949" t="s">
        <v>192</v>
      </c>
      <c r="BP2949">
        <v>9.5760000000000005</v>
      </c>
      <c r="BQ2949">
        <v>1315</v>
      </c>
      <c r="BR2949">
        <v>13</v>
      </c>
      <c r="BS2949">
        <v>9.8859315589353604E-3</v>
      </c>
      <c r="BV2949">
        <v>0</v>
      </c>
      <c r="BW2949">
        <v>0</v>
      </c>
      <c r="BX2949">
        <v>0</v>
      </c>
      <c r="BZ2949" t="s">
        <v>193</v>
      </c>
      <c r="CA2949" t="s">
        <v>194</v>
      </c>
      <c r="CB2949" t="b">
        <v>0</v>
      </c>
    </row>
    <row r="2950" spans="1:80" x14ac:dyDescent="0.3">
      <c r="A2950">
        <v>2949</v>
      </c>
      <c r="B2950" t="s">
        <v>3721</v>
      </c>
      <c r="C2950" t="s">
        <v>20</v>
      </c>
      <c r="D2950" t="s">
        <v>3711</v>
      </c>
      <c r="E2950" t="s">
        <v>3700</v>
      </c>
      <c r="F2950" t="s">
        <v>3722</v>
      </c>
      <c r="G2950" t="s">
        <v>2455</v>
      </c>
      <c r="H2950" t="s">
        <v>184</v>
      </c>
      <c r="J2950">
        <v>0</v>
      </c>
      <c r="K2950" t="s">
        <v>2529</v>
      </c>
      <c r="L2950" t="s">
        <v>2457</v>
      </c>
      <c r="M2950" t="s">
        <v>2506</v>
      </c>
      <c r="N2950" t="s">
        <v>20</v>
      </c>
      <c r="O2950">
        <v>99.8</v>
      </c>
      <c r="Q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 t="s">
        <v>2459</v>
      </c>
      <c r="AA2950">
        <v>3</v>
      </c>
      <c r="AB2950">
        <v>4</v>
      </c>
      <c r="AC2950">
        <v>16</v>
      </c>
      <c r="AD2950">
        <v>4</v>
      </c>
      <c r="AE2950">
        <v>4.5</v>
      </c>
      <c r="AF2950">
        <v>4.5</v>
      </c>
      <c r="AG2950">
        <v>0</v>
      </c>
      <c r="AH2950">
        <v>0.76</v>
      </c>
      <c r="AI2950">
        <v>199424</v>
      </c>
      <c r="AJ2950">
        <v>1.119</v>
      </c>
      <c r="AK2950">
        <v>3</v>
      </c>
      <c r="AL2950">
        <v>84</v>
      </c>
      <c r="AM2950">
        <v>4</v>
      </c>
      <c r="AN2950">
        <v>8</v>
      </c>
      <c r="AO2950" t="s">
        <v>190</v>
      </c>
      <c r="AP2950">
        <v>79.5</v>
      </c>
      <c r="AQ2950">
        <v>-0.7</v>
      </c>
      <c r="AR2950">
        <v>1.2</v>
      </c>
      <c r="AS2950" t="s">
        <v>2530</v>
      </c>
      <c r="AT2950">
        <v>24</v>
      </c>
      <c r="AU2950">
        <v>6</v>
      </c>
      <c r="AV2950">
        <v>6</v>
      </c>
      <c r="AW2950">
        <v>110</v>
      </c>
      <c r="AX2950">
        <v>20</v>
      </c>
      <c r="AY2950">
        <v>5</v>
      </c>
      <c r="AZ2950">
        <v>550</v>
      </c>
      <c r="BA2950">
        <v>0.94</v>
      </c>
      <c r="BB2950">
        <v>162360</v>
      </c>
      <c r="BC2950">
        <v>270600</v>
      </c>
      <c r="BD2950">
        <v>378840</v>
      </c>
      <c r="BG2950">
        <v>0</v>
      </c>
      <c r="BH2950">
        <v>0</v>
      </c>
      <c r="BI2950">
        <v>162360</v>
      </c>
      <c r="BJ2950">
        <v>270600</v>
      </c>
      <c r="BK2950">
        <v>378840</v>
      </c>
      <c r="BL2950">
        <v>9</v>
      </c>
      <c r="BM2950">
        <v>1</v>
      </c>
      <c r="BN2950">
        <v>120</v>
      </c>
      <c r="BO2950" t="s">
        <v>192</v>
      </c>
      <c r="BP2950">
        <v>11.976000000000001</v>
      </c>
      <c r="BQ2950">
        <v>847</v>
      </c>
      <c r="BR2950">
        <v>121</v>
      </c>
      <c r="BS2950">
        <v>0.14285714285714285</v>
      </c>
      <c r="BV2950">
        <v>0</v>
      </c>
      <c r="BW2950">
        <v>0</v>
      </c>
      <c r="BX2950">
        <v>0</v>
      </c>
      <c r="BZ2950" t="s">
        <v>193</v>
      </c>
      <c r="CA2950" t="s">
        <v>194</v>
      </c>
      <c r="CB2950" t="b">
        <v>0</v>
      </c>
    </row>
    <row r="2951" spans="1:80" x14ac:dyDescent="0.3">
      <c r="A2951">
        <v>2950</v>
      </c>
      <c r="B2951" t="s">
        <v>3723</v>
      </c>
      <c r="C2951" t="s">
        <v>20</v>
      </c>
      <c r="D2951" t="s">
        <v>3711</v>
      </c>
      <c r="E2951" t="s">
        <v>3700</v>
      </c>
      <c r="F2951" t="s">
        <v>2517</v>
      </c>
      <c r="G2951" t="s">
        <v>2455</v>
      </c>
      <c r="H2951" t="s">
        <v>184</v>
      </c>
      <c r="J2951">
        <v>0</v>
      </c>
      <c r="K2951" t="s">
        <v>2538</v>
      </c>
      <c r="L2951" t="s">
        <v>186</v>
      </c>
      <c r="M2951" t="s">
        <v>653</v>
      </c>
      <c r="N2951" t="s">
        <v>20</v>
      </c>
      <c r="O2951">
        <v>85.7</v>
      </c>
      <c r="Q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 t="s">
        <v>2459</v>
      </c>
      <c r="AA2951">
        <v>3</v>
      </c>
      <c r="AB2951">
        <v>4</v>
      </c>
      <c r="AC2951">
        <v>16</v>
      </c>
      <c r="AD2951">
        <v>4</v>
      </c>
      <c r="AE2951">
        <v>4.5</v>
      </c>
      <c r="AF2951">
        <v>4.5</v>
      </c>
      <c r="AG2951">
        <v>0</v>
      </c>
      <c r="AH2951">
        <v>0.76</v>
      </c>
      <c r="AI2951">
        <v>199424</v>
      </c>
      <c r="AJ2951">
        <v>1.008</v>
      </c>
      <c r="AK2951">
        <v>3</v>
      </c>
      <c r="AL2951">
        <v>93</v>
      </c>
      <c r="AM2951">
        <v>4</v>
      </c>
      <c r="AN2951">
        <v>8</v>
      </c>
      <c r="AO2951" t="s">
        <v>190</v>
      </c>
      <c r="AP2951">
        <v>79.5</v>
      </c>
      <c r="AQ2951">
        <v>-0.7</v>
      </c>
      <c r="AR2951">
        <v>1.2</v>
      </c>
      <c r="AS2951" t="s">
        <v>2530</v>
      </c>
      <c r="AT2951">
        <v>24</v>
      </c>
      <c r="AU2951">
        <v>6</v>
      </c>
      <c r="AV2951">
        <v>6</v>
      </c>
      <c r="AW2951">
        <v>110</v>
      </c>
      <c r="AX2951">
        <v>20</v>
      </c>
      <c r="AY2951">
        <v>5</v>
      </c>
      <c r="AZ2951">
        <v>550</v>
      </c>
      <c r="BA2951">
        <v>0.94</v>
      </c>
      <c r="BB2951">
        <v>162360</v>
      </c>
      <c r="BC2951">
        <v>270600</v>
      </c>
      <c r="BD2951">
        <v>378840</v>
      </c>
      <c r="BG2951">
        <v>0</v>
      </c>
      <c r="BH2951">
        <v>0</v>
      </c>
      <c r="BI2951">
        <v>162360</v>
      </c>
      <c r="BJ2951">
        <v>270600</v>
      </c>
      <c r="BK2951">
        <v>378840</v>
      </c>
      <c r="BL2951">
        <v>9</v>
      </c>
      <c r="BM2951">
        <v>1</v>
      </c>
      <c r="BN2951">
        <v>120</v>
      </c>
      <c r="BO2951" t="s">
        <v>192</v>
      </c>
      <c r="BP2951">
        <v>10.284000000000001</v>
      </c>
      <c r="BQ2951">
        <v>1086</v>
      </c>
      <c r="BR2951">
        <v>64</v>
      </c>
      <c r="BS2951">
        <v>5.8931860036832415E-2</v>
      </c>
      <c r="BV2951">
        <v>0</v>
      </c>
      <c r="BW2951">
        <v>0</v>
      </c>
      <c r="BX2951">
        <v>0</v>
      </c>
      <c r="BZ2951" t="s">
        <v>193</v>
      </c>
      <c r="CA2951" t="s">
        <v>194</v>
      </c>
      <c r="CB2951" t="b">
        <v>0</v>
      </c>
    </row>
    <row r="2952" spans="1:80" x14ac:dyDescent="0.3">
      <c r="A2952">
        <v>2951</v>
      </c>
      <c r="B2952" t="s">
        <v>3724</v>
      </c>
      <c r="C2952" t="s">
        <v>20</v>
      </c>
      <c r="D2952" t="s">
        <v>3711</v>
      </c>
      <c r="E2952" t="s">
        <v>3703</v>
      </c>
      <c r="F2952" t="s">
        <v>3725</v>
      </c>
      <c r="G2952" t="s">
        <v>2455</v>
      </c>
      <c r="H2952" t="s">
        <v>184</v>
      </c>
      <c r="J2952">
        <v>0</v>
      </c>
      <c r="K2952" t="s">
        <v>2548</v>
      </c>
      <c r="L2952" t="s">
        <v>2457</v>
      </c>
      <c r="M2952" t="s">
        <v>2506</v>
      </c>
      <c r="N2952" t="s">
        <v>20</v>
      </c>
      <c r="O2952">
        <v>161</v>
      </c>
      <c r="Q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 t="s">
        <v>2459</v>
      </c>
      <c r="AA2952">
        <v>3</v>
      </c>
      <c r="AB2952">
        <v>2</v>
      </c>
      <c r="AC2952">
        <v>16</v>
      </c>
      <c r="AD2952">
        <v>8</v>
      </c>
      <c r="AE2952">
        <v>4.5</v>
      </c>
      <c r="AF2952">
        <v>8</v>
      </c>
      <c r="AG2952">
        <v>0</v>
      </c>
      <c r="AH2952">
        <v>0.76</v>
      </c>
      <c r="AI2952">
        <v>112176</v>
      </c>
      <c r="AJ2952">
        <v>1.655</v>
      </c>
      <c r="AK2952">
        <v>3</v>
      </c>
      <c r="AL2952">
        <v>57</v>
      </c>
      <c r="AM2952">
        <v>4</v>
      </c>
      <c r="AN2952">
        <v>8</v>
      </c>
      <c r="AO2952" t="s">
        <v>190</v>
      </c>
      <c r="AP2952">
        <v>79.5</v>
      </c>
      <c r="AQ2952">
        <v>-0.7</v>
      </c>
      <c r="AR2952">
        <v>1.2</v>
      </c>
      <c r="AS2952" t="s">
        <v>2549</v>
      </c>
      <c r="AT2952">
        <v>20</v>
      </c>
      <c r="AU2952">
        <v>6</v>
      </c>
      <c r="AV2952">
        <v>6</v>
      </c>
      <c r="AW2952">
        <v>90</v>
      </c>
      <c r="AX2952">
        <v>20</v>
      </c>
      <c r="AY2952">
        <v>5</v>
      </c>
      <c r="AZ2952">
        <v>450</v>
      </c>
      <c r="BA2952">
        <v>1.1488888888888888</v>
      </c>
      <c r="BB2952">
        <v>110700</v>
      </c>
      <c r="BC2952">
        <v>184500</v>
      </c>
      <c r="BD2952">
        <v>258300</v>
      </c>
      <c r="BG2952">
        <v>0</v>
      </c>
      <c r="BH2952">
        <v>0</v>
      </c>
      <c r="BI2952">
        <v>110700</v>
      </c>
      <c r="BJ2952">
        <v>184500</v>
      </c>
      <c r="BK2952">
        <v>258300</v>
      </c>
      <c r="BL2952">
        <v>11</v>
      </c>
      <c r="BM2952">
        <v>1</v>
      </c>
      <c r="BN2952">
        <v>48</v>
      </c>
      <c r="BO2952" t="s">
        <v>192</v>
      </c>
      <c r="BP2952">
        <v>7.7279999999999998</v>
      </c>
      <c r="BQ2952">
        <v>1095</v>
      </c>
      <c r="BR2952">
        <v>0</v>
      </c>
      <c r="BS2952">
        <v>0</v>
      </c>
      <c r="BV2952">
        <v>0</v>
      </c>
      <c r="BW2952">
        <v>0</v>
      </c>
      <c r="BX2952">
        <v>0</v>
      </c>
      <c r="BZ2952" t="s">
        <v>193</v>
      </c>
      <c r="CA2952" t="s">
        <v>194</v>
      </c>
      <c r="CB2952" t="b">
        <v>0</v>
      </c>
    </row>
    <row r="2953" spans="1:80" x14ac:dyDescent="0.3">
      <c r="A2953">
        <v>2952</v>
      </c>
      <c r="B2953" t="s">
        <v>3726</v>
      </c>
      <c r="C2953" t="s">
        <v>20</v>
      </c>
      <c r="D2953" t="s">
        <v>3711</v>
      </c>
      <c r="E2953" t="s">
        <v>3703</v>
      </c>
      <c r="F2953" t="s">
        <v>2537</v>
      </c>
      <c r="G2953" t="s">
        <v>2455</v>
      </c>
      <c r="H2953" t="s">
        <v>184</v>
      </c>
      <c r="J2953">
        <v>0</v>
      </c>
      <c r="K2953" t="s">
        <v>2558</v>
      </c>
      <c r="L2953" t="s">
        <v>186</v>
      </c>
      <c r="M2953" t="s">
        <v>653</v>
      </c>
      <c r="N2953" t="s">
        <v>20</v>
      </c>
      <c r="O2953">
        <v>156</v>
      </c>
      <c r="Q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 t="s">
        <v>2459</v>
      </c>
      <c r="AA2953">
        <v>3</v>
      </c>
      <c r="AB2953">
        <v>2</v>
      </c>
      <c r="AC2953">
        <v>16</v>
      </c>
      <c r="AD2953">
        <v>8</v>
      </c>
      <c r="AE2953">
        <v>4.5</v>
      </c>
      <c r="AF2953">
        <v>8</v>
      </c>
      <c r="AG2953">
        <v>0</v>
      </c>
      <c r="AH2953">
        <v>0.76</v>
      </c>
      <c r="AI2953">
        <v>112176</v>
      </c>
      <c r="AJ2953">
        <v>1.625</v>
      </c>
      <c r="AK2953">
        <v>3</v>
      </c>
      <c r="AL2953">
        <v>58</v>
      </c>
      <c r="AM2953">
        <v>4</v>
      </c>
      <c r="AN2953">
        <v>8</v>
      </c>
      <c r="AO2953" t="s">
        <v>190</v>
      </c>
      <c r="AP2953">
        <v>79.5</v>
      </c>
      <c r="AQ2953">
        <v>-0.7</v>
      </c>
      <c r="AR2953">
        <v>1.2</v>
      </c>
      <c r="AS2953" t="s">
        <v>2549</v>
      </c>
      <c r="AT2953">
        <v>20</v>
      </c>
      <c r="AU2953">
        <v>6</v>
      </c>
      <c r="AV2953">
        <v>6</v>
      </c>
      <c r="AW2953">
        <v>90</v>
      </c>
      <c r="AX2953">
        <v>20</v>
      </c>
      <c r="AY2953">
        <v>5</v>
      </c>
      <c r="AZ2953">
        <v>450</v>
      </c>
      <c r="BA2953">
        <v>1.1488888888888888</v>
      </c>
      <c r="BB2953">
        <v>110700</v>
      </c>
      <c r="BC2953">
        <v>184500</v>
      </c>
      <c r="BD2953">
        <v>258300</v>
      </c>
      <c r="BG2953">
        <v>0</v>
      </c>
      <c r="BH2953">
        <v>0</v>
      </c>
      <c r="BI2953">
        <v>110700</v>
      </c>
      <c r="BJ2953">
        <v>184500</v>
      </c>
      <c r="BK2953">
        <v>258300</v>
      </c>
      <c r="BL2953">
        <v>11</v>
      </c>
      <c r="BM2953">
        <v>1</v>
      </c>
      <c r="BN2953">
        <v>48</v>
      </c>
      <c r="BO2953" t="s">
        <v>192</v>
      </c>
      <c r="BP2953">
        <v>7.4880000000000004</v>
      </c>
      <c r="BQ2953">
        <v>1016</v>
      </c>
      <c r="BR2953">
        <v>88</v>
      </c>
      <c r="BS2953">
        <v>8.6614173228346442E-2</v>
      </c>
      <c r="BV2953">
        <v>0</v>
      </c>
      <c r="BW2953">
        <v>0</v>
      </c>
      <c r="BX2953">
        <v>0</v>
      </c>
      <c r="BZ2953" t="s">
        <v>193</v>
      </c>
      <c r="CA2953" t="s">
        <v>194</v>
      </c>
      <c r="CB2953" t="b">
        <v>0</v>
      </c>
    </row>
    <row r="2954" spans="1:80" x14ac:dyDescent="0.3">
      <c r="A2954">
        <v>2953</v>
      </c>
      <c r="B2954" t="s">
        <v>3727</v>
      </c>
      <c r="C2954" t="s">
        <v>20</v>
      </c>
      <c r="D2954" t="s">
        <v>3711</v>
      </c>
      <c r="E2954" t="s">
        <v>3707</v>
      </c>
      <c r="F2954" t="s">
        <v>3728</v>
      </c>
      <c r="G2954" t="s">
        <v>2455</v>
      </c>
      <c r="H2954" t="s">
        <v>184</v>
      </c>
      <c r="J2954">
        <v>0</v>
      </c>
      <c r="K2954" t="s">
        <v>2569</v>
      </c>
      <c r="L2954" t="s">
        <v>2457</v>
      </c>
      <c r="M2954" t="s">
        <v>2506</v>
      </c>
      <c r="N2954" t="s">
        <v>20</v>
      </c>
      <c r="O2954">
        <v>277</v>
      </c>
      <c r="Q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 t="s">
        <v>2459</v>
      </c>
      <c r="AA2954">
        <v>3</v>
      </c>
      <c r="AB2954">
        <v>2</v>
      </c>
      <c r="AC2954">
        <v>16</v>
      </c>
      <c r="AD2954">
        <v>8</v>
      </c>
      <c r="AE2954">
        <v>4.5</v>
      </c>
      <c r="AF2954">
        <v>8</v>
      </c>
      <c r="AG2954">
        <v>0</v>
      </c>
      <c r="AH2954">
        <v>0.76</v>
      </c>
      <c r="AI2954">
        <v>112176</v>
      </c>
      <c r="AJ2954">
        <v>2.198</v>
      </c>
      <c r="AK2954">
        <v>3</v>
      </c>
      <c r="AL2954">
        <v>43</v>
      </c>
      <c r="AM2954">
        <v>4</v>
      </c>
      <c r="AN2954">
        <v>8</v>
      </c>
      <c r="AO2954" t="s">
        <v>190</v>
      </c>
      <c r="AP2954">
        <v>79.5</v>
      </c>
      <c r="AQ2954">
        <v>-0.7</v>
      </c>
      <c r="AR2954">
        <v>1.2</v>
      </c>
      <c r="AS2954" t="s">
        <v>2570</v>
      </c>
      <c r="AT2954">
        <v>20</v>
      </c>
      <c r="AU2954">
        <v>8</v>
      </c>
      <c r="AV2954">
        <v>8</v>
      </c>
      <c r="AW2954">
        <v>70</v>
      </c>
      <c r="AX2954">
        <v>20</v>
      </c>
      <c r="AY2954">
        <v>4</v>
      </c>
      <c r="AZ2954">
        <v>280</v>
      </c>
      <c r="BA2954">
        <v>1.8464285714285715</v>
      </c>
      <c r="BB2954">
        <v>86100</v>
      </c>
      <c r="BC2954">
        <v>143500</v>
      </c>
      <c r="BD2954">
        <v>200900</v>
      </c>
      <c r="BG2954">
        <v>0</v>
      </c>
      <c r="BH2954">
        <v>0</v>
      </c>
      <c r="BI2954">
        <v>86100</v>
      </c>
      <c r="BJ2954">
        <v>143500</v>
      </c>
      <c r="BK2954">
        <v>200900</v>
      </c>
      <c r="BL2954">
        <v>11</v>
      </c>
      <c r="BM2954">
        <v>1</v>
      </c>
      <c r="BN2954">
        <v>48</v>
      </c>
      <c r="BO2954" t="s">
        <v>192</v>
      </c>
      <c r="BP2954">
        <v>13.295999999999999</v>
      </c>
      <c r="BQ2954">
        <v>423</v>
      </c>
      <c r="BR2954">
        <v>0</v>
      </c>
      <c r="BS2954">
        <v>0</v>
      </c>
      <c r="BV2954">
        <v>0</v>
      </c>
      <c r="BW2954">
        <v>0</v>
      </c>
      <c r="BX2954">
        <v>0</v>
      </c>
      <c r="BZ2954" t="s">
        <v>193</v>
      </c>
      <c r="CA2954" t="s">
        <v>194</v>
      </c>
      <c r="CB2954" t="b">
        <v>0</v>
      </c>
    </row>
    <row r="2955" spans="1:80" x14ac:dyDescent="0.3">
      <c r="A2955">
        <v>2954</v>
      </c>
      <c r="B2955" t="s">
        <v>3729</v>
      </c>
      <c r="C2955" t="s">
        <v>20</v>
      </c>
      <c r="D2955" t="s">
        <v>3711</v>
      </c>
      <c r="E2955" t="s">
        <v>3707</v>
      </c>
      <c r="F2955" t="s">
        <v>1317</v>
      </c>
      <c r="G2955" t="s">
        <v>2455</v>
      </c>
      <c r="H2955" t="s">
        <v>184</v>
      </c>
      <c r="J2955">
        <v>0</v>
      </c>
      <c r="K2955" t="s">
        <v>2581</v>
      </c>
      <c r="L2955" t="s">
        <v>186</v>
      </c>
      <c r="M2955" t="s">
        <v>653</v>
      </c>
      <c r="N2955" t="s">
        <v>20</v>
      </c>
      <c r="O2955">
        <v>268</v>
      </c>
      <c r="Q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 t="s">
        <v>2459</v>
      </c>
      <c r="AA2955">
        <v>3</v>
      </c>
      <c r="AB2955">
        <v>2</v>
      </c>
      <c r="AC2955">
        <v>16</v>
      </c>
      <c r="AD2955">
        <v>8</v>
      </c>
      <c r="AE2955">
        <v>4.5</v>
      </c>
      <c r="AF2955">
        <v>8</v>
      </c>
      <c r="AG2955">
        <v>0</v>
      </c>
      <c r="AH2955">
        <v>0.76</v>
      </c>
      <c r="AI2955">
        <v>112176</v>
      </c>
      <c r="AJ2955">
        <v>2.1520000000000001</v>
      </c>
      <c r="AK2955">
        <v>3</v>
      </c>
      <c r="AL2955">
        <v>44</v>
      </c>
      <c r="AM2955">
        <v>4</v>
      </c>
      <c r="AN2955">
        <v>8</v>
      </c>
      <c r="AO2955" t="s">
        <v>190</v>
      </c>
      <c r="AP2955">
        <v>79.5</v>
      </c>
      <c r="AQ2955">
        <v>-0.7</v>
      </c>
      <c r="AR2955">
        <v>1.2</v>
      </c>
      <c r="AS2955" t="s">
        <v>2570</v>
      </c>
      <c r="AT2955">
        <v>20</v>
      </c>
      <c r="AU2955">
        <v>8</v>
      </c>
      <c r="AV2955">
        <v>8</v>
      </c>
      <c r="AW2955">
        <v>70</v>
      </c>
      <c r="AX2955">
        <v>20</v>
      </c>
      <c r="AY2955">
        <v>4</v>
      </c>
      <c r="AZ2955">
        <v>280</v>
      </c>
      <c r="BA2955">
        <v>1.8464285714285715</v>
      </c>
      <c r="BB2955">
        <v>86100</v>
      </c>
      <c r="BC2955">
        <v>143500</v>
      </c>
      <c r="BD2955">
        <v>200900</v>
      </c>
      <c r="BG2955">
        <v>0</v>
      </c>
      <c r="BH2955">
        <v>0</v>
      </c>
      <c r="BI2955">
        <v>86100</v>
      </c>
      <c r="BJ2955">
        <v>143500</v>
      </c>
      <c r="BK2955">
        <v>200900</v>
      </c>
      <c r="BL2955">
        <v>11</v>
      </c>
      <c r="BM2955">
        <v>1</v>
      </c>
      <c r="BN2955">
        <v>48</v>
      </c>
      <c r="BO2955" t="s">
        <v>192</v>
      </c>
      <c r="BP2955">
        <v>12.864000000000001</v>
      </c>
      <c r="BQ2955">
        <v>372</v>
      </c>
      <c r="BR2955">
        <v>4</v>
      </c>
      <c r="BS2955">
        <v>1.0752688172043012E-2</v>
      </c>
      <c r="BV2955">
        <v>0</v>
      </c>
      <c r="BW2955">
        <v>0</v>
      </c>
      <c r="BX2955">
        <v>0</v>
      </c>
      <c r="BZ2955" t="s">
        <v>193</v>
      </c>
      <c r="CA2955" t="s">
        <v>194</v>
      </c>
      <c r="CB2955" t="b">
        <v>0</v>
      </c>
    </row>
    <row r="2956" spans="1:80" x14ac:dyDescent="0.3">
      <c r="A2956">
        <v>2955</v>
      </c>
      <c r="B2956" t="s">
        <v>3730</v>
      </c>
      <c r="C2956" t="s">
        <v>20</v>
      </c>
      <c r="D2956" t="s">
        <v>3731</v>
      </c>
      <c r="E2956" t="s">
        <v>3732</v>
      </c>
      <c r="F2956" t="s">
        <v>3733</v>
      </c>
      <c r="G2956" t="s">
        <v>2455</v>
      </c>
      <c r="H2956" t="s">
        <v>184</v>
      </c>
      <c r="J2956">
        <v>0</v>
      </c>
      <c r="K2956" t="s">
        <v>3734</v>
      </c>
      <c r="L2956" t="s">
        <v>197</v>
      </c>
      <c r="M2956" t="s">
        <v>197</v>
      </c>
      <c r="N2956" t="s">
        <v>198</v>
      </c>
      <c r="O2956">
        <v>18.91</v>
      </c>
      <c r="Q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AA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0.42370000000000002</v>
      </c>
      <c r="AK2956">
        <v>1.3</v>
      </c>
      <c r="AL2956">
        <v>509</v>
      </c>
      <c r="AM2956">
        <v>3</v>
      </c>
      <c r="AN2956">
        <v>7</v>
      </c>
      <c r="AO2956" t="s">
        <v>3735</v>
      </c>
      <c r="AP2956" t="s">
        <v>197</v>
      </c>
      <c r="AQ2956" t="s">
        <v>197</v>
      </c>
      <c r="AR2956" t="s">
        <v>197</v>
      </c>
      <c r="AS2956" t="s">
        <v>2621</v>
      </c>
      <c r="AT2956">
        <v>24</v>
      </c>
      <c r="AU2956">
        <v>6</v>
      </c>
      <c r="AV2956">
        <v>6</v>
      </c>
      <c r="AW2956">
        <v>228</v>
      </c>
      <c r="AX2956">
        <v>2</v>
      </c>
      <c r="AY2956">
        <v>6</v>
      </c>
      <c r="AZ2956">
        <v>1368</v>
      </c>
      <c r="BA2956">
        <v>0.37792397660818722</v>
      </c>
      <c r="BB2956">
        <v>336528</v>
      </c>
      <c r="BC2956">
        <v>560880</v>
      </c>
      <c r="BD2956">
        <v>785232</v>
      </c>
      <c r="BG2956">
        <v>0</v>
      </c>
      <c r="BH2956">
        <v>0</v>
      </c>
      <c r="BI2956">
        <v>336528</v>
      </c>
      <c r="BJ2956">
        <v>560880</v>
      </c>
      <c r="BK2956">
        <v>785232</v>
      </c>
      <c r="BL2956">
        <v>9</v>
      </c>
      <c r="BM2956">
        <v>0.1</v>
      </c>
      <c r="BN2956">
        <v>340</v>
      </c>
      <c r="BO2956" t="s">
        <v>192</v>
      </c>
      <c r="BP2956">
        <v>6.4293999999999993</v>
      </c>
      <c r="BQ2956">
        <v>19959</v>
      </c>
      <c r="BR2956">
        <v>2588</v>
      </c>
      <c r="BS2956">
        <v>0.12966581492058721</v>
      </c>
      <c r="BV2956">
        <v>9128</v>
      </c>
      <c r="BW2956">
        <v>4970</v>
      </c>
      <c r="BX2956">
        <v>0.54447852760736193</v>
      </c>
      <c r="BZ2956" t="s">
        <v>193</v>
      </c>
      <c r="CA2956" t="s">
        <v>194</v>
      </c>
      <c r="CB2956" t="b">
        <v>0</v>
      </c>
    </row>
    <row r="2957" spans="1:80" x14ac:dyDescent="0.3">
      <c r="A2957">
        <v>2956</v>
      </c>
      <c r="B2957" t="s">
        <v>3736</v>
      </c>
      <c r="C2957" t="s">
        <v>20</v>
      </c>
      <c r="D2957" t="s">
        <v>3731</v>
      </c>
      <c r="E2957" t="s">
        <v>3732</v>
      </c>
      <c r="F2957" t="s">
        <v>2572</v>
      </c>
      <c r="G2957" t="s">
        <v>2455</v>
      </c>
      <c r="H2957" t="s">
        <v>184</v>
      </c>
      <c r="J2957">
        <v>0</v>
      </c>
      <c r="K2957" t="s">
        <v>3737</v>
      </c>
      <c r="L2957" t="s">
        <v>197</v>
      </c>
      <c r="M2957" t="s">
        <v>197</v>
      </c>
      <c r="N2957" t="s">
        <v>198</v>
      </c>
      <c r="O2957">
        <v>10.16</v>
      </c>
      <c r="Q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AA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0.19</v>
      </c>
      <c r="AK2957">
        <v>1.3</v>
      </c>
      <c r="AL2957">
        <v>1134</v>
      </c>
      <c r="AM2957">
        <v>3</v>
      </c>
      <c r="AN2957">
        <v>7</v>
      </c>
      <c r="AO2957" t="s">
        <v>3735</v>
      </c>
      <c r="AP2957" t="s">
        <v>197</v>
      </c>
      <c r="AQ2957" t="s">
        <v>197</v>
      </c>
      <c r="AR2957" t="s">
        <v>197</v>
      </c>
      <c r="AS2957" t="s">
        <v>2621</v>
      </c>
      <c r="AT2957">
        <v>24</v>
      </c>
      <c r="AU2957">
        <v>6</v>
      </c>
      <c r="AV2957">
        <v>6</v>
      </c>
      <c r="AW2957">
        <v>228</v>
      </c>
      <c r="AX2957">
        <v>2</v>
      </c>
      <c r="AY2957">
        <v>6</v>
      </c>
      <c r="AZ2957">
        <v>1368</v>
      </c>
      <c r="BA2957">
        <v>0.37792397660818722</v>
      </c>
      <c r="BB2957">
        <v>336528</v>
      </c>
      <c r="BC2957">
        <v>560880</v>
      </c>
      <c r="BD2957">
        <v>785232</v>
      </c>
      <c r="BG2957">
        <v>0</v>
      </c>
      <c r="BH2957">
        <v>0</v>
      </c>
      <c r="BI2957">
        <v>336528</v>
      </c>
      <c r="BJ2957">
        <v>560880</v>
      </c>
      <c r="BK2957">
        <v>785232</v>
      </c>
      <c r="BL2957">
        <v>9</v>
      </c>
      <c r="BM2957">
        <v>0.1</v>
      </c>
      <c r="BN2957">
        <v>540</v>
      </c>
      <c r="BO2957" t="s">
        <v>192</v>
      </c>
      <c r="BP2957">
        <v>5.4863999999999997</v>
      </c>
      <c r="BQ2957">
        <v>11161</v>
      </c>
      <c r="BR2957">
        <v>0</v>
      </c>
      <c r="BS2957">
        <v>0</v>
      </c>
      <c r="BV2957">
        <v>0</v>
      </c>
      <c r="BW2957">
        <v>0</v>
      </c>
      <c r="BX2957">
        <v>0</v>
      </c>
      <c r="BZ2957" t="s">
        <v>193</v>
      </c>
      <c r="CA2957" t="s">
        <v>194</v>
      </c>
      <c r="CB2957" t="b">
        <v>0</v>
      </c>
    </row>
    <row r="2958" spans="1:80" x14ac:dyDescent="0.3">
      <c r="A2958">
        <v>2957</v>
      </c>
      <c r="B2958" t="s">
        <v>3738</v>
      </c>
      <c r="C2958" t="s">
        <v>20</v>
      </c>
      <c r="D2958" t="s">
        <v>3731</v>
      </c>
      <c r="E2958" t="s">
        <v>3732</v>
      </c>
      <c r="F2958" t="s">
        <v>3733</v>
      </c>
      <c r="G2958" t="s">
        <v>2455</v>
      </c>
      <c r="H2958" t="s">
        <v>184</v>
      </c>
      <c r="J2958">
        <v>0</v>
      </c>
      <c r="K2958" t="s">
        <v>3734</v>
      </c>
      <c r="L2958" t="s">
        <v>197</v>
      </c>
      <c r="M2958" t="s">
        <v>197</v>
      </c>
      <c r="N2958" t="s">
        <v>198</v>
      </c>
      <c r="O2958">
        <v>6.69</v>
      </c>
      <c r="Q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AA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0.17052</v>
      </c>
      <c r="AK2958">
        <v>1.5</v>
      </c>
      <c r="AL2958">
        <v>1095</v>
      </c>
      <c r="AM2958">
        <v>3</v>
      </c>
      <c r="AN2958">
        <v>7</v>
      </c>
      <c r="AO2958" t="s">
        <v>3735</v>
      </c>
      <c r="AP2958" t="s">
        <v>197</v>
      </c>
      <c r="AQ2958" t="s">
        <v>197</v>
      </c>
      <c r="AR2958" t="s">
        <v>197</v>
      </c>
      <c r="AS2958" t="s">
        <v>2621</v>
      </c>
      <c r="AT2958">
        <v>24</v>
      </c>
      <c r="AU2958">
        <v>6</v>
      </c>
      <c r="AV2958">
        <v>6</v>
      </c>
      <c r="AW2958">
        <v>228</v>
      </c>
      <c r="AX2958">
        <v>3</v>
      </c>
      <c r="AY2958">
        <v>6</v>
      </c>
      <c r="AZ2958">
        <v>1368</v>
      </c>
      <c r="BA2958">
        <v>0.37792397660818722</v>
      </c>
      <c r="BB2958">
        <v>336528</v>
      </c>
      <c r="BC2958">
        <v>560880</v>
      </c>
      <c r="BD2958">
        <v>785232</v>
      </c>
      <c r="BG2958">
        <v>0</v>
      </c>
      <c r="BH2958">
        <v>0</v>
      </c>
      <c r="BI2958">
        <v>336528</v>
      </c>
      <c r="BJ2958">
        <v>560880</v>
      </c>
      <c r="BK2958">
        <v>785232</v>
      </c>
      <c r="BL2958">
        <v>9</v>
      </c>
      <c r="BM2958">
        <v>0.1</v>
      </c>
      <c r="BN2958">
        <v>1080</v>
      </c>
      <c r="BO2958" t="s">
        <v>192</v>
      </c>
      <c r="BP2958">
        <v>7.225200000000001</v>
      </c>
      <c r="BQ2958">
        <v>9213</v>
      </c>
      <c r="BR2958">
        <v>0</v>
      </c>
      <c r="BS2958">
        <v>0</v>
      </c>
      <c r="BV2958">
        <v>7056</v>
      </c>
      <c r="BW2958">
        <v>0</v>
      </c>
      <c r="BX2958">
        <v>0</v>
      </c>
      <c r="BZ2958" t="s">
        <v>193</v>
      </c>
      <c r="CA2958" t="s">
        <v>194</v>
      </c>
      <c r="CB2958" t="b">
        <v>0</v>
      </c>
    </row>
    <row r="2959" spans="1:80" x14ac:dyDescent="0.3">
      <c r="A2959">
        <v>2958</v>
      </c>
      <c r="B2959" t="s">
        <v>3739</v>
      </c>
      <c r="C2959" t="s">
        <v>20</v>
      </c>
      <c r="D2959" t="s">
        <v>3731</v>
      </c>
      <c r="E2959" t="s">
        <v>3732</v>
      </c>
      <c r="F2959" t="s">
        <v>3740</v>
      </c>
      <c r="G2959" t="s">
        <v>2455</v>
      </c>
      <c r="H2959" t="s">
        <v>184</v>
      </c>
      <c r="J2959">
        <v>0</v>
      </c>
      <c r="K2959" t="s">
        <v>3734</v>
      </c>
      <c r="L2959" t="s">
        <v>197</v>
      </c>
      <c r="M2959" t="s">
        <v>197</v>
      </c>
      <c r="N2959" t="s">
        <v>198</v>
      </c>
      <c r="O2959">
        <v>8.89</v>
      </c>
      <c r="Q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AA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0.13</v>
      </c>
      <c r="AK2959">
        <v>1.5</v>
      </c>
      <c r="AL2959">
        <v>1436</v>
      </c>
      <c r="AM2959">
        <v>3</v>
      </c>
      <c r="AN2959">
        <v>7</v>
      </c>
      <c r="AO2959" t="s">
        <v>3735</v>
      </c>
      <c r="AP2959" t="s">
        <v>197</v>
      </c>
      <c r="AQ2959" t="s">
        <v>197</v>
      </c>
      <c r="AR2959" t="s">
        <v>197</v>
      </c>
      <c r="AS2959" t="s">
        <v>2621</v>
      </c>
      <c r="AT2959">
        <v>24</v>
      </c>
      <c r="AU2959">
        <v>6</v>
      </c>
      <c r="AV2959">
        <v>6</v>
      </c>
      <c r="AW2959">
        <v>228</v>
      </c>
      <c r="AX2959">
        <v>3</v>
      </c>
      <c r="AY2959">
        <v>6</v>
      </c>
      <c r="AZ2959">
        <v>1368</v>
      </c>
      <c r="BA2959">
        <v>0.37792397660818722</v>
      </c>
      <c r="BB2959">
        <v>336528</v>
      </c>
      <c r="BC2959">
        <v>560880</v>
      </c>
      <c r="BD2959">
        <v>785232</v>
      </c>
      <c r="BG2959">
        <v>0</v>
      </c>
      <c r="BH2959">
        <v>0</v>
      </c>
      <c r="BI2959">
        <v>336528</v>
      </c>
      <c r="BJ2959">
        <v>560880</v>
      </c>
      <c r="BK2959">
        <v>785232</v>
      </c>
      <c r="BL2959">
        <v>9</v>
      </c>
      <c r="BM2959">
        <v>0.1</v>
      </c>
      <c r="BN2959">
        <v>1080</v>
      </c>
      <c r="BO2959" t="s">
        <v>192</v>
      </c>
      <c r="BP2959">
        <v>9.6012000000000004</v>
      </c>
      <c r="BQ2959">
        <v>0</v>
      </c>
      <c r="BR2959">
        <v>1291</v>
      </c>
      <c r="BS2959">
        <v>0</v>
      </c>
      <c r="BV2959">
        <v>0</v>
      </c>
      <c r="BW2959">
        <v>0</v>
      </c>
      <c r="BX2959">
        <v>0</v>
      </c>
      <c r="BZ2959" t="s">
        <v>193</v>
      </c>
      <c r="CA2959" t="s">
        <v>194</v>
      </c>
      <c r="CB2959" t="b">
        <v>0</v>
      </c>
    </row>
    <row r="2960" spans="1:80" x14ac:dyDescent="0.3">
      <c r="A2960">
        <v>2959</v>
      </c>
      <c r="B2960" t="s">
        <v>3741</v>
      </c>
      <c r="C2960" t="s">
        <v>20</v>
      </c>
      <c r="D2960" t="s">
        <v>3731</v>
      </c>
      <c r="E2960" t="s">
        <v>3732</v>
      </c>
      <c r="F2960" t="s">
        <v>3733</v>
      </c>
      <c r="G2960" t="s">
        <v>2455</v>
      </c>
      <c r="H2960" t="s">
        <v>184</v>
      </c>
      <c r="J2960">
        <v>0</v>
      </c>
      <c r="K2960" t="s">
        <v>3734</v>
      </c>
      <c r="L2960" t="s">
        <v>197</v>
      </c>
      <c r="M2960" t="s">
        <v>197</v>
      </c>
      <c r="N2960" t="s">
        <v>198</v>
      </c>
      <c r="O2960">
        <v>19.03</v>
      </c>
      <c r="Q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AA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0.39464900000000003</v>
      </c>
      <c r="AK2960">
        <v>1.3</v>
      </c>
      <c r="AL2960">
        <v>546</v>
      </c>
      <c r="AM2960">
        <v>3</v>
      </c>
      <c r="AN2960">
        <v>7</v>
      </c>
      <c r="AO2960" t="s">
        <v>3735</v>
      </c>
      <c r="AP2960" t="s">
        <v>197</v>
      </c>
      <c r="AQ2960" t="s">
        <v>197</v>
      </c>
      <c r="AR2960" t="s">
        <v>197</v>
      </c>
      <c r="AS2960" t="s">
        <v>2621</v>
      </c>
      <c r="AT2960">
        <v>24</v>
      </c>
      <c r="AU2960">
        <v>6</v>
      </c>
      <c r="AV2960">
        <v>6</v>
      </c>
      <c r="AW2960">
        <v>228</v>
      </c>
      <c r="AX2960">
        <v>4</v>
      </c>
      <c r="AY2960">
        <v>6</v>
      </c>
      <c r="AZ2960">
        <v>1368</v>
      </c>
      <c r="BA2960">
        <v>0.37792397660818722</v>
      </c>
      <c r="BB2960">
        <v>336528</v>
      </c>
      <c r="BC2960">
        <v>560880</v>
      </c>
      <c r="BD2960">
        <v>785232</v>
      </c>
      <c r="BG2960">
        <v>0</v>
      </c>
      <c r="BH2960">
        <v>0</v>
      </c>
      <c r="BI2960">
        <v>336528</v>
      </c>
      <c r="BJ2960">
        <v>560880</v>
      </c>
      <c r="BK2960">
        <v>785232</v>
      </c>
      <c r="BL2960">
        <v>9</v>
      </c>
      <c r="BM2960">
        <v>0.1</v>
      </c>
      <c r="BN2960">
        <v>340</v>
      </c>
      <c r="BO2960" t="s">
        <v>192</v>
      </c>
      <c r="BP2960">
        <v>6.4702000000000011</v>
      </c>
      <c r="BQ2960">
        <v>35425</v>
      </c>
      <c r="BR2960">
        <v>0</v>
      </c>
      <c r="BS2960">
        <v>0</v>
      </c>
      <c r="BV2960">
        <v>9647</v>
      </c>
      <c r="BW2960">
        <v>6080</v>
      </c>
      <c r="BX2960">
        <v>0.63024774541308182</v>
      </c>
      <c r="BZ2960" t="s">
        <v>193</v>
      </c>
      <c r="CA2960" t="s">
        <v>194</v>
      </c>
      <c r="CB2960" t="b">
        <v>0</v>
      </c>
    </row>
    <row r="2961" spans="1:80" x14ac:dyDescent="0.3">
      <c r="A2961">
        <v>2960</v>
      </c>
      <c r="B2961" t="s">
        <v>3742</v>
      </c>
      <c r="C2961" t="s">
        <v>20</v>
      </c>
      <c r="D2961" t="s">
        <v>3731</v>
      </c>
      <c r="E2961" t="s">
        <v>3732</v>
      </c>
      <c r="F2961" t="s">
        <v>3740</v>
      </c>
      <c r="G2961" t="s">
        <v>2455</v>
      </c>
      <c r="H2961" t="s">
        <v>184</v>
      </c>
      <c r="J2961">
        <v>0</v>
      </c>
      <c r="K2961" t="s">
        <v>3734</v>
      </c>
      <c r="L2961" t="s">
        <v>197</v>
      </c>
      <c r="M2961" t="s">
        <v>197</v>
      </c>
      <c r="N2961" t="s">
        <v>198</v>
      </c>
      <c r="O2961">
        <v>13.99</v>
      </c>
      <c r="Q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AA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0.2</v>
      </c>
      <c r="AK2961">
        <v>1.3</v>
      </c>
      <c r="AL2961">
        <v>1077</v>
      </c>
      <c r="AM2961">
        <v>3</v>
      </c>
      <c r="AN2961">
        <v>7</v>
      </c>
      <c r="AO2961" t="s">
        <v>3735</v>
      </c>
      <c r="AP2961" t="s">
        <v>197</v>
      </c>
      <c r="AQ2961" t="s">
        <v>197</v>
      </c>
      <c r="AR2961" t="s">
        <v>197</v>
      </c>
      <c r="AS2961" t="s">
        <v>2621</v>
      </c>
      <c r="AT2961">
        <v>24</v>
      </c>
      <c r="AU2961">
        <v>6</v>
      </c>
      <c r="AV2961">
        <v>6</v>
      </c>
      <c r="AW2961">
        <v>228</v>
      </c>
      <c r="AX2961">
        <v>4</v>
      </c>
      <c r="AY2961">
        <v>6</v>
      </c>
      <c r="AZ2961">
        <v>1368</v>
      </c>
      <c r="BA2961">
        <v>0.37792397660818722</v>
      </c>
      <c r="BB2961">
        <v>336528</v>
      </c>
      <c r="BC2961">
        <v>560880</v>
      </c>
      <c r="BD2961">
        <v>785232</v>
      </c>
      <c r="BG2961">
        <v>0</v>
      </c>
      <c r="BH2961">
        <v>0</v>
      </c>
      <c r="BI2961">
        <v>336528</v>
      </c>
      <c r="BJ2961">
        <v>560880</v>
      </c>
      <c r="BK2961">
        <v>785232</v>
      </c>
      <c r="BL2961">
        <v>9</v>
      </c>
      <c r="BM2961">
        <v>0.1</v>
      </c>
      <c r="BN2961">
        <v>627</v>
      </c>
      <c r="BO2961" t="s">
        <v>192</v>
      </c>
      <c r="BP2961">
        <v>8.7717299999999998</v>
      </c>
      <c r="BQ2961">
        <v>1360</v>
      </c>
      <c r="BR2961">
        <v>1551</v>
      </c>
      <c r="BS2961">
        <v>1.1404411764705882</v>
      </c>
      <c r="BV2961">
        <v>0</v>
      </c>
      <c r="BW2961">
        <v>0</v>
      </c>
      <c r="BX2961">
        <v>0</v>
      </c>
      <c r="BZ2961" t="s">
        <v>193</v>
      </c>
      <c r="CA2961" t="s">
        <v>194</v>
      </c>
      <c r="CB2961" t="b">
        <v>0</v>
      </c>
    </row>
    <row r="2962" spans="1:80" x14ac:dyDescent="0.3">
      <c r="A2962">
        <v>2961</v>
      </c>
      <c r="B2962" t="s">
        <v>3743</v>
      </c>
      <c r="C2962" t="s">
        <v>20</v>
      </c>
      <c r="D2962" t="s">
        <v>3731</v>
      </c>
      <c r="E2962" t="s">
        <v>3744</v>
      </c>
      <c r="F2962" t="s">
        <v>3745</v>
      </c>
      <c r="G2962" t="s">
        <v>2455</v>
      </c>
      <c r="H2962" t="s">
        <v>184</v>
      </c>
      <c r="J2962">
        <v>0</v>
      </c>
      <c r="K2962" t="s">
        <v>3734</v>
      </c>
      <c r="L2962" t="s">
        <v>197</v>
      </c>
      <c r="M2962" t="s">
        <v>197</v>
      </c>
      <c r="N2962" t="s">
        <v>198</v>
      </c>
      <c r="O2962">
        <v>23.73</v>
      </c>
      <c r="Q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AA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0.45700000000000002</v>
      </c>
      <c r="AK2962">
        <v>1.3</v>
      </c>
      <c r="AL2962">
        <v>472</v>
      </c>
      <c r="AM2962">
        <v>3</v>
      </c>
      <c r="AN2962">
        <v>7</v>
      </c>
      <c r="AO2962" t="s">
        <v>3735</v>
      </c>
      <c r="AP2962" t="s">
        <v>197</v>
      </c>
      <c r="AQ2962" t="s">
        <v>197</v>
      </c>
      <c r="AR2962" t="s">
        <v>197</v>
      </c>
      <c r="AS2962" t="s">
        <v>2460</v>
      </c>
      <c r="AT2962">
        <v>24</v>
      </c>
      <c r="AU2962">
        <v>6</v>
      </c>
      <c r="AV2962">
        <v>6</v>
      </c>
      <c r="AW2962">
        <v>180</v>
      </c>
      <c r="AX2962">
        <v>2</v>
      </c>
      <c r="AY2962">
        <v>6</v>
      </c>
      <c r="AZ2962">
        <v>1080</v>
      </c>
      <c r="BA2962">
        <v>0.47870370370370369</v>
      </c>
      <c r="BB2962">
        <v>265680</v>
      </c>
      <c r="BC2962">
        <v>442800</v>
      </c>
      <c r="BD2962">
        <v>619920</v>
      </c>
      <c r="BG2962">
        <v>0</v>
      </c>
      <c r="BH2962">
        <v>0</v>
      </c>
      <c r="BI2962">
        <v>265680</v>
      </c>
      <c r="BJ2962">
        <v>442800</v>
      </c>
      <c r="BK2962">
        <v>619920</v>
      </c>
      <c r="BL2962">
        <v>9</v>
      </c>
      <c r="BM2962">
        <v>0.1</v>
      </c>
      <c r="BN2962">
        <v>288</v>
      </c>
      <c r="BO2962" t="s">
        <v>192</v>
      </c>
      <c r="BP2962">
        <v>6.8342399999999994</v>
      </c>
      <c r="BQ2962">
        <v>5077</v>
      </c>
      <c r="BR2962">
        <v>0</v>
      </c>
      <c r="BS2962">
        <v>0</v>
      </c>
      <c r="BV2962">
        <v>0</v>
      </c>
      <c r="BW2962">
        <v>0</v>
      </c>
      <c r="BX2962">
        <v>0</v>
      </c>
      <c r="BZ2962" t="s">
        <v>193</v>
      </c>
      <c r="CA2962" t="s">
        <v>194</v>
      </c>
      <c r="CB2962" t="b">
        <v>0</v>
      </c>
    </row>
    <row r="2963" spans="1:80" x14ac:dyDescent="0.3">
      <c r="A2963">
        <v>2962</v>
      </c>
      <c r="B2963" t="s">
        <v>3746</v>
      </c>
      <c r="C2963" t="s">
        <v>20</v>
      </c>
      <c r="D2963" t="s">
        <v>3731</v>
      </c>
      <c r="E2963" t="s">
        <v>3744</v>
      </c>
      <c r="F2963" t="s">
        <v>2591</v>
      </c>
      <c r="G2963" t="s">
        <v>2455</v>
      </c>
      <c r="H2963" t="s">
        <v>184</v>
      </c>
      <c r="J2963">
        <v>0</v>
      </c>
      <c r="K2963" t="s">
        <v>3734</v>
      </c>
      <c r="L2963" t="s">
        <v>197</v>
      </c>
      <c r="M2963" t="s">
        <v>197</v>
      </c>
      <c r="N2963" t="s">
        <v>198</v>
      </c>
      <c r="O2963">
        <v>18.84</v>
      </c>
      <c r="Q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AA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0.27</v>
      </c>
      <c r="AK2963">
        <v>1.3</v>
      </c>
      <c r="AL2963">
        <v>798</v>
      </c>
      <c r="AM2963">
        <v>3</v>
      </c>
      <c r="AN2963">
        <v>7</v>
      </c>
      <c r="AO2963" t="s">
        <v>3735</v>
      </c>
      <c r="AP2963" t="s">
        <v>197</v>
      </c>
      <c r="AQ2963" t="s">
        <v>197</v>
      </c>
      <c r="AR2963" t="s">
        <v>197</v>
      </c>
      <c r="AS2963" t="s">
        <v>2460</v>
      </c>
      <c r="AT2963">
        <v>24</v>
      </c>
      <c r="AU2963">
        <v>6</v>
      </c>
      <c r="AV2963">
        <v>6</v>
      </c>
      <c r="AW2963">
        <v>180</v>
      </c>
      <c r="AX2963">
        <v>2</v>
      </c>
      <c r="AY2963">
        <v>6</v>
      </c>
      <c r="AZ2963">
        <v>1080</v>
      </c>
      <c r="BA2963">
        <v>0.47870370370370369</v>
      </c>
      <c r="BB2963">
        <v>265680</v>
      </c>
      <c r="BC2963">
        <v>442800</v>
      </c>
      <c r="BD2963">
        <v>619920</v>
      </c>
      <c r="BG2963">
        <v>0</v>
      </c>
      <c r="BH2963">
        <v>0</v>
      </c>
      <c r="BI2963">
        <v>265680</v>
      </c>
      <c r="BJ2963">
        <v>442800</v>
      </c>
      <c r="BK2963">
        <v>619920</v>
      </c>
      <c r="BL2963">
        <v>9</v>
      </c>
      <c r="BM2963">
        <v>0.1</v>
      </c>
      <c r="BN2963">
        <v>432</v>
      </c>
      <c r="BO2963" t="s">
        <v>192</v>
      </c>
      <c r="BP2963">
        <v>8.1388800000000003</v>
      </c>
      <c r="BQ2963">
        <v>202</v>
      </c>
      <c r="BR2963">
        <v>64</v>
      </c>
      <c r="BS2963">
        <v>0.31683168316831684</v>
      </c>
      <c r="BV2963">
        <v>0</v>
      </c>
      <c r="BW2963">
        <v>0</v>
      </c>
      <c r="BX2963">
        <v>0</v>
      </c>
      <c r="BZ2963" t="s">
        <v>193</v>
      </c>
      <c r="CA2963" t="s">
        <v>194</v>
      </c>
      <c r="CB2963" t="b">
        <v>0</v>
      </c>
    </row>
    <row r="2964" spans="1:80" x14ac:dyDescent="0.3">
      <c r="A2964">
        <v>2963</v>
      </c>
      <c r="B2964" t="s">
        <v>3747</v>
      </c>
      <c r="C2964" t="s">
        <v>20</v>
      </c>
      <c r="D2964" t="s">
        <v>3731</v>
      </c>
      <c r="E2964" t="s">
        <v>3744</v>
      </c>
      <c r="F2964" t="s">
        <v>3745</v>
      </c>
      <c r="G2964" t="s">
        <v>2455</v>
      </c>
      <c r="H2964" t="s">
        <v>184</v>
      </c>
      <c r="J2964">
        <v>0</v>
      </c>
      <c r="K2964" t="s">
        <v>3734</v>
      </c>
      <c r="L2964" t="s">
        <v>197</v>
      </c>
      <c r="M2964" t="s">
        <v>197</v>
      </c>
      <c r="N2964" t="s">
        <v>198</v>
      </c>
      <c r="O2964">
        <v>11.69</v>
      </c>
      <c r="Q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AA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0.22078000000000003</v>
      </c>
      <c r="AK2964">
        <v>1.5</v>
      </c>
      <c r="AL2964">
        <v>846</v>
      </c>
      <c r="AM2964">
        <v>3</v>
      </c>
      <c r="AN2964">
        <v>7</v>
      </c>
      <c r="AO2964" t="s">
        <v>3735</v>
      </c>
      <c r="AP2964" t="s">
        <v>197</v>
      </c>
      <c r="AQ2964" t="s">
        <v>197</v>
      </c>
      <c r="AR2964" t="s">
        <v>197</v>
      </c>
      <c r="AS2964" t="s">
        <v>2460</v>
      </c>
      <c r="AT2964">
        <v>24</v>
      </c>
      <c r="AU2964">
        <v>6</v>
      </c>
      <c r="AV2964">
        <v>6</v>
      </c>
      <c r="AW2964">
        <v>180</v>
      </c>
      <c r="AX2964">
        <v>3</v>
      </c>
      <c r="AY2964">
        <v>6</v>
      </c>
      <c r="AZ2964">
        <v>1080</v>
      </c>
      <c r="BA2964">
        <v>0.47870370370370369</v>
      </c>
      <c r="BB2964">
        <v>265680</v>
      </c>
      <c r="BC2964">
        <v>442800</v>
      </c>
      <c r="BD2964">
        <v>619920</v>
      </c>
      <c r="BG2964">
        <v>0</v>
      </c>
      <c r="BH2964">
        <v>0</v>
      </c>
      <c r="BI2964">
        <v>265680</v>
      </c>
      <c r="BJ2964">
        <v>442800</v>
      </c>
      <c r="BK2964">
        <v>619920</v>
      </c>
      <c r="BL2964">
        <v>9</v>
      </c>
      <c r="BM2964">
        <v>0.1</v>
      </c>
      <c r="BN2964">
        <v>288</v>
      </c>
      <c r="BO2964" t="s">
        <v>192</v>
      </c>
      <c r="BP2964">
        <v>3.3667199999999999</v>
      </c>
      <c r="BQ2964">
        <v>5138</v>
      </c>
      <c r="BR2964">
        <v>1</v>
      </c>
      <c r="BS2964">
        <v>1.9462826002335535E-4</v>
      </c>
      <c r="BV2964">
        <v>0</v>
      </c>
      <c r="BW2964">
        <v>0</v>
      </c>
      <c r="BX2964">
        <v>0</v>
      </c>
      <c r="BZ2964" t="s">
        <v>193</v>
      </c>
      <c r="CA2964" t="s">
        <v>194</v>
      </c>
      <c r="CB2964" t="b">
        <v>0</v>
      </c>
    </row>
    <row r="2965" spans="1:80" x14ac:dyDescent="0.3">
      <c r="A2965">
        <v>2964</v>
      </c>
      <c r="B2965" t="s">
        <v>3748</v>
      </c>
      <c r="C2965" t="s">
        <v>20</v>
      </c>
      <c r="D2965" t="s">
        <v>3731</v>
      </c>
      <c r="E2965" t="s">
        <v>3744</v>
      </c>
      <c r="F2965" t="s">
        <v>3749</v>
      </c>
      <c r="G2965" t="s">
        <v>2455</v>
      </c>
      <c r="H2965" t="s">
        <v>184</v>
      </c>
      <c r="J2965">
        <v>0</v>
      </c>
      <c r="K2965" t="s">
        <v>3737</v>
      </c>
      <c r="L2965" t="s">
        <v>197</v>
      </c>
      <c r="M2965" t="s">
        <v>197</v>
      </c>
      <c r="N2965" t="s">
        <v>198</v>
      </c>
      <c r="O2965">
        <v>13.37</v>
      </c>
      <c r="Q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AA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0.19</v>
      </c>
      <c r="AK2965">
        <v>1.5</v>
      </c>
      <c r="AL2965">
        <v>983</v>
      </c>
      <c r="AM2965">
        <v>3</v>
      </c>
      <c r="AN2965">
        <v>7</v>
      </c>
      <c r="AO2965" t="s">
        <v>3735</v>
      </c>
      <c r="AP2965" t="s">
        <v>197</v>
      </c>
      <c r="AQ2965" t="s">
        <v>197</v>
      </c>
      <c r="AR2965" t="s">
        <v>197</v>
      </c>
      <c r="AS2965" t="s">
        <v>2460</v>
      </c>
      <c r="AT2965">
        <v>24</v>
      </c>
      <c r="AU2965">
        <v>6</v>
      </c>
      <c r="AV2965">
        <v>6</v>
      </c>
      <c r="AW2965">
        <v>180</v>
      </c>
      <c r="AX2965">
        <v>3</v>
      </c>
      <c r="AY2965">
        <v>6</v>
      </c>
      <c r="AZ2965">
        <v>1080</v>
      </c>
      <c r="BA2965">
        <v>0.47870370370370369</v>
      </c>
      <c r="BB2965">
        <v>265680</v>
      </c>
      <c r="BC2965">
        <v>442800</v>
      </c>
      <c r="BD2965">
        <v>619920</v>
      </c>
      <c r="BG2965">
        <v>0</v>
      </c>
      <c r="BH2965">
        <v>0</v>
      </c>
      <c r="BI2965">
        <v>265680</v>
      </c>
      <c r="BJ2965">
        <v>442800</v>
      </c>
      <c r="BK2965">
        <v>619920</v>
      </c>
      <c r="BL2965">
        <v>9</v>
      </c>
      <c r="BM2965">
        <v>0.1</v>
      </c>
      <c r="BN2965">
        <v>864</v>
      </c>
      <c r="BO2965" t="s">
        <v>192</v>
      </c>
      <c r="BP2965">
        <v>11.551679999999999</v>
      </c>
      <c r="BQ2965">
        <v>908</v>
      </c>
      <c r="BR2965">
        <v>0</v>
      </c>
      <c r="BS2965">
        <v>0</v>
      </c>
      <c r="BV2965">
        <v>0</v>
      </c>
      <c r="BW2965">
        <v>0</v>
      </c>
      <c r="BX2965">
        <v>0</v>
      </c>
      <c r="BZ2965" t="s">
        <v>193</v>
      </c>
      <c r="CA2965" t="s">
        <v>194</v>
      </c>
      <c r="CB2965" t="b">
        <v>0</v>
      </c>
    </row>
    <row r="2966" spans="1:80" x14ac:dyDescent="0.3">
      <c r="A2966">
        <v>2965</v>
      </c>
      <c r="B2966" t="s">
        <v>3750</v>
      </c>
      <c r="C2966" t="s">
        <v>20</v>
      </c>
      <c r="D2966" t="s">
        <v>3731</v>
      </c>
      <c r="E2966" t="s">
        <v>3744</v>
      </c>
      <c r="F2966" t="s">
        <v>3745</v>
      </c>
      <c r="G2966" t="s">
        <v>2455</v>
      </c>
      <c r="H2966" t="s">
        <v>184</v>
      </c>
      <c r="J2966">
        <v>0</v>
      </c>
      <c r="K2966" t="s">
        <v>3737</v>
      </c>
      <c r="L2966" t="s">
        <v>197</v>
      </c>
      <c r="M2966" t="s">
        <v>197</v>
      </c>
      <c r="N2966" t="s">
        <v>198</v>
      </c>
      <c r="O2966">
        <v>21.48</v>
      </c>
      <c r="Q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AA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0.40195900000000001</v>
      </c>
      <c r="AK2966">
        <v>1.3</v>
      </c>
      <c r="AL2966">
        <v>536</v>
      </c>
      <c r="AM2966">
        <v>3</v>
      </c>
      <c r="AN2966">
        <v>7</v>
      </c>
      <c r="AO2966" t="s">
        <v>3735</v>
      </c>
      <c r="AP2966" t="s">
        <v>197</v>
      </c>
      <c r="AQ2966" t="s">
        <v>197</v>
      </c>
      <c r="AR2966" t="s">
        <v>197</v>
      </c>
      <c r="AS2966" t="s">
        <v>2460</v>
      </c>
      <c r="AT2966">
        <v>24</v>
      </c>
      <c r="AU2966">
        <v>6</v>
      </c>
      <c r="AV2966">
        <v>6</v>
      </c>
      <c r="AW2966">
        <v>180</v>
      </c>
      <c r="AX2966">
        <v>4</v>
      </c>
      <c r="AY2966">
        <v>6</v>
      </c>
      <c r="AZ2966">
        <v>1080</v>
      </c>
      <c r="BA2966">
        <v>0.47870370370370369</v>
      </c>
      <c r="BB2966">
        <v>265680</v>
      </c>
      <c r="BC2966">
        <v>442800</v>
      </c>
      <c r="BD2966">
        <v>619920</v>
      </c>
      <c r="BG2966">
        <v>0</v>
      </c>
      <c r="BH2966">
        <v>0</v>
      </c>
      <c r="BI2966">
        <v>265680</v>
      </c>
      <c r="BJ2966">
        <v>442800</v>
      </c>
      <c r="BK2966">
        <v>619920</v>
      </c>
      <c r="BL2966">
        <v>9</v>
      </c>
      <c r="BM2966">
        <v>0.1</v>
      </c>
      <c r="BN2966">
        <v>288</v>
      </c>
      <c r="BO2966" t="s">
        <v>192</v>
      </c>
      <c r="BP2966">
        <v>6.1862399999999997</v>
      </c>
      <c r="BQ2966">
        <v>2186</v>
      </c>
      <c r="BR2966">
        <v>1130</v>
      </c>
      <c r="BS2966">
        <v>0.51692589204025619</v>
      </c>
      <c r="BV2966">
        <v>0</v>
      </c>
      <c r="BW2966">
        <v>0</v>
      </c>
      <c r="BX2966">
        <v>0</v>
      </c>
      <c r="BZ2966" t="s">
        <v>193</v>
      </c>
      <c r="CA2966" t="s">
        <v>194</v>
      </c>
      <c r="CB2966" t="b">
        <v>0</v>
      </c>
    </row>
    <row r="2967" spans="1:80" x14ac:dyDescent="0.3">
      <c r="A2967">
        <v>2966</v>
      </c>
      <c r="B2967" t="s">
        <v>3751</v>
      </c>
      <c r="C2967" t="s">
        <v>20</v>
      </c>
      <c r="D2967" t="s">
        <v>3731</v>
      </c>
      <c r="E2967" t="s">
        <v>3752</v>
      </c>
      <c r="F2967" t="s">
        <v>3753</v>
      </c>
      <c r="G2967" t="s">
        <v>2455</v>
      </c>
      <c r="H2967" t="s">
        <v>184</v>
      </c>
      <c r="J2967">
        <v>0</v>
      </c>
      <c r="K2967" t="s">
        <v>3754</v>
      </c>
      <c r="L2967" t="s">
        <v>197</v>
      </c>
      <c r="M2967" t="s">
        <v>197</v>
      </c>
      <c r="N2967" t="s">
        <v>198</v>
      </c>
      <c r="O2967">
        <v>33.85</v>
      </c>
      <c r="Q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AA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0.60699999999999998</v>
      </c>
      <c r="AK2967">
        <v>1.3</v>
      </c>
      <c r="AL2967">
        <v>355</v>
      </c>
      <c r="AM2967">
        <v>3</v>
      </c>
      <c r="AN2967">
        <v>7</v>
      </c>
      <c r="AO2967" t="s">
        <v>3735</v>
      </c>
      <c r="AP2967" t="s">
        <v>197</v>
      </c>
      <c r="AQ2967" t="s">
        <v>197</v>
      </c>
      <c r="AR2967" t="s">
        <v>197</v>
      </c>
      <c r="AS2967" t="s">
        <v>2484</v>
      </c>
      <c r="AT2967">
        <v>24</v>
      </c>
      <c r="AU2967">
        <v>6</v>
      </c>
      <c r="AV2967">
        <v>6</v>
      </c>
      <c r="AW2967">
        <v>156</v>
      </c>
      <c r="AX2967">
        <v>2</v>
      </c>
      <c r="AY2967">
        <v>6</v>
      </c>
      <c r="AZ2967">
        <v>936</v>
      </c>
      <c r="BA2967">
        <v>0.55235042735042739</v>
      </c>
      <c r="BB2967">
        <v>230256</v>
      </c>
      <c r="BC2967">
        <v>383760</v>
      </c>
      <c r="BD2967">
        <v>537264</v>
      </c>
      <c r="BG2967">
        <v>0</v>
      </c>
      <c r="BH2967">
        <v>0</v>
      </c>
      <c r="BI2967">
        <v>230256</v>
      </c>
      <c r="BJ2967">
        <v>383760</v>
      </c>
      <c r="BK2967">
        <v>537264</v>
      </c>
      <c r="BL2967">
        <v>9</v>
      </c>
      <c r="BM2967">
        <v>0.1</v>
      </c>
      <c r="BN2967">
        <v>182</v>
      </c>
      <c r="BO2967" t="s">
        <v>192</v>
      </c>
      <c r="BP2967">
        <v>6.1606999999999994</v>
      </c>
      <c r="BQ2967">
        <v>21385</v>
      </c>
      <c r="BR2967">
        <v>1395</v>
      </c>
      <c r="BS2967">
        <v>6.5232639700724807E-2</v>
      </c>
      <c r="BV2967">
        <v>5935</v>
      </c>
      <c r="BW2967">
        <v>2838</v>
      </c>
      <c r="BX2967">
        <v>0.47818028643639426</v>
      </c>
      <c r="BZ2967" t="s">
        <v>193</v>
      </c>
      <c r="CA2967" t="s">
        <v>194</v>
      </c>
      <c r="CB2967" t="b">
        <v>0</v>
      </c>
    </row>
    <row r="2968" spans="1:80" x14ac:dyDescent="0.3">
      <c r="A2968">
        <v>2967</v>
      </c>
      <c r="B2968" t="s">
        <v>3755</v>
      </c>
      <c r="C2968" t="s">
        <v>20</v>
      </c>
      <c r="D2968" t="s">
        <v>3731</v>
      </c>
      <c r="E2968" t="s">
        <v>3752</v>
      </c>
      <c r="F2968" t="s">
        <v>3756</v>
      </c>
      <c r="G2968" t="s">
        <v>2455</v>
      </c>
      <c r="H2968" t="s">
        <v>184</v>
      </c>
      <c r="J2968">
        <v>0</v>
      </c>
      <c r="K2968" t="s">
        <v>3754</v>
      </c>
      <c r="L2968" t="s">
        <v>197</v>
      </c>
      <c r="M2968" t="s">
        <v>197</v>
      </c>
      <c r="N2968" t="s">
        <v>198</v>
      </c>
      <c r="O2968">
        <v>24.15</v>
      </c>
      <c r="Q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AA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0.31</v>
      </c>
      <c r="AK2968">
        <v>1.3</v>
      </c>
      <c r="AL2968">
        <v>695</v>
      </c>
      <c r="AM2968">
        <v>3</v>
      </c>
      <c r="AN2968">
        <v>7</v>
      </c>
      <c r="AO2968" t="s">
        <v>3735</v>
      </c>
      <c r="AP2968" t="s">
        <v>197</v>
      </c>
      <c r="AQ2968" t="s">
        <v>197</v>
      </c>
      <c r="AR2968" t="s">
        <v>197</v>
      </c>
      <c r="AS2968" t="s">
        <v>2484</v>
      </c>
      <c r="AT2968">
        <v>24</v>
      </c>
      <c r="AU2968">
        <v>6</v>
      </c>
      <c r="AV2968">
        <v>6</v>
      </c>
      <c r="AW2968">
        <v>156</v>
      </c>
      <c r="AX2968">
        <v>2</v>
      </c>
      <c r="AY2968">
        <v>6</v>
      </c>
      <c r="AZ2968">
        <v>936</v>
      </c>
      <c r="BA2968">
        <v>0.55235042735042739</v>
      </c>
      <c r="BB2968">
        <v>230256</v>
      </c>
      <c r="BC2968">
        <v>383760</v>
      </c>
      <c r="BD2968">
        <v>537264</v>
      </c>
      <c r="BG2968">
        <v>0</v>
      </c>
      <c r="BH2968">
        <v>0</v>
      </c>
      <c r="BI2968">
        <v>230256</v>
      </c>
      <c r="BJ2968">
        <v>383760</v>
      </c>
      <c r="BK2968">
        <v>537264</v>
      </c>
      <c r="BL2968">
        <v>9</v>
      </c>
      <c r="BM2968">
        <v>0.1</v>
      </c>
      <c r="BN2968">
        <v>273</v>
      </c>
      <c r="BO2968" t="s">
        <v>192</v>
      </c>
      <c r="BP2968">
        <v>6.5929500000000001</v>
      </c>
      <c r="BQ2968">
        <v>3639</v>
      </c>
      <c r="BR2968">
        <v>0</v>
      </c>
      <c r="BS2968">
        <v>0</v>
      </c>
      <c r="BV2968">
        <v>0</v>
      </c>
      <c r="BW2968">
        <v>0</v>
      </c>
      <c r="BX2968">
        <v>0</v>
      </c>
      <c r="BZ2968" t="s">
        <v>193</v>
      </c>
      <c r="CA2968" t="s">
        <v>194</v>
      </c>
      <c r="CB2968" t="b">
        <v>0</v>
      </c>
    </row>
    <row r="2969" spans="1:80" x14ac:dyDescent="0.3">
      <c r="A2969">
        <v>2968</v>
      </c>
      <c r="B2969" t="s">
        <v>3757</v>
      </c>
      <c r="C2969" t="s">
        <v>20</v>
      </c>
      <c r="D2969" t="s">
        <v>3731</v>
      </c>
      <c r="E2969" t="s">
        <v>3752</v>
      </c>
      <c r="F2969" t="s">
        <v>3753</v>
      </c>
      <c r="G2969" t="s">
        <v>2455</v>
      </c>
      <c r="H2969" t="s">
        <v>184</v>
      </c>
      <c r="J2969">
        <v>0</v>
      </c>
      <c r="K2969" t="s">
        <v>3754</v>
      </c>
      <c r="L2969" t="s">
        <v>197</v>
      </c>
      <c r="M2969" t="s">
        <v>197</v>
      </c>
      <c r="N2969" t="s">
        <v>198</v>
      </c>
      <c r="O2969">
        <v>20.16</v>
      </c>
      <c r="Q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AA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0.32144</v>
      </c>
      <c r="AK2969">
        <v>1.5</v>
      </c>
      <c r="AL2969">
        <v>581</v>
      </c>
      <c r="AM2969">
        <v>3</v>
      </c>
      <c r="AN2969">
        <v>7</v>
      </c>
      <c r="AO2969" t="s">
        <v>3735</v>
      </c>
      <c r="AP2969" t="s">
        <v>197</v>
      </c>
      <c r="AQ2969" t="s">
        <v>197</v>
      </c>
      <c r="AR2969" t="s">
        <v>197</v>
      </c>
      <c r="AS2969" t="s">
        <v>2484</v>
      </c>
      <c r="AT2969">
        <v>24</v>
      </c>
      <c r="AU2969">
        <v>6</v>
      </c>
      <c r="AV2969">
        <v>6</v>
      </c>
      <c r="AW2969">
        <v>156</v>
      </c>
      <c r="AX2969">
        <v>3</v>
      </c>
      <c r="AY2969">
        <v>6</v>
      </c>
      <c r="AZ2969">
        <v>936</v>
      </c>
      <c r="BA2969">
        <v>0.55235042735042739</v>
      </c>
      <c r="BB2969">
        <v>230256</v>
      </c>
      <c r="BC2969">
        <v>383760</v>
      </c>
      <c r="BD2969">
        <v>537264</v>
      </c>
      <c r="BG2969">
        <v>0</v>
      </c>
      <c r="BH2969">
        <v>0</v>
      </c>
      <c r="BI2969">
        <v>230256</v>
      </c>
      <c r="BJ2969">
        <v>383760</v>
      </c>
      <c r="BK2969">
        <v>537264</v>
      </c>
      <c r="BL2969">
        <v>9</v>
      </c>
      <c r="BM2969">
        <v>0.1</v>
      </c>
      <c r="BN2969">
        <v>182</v>
      </c>
      <c r="BO2969" t="s">
        <v>192</v>
      </c>
      <c r="BP2969">
        <v>3.6691199999999999</v>
      </c>
      <c r="BQ2969">
        <v>12701</v>
      </c>
      <c r="BR2969">
        <v>4472</v>
      </c>
      <c r="BS2969">
        <v>0.35209825997952915</v>
      </c>
      <c r="BV2969">
        <v>14231</v>
      </c>
      <c r="BW2969">
        <v>5698</v>
      </c>
      <c r="BX2969">
        <v>0.40039350713231669</v>
      </c>
      <c r="BZ2969" t="s">
        <v>193</v>
      </c>
      <c r="CA2969" t="s">
        <v>194</v>
      </c>
      <c r="CB2969" t="b">
        <v>0</v>
      </c>
    </row>
    <row r="2970" spans="1:80" x14ac:dyDescent="0.3">
      <c r="A2970">
        <v>2969</v>
      </c>
      <c r="B2970" t="s">
        <v>3758</v>
      </c>
      <c r="C2970" t="s">
        <v>20</v>
      </c>
      <c r="D2970" t="s">
        <v>3731</v>
      </c>
      <c r="E2970" t="s">
        <v>3752</v>
      </c>
      <c r="F2970" t="s">
        <v>3759</v>
      </c>
      <c r="G2970" t="s">
        <v>2455</v>
      </c>
      <c r="H2970" t="s">
        <v>184</v>
      </c>
      <c r="J2970">
        <v>0</v>
      </c>
      <c r="K2970" t="s">
        <v>3754</v>
      </c>
      <c r="L2970" t="s">
        <v>197</v>
      </c>
      <c r="M2970" t="s">
        <v>197</v>
      </c>
      <c r="N2970" t="s">
        <v>198</v>
      </c>
      <c r="O2970">
        <v>26.25</v>
      </c>
      <c r="Q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AA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0.21</v>
      </c>
      <c r="AK2970">
        <v>1.5</v>
      </c>
      <c r="AL2970">
        <v>889</v>
      </c>
      <c r="AM2970">
        <v>3</v>
      </c>
      <c r="AN2970">
        <v>7</v>
      </c>
      <c r="AO2970" t="s">
        <v>3735</v>
      </c>
      <c r="AP2970" t="s">
        <v>197</v>
      </c>
      <c r="AQ2970" t="s">
        <v>197</v>
      </c>
      <c r="AR2970" t="s">
        <v>197</v>
      </c>
      <c r="AS2970" t="s">
        <v>2484</v>
      </c>
      <c r="AT2970">
        <v>24</v>
      </c>
      <c r="AU2970">
        <v>6</v>
      </c>
      <c r="AV2970">
        <v>6</v>
      </c>
      <c r="AW2970">
        <v>156</v>
      </c>
      <c r="AX2970">
        <v>3</v>
      </c>
      <c r="AY2970">
        <v>6</v>
      </c>
      <c r="AZ2970">
        <v>936</v>
      </c>
      <c r="BA2970">
        <v>0.55235042735042739</v>
      </c>
      <c r="BB2970">
        <v>230256</v>
      </c>
      <c r="BC2970">
        <v>383760</v>
      </c>
      <c r="BD2970">
        <v>537264</v>
      </c>
      <c r="BG2970">
        <v>0</v>
      </c>
      <c r="BH2970">
        <v>0</v>
      </c>
      <c r="BI2970">
        <v>230256</v>
      </c>
      <c r="BJ2970">
        <v>383760</v>
      </c>
      <c r="BK2970">
        <v>537264</v>
      </c>
      <c r="BL2970">
        <v>9</v>
      </c>
      <c r="BM2970">
        <v>0.1</v>
      </c>
      <c r="BN2970">
        <v>455</v>
      </c>
      <c r="BO2970" t="s">
        <v>192</v>
      </c>
      <c r="BP2970">
        <v>11.94375</v>
      </c>
      <c r="BQ2970">
        <v>835</v>
      </c>
      <c r="BR2970">
        <v>125</v>
      </c>
      <c r="BS2970">
        <v>0.1497005988023952</v>
      </c>
      <c r="BV2970">
        <v>0</v>
      </c>
      <c r="BW2970">
        <v>0</v>
      </c>
      <c r="BX2970">
        <v>0</v>
      </c>
      <c r="BZ2970" t="s">
        <v>193</v>
      </c>
      <c r="CA2970" t="s">
        <v>194</v>
      </c>
      <c r="CB2970" t="b">
        <v>0</v>
      </c>
    </row>
    <row r="2971" spans="1:80" x14ac:dyDescent="0.3">
      <c r="A2971">
        <v>2970</v>
      </c>
      <c r="B2971" t="s">
        <v>3760</v>
      </c>
      <c r="C2971" t="s">
        <v>20</v>
      </c>
      <c r="D2971" t="s">
        <v>3731</v>
      </c>
      <c r="E2971" t="s">
        <v>3752</v>
      </c>
      <c r="F2971" t="s">
        <v>3753</v>
      </c>
      <c r="G2971" t="s">
        <v>2455</v>
      </c>
      <c r="H2971" t="s">
        <v>184</v>
      </c>
      <c r="J2971">
        <v>0</v>
      </c>
      <c r="K2971" t="s">
        <v>3754</v>
      </c>
      <c r="L2971" t="s">
        <v>197</v>
      </c>
      <c r="M2971" t="s">
        <v>197</v>
      </c>
      <c r="N2971" t="s">
        <v>198</v>
      </c>
      <c r="O2971">
        <v>29.98</v>
      </c>
      <c r="Q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AA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0.51663999999999999</v>
      </c>
      <c r="AK2971">
        <v>1.3</v>
      </c>
      <c r="AL2971">
        <v>417</v>
      </c>
      <c r="AM2971">
        <v>3</v>
      </c>
      <c r="AN2971">
        <v>7</v>
      </c>
      <c r="AO2971" t="s">
        <v>3735</v>
      </c>
      <c r="AP2971" t="s">
        <v>197</v>
      </c>
      <c r="AQ2971" t="s">
        <v>197</v>
      </c>
      <c r="AR2971" t="s">
        <v>197</v>
      </c>
      <c r="AS2971" t="s">
        <v>2484</v>
      </c>
      <c r="AT2971">
        <v>24</v>
      </c>
      <c r="AU2971">
        <v>6</v>
      </c>
      <c r="AV2971">
        <v>6</v>
      </c>
      <c r="AW2971">
        <v>156</v>
      </c>
      <c r="AX2971">
        <v>4</v>
      </c>
      <c r="AY2971">
        <v>6</v>
      </c>
      <c r="AZ2971">
        <v>936</v>
      </c>
      <c r="BA2971">
        <v>0.55235042735042739</v>
      </c>
      <c r="BB2971">
        <v>230256</v>
      </c>
      <c r="BC2971">
        <v>383760</v>
      </c>
      <c r="BD2971">
        <v>537264</v>
      </c>
      <c r="BG2971">
        <v>0</v>
      </c>
      <c r="BH2971">
        <v>0</v>
      </c>
      <c r="BI2971">
        <v>230256</v>
      </c>
      <c r="BJ2971">
        <v>383760</v>
      </c>
      <c r="BK2971">
        <v>537264</v>
      </c>
      <c r="BL2971">
        <v>9</v>
      </c>
      <c r="BM2971">
        <v>0.1</v>
      </c>
      <c r="BN2971">
        <v>182</v>
      </c>
      <c r="BO2971" t="s">
        <v>192</v>
      </c>
      <c r="BP2971">
        <v>5.4563600000000001</v>
      </c>
      <c r="BQ2971">
        <v>6654</v>
      </c>
      <c r="BR2971">
        <v>3763</v>
      </c>
      <c r="BS2971">
        <v>0.56552449654343251</v>
      </c>
      <c r="BV2971">
        <v>0</v>
      </c>
      <c r="BW2971">
        <v>2040</v>
      </c>
      <c r="BX2971">
        <v>0</v>
      </c>
      <c r="BZ2971" t="s">
        <v>193</v>
      </c>
      <c r="CA2971" t="s">
        <v>194</v>
      </c>
      <c r="CB2971" t="b">
        <v>0</v>
      </c>
    </row>
    <row r="2972" spans="1:80" x14ac:dyDescent="0.3">
      <c r="A2972">
        <v>2971</v>
      </c>
      <c r="B2972" t="s">
        <v>3761</v>
      </c>
      <c r="C2972" t="s">
        <v>20</v>
      </c>
      <c r="D2972" t="s">
        <v>3731</v>
      </c>
      <c r="E2972" t="s">
        <v>3752</v>
      </c>
      <c r="F2972" t="s">
        <v>3759</v>
      </c>
      <c r="G2972" t="s">
        <v>2455</v>
      </c>
      <c r="H2972" t="s">
        <v>184</v>
      </c>
      <c r="J2972">
        <v>0</v>
      </c>
      <c r="K2972" t="s">
        <v>3754</v>
      </c>
      <c r="L2972" t="s">
        <v>197</v>
      </c>
      <c r="M2972" t="s">
        <v>197</v>
      </c>
      <c r="N2972" t="s">
        <v>198</v>
      </c>
      <c r="O2972">
        <v>30.5</v>
      </c>
      <c r="Q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AA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0.35</v>
      </c>
      <c r="AK2972">
        <v>1.3</v>
      </c>
      <c r="AL2972">
        <v>616</v>
      </c>
      <c r="AM2972">
        <v>3</v>
      </c>
      <c r="AN2972">
        <v>7</v>
      </c>
      <c r="AO2972" t="s">
        <v>3735</v>
      </c>
      <c r="AP2972" t="s">
        <v>197</v>
      </c>
      <c r="AQ2972" t="s">
        <v>197</v>
      </c>
      <c r="AR2972" t="s">
        <v>197</v>
      </c>
      <c r="AS2972" t="s">
        <v>2484</v>
      </c>
      <c r="AT2972">
        <v>24</v>
      </c>
      <c r="AU2972">
        <v>6</v>
      </c>
      <c r="AV2972">
        <v>6</v>
      </c>
      <c r="AW2972">
        <v>156</v>
      </c>
      <c r="AX2972">
        <v>4</v>
      </c>
      <c r="AY2972">
        <v>6</v>
      </c>
      <c r="AZ2972">
        <v>936</v>
      </c>
      <c r="BA2972">
        <v>0.55235042735042739</v>
      </c>
      <c r="BB2972">
        <v>230256</v>
      </c>
      <c r="BC2972">
        <v>383760</v>
      </c>
      <c r="BD2972">
        <v>537264</v>
      </c>
      <c r="BG2972">
        <v>0</v>
      </c>
      <c r="BH2972">
        <v>0</v>
      </c>
      <c r="BI2972">
        <v>230256</v>
      </c>
      <c r="BJ2972">
        <v>383760</v>
      </c>
      <c r="BK2972">
        <v>537264</v>
      </c>
      <c r="BL2972">
        <v>9</v>
      </c>
      <c r="BM2972">
        <v>0.1</v>
      </c>
      <c r="BO2972" t="s">
        <v>192</v>
      </c>
      <c r="BP2972">
        <v>0</v>
      </c>
      <c r="BQ2972">
        <v>336</v>
      </c>
      <c r="BR2972">
        <v>0</v>
      </c>
      <c r="BS2972">
        <v>0</v>
      </c>
      <c r="BV2972">
        <v>0</v>
      </c>
      <c r="BW2972">
        <v>0</v>
      </c>
      <c r="BX2972">
        <v>0</v>
      </c>
      <c r="BZ2972" t="s">
        <v>193</v>
      </c>
      <c r="CA2972" t="s">
        <v>194</v>
      </c>
      <c r="CB2972" t="b">
        <v>0</v>
      </c>
    </row>
    <row r="2973" spans="1:80" x14ac:dyDescent="0.3">
      <c r="A2973">
        <v>2972</v>
      </c>
      <c r="B2973" t="s">
        <v>3762</v>
      </c>
      <c r="C2973" t="s">
        <v>20</v>
      </c>
      <c r="D2973" t="s">
        <v>3731</v>
      </c>
      <c r="E2973" t="s">
        <v>3763</v>
      </c>
      <c r="F2973" t="s">
        <v>3764</v>
      </c>
      <c r="G2973" t="s">
        <v>2455</v>
      </c>
      <c r="H2973" t="s">
        <v>184</v>
      </c>
      <c r="J2973">
        <v>0</v>
      </c>
      <c r="K2973" t="s">
        <v>3765</v>
      </c>
      <c r="L2973" t="s">
        <v>197</v>
      </c>
      <c r="M2973" t="s">
        <v>197</v>
      </c>
      <c r="N2973" t="s">
        <v>198</v>
      </c>
      <c r="O2973">
        <v>58.72</v>
      </c>
      <c r="Q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AA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0.874</v>
      </c>
      <c r="AK2973">
        <v>1.3</v>
      </c>
      <c r="AL2973">
        <v>247</v>
      </c>
      <c r="AM2973">
        <v>3</v>
      </c>
      <c r="AN2973">
        <v>7</v>
      </c>
      <c r="AO2973" t="s">
        <v>3735</v>
      </c>
      <c r="AP2973" t="s">
        <v>197</v>
      </c>
      <c r="AQ2973" t="s">
        <v>197</v>
      </c>
      <c r="AR2973" t="s">
        <v>197</v>
      </c>
      <c r="AS2973" t="s">
        <v>2507</v>
      </c>
      <c r="AT2973">
        <v>24</v>
      </c>
      <c r="AU2973">
        <v>6</v>
      </c>
      <c r="AV2973">
        <v>6</v>
      </c>
      <c r="AW2973">
        <v>132</v>
      </c>
      <c r="AX2973">
        <v>2</v>
      </c>
      <c r="AY2973">
        <v>6</v>
      </c>
      <c r="AZ2973">
        <v>792</v>
      </c>
      <c r="BA2973">
        <v>0.65277777777777779</v>
      </c>
      <c r="BB2973">
        <v>194832</v>
      </c>
      <c r="BC2973">
        <v>324720</v>
      </c>
      <c r="BD2973">
        <v>454608</v>
      </c>
      <c r="BG2973">
        <v>0</v>
      </c>
      <c r="BH2973">
        <v>0</v>
      </c>
      <c r="BI2973">
        <v>194832</v>
      </c>
      <c r="BJ2973">
        <v>324720</v>
      </c>
      <c r="BK2973">
        <v>454608</v>
      </c>
      <c r="BL2973">
        <v>9</v>
      </c>
      <c r="BM2973">
        <v>0.1</v>
      </c>
      <c r="BN2973">
        <v>132</v>
      </c>
      <c r="BO2973" t="s">
        <v>192</v>
      </c>
      <c r="BP2973">
        <v>7.7510399999999997</v>
      </c>
      <c r="BQ2973">
        <v>7759</v>
      </c>
      <c r="BR2973">
        <v>893</v>
      </c>
      <c r="BS2973">
        <v>0.1150921510503931</v>
      </c>
      <c r="BV2973">
        <v>0</v>
      </c>
      <c r="BW2973">
        <v>4283</v>
      </c>
      <c r="BX2973">
        <v>0</v>
      </c>
      <c r="BZ2973" t="s">
        <v>193</v>
      </c>
      <c r="CA2973" t="s">
        <v>194</v>
      </c>
      <c r="CB2973" t="b">
        <v>0</v>
      </c>
    </row>
    <row r="2974" spans="1:80" x14ac:dyDescent="0.3">
      <c r="A2974">
        <v>2973</v>
      </c>
      <c r="B2974" t="s">
        <v>3766</v>
      </c>
      <c r="C2974" t="s">
        <v>20</v>
      </c>
      <c r="D2974" t="s">
        <v>3731</v>
      </c>
      <c r="E2974" t="s">
        <v>3763</v>
      </c>
      <c r="F2974" t="s">
        <v>3767</v>
      </c>
      <c r="G2974" t="s">
        <v>2455</v>
      </c>
      <c r="H2974" t="s">
        <v>184</v>
      </c>
      <c r="J2974">
        <v>0</v>
      </c>
      <c r="K2974" t="s">
        <v>3765</v>
      </c>
      <c r="L2974" t="s">
        <v>197</v>
      </c>
      <c r="M2974" t="s">
        <v>197</v>
      </c>
      <c r="N2974" t="s">
        <v>198</v>
      </c>
      <c r="O2974">
        <v>37.630000000000003</v>
      </c>
      <c r="Q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AA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0.45</v>
      </c>
      <c r="AK2974">
        <v>1.3</v>
      </c>
      <c r="AL2974">
        <v>479</v>
      </c>
      <c r="AM2974">
        <v>3</v>
      </c>
      <c r="AN2974">
        <v>7</v>
      </c>
      <c r="AO2974" t="s">
        <v>3735</v>
      </c>
      <c r="AP2974" t="s">
        <v>197</v>
      </c>
      <c r="AQ2974" t="s">
        <v>197</v>
      </c>
      <c r="AR2974" t="s">
        <v>197</v>
      </c>
      <c r="AS2974" t="s">
        <v>2507</v>
      </c>
      <c r="AT2974">
        <v>24</v>
      </c>
      <c r="AU2974">
        <v>6</v>
      </c>
      <c r="AV2974">
        <v>6</v>
      </c>
      <c r="AW2974">
        <v>132</v>
      </c>
      <c r="AX2974">
        <v>2</v>
      </c>
      <c r="AY2974">
        <v>6</v>
      </c>
      <c r="AZ2974">
        <v>792</v>
      </c>
      <c r="BA2974">
        <v>0.65277777777777779</v>
      </c>
      <c r="BB2974">
        <v>194832</v>
      </c>
      <c r="BC2974">
        <v>324720</v>
      </c>
      <c r="BD2974">
        <v>454608</v>
      </c>
      <c r="BG2974">
        <v>0</v>
      </c>
      <c r="BH2974">
        <v>0</v>
      </c>
      <c r="BI2974">
        <v>194832</v>
      </c>
      <c r="BJ2974">
        <v>324720</v>
      </c>
      <c r="BK2974">
        <v>454608</v>
      </c>
      <c r="BL2974">
        <v>9</v>
      </c>
      <c r="BM2974">
        <v>0.1</v>
      </c>
      <c r="BN2974">
        <v>132</v>
      </c>
      <c r="BO2974" t="s">
        <v>192</v>
      </c>
      <c r="BP2974">
        <v>4.9671600000000007</v>
      </c>
      <c r="BQ2974">
        <v>546</v>
      </c>
      <c r="BR2974">
        <v>2</v>
      </c>
      <c r="BS2974">
        <v>3.663003663003663E-3</v>
      </c>
      <c r="BV2974">
        <v>0</v>
      </c>
      <c r="BW2974">
        <v>0</v>
      </c>
      <c r="BX2974">
        <v>0</v>
      </c>
      <c r="BZ2974" t="s">
        <v>193</v>
      </c>
      <c r="CA2974" t="s">
        <v>194</v>
      </c>
      <c r="CB2974" t="b">
        <v>0</v>
      </c>
    </row>
    <row r="2975" spans="1:80" x14ac:dyDescent="0.3">
      <c r="A2975">
        <v>2974</v>
      </c>
      <c r="B2975" t="s">
        <v>3768</v>
      </c>
      <c r="C2975" t="s">
        <v>20</v>
      </c>
      <c r="D2975" t="s">
        <v>3731</v>
      </c>
      <c r="E2975" t="s">
        <v>3763</v>
      </c>
      <c r="F2975" t="s">
        <v>3764</v>
      </c>
      <c r="G2975" t="s">
        <v>2455</v>
      </c>
      <c r="H2975" t="s">
        <v>184</v>
      </c>
      <c r="J2975">
        <v>0</v>
      </c>
      <c r="K2975" t="s">
        <v>3765</v>
      </c>
      <c r="L2975" t="s">
        <v>197</v>
      </c>
      <c r="M2975" t="s">
        <v>197</v>
      </c>
      <c r="N2975" t="s">
        <v>198</v>
      </c>
      <c r="O2975">
        <v>32.36</v>
      </c>
      <c r="Q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AA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0.40733999999999998</v>
      </c>
      <c r="AK2975">
        <v>1.5</v>
      </c>
      <c r="AL2975">
        <v>459</v>
      </c>
      <c r="AM2975">
        <v>3</v>
      </c>
      <c r="AN2975">
        <v>7</v>
      </c>
      <c r="AO2975" t="s">
        <v>3735</v>
      </c>
      <c r="AP2975" t="s">
        <v>197</v>
      </c>
      <c r="AQ2975" t="s">
        <v>197</v>
      </c>
      <c r="AR2975" t="s">
        <v>197</v>
      </c>
      <c r="AS2975" t="s">
        <v>2507</v>
      </c>
      <c r="AT2975">
        <v>24</v>
      </c>
      <c r="AU2975">
        <v>6</v>
      </c>
      <c r="AV2975">
        <v>6</v>
      </c>
      <c r="AW2975">
        <v>132</v>
      </c>
      <c r="AX2975">
        <v>3</v>
      </c>
      <c r="AY2975">
        <v>6</v>
      </c>
      <c r="AZ2975">
        <v>792</v>
      </c>
      <c r="BA2975">
        <v>0.65277777777777779</v>
      </c>
      <c r="BB2975">
        <v>194832</v>
      </c>
      <c r="BC2975">
        <v>324720</v>
      </c>
      <c r="BD2975">
        <v>454608</v>
      </c>
      <c r="BG2975">
        <v>0</v>
      </c>
      <c r="BH2975">
        <v>0</v>
      </c>
      <c r="BI2975">
        <v>194832</v>
      </c>
      <c r="BJ2975">
        <v>324720</v>
      </c>
      <c r="BK2975">
        <v>454608</v>
      </c>
      <c r="BL2975">
        <v>9</v>
      </c>
      <c r="BM2975">
        <v>0.1</v>
      </c>
      <c r="BN2975">
        <v>264</v>
      </c>
      <c r="BO2975" t="s">
        <v>192</v>
      </c>
      <c r="BP2975">
        <v>8.5430399999999995</v>
      </c>
      <c r="BQ2975">
        <v>839</v>
      </c>
      <c r="BR2975">
        <v>0</v>
      </c>
      <c r="BS2975">
        <v>0</v>
      </c>
      <c r="BV2975">
        <v>0</v>
      </c>
      <c r="BW2975">
        <v>0</v>
      </c>
      <c r="BX2975">
        <v>0</v>
      </c>
      <c r="BZ2975" t="s">
        <v>193</v>
      </c>
      <c r="CA2975" t="s">
        <v>194</v>
      </c>
      <c r="CB2975" t="b">
        <v>0</v>
      </c>
    </row>
    <row r="2976" spans="1:80" x14ac:dyDescent="0.3">
      <c r="A2976">
        <v>2975</v>
      </c>
      <c r="B2976" t="s">
        <v>3769</v>
      </c>
      <c r="C2976" t="s">
        <v>20</v>
      </c>
      <c r="D2976" t="s">
        <v>3731</v>
      </c>
      <c r="E2976" t="s">
        <v>3763</v>
      </c>
      <c r="F2976" t="s">
        <v>3770</v>
      </c>
      <c r="G2976" t="s">
        <v>2455</v>
      </c>
      <c r="H2976" t="s">
        <v>184</v>
      </c>
      <c r="J2976">
        <v>0</v>
      </c>
      <c r="K2976" t="s">
        <v>3765</v>
      </c>
      <c r="L2976" t="s">
        <v>197</v>
      </c>
      <c r="M2976" t="s">
        <v>197</v>
      </c>
      <c r="N2976" t="s">
        <v>198</v>
      </c>
      <c r="O2976">
        <v>34.08</v>
      </c>
      <c r="Q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AA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0.37</v>
      </c>
      <c r="AK2976">
        <v>1.5</v>
      </c>
      <c r="AL2976">
        <v>505</v>
      </c>
      <c r="AM2976">
        <v>3</v>
      </c>
      <c r="AN2976">
        <v>7</v>
      </c>
      <c r="AO2976" t="s">
        <v>3735</v>
      </c>
      <c r="AP2976" t="s">
        <v>197</v>
      </c>
      <c r="AQ2976" t="s">
        <v>197</v>
      </c>
      <c r="AR2976" t="s">
        <v>197</v>
      </c>
      <c r="AS2976" t="s">
        <v>2507</v>
      </c>
      <c r="AT2976">
        <v>24</v>
      </c>
      <c r="AU2976">
        <v>6</v>
      </c>
      <c r="AV2976">
        <v>6</v>
      </c>
      <c r="AW2976">
        <v>132</v>
      </c>
      <c r="AX2976">
        <v>3</v>
      </c>
      <c r="AY2976">
        <v>6</v>
      </c>
      <c r="AZ2976">
        <v>792</v>
      </c>
      <c r="BA2976">
        <v>0.65277777777777779</v>
      </c>
      <c r="BB2976">
        <v>194832</v>
      </c>
      <c r="BC2976">
        <v>324720</v>
      </c>
      <c r="BD2976">
        <v>454608</v>
      </c>
      <c r="BG2976">
        <v>0</v>
      </c>
      <c r="BH2976">
        <v>0</v>
      </c>
      <c r="BI2976">
        <v>194832</v>
      </c>
      <c r="BJ2976">
        <v>324720</v>
      </c>
      <c r="BK2976">
        <v>454608</v>
      </c>
      <c r="BL2976">
        <v>9</v>
      </c>
      <c r="BM2976">
        <v>0.1</v>
      </c>
      <c r="BN2976">
        <v>136</v>
      </c>
      <c r="BO2976" t="s">
        <v>192</v>
      </c>
      <c r="BP2976">
        <v>4.6348799999999999</v>
      </c>
      <c r="BQ2976">
        <v>0</v>
      </c>
      <c r="BR2976">
        <v>152</v>
      </c>
      <c r="BS2976">
        <v>0</v>
      </c>
      <c r="BV2976">
        <v>0</v>
      </c>
      <c r="BW2976">
        <v>0</v>
      </c>
      <c r="BX2976">
        <v>0</v>
      </c>
      <c r="BZ2976" t="s">
        <v>193</v>
      </c>
      <c r="CA2976" t="s">
        <v>194</v>
      </c>
      <c r="CB2976" t="b">
        <v>0</v>
      </c>
    </row>
    <row r="2977" spans="1:80" x14ac:dyDescent="0.3">
      <c r="A2977">
        <v>2976</v>
      </c>
      <c r="B2977" t="s">
        <v>3771</v>
      </c>
      <c r="C2977" t="s">
        <v>20</v>
      </c>
      <c r="D2977" t="s">
        <v>3731</v>
      </c>
      <c r="E2977" t="s">
        <v>3763</v>
      </c>
      <c r="F2977" t="s">
        <v>3764</v>
      </c>
      <c r="G2977" t="s">
        <v>2455</v>
      </c>
      <c r="H2977" t="s">
        <v>184</v>
      </c>
      <c r="J2977">
        <v>0</v>
      </c>
      <c r="K2977" t="s">
        <v>3765</v>
      </c>
      <c r="L2977" t="s">
        <v>197</v>
      </c>
      <c r="M2977" t="s">
        <v>197</v>
      </c>
      <c r="N2977" t="s">
        <v>198</v>
      </c>
      <c r="O2977">
        <v>52.72</v>
      </c>
      <c r="Q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AA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0.67974699999999999</v>
      </c>
      <c r="AK2977">
        <v>1.3</v>
      </c>
      <c r="AL2977">
        <v>317</v>
      </c>
      <c r="AM2977">
        <v>3</v>
      </c>
      <c r="AN2977">
        <v>7</v>
      </c>
      <c r="AO2977" t="s">
        <v>3735</v>
      </c>
      <c r="AP2977" t="s">
        <v>197</v>
      </c>
      <c r="AQ2977" t="s">
        <v>197</v>
      </c>
      <c r="AR2977" t="s">
        <v>197</v>
      </c>
      <c r="AS2977" t="s">
        <v>2507</v>
      </c>
      <c r="AT2977">
        <v>24</v>
      </c>
      <c r="AU2977">
        <v>6</v>
      </c>
      <c r="AV2977">
        <v>6</v>
      </c>
      <c r="AW2977">
        <v>132</v>
      </c>
      <c r="AX2977">
        <v>4</v>
      </c>
      <c r="AY2977">
        <v>6</v>
      </c>
      <c r="AZ2977">
        <v>792</v>
      </c>
      <c r="BA2977">
        <v>0.65277777777777779</v>
      </c>
      <c r="BB2977">
        <v>194832</v>
      </c>
      <c r="BC2977">
        <v>324720</v>
      </c>
      <c r="BD2977">
        <v>454608</v>
      </c>
      <c r="BG2977">
        <v>0</v>
      </c>
      <c r="BH2977">
        <v>0</v>
      </c>
      <c r="BI2977">
        <v>194832</v>
      </c>
      <c r="BJ2977">
        <v>324720</v>
      </c>
      <c r="BK2977">
        <v>454608</v>
      </c>
      <c r="BL2977">
        <v>9</v>
      </c>
      <c r="BM2977">
        <v>0.1</v>
      </c>
      <c r="BN2977">
        <v>132</v>
      </c>
      <c r="BO2977" t="s">
        <v>192</v>
      </c>
      <c r="BP2977">
        <v>6.9590399999999999</v>
      </c>
      <c r="BQ2977">
        <v>2317</v>
      </c>
      <c r="BR2977">
        <v>1102</v>
      </c>
      <c r="BS2977">
        <v>0.4756150194216659</v>
      </c>
      <c r="BV2977">
        <v>0</v>
      </c>
      <c r="BW2977">
        <v>0</v>
      </c>
      <c r="BX2977">
        <v>0</v>
      </c>
      <c r="BZ2977" t="s">
        <v>193</v>
      </c>
      <c r="CA2977" t="s">
        <v>194</v>
      </c>
      <c r="CB2977" t="b">
        <v>0</v>
      </c>
    </row>
    <row r="2978" spans="1:80" x14ac:dyDescent="0.3">
      <c r="A2978">
        <v>2977</v>
      </c>
      <c r="B2978" t="s">
        <v>3772</v>
      </c>
      <c r="C2978" t="s">
        <v>20</v>
      </c>
      <c r="D2978" t="s">
        <v>3731</v>
      </c>
      <c r="E2978" t="s">
        <v>3773</v>
      </c>
      <c r="F2978" t="s">
        <v>3774</v>
      </c>
      <c r="G2978" t="s">
        <v>2455</v>
      </c>
      <c r="H2978" t="s">
        <v>184</v>
      </c>
      <c r="J2978">
        <v>0</v>
      </c>
      <c r="K2978" t="s">
        <v>3775</v>
      </c>
      <c r="L2978" t="s">
        <v>197</v>
      </c>
      <c r="M2978" t="s">
        <v>197</v>
      </c>
      <c r="N2978" t="s">
        <v>198</v>
      </c>
      <c r="O2978">
        <v>79.06</v>
      </c>
      <c r="Q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AA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0.97619999999999996</v>
      </c>
      <c r="AK2978">
        <v>1.3</v>
      </c>
      <c r="AL2978">
        <v>221</v>
      </c>
      <c r="AM2978">
        <v>3</v>
      </c>
      <c r="AN2978">
        <v>7</v>
      </c>
      <c r="AO2978" t="s">
        <v>3735</v>
      </c>
      <c r="AP2978" t="s">
        <v>197</v>
      </c>
      <c r="AQ2978" t="s">
        <v>197</v>
      </c>
      <c r="AR2978" t="s">
        <v>197</v>
      </c>
      <c r="AS2978" t="s">
        <v>2530</v>
      </c>
      <c r="AT2978">
        <v>24</v>
      </c>
      <c r="AU2978">
        <v>6</v>
      </c>
      <c r="AV2978">
        <v>6</v>
      </c>
      <c r="AW2978">
        <v>110</v>
      </c>
      <c r="AX2978">
        <v>2</v>
      </c>
      <c r="AY2978">
        <v>6</v>
      </c>
      <c r="AZ2978">
        <v>660</v>
      </c>
      <c r="BA2978">
        <v>0.78333333333333333</v>
      </c>
      <c r="BB2978">
        <v>162360</v>
      </c>
      <c r="BC2978">
        <v>270600</v>
      </c>
      <c r="BD2978">
        <v>378840</v>
      </c>
      <c r="BG2978">
        <v>0</v>
      </c>
      <c r="BH2978">
        <v>0</v>
      </c>
      <c r="BI2978">
        <v>162360</v>
      </c>
      <c r="BJ2978">
        <v>270600</v>
      </c>
      <c r="BK2978">
        <v>378840</v>
      </c>
      <c r="BL2978">
        <v>9</v>
      </c>
      <c r="BM2978">
        <v>0.1</v>
      </c>
      <c r="BN2978">
        <v>90</v>
      </c>
      <c r="BO2978" t="s">
        <v>192</v>
      </c>
      <c r="BP2978">
        <v>7.1154000000000002</v>
      </c>
      <c r="BQ2978">
        <v>12797</v>
      </c>
      <c r="BR2978">
        <v>90</v>
      </c>
      <c r="BS2978">
        <v>7.0328983355473938E-3</v>
      </c>
      <c r="BV2978">
        <v>0</v>
      </c>
      <c r="BW2978">
        <v>400</v>
      </c>
      <c r="BX2978">
        <v>0</v>
      </c>
      <c r="BZ2978" t="s">
        <v>193</v>
      </c>
      <c r="CA2978" t="s">
        <v>194</v>
      </c>
      <c r="CB2978" t="b">
        <v>0</v>
      </c>
    </row>
    <row r="2979" spans="1:80" x14ac:dyDescent="0.3">
      <c r="A2979">
        <v>2978</v>
      </c>
      <c r="B2979" t="s">
        <v>3776</v>
      </c>
      <c r="C2979" t="s">
        <v>20</v>
      </c>
      <c r="D2979" t="s">
        <v>3731</v>
      </c>
      <c r="E2979" t="s">
        <v>3773</v>
      </c>
      <c r="F2979" t="s">
        <v>252</v>
      </c>
      <c r="G2979" t="s">
        <v>2455</v>
      </c>
      <c r="H2979" t="s">
        <v>184</v>
      </c>
      <c r="J2979">
        <v>0</v>
      </c>
      <c r="K2979" t="s">
        <v>3775</v>
      </c>
      <c r="L2979" t="s">
        <v>197</v>
      </c>
      <c r="M2979" t="s">
        <v>197</v>
      </c>
      <c r="N2979" t="s">
        <v>198</v>
      </c>
      <c r="O2979">
        <v>46.34</v>
      </c>
      <c r="Q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AA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0.65</v>
      </c>
      <c r="AK2979">
        <v>1.3</v>
      </c>
      <c r="AL2979">
        <v>332</v>
      </c>
      <c r="AM2979">
        <v>3</v>
      </c>
      <c r="AN2979">
        <v>7</v>
      </c>
      <c r="AO2979" t="s">
        <v>3735</v>
      </c>
      <c r="AP2979" t="s">
        <v>197</v>
      </c>
      <c r="AQ2979" t="s">
        <v>197</v>
      </c>
      <c r="AR2979" t="s">
        <v>197</v>
      </c>
      <c r="AS2979" t="s">
        <v>2530</v>
      </c>
      <c r="AT2979">
        <v>24</v>
      </c>
      <c r="AU2979">
        <v>6</v>
      </c>
      <c r="AV2979">
        <v>6</v>
      </c>
      <c r="AW2979">
        <v>110</v>
      </c>
      <c r="AX2979">
        <v>2</v>
      </c>
      <c r="AY2979">
        <v>6</v>
      </c>
      <c r="AZ2979">
        <v>660</v>
      </c>
      <c r="BA2979">
        <v>0.78333333333333333</v>
      </c>
      <c r="BB2979">
        <v>162360</v>
      </c>
      <c r="BC2979">
        <v>270600</v>
      </c>
      <c r="BD2979">
        <v>378840</v>
      </c>
      <c r="BG2979">
        <v>0</v>
      </c>
      <c r="BH2979">
        <v>0</v>
      </c>
      <c r="BI2979">
        <v>162360</v>
      </c>
      <c r="BJ2979">
        <v>270600</v>
      </c>
      <c r="BK2979">
        <v>378840</v>
      </c>
      <c r="BL2979">
        <v>9</v>
      </c>
      <c r="BM2979">
        <v>0.1</v>
      </c>
      <c r="BN2979">
        <v>135</v>
      </c>
      <c r="BO2979" t="s">
        <v>192</v>
      </c>
      <c r="BP2979">
        <v>6.2559000000000005</v>
      </c>
      <c r="BQ2979">
        <v>2832</v>
      </c>
      <c r="BR2979">
        <v>687</v>
      </c>
      <c r="BS2979">
        <v>0.24258474576271183</v>
      </c>
      <c r="BV2979">
        <v>1528</v>
      </c>
      <c r="BW2979">
        <v>0</v>
      </c>
      <c r="BX2979">
        <v>0</v>
      </c>
      <c r="BZ2979" t="s">
        <v>193</v>
      </c>
      <c r="CA2979" t="s">
        <v>194</v>
      </c>
      <c r="CB2979" t="b">
        <v>0</v>
      </c>
    </row>
    <row r="2980" spans="1:80" x14ac:dyDescent="0.3">
      <c r="A2980">
        <v>2979</v>
      </c>
      <c r="B2980" t="s">
        <v>3777</v>
      </c>
      <c r="C2980" t="s">
        <v>20</v>
      </c>
      <c r="D2980" t="s">
        <v>3731</v>
      </c>
      <c r="E2980" t="s">
        <v>3773</v>
      </c>
      <c r="F2980" t="s">
        <v>3774</v>
      </c>
      <c r="G2980" t="s">
        <v>2455</v>
      </c>
      <c r="H2980" t="s">
        <v>184</v>
      </c>
      <c r="J2980">
        <v>0</v>
      </c>
      <c r="K2980" t="s">
        <v>3775</v>
      </c>
      <c r="L2980" t="s">
        <v>197</v>
      </c>
      <c r="M2980" t="s">
        <v>197</v>
      </c>
      <c r="N2980" t="s">
        <v>198</v>
      </c>
      <c r="O2980">
        <v>45.35</v>
      </c>
      <c r="Q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AA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0.52383000000000002</v>
      </c>
      <c r="AK2980">
        <v>1.5</v>
      </c>
      <c r="AL2980">
        <v>357</v>
      </c>
      <c r="AM2980">
        <v>3</v>
      </c>
      <c r="AN2980">
        <v>7</v>
      </c>
      <c r="AO2980" t="s">
        <v>3735</v>
      </c>
      <c r="AP2980" t="s">
        <v>197</v>
      </c>
      <c r="AQ2980" t="s">
        <v>197</v>
      </c>
      <c r="AR2980" t="s">
        <v>197</v>
      </c>
      <c r="AS2980" t="s">
        <v>2530</v>
      </c>
      <c r="AT2980">
        <v>24</v>
      </c>
      <c r="AU2980">
        <v>6</v>
      </c>
      <c r="AV2980">
        <v>6</v>
      </c>
      <c r="AW2980">
        <v>110</v>
      </c>
      <c r="AX2980">
        <v>3</v>
      </c>
      <c r="AY2980">
        <v>6</v>
      </c>
      <c r="AZ2980">
        <v>660</v>
      </c>
      <c r="BA2980">
        <v>0.78333333333333333</v>
      </c>
      <c r="BB2980">
        <v>162360</v>
      </c>
      <c r="BC2980">
        <v>270600</v>
      </c>
      <c r="BD2980">
        <v>378840</v>
      </c>
      <c r="BG2980">
        <v>0</v>
      </c>
      <c r="BH2980">
        <v>0</v>
      </c>
      <c r="BI2980">
        <v>162360</v>
      </c>
      <c r="BJ2980">
        <v>270600</v>
      </c>
      <c r="BK2980">
        <v>378840</v>
      </c>
      <c r="BL2980">
        <v>9</v>
      </c>
      <c r="BM2980">
        <v>0.1</v>
      </c>
      <c r="BN2980">
        <v>180</v>
      </c>
      <c r="BO2980" t="s">
        <v>192</v>
      </c>
      <c r="BP2980">
        <v>8.1630000000000003</v>
      </c>
      <c r="BQ2980">
        <v>12431</v>
      </c>
      <c r="BR2980">
        <v>3429</v>
      </c>
      <c r="BS2980">
        <v>0.27584265143592629</v>
      </c>
      <c r="BV2980">
        <v>9199</v>
      </c>
      <c r="BW2980">
        <v>1882</v>
      </c>
      <c r="BX2980">
        <v>0.20458745515816937</v>
      </c>
      <c r="BZ2980" t="s">
        <v>193</v>
      </c>
      <c r="CA2980" t="s">
        <v>194</v>
      </c>
      <c r="CB2980" t="b">
        <v>0</v>
      </c>
    </row>
    <row r="2981" spans="1:80" x14ac:dyDescent="0.3">
      <c r="A2981">
        <v>2980</v>
      </c>
      <c r="B2981" t="s">
        <v>3778</v>
      </c>
      <c r="C2981" t="s">
        <v>20</v>
      </c>
      <c r="D2981" t="s">
        <v>3731</v>
      </c>
      <c r="E2981" t="s">
        <v>3773</v>
      </c>
      <c r="F2981" t="s">
        <v>3774</v>
      </c>
      <c r="G2981" t="s">
        <v>2455</v>
      </c>
      <c r="H2981" t="s">
        <v>184</v>
      </c>
      <c r="J2981">
        <v>0</v>
      </c>
      <c r="K2981" t="s">
        <v>3775</v>
      </c>
      <c r="L2981" t="s">
        <v>197</v>
      </c>
      <c r="M2981" t="s">
        <v>197</v>
      </c>
      <c r="N2981" t="s">
        <v>198</v>
      </c>
      <c r="O2981">
        <v>69.8</v>
      </c>
      <c r="Q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AA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0.82937099999999986</v>
      </c>
      <c r="AK2981">
        <v>1.3</v>
      </c>
      <c r="AL2981">
        <v>260</v>
      </c>
      <c r="AM2981">
        <v>3</v>
      </c>
      <c r="AN2981">
        <v>7</v>
      </c>
      <c r="AO2981" t="s">
        <v>3735</v>
      </c>
      <c r="AP2981" t="s">
        <v>197</v>
      </c>
      <c r="AQ2981" t="s">
        <v>197</v>
      </c>
      <c r="AR2981" t="s">
        <v>197</v>
      </c>
      <c r="AS2981" t="s">
        <v>2530</v>
      </c>
      <c r="AT2981">
        <v>24</v>
      </c>
      <c r="AU2981">
        <v>6</v>
      </c>
      <c r="AV2981">
        <v>6</v>
      </c>
      <c r="AW2981">
        <v>110</v>
      </c>
      <c r="AX2981">
        <v>4</v>
      </c>
      <c r="AY2981">
        <v>6</v>
      </c>
      <c r="AZ2981">
        <v>660</v>
      </c>
      <c r="BA2981">
        <v>0.78333333333333333</v>
      </c>
      <c r="BB2981">
        <v>162360</v>
      </c>
      <c r="BC2981">
        <v>270600</v>
      </c>
      <c r="BD2981">
        <v>378840</v>
      </c>
      <c r="BG2981">
        <v>0</v>
      </c>
      <c r="BH2981">
        <v>0</v>
      </c>
      <c r="BI2981">
        <v>162360</v>
      </c>
      <c r="BJ2981">
        <v>270600</v>
      </c>
      <c r="BK2981">
        <v>378840</v>
      </c>
      <c r="BL2981">
        <v>9</v>
      </c>
      <c r="BM2981">
        <v>0.1</v>
      </c>
      <c r="BN2981">
        <v>90</v>
      </c>
      <c r="BO2981" t="s">
        <v>192</v>
      </c>
      <c r="BP2981">
        <v>6.282</v>
      </c>
      <c r="BQ2981">
        <v>7339</v>
      </c>
      <c r="BR2981">
        <v>674</v>
      </c>
      <c r="BS2981">
        <v>9.1838125085161468E-2</v>
      </c>
      <c r="BV2981">
        <v>0</v>
      </c>
      <c r="BW2981">
        <v>0</v>
      </c>
      <c r="BX2981">
        <v>0</v>
      </c>
      <c r="BZ2981" t="s">
        <v>193</v>
      </c>
      <c r="CA2981" t="s">
        <v>194</v>
      </c>
      <c r="CB2981" t="b">
        <v>0</v>
      </c>
    </row>
    <row r="2982" spans="1:80" x14ac:dyDescent="0.3">
      <c r="A2982">
        <v>2981</v>
      </c>
      <c r="B2982" t="s">
        <v>3779</v>
      </c>
      <c r="C2982" t="s">
        <v>20</v>
      </c>
      <c r="D2982" t="s">
        <v>3731</v>
      </c>
      <c r="E2982" t="s">
        <v>3773</v>
      </c>
      <c r="F2982" t="s">
        <v>3774</v>
      </c>
      <c r="G2982" t="s">
        <v>2455</v>
      </c>
      <c r="H2982" t="s">
        <v>184</v>
      </c>
      <c r="J2982">
        <v>0</v>
      </c>
      <c r="K2982" t="s">
        <v>3775</v>
      </c>
      <c r="L2982" t="s">
        <v>197</v>
      </c>
      <c r="M2982" t="s">
        <v>197</v>
      </c>
      <c r="N2982" t="s">
        <v>198</v>
      </c>
      <c r="O2982">
        <v>62.3</v>
      </c>
      <c r="Q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AA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0.56999999999999995</v>
      </c>
      <c r="AK2982">
        <v>1.3</v>
      </c>
      <c r="AL2982">
        <v>378</v>
      </c>
      <c r="AM2982">
        <v>3</v>
      </c>
      <c r="AN2982">
        <v>7</v>
      </c>
      <c r="AO2982" t="s">
        <v>3735</v>
      </c>
      <c r="AP2982" t="s">
        <v>197</v>
      </c>
      <c r="AQ2982" t="s">
        <v>197</v>
      </c>
      <c r="AR2982" t="s">
        <v>197</v>
      </c>
      <c r="AS2982" t="s">
        <v>2530</v>
      </c>
      <c r="AT2982">
        <v>24</v>
      </c>
      <c r="AU2982">
        <v>6</v>
      </c>
      <c r="AV2982">
        <v>6</v>
      </c>
      <c r="AW2982">
        <v>110</v>
      </c>
      <c r="AX2982">
        <v>4</v>
      </c>
      <c r="AY2982">
        <v>6</v>
      </c>
      <c r="AZ2982">
        <v>660</v>
      </c>
      <c r="BA2982">
        <v>0.78333333333333333</v>
      </c>
      <c r="BB2982">
        <v>162360</v>
      </c>
      <c r="BC2982">
        <v>270600</v>
      </c>
      <c r="BD2982">
        <v>378840</v>
      </c>
      <c r="BG2982">
        <v>0</v>
      </c>
      <c r="BH2982">
        <v>0</v>
      </c>
      <c r="BI2982">
        <v>162360</v>
      </c>
      <c r="BJ2982">
        <v>270600</v>
      </c>
      <c r="BK2982">
        <v>378840</v>
      </c>
      <c r="BL2982">
        <v>9</v>
      </c>
      <c r="BM2982">
        <v>0.1</v>
      </c>
      <c r="BN2982">
        <v>90</v>
      </c>
      <c r="BO2982" t="s">
        <v>192</v>
      </c>
      <c r="BP2982">
        <v>5.6070000000000002</v>
      </c>
      <c r="BQ2982">
        <v>933</v>
      </c>
      <c r="BR2982">
        <v>0</v>
      </c>
      <c r="BS2982">
        <v>0</v>
      </c>
      <c r="BV2982">
        <v>0</v>
      </c>
      <c r="BW2982">
        <v>0</v>
      </c>
      <c r="BX2982">
        <v>0</v>
      </c>
      <c r="BZ2982" t="s">
        <v>193</v>
      </c>
      <c r="CA2982" t="s">
        <v>194</v>
      </c>
      <c r="CB2982" t="b">
        <v>0</v>
      </c>
    </row>
    <row r="2983" spans="1:80" x14ac:dyDescent="0.3">
      <c r="A2983">
        <v>2982</v>
      </c>
      <c r="B2983" t="s">
        <v>3780</v>
      </c>
      <c r="C2983" t="s">
        <v>20</v>
      </c>
      <c r="D2983" t="s">
        <v>3781</v>
      </c>
      <c r="E2983" t="s">
        <v>3781</v>
      </c>
      <c r="F2983" t="s">
        <v>182</v>
      </c>
      <c r="G2983" t="s">
        <v>3782</v>
      </c>
      <c r="H2983" t="s">
        <v>184</v>
      </c>
      <c r="J2983">
        <v>0</v>
      </c>
      <c r="L2983" t="s">
        <v>197</v>
      </c>
      <c r="M2983" t="s">
        <v>197</v>
      </c>
      <c r="N2983" t="s">
        <v>198</v>
      </c>
      <c r="Q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 t="s">
        <v>2644</v>
      </c>
      <c r="AA2983">
        <v>3</v>
      </c>
      <c r="AB2983">
        <v>10</v>
      </c>
      <c r="AC2983">
        <v>16</v>
      </c>
      <c r="AD2983">
        <v>1.6</v>
      </c>
      <c r="AE2983">
        <v>0</v>
      </c>
      <c r="AF2983">
        <v>1.6</v>
      </c>
      <c r="AG2983">
        <v>0</v>
      </c>
      <c r="AH2983">
        <v>0.76</v>
      </c>
      <c r="AI2983">
        <v>560880</v>
      </c>
      <c r="AJ2983">
        <v>0.92159999999999997</v>
      </c>
      <c r="AK2983">
        <v>3</v>
      </c>
      <c r="AL2983">
        <v>102</v>
      </c>
      <c r="AM2983">
        <v>6</v>
      </c>
      <c r="AN2983">
        <v>15</v>
      </c>
      <c r="AO2983" t="s">
        <v>190</v>
      </c>
      <c r="AP2983">
        <v>79.5</v>
      </c>
      <c r="AQ2983">
        <v>-0.7</v>
      </c>
      <c r="AR2983">
        <v>1.2</v>
      </c>
      <c r="AS2983" t="s">
        <v>1326</v>
      </c>
      <c r="AT2983">
        <v>10</v>
      </c>
      <c r="AU2983">
        <v>12</v>
      </c>
      <c r="AV2983">
        <v>12</v>
      </c>
      <c r="AW2983">
        <v>16</v>
      </c>
      <c r="AX2983">
        <v>6</v>
      </c>
      <c r="AY2983">
        <v>3</v>
      </c>
      <c r="AZ2983">
        <v>48</v>
      </c>
      <c r="BA2983">
        <v>10.770833333333334</v>
      </c>
      <c r="BB2983">
        <v>9840</v>
      </c>
      <c r="BC2983">
        <v>16400</v>
      </c>
      <c r="BD2983">
        <v>22960</v>
      </c>
      <c r="BF2983">
        <v>6</v>
      </c>
      <c r="BG2983">
        <v>96</v>
      </c>
      <c r="BH2983">
        <v>5.385416666666667</v>
      </c>
      <c r="BI2983">
        <v>9840</v>
      </c>
      <c r="BJ2983">
        <v>16400</v>
      </c>
      <c r="BK2983">
        <v>22960</v>
      </c>
      <c r="BL2983">
        <v>10</v>
      </c>
      <c r="BM2983">
        <v>1</v>
      </c>
      <c r="BN2983">
        <v>0</v>
      </c>
      <c r="BO2983" t="s">
        <v>192</v>
      </c>
      <c r="BP2983">
        <v>0</v>
      </c>
      <c r="BQ2983">
        <v>23</v>
      </c>
      <c r="BR2983">
        <v>1</v>
      </c>
      <c r="BS2983">
        <v>4.3478260869565216E-2</v>
      </c>
      <c r="BV2983">
        <v>0</v>
      </c>
      <c r="BW2983">
        <v>0</v>
      </c>
      <c r="BX2983">
        <v>0</v>
      </c>
      <c r="BZ2983" t="s">
        <v>193</v>
      </c>
      <c r="CA2983" t="s">
        <v>194</v>
      </c>
      <c r="CB2983" t="b">
        <v>0</v>
      </c>
    </row>
    <row r="2984" spans="1:80" x14ac:dyDescent="0.3">
      <c r="A2984">
        <v>2983</v>
      </c>
      <c r="B2984" t="s">
        <v>2439</v>
      </c>
      <c r="C2984" t="s">
        <v>20</v>
      </c>
      <c r="F2984" t="s">
        <v>624</v>
      </c>
      <c r="H2984" t="s">
        <v>184</v>
      </c>
      <c r="J2984">
        <v>0</v>
      </c>
      <c r="L2984" t="s">
        <v>197</v>
      </c>
      <c r="M2984" t="s">
        <v>197</v>
      </c>
      <c r="N2984" t="s">
        <v>198</v>
      </c>
      <c r="O2984">
        <v>262</v>
      </c>
      <c r="Q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AA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L2984">
        <v>0</v>
      </c>
      <c r="AP2984" t="s">
        <v>197</v>
      </c>
      <c r="AQ2984" t="s">
        <v>197</v>
      </c>
      <c r="AR2984" t="s">
        <v>197</v>
      </c>
      <c r="AT2984">
        <v>0</v>
      </c>
      <c r="AU2984">
        <v>0</v>
      </c>
      <c r="AV2984">
        <v>0</v>
      </c>
      <c r="AW2984">
        <v>0</v>
      </c>
      <c r="AY2984">
        <v>6</v>
      </c>
      <c r="AZ2984">
        <v>0</v>
      </c>
      <c r="BA2984">
        <v>0</v>
      </c>
      <c r="BB2984">
        <v>0</v>
      </c>
      <c r="BC2984">
        <v>0</v>
      </c>
      <c r="BD2984">
        <v>0</v>
      </c>
      <c r="BG2984">
        <v>0</v>
      </c>
      <c r="BH2984">
        <v>0</v>
      </c>
      <c r="BI2984">
        <v>0</v>
      </c>
      <c r="BJ2984">
        <v>0</v>
      </c>
      <c r="BK2984">
        <v>0</v>
      </c>
      <c r="BM2984">
        <v>1</v>
      </c>
      <c r="BO2984" t="s">
        <v>192</v>
      </c>
      <c r="BP2984">
        <v>0</v>
      </c>
      <c r="BQ2984">
        <v>0</v>
      </c>
      <c r="BR2984">
        <v>0</v>
      </c>
      <c r="BS2984">
        <v>0</v>
      </c>
      <c r="BV2984">
        <v>0</v>
      </c>
      <c r="BW2984">
        <v>0</v>
      </c>
      <c r="BX2984">
        <v>0</v>
      </c>
      <c r="BZ2984" t="s">
        <v>193</v>
      </c>
      <c r="CA2984" t="s">
        <v>194</v>
      </c>
      <c r="CB2984" t="b">
        <v>0</v>
      </c>
    </row>
    <row r="2985" spans="1:80" x14ac:dyDescent="0.3">
      <c r="A2985">
        <v>2984</v>
      </c>
      <c r="B2985" t="s">
        <v>2440</v>
      </c>
      <c r="C2985" t="s">
        <v>20</v>
      </c>
      <c r="F2985" t="s">
        <v>2441</v>
      </c>
      <c r="H2985" t="s">
        <v>184</v>
      </c>
      <c r="J2985">
        <v>0</v>
      </c>
      <c r="L2985" t="s">
        <v>197</v>
      </c>
      <c r="M2985" t="s">
        <v>197</v>
      </c>
      <c r="N2985" t="s">
        <v>198</v>
      </c>
      <c r="O2985">
        <v>262</v>
      </c>
      <c r="Q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AA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L2985">
        <v>0</v>
      </c>
      <c r="AP2985" t="s">
        <v>197</v>
      </c>
      <c r="AQ2985" t="s">
        <v>197</v>
      </c>
      <c r="AR2985" t="s">
        <v>197</v>
      </c>
      <c r="AT2985">
        <v>0</v>
      </c>
      <c r="AU2985">
        <v>0</v>
      </c>
      <c r="AV2985">
        <v>0</v>
      </c>
      <c r="AW2985">
        <v>0</v>
      </c>
      <c r="AY2985">
        <v>6</v>
      </c>
      <c r="AZ2985">
        <v>0</v>
      </c>
      <c r="BA2985">
        <v>0</v>
      </c>
      <c r="BB2985">
        <v>0</v>
      </c>
      <c r="BC2985">
        <v>0</v>
      </c>
      <c r="BD2985">
        <v>0</v>
      </c>
      <c r="BG2985">
        <v>0</v>
      </c>
      <c r="BH2985">
        <v>0</v>
      </c>
      <c r="BI2985">
        <v>0</v>
      </c>
      <c r="BJ2985">
        <v>0</v>
      </c>
      <c r="BK2985">
        <v>0</v>
      </c>
      <c r="BM2985">
        <v>1</v>
      </c>
      <c r="BO2985" t="s">
        <v>192</v>
      </c>
      <c r="BP2985">
        <v>0</v>
      </c>
      <c r="BQ2985">
        <v>0</v>
      </c>
      <c r="BR2985">
        <v>0</v>
      </c>
      <c r="BS2985">
        <v>0</v>
      </c>
      <c r="BV2985">
        <v>0</v>
      </c>
      <c r="BW2985">
        <v>0</v>
      </c>
      <c r="BX2985">
        <v>0</v>
      </c>
      <c r="BZ2985" t="s">
        <v>193</v>
      </c>
      <c r="CA2985" t="s">
        <v>194</v>
      </c>
      <c r="CB2985" t="b">
        <v>0</v>
      </c>
    </row>
    <row r="2986" spans="1:80" x14ac:dyDescent="0.3">
      <c r="A2986">
        <v>2985</v>
      </c>
      <c r="B2986" t="s">
        <v>2442</v>
      </c>
      <c r="C2986" t="s">
        <v>20</v>
      </c>
      <c r="F2986" t="s">
        <v>2443</v>
      </c>
      <c r="H2986" t="s">
        <v>184</v>
      </c>
      <c r="J2986">
        <v>0</v>
      </c>
      <c r="L2986" t="s">
        <v>197</v>
      </c>
      <c r="M2986" t="s">
        <v>197</v>
      </c>
      <c r="N2986" t="s">
        <v>198</v>
      </c>
      <c r="O2986">
        <v>262</v>
      </c>
      <c r="Q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AA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L2986">
        <v>0</v>
      </c>
      <c r="AP2986" t="s">
        <v>197</v>
      </c>
      <c r="AQ2986" t="s">
        <v>197</v>
      </c>
      <c r="AR2986" t="s">
        <v>197</v>
      </c>
      <c r="AT2986">
        <v>0</v>
      </c>
      <c r="AU2986">
        <v>0</v>
      </c>
      <c r="AV2986">
        <v>0</v>
      </c>
      <c r="AW2986">
        <v>0</v>
      </c>
      <c r="AY2986">
        <v>6</v>
      </c>
      <c r="AZ2986">
        <v>0</v>
      </c>
      <c r="BA2986">
        <v>0</v>
      </c>
      <c r="BB2986">
        <v>0</v>
      </c>
      <c r="BC2986">
        <v>0</v>
      </c>
      <c r="BD2986">
        <v>0</v>
      </c>
      <c r="BG2986">
        <v>0</v>
      </c>
      <c r="BH2986">
        <v>0</v>
      </c>
      <c r="BI2986">
        <v>0</v>
      </c>
      <c r="BJ2986">
        <v>0</v>
      </c>
      <c r="BK2986">
        <v>0</v>
      </c>
      <c r="BM2986">
        <v>1</v>
      </c>
      <c r="BO2986" t="s">
        <v>192</v>
      </c>
      <c r="BP2986">
        <v>0</v>
      </c>
      <c r="BQ2986">
        <v>0</v>
      </c>
      <c r="BR2986">
        <v>0</v>
      </c>
      <c r="BS2986">
        <v>0</v>
      </c>
      <c r="BV2986">
        <v>0</v>
      </c>
      <c r="BW2986">
        <v>0</v>
      </c>
      <c r="BX2986">
        <v>0</v>
      </c>
      <c r="BZ2986" t="s">
        <v>193</v>
      </c>
      <c r="CA2986" t="s">
        <v>194</v>
      </c>
      <c r="CB2986" t="b">
        <v>0</v>
      </c>
    </row>
    <row r="2987" spans="1:80" x14ac:dyDescent="0.3">
      <c r="A2987">
        <v>2986</v>
      </c>
      <c r="B2987" t="s">
        <v>2444</v>
      </c>
      <c r="C2987" t="s">
        <v>20</v>
      </c>
      <c r="F2987" t="s">
        <v>2445</v>
      </c>
      <c r="H2987" t="s">
        <v>184</v>
      </c>
      <c r="J2987">
        <v>0</v>
      </c>
      <c r="L2987" t="s">
        <v>197</v>
      </c>
      <c r="M2987" t="s">
        <v>197</v>
      </c>
      <c r="N2987" t="s">
        <v>198</v>
      </c>
      <c r="O2987">
        <v>262</v>
      </c>
      <c r="Q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AA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L2987">
        <v>0</v>
      </c>
      <c r="AP2987" t="s">
        <v>197</v>
      </c>
      <c r="AQ2987" t="s">
        <v>197</v>
      </c>
      <c r="AR2987" t="s">
        <v>197</v>
      </c>
      <c r="AT2987">
        <v>0</v>
      </c>
      <c r="AU2987">
        <v>0</v>
      </c>
      <c r="AV2987">
        <v>0</v>
      </c>
      <c r="AW2987">
        <v>0</v>
      </c>
      <c r="AY2987">
        <v>6</v>
      </c>
      <c r="AZ2987">
        <v>0</v>
      </c>
      <c r="BA2987">
        <v>0</v>
      </c>
      <c r="BB2987">
        <v>0</v>
      </c>
      <c r="BC2987">
        <v>0</v>
      </c>
      <c r="BD2987">
        <v>0</v>
      </c>
      <c r="BG2987">
        <v>0</v>
      </c>
      <c r="BH2987">
        <v>0</v>
      </c>
      <c r="BI2987">
        <v>0</v>
      </c>
      <c r="BJ2987">
        <v>0</v>
      </c>
      <c r="BK2987">
        <v>0</v>
      </c>
      <c r="BM2987">
        <v>1</v>
      </c>
      <c r="BO2987" t="s">
        <v>192</v>
      </c>
      <c r="BP2987">
        <v>0</v>
      </c>
      <c r="BQ2987">
        <v>0</v>
      </c>
      <c r="BR2987">
        <v>0</v>
      </c>
      <c r="BS2987">
        <v>0</v>
      </c>
      <c r="BV2987">
        <v>0</v>
      </c>
      <c r="BW2987">
        <v>0</v>
      </c>
      <c r="BX2987">
        <v>0</v>
      </c>
      <c r="BZ2987" t="s">
        <v>193</v>
      </c>
      <c r="CA2987" t="s">
        <v>194</v>
      </c>
      <c r="CB2987" t="b">
        <v>0</v>
      </c>
    </row>
    <row r="2988" spans="1:80" x14ac:dyDescent="0.3">
      <c r="A2988">
        <v>2987</v>
      </c>
      <c r="B2988" t="s">
        <v>2446</v>
      </c>
      <c r="C2988" t="s">
        <v>20</v>
      </c>
      <c r="F2988" t="s">
        <v>2441</v>
      </c>
      <c r="H2988" t="s">
        <v>184</v>
      </c>
      <c r="J2988">
        <v>0</v>
      </c>
      <c r="L2988" t="s">
        <v>197</v>
      </c>
      <c r="M2988" t="s">
        <v>197</v>
      </c>
      <c r="N2988" t="s">
        <v>198</v>
      </c>
      <c r="O2988">
        <v>262</v>
      </c>
      <c r="Q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AA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K2988">
        <v>2</v>
      </c>
      <c r="AL2988">
        <v>0</v>
      </c>
      <c r="AP2988" t="s">
        <v>197</v>
      </c>
      <c r="AQ2988" t="s">
        <v>197</v>
      </c>
      <c r="AR2988" t="s">
        <v>197</v>
      </c>
      <c r="AT2988">
        <v>0</v>
      </c>
      <c r="AU2988">
        <v>0</v>
      </c>
      <c r="AV2988">
        <v>0</v>
      </c>
      <c r="AW2988">
        <v>0</v>
      </c>
      <c r="AY2988">
        <v>8</v>
      </c>
      <c r="AZ2988">
        <v>0</v>
      </c>
      <c r="BA2988">
        <v>0</v>
      </c>
      <c r="BB2988">
        <v>0</v>
      </c>
      <c r="BC2988">
        <v>0</v>
      </c>
      <c r="BD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M2988">
        <v>1</v>
      </c>
      <c r="BO2988" t="s">
        <v>192</v>
      </c>
      <c r="BP2988">
        <v>0</v>
      </c>
      <c r="BQ2988">
        <v>81158</v>
      </c>
      <c r="BR2988">
        <v>0</v>
      </c>
      <c r="BS2988">
        <v>0</v>
      </c>
      <c r="BV2988">
        <v>0</v>
      </c>
      <c r="BW2988">
        <v>0</v>
      </c>
      <c r="BX2988">
        <v>0</v>
      </c>
      <c r="BZ2988" t="s">
        <v>193</v>
      </c>
      <c r="CA2988" t="s">
        <v>194</v>
      </c>
      <c r="CB2988" t="b">
        <v>0</v>
      </c>
    </row>
    <row r="2989" spans="1:80" x14ac:dyDescent="0.3">
      <c r="A2989">
        <v>2988</v>
      </c>
      <c r="B2989" t="s">
        <v>2447</v>
      </c>
      <c r="C2989" t="s">
        <v>20</v>
      </c>
      <c r="F2989" t="s">
        <v>2448</v>
      </c>
      <c r="H2989" t="s">
        <v>184</v>
      </c>
      <c r="J2989">
        <v>0</v>
      </c>
      <c r="L2989" t="s">
        <v>197</v>
      </c>
      <c r="M2989" t="s">
        <v>197</v>
      </c>
      <c r="N2989" t="s">
        <v>198</v>
      </c>
      <c r="O2989">
        <v>262</v>
      </c>
      <c r="Q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AA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K2989">
        <v>2</v>
      </c>
      <c r="AL2989">
        <v>0</v>
      </c>
      <c r="AP2989" t="s">
        <v>197</v>
      </c>
      <c r="AQ2989" t="s">
        <v>197</v>
      </c>
      <c r="AR2989" t="s">
        <v>197</v>
      </c>
      <c r="AT2989">
        <v>0</v>
      </c>
      <c r="AU2989">
        <v>0</v>
      </c>
      <c r="AV2989">
        <v>0</v>
      </c>
      <c r="AW2989">
        <v>0</v>
      </c>
      <c r="AY2989">
        <v>8</v>
      </c>
      <c r="AZ2989">
        <v>0</v>
      </c>
      <c r="BA2989">
        <v>0</v>
      </c>
      <c r="BB2989">
        <v>0</v>
      </c>
      <c r="BC2989">
        <v>0</v>
      </c>
      <c r="BD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M2989">
        <v>1</v>
      </c>
      <c r="BO2989" t="s">
        <v>192</v>
      </c>
      <c r="BP2989">
        <v>0</v>
      </c>
      <c r="BQ2989">
        <v>126101</v>
      </c>
      <c r="BR2989">
        <v>0</v>
      </c>
      <c r="BS2989">
        <v>0</v>
      </c>
      <c r="BV2989">
        <v>0</v>
      </c>
      <c r="BW2989">
        <v>0</v>
      </c>
      <c r="BX2989">
        <v>0</v>
      </c>
      <c r="BZ2989" t="s">
        <v>193</v>
      </c>
      <c r="CA2989" t="s">
        <v>194</v>
      </c>
      <c r="CB2989" t="b">
        <v>0</v>
      </c>
    </row>
    <row r="2990" spans="1:80" x14ac:dyDescent="0.3">
      <c r="A2990">
        <v>2989</v>
      </c>
      <c r="B2990" t="s">
        <v>2449</v>
      </c>
      <c r="C2990" t="s">
        <v>20</v>
      </c>
      <c r="F2990" t="s">
        <v>624</v>
      </c>
      <c r="H2990" t="s">
        <v>184</v>
      </c>
      <c r="J2990">
        <v>0</v>
      </c>
      <c r="L2990" t="s">
        <v>197</v>
      </c>
      <c r="M2990" t="s">
        <v>197</v>
      </c>
      <c r="N2990" t="s">
        <v>198</v>
      </c>
      <c r="O2990">
        <v>262</v>
      </c>
      <c r="Q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AA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K2990">
        <v>2</v>
      </c>
      <c r="AL2990">
        <v>0</v>
      </c>
      <c r="AP2990" t="s">
        <v>197</v>
      </c>
      <c r="AQ2990" t="s">
        <v>197</v>
      </c>
      <c r="AR2990" t="s">
        <v>197</v>
      </c>
      <c r="AT2990">
        <v>0</v>
      </c>
      <c r="AU2990">
        <v>0</v>
      </c>
      <c r="AV2990">
        <v>0</v>
      </c>
      <c r="AW2990">
        <v>0</v>
      </c>
      <c r="AY2990">
        <v>8</v>
      </c>
      <c r="AZ2990">
        <v>0</v>
      </c>
      <c r="BA2990">
        <v>0</v>
      </c>
      <c r="BB2990">
        <v>0</v>
      </c>
      <c r="BC2990">
        <v>0</v>
      </c>
      <c r="BD2990">
        <v>0</v>
      </c>
      <c r="BG2990">
        <v>0</v>
      </c>
      <c r="BH2990">
        <v>0</v>
      </c>
      <c r="BI2990">
        <v>0</v>
      </c>
      <c r="BJ2990">
        <v>0</v>
      </c>
      <c r="BK2990">
        <v>0</v>
      </c>
      <c r="BM2990">
        <v>1</v>
      </c>
      <c r="BO2990" t="s">
        <v>192</v>
      </c>
      <c r="BP2990">
        <v>0</v>
      </c>
      <c r="BQ2990">
        <v>69734</v>
      </c>
      <c r="BR2990">
        <v>0</v>
      </c>
      <c r="BS2990">
        <v>0</v>
      </c>
      <c r="BV2990">
        <v>0</v>
      </c>
      <c r="BW2990">
        <v>0</v>
      </c>
      <c r="BX2990">
        <v>0</v>
      </c>
      <c r="BZ2990" t="s">
        <v>193</v>
      </c>
      <c r="CA2990" t="s">
        <v>194</v>
      </c>
      <c r="CB2990" t="b">
        <v>0</v>
      </c>
    </row>
    <row r="2991" spans="1:80" x14ac:dyDescent="0.3">
      <c r="A2991">
        <v>2990</v>
      </c>
      <c r="B2991" t="s">
        <v>2450</v>
      </c>
      <c r="C2991" t="s">
        <v>20</v>
      </c>
      <c r="F2991" t="s">
        <v>2445</v>
      </c>
      <c r="H2991" t="s">
        <v>184</v>
      </c>
      <c r="J2991">
        <v>0</v>
      </c>
      <c r="L2991" t="s">
        <v>197</v>
      </c>
      <c r="M2991" t="s">
        <v>197</v>
      </c>
      <c r="N2991" t="s">
        <v>198</v>
      </c>
      <c r="O2991">
        <v>262</v>
      </c>
      <c r="Q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AA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K2991">
        <v>2</v>
      </c>
      <c r="AL2991">
        <v>0</v>
      </c>
      <c r="AP2991" t="s">
        <v>197</v>
      </c>
      <c r="AQ2991" t="s">
        <v>197</v>
      </c>
      <c r="AR2991" t="s">
        <v>197</v>
      </c>
      <c r="AT2991">
        <v>0</v>
      </c>
      <c r="AU2991">
        <v>0</v>
      </c>
      <c r="AV2991">
        <v>0</v>
      </c>
      <c r="AW2991">
        <v>0</v>
      </c>
      <c r="AY2991">
        <v>8</v>
      </c>
      <c r="AZ2991">
        <v>0</v>
      </c>
      <c r="BA2991">
        <v>0</v>
      </c>
      <c r="BB2991">
        <v>0</v>
      </c>
      <c r="BC2991">
        <v>0</v>
      </c>
      <c r="BD2991">
        <v>0</v>
      </c>
      <c r="BG2991">
        <v>0</v>
      </c>
      <c r="BH2991">
        <v>0</v>
      </c>
      <c r="BI2991">
        <v>0</v>
      </c>
      <c r="BJ2991">
        <v>0</v>
      </c>
      <c r="BK2991">
        <v>0</v>
      </c>
      <c r="BM2991">
        <v>1</v>
      </c>
      <c r="BO2991" t="s">
        <v>192</v>
      </c>
      <c r="BP2991">
        <v>0</v>
      </c>
      <c r="BQ2991">
        <v>7627</v>
      </c>
      <c r="BR2991">
        <v>0</v>
      </c>
      <c r="BS2991">
        <v>0</v>
      </c>
      <c r="BV2991">
        <v>0</v>
      </c>
      <c r="BW2991">
        <v>0</v>
      </c>
      <c r="BX2991">
        <v>0</v>
      </c>
      <c r="BZ2991" t="s">
        <v>193</v>
      </c>
      <c r="CA2991" t="s">
        <v>194</v>
      </c>
      <c r="CB2991" t="b">
        <v>0</v>
      </c>
    </row>
    <row r="2992" spans="1:80" x14ac:dyDescent="0.3">
      <c r="A2992">
        <v>2991</v>
      </c>
      <c r="B2992" t="s">
        <v>3964</v>
      </c>
      <c r="C2992" t="s">
        <v>20</v>
      </c>
      <c r="D2992" t="s">
        <v>3004</v>
      </c>
      <c r="E2992" t="s">
        <v>3333</v>
      </c>
      <c r="F2992" t="s">
        <v>1607</v>
      </c>
      <c r="G2992" t="s">
        <v>3004</v>
      </c>
      <c r="H2992" t="s">
        <v>184</v>
      </c>
      <c r="J2992">
        <v>0</v>
      </c>
      <c r="K2992" t="s">
        <v>3334</v>
      </c>
      <c r="L2992" t="s">
        <v>186</v>
      </c>
      <c r="M2992" t="s">
        <v>1189</v>
      </c>
      <c r="N2992" t="s">
        <v>20</v>
      </c>
      <c r="O2992">
        <v>4169</v>
      </c>
      <c r="P2992" t="s">
        <v>188</v>
      </c>
      <c r="Q2992">
        <v>2</v>
      </c>
      <c r="R2992">
        <v>3</v>
      </c>
      <c r="S2992">
        <v>40</v>
      </c>
      <c r="T2992">
        <v>13.333333333333334</v>
      </c>
      <c r="U2992">
        <v>7.5</v>
      </c>
      <c r="V2992">
        <v>13.333333333333334</v>
      </c>
      <c r="W2992">
        <v>5</v>
      </c>
      <c r="X2992">
        <v>0.76</v>
      </c>
      <c r="Y2992">
        <v>67301.5</v>
      </c>
      <c r="Z2992" t="s">
        <v>189</v>
      </c>
      <c r="AA2992">
        <v>2</v>
      </c>
      <c r="AB2992">
        <v>3</v>
      </c>
      <c r="AC2992">
        <v>80</v>
      </c>
      <c r="AD2992">
        <v>26.666666666666668</v>
      </c>
      <c r="AE2992">
        <v>22.5</v>
      </c>
      <c r="AF2992">
        <v>26.666666666666668</v>
      </c>
      <c r="AG2992">
        <v>10</v>
      </c>
      <c r="AH2992">
        <v>0.76</v>
      </c>
      <c r="AI2992">
        <v>33640.5</v>
      </c>
      <c r="AJ2992">
        <v>27.79</v>
      </c>
      <c r="AK2992">
        <v>2.2000000000000002</v>
      </c>
      <c r="AL2992">
        <v>5</v>
      </c>
      <c r="AM2992">
        <v>11</v>
      </c>
      <c r="AN2992">
        <v>25</v>
      </c>
      <c r="AO2992" t="s">
        <v>190</v>
      </c>
      <c r="AP2992">
        <v>83</v>
      </c>
      <c r="AQ2992">
        <v>-0.7</v>
      </c>
      <c r="AR2992">
        <v>1.2</v>
      </c>
      <c r="AS2992" t="s">
        <v>3339</v>
      </c>
      <c r="AT2992">
        <v>6.33</v>
      </c>
      <c r="AU2992">
        <v>17</v>
      </c>
      <c r="AV2992">
        <v>15</v>
      </c>
      <c r="AW2992">
        <v>6</v>
      </c>
      <c r="AX2992">
        <v>12</v>
      </c>
      <c r="AY2992">
        <v>3</v>
      </c>
      <c r="AZ2992">
        <v>18</v>
      </c>
      <c r="BA2992">
        <v>28.722222222222221</v>
      </c>
      <c r="BB2992">
        <v>2335.7700000000004</v>
      </c>
      <c r="BC2992">
        <v>3892.9500000000007</v>
      </c>
      <c r="BD2992">
        <v>5450.13</v>
      </c>
      <c r="BE2992">
        <v>36</v>
      </c>
      <c r="BF2992">
        <v>3</v>
      </c>
      <c r="BG2992">
        <v>18</v>
      </c>
      <c r="BH2992">
        <v>28.722222222222221</v>
      </c>
      <c r="BI2992">
        <v>2335.7700000000004</v>
      </c>
      <c r="BJ2992">
        <v>3892.9500000000007</v>
      </c>
      <c r="BK2992">
        <v>5450.13</v>
      </c>
      <c r="BL2992">
        <v>50</v>
      </c>
      <c r="BM2992">
        <v>1</v>
      </c>
      <c r="BN2992">
        <v>1</v>
      </c>
      <c r="BO2992" t="s">
        <v>192</v>
      </c>
      <c r="BP2992">
        <v>4.1689999999999996</v>
      </c>
      <c r="BQ2992">
        <v>204</v>
      </c>
      <c r="BR2992">
        <v>7</v>
      </c>
      <c r="BS2992">
        <v>3.4313725490196081E-2</v>
      </c>
      <c r="BV2992">
        <v>0</v>
      </c>
      <c r="BW2992">
        <v>0</v>
      </c>
      <c r="BX2992">
        <v>0</v>
      </c>
      <c r="BZ2992" t="s">
        <v>193</v>
      </c>
      <c r="CA2992" t="s">
        <v>194</v>
      </c>
      <c r="CB2992" t="b">
        <v>0</v>
      </c>
    </row>
    <row r="2993" spans="1:80" x14ac:dyDescent="0.3">
      <c r="A2993">
        <v>2992</v>
      </c>
      <c r="B2993" t="s">
        <v>4025</v>
      </c>
      <c r="C2993" t="s">
        <v>20</v>
      </c>
      <c r="D2993" t="s">
        <v>3004</v>
      </c>
      <c r="E2993" t="s">
        <v>4012</v>
      </c>
      <c r="F2993" t="s">
        <v>1607</v>
      </c>
      <c r="G2993" t="s">
        <v>3004</v>
      </c>
      <c r="H2993" t="s">
        <v>184</v>
      </c>
      <c r="J2993">
        <v>0</v>
      </c>
      <c r="L2993" t="s">
        <v>197</v>
      </c>
      <c r="M2993" t="s">
        <v>197</v>
      </c>
      <c r="N2993" t="s">
        <v>198</v>
      </c>
      <c r="Q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 t="s">
        <v>189</v>
      </c>
      <c r="AA2993">
        <v>2</v>
      </c>
      <c r="AB2993">
        <v>3</v>
      </c>
      <c r="AC2993">
        <v>80</v>
      </c>
      <c r="AD2993">
        <v>26.666666666666668</v>
      </c>
      <c r="AE2993">
        <v>13.125</v>
      </c>
      <c r="AF2993">
        <v>26.666666666666668</v>
      </c>
      <c r="AG2993">
        <v>10</v>
      </c>
      <c r="AH2993">
        <v>0.76</v>
      </c>
      <c r="AI2993">
        <v>33640.5</v>
      </c>
      <c r="AL2993">
        <v>0</v>
      </c>
      <c r="AP2993" t="s">
        <v>197</v>
      </c>
      <c r="AQ2993" t="s">
        <v>197</v>
      </c>
      <c r="AR2993" t="s">
        <v>197</v>
      </c>
      <c r="AS2993" t="s">
        <v>4020</v>
      </c>
      <c r="AT2993">
        <v>4</v>
      </c>
      <c r="AU2993">
        <v>0</v>
      </c>
      <c r="AV2993">
        <v>0</v>
      </c>
      <c r="AW2993">
        <v>9</v>
      </c>
      <c r="AY2993">
        <v>3</v>
      </c>
      <c r="AZ2993">
        <v>27</v>
      </c>
      <c r="BA2993">
        <v>19.148148148148149</v>
      </c>
      <c r="BB2993">
        <v>2214</v>
      </c>
      <c r="BC2993">
        <v>3690</v>
      </c>
      <c r="BD2993">
        <v>5166</v>
      </c>
      <c r="BE2993">
        <v>36</v>
      </c>
      <c r="BF2993">
        <v>0</v>
      </c>
      <c r="BG2993">
        <v>0</v>
      </c>
      <c r="BH2993">
        <v>0</v>
      </c>
      <c r="BI2993">
        <v>2214</v>
      </c>
      <c r="BJ2993">
        <v>3690</v>
      </c>
      <c r="BK2993">
        <v>5166</v>
      </c>
      <c r="BL2993">
        <v>50</v>
      </c>
      <c r="BM2993">
        <v>1</v>
      </c>
      <c r="BP2993">
        <v>0</v>
      </c>
      <c r="BS2993">
        <v>0</v>
      </c>
      <c r="BV2993">
        <v>0</v>
      </c>
      <c r="BW2993">
        <v>0</v>
      </c>
      <c r="BX2993">
        <v>0</v>
      </c>
      <c r="BZ2993" t="s">
        <v>193</v>
      </c>
      <c r="CA2993" t="s">
        <v>194</v>
      </c>
      <c r="CB2993" t="b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75AB-CFEF-41FC-92A9-9195F94EC4C3}">
  <sheetPr codeName="Sheet4"/>
  <dimension ref="B2:G12"/>
  <sheetViews>
    <sheetView workbookViewId="0">
      <selection activeCell="C2" sqref="C2"/>
    </sheetView>
  </sheetViews>
  <sheetFormatPr defaultRowHeight="14.4" x14ac:dyDescent="0.3"/>
  <cols>
    <col min="2" max="2" width="30.109375" bestFit="1" customWidth="1"/>
    <col min="7" max="7" width="9.88671875" bestFit="1" customWidth="1"/>
  </cols>
  <sheetData>
    <row r="2" spans="2:7" x14ac:dyDescent="0.3">
      <c r="B2" t="s">
        <v>3783</v>
      </c>
      <c r="C2" t="s">
        <v>3784</v>
      </c>
      <c r="G2" t="s">
        <v>3785</v>
      </c>
    </row>
    <row r="3" spans="2:7" x14ac:dyDescent="0.3">
      <c r="B3" t="s">
        <v>3786</v>
      </c>
      <c r="C3" t="s">
        <v>3787</v>
      </c>
      <c r="G3" t="s">
        <v>3788</v>
      </c>
    </row>
    <row r="4" spans="2:7" x14ac:dyDescent="0.3">
      <c r="B4" t="s">
        <v>3789</v>
      </c>
      <c r="C4" t="s">
        <v>3790</v>
      </c>
      <c r="G4" t="s">
        <v>3791</v>
      </c>
    </row>
    <row r="5" spans="2:7" x14ac:dyDescent="0.3">
      <c r="C5" t="s">
        <v>3792</v>
      </c>
      <c r="G5" t="s">
        <v>3793</v>
      </c>
    </row>
    <row r="6" spans="2:7" x14ac:dyDescent="0.3">
      <c r="G6" t="s">
        <v>3794</v>
      </c>
    </row>
    <row r="7" spans="2:7" x14ac:dyDescent="0.3">
      <c r="G7" t="s">
        <v>3795</v>
      </c>
    </row>
    <row r="8" spans="2:7" x14ac:dyDescent="0.3">
      <c r="G8" t="s">
        <v>3796</v>
      </c>
    </row>
    <row r="9" spans="2:7" x14ac:dyDescent="0.3">
      <c r="G9" t="s">
        <v>3797</v>
      </c>
    </row>
    <row r="10" spans="2:7" x14ac:dyDescent="0.3">
      <c r="G10" t="s">
        <v>3798</v>
      </c>
    </row>
    <row r="11" spans="2:7" x14ac:dyDescent="0.3">
      <c r="G11" t="s">
        <v>3799</v>
      </c>
    </row>
    <row r="12" spans="2:7" x14ac:dyDescent="0.3">
      <c r="G12" t="s">
        <v>3833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AF729-FE41-4129-BE79-818F30F3D1F4}">
  <sheetPr codeName="Sheet5"/>
  <dimension ref="B3:E400"/>
  <sheetViews>
    <sheetView workbookViewId="0">
      <selection activeCell="D16" sqref="D16"/>
    </sheetView>
  </sheetViews>
  <sheetFormatPr defaultColWidth="8.44140625" defaultRowHeight="15" x14ac:dyDescent="0.3"/>
  <cols>
    <col min="1" max="1" width="8.44140625" style="1"/>
    <col min="2" max="3" width="14.44140625" style="1" customWidth="1"/>
    <col min="4" max="5" width="24.44140625" style="1" customWidth="1"/>
    <col min="6" max="16384" width="8.44140625" style="1"/>
  </cols>
  <sheetData>
    <row r="3" spans="2:5" x14ac:dyDescent="0.3">
      <c r="B3" s="2" t="s">
        <v>10</v>
      </c>
      <c r="C3" s="2" t="s">
        <v>3800</v>
      </c>
      <c r="D3" s="2" t="s">
        <v>3801</v>
      </c>
      <c r="E3" s="2" t="s">
        <v>36</v>
      </c>
    </row>
    <row r="4" spans="2:5" x14ac:dyDescent="0.3">
      <c r="B4" s="3" t="s">
        <v>3802</v>
      </c>
      <c r="C4" s="29">
        <v>0.8</v>
      </c>
      <c r="D4" s="30">
        <f>55/120</f>
        <v>0.45833333333333331</v>
      </c>
      <c r="E4" s="31">
        <f>54/120</f>
        <v>0.45</v>
      </c>
    </row>
    <row r="5" spans="2:5" x14ac:dyDescent="0.3">
      <c r="B5" s="3" t="s">
        <v>3803</v>
      </c>
      <c r="C5" s="29">
        <v>0.8</v>
      </c>
      <c r="D5" s="30">
        <f>55/80</f>
        <v>0.6875</v>
      </c>
      <c r="E5" s="31">
        <f>54/80</f>
        <v>0.67500000000000004</v>
      </c>
    </row>
    <row r="6" spans="2:5" x14ac:dyDescent="0.3">
      <c r="B6" s="3" t="s">
        <v>3804</v>
      </c>
      <c r="C6" s="29">
        <v>0.8</v>
      </c>
      <c r="D6" s="30">
        <f>55/48</f>
        <v>1.1458333333333333</v>
      </c>
      <c r="E6" s="31">
        <f>54/48</f>
        <v>1.125</v>
      </c>
    </row>
    <row r="7" spans="2:5" x14ac:dyDescent="0.3">
      <c r="B7" s="3"/>
      <c r="C7" s="29"/>
      <c r="D7" s="30"/>
      <c r="E7" s="30"/>
    </row>
    <row r="8" spans="2:5" x14ac:dyDescent="0.3">
      <c r="B8" s="3"/>
      <c r="C8" s="3"/>
      <c r="D8" s="3"/>
      <c r="E8" s="3"/>
    </row>
    <row r="9" spans="2:5" x14ac:dyDescent="0.3">
      <c r="B9" s="3"/>
      <c r="C9" s="3"/>
      <c r="D9" s="3"/>
      <c r="E9" s="3"/>
    </row>
    <row r="10" spans="2:5" x14ac:dyDescent="0.3">
      <c r="B10" s="3"/>
      <c r="C10" s="3"/>
      <c r="D10" s="3"/>
      <c r="E10" s="3"/>
    </row>
    <row r="11" spans="2:5" x14ac:dyDescent="0.3">
      <c r="B11" s="3"/>
      <c r="C11" s="3"/>
      <c r="D11" s="3"/>
      <c r="E11" s="3"/>
    </row>
    <row r="12" spans="2:5" x14ac:dyDescent="0.3">
      <c r="B12" s="3"/>
      <c r="C12" s="3"/>
      <c r="D12" s="3"/>
      <c r="E12" s="3"/>
    </row>
    <row r="13" spans="2:5" x14ac:dyDescent="0.3">
      <c r="B13" s="3"/>
      <c r="C13" s="3"/>
      <c r="D13" s="3"/>
      <c r="E13" s="3"/>
    </row>
    <row r="14" spans="2:5" x14ac:dyDescent="0.3">
      <c r="B14" s="3"/>
      <c r="C14" s="3"/>
      <c r="D14" s="3"/>
      <c r="E14" s="3"/>
    </row>
    <row r="15" spans="2:5" x14ac:dyDescent="0.3">
      <c r="B15" s="3"/>
      <c r="C15" s="3"/>
      <c r="D15" s="3"/>
      <c r="E15" s="3"/>
    </row>
    <row r="16" spans="2:5" x14ac:dyDescent="0.3">
      <c r="B16" s="3"/>
      <c r="C16" s="3"/>
      <c r="D16" s="3"/>
      <c r="E16" s="3"/>
    </row>
    <row r="17" spans="2:5" x14ac:dyDescent="0.3">
      <c r="B17" s="3"/>
      <c r="C17" s="3"/>
      <c r="D17" s="3"/>
      <c r="E17" s="3"/>
    </row>
    <row r="18" spans="2:5" x14ac:dyDescent="0.3">
      <c r="B18" s="3"/>
      <c r="C18" s="3"/>
      <c r="D18" s="3"/>
      <c r="E18" s="3"/>
    </row>
    <row r="19" spans="2:5" x14ac:dyDescent="0.3">
      <c r="B19" s="3"/>
      <c r="C19" s="3"/>
      <c r="D19" s="3"/>
      <c r="E19" s="3"/>
    </row>
    <row r="20" spans="2:5" x14ac:dyDescent="0.3">
      <c r="B20" s="3"/>
      <c r="C20" s="3"/>
      <c r="D20" s="3"/>
      <c r="E20" s="3"/>
    </row>
    <row r="21" spans="2:5" x14ac:dyDescent="0.3">
      <c r="B21" s="3"/>
      <c r="C21" s="3"/>
      <c r="D21" s="3"/>
      <c r="E21" s="3"/>
    </row>
    <row r="22" spans="2:5" x14ac:dyDescent="0.3">
      <c r="B22" s="3"/>
      <c r="C22" s="3"/>
      <c r="D22" s="3"/>
      <c r="E22" s="3"/>
    </row>
    <row r="23" spans="2:5" x14ac:dyDescent="0.3">
      <c r="B23" s="3"/>
      <c r="C23" s="3"/>
      <c r="D23" s="3"/>
      <c r="E23" s="3"/>
    </row>
    <row r="24" spans="2:5" x14ac:dyDescent="0.3">
      <c r="B24" s="3"/>
      <c r="C24" s="3"/>
      <c r="D24" s="3"/>
      <c r="E24" s="3"/>
    </row>
    <row r="25" spans="2:5" x14ac:dyDescent="0.3">
      <c r="B25" s="3"/>
      <c r="C25" s="3"/>
      <c r="D25" s="3"/>
      <c r="E25" s="3"/>
    </row>
    <row r="26" spans="2:5" x14ac:dyDescent="0.3">
      <c r="B26" s="3"/>
      <c r="C26" s="3"/>
      <c r="D26" s="3"/>
      <c r="E26" s="3"/>
    </row>
    <row r="27" spans="2:5" x14ac:dyDescent="0.3">
      <c r="B27" s="3"/>
      <c r="C27" s="3"/>
      <c r="D27" s="3"/>
      <c r="E27" s="3"/>
    </row>
    <row r="28" spans="2:5" x14ac:dyDescent="0.3">
      <c r="B28" s="3"/>
      <c r="C28" s="3"/>
      <c r="D28" s="3"/>
      <c r="E28" s="3"/>
    </row>
    <row r="29" spans="2:5" x14ac:dyDescent="0.3">
      <c r="B29" s="3"/>
      <c r="C29" s="3"/>
      <c r="D29" s="3"/>
      <c r="E29" s="3"/>
    </row>
    <row r="30" spans="2:5" x14ac:dyDescent="0.3">
      <c r="B30" s="3"/>
      <c r="C30" s="3"/>
      <c r="D30" s="3"/>
      <c r="E30" s="3"/>
    </row>
    <row r="31" spans="2:5" x14ac:dyDescent="0.3">
      <c r="B31" s="3"/>
      <c r="C31" s="3"/>
      <c r="D31" s="3"/>
      <c r="E31" s="3"/>
    </row>
    <row r="32" spans="2:5" x14ac:dyDescent="0.3">
      <c r="B32" s="3"/>
      <c r="C32" s="3"/>
      <c r="D32" s="3"/>
      <c r="E32" s="3"/>
    </row>
    <row r="33" spans="2:5" x14ac:dyDescent="0.3">
      <c r="B33" s="3"/>
      <c r="C33" s="3"/>
      <c r="D33" s="3"/>
      <c r="E33" s="3"/>
    </row>
    <row r="34" spans="2:5" x14ac:dyDescent="0.3">
      <c r="B34" s="3"/>
      <c r="C34" s="3"/>
      <c r="D34" s="3"/>
      <c r="E34" s="3"/>
    </row>
    <row r="35" spans="2:5" x14ac:dyDescent="0.3">
      <c r="B35" s="3"/>
      <c r="C35" s="3"/>
      <c r="D35" s="3"/>
      <c r="E35" s="3"/>
    </row>
    <row r="36" spans="2:5" x14ac:dyDescent="0.3">
      <c r="B36" s="3"/>
      <c r="C36" s="3"/>
      <c r="D36" s="3"/>
      <c r="E36" s="3"/>
    </row>
    <row r="37" spans="2:5" x14ac:dyDescent="0.3">
      <c r="B37" s="3"/>
      <c r="C37" s="3"/>
      <c r="D37" s="3"/>
      <c r="E37" s="3"/>
    </row>
    <row r="38" spans="2:5" x14ac:dyDescent="0.3">
      <c r="B38" s="3"/>
      <c r="C38" s="3"/>
      <c r="D38" s="3"/>
      <c r="E38" s="3"/>
    </row>
    <row r="39" spans="2:5" x14ac:dyDescent="0.3">
      <c r="B39" s="3"/>
      <c r="C39" s="3"/>
      <c r="D39" s="3"/>
      <c r="E39" s="3"/>
    </row>
    <row r="40" spans="2:5" x14ac:dyDescent="0.3">
      <c r="B40" s="3"/>
      <c r="C40" s="3"/>
      <c r="D40" s="3"/>
      <c r="E40" s="3"/>
    </row>
    <row r="41" spans="2:5" x14ac:dyDescent="0.3">
      <c r="B41" s="3"/>
      <c r="C41" s="3"/>
      <c r="D41" s="3"/>
      <c r="E41" s="3"/>
    </row>
    <row r="42" spans="2:5" x14ac:dyDescent="0.3">
      <c r="B42" s="3"/>
      <c r="C42" s="3"/>
      <c r="D42" s="3"/>
      <c r="E42" s="3"/>
    </row>
    <row r="43" spans="2:5" x14ac:dyDescent="0.3">
      <c r="B43" s="3"/>
      <c r="C43" s="3"/>
      <c r="D43" s="3"/>
      <c r="E43" s="3"/>
    </row>
    <row r="44" spans="2:5" x14ac:dyDescent="0.3">
      <c r="B44" s="3"/>
      <c r="C44" s="3"/>
      <c r="D44" s="3"/>
      <c r="E44" s="3"/>
    </row>
    <row r="45" spans="2:5" x14ac:dyDescent="0.3">
      <c r="B45" s="3"/>
      <c r="C45" s="3"/>
      <c r="D45" s="3"/>
      <c r="E45" s="3"/>
    </row>
    <row r="46" spans="2:5" x14ac:dyDescent="0.3">
      <c r="B46" s="3"/>
      <c r="C46" s="3"/>
      <c r="D46" s="3"/>
      <c r="E46" s="3"/>
    </row>
    <row r="47" spans="2:5" x14ac:dyDescent="0.3">
      <c r="B47" s="3"/>
      <c r="C47" s="3"/>
      <c r="D47" s="3"/>
      <c r="E47" s="3"/>
    </row>
    <row r="48" spans="2:5" x14ac:dyDescent="0.3">
      <c r="B48" s="3"/>
      <c r="C48" s="3"/>
      <c r="D48" s="3"/>
      <c r="E48" s="3"/>
    </row>
    <row r="49" spans="2:5" x14ac:dyDescent="0.3">
      <c r="B49" s="3"/>
      <c r="C49" s="3"/>
      <c r="D49" s="3"/>
      <c r="E49" s="3"/>
    </row>
    <row r="50" spans="2:5" x14ac:dyDescent="0.3">
      <c r="B50" s="3"/>
      <c r="C50" s="3"/>
      <c r="D50" s="3"/>
      <c r="E50" s="3"/>
    </row>
    <row r="51" spans="2:5" x14ac:dyDescent="0.3">
      <c r="B51" s="3"/>
      <c r="C51" s="3"/>
      <c r="D51" s="3"/>
      <c r="E51" s="3"/>
    </row>
    <row r="52" spans="2:5" x14ac:dyDescent="0.3">
      <c r="B52" s="3"/>
      <c r="C52" s="3"/>
      <c r="D52" s="3"/>
      <c r="E52" s="3"/>
    </row>
    <row r="53" spans="2:5" x14ac:dyDescent="0.3">
      <c r="B53" s="3"/>
      <c r="C53" s="3"/>
      <c r="D53" s="3"/>
      <c r="E53" s="3"/>
    </row>
    <row r="54" spans="2:5" x14ac:dyDescent="0.3">
      <c r="B54" s="3"/>
      <c r="C54" s="3"/>
      <c r="D54" s="3"/>
      <c r="E54" s="3"/>
    </row>
    <row r="55" spans="2:5" x14ac:dyDescent="0.3">
      <c r="B55" s="3"/>
      <c r="C55" s="3"/>
      <c r="D55" s="3"/>
      <c r="E55" s="3"/>
    </row>
    <row r="56" spans="2:5" x14ac:dyDescent="0.3">
      <c r="B56" s="3"/>
      <c r="C56" s="3"/>
      <c r="D56" s="3"/>
      <c r="E56" s="3"/>
    </row>
    <row r="57" spans="2:5" x14ac:dyDescent="0.3">
      <c r="B57" s="3"/>
      <c r="C57" s="3"/>
      <c r="D57" s="3"/>
      <c r="E57" s="3"/>
    </row>
    <row r="58" spans="2:5" x14ac:dyDescent="0.3">
      <c r="B58" s="3"/>
      <c r="C58" s="3"/>
      <c r="D58" s="3"/>
      <c r="E58" s="3"/>
    </row>
    <row r="59" spans="2:5" x14ac:dyDescent="0.3">
      <c r="B59" s="3"/>
      <c r="C59" s="3"/>
      <c r="D59" s="3"/>
      <c r="E59" s="3"/>
    </row>
    <row r="60" spans="2:5" x14ac:dyDescent="0.3">
      <c r="B60" s="3"/>
      <c r="C60" s="3"/>
      <c r="D60" s="3"/>
      <c r="E60" s="3"/>
    </row>
    <row r="61" spans="2:5" x14ac:dyDescent="0.3">
      <c r="B61" s="3"/>
      <c r="C61" s="3"/>
      <c r="D61" s="3"/>
      <c r="E61" s="3"/>
    </row>
    <row r="62" spans="2:5" x14ac:dyDescent="0.3">
      <c r="B62" s="3"/>
      <c r="C62" s="3"/>
      <c r="D62" s="3"/>
      <c r="E62" s="3"/>
    </row>
    <row r="63" spans="2:5" x14ac:dyDescent="0.3">
      <c r="B63" s="3"/>
      <c r="C63" s="3"/>
      <c r="D63" s="3"/>
      <c r="E63" s="3"/>
    </row>
    <row r="64" spans="2:5" x14ac:dyDescent="0.3">
      <c r="B64" s="3"/>
      <c r="C64" s="3"/>
      <c r="D64" s="3"/>
      <c r="E64" s="3"/>
    </row>
    <row r="65" spans="2:5" x14ac:dyDescent="0.3">
      <c r="B65" s="3"/>
      <c r="C65" s="3"/>
      <c r="D65" s="3"/>
      <c r="E65" s="3"/>
    </row>
    <row r="66" spans="2:5" x14ac:dyDescent="0.3">
      <c r="B66" s="3"/>
      <c r="C66" s="3"/>
      <c r="D66" s="3"/>
      <c r="E66" s="3"/>
    </row>
    <row r="67" spans="2:5" x14ac:dyDescent="0.3">
      <c r="B67" s="3"/>
      <c r="C67" s="3"/>
      <c r="D67" s="3"/>
      <c r="E67" s="3"/>
    </row>
    <row r="68" spans="2:5" x14ac:dyDescent="0.3">
      <c r="B68" s="3"/>
      <c r="C68" s="3"/>
      <c r="D68" s="3"/>
      <c r="E68" s="3"/>
    </row>
    <row r="69" spans="2:5" x14ac:dyDescent="0.3">
      <c r="B69" s="3"/>
      <c r="C69" s="3"/>
      <c r="D69" s="3"/>
      <c r="E69" s="3"/>
    </row>
    <row r="70" spans="2:5" x14ac:dyDescent="0.3">
      <c r="B70" s="3"/>
      <c r="C70" s="3"/>
      <c r="D70" s="3"/>
      <c r="E70" s="3"/>
    </row>
    <row r="71" spans="2:5" x14ac:dyDescent="0.3">
      <c r="B71" s="3"/>
      <c r="C71" s="3"/>
      <c r="D71" s="3"/>
      <c r="E71" s="3"/>
    </row>
    <row r="72" spans="2:5" x14ac:dyDescent="0.3">
      <c r="B72" s="3"/>
      <c r="C72" s="3"/>
      <c r="D72" s="3"/>
      <c r="E72" s="3"/>
    </row>
    <row r="73" spans="2:5" x14ac:dyDescent="0.3">
      <c r="B73" s="3"/>
      <c r="C73" s="3"/>
      <c r="D73" s="3"/>
      <c r="E73" s="3"/>
    </row>
    <row r="74" spans="2:5" x14ac:dyDescent="0.3">
      <c r="B74" s="3"/>
      <c r="C74" s="3"/>
      <c r="D74" s="3"/>
      <c r="E74" s="3"/>
    </row>
    <row r="75" spans="2:5" x14ac:dyDescent="0.3">
      <c r="B75" s="3"/>
      <c r="C75" s="3"/>
      <c r="D75" s="3"/>
      <c r="E75" s="3"/>
    </row>
    <row r="76" spans="2:5" x14ac:dyDescent="0.3">
      <c r="B76" s="3"/>
      <c r="C76" s="3"/>
      <c r="D76" s="3"/>
      <c r="E76" s="3"/>
    </row>
    <row r="77" spans="2:5" x14ac:dyDescent="0.3">
      <c r="B77" s="3"/>
      <c r="C77" s="3"/>
      <c r="D77" s="3"/>
      <c r="E77" s="3"/>
    </row>
    <row r="78" spans="2:5" x14ac:dyDescent="0.3">
      <c r="B78" s="3"/>
      <c r="C78" s="3"/>
      <c r="D78" s="3"/>
      <c r="E78" s="3"/>
    </row>
    <row r="79" spans="2:5" x14ac:dyDescent="0.3">
      <c r="B79" s="3"/>
      <c r="C79" s="3"/>
      <c r="D79" s="3"/>
      <c r="E79" s="3"/>
    </row>
    <row r="80" spans="2:5" x14ac:dyDescent="0.3">
      <c r="B80" s="3"/>
      <c r="C80" s="3"/>
      <c r="D80" s="3"/>
      <c r="E80" s="3"/>
    </row>
    <row r="81" spans="2:5" x14ac:dyDescent="0.3">
      <c r="B81" s="3"/>
      <c r="C81" s="3"/>
      <c r="D81" s="3"/>
      <c r="E81" s="3"/>
    </row>
    <row r="82" spans="2:5" x14ac:dyDescent="0.3">
      <c r="B82" s="3"/>
      <c r="C82" s="3"/>
      <c r="D82" s="3"/>
      <c r="E82" s="3"/>
    </row>
    <row r="83" spans="2:5" x14ac:dyDescent="0.3">
      <c r="B83" s="3"/>
      <c r="C83" s="3"/>
      <c r="D83" s="3"/>
      <c r="E83" s="3"/>
    </row>
    <row r="84" spans="2:5" x14ac:dyDescent="0.3">
      <c r="B84" s="3"/>
      <c r="C84" s="3"/>
      <c r="D84" s="3"/>
      <c r="E84" s="3"/>
    </row>
    <row r="85" spans="2:5" x14ac:dyDescent="0.3">
      <c r="B85" s="3"/>
      <c r="C85" s="3"/>
      <c r="D85" s="3"/>
      <c r="E85" s="3"/>
    </row>
    <row r="86" spans="2:5" x14ac:dyDescent="0.3">
      <c r="B86" s="3"/>
      <c r="C86" s="3"/>
      <c r="D86" s="3"/>
      <c r="E86" s="3"/>
    </row>
    <row r="87" spans="2:5" x14ac:dyDescent="0.3">
      <c r="B87" s="3"/>
      <c r="C87" s="3"/>
      <c r="D87" s="3"/>
      <c r="E87" s="3"/>
    </row>
    <row r="88" spans="2:5" x14ac:dyDescent="0.3">
      <c r="B88" s="3"/>
      <c r="C88" s="3"/>
      <c r="D88" s="3"/>
      <c r="E88" s="3"/>
    </row>
    <row r="89" spans="2:5" x14ac:dyDescent="0.3">
      <c r="B89" s="3"/>
      <c r="C89" s="3"/>
      <c r="D89" s="3"/>
      <c r="E89" s="3"/>
    </row>
    <row r="90" spans="2:5" x14ac:dyDescent="0.3">
      <c r="B90" s="3"/>
      <c r="C90" s="3"/>
      <c r="D90" s="3"/>
      <c r="E90" s="3"/>
    </row>
    <row r="91" spans="2:5" x14ac:dyDescent="0.3">
      <c r="B91" s="3"/>
      <c r="C91" s="3"/>
      <c r="D91" s="3"/>
      <c r="E91" s="3"/>
    </row>
    <row r="92" spans="2:5" x14ac:dyDescent="0.3">
      <c r="B92" s="3"/>
      <c r="C92" s="3"/>
      <c r="D92" s="3"/>
      <c r="E92" s="3"/>
    </row>
    <row r="93" spans="2:5" x14ac:dyDescent="0.3">
      <c r="B93" s="3"/>
      <c r="C93" s="3"/>
      <c r="D93" s="3"/>
      <c r="E93" s="3"/>
    </row>
    <row r="94" spans="2:5" x14ac:dyDescent="0.3">
      <c r="B94" s="3"/>
      <c r="C94" s="3"/>
      <c r="D94" s="3"/>
      <c r="E94" s="3"/>
    </row>
    <row r="95" spans="2:5" x14ac:dyDescent="0.3">
      <c r="B95" s="3"/>
      <c r="C95" s="3"/>
      <c r="D95" s="3"/>
      <c r="E95" s="3"/>
    </row>
    <row r="96" spans="2:5" x14ac:dyDescent="0.3">
      <c r="B96" s="3"/>
      <c r="C96" s="3"/>
      <c r="D96" s="3"/>
      <c r="E96" s="3"/>
    </row>
    <row r="97" spans="2:5" x14ac:dyDescent="0.3">
      <c r="B97" s="3"/>
      <c r="C97" s="3"/>
      <c r="D97" s="3"/>
      <c r="E97" s="3"/>
    </row>
    <row r="98" spans="2:5" x14ac:dyDescent="0.3">
      <c r="B98" s="3"/>
      <c r="C98" s="3"/>
      <c r="D98" s="3"/>
      <c r="E98" s="3"/>
    </row>
    <row r="99" spans="2:5" x14ac:dyDescent="0.3">
      <c r="B99" s="3"/>
      <c r="C99" s="3"/>
      <c r="D99" s="3"/>
      <c r="E99" s="3"/>
    </row>
    <row r="100" spans="2:5" x14ac:dyDescent="0.3">
      <c r="B100" s="3"/>
      <c r="C100" s="3"/>
      <c r="D100" s="3"/>
      <c r="E100" s="3"/>
    </row>
    <row r="101" spans="2:5" x14ac:dyDescent="0.3">
      <c r="B101" s="3"/>
      <c r="C101" s="3"/>
      <c r="D101" s="3"/>
      <c r="E101" s="3"/>
    </row>
    <row r="102" spans="2:5" x14ac:dyDescent="0.3">
      <c r="B102" s="3"/>
      <c r="C102" s="3"/>
      <c r="D102" s="3"/>
      <c r="E102" s="3"/>
    </row>
    <row r="103" spans="2:5" x14ac:dyDescent="0.3">
      <c r="B103" s="3"/>
      <c r="C103" s="3"/>
      <c r="D103" s="3"/>
      <c r="E103" s="3"/>
    </row>
    <row r="104" spans="2:5" x14ac:dyDescent="0.3">
      <c r="B104" s="3"/>
      <c r="C104" s="3"/>
      <c r="D104" s="3"/>
      <c r="E104" s="3"/>
    </row>
    <row r="105" spans="2:5" x14ac:dyDescent="0.3">
      <c r="B105" s="3"/>
      <c r="C105" s="3"/>
      <c r="D105" s="3"/>
      <c r="E105" s="3"/>
    </row>
    <row r="106" spans="2:5" x14ac:dyDescent="0.3">
      <c r="B106" s="3"/>
      <c r="C106" s="3"/>
      <c r="D106" s="3"/>
      <c r="E106" s="3"/>
    </row>
    <row r="107" spans="2:5" x14ac:dyDescent="0.3">
      <c r="B107" s="3"/>
      <c r="C107" s="3"/>
      <c r="D107" s="3"/>
      <c r="E107" s="3"/>
    </row>
    <row r="108" spans="2:5" x14ac:dyDescent="0.3">
      <c r="B108" s="3"/>
      <c r="C108" s="3"/>
      <c r="D108" s="3"/>
      <c r="E108" s="3"/>
    </row>
    <row r="109" spans="2:5" x14ac:dyDescent="0.3">
      <c r="B109" s="3"/>
      <c r="C109" s="3"/>
      <c r="D109" s="3"/>
      <c r="E109" s="3"/>
    </row>
    <row r="110" spans="2:5" x14ac:dyDescent="0.3">
      <c r="B110" s="3"/>
      <c r="C110" s="3"/>
      <c r="D110" s="3"/>
      <c r="E110" s="3"/>
    </row>
    <row r="111" spans="2:5" x14ac:dyDescent="0.3">
      <c r="B111" s="3"/>
      <c r="C111" s="3"/>
      <c r="D111" s="3"/>
      <c r="E111" s="3"/>
    </row>
    <row r="112" spans="2:5" x14ac:dyDescent="0.3">
      <c r="B112" s="3"/>
      <c r="C112" s="3"/>
      <c r="D112" s="3"/>
      <c r="E112" s="3"/>
    </row>
    <row r="113" spans="2:5" x14ac:dyDescent="0.3">
      <c r="B113" s="3"/>
      <c r="C113" s="3"/>
      <c r="D113" s="3"/>
      <c r="E113" s="3"/>
    </row>
    <row r="114" spans="2:5" x14ac:dyDescent="0.3">
      <c r="B114" s="3"/>
      <c r="C114" s="3"/>
      <c r="D114" s="3"/>
      <c r="E114" s="3"/>
    </row>
    <row r="115" spans="2:5" x14ac:dyDescent="0.3">
      <c r="B115" s="3"/>
      <c r="C115" s="3"/>
      <c r="D115" s="3"/>
      <c r="E115" s="3"/>
    </row>
    <row r="116" spans="2:5" x14ac:dyDescent="0.3">
      <c r="B116" s="3"/>
      <c r="C116" s="3"/>
      <c r="D116" s="3"/>
      <c r="E116" s="3"/>
    </row>
    <row r="117" spans="2:5" x14ac:dyDescent="0.3">
      <c r="B117" s="3"/>
      <c r="C117" s="3"/>
      <c r="D117" s="3"/>
      <c r="E117" s="3"/>
    </row>
    <row r="118" spans="2:5" x14ac:dyDescent="0.3">
      <c r="B118" s="3"/>
      <c r="C118" s="3"/>
      <c r="D118" s="3"/>
      <c r="E118" s="3"/>
    </row>
    <row r="119" spans="2:5" x14ac:dyDescent="0.3">
      <c r="B119" s="3"/>
      <c r="C119" s="3"/>
      <c r="D119" s="3"/>
      <c r="E119" s="3"/>
    </row>
    <row r="120" spans="2:5" x14ac:dyDescent="0.3">
      <c r="B120" s="3"/>
      <c r="C120" s="3"/>
      <c r="D120" s="3"/>
      <c r="E120" s="3"/>
    </row>
    <row r="121" spans="2:5" x14ac:dyDescent="0.3">
      <c r="B121" s="3"/>
      <c r="C121" s="3"/>
      <c r="D121" s="3"/>
      <c r="E121" s="3"/>
    </row>
    <row r="122" spans="2:5" x14ac:dyDescent="0.3">
      <c r="B122" s="3"/>
      <c r="C122" s="3"/>
      <c r="D122" s="3"/>
      <c r="E122" s="3"/>
    </row>
    <row r="123" spans="2:5" x14ac:dyDescent="0.3">
      <c r="B123" s="3"/>
      <c r="C123" s="3"/>
      <c r="D123" s="3"/>
      <c r="E123" s="3"/>
    </row>
    <row r="124" spans="2:5" x14ac:dyDescent="0.3">
      <c r="B124" s="3"/>
      <c r="C124" s="3"/>
      <c r="D124" s="3"/>
      <c r="E124" s="3"/>
    </row>
    <row r="125" spans="2:5" x14ac:dyDescent="0.3">
      <c r="B125" s="3"/>
      <c r="C125" s="3"/>
      <c r="D125" s="3"/>
      <c r="E125" s="3"/>
    </row>
    <row r="126" spans="2:5" x14ac:dyDescent="0.3">
      <c r="B126" s="3"/>
      <c r="C126" s="3"/>
      <c r="D126" s="3"/>
      <c r="E126" s="3"/>
    </row>
    <row r="127" spans="2:5" x14ac:dyDescent="0.3">
      <c r="B127" s="3"/>
      <c r="C127" s="3"/>
      <c r="D127" s="3"/>
      <c r="E127" s="3"/>
    </row>
    <row r="128" spans="2:5" x14ac:dyDescent="0.3">
      <c r="B128" s="3"/>
      <c r="C128" s="3"/>
      <c r="D128" s="3"/>
      <c r="E128" s="3"/>
    </row>
    <row r="129" spans="2:5" x14ac:dyDescent="0.3">
      <c r="B129" s="3"/>
      <c r="C129" s="3"/>
      <c r="D129" s="3"/>
      <c r="E129" s="3"/>
    </row>
    <row r="130" spans="2:5" x14ac:dyDescent="0.3">
      <c r="B130" s="3"/>
      <c r="C130" s="3"/>
      <c r="D130" s="3"/>
      <c r="E130" s="3"/>
    </row>
    <row r="131" spans="2:5" x14ac:dyDescent="0.3">
      <c r="B131" s="3"/>
      <c r="C131" s="3"/>
      <c r="D131" s="3"/>
      <c r="E131" s="3"/>
    </row>
    <row r="132" spans="2:5" x14ac:dyDescent="0.3">
      <c r="B132" s="3"/>
      <c r="C132" s="3"/>
      <c r="D132" s="3"/>
      <c r="E132" s="3"/>
    </row>
    <row r="133" spans="2:5" x14ac:dyDescent="0.3">
      <c r="B133" s="3"/>
      <c r="C133" s="3"/>
      <c r="D133" s="3"/>
      <c r="E133" s="3"/>
    </row>
    <row r="134" spans="2:5" x14ac:dyDescent="0.3">
      <c r="B134" s="3"/>
      <c r="C134" s="3"/>
      <c r="D134" s="3"/>
      <c r="E134" s="3"/>
    </row>
    <row r="135" spans="2:5" x14ac:dyDescent="0.3">
      <c r="B135" s="3"/>
      <c r="C135" s="3"/>
      <c r="D135" s="3"/>
      <c r="E135" s="3"/>
    </row>
    <row r="136" spans="2:5" x14ac:dyDescent="0.3">
      <c r="B136" s="3"/>
      <c r="C136" s="3"/>
      <c r="D136" s="3"/>
      <c r="E136" s="3"/>
    </row>
    <row r="137" spans="2:5" x14ac:dyDescent="0.3">
      <c r="B137" s="3"/>
      <c r="C137" s="3"/>
      <c r="D137" s="3"/>
      <c r="E137" s="3"/>
    </row>
    <row r="138" spans="2:5" x14ac:dyDescent="0.3">
      <c r="B138" s="3"/>
      <c r="C138" s="3"/>
      <c r="D138" s="3"/>
      <c r="E138" s="3"/>
    </row>
    <row r="139" spans="2:5" x14ac:dyDescent="0.3">
      <c r="B139" s="3"/>
      <c r="C139" s="3"/>
      <c r="D139" s="3"/>
      <c r="E139" s="3"/>
    </row>
    <row r="140" spans="2:5" x14ac:dyDescent="0.3">
      <c r="B140" s="3"/>
      <c r="C140" s="3"/>
      <c r="D140" s="3"/>
      <c r="E140" s="3"/>
    </row>
    <row r="141" spans="2:5" x14ac:dyDescent="0.3">
      <c r="B141" s="3"/>
      <c r="C141" s="3"/>
      <c r="D141" s="3"/>
      <c r="E141" s="3"/>
    </row>
    <row r="142" spans="2:5" x14ac:dyDescent="0.3">
      <c r="B142" s="3"/>
      <c r="C142" s="3"/>
      <c r="D142" s="3"/>
      <c r="E142" s="3"/>
    </row>
    <row r="143" spans="2:5" x14ac:dyDescent="0.3">
      <c r="B143" s="3"/>
      <c r="C143" s="3"/>
      <c r="D143" s="3"/>
      <c r="E143" s="3"/>
    </row>
    <row r="144" spans="2:5" x14ac:dyDescent="0.3">
      <c r="B144" s="3"/>
      <c r="C144" s="3"/>
      <c r="D144" s="3"/>
      <c r="E144" s="3"/>
    </row>
    <row r="145" spans="2:5" x14ac:dyDescent="0.3">
      <c r="B145" s="3"/>
      <c r="C145" s="3"/>
      <c r="D145" s="3"/>
      <c r="E145" s="3"/>
    </row>
    <row r="146" spans="2:5" x14ac:dyDescent="0.3">
      <c r="B146" s="3"/>
      <c r="C146" s="3"/>
      <c r="D146" s="3"/>
      <c r="E146" s="3"/>
    </row>
    <row r="147" spans="2:5" x14ac:dyDescent="0.3">
      <c r="B147" s="3"/>
      <c r="C147" s="3"/>
      <c r="D147" s="3"/>
      <c r="E147" s="3"/>
    </row>
    <row r="148" spans="2:5" x14ac:dyDescent="0.3">
      <c r="B148" s="3"/>
      <c r="C148" s="3"/>
      <c r="D148" s="3"/>
      <c r="E148" s="3"/>
    </row>
    <row r="149" spans="2:5" x14ac:dyDescent="0.3">
      <c r="B149" s="3"/>
      <c r="C149" s="3"/>
      <c r="D149" s="3"/>
      <c r="E149" s="3"/>
    </row>
    <row r="150" spans="2:5" x14ac:dyDescent="0.3">
      <c r="B150" s="3"/>
      <c r="C150" s="3"/>
      <c r="D150" s="3"/>
      <c r="E150" s="3"/>
    </row>
    <row r="151" spans="2:5" x14ac:dyDescent="0.3">
      <c r="B151" s="3"/>
      <c r="C151" s="3"/>
      <c r="D151" s="3"/>
      <c r="E151" s="3"/>
    </row>
    <row r="152" spans="2:5" x14ac:dyDescent="0.3">
      <c r="B152" s="3"/>
      <c r="C152" s="3"/>
      <c r="D152" s="3"/>
      <c r="E152" s="3"/>
    </row>
    <row r="153" spans="2:5" x14ac:dyDescent="0.3">
      <c r="B153" s="3"/>
      <c r="C153" s="3"/>
      <c r="D153" s="3"/>
      <c r="E153" s="3"/>
    </row>
    <row r="154" spans="2:5" x14ac:dyDescent="0.3">
      <c r="B154" s="3"/>
      <c r="C154" s="3"/>
      <c r="D154" s="3"/>
      <c r="E154" s="3"/>
    </row>
    <row r="155" spans="2:5" x14ac:dyDescent="0.3">
      <c r="B155" s="3"/>
      <c r="C155" s="3"/>
      <c r="D155" s="3"/>
      <c r="E155" s="3"/>
    </row>
    <row r="156" spans="2:5" x14ac:dyDescent="0.3">
      <c r="B156" s="3"/>
      <c r="C156" s="3"/>
      <c r="D156" s="3"/>
      <c r="E156" s="3"/>
    </row>
    <row r="157" spans="2:5" x14ac:dyDescent="0.3">
      <c r="B157" s="3"/>
      <c r="C157" s="3"/>
      <c r="D157" s="3"/>
      <c r="E157" s="3"/>
    </row>
    <row r="158" spans="2:5" x14ac:dyDescent="0.3">
      <c r="B158" s="3"/>
      <c r="C158" s="3"/>
      <c r="D158" s="3"/>
      <c r="E158" s="3"/>
    </row>
    <row r="159" spans="2:5" x14ac:dyDescent="0.3">
      <c r="B159" s="3"/>
      <c r="C159" s="3"/>
      <c r="D159" s="3"/>
      <c r="E159" s="3"/>
    </row>
    <row r="160" spans="2:5" x14ac:dyDescent="0.3">
      <c r="B160" s="3"/>
      <c r="C160" s="3"/>
      <c r="D160" s="3"/>
      <c r="E160" s="3"/>
    </row>
    <row r="161" spans="2:5" x14ac:dyDescent="0.3">
      <c r="B161" s="3"/>
      <c r="C161" s="3"/>
      <c r="D161" s="3"/>
      <c r="E161" s="3"/>
    </row>
    <row r="162" spans="2:5" x14ac:dyDescent="0.3">
      <c r="B162" s="3"/>
      <c r="C162" s="3"/>
      <c r="D162" s="3"/>
      <c r="E162" s="3"/>
    </row>
    <row r="163" spans="2:5" x14ac:dyDescent="0.3">
      <c r="B163" s="3"/>
      <c r="C163" s="3"/>
      <c r="D163" s="3"/>
      <c r="E163" s="3"/>
    </row>
    <row r="164" spans="2:5" x14ac:dyDescent="0.3">
      <c r="B164" s="3"/>
      <c r="C164" s="3"/>
      <c r="D164" s="3"/>
      <c r="E164" s="3"/>
    </row>
    <row r="165" spans="2:5" x14ac:dyDescent="0.3">
      <c r="B165" s="3"/>
      <c r="C165" s="3"/>
      <c r="D165" s="3"/>
      <c r="E165" s="3"/>
    </row>
    <row r="166" spans="2:5" x14ac:dyDescent="0.3">
      <c r="B166" s="3"/>
      <c r="C166" s="3"/>
      <c r="D166" s="3"/>
      <c r="E166" s="3"/>
    </row>
    <row r="167" spans="2:5" x14ac:dyDescent="0.3">
      <c r="B167" s="3"/>
      <c r="C167" s="3"/>
      <c r="D167" s="3"/>
      <c r="E167" s="3"/>
    </row>
    <row r="168" spans="2:5" x14ac:dyDescent="0.3">
      <c r="B168" s="3"/>
      <c r="C168" s="3"/>
      <c r="D168" s="3"/>
      <c r="E168" s="3"/>
    </row>
    <row r="169" spans="2:5" x14ac:dyDescent="0.3">
      <c r="B169" s="3"/>
      <c r="C169" s="3"/>
      <c r="D169" s="3"/>
      <c r="E169" s="3"/>
    </row>
    <row r="170" spans="2:5" x14ac:dyDescent="0.3">
      <c r="B170" s="3"/>
      <c r="C170" s="3"/>
      <c r="D170" s="3"/>
      <c r="E170" s="3"/>
    </row>
    <row r="171" spans="2:5" x14ac:dyDescent="0.3">
      <c r="B171" s="3"/>
      <c r="C171" s="3"/>
      <c r="D171" s="3"/>
      <c r="E171" s="3"/>
    </row>
    <row r="172" spans="2:5" x14ac:dyDescent="0.3">
      <c r="B172" s="3"/>
      <c r="C172" s="3"/>
      <c r="D172" s="3"/>
      <c r="E172" s="3"/>
    </row>
    <row r="173" spans="2:5" x14ac:dyDescent="0.3">
      <c r="B173" s="3"/>
      <c r="C173" s="3"/>
      <c r="D173" s="3"/>
      <c r="E173" s="3"/>
    </row>
    <row r="174" spans="2:5" x14ac:dyDescent="0.3">
      <c r="B174" s="3"/>
      <c r="C174" s="3"/>
      <c r="D174" s="3"/>
      <c r="E174" s="3"/>
    </row>
    <row r="175" spans="2:5" x14ac:dyDescent="0.3">
      <c r="B175" s="3"/>
      <c r="C175" s="3"/>
      <c r="D175" s="3"/>
      <c r="E175" s="3"/>
    </row>
    <row r="176" spans="2:5" x14ac:dyDescent="0.3">
      <c r="B176" s="3"/>
      <c r="C176" s="3"/>
      <c r="D176" s="3"/>
      <c r="E176" s="3"/>
    </row>
    <row r="177" spans="2:5" x14ac:dyDescent="0.3">
      <c r="B177" s="3"/>
      <c r="C177" s="3"/>
      <c r="D177" s="3"/>
      <c r="E177" s="3"/>
    </row>
    <row r="178" spans="2:5" x14ac:dyDescent="0.3">
      <c r="B178" s="3"/>
      <c r="C178" s="3"/>
      <c r="D178" s="3"/>
      <c r="E178" s="3"/>
    </row>
    <row r="179" spans="2:5" x14ac:dyDescent="0.3">
      <c r="B179" s="3"/>
      <c r="C179" s="3"/>
      <c r="D179" s="3"/>
      <c r="E179" s="3"/>
    </row>
    <row r="180" spans="2:5" x14ac:dyDescent="0.3">
      <c r="B180" s="3"/>
      <c r="C180" s="3"/>
      <c r="D180" s="3"/>
      <c r="E180" s="3"/>
    </row>
    <row r="181" spans="2:5" x14ac:dyDescent="0.3">
      <c r="B181" s="3"/>
      <c r="C181" s="3"/>
      <c r="D181" s="3"/>
      <c r="E181" s="3"/>
    </row>
    <row r="182" spans="2:5" x14ac:dyDescent="0.3">
      <c r="B182" s="3"/>
      <c r="C182" s="3"/>
      <c r="D182" s="3"/>
      <c r="E182" s="3"/>
    </row>
    <row r="183" spans="2:5" x14ac:dyDescent="0.3">
      <c r="B183" s="3"/>
      <c r="C183" s="3"/>
      <c r="D183" s="3"/>
      <c r="E183" s="3"/>
    </row>
    <row r="184" spans="2:5" x14ac:dyDescent="0.3">
      <c r="B184" s="3"/>
      <c r="C184" s="3"/>
      <c r="D184" s="3"/>
      <c r="E184" s="3"/>
    </row>
    <row r="185" spans="2:5" x14ac:dyDescent="0.3">
      <c r="B185" s="3"/>
      <c r="C185" s="3"/>
      <c r="D185" s="3"/>
      <c r="E185" s="3"/>
    </row>
    <row r="186" spans="2:5" x14ac:dyDescent="0.3">
      <c r="B186" s="3"/>
      <c r="C186" s="3"/>
      <c r="D186" s="3"/>
      <c r="E186" s="3"/>
    </row>
    <row r="187" spans="2:5" x14ac:dyDescent="0.3">
      <c r="B187" s="3"/>
      <c r="C187" s="3"/>
      <c r="D187" s="3"/>
      <c r="E187" s="3"/>
    </row>
    <row r="188" spans="2:5" x14ac:dyDescent="0.3">
      <c r="B188" s="3"/>
      <c r="C188" s="3"/>
      <c r="D188" s="3"/>
      <c r="E188" s="3"/>
    </row>
    <row r="189" spans="2:5" x14ac:dyDescent="0.3">
      <c r="B189" s="3"/>
      <c r="C189" s="3"/>
      <c r="D189" s="3"/>
      <c r="E189" s="3"/>
    </row>
    <row r="190" spans="2:5" x14ac:dyDescent="0.3">
      <c r="B190" s="3"/>
      <c r="C190" s="3"/>
      <c r="D190" s="3"/>
      <c r="E190" s="3"/>
    </row>
    <row r="191" spans="2:5" x14ac:dyDescent="0.3">
      <c r="B191" s="3"/>
      <c r="C191" s="3"/>
      <c r="D191" s="3"/>
      <c r="E191" s="3"/>
    </row>
    <row r="192" spans="2:5" x14ac:dyDescent="0.3">
      <c r="B192" s="3"/>
      <c r="C192" s="3"/>
      <c r="D192" s="3"/>
      <c r="E192" s="3"/>
    </row>
    <row r="193" spans="2:5" x14ac:dyDescent="0.3">
      <c r="B193" s="3"/>
      <c r="C193" s="3"/>
      <c r="D193" s="3"/>
      <c r="E193" s="3"/>
    </row>
    <row r="194" spans="2:5" x14ac:dyDescent="0.3">
      <c r="B194" s="3"/>
      <c r="C194" s="3"/>
      <c r="D194" s="3"/>
      <c r="E194" s="3"/>
    </row>
    <row r="195" spans="2:5" x14ac:dyDescent="0.3">
      <c r="B195" s="3"/>
      <c r="C195" s="3"/>
      <c r="D195" s="3"/>
      <c r="E195" s="3"/>
    </row>
    <row r="196" spans="2:5" x14ac:dyDescent="0.3">
      <c r="B196" s="3"/>
      <c r="C196" s="3"/>
      <c r="D196" s="3"/>
      <c r="E196" s="3"/>
    </row>
    <row r="197" spans="2:5" x14ac:dyDescent="0.3">
      <c r="B197" s="3"/>
      <c r="C197" s="3"/>
      <c r="D197" s="3"/>
      <c r="E197" s="3"/>
    </row>
    <row r="198" spans="2:5" x14ac:dyDescent="0.3">
      <c r="B198" s="3"/>
      <c r="C198" s="3"/>
      <c r="D198" s="3"/>
      <c r="E198" s="3"/>
    </row>
    <row r="199" spans="2:5" x14ac:dyDescent="0.3">
      <c r="B199" s="3"/>
      <c r="C199" s="3"/>
      <c r="D199" s="3"/>
      <c r="E199" s="3"/>
    </row>
    <row r="200" spans="2:5" x14ac:dyDescent="0.3">
      <c r="B200" s="3"/>
      <c r="C200" s="3"/>
      <c r="D200" s="3"/>
      <c r="E200" s="3"/>
    </row>
    <row r="201" spans="2:5" x14ac:dyDescent="0.3">
      <c r="B201" s="3"/>
      <c r="C201" s="3"/>
      <c r="D201" s="3"/>
      <c r="E201" s="3"/>
    </row>
    <row r="202" spans="2:5" x14ac:dyDescent="0.3">
      <c r="B202" s="3"/>
      <c r="C202" s="3"/>
      <c r="D202" s="3"/>
      <c r="E202" s="3"/>
    </row>
    <row r="203" spans="2:5" x14ac:dyDescent="0.3">
      <c r="B203" s="3"/>
      <c r="C203" s="3"/>
      <c r="D203" s="3"/>
      <c r="E203" s="3"/>
    </row>
    <row r="204" spans="2:5" x14ac:dyDescent="0.3">
      <c r="B204" s="3"/>
      <c r="C204" s="3"/>
      <c r="D204" s="3"/>
      <c r="E204" s="3"/>
    </row>
    <row r="205" spans="2:5" x14ac:dyDescent="0.3">
      <c r="B205" s="3"/>
      <c r="C205" s="3"/>
      <c r="D205" s="3"/>
      <c r="E205" s="3"/>
    </row>
    <row r="206" spans="2:5" x14ac:dyDescent="0.3">
      <c r="B206" s="3"/>
      <c r="C206" s="3"/>
      <c r="D206" s="3"/>
      <c r="E206" s="3"/>
    </row>
    <row r="207" spans="2:5" x14ac:dyDescent="0.3">
      <c r="B207" s="3"/>
      <c r="C207" s="3"/>
      <c r="D207" s="3"/>
      <c r="E207" s="3"/>
    </row>
    <row r="208" spans="2:5" x14ac:dyDescent="0.3">
      <c r="B208" s="3"/>
      <c r="C208" s="3"/>
      <c r="D208" s="3"/>
      <c r="E208" s="3"/>
    </row>
    <row r="209" spans="2:5" x14ac:dyDescent="0.3">
      <c r="B209" s="3"/>
      <c r="C209" s="3"/>
      <c r="D209" s="3"/>
      <c r="E209" s="3"/>
    </row>
    <row r="210" spans="2:5" x14ac:dyDescent="0.3">
      <c r="B210" s="3"/>
      <c r="C210" s="3"/>
      <c r="D210" s="3"/>
      <c r="E210" s="3"/>
    </row>
    <row r="211" spans="2:5" x14ac:dyDescent="0.3">
      <c r="B211" s="3"/>
      <c r="C211" s="3"/>
      <c r="D211" s="3"/>
      <c r="E211" s="3"/>
    </row>
    <row r="212" spans="2:5" x14ac:dyDescent="0.3">
      <c r="B212" s="3"/>
      <c r="C212" s="3"/>
      <c r="D212" s="3"/>
      <c r="E212" s="3"/>
    </row>
    <row r="213" spans="2:5" x14ac:dyDescent="0.3">
      <c r="B213" s="3"/>
      <c r="C213" s="3"/>
      <c r="D213" s="3"/>
      <c r="E213" s="3"/>
    </row>
    <row r="214" spans="2:5" x14ac:dyDescent="0.3">
      <c r="B214" s="3"/>
      <c r="C214" s="3"/>
      <c r="D214" s="3"/>
      <c r="E214" s="3"/>
    </row>
    <row r="215" spans="2:5" x14ac:dyDescent="0.3">
      <c r="B215" s="3"/>
      <c r="C215" s="3"/>
      <c r="D215" s="3"/>
      <c r="E215" s="3"/>
    </row>
    <row r="216" spans="2:5" x14ac:dyDescent="0.3">
      <c r="B216" s="3"/>
      <c r="C216" s="3"/>
      <c r="D216" s="3"/>
      <c r="E216" s="3"/>
    </row>
    <row r="217" spans="2:5" x14ac:dyDescent="0.3">
      <c r="B217" s="3"/>
      <c r="C217" s="3"/>
      <c r="D217" s="3"/>
      <c r="E217" s="3"/>
    </row>
    <row r="218" spans="2:5" x14ac:dyDescent="0.3">
      <c r="B218" s="3"/>
      <c r="C218" s="3"/>
      <c r="D218" s="3"/>
      <c r="E218" s="3"/>
    </row>
    <row r="219" spans="2:5" x14ac:dyDescent="0.3">
      <c r="B219" s="3"/>
      <c r="C219" s="3"/>
      <c r="D219" s="3"/>
      <c r="E219" s="3"/>
    </row>
    <row r="220" spans="2:5" x14ac:dyDescent="0.3">
      <c r="B220" s="3"/>
      <c r="C220" s="3"/>
      <c r="D220" s="3"/>
      <c r="E220" s="3"/>
    </row>
    <row r="221" spans="2:5" x14ac:dyDescent="0.3">
      <c r="B221" s="3"/>
      <c r="C221" s="3"/>
      <c r="D221" s="3"/>
      <c r="E221" s="3"/>
    </row>
    <row r="222" spans="2:5" x14ac:dyDescent="0.3">
      <c r="B222" s="3"/>
      <c r="C222" s="3"/>
      <c r="D222" s="3"/>
      <c r="E222" s="3"/>
    </row>
    <row r="223" spans="2:5" x14ac:dyDescent="0.3">
      <c r="B223" s="3"/>
      <c r="C223" s="3"/>
      <c r="D223" s="3"/>
      <c r="E223" s="3"/>
    </row>
    <row r="224" spans="2:5" x14ac:dyDescent="0.3">
      <c r="B224" s="3"/>
      <c r="C224" s="3"/>
      <c r="D224" s="3"/>
      <c r="E224" s="3"/>
    </row>
    <row r="225" spans="2:5" x14ac:dyDescent="0.3">
      <c r="B225" s="3"/>
      <c r="C225" s="3"/>
      <c r="D225" s="3"/>
      <c r="E225" s="3"/>
    </row>
    <row r="226" spans="2:5" x14ac:dyDescent="0.3">
      <c r="B226" s="3"/>
      <c r="C226" s="3"/>
      <c r="D226" s="3"/>
      <c r="E226" s="3"/>
    </row>
    <row r="227" spans="2:5" x14ac:dyDescent="0.3">
      <c r="B227" s="3"/>
      <c r="C227" s="3"/>
      <c r="D227" s="3"/>
      <c r="E227" s="3"/>
    </row>
    <row r="228" spans="2:5" x14ac:dyDescent="0.3">
      <c r="B228" s="3"/>
      <c r="C228" s="3"/>
      <c r="D228" s="3"/>
      <c r="E228" s="3"/>
    </row>
    <row r="229" spans="2:5" x14ac:dyDescent="0.3">
      <c r="B229" s="3"/>
      <c r="C229" s="3"/>
      <c r="D229" s="3"/>
      <c r="E229" s="3"/>
    </row>
    <row r="230" spans="2:5" x14ac:dyDescent="0.3">
      <c r="B230" s="3"/>
      <c r="C230" s="3"/>
      <c r="D230" s="3"/>
      <c r="E230" s="3"/>
    </row>
    <row r="231" spans="2:5" x14ac:dyDescent="0.3">
      <c r="B231" s="3"/>
      <c r="C231" s="3"/>
      <c r="D231" s="3"/>
      <c r="E231" s="3"/>
    </row>
    <row r="232" spans="2:5" x14ac:dyDescent="0.3">
      <c r="B232" s="3"/>
      <c r="C232" s="3"/>
      <c r="D232" s="3"/>
      <c r="E232" s="3"/>
    </row>
    <row r="233" spans="2:5" x14ac:dyDescent="0.3">
      <c r="B233" s="3"/>
      <c r="C233" s="3"/>
      <c r="D233" s="3"/>
      <c r="E233" s="3"/>
    </row>
    <row r="234" spans="2:5" x14ac:dyDescent="0.3">
      <c r="B234" s="3"/>
      <c r="C234" s="3"/>
      <c r="D234" s="3"/>
      <c r="E234" s="3"/>
    </row>
    <row r="235" spans="2:5" x14ac:dyDescent="0.3">
      <c r="B235" s="3"/>
      <c r="C235" s="3"/>
      <c r="D235" s="3"/>
      <c r="E235" s="3"/>
    </row>
    <row r="236" spans="2:5" x14ac:dyDescent="0.3">
      <c r="B236" s="3"/>
      <c r="C236" s="3"/>
      <c r="D236" s="3"/>
      <c r="E236" s="3"/>
    </row>
    <row r="237" spans="2:5" x14ac:dyDescent="0.3">
      <c r="B237" s="3"/>
      <c r="C237" s="3"/>
      <c r="D237" s="3"/>
      <c r="E237" s="3"/>
    </row>
    <row r="238" spans="2:5" x14ac:dyDescent="0.3">
      <c r="B238" s="3"/>
      <c r="C238" s="3"/>
      <c r="D238" s="3"/>
      <c r="E238" s="3"/>
    </row>
    <row r="239" spans="2:5" x14ac:dyDescent="0.3">
      <c r="B239" s="3"/>
      <c r="C239" s="3"/>
      <c r="D239" s="3"/>
      <c r="E239" s="3"/>
    </row>
    <row r="240" spans="2:5" x14ac:dyDescent="0.3">
      <c r="B240" s="3"/>
      <c r="C240" s="3"/>
      <c r="D240" s="3"/>
      <c r="E240" s="3"/>
    </row>
    <row r="241" spans="2:5" x14ac:dyDescent="0.3">
      <c r="B241" s="3"/>
      <c r="C241" s="3"/>
      <c r="D241" s="3"/>
      <c r="E241" s="3"/>
    </row>
    <row r="242" spans="2:5" x14ac:dyDescent="0.3">
      <c r="B242" s="3"/>
      <c r="C242" s="3"/>
      <c r="D242" s="3"/>
      <c r="E242" s="3"/>
    </row>
    <row r="243" spans="2:5" x14ac:dyDescent="0.3">
      <c r="B243" s="3"/>
      <c r="C243" s="3"/>
      <c r="D243" s="3"/>
      <c r="E243" s="3"/>
    </row>
    <row r="244" spans="2:5" x14ac:dyDescent="0.3">
      <c r="B244" s="3"/>
      <c r="C244" s="3"/>
      <c r="D244" s="3"/>
      <c r="E244" s="3"/>
    </row>
    <row r="245" spans="2:5" x14ac:dyDescent="0.3">
      <c r="B245" s="3"/>
      <c r="C245" s="3"/>
      <c r="D245" s="3"/>
      <c r="E245" s="3"/>
    </row>
    <row r="246" spans="2:5" x14ac:dyDescent="0.3">
      <c r="B246" s="3"/>
      <c r="C246" s="3"/>
      <c r="D246" s="3"/>
      <c r="E246" s="3"/>
    </row>
    <row r="247" spans="2:5" x14ac:dyDescent="0.3">
      <c r="B247" s="3"/>
      <c r="C247" s="3"/>
      <c r="D247" s="3"/>
      <c r="E247" s="3"/>
    </row>
    <row r="248" spans="2:5" x14ac:dyDescent="0.3">
      <c r="B248" s="3"/>
      <c r="C248" s="3"/>
      <c r="D248" s="3"/>
      <c r="E248" s="3"/>
    </row>
    <row r="249" spans="2:5" x14ac:dyDescent="0.3">
      <c r="B249" s="3"/>
      <c r="C249" s="3"/>
      <c r="D249" s="3"/>
      <c r="E249" s="3"/>
    </row>
    <row r="250" spans="2:5" x14ac:dyDescent="0.3">
      <c r="B250" s="3"/>
      <c r="C250" s="3"/>
      <c r="D250" s="3"/>
      <c r="E250" s="3"/>
    </row>
    <row r="251" spans="2:5" x14ac:dyDescent="0.3">
      <c r="B251" s="3"/>
      <c r="C251" s="3"/>
      <c r="D251" s="3"/>
      <c r="E251" s="3"/>
    </row>
    <row r="252" spans="2:5" x14ac:dyDescent="0.3">
      <c r="B252" s="3"/>
      <c r="C252" s="3"/>
      <c r="D252" s="3"/>
      <c r="E252" s="3"/>
    </row>
    <row r="253" spans="2:5" x14ac:dyDescent="0.3">
      <c r="B253" s="3"/>
      <c r="C253" s="3"/>
      <c r="D253" s="3"/>
      <c r="E253" s="3"/>
    </row>
    <row r="254" spans="2:5" x14ac:dyDescent="0.3">
      <c r="B254" s="3"/>
      <c r="C254" s="3"/>
      <c r="D254" s="3"/>
      <c r="E254" s="3"/>
    </row>
    <row r="255" spans="2:5" x14ac:dyDescent="0.3">
      <c r="B255" s="3"/>
      <c r="C255" s="3"/>
      <c r="D255" s="3"/>
      <c r="E255" s="3"/>
    </row>
    <row r="256" spans="2:5" x14ac:dyDescent="0.3">
      <c r="B256" s="3"/>
      <c r="C256" s="3"/>
      <c r="D256" s="3"/>
      <c r="E256" s="3"/>
    </row>
    <row r="257" spans="2:5" x14ac:dyDescent="0.3">
      <c r="B257" s="3"/>
      <c r="C257" s="3"/>
      <c r="D257" s="3"/>
      <c r="E257" s="3"/>
    </row>
    <row r="258" spans="2:5" x14ac:dyDescent="0.3">
      <c r="B258" s="3"/>
      <c r="C258" s="3"/>
      <c r="D258" s="3"/>
      <c r="E258" s="3"/>
    </row>
    <row r="259" spans="2:5" x14ac:dyDescent="0.3">
      <c r="B259" s="3"/>
      <c r="C259" s="3"/>
      <c r="D259" s="3"/>
      <c r="E259" s="3"/>
    </row>
    <row r="260" spans="2:5" x14ac:dyDescent="0.3">
      <c r="B260" s="3"/>
      <c r="C260" s="3"/>
      <c r="D260" s="3"/>
      <c r="E260" s="3"/>
    </row>
    <row r="261" spans="2:5" x14ac:dyDescent="0.3">
      <c r="B261" s="3"/>
      <c r="C261" s="3"/>
      <c r="D261" s="3"/>
      <c r="E261" s="3"/>
    </row>
    <row r="262" spans="2:5" x14ac:dyDescent="0.3">
      <c r="B262" s="3"/>
      <c r="C262" s="3"/>
      <c r="D262" s="3"/>
      <c r="E262" s="3"/>
    </row>
    <row r="263" spans="2:5" x14ac:dyDescent="0.3">
      <c r="B263" s="3"/>
      <c r="C263" s="3"/>
      <c r="D263" s="3"/>
      <c r="E263" s="3"/>
    </row>
    <row r="264" spans="2:5" x14ac:dyDescent="0.3">
      <c r="B264" s="3"/>
      <c r="C264" s="3"/>
      <c r="D264" s="3"/>
      <c r="E264" s="3"/>
    </row>
    <row r="265" spans="2:5" x14ac:dyDescent="0.3">
      <c r="B265" s="3"/>
      <c r="C265" s="3"/>
      <c r="D265" s="3"/>
      <c r="E265" s="3"/>
    </row>
    <row r="266" spans="2:5" x14ac:dyDescent="0.3">
      <c r="B266" s="3"/>
      <c r="C266" s="3"/>
      <c r="D266" s="3"/>
      <c r="E266" s="3"/>
    </row>
    <row r="267" spans="2:5" x14ac:dyDescent="0.3">
      <c r="B267" s="3"/>
      <c r="C267" s="3"/>
      <c r="D267" s="3"/>
      <c r="E267" s="3"/>
    </row>
    <row r="268" spans="2:5" x14ac:dyDescent="0.3">
      <c r="B268" s="3"/>
      <c r="C268" s="3"/>
      <c r="D268" s="3"/>
      <c r="E268" s="3"/>
    </row>
    <row r="269" spans="2:5" x14ac:dyDescent="0.3">
      <c r="B269" s="3"/>
      <c r="C269" s="3"/>
      <c r="D269" s="3"/>
      <c r="E269" s="3"/>
    </row>
    <row r="270" spans="2:5" x14ac:dyDescent="0.3">
      <c r="B270" s="3"/>
      <c r="C270" s="3"/>
      <c r="D270" s="3"/>
      <c r="E270" s="3"/>
    </row>
    <row r="271" spans="2:5" x14ac:dyDescent="0.3">
      <c r="B271" s="3"/>
      <c r="C271" s="3"/>
      <c r="D271" s="3"/>
      <c r="E271" s="3"/>
    </row>
    <row r="272" spans="2:5" x14ac:dyDescent="0.3">
      <c r="B272" s="3"/>
      <c r="C272" s="3"/>
      <c r="D272" s="3"/>
      <c r="E272" s="3"/>
    </row>
    <row r="273" spans="2:5" x14ac:dyDescent="0.3">
      <c r="B273" s="3"/>
      <c r="C273" s="3"/>
      <c r="D273" s="3"/>
      <c r="E273" s="3"/>
    </row>
    <row r="274" spans="2:5" x14ac:dyDescent="0.3">
      <c r="B274" s="3"/>
      <c r="C274" s="3"/>
      <c r="D274" s="3"/>
      <c r="E274" s="3"/>
    </row>
    <row r="275" spans="2:5" x14ac:dyDescent="0.3">
      <c r="B275" s="3"/>
      <c r="C275" s="3"/>
      <c r="D275" s="3"/>
      <c r="E275" s="3"/>
    </row>
    <row r="276" spans="2:5" x14ac:dyDescent="0.3">
      <c r="B276" s="3"/>
      <c r="C276" s="3"/>
      <c r="D276" s="3"/>
      <c r="E276" s="3"/>
    </row>
    <row r="277" spans="2:5" x14ac:dyDescent="0.3">
      <c r="B277" s="3"/>
      <c r="C277" s="3"/>
      <c r="D277" s="3"/>
      <c r="E277" s="3"/>
    </row>
    <row r="278" spans="2:5" x14ac:dyDescent="0.3">
      <c r="B278" s="3"/>
      <c r="C278" s="3"/>
      <c r="D278" s="3"/>
      <c r="E278" s="3"/>
    </row>
    <row r="279" spans="2:5" x14ac:dyDescent="0.3">
      <c r="B279" s="3"/>
      <c r="C279" s="3"/>
      <c r="D279" s="3"/>
      <c r="E279" s="3"/>
    </row>
    <row r="280" spans="2:5" x14ac:dyDescent="0.3">
      <c r="B280" s="3"/>
      <c r="C280" s="3"/>
      <c r="D280" s="3"/>
      <c r="E280" s="3"/>
    </row>
    <row r="281" spans="2:5" x14ac:dyDescent="0.3">
      <c r="B281" s="3"/>
      <c r="C281" s="3"/>
      <c r="D281" s="3"/>
      <c r="E281" s="3"/>
    </row>
    <row r="282" spans="2:5" x14ac:dyDescent="0.3">
      <c r="B282" s="3"/>
      <c r="C282" s="3"/>
      <c r="D282" s="3"/>
      <c r="E282" s="3"/>
    </row>
    <row r="283" spans="2:5" x14ac:dyDescent="0.3">
      <c r="B283" s="3"/>
      <c r="C283" s="3"/>
      <c r="D283" s="3"/>
      <c r="E283" s="3"/>
    </row>
    <row r="284" spans="2:5" x14ac:dyDescent="0.3">
      <c r="B284" s="3"/>
      <c r="C284" s="3"/>
      <c r="D284" s="3"/>
      <c r="E284" s="3"/>
    </row>
    <row r="285" spans="2:5" x14ac:dyDescent="0.3">
      <c r="B285" s="3"/>
      <c r="C285" s="3"/>
      <c r="D285" s="3"/>
      <c r="E285" s="3"/>
    </row>
    <row r="286" spans="2:5" x14ac:dyDescent="0.3">
      <c r="B286" s="3"/>
      <c r="C286" s="3"/>
      <c r="D286" s="3"/>
      <c r="E286" s="3"/>
    </row>
    <row r="287" spans="2:5" x14ac:dyDescent="0.3">
      <c r="B287" s="3"/>
      <c r="C287" s="3"/>
      <c r="D287" s="3"/>
      <c r="E287" s="3"/>
    </row>
    <row r="288" spans="2:5" x14ac:dyDescent="0.3">
      <c r="B288" s="3"/>
      <c r="C288" s="3"/>
      <c r="D288" s="3"/>
      <c r="E288" s="3"/>
    </row>
    <row r="289" spans="2:5" x14ac:dyDescent="0.3">
      <c r="B289" s="3"/>
      <c r="C289" s="3"/>
      <c r="D289" s="3"/>
      <c r="E289" s="3"/>
    </row>
    <row r="290" spans="2:5" x14ac:dyDescent="0.3">
      <c r="B290" s="3"/>
      <c r="C290" s="3"/>
      <c r="D290" s="3"/>
      <c r="E290" s="3"/>
    </row>
    <row r="291" spans="2:5" x14ac:dyDescent="0.3">
      <c r="B291" s="3"/>
      <c r="C291" s="3"/>
      <c r="D291" s="3"/>
      <c r="E291" s="3"/>
    </row>
    <row r="292" spans="2:5" x14ac:dyDescent="0.3">
      <c r="B292" s="3"/>
      <c r="C292" s="3"/>
      <c r="D292" s="3"/>
      <c r="E292" s="3"/>
    </row>
    <row r="293" spans="2:5" x14ac:dyDescent="0.3">
      <c r="B293" s="3"/>
      <c r="C293" s="3"/>
      <c r="D293" s="3"/>
      <c r="E293" s="3"/>
    </row>
    <row r="294" spans="2:5" x14ac:dyDescent="0.3">
      <c r="B294" s="3"/>
      <c r="C294" s="3"/>
      <c r="D294" s="3"/>
      <c r="E294" s="3"/>
    </row>
    <row r="295" spans="2:5" x14ac:dyDescent="0.3">
      <c r="B295" s="3"/>
      <c r="C295" s="3"/>
      <c r="D295" s="3"/>
      <c r="E295" s="3"/>
    </row>
    <row r="296" spans="2:5" x14ac:dyDescent="0.3">
      <c r="B296" s="3"/>
      <c r="C296" s="3"/>
      <c r="D296" s="3"/>
      <c r="E296" s="3"/>
    </row>
    <row r="297" spans="2:5" x14ac:dyDescent="0.3">
      <c r="B297" s="3"/>
      <c r="C297" s="3"/>
      <c r="D297" s="3"/>
      <c r="E297" s="3"/>
    </row>
    <row r="298" spans="2:5" x14ac:dyDescent="0.3">
      <c r="B298" s="3"/>
      <c r="C298" s="3"/>
      <c r="D298" s="3"/>
      <c r="E298" s="3"/>
    </row>
    <row r="299" spans="2:5" x14ac:dyDescent="0.3">
      <c r="B299" s="3"/>
      <c r="C299" s="3"/>
      <c r="D299" s="3"/>
      <c r="E299" s="3"/>
    </row>
    <row r="300" spans="2:5" x14ac:dyDescent="0.3">
      <c r="B300" s="3"/>
      <c r="C300" s="3"/>
      <c r="D300" s="3"/>
      <c r="E300" s="3"/>
    </row>
    <row r="301" spans="2:5" x14ac:dyDescent="0.3">
      <c r="B301" s="3"/>
      <c r="C301" s="3"/>
      <c r="D301" s="3"/>
      <c r="E301" s="3"/>
    </row>
    <row r="302" spans="2:5" x14ac:dyDescent="0.3">
      <c r="B302" s="3"/>
      <c r="C302" s="3"/>
      <c r="D302" s="3"/>
      <c r="E302" s="3"/>
    </row>
    <row r="303" spans="2:5" x14ac:dyDescent="0.3">
      <c r="B303" s="3"/>
      <c r="C303" s="3"/>
      <c r="D303" s="3"/>
      <c r="E303" s="3"/>
    </row>
    <row r="304" spans="2:5" x14ac:dyDescent="0.3">
      <c r="B304" s="3"/>
      <c r="C304" s="3"/>
      <c r="D304" s="3"/>
      <c r="E304" s="3"/>
    </row>
    <row r="305" spans="2:5" x14ac:dyDescent="0.3">
      <c r="B305" s="3"/>
      <c r="C305" s="3"/>
      <c r="D305" s="3"/>
      <c r="E305" s="3"/>
    </row>
    <row r="306" spans="2:5" x14ac:dyDescent="0.3">
      <c r="B306" s="3"/>
      <c r="C306" s="3"/>
      <c r="D306" s="3"/>
      <c r="E306" s="3"/>
    </row>
    <row r="307" spans="2:5" x14ac:dyDescent="0.3">
      <c r="B307" s="3"/>
      <c r="C307" s="3"/>
      <c r="D307" s="3"/>
      <c r="E307" s="3"/>
    </row>
    <row r="308" spans="2:5" x14ac:dyDescent="0.3">
      <c r="B308" s="3"/>
      <c r="C308" s="3"/>
      <c r="D308" s="3"/>
      <c r="E308" s="3"/>
    </row>
    <row r="309" spans="2:5" x14ac:dyDescent="0.3">
      <c r="B309" s="3"/>
      <c r="C309" s="3"/>
      <c r="D309" s="3"/>
      <c r="E309" s="3"/>
    </row>
    <row r="310" spans="2:5" x14ac:dyDescent="0.3">
      <c r="B310" s="3"/>
      <c r="C310" s="3"/>
      <c r="D310" s="3"/>
      <c r="E310" s="3"/>
    </row>
    <row r="311" spans="2:5" x14ac:dyDescent="0.3">
      <c r="B311" s="3"/>
      <c r="C311" s="3"/>
      <c r="D311" s="3"/>
      <c r="E311" s="3"/>
    </row>
    <row r="312" spans="2:5" x14ac:dyDescent="0.3">
      <c r="B312" s="3"/>
      <c r="C312" s="3"/>
      <c r="D312" s="3"/>
      <c r="E312" s="3"/>
    </row>
    <row r="313" spans="2:5" x14ac:dyDescent="0.3">
      <c r="B313" s="3"/>
      <c r="C313" s="3"/>
      <c r="D313" s="3"/>
      <c r="E313" s="3"/>
    </row>
    <row r="314" spans="2:5" x14ac:dyDescent="0.3">
      <c r="B314" s="3"/>
      <c r="C314" s="3"/>
      <c r="D314" s="3"/>
      <c r="E314" s="3"/>
    </row>
    <row r="315" spans="2:5" x14ac:dyDescent="0.3">
      <c r="B315" s="3"/>
      <c r="C315" s="3"/>
      <c r="D315" s="3"/>
      <c r="E315" s="3"/>
    </row>
    <row r="316" spans="2:5" x14ac:dyDescent="0.3">
      <c r="B316" s="3"/>
      <c r="C316" s="3"/>
      <c r="D316" s="3"/>
      <c r="E316" s="3"/>
    </row>
    <row r="317" spans="2:5" x14ac:dyDescent="0.3">
      <c r="B317" s="3"/>
      <c r="C317" s="3"/>
      <c r="D317" s="3"/>
      <c r="E317" s="3"/>
    </row>
    <row r="318" spans="2:5" x14ac:dyDescent="0.3">
      <c r="B318" s="3"/>
      <c r="C318" s="3"/>
      <c r="D318" s="3"/>
      <c r="E318" s="3"/>
    </row>
    <row r="319" spans="2:5" x14ac:dyDescent="0.3">
      <c r="B319" s="3"/>
      <c r="C319" s="3"/>
      <c r="D319" s="3"/>
      <c r="E319" s="3"/>
    </row>
    <row r="320" spans="2:5" x14ac:dyDescent="0.3">
      <c r="B320" s="3"/>
      <c r="C320" s="3"/>
      <c r="D320" s="3"/>
      <c r="E320" s="3"/>
    </row>
    <row r="321" spans="2:5" x14ac:dyDescent="0.3">
      <c r="B321" s="3"/>
      <c r="C321" s="3"/>
      <c r="D321" s="3"/>
      <c r="E321" s="3"/>
    </row>
    <row r="322" spans="2:5" x14ac:dyDescent="0.3">
      <c r="B322" s="3"/>
      <c r="C322" s="3"/>
      <c r="D322" s="3"/>
      <c r="E322" s="3"/>
    </row>
    <row r="323" spans="2:5" x14ac:dyDescent="0.3">
      <c r="B323" s="3"/>
      <c r="C323" s="3"/>
      <c r="D323" s="3"/>
      <c r="E323" s="3"/>
    </row>
    <row r="324" spans="2:5" x14ac:dyDescent="0.3">
      <c r="B324" s="3"/>
      <c r="C324" s="3"/>
      <c r="D324" s="3"/>
      <c r="E324" s="3"/>
    </row>
    <row r="325" spans="2:5" x14ac:dyDescent="0.3">
      <c r="B325" s="3"/>
      <c r="C325" s="3"/>
      <c r="D325" s="3"/>
      <c r="E325" s="3"/>
    </row>
    <row r="326" spans="2:5" x14ac:dyDescent="0.3">
      <c r="B326" s="3"/>
      <c r="C326" s="3"/>
      <c r="D326" s="3"/>
      <c r="E326" s="3"/>
    </row>
    <row r="327" spans="2:5" x14ac:dyDescent="0.3">
      <c r="B327" s="3"/>
      <c r="C327" s="3"/>
      <c r="D327" s="3"/>
      <c r="E327" s="3"/>
    </row>
    <row r="328" spans="2:5" x14ac:dyDescent="0.3">
      <c r="B328" s="3"/>
      <c r="C328" s="3"/>
      <c r="D328" s="3"/>
      <c r="E328" s="3"/>
    </row>
    <row r="329" spans="2:5" x14ac:dyDescent="0.3">
      <c r="B329" s="3"/>
      <c r="C329" s="3"/>
      <c r="D329" s="3"/>
      <c r="E329" s="3"/>
    </row>
    <row r="330" spans="2:5" x14ac:dyDescent="0.3">
      <c r="B330" s="3"/>
      <c r="C330" s="3"/>
      <c r="D330" s="3"/>
      <c r="E330" s="3"/>
    </row>
    <row r="331" spans="2:5" x14ac:dyDescent="0.3">
      <c r="B331" s="3"/>
      <c r="C331" s="3"/>
      <c r="D331" s="3"/>
      <c r="E331" s="3"/>
    </row>
    <row r="332" spans="2:5" x14ac:dyDescent="0.3">
      <c r="B332" s="3"/>
      <c r="C332" s="3"/>
      <c r="D332" s="3"/>
      <c r="E332" s="3"/>
    </row>
    <row r="333" spans="2:5" x14ac:dyDescent="0.3">
      <c r="B333" s="3"/>
      <c r="C333" s="3"/>
      <c r="D333" s="3"/>
      <c r="E333" s="3"/>
    </row>
    <row r="334" spans="2:5" x14ac:dyDescent="0.3">
      <c r="B334" s="3"/>
      <c r="C334" s="3"/>
      <c r="D334" s="3"/>
      <c r="E334" s="3"/>
    </row>
    <row r="335" spans="2:5" x14ac:dyDescent="0.3">
      <c r="B335" s="3"/>
      <c r="C335" s="3"/>
      <c r="D335" s="3"/>
      <c r="E335" s="3"/>
    </row>
    <row r="336" spans="2:5" x14ac:dyDescent="0.3">
      <c r="B336" s="3"/>
      <c r="C336" s="3"/>
      <c r="D336" s="3"/>
      <c r="E336" s="3"/>
    </row>
    <row r="337" spans="2:5" x14ac:dyDescent="0.3">
      <c r="B337" s="3"/>
      <c r="C337" s="3"/>
      <c r="D337" s="3"/>
      <c r="E337" s="3"/>
    </row>
    <row r="338" spans="2:5" x14ac:dyDescent="0.3">
      <c r="B338" s="3"/>
      <c r="C338" s="3"/>
      <c r="D338" s="3"/>
      <c r="E338" s="3"/>
    </row>
    <row r="339" spans="2:5" x14ac:dyDescent="0.3">
      <c r="B339" s="3"/>
      <c r="C339" s="3"/>
      <c r="D339" s="3"/>
      <c r="E339" s="3"/>
    </row>
    <row r="340" spans="2:5" x14ac:dyDescent="0.3">
      <c r="B340" s="3"/>
      <c r="C340" s="3"/>
      <c r="D340" s="3"/>
      <c r="E340" s="3"/>
    </row>
    <row r="341" spans="2:5" x14ac:dyDescent="0.3">
      <c r="B341" s="3"/>
      <c r="C341" s="3"/>
      <c r="D341" s="3"/>
      <c r="E341" s="3"/>
    </row>
    <row r="342" spans="2:5" x14ac:dyDescent="0.3">
      <c r="B342" s="3"/>
      <c r="C342" s="3"/>
      <c r="D342" s="3"/>
      <c r="E342" s="3"/>
    </row>
    <row r="343" spans="2:5" x14ac:dyDescent="0.3">
      <c r="B343" s="3"/>
      <c r="C343" s="3"/>
      <c r="D343" s="3"/>
      <c r="E343" s="3"/>
    </row>
    <row r="344" spans="2:5" x14ac:dyDescent="0.3">
      <c r="B344" s="3"/>
      <c r="C344" s="3"/>
      <c r="D344" s="3"/>
      <c r="E344" s="3"/>
    </row>
    <row r="345" spans="2:5" x14ac:dyDescent="0.3">
      <c r="B345" s="3"/>
      <c r="C345" s="3"/>
      <c r="D345" s="3"/>
      <c r="E345" s="3"/>
    </row>
    <row r="346" spans="2:5" x14ac:dyDescent="0.3">
      <c r="B346" s="3"/>
      <c r="C346" s="3"/>
      <c r="D346" s="3"/>
      <c r="E346" s="3"/>
    </row>
    <row r="347" spans="2:5" x14ac:dyDescent="0.3">
      <c r="B347" s="3"/>
      <c r="C347" s="3"/>
      <c r="D347" s="3"/>
      <c r="E347" s="3"/>
    </row>
    <row r="348" spans="2:5" x14ac:dyDescent="0.3">
      <c r="B348" s="3"/>
      <c r="C348" s="3"/>
      <c r="D348" s="3"/>
      <c r="E348" s="3"/>
    </row>
    <row r="349" spans="2:5" x14ac:dyDescent="0.3">
      <c r="B349" s="3"/>
      <c r="C349" s="3"/>
      <c r="D349" s="3"/>
      <c r="E349" s="3"/>
    </row>
    <row r="350" spans="2:5" x14ac:dyDescent="0.3">
      <c r="B350" s="3"/>
      <c r="C350" s="3"/>
      <c r="D350" s="3"/>
      <c r="E350" s="3"/>
    </row>
    <row r="351" spans="2:5" x14ac:dyDescent="0.3">
      <c r="B351" s="3"/>
      <c r="C351" s="3"/>
      <c r="D351" s="3"/>
      <c r="E351" s="3"/>
    </row>
    <row r="352" spans="2:5" x14ac:dyDescent="0.3">
      <c r="B352" s="3"/>
      <c r="C352" s="3"/>
      <c r="D352" s="3"/>
      <c r="E352" s="3"/>
    </row>
    <row r="353" spans="2:5" x14ac:dyDescent="0.3">
      <c r="B353" s="3"/>
      <c r="C353" s="3"/>
      <c r="D353" s="3"/>
      <c r="E353" s="3"/>
    </row>
    <row r="354" spans="2:5" x14ac:dyDescent="0.3">
      <c r="B354" s="3"/>
      <c r="C354" s="3"/>
      <c r="D354" s="3"/>
      <c r="E354" s="3"/>
    </row>
    <row r="355" spans="2:5" x14ac:dyDescent="0.3">
      <c r="B355" s="3"/>
      <c r="C355" s="3"/>
      <c r="D355" s="3"/>
      <c r="E355" s="3"/>
    </row>
    <row r="356" spans="2:5" x14ac:dyDescent="0.3">
      <c r="B356" s="3"/>
      <c r="C356" s="3"/>
      <c r="D356" s="3"/>
      <c r="E356" s="3"/>
    </row>
    <row r="357" spans="2:5" x14ac:dyDescent="0.3">
      <c r="B357" s="3"/>
      <c r="C357" s="3"/>
      <c r="D357" s="3"/>
      <c r="E357" s="3"/>
    </row>
    <row r="358" spans="2:5" x14ac:dyDescent="0.3">
      <c r="B358" s="3"/>
      <c r="C358" s="3"/>
      <c r="D358" s="3"/>
      <c r="E358" s="3"/>
    </row>
    <row r="359" spans="2:5" x14ac:dyDescent="0.3">
      <c r="B359" s="3"/>
      <c r="C359" s="3"/>
      <c r="D359" s="3"/>
      <c r="E359" s="3"/>
    </row>
    <row r="360" spans="2:5" x14ac:dyDescent="0.3">
      <c r="B360" s="3"/>
      <c r="C360" s="3"/>
      <c r="D360" s="3"/>
      <c r="E360" s="3"/>
    </row>
    <row r="361" spans="2:5" x14ac:dyDescent="0.3">
      <c r="B361" s="3"/>
      <c r="C361" s="3"/>
      <c r="D361" s="3"/>
      <c r="E361" s="3"/>
    </row>
    <row r="362" spans="2:5" x14ac:dyDescent="0.3">
      <c r="B362" s="3"/>
      <c r="C362" s="3"/>
      <c r="D362" s="3"/>
      <c r="E362" s="3"/>
    </row>
    <row r="363" spans="2:5" x14ac:dyDescent="0.3">
      <c r="B363" s="3"/>
      <c r="C363" s="3"/>
      <c r="D363" s="3"/>
      <c r="E363" s="3"/>
    </row>
    <row r="364" spans="2:5" x14ac:dyDescent="0.3">
      <c r="B364" s="3"/>
      <c r="C364" s="3"/>
      <c r="D364" s="3"/>
      <c r="E364" s="3"/>
    </row>
    <row r="365" spans="2:5" x14ac:dyDescent="0.3">
      <c r="B365" s="3"/>
      <c r="C365" s="3"/>
      <c r="D365" s="3"/>
      <c r="E365" s="3"/>
    </row>
    <row r="366" spans="2:5" x14ac:dyDescent="0.3">
      <c r="B366" s="3"/>
      <c r="C366" s="3"/>
      <c r="D366" s="3"/>
      <c r="E366" s="3"/>
    </row>
    <row r="367" spans="2:5" x14ac:dyDescent="0.3">
      <c r="B367" s="3"/>
      <c r="C367" s="3"/>
      <c r="D367" s="3"/>
      <c r="E367" s="3"/>
    </row>
    <row r="368" spans="2:5" x14ac:dyDescent="0.3">
      <c r="B368" s="3"/>
      <c r="C368" s="3"/>
      <c r="D368" s="3"/>
      <c r="E368" s="3"/>
    </row>
    <row r="369" spans="2:5" x14ac:dyDescent="0.3">
      <c r="B369" s="3"/>
      <c r="C369" s="3"/>
      <c r="D369" s="3"/>
      <c r="E369" s="3"/>
    </row>
    <row r="370" spans="2:5" x14ac:dyDescent="0.3">
      <c r="B370" s="3"/>
      <c r="C370" s="3"/>
      <c r="D370" s="3"/>
      <c r="E370" s="3"/>
    </row>
    <row r="371" spans="2:5" x14ac:dyDescent="0.3">
      <c r="B371" s="3"/>
      <c r="C371" s="3"/>
      <c r="D371" s="3"/>
      <c r="E371" s="3"/>
    </row>
    <row r="372" spans="2:5" x14ac:dyDescent="0.3">
      <c r="B372" s="3"/>
      <c r="C372" s="3"/>
      <c r="D372" s="3"/>
      <c r="E372" s="3"/>
    </row>
    <row r="373" spans="2:5" x14ac:dyDescent="0.3">
      <c r="B373" s="3"/>
      <c r="C373" s="3"/>
      <c r="D373" s="3"/>
      <c r="E373" s="3"/>
    </row>
    <row r="374" spans="2:5" x14ac:dyDescent="0.3">
      <c r="B374" s="3"/>
      <c r="C374" s="3"/>
      <c r="D374" s="3"/>
      <c r="E374" s="3"/>
    </row>
    <row r="375" spans="2:5" x14ac:dyDescent="0.3">
      <c r="B375" s="3"/>
      <c r="C375" s="3"/>
      <c r="D375" s="3"/>
      <c r="E375" s="3"/>
    </row>
    <row r="376" spans="2:5" x14ac:dyDescent="0.3">
      <c r="B376" s="3"/>
      <c r="C376" s="3"/>
      <c r="D376" s="3"/>
      <c r="E376" s="3"/>
    </row>
    <row r="377" spans="2:5" x14ac:dyDescent="0.3">
      <c r="B377" s="3"/>
      <c r="C377" s="3"/>
      <c r="D377" s="3"/>
      <c r="E377" s="3"/>
    </row>
    <row r="378" spans="2:5" x14ac:dyDescent="0.3">
      <c r="B378" s="3"/>
      <c r="C378" s="3"/>
      <c r="D378" s="3"/>
      <c r="E378" s="3"/>
    </row>
    <row r="379" spans="2:5" x14ac:dyDescent="0.3">
      <c r="B379" s="3"/>
      <c r="C379" s="3"/>
      <c r="D379" s="3"/>
      <c r="E379" s="3"/>
    </row>
    <row r="380" spans="2:5" x14ac:dyDescent="0.3">
      <c r="B380" s="3"/>
      <c r="C380" s="3"/>
      <c r="D380" s="3"/>
      <c r="E380" s="3"/>
    </row>
    <row r="381" spans="2:5" x14ac:dyDescent="0.3">
      <c r="B381" s="3"/>
      <c r="C381" s="3"/>
      <c r="D381" s="3"/>
      <c r="E381" s="3"/>
    </row>
    <row r="382" spans="2:5" x14ac:dyDescent="0.3">
      <c r="B382" s="3"/>
      <c r="C382" s="3"/>
      <c r="D382" s="3"/>
      <c r="E382" s="3"/>
    </row>
    <row r="383" spans="2:5" x14ac:dyDescent="0.3">
      <c r="B383" s="3"/>
      <c r="C383" s="3"/>
      <c r="D383" s="3"/>
      <c r="E383" s="3"/>
    </row>
    <row r="384" spans="2:5" x14ac:dyDescent="0.3">
      <c r="B384" s="3"/>
      <c r="C384" s="3"/>
      <c r="D384" s="3"/>
      <c r="E384" s="3"/>
    </row>
    <row r="385" spans="2:5" x14ac:dyDescent="0.3">
      <c r="B385" s="3"/>
      <c r="C385" s="3"/>
      <c r="D385" s="3"/>
      <c r="E385" s="3"/>
    </row>
    <row r="386" spans="2:5" x14ac:dyDescent="0.3">
      <c r="B386" s="3"/>
      <c r="C386" s="3"/>
      <c r="D386" s="3"/>
      <c r="E386" s="3"/>
    </row>
    <row r="387" spans="2:5" x14ac:dyDescent="0.3">
      <c r="B387" s="3"/>
      <c r="C387" s="3"/>
      <c r="D387" s="3"/>
      <c r="E387" s="3"/>
    </row>
    <row r="388" spans="2:5" x14ac:dyDescent="0.3">
      <c r="B388" s="3"/>
      <c r="C388" s="3"/>
      <c r="D388" s="3"/>
      <c r="E388" s="3"/>
    </row>
    <row r="389" spans="2:5" x14ac:dyDescent="0.3">
      <c r="B389" s="3"/>
      <c r="C389" s="3"/>
      <c r="D389" s="3"/>
      <c r="E389" s="3"/>
    </row>
    <row r="390" spans="2:5" x14ac:dyDescent="0.3">
      <c r="B390" s="3"/>
      <c r="C390" s="3"/>
      <c r="D390" s="3"/>
      <c r="E390" s="3"/>
    </row>
    <row r="391" spans="2:5" x14ac:dyDescent="0.3">
      <c r="B391" s="3"/>
      <c r="C391" s="3"/>
      <c r="D391" s="3"/>
      <c r="E391" s="3"/>
    </row>
    <row r="392" spans="2:5" x14ac:dyDescent="0.3">
      <c r="B392" s="3"/>
      <c r="C392" s="3"/>
      <c r="D392" s="3"/>
      <c r="E392" s="3"/>
    </row>
    <row r="393" spans="2:5" x14ac:dyDescent="0.3">
      <c r="B393" s="3"/>
      <c r="C393" s="3"/>
      <c r="D393" s="3"/>
      <c r="E393" s="3"/>
    </row>
    <row r="394" spans="2:5" x14ac:dyDescent="0.3">
      <c r="B394" s="3"/>
      <c r="C394" s="3"/>
      <c r="D394" s="3"/>
      <c r="E394" s="3"/>
    </row>
    <row r="395" spans="2:5" x14ac:dyDescent="0.3">
      <c r="B395" s="3"/>
      <c r="C395" s="3"/>
      <c r="D395" s="3"/>
      <c r="E395" s="3"/>
    </row>
    <row r="396" spans="2:5" x14ac:dyDescent="0.3">
      <c r="B396" s="3"/>
      <c r="C396" s="3"/>
      <c r="D396" s="3"/>
      <c r="E396" s="3"/>
    </row>
    <row r="397" spans="2:5" x14ac:dyDescent="0.3">
      <c r="B397" s="3"/>
      <c r="C397" s="3"/>
      <c r="D397" s="3"/>
      <c r="E397" s="3"/>
    </row>
    <row r="398" spans="2:5" x14ac:dyDescent="0.3">
      <c r="B398" s="3"/>
      <c r="C398" s="3"/>
      <c r="D398" s="3"/>
      <c r="E398" s="3"/>
    </row>
    <row r="399" spans="2:5" x14ac:dyDescent="0.3">
      <c r="B399" s="3"/>
      <c r="C399" s="3"/>
      <c r="D399" s="3"/>
      <c r="E399" s="3"/>
    </row>
    <row r="400" spans="2:5" x14ac:dyDescent="0.3">
      <c r="B400" s="3"/>
      <c r="C400" s="3"/>
      <c r="D400" s="3"/>
      <c r="E400" s="3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1F4A-8D00-4754-920E-A5EF4CE5E4A2}">
  <sheetPr codeName="Sheet6"/>
  <dimension ref="B2:Y400"/>
  <sheetViews>
    <sheetView zoomScale="70" zoomScaleNormal="70" workbookViewId="0">
      <selection activeCell="M6" sqref="A6:M9"/>
    </sheetView>
  </sheetViews>
  <sheetFormatPr defaultRowHeight="14.4" x14ac:dyDescent="0.3"/>
  <cols>
    <col min="3" max="3" width="8.109375" customWidth="1"/>
    <col min="4" max="4" width="14.109375" customWidth="1"/>
    <col min="5" max="5" width="8.44140625" customWidth="1"/>
    <col min="6" max="6" width="12.109375" customWidth="1"/>
    <col min="9" max="9" width="1.44140625" customWidth="1"/>
    <col min="10" max="10" width="12.88671875" customWidth="1"/>
    <col min="11" max="11" width="8.44140625" customWidth="1"/>
    <col min="12" max="12" width="8.44140625" style="5"/>
    <col min="15" max="15" width="14.88671875" customWidth="1"/>
  </cols>
  <sheetData>
    <row r="2" spans="2:25" x14ac:dyDescent="0.3">
      <c r="B2" t="s">
        <v>3805</v>
      </c>
      <c r="C2" t="s">
        <v>3806</v>
      </c>
      <c r="G2" s="16" t="s">
        <v>3807</v>
      </c>
      <c r="H2" s="22">
        <f>SUM(G6:G400)/COUNTA(D6:D38)</f>
        <v>0.69709580827067652</v>
      </c>
      <c r="M2" s="5"/>
      <c r="X2" s="16"/>
    </row>
    <row r="3" spans="2:25" x14ac:dyDescent="0.3">
      <c r="B3" t="s">
        <v>3808</v>
      </c>
      <c r="C3" s="21" t="s">
        <v>3809</v>
      </c>
      <c r="E3" s="15"/>
      <c r="F3" s="15"/>
      <c r="G3" s="16"/>
      <c r="H3" s="23"/>
      <c r="P3" s="16"/>
      <c r="X3" s="16"/>
    </row>
    <row r="4" spans="2:25" x14ac:dyDescent="0.3">
      <c r="B4" s="157" t="s">
        <v>3810</v>
      </c>
      <c r="C4" s="160" t="s">
        <v>3811</v>
      </c>
      <c r="D4" s="160" t="s">
        <v>10</v>
      </c>
      <c r="E4" s="161" t="s">
        <v>3812</v>
      </c>
      <c r="F4" s="161" t="s">
        <v>33</v>
      </c>
      <c r="G4" s="160" t="s">
        <v>34</v>
      </c>
      <c r="H4" s="9" t="s">
        <v>35</v>
      </c>
      <c r="J4" s="155" t="s">
        <v>36</v>
      </c>
      <c r="K4" s="157" t="s">
        <v>3813</v>
      </c>
      <c r="L4" s="11" t="s">
        <v>38</v>
      </c>
      <c r="M4" s="159" t="s">
        <v>42</v>
      </c>
      <c r="N4" s="159"/>
      <c r="O4" s="159"/>
      <c r="P4" s="159" t="s">
        <v>3814</v>
      </c>
      <c r="Q4" s="159"/>
      <c r="R4" s="159"/>
      <c r="S4" s="159"/>
      <c r="T4" s="159"/>
      <c r="U4" s="159"/>
      <c r="V4" s="159"/>
      <c r="W4" s="159"/>
      <c r="X4" s="159"/>
      <c r="Y4" s="159"/>
    </row>
    <row r="5" spans="2:25" s="4" customFormat="1" x14ac:dyDescent="0.3">
      <c r="B5" s="158"/>
      <c r="C5" s="160"/>
      <c r="D5" s="160"/>
      <c r="E5" s="160"/>
      <c r="F5" s="160"/>
      <c r="G5" s="160"/>
      <c r="H5" s="10" t="s">
        <v>44</v>
      </c>
      <c r="J5" s="156"/>
      <c r="K5" s="158"/>
      <c r="L5" s="12" t="s">
        <v>45</v>
      </c>
      <c r="M5" s="6" t="s">
        <v>46</v>
      </c>
      <c r="N5" s="6" t="s">
        <v>47</v>
      </c>
      <c r="O5" s="6" t="s">
        <v>48</v>
      </c>
      <c r="P5" s="7" t="s">
        <v>3815</v>
      </c>
      <c r="Q5" s="7" t="s">
        <v>3816</v>
      </c>
      <c r="R5" s="7" t="s">
        <v>3817</v>
      </c>
      <c r="S5" s="7" t="s">
        <v>3818</v>
      </c>
      <c r="T5" s="7" t="s">
        <v>3819</v>
      </c>
      <c r="U5" s="8" t="s">
        <v>3820</v>
      </c>
      <c r="V5" s="8" t="s">
        <v>3821</v>
      </c>
      <c r="W5" s="8" t="s">
        <v>3822</v>
      </c>
      <c r="X5" s="8" t="s">
        <v>3823</v>
      </c>
      <c r="Y5" s="8" t="s">
        <v>3824</v>
      </c>
    </row>
    <row r="6" spans="2:25" x14ac:dyDescent="0.3">
      <c r="B6" s="20">
        <v>2</v>
      </c>
      <c r="C6" s="25">
        <f>IF(D6="","",1)</f>
        <v>1</v>
      </c>
      <c r="D6" s="19" t="s">
        <v>3825</v>
      </c>
      <c r="E6" s="13">
        <f>IF(C6="","",_xlfn.XLOOKUP(D6,条件一覧!$B$4:$B$400,条件一覧!$C$4:$C$400,,0,))</f>
        <v>0.8</v>
      </c>
      <c r="F6" s="13">
        <f>IF(C6="","",_xlfn.XLOOKUP(D6,条件一覧!$B$4:$B$400,条件一覧!$D$4:$D$400,,0,))</f>
        <v>0.6875</v>
      </c>
      <c r="G6" s="14">
        <f t="shared" ref="G6:G69" si="0">IF(C6="","",(J6*L6)/(O6*60))</f>
        <v>0.703125</v>
      </c>
      <c r="H6" s="14">
        <f t="shared" ref="H6:H69" si="1">IF(C6="","",L6/(15*3600/J6*E6))</f>
        <v>0.234375</v>
      </c>
      <c r="J6" s="13">
        <f>IF(C6="","",_xlfn.XLOOKUP(D6,条件一覧!$B$4:$B$400,条件一覧!$E$4:$E$400,,0,))</f>
        <v>0.67500000000000004</v>
      </c>
      <c r="K6" s="24">
        <v>1</v>
      </c>
      <c r="L6" s="17">
        <v>15000</v>
      </c>
      <c r="M6" s="18">
        <v>0.32291666666666669</v>
      </c>
      <c r="N6" s="18">
        <v>0.5</v>
      </c>
      <c r="O6" s="26">
        <f t="shared" ref="O6:O69" si="2">IF(C6="","",((N6-M6)*24*60)-SUM(U6:Y6))</f>
        <v>240</v>
      </c>
      <c r="P6" s="19">
        <v>30</v>
      </c>
      <c r="Q6" s="19">
        <v>0</v>
      </c>
      <c r="R6" s="19">
        <v>0</v>
      </c>
      <c r="S6" s="19">
        <v>0</v>
      </c>
      <c r="T6" s="19">
        <v>50</v>
      </c>
      <c r="U6" s="19">
        <v>5</v>
      </c>
      <c r="V6" s="19">
        <v>0</v>
      </c>
      <c r="W6" s="19">
        <v>0</v>
      </c>
      <c r="X6" s="19">
        <v>10</v>
      </c>
      <c r="Y6" s="19">
        <v>0</v>
      </c>
    </row>
    <row r="7" spans="2:25" x14ac:dyDescent="0.3">
      <c r="B7" s="20">
        <v>2</v>
      </c>
      <c r="C7" s="25">
        <f>IF(D7="","",IF(B6=B7,C6+1,1))</f>
        <v>2</v>
      </c>
      <c r="D7" s="19" t="s">
        <v>3826</v>
      </c>
      <c r="E7" s="13">
        <f>IF(C7="","",_xlfn.XLOOKUP(D7,条件一覧!$B$4:$B$400,条件一覧!$C$4:$C$400,,0,))</f>
        <v>0.8</v>
      </c>
      <c r="F7" s="13">
        <f>IF(C7="","",_xlfn.XLOOKUP(D7,条件一覧!$B$4:$B$400,条件一覧!$D$4:$D$400,,0,))</f>
        <v>0.45833333333333331</v>
      </c>
      <c r="G7" s="14">
        <f t="shared" si="0"/>
        <v>0.62499999999999967</v>
      </c>
      <c r="H7" s="14">
        <f t="shared" si="1"/>
        <v>0.10416666666666667</v>
      </c>
      <c r="J7" s="13">
        <f>IF(C7="","",_xlfn.XLOOKUP(D7,条件一覧!$B$4:$B$400,条件一覧!$E$4:$E$400,,0,))</f>
        <v>0.45</v>
      </c>
      <c r="K7" s="24">
        <v>1</v>
      </c>
      <c r="L7" s="17">
        <v>10000</v>
      </c>
      <c r="M7" s="18">
        <v>0.5</v>
      </c>
      <c r="N7" s="18">
        <v>0.58333333333333337</v>
      </c>
      <c r="O7" s="26">
        <f t="shared" si="2"/>
        <v>120.00000000000006</v>
      </c>
      <c r="P7" s="19">
        <v>0</v>
      </c>
      <c r="Q7" s="19">
        <v>0</v>
      </c>
      <c r="R7" s="19">
        <v>0</v>
      </c>
      <c r="S7" s="19">
        <v>0</v>
      </c>
      <c r="T7" s="19">
        <v>30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</row>
    <row r="8" spans="2:25" x14ac:dyDescent="0.3">
      <c r="B8" s="20">
        <v>2</v>
      </c>
      <c r="C8" s="25">
        <f t="shared" ref="C8:C71" si="3">IF(D8="","",IF(B7=B8,C7+1,1))</f>
        <v>3</v>
      </c>
      <c r="D8" s="19" t="s">
        <v>3827</v>
      </c>
      <c r="E8" s="13">
        <f>IF(C8="","",_xlfn.XLOOKUP(D8,条件一覧!$B$4:$B$400,条件一覧!$C$4:$C$400,,0,))</f>
        <v>0.8</v>
      </c>
      <c r="F8" s="13">
        <f>IF(C8="","",_xlfn.XLOOKUP(D8,条件一覧!$B$4:$B$400,条件一覧!$D$4:$D$400,,0,))</f>
        <v>1.1458333333333333</v>
      </c>
      <c r="G8" s="14">
        <f t="shared" si="0"/>
        <v>0.66964285714285743</v>
      </c>
      <c r="H8" s="14">
        <f t="shared" si="1"/>
        <v>0.13020833333333334</v>
      </c>
      <c r="J8" s="13">
        <f>IF(C8="","",_xlfn.XLOOKUP(D8,条件一覧!$B$4:$B$400,条件一覧!$E$4:$E$400,,0,))</f>
        <v>1.125</v>
      </c>
      <c r="K8" s="24">
        <v>1</v>
      </c>
      <c r="L8" s="17">
        <v>5000</v>
      </c>
      <c r="M8" s="18">
        <v>0.58333333333333337</v>
      </c>
      <c r="N8" s="18">
        <v>0.6875</v>
      </c>
      <c r="O8" s="26">
        <f t="shared" si="2"/>
        <v>139.99999999999994</v>
      </c>
      <c r="P8" s="19">
        <v>0</v>
      </c>
      <c r="Q8" s="19">
        <v>30</v>
      </c>
      <c r="R8" s="19">
        <v>0</v>
      </c>
      <c r="S8" s="19">
        <v>0</v>
      </c>
      <c r="T8" s="19">
        <v>50</v>
      </c>
      <c r="U8" s="19">
        <v>0</v>
      </c>
      <c r="V8" s="19">
        <v>0</v>
      </c>
      <c r="W8" s="19">
        <v>0</v>
      </c>
      <c r="X8" s="19">
        <v>10</v>
      </c>
      <c r="Y8" s="19">
        <v>0</v>
      </c>
    </row>
    <row r="9" spans="2:25" x14ac:dyDescent="0.3">
      <c r="B9" s="20">
        <v>4</v>
      </c>
      <c r="C9" s="25">
        <f t="shared" si="3"/>
        <v>1</v>
      </c>
      <c r="D9" s="19" t="s">
        <v>3825</v>
      </c>
      <c r="E9" s="13">
        <f>IF(C9="","",_xlfn.XLOOKUP(D9,条件一覧!$B$4:$B$400,条件一覧!$C$4:$C$400,,0,))</f>
        <v>0.8</v>
      </c>
      <c r="F9" s="13">
        <f>IF(C9="","",_xlfn.XLOOKUP(D9,条件一覧!$B$4:$B$400,条件一覧!$D$4:$D$400,,0,))</f>
        <v>0.6875</v>
      </c>
      <c r="G9" s="14">
        <f t="shared" si="0"/>
        <v>0.70199999999999996</v>
      </c>
      <c r="H9" s="14">
        <f t="shared" si="1"/>
        <v>0.48749999999999999</v>
      </c>
      <c r="J9" s="13">
        <f>IF(C9="","",_xlfn.XLOOKUP(D9,条件一覧!$B$4:$B$400,条件一覧!$E$4:$E$400,,0,))</f>
        <v>0.67500000000000004</v>
      </c>
      <c r="K9" s="24">
        <v>1</v>
      </c>
      <c r="L9" s="17">
        <v>31200</v>
      </c>
      <c r="M9" s="18">
        <v>0.32291666666666669</v>
      </c>
      <c r="N9" s="18">
        <v>0.6875</v>
      </c>
      <c r="O9" s="26">
        <f t="shared" si="2"/>
        <v>500</v>
      </c>
      <c r="P9" s="19">
        <v>30</v>
      </c>
      <c r="Q9" s="19">
        <v>30</v>
      </c>
      <c r="R9" s="19">
        <v>0</v>
      </c>
      <c r="S9" s="19">
        <v>0</v>
      </c>
      <c r="T9" s="19">
        <v>131</v>
      </c>
      <c r="U9" s="19">
        <v>5</v>
      </c>
      <c r="V9" s="19">
        <v>0</v>
      </c>
      <c r="W9" s="19">
        <v>0</v>
      </c>
      <c r="X9" s="19">
        <v>20</v>
      </c>
      <c r="Y9" s="19">
        <v>0</v>
      </c>
    </row>
    <row r="10" spans="2:25" x14ac:dyDescent="0.3">
      <c r="B10" s="20">
        <v>6</v>
      </c>
      <c r="C10" s="25">
        <f t="shared" si="3"/>
        <v>1</v>
      </c>
      <c r="D10" s="19" t="s">
        <v>3825</v>
      </c>
      <c r="E10" s="13">
        <f>IF(C10="","",_xlfn.XLOOKUP(D10,条件一覧!$B$4:$B$400,条件一覧!$C$4:$C$400,,0,))</f>
        <v>0.8</v>
      </c>
      <c r="F10" s="13">
        <f>IF(C10="","",_xlfn.XLOOKUP(D10,条件一覧!$B$4:$B$400,条件一覧!$D$4:$D$400,,0,))</f>
        <v>0.6875</v>
      </c>
      <c r="G10" s="14">
        <f t="shared" si="0"/>
        <v>0.24975000000000003</v>
      </c>
      <c r="H10" s="14">
        <f t="shared" si="1"/>
        <v>0.17343749999999999</v>
      </c>
      <c r="J10" s="13">
        <f>IF(C10="","",_xlfn.XLOOKUP(D10,条件一覧!$B$4:$B$400,条件一覧!$E$4:$E$400,,0,))</f>
        <v>0.67500000000000004</v>
      </c>
      <c r="K10" s="24">
        <v>1</v>
      </c>
      <c r="L10" s="17">
        <v>11100</v>
      </c>
      <c r="M10" s="18">
        <v>0.32291666666666669</v>
      </c>
      <c r="N10" s="18">
        <v>0.6875</v>
      </c>
      <c r="O10" s="26">
        <f t="shared" si="2"/>
        <v>500</v>
      </c>
      <c r="P10" s="19">
        <v>30</v>
      </c>
      <c r="Q10" s="19">
        <v>30</v>
      </c>
      <c r="R10" s="19">
        <v>0</v>
      </c>
      <c r="S10" s="19">
        <v>0</v>
      </c>
      <c r="T10" s="19">
        <v>348</v>
      </c>
      <c r="U10" s="19">
        <v>5</v>
      </c>
      <c r="V10" s="19">
        <v>0</v>
      </c>
      <c r="W10" s="19">
        <v>0</v>
      </c>
      <c r="X10" s="19">
        <v>20</v>
      </c>
      <c r="Y10" s="19">
        <v>0</v>
      </c>
    </row>
    <row r="11" spans="2:25" x14ac:dyDescent="0.3">
      <c r="B11" s="20">
        <v>9</v>
      </c>
      <c r="C11" s="25">
        <f t="shared" si="3"/>
        <v>1</v>
      </c>
      <c r="D11" s="19" t="s">
        <v>3825</v>
      </c>
      <c r="E11" s="13">
        <f>IF(C11="","",_xlfn.XLOOKUP(D11,条件一覧!$B$4:$B$400,条件一覧!$C$4:$C$400,,0,))</f>
        <v>0.8</v>
      </c>
      <c r="F11" s="13">
        <f>IF(C11="","",_xlfn.XLOOKUP(D11,条件一覧!$B$4:$B$400,条件一覧!$D$4:$D$400,,0,))</f>
        <v>0.6875</v>
      </c>
      <c r="G11" s="14">
        <f t="shared" si="0"/>
        <v>0.64800000000000002</v>
      </c>
      <c r="H11" s="14">
        <f t="shared" si="1"/>
        <v>0.45</v>
      </c>
      <c r="J11" s="13">
        <f>IF(C11="","",_xlfn.XLOOKUP(D11,条件一覧!$B$4:$B$400,条件一覧!$E$4:$E$400,,0,))</f>
        <v>0.67500000000000004</v>
      </c>
      <c r="K11" s="24">
        <v>1</v>
      </c>
      <c r="L11" s="17">
        <v>28800</v>
      </c>
      <c r="M11" s="18">
        <v>0.32291666666666669</v>
      </c>
      <c r="N11" s="18">
        <v>0.6875</v>
      </c>
      <c r="O11" s="26">
        <f t="shared" si="2"/>
        <v>500</v>
      </c>
      <c r="P11" s="19">
        <v>30</v>
      </c>
      <c r="Q11" s="19">
        <v>30</v>
      </c>
      <c r="R11" s="19">
        <v>0</v>
      </c>
      <c r="S11" s="19">
        <v>0</v>
      </c>
      <c r="T11" s="19">
        <v>213</v>
      </c>
      <c r="U11" s="19">
        <v>5</v>
      </c>
      <c r="V11" s="19">
        <v>0</v>
      </c>
      <c r="W11" s="19">
        <v>0</v>
      </c>
      <c r="X11" s="19">
        <v>20</v>
      </c>
      <c r="Y11" s="19">
        <v>0</v>
      </c>
    </row>
    <row r="12" spans="2:25" x14ac:dyDescent="0.3">
      <c r="B12" s="20">
        <v>10</v>
      </c>
      <c r="C12" s="25">
        <f t="shared" si="3"/>
        <v>1</v>
      </c>
      <c r="D12" s="19" t="s">
        <v>3825</v>
      </c>
      <c r="E12" s="13">
        <f>IF(C12="","",_xlfn.XLOOKUP(D12,条件一覧!$B$4:$B$400,条件一覧!$C$4:$C$400,,0,))</f>
        <v>0.8</v>
      </c>
      <c r="F12" s="13">
        <f>IF(C12="","",_xlfn.XLOOKUP(D12,条件一覧!$B$4:$B$400,条件一覧!$D$4:$D$400,,0,))</f>
        <v>0.6875</v>
      </c>
      <c r="G12" s="14">
        <f t="shared" si="0"/>
        <v>0.55574999999999997</v>
      </c>
      <c r="H12" s="14">
        <f t="shared" si="1"/>
        <v>0.38593749999999999</v>
      </c>
      <c r="J12" s="13">
        <f>IF(C12="","",_xlfn.XLOOKUP(D12,条件一覧!$B$4:$B$400,条件一覧!$E$4:$E$400,,0,))</f>
        <v>0.67500000000000004</v>
      </c>
      <c r="K12" s="24">
        <v>1</v>
      </c>
      <c r="L12" s="17">
        <v>24700</v>
      </c>
      <c r="M12" s="18">
        <v>0.32291666666666669</v>
      </c>
      <c r="N12" s="18">
        <v>0.6875</v>
      </c>
      <c r="O12" s="26">
        <f t="shared" si="2"/>
        <v>500</v>
      </c>
      <c r="P12" s="19">
        <v>30</v>
      </c>
      <c r="Q12" s="19">
        <v>30</v>
      </c>
      <c r="R12" s="19">
        <v>0</v>
      </c>
      <c r="S12" s="19">
        <v>0</v>
      </c>
      <c r="T12" s="19">
        <v>204</v>
      </c>
      <c r="U12" s="19">
        <v>5</v>
      </c>
      <c r="V12" s="19">
        <v>0</v>
      </c>
      <c r="W12" s="19">
        <v>0</v>
      </c>
      <c r="X12" s="19">
        <v>20</v>
      </c>
      <c r="Y12" s="19">
        <v>0</v>
      </c>
    </row>
    <row r="13" spans="2:25" x14ac:dyDescent="0.3">
      <c r="B13" s="20">
        <v>11</v>
      </c>
      <c r="C13" s="25">
        <f t="shared" si="3"/>
        <v>1</v>
      </c>
      <c r="D13" s="19" t="s">
        <v>3825</v>
      </c>
      <c r="E13" s="13">
        <f>IF(C13="","",_xlfn.XLOOKUP(D13,条件一覧!$B$4:$B$400,条件一覧!$C$4:$C$400,,0,))</f>
        <v>0.8</v>
      </c>
      <c r="F13" s="13">
        <f>IF(C13="","",_xlfn.XLOOKUP(D13,条件一覧!$B$4:$B$400,条件一覧!$D$4:$D$400,,0,))</f>
        <v>0.6875</v>
      </c>
      <c r="G13" s="14">
        <f t="shared" si="0"/>
        <v>0.74024999999999996</v>
      </c>
      <c r="H13" s="14">
        <f t="shared" si="1"/>
        <v>0.51406249999999998</v>
      </c>
      <c r="J13" s="13">
        <f>IF(C13="","",_xlfn.XLOOKUP(D13,条件一覧!$B$4:$B$400,条件一覧!$E$4:$E$400,,0,))</f>
        <v>0.67500000000000004</v>
      </c>
      <c r="K13" s="24">
        <v>1</v>
      </c>
      <c r="L13" s="17">
        <v>32900</v>
      </c>
      <c r="M13" s="18">
        <v>0.32291666666666669</v>
      </c>
      <c r="N13" s="18">
        <v>0.6875</v>
      </c>
      <c r="O13" s="26">
        <f t="shared" si="2"/>
        <v>500</v>
      </c>
      <c r="P13" s="19">
        <v>30</v>
      </c>
      <c r="Q13" s="19">
        <v>30</v>
      </c>
      <c r="R13" s="19">
        <v>0</v>
      </c>
      <c r="S13" s="19">
        <v>0</v>
      </c>
      <c r="T13" s="19">
        <v>93</v>
      </c>
      <c r="U13" s="19">
        <v>5</v>
      </c>
      <c r="V13" s="19">
        <v>0</v>
      </c>
      <c r="W13" s="19">
        <v>0</v>
      </c>
      <c r="X13" s="19">
        <v>20</v>
      </c>
      <c r="Y13" s="19">
        <v>0</v>
      </c>
    </row>
    <row r="14" spans="2:25" x14ac:dyDescent="0.3">
      <c r="B14" s="20">
        <v>12</v>
      </c>
      <c r="C14" s="25">
        <f t="shared" si="3"/>
        <v>1</v>
      </c>
      <c r="D14" s="19" t="s">
        <v>3825</v>
      </c>
      <c r="E14" s="13">
        <f>IF(C14="","",_xlfn.XLOOKUP(D14,条件一覧!$B$4:$B$400,条件一覧!$C$4:$C$400,,0,))</f>
        <v>0.8</v>
      </c>
      <c r="F14" s="13">
        <f>IF(C14="","",_xlfn.XLOOKUP(D14,条件一覧!$B$4:$B$400,条件一覧!$D$4:$D$400,,0,))</f>
        <v>0.6875</v>
      </c>
      <c r="G14" s="14">
        <f t="shared" si="0"/>
        <v>0.64800000000000002</v>
      </c>
      <c r="H14" s="14">
        <f t="shared" si="1"/>
        <v>0.45</v>
      </c>
      <c r="J14" s="13">
        <f>IF(C14="","",_xlfn.XLOOKUP(D14,条件一覧!$B$4:$B$400,条件一覧!$E$4:$E$400,,0,))</f>
        <v>0.67500000000000004</v>
      </c>
      <c r="K14" s="24">
        <v>1</v>
      </c>
      <c r="L14" s="17">
        <v>28800</v>
      </c>
      <c r="M14" s="18">
        <v>0.32291666666666669</v>
      </c>
      <c r="N14" s="18">
        <v>0.6875</v>
      </c>
      <c r="O14" s="26">
        <f t="shared" si="2"/>
        <v>500</v>
      </c>
      <c r="P14" s="19">
        <v>30</v>
      </c>
      <c r="Q14" s="19">
        <v>30</v>
      </c>
      <c r="R14" s="19">
        <v>0</v>
      </c>
      <c r="S14" s="19">
        <v>0</v>
      </c>
      <c r="T14" s="19">
        <v>184</v>
      </c>
      <c r="U14" s="19">
        <v>5</v>
      </c>
      <c r="V14" s="19">
        <v>0</v>
      </c>
      <c r="W14" s="19">
        <v>0</v>
      </c>
      <c r="X14" s="19">
        <v>20</v>
      </c>
      <c r="Y14" s="19">
        <v>0</v>
      </c>
    </row>
    <row r="15" spans="2:25" x14ac:dyDescent="0.3">
      <c r="B15" s="20">
        <v>13</v>
      </c>
      <c r="C15" s="25">
        <f t="shared" si="3"/>
        <v>1</v>
      </c>
      <c r="D15" s="19" t="s">
        <v>3825</v>
      </c>
      <c r="E15" s="13">
        <f>IF(C15="","",_xlfn.XLOOKUP(D15,条件一覧!$B$4:$B$400,条件一覧!$C$4:$C$400,,0,))</f>
        <v>0.8</v>
      </c>
      <c r="F15" s="13">
        <f>IF(C15="","",_xlfn.XLOOKUP(D15,条件一覧!$B$4:$B$400,条件一覧!$D$4:$D$400,,0,))</f>
        <v>0.6875</v>
      </c>
      <c r="G15" s="14">
        <f t="shared" si="0"/>
        <v>0.70650000000000002</v>
      </c>
      <c r="H15" s="14">
        <f t="shared" si="1"/>
        <v>0.49062499999999998</v>
      </c>
      <c r="J15" s="13">
        <f>IF(C15="","",_xlfn.XLOOKUP(D15,条件一覧!$B$4:$B$400,条件一覧!$E$4:$E$400,,0,))</f>
        <v>0.67500000000000004</v>
      </c>
      <c r="K15" s="24">
        <v>1</v>
      </c>
      <c r="L15" s="17">
        <v>31400</v>
      </c>
      <c r="M15" s="18">
        <v>0.32291666666666669</v>
      </c>
      <c r="N15" s="18">
        <v>0.6875</v>
      </c>
      <c r="O15" s="26">
        <f t="shared" si="2"/>
        <v>500</v>
      </c>
      <c r="P15" s="19">
        <v>30</v>
      </c>
      <c r="Q15" s="19">
        <v>30</v>
      </c>
      <c r="R15" s="19">
        <v>0</v>
      </c>
      <c r="S15" s="19">
        <v>0</v>
      </c>
      <c r="T15" s="19">
        <v>142</v>
      </c>
      <c r="U15" s="19">
        <v>5</v>
      </c>
      <c r="V15" s="19">
        <v>0</v>
      </c>
      <c r="W15" s="19">
        <v>0</v>
      </c>
      <c r="X15" s="19">
        <v>20</v>
      </c>
      <c r="Y15" s="19">
        <v>0</v>
      </c>
    </row>
    <row r="16" spans="2:25" x14ac:dyDescent="0.3">
      <c r="B16" s="20">
        <v>16</v>
      </c>
      <c r="C16" s="25">
        <f t="shared" si="3"/>
        <v>1</v>
      </c>
      <c r="D16" s="19" t="s">
        <v>3825</v>
      </c>
      <c r="E16" s="13">
        <f>IF(C16="","",_xlfn.XLOOKUP(D16,条件一覧!$B$4:$B$400,条件一覧!$C$4:$C$400,,0,))</f>
        <v>0.8</v>
      </c>
      <c r="F16" s="13">
        <f>IF(C16="","",_xlfn.XLOOKUP(D16,条件一覧!$B$4:$B$400,条件一覧!$D$4:$D$400,,0,))</f>
        <v>0.6875</v>
      </c>
      <c r="G16" s="14">
        <f t="shared" si="0"/>
        <v>0.77175000000000005</v>
      </c>
      <c r="H16" s="14">
        <f t="shared" si="1"/>
        <v>0.53593749999999996</v>
      </c>
      <c r="J16" s="13">
        <f>IF(C16="","",_xlfn.XLOOKUP(D16,条件一覧!$B$4:$B$400,条件一覧!$E$4:$E$400,,0,))</f>
        <v>0.67500000000000004</v>
      </c>
      <c r="K16" s="24">
        <v>1</v>
      </c>
      <c r="L16" s="17">
        <v>34300</v>
      </c>
      <c r="M16" s="18">
        <v>0.32291666666666669</v>
      </c>
      <c r="N16" s="18">
        <v>0.6875</v>
      </c>
      <c r="O16" s="26">
        <f t="shared" si="2"/>
        <v>500</v>
      </c>
      <c r="P16" s="19">
        <v>30</v>
      </c>
      <c r="Q16" s="19">
        <v>30</v>
      </c>
      <c r="R16" s="19">
        <v>0</v>
      </c>
      <c r="S16" s="19">
        <v>0</v>
      </c>
      <c r="T16" s="19">
        <v>96</v>
      </c>
      <c r="U16" s="19">
        <v>5</v>
      </c>
      <c r="V16" s="19">
        <v>0</v>
      </c>
      <c r="W16" s="19">
        <v>0</v>
      </c>
      <c r="X16" s="19">
        <v>20</v>
      </c>
      <c r="Y16" s="19">
        <v>0</v>
      </c>
    </row>
    <row r="17" spans="2:25" x14ac:dyDescent="0.3">
      <c r="B17" s="20">
        <v>17</v>
      </c>
      <c r="C17" s="25">
        <f t="shared" si="3"/>
        <v>1</v>
      </c>
      <c r="D17" s="19" t="s">
        <v>3825</v>
      </c>
      <c r="E17" s="13">
        <f>IF(C17="","",_xlfn.XLOOKUP(D17,条件一覧!$B$4:$B$400,条件一覧!$C$4:$C$400,,0,))</f>
        <v>0.8</v>
      </c>
      <c r="F17" s="13">
        <f>IF(C17="","",_xlfn.XLOOKUP(D17,条件一覧!$B$4:$B$400,条件一覧!$D$4:$D$400,,0,))</f>
        <v>0.6875</v>
      </c>
      <c r="G17" s="14">
        <f t="shared" si="0"/>
        <v>0.77175000000000005</v>
      </c>
      <c r="H17" s="14">
        <f t="shared" si="1"/>
        <v>0.53593749999999996</v>
      </c>
      <c r="J17" s="13">
        <f>IF(C17="","",_xlfn.XLOOKUP(D17,条件一覧!$B$4:$B$400,条件一覧!$E$4:$E$400,,0,))</f>
        <v>0.67500000000000004</v>
      </c>
      <c r="K17" s="24">
        <v>1</v>
      </c>
      <c r="L17" s="17">
        <v>34300</v>
      </c>
      <c r="M17" s="18">
        <v>0.32291666666666669</v>
      </c>
      <c r="N17" s="18">
        <v>0.6875</v>
      </c>
      <c r="O17" s="26">
        <f t="shared" si="2"/>
        <v>500</v>
      </c>
      <c r="P17" s="19">
        <v>30</v>
      </c>
      <c r="Q17" s="19">
        <v>30</v>
      </c>
      <c r="R17" s="19">
        <v>0</v>
      </c>
      <c r="S17" s="19">
        <v>0</v>
      </c>
      <c r="T17" s="19">
        <v>137</v>
      </c>
      <c r="U17" s="19">
        <v>5</v>
      </c>
      <c r="V17" s="19">
        <v>0</v>
      </c>
      <c r="W17" s="19">
        <v>0</v>
      </c>
      <c r="X17" s="19">
        <v>20</v>
      </c>
      <c r="Y17" s="19">
        <v>0</v>
      </c>
    </row>
    <row r="18" spans="2:25" x14ac:dyDescent="0.3">
      <c r="B18" s="20">
        <v>18</v>
      </c>
      <c r="C18" s="25">
        <f t="shared" si="3"/>
        <v>1</v>
      </c>
      <c r="D18" s="19" t="s">
        <v>3825</v>
      </c>
      <c r="E18" s="13">
        <f>IF(C18="","",_xlfn.XLOOKUP(D18,条件一覧!$B$4:$B$400,条件一覧!$C$4:$C$400,,0,))</f>
        <v>0.8</v>
      </c>
      <c r="F18" s="13">
        <f>IF(C18="","",_xlfn.XLOOKUP(D18,条件一覧!$B$4:$B$400,条件一覧!$D$4:$D$400,,0,))</f>
        <v>0.6875</v>
      </c>
      <c r="G18" s="14">
        <f t="shared" si="0"/>
        <v>0.76049999999999995</v>
      </c>
      <c r="H18" s="14">
        <f t="shared" si="1"/>
        <v>0.52812499999999996</v>
      </c>
      <c r="J18" s="13">
        <f>IF(C18="","",_xlfn.XLOOKUP(D18,条件一覧!$B$4:$B$400,条件一覧!$E$4:$E$400,,0,))</f>
        <v>0.67500000000000004</v>
      </c>
      <c r="K18" s="24">
        <v>1</v>
      </c>
      <c r="L18" s="17">
        <v>33800</v>
      </c>
      <c r="M18" s="18">
        <v>0.32291666666666669</v>
      </c>
      <c r="N18" s="18">
        <v>0.6875</v>
      </c>
      <c r="O18" s="26">
        <f t="shared" si="2"/>
        <v>500</v>
      </c>
      <c r="P18" s="19">
        <v>30</v>
      </c>
      <c r="Q18" s="19">
        <v>30</v>
      </c>
      <c r="R18" s="19">
        <v>0</v>
      </c>
      <c r="S18" s="19">
        <v>0</v>
      </c>
      <c r="T18" s="19">
        <v>141</v>
      </c>
      <c r="U18" s="19">
        <v>5</v>
      </c>
      <c r="V18" s="19">
        <v>0</v>
      </c>
      <c r="W18" s="19">
        <v>0</v>
      </c>
      <c r="X18" s="19">
        <v>20</v>
      </c>
      <c r="Y18" s="19">
        <v>0</v>
      </c>
    </row>
    <row r="19" spans="2:25" x14ac:dyDescent="0.3">
      <c r="B19" s="20">
        <v>19</v>
      </c>
      <c r="C19" s="25">
        <f t="shared" si="3"/>
        <v>1</v>
      </c>
      <c r="D19" s="19" t="s">
        <v>3825</v>
      </c>
      <c r="E19" s="13">
        <f>IF(C19="","",_xlfn.XLOOKUP(D19,条件一覧!$B$4:$B$400,条件一覧!$C$4:$C$400,,0,))</f>
        <v>0.8</v>
      </c>
      <c r="F19" s="13">
        <f>IF(C19="","",_xlfn.XLOOKUP(D19,条件一覧!$B$4:$B$400,条件一覧!$D$4:$D$400,,0,))</f>
        <v>0.6875</v>
      </c>
      <c r="G19" s="14">
        <f t="shared" si="0"/>
        <v>0.83025000000000004</v>
      </c>
      <c r="H19" s="14">
        <f t="shared" si="1"/>
        <v>0.57656249999999998</v>
      </c>
      <c r="J19" s="13">
        <f>IF(C19="","",_xlfn.XLOOKUP(D19,条件一覧!$B$4:$B$400,条件一覧!$E$4:$E$400,,0,))</f>
        <v>0.67500000000000004</v>
      </c>
      <c r="K19" s="24">
        <v>1</v>
      </c>
      <c r="L19" s="17">
        <v>36900</v>
      </c>
      <c r="M19" s="18">
        <v>0.32291666666666669</v>
      </c>
      <c r="N19" s="18">
        <v>0.6875</v>
      </c>
      <c r="O19" s="26">
        <f t="shared" si="2"/>
        <v>500</v>
      </c>
      <c r="P19" s="19">
        <v>30</v>
      </c>
      <c r="Q19" s="19">
        <v>30</v>
      </c>
      <c r="R19" s="19">
        <v>0</v>
      </c>
      <c r="S19" s="19">
        <v>0</v>
      </c>
      <c r="T19" s="19">
        <v>95</v>
      </c>
      <c r="U19" s="19">
        <v>5</v>
      </c>
      <c r="V19" s="19">
        <v>0</v>
      </c>
      <c r="W19" s="19">
        <v>0</v>
      </c>
      <c r="X19" s="19">
        <v>20</v>
      </c>
      <c r="Y19" s="19">
        <v>0</v>
      </c>
    </row>
    <row r="20" spans="2:25" x14ac:dyDescent="0.3">
      <c r="B20" s="20">
        <v>20</v>
      </c>
      <c r="C20" s="25">
        <f t="shared" si="3"/>
        <v>1</v>
      </c>
      <c r="D20" s="19" t="s">
        <v>3825</v>
      </c>
      <c r="E20" s="13">
        <f>IF(C20="","",_xlfn.XLOOKUP(D20,条件一覧!$B$4:$B$400,条件一覧!$C$4:$C$400,,0,))</f>
        <v>0.8</v>
      </c>
      <c r="F20" s="13">
        <f>IF(C20="","",_xlfn.XLOOKUP(D20,条件一覧!$B$4:$B$400,条件一覧!$D$4:$D$400,,0,))</f>
        <v>0.6875</v>
      </c>
      <c r="G20" s="14">
        <f t="shared" si="0"/>
        <v>0.85162499999999997</v>
      </c>
      <c r="H20" s="14">
        <f t="shared" si="1"/>
        <v>0.59140625000000002</v>
      </c>
      <c r="J20" s="13">
        <f>IF(C20="","",_xlfn.XLOOKUP(D20,条件一覧!$B$4:$B$400,条件一覧!$E$4:$E$400,,0,))</f>
        <v>0.67500000000000004</v>
      </c>
      <c r="K20" s="24">
        <v>1</v>
      </c>
      <c r="L20" s="17">
        <v>37850</v>
      </c>
      <c r="M20" s="18">
        <v>0.32291666666666669</v>
      </c>
      <c r="N20" s="18">
        <v>0.6875</v>
      </c>
      <c r="O20" s="26">
        <f t="shared" si="2"/>
        <v>500</v>
      </c>
      <c r="P20" s="19">
        <v>30</v>
      </c>
      <c r="Q20" s="19">
        <v>30</v>
      </c>
      <c r="R20" s="19">
        <v>0</v>
      </c>
      <c r="S20" s="19">
        <v>0</v>
      </c>
      <c r="T20" s="19">
        <v>71</v>
      </c>
      <c r="U20" s="19">
        <v>5</v>
      </c>
      <c r="V20" s="19">
        <v>0</v>
      </c>
      <c r="W20" s="19">
        <v>0</v>
      </c>
      <c r="X20" s="19">
        <v>20</v>
      </c>
      <c r="Y20" s="19">
        <v>0</v>
      </c>
    </row>
    <row r="21" spans="2:25" x14ac:dyDescent="0.3">
      <c r="B21" s="20">
        <v>23</v>
      </c>
      <c r="C21" s="25">
        <f t="shared" si="3"/>
        <v>1</v>
      </c>
      <c r="D21" s="19" t="s">
        <v>3825</v>
      </c>
      <c r="E21" s="13">
        <f>IF(C21="","",_xlfn.XLOOKUP(D21,条件一覧!$B$4:$B$400,条件一覧!$C$4:$C$400,,0,))</f>
        <v>0.8</v>
      </c>
      <c r="F21" s="13">
        <f>IF(C21="","",_xlfn.XLOOKUP(D21,条件一覧!$B$4:$B$400,条件一覧!$D$4:$D$400,,0,))</f>
        <v>0.6875</v>
      </c>
      <c r="G21" s="14">
        <f t="shared" si="0"/>
        <v>0.68625000000000003</v>
      </c>
      <c r="H21" s="14">
        <f t="shared" si="1"/>
        <v>0.4765625</v>
      </c>
      <c r="J21" s="13">
        <f>IF(C21="","",_xlfn.XLOOKUP(D21,条件一覧!$B$4:$B$400,条件一覧!$E$4:$E$400,,0,))</f>
        <v>0.67500000000000004</v>
      </c>
      <c r="K21" s="24">
        <v>1</v>
      </c>
      <c r="L21" s="17">
        <v>30500</v>
      </c>
      <c r="M21" s="18">
        <v>0.32291666666666669</v>
      </c>
      <c r="N21" s="18">
        <v>0.6875</v>
      </c>
      <c r="O21" s="26">
        <f t="shared" si="2"/>
        <v>500</v>
      </c>
      <c r="P21" s="19">
        <v>30</v>
      </c>
      <c r="Q21" s="19">
        <v>30</v>
      </c>
      <c r="R21" s="19">
        <v>0</v>
      </c>
      <c r="S21" s="19">
        <v>0</v>
      </c>
      <c r="T21" s="19">
        <v>154</v>
      </c>
      <c r="U21" s="19">
        <v>5</v>
      </c>
      <c r="V21" s="19">
        <v>0</v>
      </c>
      <c r="W21" s="19">
        <v>0</v>
      </c>
      <c r="X21" s="19">
        <v>20</v>
      </c>
      <c r="Y21" s="19">
        <v>0</v>
      </c>
    </row>
    <row r="22" spans="2:25" x14ac:dyDescent="0.3">
      <c r="B22" s="20">
        <v>24</v>
      </c>
      <c r="C22" s="25">
        <f t="shared" si="3"/>
        <v>1</v>
      </c>
      <c r="D22" s="19" t="s">
        <v>3825</v>
      </c>
      <c r="E22" s="13">
        <f>IF(C22="","",_xlfn.XLOOKUP(D22,条件一覧!$B$4:$B$400,条件一覧!$C$4:$C$400,,0,))</f>
        <v>0.8</v>
      </c>
      <c r="F22" s="13">
        <f>IF(C22="","",_xlfn.XLOOKUP(D22,条件一覧!$B$4:$B$400,条件一覧!$D$4:$D$400,,0,))</f>
        <v>0.6875</v>
      </c>
      <c r="G22" s="14">
        <f t="shared" si="0"/>
        <v>0.78300000000000003</v>
      </c>
      <c r="H22" s="14">
        <f t="shared" si="1"/>
        <v>0.54374999999999996</v>
      </c>
      <c r="J22" s="13">
        <f>IF(C22="","",_xlfn.XLOOKUP(D22,条件一覧!$B$4:$B$400,条件一覧!$E$4:$E$400,,0,))</f>
        <v>0.67500000000000004</v>
      </c>
      <c r="K22" s="24">
        <v>1</v>
      </c>
      <c r="L22" s="17">
        <v>34800</v>
      </c>
      <c r="M22" s="18">
        <v>0.32291666666666669</v>
      </c>
      <c r="N22" s="18">
        <v>0.6875</v>
      </c>
      <c r="O22" s="26">
        <f t="shared" si="2"/>
        <v>500</v>
      </c>
      <c r="P22" s="19">
        <v>30</v>
      </c>
      <c r="Q22" s="19">
        <v>30</v>
      </c>
      <c r="R22" s="19">
        <v>0</v>
      </c>
      <c r="S22" s="19">
        <v>0</v>
      </c>
      <c r="T22" s="19">
        <v>94</v>
      </c>
      <c r="U22" s="19">
        <v>5</v>
      </c>
      <c r="V22" s="19">
        <v>0</v>
      </c>
      <c r="W22" s="19">
        <v>0</v>
      </c>
      <c r="X22" s="19">
        <v>20</v>
      </c>
      <c r="Y22" s="19">
        <v>0</v>
      </c>
    </row>
    <row r="23" spans="2:25" x14ac:dyDescent="0.3">
      <c r="B23" s="20">
        <v>25</v>
      </c>
      <c r="C23" s="25">
        <f t="shared" si="3"/>
        <v>1</v>
      </c>
      <c r="D23" s="19" t="s">
        <v>3825</v>
      </c>
      <c r="E23" s="13">
        <f>IF(C23="","",_xlfn.XLOOKUP(D23,条件一覧!$B$4:$B$400,条件一覧!$C$4:$C$400,,0,))</f>
        <v>0.8</v>
      </c>
      <c r="F23" s="13">
        <f>IF(C23="","",_xlfn.XLOOKUP(D23,条件一覧!$B$4:$B$400,条件一覧!$D$4:$D$400,,0,))</f>
        <v>0.6875</v>
      </c>
      <c r="G23" s="14">
        <f t="shared" si="0"/>
        <v>0.79312499999999997</v>
      </c>
      <c r="H23" s="14">
        <f t="shared" si="1"/>
        <v>0.55078125</v>
      </c>
      <c r="J23" s="13">
        <f>IF(C23="","",_xlfn.XLOOKUP(D23,条件一覧!$B$4:$B$400,条件一覧!$E$4:$E$400,,0,))</f>
        <v>0.67500000000000004</v>
      </c>
      <c r="K23" s="24">
        <v>1</v>
      </c>
      <c r="L23" s="17">
        <v>35250</v>
      </c>
      <c r="M23" s="18">
        <v>0.32291666666666669</v>
      </c>
      <c r="N23" s="18">
        <v>0.6875</v>
      </c>
      <c r="O23" s="26">
        <f t="shared" si="2"/>
        <v>500</v>
      </c>
      <c r="P23" s="19">
        <v>30</v>
      </c>
      <c r="Q23" s="19">
        <v>30</v>
      </c>
      <c r="R23" s="19">
        <v>0</v>
      </c>
      <c r="S23" s="19">
        <v>0</v>
      </c>
      <c r="T23" s="19">
        <v>109</v>
      </c>
      <c r="U23" s="19">
        <v>5</v>
      </c>
      <c r="V23" s="19">
        <v>0</v>
      </c>
      <c r="W23" s="19">
        <v>0</v>
      </c>
      <c r="X23" s="19">
        <v>20</v>
      </c>
      <c r="Y23" s="19">
        <v>0</v>
      </c>
    </row>
    <row r="24" spans="2:25" x14ac:dyDescent="0.3">
      <c r="B24" s="20">
        <v>26</v>
      </c>
      <c r="C24" s="25">
        <f t="shared" si="3"/>
        <v>1</v>
      </c>
      <c r="D24" s="19" t="s">
        <v>3825</v>
      </c>
      <c r="E24" s="13">
        <f>IF(C24="","",_xlfn.XLOOKUP(D24,条件一覧!$B$4:$B$400,条件一覧!$C$4:$C$400,,0,))</f>
        <v>0.8</v>
      </c>
      <c r="F24" s="13">
        <f>IF(C24="","",_xlfn.XLOOKUP(D24,条件一覧!$B$4:$B$400,条件一覧!$D$4:$D$400,,0,))</f>
        <v>0.6875</v>
      </c>
      <c r="G24" s="14">
        <f t="shared" si="0"/>
        <v>0.74855250000000007</v>
      </c>
      <c r="H24" s="14">
        <f t="shared" si="1"/>
        <v>0.51982812499999997</v>
      </c>
      <c r="J24" s="13">
        <f>IF(C24="","",_xlfn.XLOOKUP(D24,条件一覧!$B$4:$B$400,条件一覧!$E$4:$E$400,,0,))</f>
        <v>0.67500000000000004</v>
      </c>
      <c r="K24" s="24">
        <v>1</v>
      </c>
      <c r="L24" s="17">
        <v>33269</v>
      </c>
      <c r="M24" s="18">
        <v>0.32291666666666669</v>
      </c>
      <c r="N24" s="18">
        <v>0.6875</v>
      </c>
      <c r="O24" s="26">
        <f t="shared" si="2"/>
        <v>500</v>
      </c>
      <c r="P24" s="19">
        <v>30</v>
      </c>
      <c r="Q24" s="19">
        <v>30</v>
      </c>
      <c r="R24" s="19">
        <v>0</v>
      </c>
      <c r="S24" s="19">
        <v>0</v>
      </c>
      <c r="T24" s="19">
        <v>156</v>
      </c>
      <c r="U24" s="19">
        <v>5</v>
      </c>
      <c r="V24" s="19">
        <v>0</v>
      </c>
      <c r="W24" s="19">
        <v>0</v>
      </c>
      <c r="X24" s="19">
        <v>20</v>
      </c>
      <c r="Y24" s="19">
        <v>0</v>
      </c>
    </row>
    <row r="25" spans="2:25" x14ac:dyDescent="0.3">
      <c r="B25" s="20">
        <v>27</v>
      </c>
      <c r="C25" s="25" t="str">
        <f t="shared" si="3"/>
        <v/>
      </c>
      <c r="D25" s="19"/>
      <c r="E25" s="13" t="str">
        <f>IF(C25="","",_xlfn.XLOOKUP(D25,条件一覧!$B$4:$B$400,条件一覧!$C$4:$C$400,,0,))</f>
        <v/>
      </c>
      <c r="F25" s="13" t="str">
        <f>IF(C25="","",_xlfn.XLOOKUP(D25,条件一覧!$B$4:$B$400,条件一覧!$D$4:$D$400,,0,))</f>
        <v/>
      </c>
      <c r="G25" s="14" t="str">
        <f t="shared" si="0"/>
        <v/>
      </c>
      <c r="H25" s="14" t="str">
        <f t="shared" si="1"/>
        <v/>
      </c>
      <c r="J25" s="13" t="str">
        <f>IF(C25="","",_xlfn.XLOOKUP(D25,条件一覧!$B$4:$B$400,条件一覧!$E$4:$E$400,,0,))</f>
        <v/>
      </c>
      <c r="K25" s="24"/>
      <c r="L25" s="17"/>
      <c r="M25" s="18"/>
      <c r="N25" s="18"/>
      <c r="O25" s="26" t="str">
        <f t="shared" si="2"/>
        <v/>
      </c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2:25" x14ac:dyDescent="0.3">
      <c r="B26" s="20"/>
      <c r="C26" s="25" t="str">
        <f t="shared" si="3"/>
        <v/>
      </c>
      <c r="D26" s="19"/>
      <c r="E26" s="13" t="str">
        <f>IF(C26="","",_xlfn.XLOOKUP(D26,条件一覧!$B$4:$B$400,条件一覧!$C$4:$C$400,,0,))</f>
        <v/>
      </c>
      <c r="F26" s="13" t="str">
        <f>IF(C26="","",_xlfn.XLOOKUP(D26,条件一覧!$B$4:$B$400,条件一覧!$D$4:$D$400,,0,))</f>
        <v/>
      </c>
      <c r="G26" s="14" t="str">
        <f t="shared" si="0"/>
        <v/>
      </c>
      <c r="H26" s="14" t="str">
        <f t="shared" si="1"/>
        <v/>
      </c>
      <c r="J26" s="13" t="str">
        <f>IF(C26="","",_xlfn.XLOOKUP(D26,条件一覧!$B$4:$B$400,条件一覧!$E$4:$E$400,,0,))</f>
        <v/>
      </c>
      <c r="K26" s="24"/>
      <c r="L26" s="17"/>
      <c r="M26" s="18"/>
      <c r="N26" s="18"/>
      <c r="O26" s="26" t="str">
        <f t="shared" si="2"/>
        <v/>
      </c>
      <c r="P26" s="19"/>
      <c r="Q26" s="19"/>
      <c r="R26" s="19"/>
      <c r="S26" s="19"/>
      <c r="T26" s="19"/>
      <c r="U26" s="19"/>
      <c r="V26" s="19"/>
      <c r="W26" s="19"/>
      <c r="X26" s="19"/>
      <c r="Y26" s="19"/>
    </row>
    <row r="27" spans="2:25" x14ac:dyDescent="0.3">
      <c r="B27" s="20"/>
      <c r="C27" s="25" t="str">
        <f t="shared" si="3"/>
        <v/>
      </c>
      <c r="D27" s="19"/>
      <c r="E27" s="13" t="str">
        <f>IF(C27="","",_xlfn.XLOOKUP(D27,条件一覧!$B$4:$B$400,条件一覧!$C$4:$C$400,,0,))</f>
        <v/>
      </c>
      <c r="F27" s="13" t="str">
        <f>IF(C27="","",_xlfn.XLOOKUP(D27,条件一覧!$B$4:$B$400,条件一覧!$D$4:$D$400,,0,))</f>
        <v/>
      </c>
      <c r="G27" s="14" t="str">
        <f t="shared" si="0"/>
        <v/>
      </c>
      <c r="H27" s="14" t="str">
        <f t="shared" si="1"/>
        <v/>
      </c>
      <c r="J27" s="13" t="str">
        <f>IF(C27="","",_xlfn.XLOOKUP(D27,条件一覧!$B$4:$B$400,条件一覧!$E$4:$E$400,,0,))</f>
        <v/>
      </c>
      <c r="K27" s="24"/>
      <c r="L27" s="17"/>
      <c r="M27" s="18"/>
      <c r="N27" s="18"/>
      <c r="O27" s="26" t="str">
        <f t="shared" si="2"/>
        <v/>
      </c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2:25" x14ac:dyDescent="0.3">
      <c r="B28" s="20"/>
      <c r="C28" s="25" t="str">
        <f t="shared" si="3"/>
        <v/>
      </c>
      <c r="D28" s="19"/>
      <c r="E28" s="13" t="str">
        <f>IF(C28="","",_xlfn.XLOOKUP(D28,条件一覧!$B$4:$B$400,条件一覧!$C$4:$C$400,,0,))</f>
        <v/>
      </c>
      <c r="F28" s="13" t="str">
        <f>IF(C28="","",_xlfn.XLOOKUP(D28,条件一覧!$B$4:$B$400,条件一覧!$D$4:$D$400,,0,))</f>
        <v/>
      </c>
      <c r="G28" s="14" t="str">
        <f t="shared" si="0"/>
        <v/>
      </c>
      <c r="H28" s="14" t="str">
        <f t="shared" si="1"/>
        <v/>
      </c>
      <c r="J28" s="13" t="str">
        <f>IF(C28="","",_xlfn.XLOOKUP(D28,条件一覧!$B$4:$B$400,条件一覧!$E$4:$E$400,,0,))</f>
        <v/>
      </c>
      <c r="K28" s="24"/>
      <c r="L28" s="17"/>
      <c r="M28" s="18"/>
      <c r="N28" s="18"/>
      <c r="O28" s="26" t="str">
        <f t="shared" si="2"/>
        <v/>
      </c>
      <c r="P28" s="19"/>
      <c r="Q28" s="19"/>
      <c r="R28" s="19"/>
      <c r="S28" s="19"/>
      <c r="T28" s="19"/>
      <c r="U28" s="19"/>
      <c r="V28" s="19"/>
      <c r="W28" s="19"/>
      <c r="X28" s="19"/>
      <c r="Y28" s="19"/>
    </row>
    <row r="29" spans="2:25" x14ac:dyDescent="0.3">
      <c r="B29" s="20"/>
      <c r="C29" s="25" t="str">
        <f t="shared" si="3"/>
        <v/>
      </c>
      <c r="D29" s="19"/>
      <c r="E29" s="13" t="str">
        <f>IF(C29="","",_xlfn.XLOOKUP(D29,条件一覧!$B$4:$B$400,条件一覧!$C$4:$C$400,,0,))</f>
        <v/>
      </c>
      <c r="F29" s="13" t="str">
        <f>IF(C29="","",_xlfn.XLOOKUP(D29,条件一覧!$B$4:$B$400,条件一覧!$D$4:$D$400,,0,))</f>
        <v/>
      </c>
      <c r="G29" s="14" t="str">
        <f t="shared" si="0"/>
        <v/>
      </c>
      <c r="H29" s="14" t="str">
        <f t="shared" si="1"/>
        <v/>
      </c>
      <c r="J29" s="13" t="str">
        <f>IF(C29="","",_xlfn.XLOOKUP(D29,条件一覧!$B$4:$B$400,条件一覧!$E$4:$E$400,,0,))</f>
        <v/>
      </c>
      <c r="K29" s="24"/>
      <c r="L29" s="17"/>
      <c r="M29" s="18"/>
      <c r="N29" s="18"/>
      <c r="O29" s="26" t="str">
        <f t="shared" si="2"/>
        <v/>
      </c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2:25" x14ac:dyDescent="0.3">
      <c r="B30" s="20"/>
      <c r="C30" s="25" t="str">
        <f t="shared" si="3"/>
        <v/>
      </c>
      <c r="D30" s="19"/>
      <c r="E30" s="13" t="str">
        <f>IF(C30="","",_xlfn.XLOOKUP(D30,条件一覧!$B$4:$B$400,条件一覧!$C$4:$C$400,,0,))</f>
        <v/>
      </c>
      <c r="F30" s="13" t="str">
        <f>IF(C30="","",_xlfn.XLOOKUP(D30,条件一覧!$B$4:$B$400,条件一覧!$D$4:$D$400,,0,))</f>
        <v/>
      </c>
      <c r="G30" s="14" t="str">
        <f t="shared" si="0"/>
        <v/>
      </c>
      <c r="H30" s="14" t="str">
        <f t="shared" si="1"/>
        <v/>
      </c>
      <c r="J30" s="13" t="str">
        <f>IF(C30="","",_xlfn.XLOOKUP(D30,条件一覧!$B$4:$B$400,条件一覧!$E$4:$E$400,,0,))</f>
        <v/>
      </c>
      <c r="K30" s="24"/>
      <c r="L30" s="17"/>
      <c r="M30" s="18"/>
      <c r="N30" s="18"/>
      <c r="O30" s="26" t="str">
        <f t="shared" si="2"/>
        <v/>
      </c>
      <c r="P30" s="19"/>
      <c r="Q30" s="19"/>
      <c r="R30" s="19"/>
      <c r="S30" s="19"/>
      <c r="T30" s="19"/>
      <c r="U30" s="19"/>
      <c r="V30" s="19"/>
      <c r="W30" s="19"/>
      <c r="X30" s="19"/>
      <c r="Y30" s="19"/>
    </row>
    <row r="31" spans="2:25" x14ac:dyDescent="0.3">
      <c r="B31" s="20"/>
      <c r="C31" s="25" t="str">
        <f t="shared" si="3"/>
        <v/>
      </c>
      <c r="D31" s="19"/>
      <c r="E31" s="13" t="str">
        <f>IF(C31="","",_xlfn.XLOOKUP(D31,条件一覧!$B$4:$B$400,条件一覧!$C$4:$C$400,,0,))</f>
        <v/>
      </c>
      <c r="F31" s="13" t="str">
        <f>IF(C31="","",_xlfn.XLOOKUP(D31,条件一覧!$B$4:$B$400,条件一覧!$D$4:$D$400,,0,))</f>
        <v/>
      </c>
      <c r="G31" s="14" t="str">
        <f t="shared" si="0"/>
        <v/>
      </c>
      <c r="H31" s="14" t="str">
        <f t="shared" si="1"/>
        <v/>
      </c>
      <c r="J31" s="13" t="str">
        <f>IF(C31="","",_xlfn.XLOOKUP(D31,条件一覧!$B$4:$B$400,条件一覧!$E$4:$E$400,,0,))</f>
        <v/>
      </c>
      <c r="K31" s="24"/>
      <c r="L31" s="17"/>
      <c r="M31" s="18"/>
      <c r="N31" s="18"/>
      <c r="O31" s="26" t="str">
        <f t="shared" si="2"/>
        <v/>
      </c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2:25" x14ac:dyDescent="0.3">
      <c r="B32" s="20"/>
      <c r="C32" s="25" t="str">
        <f t="shared" si="3"/>
        <v/>
      </c>
      <c r="D32" s="19"/>
      <c r="E32" s="13" t="str">
        <f>IF(C32="","",_xlfn.XLOOKUP(D32,条件一覧!$B$4:$B$400,条件一覧!$C$4:$C$400,,0,))</f>
        <v/>
      </c>
      <c r="F32" s="13" t="str">
        <f>IF(C32="","",_xlfn.XLOOKUP(D32,条件一覧!$B$4:$B$400,条件一覧!$D$4:$D$400,,0,))</f>
        <v/>
      </c>
      <c r="G32" s="14" t="str">
        <f t="shared" si="0"/>
        <v/>
      </c>
      <c r="H32" s="14" t="str">
        <f t="shared" si="1"/>
        <v/>
      </c>
      <c r="J32" s="13" t="str">
        <f>IF(C32="","",_xlfn.XLOOKUP(D32,条件一覧!$B$4:$B$400,条件一覧!$E$4:$E$400,,0,))</f>
        <v/>
      </c>
      <c r="K32" s="24"/>
      <c r="L32" s="17"/>
      <c r="M32" s="18"/>
      <c r="N32" s="18"/>
      <c r="O32" s="26" t="str">
        <f t="shared" si="2"/>
        <v/>
      </c>
      <c r="P32" s="19"/>
      <c r="Q32" s="19"/>
      <c r="R32" s="19"/>
      <c r="S32" s="19"/>
      <c r="T32" s="19"/>
      <c r="U32" s="19"/>
      <c r="V32" s="19"/>
      <c r="W32" s="19"/>
      <c r="X32" s="19"/>
      <c r="Y32" s="19"/>
    </row>
    <row r="33" spans="2:25" x14ac:dyDescent="0.3">
      <c r="B33" s="20"/>
      <c r="C33" s="25" t="str">
        <f t="shared" si="3"/>
        <v/>
      </c>
      <c r="D33" s="19"/>
      <c r="E33" s="13" t="str">
        <f>IF(C33="","",_xlfn.XLOOKUP(D33,条件一覧!$B$4:$B$400,条件一覧!$C$4:$C$400,,0,))</f>
        <v/>
      </c>
      <c r="F33" s="13" t="str">
        <f>IF(C33="","",_xlfn.XLOOKUP(D33,条件一覧!$B$4:$B$400,条件一覧!$D$4:$D$400,,0,))</f>
        <v/>
      </c>
      <c r="G33" s="14" t="str">
        <f t="shared" si="0"/>
        <v/>
      </c>
      <c r="H33" s="14" t="str">
        <f t="shared" si="1"/>
        <v/>
      </c>
      <c r="J33" s="13" t="str">
        <f>IF(C33="","",_xlfn.XLOOKUP(D33,条件一覧!$B$4:$B$400,条件一覧!$E$4:$E$400,,0,))</f>
        <v/>
      </c>
      <c r="K33" s="24"/>
      <c r="L33" s="17"/>
      <c r="M33" s="18"/>
      <c r="N33" s="18"/>
      <c r="O33" s="26" t="str">
        <f t="shared" si="2"/>
        <v/>
      </c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2:25" x14ac:dyDescent="0.3">
      <c r="B34" s="20"/>
      <c r="C34" s="25" t="str">
        <f t="shared" si="3"/>
        <v/>
      </c>
      <c r="D34" s="19"/>
      <c r="E34" s="13" t="str">
        <f>IF(C34="","",_xlfn.XLOOKUP(D34,条件一覧!$B$4:$B$400,条件一覧!$C$4:$C$400,,0,))</f>
        <v/>
      </c>
      <c r="F34" s="13" t="str">
        <f>IF(C34="","",_xlfn.XLOOKUP(D34,条件一覧!$B$4:$B$400,条件一覧!$D$4:$D$400,,0,))</f>
        <v/>
      </c>
      <c r="G34" s="14" t="str">
        <f t="shared" si="0"/>
        <v/>
      </c>
      <c r="H34" s="14" t="str">
        <f t="shared" si="1"/>
        <v/>
      </c>
      <c r="J34" s="13" t="str">
        <f>IF(C34="","",_xlfn.XLOOKUP(D34,条件一覧!$B$4:$B$400,条件一覧!$E$4:$E$400,,0,))</f>
        <v/>
      </c>
      <c r="K34" s="24"/>
      <c r="L34" s="17"/>
      <c r="M34" s="18"/>
      <c r="N34" s="18"/>
      <c r="O34" s="26" t="str">
        <f t="shared" si="2"/>
        <v/>
      </c>
      <c r="P34" s="19"/>
      <c r="Q34" s="19"/>
      <c r="R34" s="19"/>
      <c r="S34" s="19"/>
      <c r="T34" s="19"/>
      <c r="U34" s="19"/>
      <c r="V34" s="19"/>
      <c r="W34" s="19"/>
      <c r="X34" s="19"/>
      <c r="Y34" s="19"/>
    </row>
    <row r="35" spans="2:25" x14ac:dyDescent="0.3">
      <c r="B35" s="20"/>
      <c r="C35" s="25" t="str">
        <f t="shared" si="3"/>
        <v/>
      </c>
      <c r="D35" s="19"/>
      <c r="E35" s="13" t="str">
        <f>IF(C35="","",_xlfn.XLOOKUP(D35,条件一覧!$B$4:$B$400,条件一覧!$C$4:$C$400,,0,))</f>
        <v/>
      </c>
      <c r="F35" s="13" t="str">
        <f>IF(C35="","",_xlfn.XLOOKUP(D35,条件一覧!$B$4:$B$400,条件一覧!$D$4:$D$400,,0,))</f>
        <v/>
      </c>
      <c r="G35" s="14" t="str">
        <f t="shared" si="0"/>
        <v/>
      </c>
      <c r="H35" s="14" t="str">
        <f t="shared" si="1"/>
        <v/>
      </c>
      <c r="J35" s="13" t="str">
        <f>IF(C35="","",_xlfn.XLOOKUP(D35,条件一覧!$B$4:$B$400,条件一覧!$E$4:$E$400,,0,))</f>
        <v/>
      </c>
      <c r="K35" s="24"/>
      <c r="L35" s="17"/>
      <c r="M35" s="18"/>
      <c r="N35" s="18"/>
      <c r="O35" s="26" t="str">
        <f t="shared" si="2"/>
        <v/>
      </c>
      <c r="P35" s="19"/>
      <c r="Q35" s="19"/>
      <c r="R35" s="19"/>
      <c r="S35" s="19"/>
      <c r="T35" s="19"/>
      <c r="U35" s="19"/>
      <c r="V35" s="19"/>
      <c r="W35" s="19"/>
      <c r="X35" s="19"/>
      <c r="Y35" s="19"/>
    </row>
    <row r="36" spans="2:25" x14ac:dyDescent="0.3">
      <c r="B36" s="20"/>
      <c r="C36" s="25" t="str">
        <f t="shared" si="3"/>
        <v/>
      </c>
      <c r="D36" s="19"/>
      <c r="E36" s="13" t="str">
        <f>IF(C36="","",_xlfn.XLOOKUP(D36,条件一覧!$B$4:$B$400,条件一覧!$C$4:$C$400,,0,))</f>
        <v/>
      </c>
      <c r="F36" s="13" t="str">
        <f>IF(C36="","",_xlfn.XLOOKUP(D36,条件一覧!$B$4:$B$400,条件一覧!$D$4:$D$400,,0,))</f>
        <v/>
      </c>
      <c r="G36" s="14" t="str">
        <f t="shared" si="0"/>
        <v/>
      </c>
      <c r="H36" s="14" t="str">
        <f t="shared" si="1"/>
        <v/>
      </c>
      <c r="J36" s="13" t="str">
        <f>IF(C36="","",_xlfn.XLOOKUP(D36,条件一覧!$B$4:$B$400,条件一覧!$E$4:$E$400,,0,))</f>
        <v/>
      </c>
      <c r="K36" s="24"/>
      <c r="L36" s="17"/>
      <c r="M36" s="18"/>
      <c r="N36" s="18"/>
      <c r="O36" s="26" t="str">
        <f t="shared" si="2"/>
        <v/>
      </c>
      <c r="P36" s="19"/>
      <c r="Q36" s="19"/>
      <c r="R36" s="19"/>
      <c r="S36" s="19"/>
      <c r="T36" s="19"/>
      <c r="U36" s="19"/>
      <c r="V36" s="19"/>
      <c r="W36" s="19"/>
      <c r="X36" s="19"/>
      <c r="Y36" s="19"/>
    </row>
    <row r="37" spans="2:25" x14ac:dyDescent="0.3">
      <c r="B37" s="20"/>
      <c r="C37" s="25" t="str">
        <f t="shared" si="3"/>
        <v/>
      </c>
      <c r="D37" s="19"/>
      <c r="E37" s="13" t="str">
        <f>IF(C37="","",_xlfn.XLOOKUP(D37,条件一覧!$B$4:$B$400,条件一覧!$C$4:$C$400,,0,))</f>
        <v/>
      </c>
      <c r="F37" s="13" t="str">
        <f>IF(C37="","",_xlfn.XLOOKUP(D37,条件一覧!$B$4:$B$400,条件一覧!$D$4:$D$400,,0,))</f>
        <v/>
      </c>
      <c r="G37" s="14" t="str">
        <f t="shared" si="0"/>
        <v/>
      </c>
      <c r="H37" s="14" t="str">
        <f t="shared" si="1"/>
        <v/>
      </c>
      <c r="J37" s="13" t="str">
        <f>IF(C37="","",_xlfn.XLOOKUP(D37,条件一覧!$B$4:$B$400,条件一覧!$E$4:$E$400,,0,))</f>
        <v/>
      </c>
      <c r="K37" s="24"/>
      <c r="L37" s="17"/>
      <c r="M37" s="18"/>
      <c r="N37" s="18"/>
      <c r="O37" s="26" t="str">
        <f t="shared" si="2"/>
        <v/>
      </c>
      <c r="P37" s="19"/>
      <c r="Q37" s="19"/>
      <c r="R37" s="19"/>
      <c r="S37" s="19"/>
      <c r="T37" s="19"/>
      <c r="U37" s="19"/>
      <c r="V37" s="19"/>
      <c r="W37" s="19"/>
      <c r="X37" s="19"/>
      <c r="Y37" s="19"/>
    </row>
    <row r="38" spans="2:25" x14ac:dyDescent="0.3">
      <c r="B38" s="20"/>
      <c r="C38" s="25" t="str">
        <f t="shared" si="3"/>
        <v/>
      </c>
      <c r="D38" s="19"/>
      <c r="E38" s="13" t="str">
        <f>IF(C38="","",_xlfn.XLOOKUP(D38,条件一覧!$B$4:$B$400,条件一覧!$C$4:$C$400,,0,))</f>
        <v/>
      </c>
      <c r="F38" s="13" t="str">
        <f>IF(C38="","",_xlfn.XLOOKUP(D38,条件一覧!$B$4:$B$400,条件一覧!$D$4:$D$400,,0,))</f>
        <v/>
      </c>
      <c r="G38" s="14" t="str">
        <f t="shared" si="0"/>
        <v/>
      </c>
      <c r="H38" s="14" t="str">
        <f t="shared" si="1"/>
        <v/>
      </c>
      <c r="J38" s="13" t="str">
        <f>IF(C38="","",_xlfn.XLOOKUP(D38,条件一覧!$B$4:$B$400,条件一覧!$E$4:$E$400,,0,))</f>
        <v/>
      </c>
      <c r="K38" s="24"/>
      <c r="L38" s="17"/>
      <c r="M38" s="18"/>
      <c r="N38" s="18"/>
      <c r="O38" s="26" t="str">
        <f t="shared" si="2"/>
        <v/>
      </c>
      <c r="P38" s="19"/>
      <c r="Q38" s="19"/>
      <c r="R38" s="19"/>
      <c r="S38" s="19"/>
      <c r="T38" s="19"/>
      <c r="U38" s="19"/>
      <c r="V38" s="19"/>
      <c r="W38" s="19"/>
      <c r="X38" s="19"/>
      <c r="Y38" s="19"/>
    </row>
    <row r="39" spans="2:25" x14ac:dyDescent="0.3">
      <c r="B39" s="20"/>
      <c r="C39" s="25" t="str">
        <f t="shared" si="3"/>
        <v/>
      </c>
      <c r="D39" s="19"/>
      <c r="E39" s="13" t="str">
        <f>IF(C39="","",_xlfn.XLOOKUP(D39,条件一覧!$B$4:$B$400,条件一覧!$C$4:$C$400,,0,))</f>
        <v/>
      </c>
      <c r="F39" s="13" t="str">
        <f>IF(C39="","",_xlfn.XLOOKUP(D39,条件一覧!$B$4:$B$400,条件一覧!$D$4:$D$400,,0,))</f>
        <v/>
      </c>
      <c r="G39" s="14" t="str">
        <f t="shared" si="0"/>
        <v/>
      </c>
      <c r="H39" s="14" t="str">
        <f t="shared" si="1"/>
        <v/>
      </c>
      <c r="J39" s="13" t="str">
        <f>IF(C39="","",_xlfn.XLOOKUP(D39,条件一覧!$B$4:$B$400,条件一覧!$E$4:$E$400,,0,))</f>
        <v/>
      </c>
      <c r="K39" s="24"/>
      <c r="L39" s="17"/>
      <c r="M39" s="18"/>
      <c r="N39" s="18"/>
      <c r="O39" s="26" t="str">
        <f t="shared" si="2"/>
        <v/>
      </c>
      <c r="P39" s="19"/>
      <c r="Q39" s="19"/>
      <c r="R39" s="19"/>
      <c r="S39" s="19"/>
      <c r="T39" s="19"/>
      <c r="U39" s="19"/>
      <c r="V39" s="19"/>
      <c r="W39" s="19"/>
      <c r="X39" s="19"/>
      <c r="Y39" s="19"/>
    </row>
    <row r="40" spans="2:25" x14ac:dyDescent="0.3">
      <c r="B40" s="20"/>
      <c r="C40" s="25" t="str">
        <f t="shared" si="3"/>
        <v/>
      </c>
      <c r="D40" s="19"/>
      <c r="E40" s="13" t="str">
        <f>IF(C40="","",_xlfn.XLOOKUP(D40,条件一覧!$B$4:$B$400,条件一覧!$C$4:$C$400,,0,))</f>
        <v/>
      </c>
      <c r="F40" s="13" t="str">
        <f>IF(C40="","",_xlfn.XLOOKUP(D40,条件一覧!$B$4:$B$400,条件一覧!$D$4:$D$400,,0,))</f>
        <v/>
      </c>
      <c r="G40" s="14" t="str">
        <f t="shared" si="0"/>
        <v/>
      </c>
      <c r="H40" s="14" t="str">
        <f t="shared" si="1"/>
        <v/>
      </c>
      <c r="J40" s="13" t="str">
        <f>IF(C40="","",_xlfn.XLOOKUP(D40,条件一覧!$B$4:$B$400,条件一覧!$E$4:$E$400,,0,))</f>
        <v/>
      </c>
      <c r="K40" s="24"/>
      <c r="L40" s="17"/>
      <c r="M40" s="18"/>
      <c r="N40" s="18"/>
      <c r="O40" s="26" t="str">
        <f t="shared" si="2"/>
        <v/>
      </c>
      <c r="P40" s="19"/>
      <c r="Q40" s="19"/>
      <c r="R40" s="19"/>
      <c r="S40" s="19"/>
      <c r="T40" s="19"/>
      <c r="U40" s="19"/>
      <c r="V40" s="19"/>
      <c r="W40" s="19"/>
      <c r="X40" s="19"/>
      <c r="Y40" s="19"/>
    </row>
    <row r="41" spans="2:25" x14ac:dyDescent="0.3">
      <c r="B41" s="20"/>
      <c r="C41" s="25" t="str">
        <f t="shared" si="3"/>
        <v/>
      </c>
      <c r="D41" s="19"/>
      <c r="E41" s="13" t="str">
        <f>IF(C41="","",_xlfn.XLOOKUP(D41,条件一覧!$B$4:$B$400,条件一覧!$C$4:$C$400,,0,))</f>
        <v/>
      </c>
      <c r="F41" s="13" t="str">
        <f>IF(C41="","",_xlfn.XLOOKUP(D41,条件一覧!$B$4:$B$400,条件一覧!$D$4:$D$400,,0,))</f>
        <v/>
      </c>
      <c r="G41" s="14" t="str">
        <f t="shared" si="0"/>
        <v/>
      </c>
      <c r="H41" s="14" t="str">
        <f t="shared" si="1"/>
        <v/>
      </c>
      <c r="J41" s="13" t="str">
        <f>IF(C41="","",_xlfn.XLOOKUP(D41,条件一覧!$B$4:$B$400,条件一覧!$E$4:$E$400,,0,))</f>
        <v/>
      </c>
      <c r="K41" s="24"/>
      <c r="L41" s="17"/>
      <c r="M41" s="18"/>
      <c r="N41" s="18"/>
      <c r="O41" s="26" t="str">
        <f t="shared" si="2"/>
        <v/>
      </c>
      <c r="P41" s="19"/>
      <c r="Q41" s="19"/>
      <c r="R41" s="19"/>
      <c r="S41" s="19"/>
      <c r="T41" s="19"/>
      <c r="U41" s="19"/>
      <c r="V41" s="19"/>
      <c r="W41" s="19"/>
      <c r="X41" s="19"/>
      <c r="Y41" s="19"/>
    </row>
    <row r="42" spans="2:25" x14ac:dyDescent="0.3">
      <c r="B42" s="20"/>
      <c r="C42" s="25" t="str">
        <f t="shared" si="3"/>
        <v/>
      </c>
      <c r="D42" s="19"/>
      <c r="E42" s="13" t="str">
        <f>IF(C42="","",_xlfn.XLOOKUP(D42,条件一覧!$B$4:$B$400,条件一覧!$C$4:$C$400,,0,))</f>
        <v/>
      </c>
      <c r="F42" s="13" t="str">
        <f>IF(C42="","",_xlfn.XLOOKUP(D42,条件一覧!$B$4:$B$400,条件一覧!$D$4:$D$400,,0,))</f>
        <v/>
      </c>
      <c r="G42" s="14" t="str">
        <f t="shared" si="0"/>
        <v/>
      </c>
      <c r="H42" s="14" t="str">
        <f t="shared" si="1"/>
        <v/>
      </c>
      <c r="J42" s="13" t="str">
        <f>IF(C42="","",_xlfn.XLOOKUP(D42,条件一覧!$B$4:$B$400,条件一覧!$E$4:$E$400,,0,))</f>
        <v/>
      </c>
      <c r="K42" s="24"/>
      <c r="L42" s="17"/>
      <c r="M42" s="18"/>
      <c r="N42" s="18"/>
      <c r="O42" s="26" t="str">
        <f t="shared" si="2"/>
        <v/>
      </c>
      <c r="P42" s="19"/>
      <c r="Q42" s="19"/>
      <c r="R42" s="19"/>
      <c r="S42" s="19"/>
      <c r="T42" s="19"/>
      <c r="U42" s="19"/>
      <c r="V42" s="19"/>
      <c r="W42" s="19"/>
      <c r="X42" s="19"/>
      <c r="Y42" s="19"/>
    </row>
    <row r="43" spans="2:25" x14ac:dyDescent="0.3">
      <c r="B43" s="20"/>
      <c r="C43" s="25" t="str">
        <f t="shared" si="3"/>
        <v/>
      </c>
      <c r="D43" s="19"/>
      <c r="E43" s="13" t="str">
        <f>IF(C43="","",_xlfn.XLOOKUP(D43,条件一覧!$B$4:$B$400,条件一覧!$C$4:$C$400,,0,))</f>
        <v/>
      </c>
      <c r="F43" s="13" t="str">
        <f>IF(C43="","",_xlfn.XLOOKUP(D43,条件一覧!$B$4:$B$400,条件一覧!$D$4:$D$400,,0,))</f>
        <v/>
      </c>
      <c r="G43" s="14" t="str">
        <f t="shared" si="0"/>
        <v/>
      </c>
      <c r="H43" s="14" t="str">
        <f t="shared" si="1"/>
        <v/>
      </c>
      <c r="J43" s="13" t="str">
        <f>IF(C43="","",_xlfn.XLOOKUP(D43,条件一覧!$B$4:$B$400,条件一覧!$E$4:$E$400,,0,))</f>
        <v/>
      </c>
      <c r="K43" s="24"/>
      <c r="L43" s="17"/>
      <c r="M43" s="18"/>
      <c r="N43" s="18"/>
      <c r="O43" s="26" t="str">
        <f t="shared" si="2"/>
        <v/>
      </c>
      <c r="P43" s="19"/>
      <c r="Q43" s="19"/>
      <c r="R43" s="19"/>
      <c r="S43" s="19"/>
      <c r="T43" s="19"/>
      <c r="U43" s="19"/>
      <c r="V43" s="19"/>
      <c r="W43" s="19"/>
      <c r="X43" s="19"/>
      <c r="Y43" s="19"/>
    </row>
    <row r="44" spans="2:25" x14ac:dyDescent="0.3">
      <c r="B44" s="20"/>
      <c r="C44" s="25" t="str">
        <f t="shared" si="3"/>
        <v/>
      </c>
      <c r="D44" s="19"/>
      <c r="E44" s="13" t="str">
        <f>IF(C44="","",_xlfn.XLOOKUP(D44,条件一覧!$B$4:$B$400,条件一覧!$C$4:$C$400,,0,))</f>
        <v/>
      </c>
      <c r="F44" s="13" t="str">
        <f>IF(C44="","",_xlfn.XLOOKUP(D44,条件一覧!$B$4:$B$400,条件一覧!$D$4:$D$400,,0,))</f>
        <v/>
      </c>
      <c r="G44" s="14" t="str">
        <f t="shared" si="0"/>
        <v/>
      </c>
      <c r="H44" s="14" t="str">
        <f t="shared" si="1"/>
        <v/>
      </c>
      <c r="J44" s="13" t="str">
        <f>IF(C44="","",_xlfn.XLOOKUP(D44,条件一覧!$B$4:$B$400,条件一覧!$E$4:$E$400,,0,))</f>
        <v/>
      </c>
      <c r="K44" s="24"/>
      <c r="L44" s="17"/>
      <c r="M44" s="18"/>
      <c r="N44" s="18"/>
      <c r="O44" s="26" t="str">
        <f t="shared" si="2"/>
        <v/>
      </c>
      <c r="P44" s="19"/>
      <c r="Q44" s="19"/>
      <c r="R44" s="19"/>
      <c r="S44" s="19"/>
      <c r="T44" s="19"/>
      <c r="U44" s="19"/>
      <c r="V44" s="19"/>
      <c r="W44" s="19"/>
      <c r="X44" s="19"/>
      <c r="Y44" s="19"/>
    </row>
    <row r="45" spans="2:25" x14ac:dyDescent="0.3">
      <c r="B45" s="20"/>
      <c r="C45" s="25" t="str">
        <f t="shared" si="3"/>
        <v/>
      </c>
      <c r="D45" s="19"/>
      <c r="E45" s="13" t="str">
        <f>IF(C45="","",_xlfn.XLOOKUP(D45,条件一覧!$B$4:$B$400,条件一覧!$C$4:$C$400,,0,))</f>
        <v/>
      </c>
      <c r="F45" s="13" t="str">
        <f>IF(C45="","",_xlfn.XLOOKUP(D45,条件一覧!$B$4:$B$400,条件一覧!$D$4:$D$400,,0,))</f>
        <v/>
      </c>
      <c r="G45" s="14" t="str">
        <f t="shared" si="0"/>
        <v/>
      </c>
      <c r="H45" s="14" t="str">
        <f t="shared" si="1"/>
        <v/>
      </c>
      <c r="J45" s="13" t="str">
        <f>IF(C45="","",_xlfn.XLOOKUP(D45,条件一覧!$B$4:$B$400,条件一覧!$E$4:$E$400,,0,))</f>
        <v/>
      </c>
      <c r="K45" s="24"/>
      <c r="L45" s="17"/>
      <c r="M45" s="18"/>
      <c r="N45" s="18"/>
      <c r="O45" s="26" t="str">
        <f t="shared" si="2"/>
        <v/>
      </c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x14ac:dyDescent="0.3">
      <c r="B46" s="20"/>
      <c r="C46" s="25" t="str">
        <f t="shared" si="3"/>
        <v/>
      </c>
      <c r="D46" s="19"/>
      <c r="E46" s="13" t="str">
        <f>IF(C46="","",_xlfn.XLOOKUP(D46,条件一覧!$B$4:$B$400,条件一覧!$C$4:$C$400,,0,))</f>
        <v/>
      </c>
      <c r="F46" s="13" t="str">
        <f>IF(C46="","",_xlfn.XLOOKUP(D46,条件一覧!$B$4:$B$400,条件一覧!$D$4:$D$400,,0,))</f>
        <v/>
      </c>
      <c r="G46" s="14" t="str">
        <f t="shared" si="0"/>
        <v/>
      </c>
      <c r="H46" s="14" t="str">
        <f t="shared" si="1"/>
        <v/>
      </c>
      <c r="J46" s="13" t="str">
        <f>IF(C46="","",_xlfn.XLOOKUP(D46,条件一覧!$B$4:$B$400,条件一覧!$E$4:$E$400,,0,))</f>
        <v/>
      </c>
      <c r="K46" s="24"/>
      <c r="L46" s="17"/>
      <c r="M46" s="18"/>
      <c r="N46" s="18"/>
      <c r="O46" s="26" t="str">
        <f t="shared" si="2"/>
        <v/>
      </c>
      <c r="P46" s="19"/>
      <c r="Q46" s="19"/>
      <c r="R46" s="19"/>
      <c r="S46" s="19"/>
      <c r="T46" s="19"/>
      <c r="U46" s="19"/>
      <c r="V46" s="19"/>
      <c r="W46" s="19"/>
      <c r="X46" s="19"/>
      <c r="Y46" s="19"/>
    </row>
    <row r="47" spans="2:25" x14ac:dyDescent="0.3">
      <c r="B47" s="20"/>
      <c r="C47" s="25" t="str">
        <f t="shared" si="3"/>
        <v/>
      </c>
      <c r="D47" s="19"/>
      <c r="E47" s="13" t="str">
        <f>IF(C47="","",_xlfn.XLOOKUP(D47,条件一覧!$B$4:$B$400,条件一覧!$C$4:$C$400,,0,))</f>
        <v/>
      </c>
      <c r="F47" s="13" t="str">
        <f>IF(C47="","",_xlfn.XLOOKUP(D47,条件一覧!$B$4:$B$400,条件一覧!$D$4:$D$400,,0,))</f>
        <v/>
      </c>
      <c r="G47" s="14" t="str">
        <f t="shared" si="0"/>
        <v/>
      </c>
      <c r="H47" s="14" t="str">
        <f t="shared" si="1"/>
        <v/>
      </c>
      <c r="J47" s="13" t="str">
        <f>IF(C47="","",_xlfn.XLOOKUP(D47,条件一覧!$B$4:$B$400,条件一覧!$E$4:$E$400,,0,))</f>
        <v/>
      </c>
      <c r="K47" s="24"/>
      <c r="L47" s="17"/>
      <c r="M47" s="18"/>
      <c r="N47" s="18"/>
      <c r="O47" s="26" t="str">
        <f t="shared" si="2"/>
        <v/>
      </c>
      <c r="P47" s="19"/>
      <c r="Q47" s="19"/>
      <c r="R47" s="19"/>
      <c r="S47" s="19"/>
      <c r="T47" s="19"/>
      <c r="U47" s="19"/>
      <c r="V47" s="19"/>
      <c r="W47" s="19"/>
      <c r="X47" s="19"/>
      <c r="Y47" s="19"/>
    </row>
    <row r="48" spans="2:25" x14ac:dyDescent="0.3">
      <c r="B48" s="20"/>
      <c r="C48" s="25" t="str">
        <f t="shared" si="3"/>
        <v/>
      </c>
      <c r="D48" s="19"/>
      <c r="E48" s="13" t="str">
        <f>IF(C48="","",_xlfn.XLOOKUP(D48,条件一覧!$B$4:$B$400,条件一覧!$C$4:$C$400,,0,))</f>
        <v/>
      </c>
      <c r="F48" s="13" t="str">
        <f>IF(C48="","",_xlfn.XLOOKUP(D48,条件一覧!$B$4:$B$400,条件一覧!$D$4:$D$400,,0,))</f>
        <v/>
      </c>
      <c r="G48" s="14" t="str">
        <f t="shared" si="0"/>
        <v/>
      </c>
      <c r="H48" s="14" t="str">
        <f t="shared" si="1"/>
        <v/>
      </c>
      <c r="J48" s="13" t="str">
        <f>IF(C48="","",_xlfn.XLOOKUP(D48,条件一覧!$B$4:$B$400,条件一覧!$E$4:$E$400,,0,))</f>
        <v/>
      </c>
      <c r="K48" s="24"/>
      <c r="L48" s="17"/>
      <c r="M48" s="18"/>
      <c r="N48" s="18"/>
      <c r="O48" s="26" t="str">
        <f t="shared" si="2"/>
        <v/>
      </c>
      <c r="P48" s="19"/>
      <c r="Q48" s="19"/>
      <c r="R48" s="19"/>
      <c r="S48" s="19"/>
      <c r="T48" s="19"/>
      <c r="U48" s="19"/>
      <c r="V48" s="19"/>
      <c r="W48" s="19"/>
      <c r="X48" s="19"/>
      <c r="Y48" s="19"/>
    </row>
    <row r="49" spans="2:25" x14ac:dyDescent="0.3">
      <c r="B49" s="20"/>
      <c r="C49" s="25" t="str">
        <f t="shared" si="3"/>
        <v/>
      </c>
      <c r="D49" s="19"/>
      <c r="E49" s="13" t="str">
        <f>IF(C49="","",_xlfn.XLOOKUP(D49,条件一覧!$B$4:$B$400,条件一覧!$C$4:$C$400,,0,))</f>
        <v/>
      </c>
      <c r="F49" s="13" t="str">
        <f>IF(C49="","",_xlfn.XLOOKUP(D49,条件一覧!$B$4:$B$400,条件一覧!$D$4:$D$400,,0,))</f>
        <v/>
      </c>
      <c r="G49" s="14" t="str">
        <f t="shared" si="0"/>
        <v/>
      </c>
      <c r="H49" s="14" t="str">
        <f t="shared" si="1"/>
        <v/>
      </c>
      <c r="J49" s="13" t="str">
        <f>IF(C49="","",_xlfn.XLOOKUP(D49,条件一覧!$B$4:$B$400,条件一覧!$E$4:$E$400,,0,))</f>
        <v/>
      </c>
      <c r="K49" s="24"/>
      <c r="L49" s="17"/>
      <c r="M49" s="18"/>
      <c r="N49" s="18"/>
      <c r="O49" s="26" t="str">
        <f t="shared" si="2"/>
        <v/>
      </c>
      <c r="P49" s="19"/>
      <c r="Q49" s="19"/>
      <c r="R49" s="19"/>
      <c r="S49" s="19"/>
      <c r="T49" s="19"/>
      <c r="U49" s="19"/>
      <c r="V49" s="19"/>
      <c r="W49" s="19"/>
      <c r="X49" s="19"/>
      <c r="Y49" s="19"/>
    </row>
    <row r="50" spans="2:25" x14ac:dyDescent="0.3">
      <c r="B50" s="20"/>
      <c r="C50" s="25" t="str">
        <f t="shared" si="3"/>
        <v/>
      </c>
      <c r="D50" s="19"/>
      <c r="E50" s="13" t="str">
        <f>IF(C50="","",_xlfn.XLOOKUP(D50,条件一覧!$B$4:$B$400,条件一覧!$C$4:$C$400,,0,))</f>
        <v/>
      </c>
      <c r="F50" s="13" t="str">
        <f>IF(C50="","",_xlfn.XLOOKUP(D50,条件一覧!$B$4:$B$400,条件一覧!$D$4:$D$400,,0,))</f>
        <v/>
      </c>
      <c r="G50" s="14" t="str">
        <f t="shared" si="0"/>
        <v/>
      </c>
      <c r="H50" s="14" t="str">
        <f t="shared" si="1"/>
        <v/>
      </c>
      <c r="J50" s="13" t="str">
        <f>IF(C50="","",_xlfn.XLOOKUP(D50,条件一覧!$B$4:$B$400,条件一覧!$E$4:$E$400,,0,))</f>
        <v/>
      </c>
      <c r="K50" s="24"/>
      <c r="L50" s="17"/>
      <c r="M50" s="18"/>
      <c r="N50" s="18"/>
      <c r="O50" s="26" t="str">
        <f t="shared" si="2"/>
        <v/>
      </c>
      <c r="P50" s="19"/>
      <c r="Q50" s="19"/>
      <c r="R50" s="19"/>
      <c r="S50" s="19"/>
      <c r="T50" s="19"/>
      <c r="U50" s="19"/>
      <c r="V50" s="19"/>
      <c r="W50" s="19"/>
      <c r="X50" s="19"/>
      <c r="Y50" s="19"/>
    </row>
    <row r="51" spans="2:25" x14ac:dyDescent="0.3">
      <c r="B51" s="20"/>
      <c r="C51" s="25" t="str">
        <f t="shared" si="3"/>
        <v/>
      </c>
      <c r="D51" s="19"/>
      <c r="E51" s="13" t="str">
        <f>IF(C51="","",_xlfn.XLOOKUP(D51,条件一覧!$B$4:$B$400,条件一覧!$C$4:$C$400,,0,))</f>
        <v/>
      </c>
      <c r="F51" s="13" t="str">
        <f>IF(C51="","",_xlfn.XLOOKUP(D51,条件一覧!$B$4:$B$400,条件一覧!$D$4:$D$400,,0,))</f>
        <v/>
      </c>
      <c r="G51" s="14" t="str">
        <f t="shared" si="0"/>
        <v/>
      </c>
      <c r="H51" s="14" t="str">
        <f t="shared" si="1"/>
        <v/>
      </c>
      <c r="J51" s="13" t="str">
        <f>IF(C51="","",_xlfn.XLOOKUP(D51,条件一覧!$B$4:$B$400,条件一覧!$E$4:$E$400,,0,))</f>
        <v/>
      </c>
      <c r="K51" s="24"/>
      <c r="L51" s="17"/>
      <c r="M51" s="18"/>
      <c r="N51" s="18"/>
      <c r="O51" s="26" t="str">
        <f t="shared" si="2"/>
        <v/>
      </c>
      <c r="P51" s="19"/>
      <c r="Q51" s="19"/>
      <c r="R51" s="19"/>
      <c r="S51" s="19"/>
      <c r="T51" s="19"/>
      <c r="U51" s="19"/>
      <c r="V51" s="19"/>
      <c r="W51" s="19"/>
      <c r="X51" s="19"/>
      <c r="Y51" s="19"/>
    </row>
    <row r="52" spans="2:25" x14ac:dyDescent="0.3">
      <c r="B52" s="20"/>
      <c r="C52" s="25" t="str">
        <f t="shared" si="3"/>
        <v/>
      </c>
      <c r="D52" s="19"/>
      <c r="E52" s="13" t="str">
        <f>IF(C52="","",_xlfn.XLOOKUP(D52,条件一覧!$B$4:$B$400,条件一覧!$C$4:$C$400,,0,))</f>
        <v/>
      </c>
      <c r="F52" s="13" t="str">
        <f>IF(C52="","",_xlfn.XLOOKUP(D52,条件一覧!$B$4:$B$400,条件一覧!$D$4:$D$400,,0,))</f>
        <v/>
      </c>
      <c r="G52" s="14" t="str">
        <f t="shared" si="0"/>
        <v/>
      </c>
      <c r="H52" s="14" t="str">
        <f t="shared" si="1"/>
        <v/>
      </c>
      <c r="J52" s="13" t="str">
        <f>IF(C52="","",_xlfn.XLOOKUP(D52,条件一覧!$B$4:$B$400,条件一覧!$E$4:$E$400,,0,))</f>
        <v/>
      </c>
      <c r="K52" s="24"/>
      <c r="L52" s="17"/>
      <c r="M52" s="18"/>
      <c r="N52" s="18"/>
      <c r="O52" s="26" t="str">
        <f t="shared" si="2"/>
        <v/>
      </c>
      <c r="P52" s="19"/>
      <c r="Q52" s="19"/>
      <c r="R52" s="19"/>
      <c r="S52" s="19"/>
      <c r="T52" s="19"/>
      <c r="U52" s="19"/>
      <c r="V52" s="19"/>
      <c r="W52" s="19"/>
      <c r="X52" s="19"/>
      <c r="Y52" s="19"/>
    </row>
    <row r="53" spans="2:25" x14ac:dyDescent="0.3">
      <c r="B53" s="20"/>
      <c r="C53" s="25" t="str">
        <f t="shared" si="3"/>
        <v/>
      </c>
      <c r="D53" s="19"/>
      <c r="E53" s="13" t="str">
        <f>IF(C53="","",_xlfn.XLOOKUP(D53,条件一覧!$B$4:$B$400,条件一覧!$C$4:$C$400,,0,))</f>
        <v/>
      </c>
      <c r="F53" s="13" t="str">
        <f>IF(C53="","",_xlfn.XLOOKUP(D53,条件一覧!$B$4:$B$400,条件一覧!$D$4:$D$400,,0,))</f>
        <v/>
      </c>
      <c r="G53" s="14" t="str">
        <f t="shared" si="0"/>
        <v/>
      </c>
      <c r="H53" s="14" t="str">
        <f t="shared" si="1"/>
        <v/>
      </c>
      <c r="J53" s="13" t="str">
        <f>IF(C53="","",_xlfn.XLOOKUP(D53,条件一覧!$B$4:$B$400,条件一覧!$E$4:$E$400,,0,))</f>
        <v/>
      </c>
      <c r="K53" s="24"/>
      <c r="L53" s="17"/>
      <c r="M53" s="18"/>
      <c r="N53" s="18"/>
      <c r="O53" s="26" t="str">
        <f t="shared" si="2"/>
        <v/>
      </c>
      <c r="P53" s="19"/>
      <c r="Q53" s="19"/>
      <c r="R53" s="19"/>
      <c r="S53" s="19"/>
      <c r="T53" s="19"/>
      <c r="U53" s="19"/>
      <c r="V53" s="19"/>
      <c r="W53" s="19"/>
      <c r="X53" s="19"/>
      <c r="Y53" s="19"/>
    </row>
    <row r="54" spans="2:25" x14ac:dyDescent="0.3">
      <c r="B54" s="20"/>
      <c r="C54" s="25" t="str">
        <f t="shared" si="3"/>
        <v/>
      </c>
      <c r="D54" s="19"/>
      <c r="E54" s="13" t="str">
        <f>IF(C54="","",_xlfn.XLOOKUP(D54,条件一覧!$B$4:$B$400,条件一覧!$C$4:$C$400,,0,))</f>
        <v/>
      </c>
      <c r="F54" s="13" t="str">
        <f>IF(C54="","",_xlfn.XLOOKUP(D54,条件一覧!$B$4:$B$400,条件一覧!$D$4:$D$400,,0,))</f>
        <v/>
      </c>
      <c r="G54" s="14" t="str">
        <f t="shared" si="0"/>
        <v/>
      </c>
      <c r="H54" s="14" t="str">
        <f t="shared" si="1"/>
        <v/>
      </c>
      <c r="J54" s="13" t="str">
        <f>IF(C54="","",_xlfn.XLOOKUP(D54,条件一覧!$B$4:$B$400,条件一覧!$E$4:$E$400,,0,))</f>
        <v/>
      </c>
      <c r="K54" s="24"/>
      <c r="L54" s="17"/>
      <c r="M54" s="18"/>
      <c r="N54" s="18"/>
      <c r="O54" s="26" t="str">
        <f t="shared" si="2"/>
        <v/>
      </c>
      <c r="P54" s="19"/>
      <c r="Q54" s="19"/>
      <c r="R54" s="19"/>
      <c r="S54" s="19"/>
      <c r="T54" s="19"/>
      <c r="U54" s="19"/>
      <c r="V54" s="19"/>
      <c r="W54" s="19"/>
      <c r="X54" s="19"/>
      <c r="Y54" s="19"/>
    </row>
    <row r="55" spans="2:25" x14ac:dyDescent="0.3">
      <c r="B55" s="20"/>
      <c r="C55" s="25" t="str">
        <f t="shared" si="3"/>
        <v/>
      </c>
      <c r="D55" s="19"/>
      <c r="E55" s="13" t="str">
        <f>IF(C55="","",_xlfn.XLOOKUP(D55,条件一覧!$B$4:$B$400,条件一覧!$C$4:$C$400,,0,))</f>
        <v/>
      </c>
      <c r="F55" s="13" t="str">
        <f>IF(C55="","",_xlfn.XLOOKUP(D55,条件一覧!$B$4:$B$400,条件一覧!$D$4:$D$400,,0,))</f>
        <v/>
      </c>
      <c r="G55" s="14" t="str">
        <f t="shared" si="0"/>
        <v/>
      </c>
      <c r="H55" s="14" t="str">
        <f t="shared" si="1"/>
        <v/>
      </c>
      <c r="J55" s="13" t="str">
        <f>IF(C55="","",_xlfn.XLOOKUP(D55,条件一覧!$B$4:$B$400,条件一覧!$E$4:$E$400,,0,))</f>
        <v/>
      </c>
      <c r="K55" s="24"/>
      <c r="L55" s="17"/>
      <c r="M55" s="18"/>
      <c r="N55" s="18"/>
      <c r="O55" s="26" t="str">
        <f t="shared" si="2"/>
        <v/>
      </c>
      <c r="P55" s="19"/>
      <c r="Q55" s="19"/>
      <c r="R55" s="19"/>
      <c r="S55" s="19"/>
      <c r="T55" s="19"/>
      <c r="U55" s="19"/>
      <c r="V55" s="19"/>
      <c r="W55" s="19"/>
      <c r="X55" s="19"/>
      <c r="Y55" s="19"/>
    </row>
    <row r="56" spans="2:25" x14ac:dyDescent="0.3">
      <c r="B56" s="20"/>
      <c r="C56" s="25" t="str">
        <f t="shared" si="3"/>
        <v/>
      </c>
      <c r="D56" s="19"/>
      <c r="E56" s="13" t="str">
        <f>IF(C56="","",_xlfn.XLOOKUP(D56,条件一覧!$B$4:$B$400,条件一覧!$C$4:$C$400,,0,))</f>
        <v/>
      </c>
      <c r="F56" s="13" t="str">
        <f>IF(C56="","",_xlfn.XLOOKUP(D56,条件一覧!$B$4:$B$400,条件一覧!$D$4:$D$400,,0,))</f>
        <v/>
      </c>
      <c r="G56" s="14" t="str">
        <f t="shared" si="0"/>
        <v/>
      </c>
      <c r="H56" s="14" t="str">
        <f t="shared" si="1"/>
        <v/>
      </c>
      <c r="J56" s="13" t="str">
        <f>IF(C56="","",_xlfn.XLOOKUP(D56,条件一覧!$B$4:$B$400,条件一覧!$E$4:$E$400,,0,))</f>
        <v/>
      </c>
      <c r="K56" s="24"/>
      <c r="L56" s="17"/>
      <c r="M56" s="18"/>
      <c r="N56" s="18"/>
      <c r="O56" s="26" t="str">
        <f t="shared" si="2"/>
        <v/>
      </c>
      <c r="P56" s="19"/>
      <c r="Q56" s="19"/>
      <c r="R56" s="19"/>
      <c r="S56" s="19"/>
      <c r="T56" s="19"/>
      <c r="U56" s="19"/>
      <c r="V56" s="19"/>
      <c r="W56" s="19"/>
      <c r="X56" s="19"/>
      <c r="Y56" s="19"/>
    </row>
    <row r="57" spans="2:25" x14ac:dyDescent="0.3">
      <c r="B57" s="20"/>
      <c r="C57" s="25" t="str">
        <f t="shared" si="3"/>
        <v/>
      </c>
      <c r="D57" s="19"/>
      <c r="E57" s="13" t="str">
        <f>IF(C57="","",_xlfn.XLOOKUP(D57,条件一覧!$B$4:$B$400,条件一覧!$C$4:$C$400,,0,))</f>
        <v/>
      </c>
      <c r="F57" s="13" t="str">
        <f>IF(C57="","",_xlfn.XLOOKUP(D57,条件一覧!$B$4:$B$400,条件一覧!$D$4:$D$400,,0,))</f>
        <v/>
      </c>
      <c r="G57" s="14" t="str">
        <f t="shared" si="0"/>
        <v/>
      </c>
      <c r="H57" s="14" t="str">
        <f t="shared" si="1"/>
        <v/>
      </c>
      <c r="J57" s="13" t="str">
        <f>IF(C57="","",_xlfn.XLOOKUP(D57,条件一覧!$B$4:$B$400,条件一覧!$E$4:$E$400,,0,))</f>
        <v/>
      </c>
      <c r="K57" s="24"/>
      <c r="L57" s="17"/>
      <c r="M57" s="18"/>
      <c r="N57" s="18"/>
      <c r="O57" s="26" t="str">
        <f t="shared" si="2"/>
        <v/>
      </c>
      <c r="P57" s="19"/>
      <c r="Q57" s="19"/>
      <c r="R57" s="19"/>
      <c r="S57" s="19"/>
      <c r="T57" s="19"/>
      <c r="U57" s="19"/>
      <c r="V57" s="19"/>
      <c r="W57" s="19"/>
      <c r="X57" s="19"/>
      <c r="Y57" s="19"/>
    </row>
    <row r="58" spans="2:25" x14ac:dyDescent="0.3">
      <c r="B58" s="20"/>
      <c r="C58" s="25" t="str">
        <f t="shared" si="3"/>
        <v/>
      </c>
      <c r="D58" s="19"/>
      <c r="E58" s="13" t="str">
        <f>IF(C58="","",_xlfn.XLOOKUP(D58,条件一覧!$B$4:$B$400,条件一覧!$C$4:$C$400,,0,))</f>
        <v/>
      </c>
      <c r="F58" s="13" t="str">
        <f>IF(C58="","",_xlfn.XLOOKUP(D58,条件一覧!$B$4:$B$400,条件一覧!$D$4:$D$400,,0,))</f>
        <v/>
      </c>
      <c r="G58" s="14" t="str">
        <f t="shared" si="0"/>
        <v/>
      </c>
      <c r="H58" s="14" t="str">
        <f t="shared" si="1"/>
        <v/>
      </c>
      <c r="J58" s="13" t="str">
        <f>IF(C58="","",_xlfn.XLOOKUP(D58,条件一覧!$B$4:$B$400,条件一覧!$E$4:$E$400,,0,))</f>
        <v/>
      </c>
      <c r="K58" s="24"/>
      <c r="L58" s="17"/>
      <c r="M58" s="18"/>
      <c r="N58" s="18"/>
      <c r="O58" s="26" t="str">
        <f t="shared" si="2"/>
        <v/>
      </c>
      <c r="P58" s="19"/>
      <c r="Q58" s="19"/>
      <c r="R58" s="19"/>
      <c r="S58" s="19"/>
      <c r="T58" s="19"/>
      <c r="U58" s="19"/>
      <c r="V58" s="19"/>
      <c r="W58" s="19"/>
      <c r="X58" s="19"/>
      <c r="Y58" s="19"/>
    </row>
    <row r="59" spans="2:25" x14ac:dyDescent="0.3">
      <c r="B59" s="20"/>
      <c r="C59" s="25" t="str">
        <f t="shared" si="3"/>
        <v/>
      </c>
      <c r="D59" s="19"/>
      <c r="E59" s="13" t="str">
        <f>IF(C59="","",_xlfn.XLOOKUP(D59,条件一覧!$B$4:$B$400,条件一覧!$C$4:$C$400,,0,))</f>
        <v/>
      </c>
      <c r="F59" s="13" t="str">
        <f>IF(C59="","",_xlfn.XLOOKUP(D59,条件一覧!$B$4:$B$400,条件一覧!$D$4:$D$400,,0,))</f>
        <v/>
      </c>
      <c r="G59" s="14" t="str">
        <f t="shared" si="0"/>
        <v/>
      </c>
      <c r="H59" s="14" t="str">
        <f t="shared" si="1"/>
        <v/>
      </c>
      <c r="J59" s="13" t="str">
        <f>IF(C59="","",_xlfn.XLOOKUP(D59,条件一覧!$B$4:$B$400,条件一覧!$E$4:$E$400,,0,))</f>
        <v/>
      </c>
      <c r="K59" s="24"/>
      <c r="L59" s="17"/>
      <c r="M59" s="18"/>
      <c r="N59" s="18"/>
      <c r="O59" s="26" t="str">
        <f t="shared" si="2"/>
        <v/>
      </c>
      <c r="P59" s="19"/>
      <c r="Q59" s="19"/>
      <c r="R59" s="19"/>
      <c r="S59" s="19"/>
      <c r="T59" s="19"/>
      <c r="U59" s="19"/>
      <c r="V59" s="19"/>
      <c r="W59" s="19"/>
      <c r="X59" s="19"/>
      <c r="Y59" s="19"/>
    </row>
    <row r="60" spans="2:25" x14ac:dyDescent="0.3">
      <c r="B60" s="20"/>
      <c r="C60" s="25" t="str">
        <f t="shared" si="3"/>
        <v/>
      </c>
      <c r="D60" s="19"/>
      <c r="E60" s="13" t="str">
        <f>IF(C60="","",_xlfn.XLOOKUP(D60,条件一覧!$B$4:$B$400,条件一覧!$C$4:$C$400,,0,))</f>
        <v/>
      </c>
      <c r="F60" s="13" t="str">
        <f>IF(C60="","",_xlfn.XLOOKUP(D60,条件一覧!$B$4:$B$400,条件一覧!$D$4:$D$400,,0,))</f>
        <v/>
      </c>
      <c r="G60" s="14" t="str">
        <f t="shared" si="0"/>
        <v/>
      </c>
      <c r="H60" s="14" t="str">
        <f t="shared" si="1"/>
        <v/>
      </c>
      <c r="J60" s="13" t="str">
        <f>IF(C60="","",_xlfn.XLOOKUP(D60,条件一覧!$B$4:$B$400,条件一覧!$E$4:$E$400,,0,))</f>
        <v/>
      </c>
      <c r="K60" s="24"/>
      <c r="L60" s="17"/>
      <c r="M60" s="18"/>
      <c r="N60" s="18"/>
      <c r="O60" s="26" t="str">
        <f t="shared" si="2"/>
        <v/>
      </c>
      <c r="P60" s="19"/>
      <c r="Q60" s="19"/>
      <c r="R60" s="19"/>
      <c r="S60" s="19"/>
      <c r="T60" s="19"/>
      <c r="U60" s="19"/>
      <c r="V60" s="19"/>
      <c r="W60" s="19"/>
      <c r="X60" s="19"/>
      <c r="Y60" s="19"/>
    </row>
    <row r="61" spans="2:25" x14ac:dyDescent="0.3">
      <c r="B61" s="20"/>
      <c r="C61" s="25" t="str">
        <f t="shared" si="3"/>
        <v/>
      </c>
      <c r="D61" s="19"/>
      <c r="E61" s="13" t="str">
        <f>IF(C61="","",_xlfn.XLOOKUP(D61,条件一覧!$B$4:$B$400,条件一覧!$C$4:$C$400,,0,))</f>
        <v/>
      </c>
      <c r="F61" s="13" t="str">
        <f>IF(C61="","",_xlfn.XLOOKUP(D61,条件一覧!$B$4:$B$400,条件一覧!$D$4:$D$400,,0,))</f>
        <v/>
      </c>
      <c r="G61" s="14" t="str">
        <f t="shared" si="0"/>
        <v/>
      </c>
      <c r="H61" s="14" t="str">
        <f t="shared" si="1"/>
        <v/>
      </c>
      <c r="J61" s="13" t="str">
        <f>IF(C61="","",_xlfn.XLOOKUP(D61,条件一覧!$B$4:$B$400,条件一覧!$E$4:$E$400,,0,))</f>
        <v/>
      </c>
      <c r="K61" s="24"/>
      <c r="L61" s="17"/>
      <c r="M61" s="18"/>
      <c r="N61" s="18"/>
      <c r="O61" s="26" t="str">
        <f t="shared" si="2"/>
        <v/>
      </c>
      <c r="P61" s="19"/>
      <c r="Q61" s="19"/>
      <c r="R61" s="19"/>
      <c r="S61" s="19"/>
      <c r="T61" s="19"/>
      <c r="U61" s="19"/>
      <c r="V61" s="19"/>
      <c r="W61" s="19"/>
      <c r="X61" s="19"/>
      <c r="Y61" s="19"/>
    </row>
    <row r="62" spans="2:25" x14ac:dyDescent="0.3">
      <c r="B62" s="20"/>
      <c r="C62" s="25" t="str">
        <f t="shared" si="3"/>
        <v/>
      </c>
      <c r="D62" s="19"/>
      <c r="E62" s="13" t="str">
        <f>IF(C62="","",_xlfn.XLOOKUP(D62,条件一覧!$B$4:$B$400,条件一覧!$C$4:$C$400,,0,))</f>
        <v/>
      </c>
      <c r="F62" s="13" t="str">
        <f>IF(C62="","",_xlfn.XLOOKUP(D62,条件一覧!$B$4:$B$400,条件一覧!$D$4:$D$400,,0,))</f>
        <v/>
      </c>
      <c r="G62" s="14" t="str">
        <f t="shared" si="0"/>
        <v/>
      </c>
      <c r="H62" s="14" t="str">
        <f t="shared" si="1"/>
        <v/>
      </c>
      <c r="J62" s="13" t="str">
        <f>IF(C62="","",_xlfn.XLOOKUP(D62,条件一覧!$B$4:$B$400,条件一覧!$E$4:$E$400,,0,))</f>
        <v/>
      </c>
      <c r="K62" s="24"/>
      <c r="L62" s="17"/>
      <c r="M62" s="18"/>
      <c r="N62" s="18"/>
      <c r="O62" s="26" t="str">
        <f t="shared" si="2"/>
        <v/>
      </c>
      <c r="P62" s="19"/>
      <c r="Q62" s="19"/>
      <c r="R62" s="19"/>
      <c r="S62" s="19"/>
      <c r="T62" s="19"/>
      <c r="U62" s="19"/>
      <c r="V62" s="19"/>
      <c r="W62" s="19"/>
      <c r="X62" s="19"/>
      <c r="Y62" s="19"/>
    </row>
    <row r="63" spans="2:25" x14ac:dyDescent="0.3">
      <c r="B63" s="20"/>
      <c r="C63" s="25" t="str">
        <f t="shared" si="3"/>
        <v/>
      </c>
      <c r="D63" s="19"/>
      <c r="E63" s="13" t="str">
        <f>IF(C63="","",_xlfn.XLOOKUP(D63,条件一覧!$B$4:$B$400,条件一覧!$C$4:$C$400,,0,))</f>
        <v/>
      </c>
      <c r="F63" s="13" t="str">
        <f>IF(C63="","",_xlfn.XLOOKUP(D63,条件一覧!$B$4:$B$400,条件一覧!$D$4:$D$400,,0,))</f>
        <v/>
      </c>
      <c r="G63" s="14" t="str">
        <f t="shared" si="0"/>
        <v/>
      </c>
      <c r="H63" s="14" t="str">
        <f t="shared" si="1"/>
        <v/>
      </c>
      <c r="J63" s="13" t="str">
        <f>IF(C63="","",_xlfn.XLOOKUP(D63,条件一覧!$B$4:$B$400,条件一覧!$E$4:$E$400,,0,))</f>
        <v/>
      </c>
      <c r="K63" s="24"/>
      <c r="L63" s="17"/>
      <c r="M63" s="18"/>
      <c r="N63" s="18"/>
      <c r="O63" s="26" t="str">
        <f t="shared" si="2"/>
        <v/>
      </c>
      <c r="P63" s="19"/>
      <c r="Q63" s="19"/>
      <c r="R63" s="19"/>
      <c r="S63" s="19"/>
      <c r="T63" s="19"/>
      <c r="U63" s="19"/>
      <c r="V63" s="19"/>
      <c r="W63" s="19"/>
      <c r="X63" s="19"/>
      <c r="Y63" s="19"/>
    </row>
    <row r="64" spans="2:25" x14ac:dyDescent="0.3">
      <c r="B64" s="20"/>
      <c r="C64" s="25" t="str">
        <f t="shared" si="3"/>
        <v/>
      </c>
      <c r="D64" s="19"/>
      <c r="E64" s="13" t="str">
        <f>IF(C64="","",_xlfn.XLOOKUP(D64,条件一覧!$B$4:$B$400,条件一覧!$C$4:$C$400,,0,))</f>
        <v/>
      </c>
      <c r="F64" s="13" t="str">
        <f>IF(C64="","",_xlfn.XLOOKUP(D64,条件一覧!$B$4:$B$400,条件一覧!$D$4:$D$400,,0,))</f>
        <v/>
      </c>
      <c r="G64" s="14" t="str">
        <f t="shared" si="0"/>
        <v/>
      </c>
      <c r="H64" s="14" t="str">
        <f t="shared" si="1"/>
        <v/>
      </c>
      <c r="J64" s="13" t="str">
        <f>IF(C64="","",_xlfn.XLOOKUP(D64,条件一覧!$B$4:$B$400,条件一覧!$E$4:$E$400,,0,))</f>
        <v/>
      </c>
      <c r="K64" s="24"/>
      <c r="L64" s="17"/>
      <c r="M64" s="18"/>
      <c r="N64" s="18"/>
      <c r="O64" s="26" t="str">
        <f t="shared" si="2"/>
        <v/>
      </c>
      <c r="P64" s="19"/>
      <c r="Q64" s="19"/>
      <c r="R64" s="19"/>
      <c r="S64" s="19"/>
      <c r="T64" s="19"/>
      <c r="U64" s="19"/>
      <c r="V64" s="19"/>
      <c r="W64" s="19"/>
      <c r="X64" s="19"/>
      <c r="Y64" s="19"/>
    </row>
    <row r="65" spans="2:25" x14ac:dyDescent="0.3">
      <c r="B65" s="20"/>
      <c r="C65" s="25" t="str">
        <f t="shared" si="3"/>
        <v/>
      </c>
      <c r="D65" s="19"/>
      <c r="E65" s="13" t="str">
        <f>IF(C65="","",_xlfn.XLOOKUP(D65,条件一覧!$B$4:$B$400,条件一覧!$C$4:$C$400,,0,))</f>
        <v/>
      </c>
      <c r="F65" s="13" t="str">
        <f>IF(C65="","",_xlfn.XLOOKUP(D65,条件一覧!$B$4:$B$400,条件一覧!$D$4:$D$400,,0,))</f>
        <v/>
      </c>
      <c r="G65" s="14" t="str">
        <f t="shared" si="0"/>
        <v/>
      </c>
      <c r="H65" s="14" t="str">
        <f t="shared" si="1"/>
        <v/>
      </c>
      <c r="J65" s="13" t="str">
        <f>IF(C65="","",_xlfn.XLOOKUP(D65,条件一覧!$B$4:$B$400,条件一覧!$E$4:$E$400,,0,))</f>
        <v/>
      </c>
      <c r="K65" s="24"/>
      <c r="L65" s="17"/>
      <c r="M65" s="18"/>
      <c r="N65" s="18"/>
      <c r="O65" s="26" t="str">
        <f t="shared" si="2"/>
        <v/>
      </c>
      <c r="P65" s="19"/>
      <c r="Q65" s="19"/>
      <c r="R65" s="19"/>
      <c r="S65" s="19"/>
      <c r="T65" s="19"/>
      <c r="U65" s="19"/>
      <c r="V65" s="19"/>
      <c r="W65" s="19"/>
      <c r="X65" s="19"/>
      <c r="Y65" s="19"/>
    </row>
    <row r="66" spans="2:25" x14ac:dyDescent="0.3">
      <c r="B66" s="20"/>
      <c r="C66" s="25" t="str">
        <f t="shared" si="3"/>
        <v/>
      </c>
      <c r="D66" s="19"/>
      <c r="E66" s="13" t="str">
        <f>IF(C66="","",_xlfn.XLOOKUP(D66,条件一覧!$B$4:$B$400,条件一覧!$C$4:$C$400,,0,))</f>
        <v/>
      </c>
      <c r="F66" s="13" t="str">
        <f>IF(C66="","",_xlfn.XLOOKUP(D66,条件一覧!$B$4:$B$400,条件一覧!$D$4:$D$400,,0,))</f>
        <v/>
      </c>
      <c r="G66" s="14" t="str">
        <f t="shared" si="0"/>
        <v/>
      </c>
      <c r="H66" s="14" t="str">
        <f t="shared" si="1"/>
        <v/>
      </c>
      <c r="J66" s="13" t="str">
        <f>IF(C66="","",_xlfn.XLOOKUP(D66,条件一覧!$B$4:$B$400,条件一覧!$E$4:$E$400,,0,))</f>
        <v/>
      </c>
      <c r="K66" s="24"/>
      <c r="L66" s="17"/>
      <c r="M66" s="18"/>
      <c r="N66" s="18"/>
      <c r="O66" s="26" t="str">
        <f t="shared" si="2"/>
        <v/>
      </c>
      <c r="P66" s="19"/>
      <c r="Q66" s="19"/>
      <c r="R66" s="19"/>
      <c r="S66" s="19"/>
      <c r="T66" s="19"/>
      <c r="U66" s="19"/>
      <c r="V66" s="19"/>
      <c r="W66" s="19"/>
      <c r="X66" s="19"/>
      <c r="Y66" s="19"/>
    </row>
    <row r="67" spans="2:25" x14ac:dyDescent="0.3">
      <c r="B67" s="20"/>
      <c r="C67" s="25" t="str">
        <f t="shared" si="3"/>
        <v/>
      </c>
      <c r="D67" s="19"/>
      <c r="E67" s="13" t="str">
        <f>IF(C67="","",_xlfn.XLOOKUP(D67,条件一覧!$B$4:$B$400,条件一覧!$C$4:$C$400,,0,))</f>
        <v/>
      </c>
      <c r="F67" s="13" t="str">
        <f>IF(C67="","",_xlfn.XLOOKUP(D67,条件一覧!$B$4:$B$400,条件一覧!$D$4:$D$400,,0,))</f>
        <v/>
      </c>
      <c r="G67" s="14" t="str">
        <f t="shared" si="0"/>
        <v/>
      </c>
      <c r="H67" s="14" t="str">
        <f t="shared" si="1"/>
        <v/>
      </c>
      <c r="J67" s="13" t="str">
        <f>IF(C67="","",_xlfn.XLOOKUP(D67,条件一覧!$B$4:$B$400,条件一覧!$E$4:$E$400,,0,))</f>
        <v/>
      </c>
      <c r="K67" s="24"/>
      <c r="L67" s="17"/>
      <c r="M67" s="18"/>
      <c r="N67" s="18"/>
      <c r="O67" s="26" t="str">
        <f t="shared" si="2"/>
        <v/>
      </c>
      <c r="P67" s="19"/>
      <c r="Q67" s="19"/>
      <c r="R67" s="19"/>
      <c r="S67" s="19"/>
      <c r="T67" s="19"/>
      <c r="U67" s="19"/>
      <c r="V67" s="19"/>
      <c r="W67" s="19"/>
      <c r="X67" s="19"/>
      <c r="Y67" s="19"/>
    </row>
    <row r="68" spans="2:25" x14ac:dyDescent="0.3">
      <c r="B68" s="20"/>
      <c r="C68" s="25" t="str">
        <f t="shared" si="3"/>
        <v/>
      </c>
      <c r="D68" s="19"/>
      <c r="E68" s="13" t="str">
        <f>IF(C68="","",_xlfn.XLOOKUP(D68,条件一覧!$B$4:$B$400,条件一覧!$C$4:$C$400,,0,))</f>
        <v/>
      </c>
      <c r="F68" s="13" t="str">
        <f>IF(C68="","",_xlfn.XLOOKUP(D68,条件一覧!$B$4:$B$400,条件一覧!$D$4:$D$400,,0,))</f>
        <v/>
      </c>
      <c r="G68" s="14" t="str">
        <f t="shared" si="0"/>
        <v/>
      </c>
      <c r="H68" s="14" t="str">
        <f t="shared" si="1"/>
        <v/>
      </c>
      <c r="J68" s="13" t="str">
        <f>IF(C68="","",_xlfn.XLOOKUP(D68,条件一覧!$B$4:$B$400,条件一覧!$E$4:$E$400,,0,))</f>
        <v/>
      </c>
      <c r="K68" s="24"/>
      <c r="L68" s="17"/>
      <c r="M68" s="18"/>
      <c r="N68" s="18"/>
      <c r="O68" s="26" t="str">
        <f t="shared" si="2"/>
        <v/>
      </c>
      <c r="P68" s="19"/>
      <c r="Q68" s="19"/>
      <c r="R68" s="19"/>
      <c r="S68" s="19"/>
      <c r="T68" s="19"/>
      <c r="U68" s="19"/>
      <c r="V68" s="19"/>
      <c r="W68" s="19"/>
      <c r="X68" s="19"/>
      <c r="Y68" s="19"/>
    </row>
    <row r="69" spans="2:25" x14ac:dyDescent="0.3">
      <c r="B69" s="20"/>
      <c r="C69" s="25" t="str">
        <f t="shared" si="3"/>
        <v/>
      </c>
      <c r="D69" s="19"/>
      <c r="E69" s="13" t="str">
        <f>IF(C69="","",_xlfn.XLOOKUP(D69,条件一覧!$B$4:$B$400,条件一覧!$C$4:$C$400,,0,))</f>
        <v/>
      </c>
      <c r="F69" s="13" t="str">
        <f>IF(C69="","",_xlfn.XLOOKUP(D69,条件一覧!$B$4:$B$400,条件一覧!$D$4:$D$400,,0,))</f>
        <v/>
      </c>
      <c r="G69" s="14" t="str">
        <f t="shared" si="0"/>
        <v/>
      </c>
      <c r="H69" s="14" t="str">
        <f t="shared" si="1"/>
        <v/>
      </c>
      <c r="J69" s="13" t="str">
        <f>IF(C69="","",_xlfn.XLOOKUP(D69,条件一覧!$B$4:$B$400,条件一覧!$E$4:$E$400,,0,))</f>
        <v/>
      </c>
      <c r="K69" s="24"/>
      <c r="L69" s="17"/>
      <c r="M69" s="18"/>
      <c r="N69" s="18"/>
      <c r="O69" s="26" t="str">
        <f t="shared" si="2"/>
        <v/>
      </c>
      <c r="P69" s="19"/>
      <c r="Q69" s="19"/>
      <c r="R69" s="19"/>
      <c r="S69" s="19"/>
      <c r="T69" s="19"/>
      <c r="U69" s="19"/>
      <c r="V69" s="19"/>
      <c r="W69" s="19"/>
      <c r="X69" s="19"/>
      <c r="Y69" s="19"/>
    </row>
    <row r="70" spans="2:25" x14ac:dyDescent="0.3">
      <c r="B70" s="20"/>
      <c r="C70" s="25" t="str">
        <f t="shared" si="3"/>
        <v/>
      </c>
      <c r="D70" s="19"/>
      <c r="E70" s="13" t="str">
        <f>IF(C70="","",_xlfn.XLOOKUP(D70,条件一覧!$B$4:$B$400,条件一覧!$C$4:$C$400,,0,))</f>
        <v/>
      </c>
      <c r="F70" s="13" t="str">
        <f>IF(C70="","",_xlfn.XLOOKUP(D70,条件一覧!$B$4:$B$400,条件一覧!$D$4:$D$400,,0,))</f>
        <v/>
      </c>
      <c r="G70" s="14" t="str">
        <f t="shared" ref="G70:G133" si="4">IF(C70="","",(J70*L70)/(O70*60))</f>
        <v/>
      </c>
      <c r="H70" s="14" t="str">
        <f t="shared" ref="H70:H133" si="5">IF(C70="","",L70/(15*3600/J70*E70))</f>
        <v/>
      </c>
      <c r="J70" s="13" t="str">
        <f>IF(C70="","",_xlfn.XLOOKUP(D70,条件一覧!$B$4:$B$400,条件一覧!$E$4:$E$400,,0,))</f>
        <v/>
      </c>
      <c r="K70" s="24"/>
      <c r="L70" s="17"/>
      <c r="M70" s="18"/>
      <c r="N70" s="18"/>
      <c r="O70" s="26" t="str">
        <f t="shared" ref="O70:O133" si="6">IF(C70="","",((N70-M70)*24*60)-SUM(U70:Y70))</f>
        <v/>
      </c>
      <c r="P70" s="19"/>
      <c r="Q70" s="19"/>
      <c r="R70" s="19"/>
      <c r="S70" s="19"/>
      <c r="T70" s="19"/>
      <c r="U70" s="19"/>
      <c r="V70" s="19"/>
      <c r="W70" s="19"/>
      <c r="X70" s="19"/>
      <c r="Y70" s="19"/>
    </row>
    <row r="71" spans="2:25" x14ac:dyDescent="0.3">
      <c r="B71" s="20"/>
      <c r="C71" s="25" t="str">
        <f t="shared" si="3"/>
        <v/>
      </c>
      <c r="D71" s="19"/>
      <c r="E71" s="13" t="str">
        <f>IF(C71="","",_xlfn.XLOOKUP(D71,条件一覧!$B$4:$B$400,条件一覧!$C$4:$C$400,,0,))</f>
        <v/>
      </c>
      <c r="F71" s="13" t="str">
        <f>IF(C71="","",_xlfn.XLOOKUP(D71,条件一覧!$B$4:$B$400,条件一覧!$D$4:$D$400,,0,))</f>
        <v/>
      </c>
      <c r="G71" s="14" t="str">
        <f t="shared" si="4"/>
        <v/>
      </c>
      <c r="H71" s="14" t="str">
        <f t="shared" si="5"/>
        <v/>
      </c>
      <c r="J71" s="13" t="str">
        <f>IF(C71="","",_xlfn.XLOOKUP(D71,条件一覧!$B$4:$B$400,条件一覧!$E$4:$E$400,,0,))</f>
        <v/>
      </c>
      <c r="K71" s="24"/>
      <c r="L71" s="17"/>
      <c r="M71" s="18"/>
      <c r="N71" s="18"/>
      <c r="O71" s="26" t="str">
        <f t="shared" si="6"/>
        <v/>
      </c>
      <c r="P71" s="19"/>
      <c r="Q71" s="19"/>
      <c r="R71" s="19"/>
      <c r="S71" s="19"/>
      <c r="T71" s="19"/>
      <c r="U71" s="19"/>
      <c r="V71" s="19"/>
      <c r="W71" s="19"/>
      <c r="X71" s="19"/>
      <c r="Y71" s="19"/>
    </row>
    <row r="72" spans="2:25" x14ac:dyDescent="0.3">
      <c r="B72" s="20"/>
      <c r="C72" s="25" t="str">
        <f t="shared" ref="C72:C135" si="7">IF(D72="","",IF(B71=B72,C71+1,1))</f>
        <v/>
      </c>
      <c r="D72" s="19"/>
      <c r="E72" s="13" t="str">
        <f>IF(C72="","",_xlfn.XLOOKUP(D72,条件一覧!$B$4:$B$400,条件一覧!$C$4:$C$400,,0,))</f>
        <v/>
      </c>
      <c r="F72" s="13" t="str">
        <f>IF(C72="","",_xlfn.XLOOKUP(D72,条件一覧!$B$4:$B$400,条件一覧!$D$4:$D$400,,0,))</f>
        <v/>
      </c>
      <c r="G72" s="14" t="str">
        <f t="shared" si="4"/>
        <v/>
      </c>
      <c r="H72" s="14" t="str">
        <f t="shared" si="5"/>
        <v/>
      </c>
      <c r="J72" s="13" t="str">
        <f>IF(C72="","",_xlfn.XLOOKUP(D72,条件一覧!$B$4:$B$400,条件一覧!$E$4:$E$400,,0,))</f>
        <v/>
      </c>
      <c r="K72" s="24"/>
      <c r="L72" s="17"/>
      <c r="M72" s="18"/>
      <c r="N72" s="18"/>
      <c r="O72" s="26" t="str">
        <f t="shared" si="6"/>
        <v/>
      </c>
      <c r="P72" s="19"/>
      <c r="Q72" s="19"/>
      <c r="R72" s="19"/>
      <c r="S72" s="19"/>
      <c r="T72" s="19"/>
      <c r="U72" s="19"/>
      <c r="V72" s="19"/>
      <c r="W72" s="19"/>
      <c r="X72" s="19"/>
      <c r="Y72" s="19"/>
    </row>
    <row r="73" spans="2:25" x14ac:dyDescent="0.3">
      <c r="B73" s="20"/>
      <c r="C73" s="25" t="str">
        <f t="shared" si="7"/>
        <v/>
      </c>
      <c r="D73" s="19"/>
      <c r="E73" s="13" t="str">
        <f>IF(C73="","",_xlfn.XLOOKUP(D73,条件一覧!$B$4:$B$400,条件一覧!$C$4:$C$400,,0,))</f>
        <v/>
      </c>
      <c r="F73" s="13" t="str">
        <f>IF(C73="","",_xlfn.XLOOKUP(D73,条件一覧!$B$4:$B$400,条件一覧!$D$4:$D$400,,0,))</f>
        <v/>
      </c>
      <c r="G73" s="14" t="str">
        <f t="shared" si="4"/>
        <v/>
      </c>
      <c r="H73" s="14" t="str">
        <f t="shared" si="5"/>
        <v/>
      </c>
      <c r="J73" s="13" t="str">
        <f>IF(C73="","",_xlfn.XLOOKUP(D73,条件一覧!$B$4:$B$400,条件一覧!$E$4:$E$400,,0,))</f>
        <v/>
      </c>
      <c r="K73" s="24"/>
      <c r="L73" s="17"/>
      <c r="M73" s="18"/>
      <c r="N73" s="18"/>
      <c r="O73" s="26" t="str">
        <f t="shared" si="6"/>
        <v/>
      </c>
      <c r="P73" s="19"/>
      <c r="Q73" s="19"/>
      <c r="R73" s="19"/>
      <c r="S73" s="19"/>
      <c r="T73" s="19"/>
      <c r="U73" s="19"/>
      <c r="V73" s="19"/>
      <c r="W73" s="19"/>
      <c r="X73" s="19"/>
      <c r="Y73" s="19"/>
    </row>
    <row r="74" spans="2:25" x14ac:dyDescent="0.3">
      <c r="B74" s="20"/>
      <c r="C74" s="25" t="str">
        <f t="shared" si="7"/>
        <v/>
      </c>
      <c r="D74" s="19"/>
      <c r="E74" s="13" t="str">
        <f>IF(C74="","",_xlfn.XLOOKUP(D74,条件一覧!$B$4:$B$400,条件一覧!$C$4:$C$400,,0,))</f>
        <v/>
      </c>
      <c r="F74" s="13" t="str">
        <f>IF(C74="","",_xlfn.XLOOKUP(D74,条件一覧!$B$4:$B$400,条件一覧!$D$4:$D$400,,0,))</f>
        <v/>
      </c>
      <c r="G74" s="14" t="str">
        <f t="shared" si="4"/>
        <v/>
      </c>
      <c r="H74" s="14" t="str">
        <f t="shared" si="5"/>
        <v/>
      </c>
      <c r="J74" s="13" t="str">
        <f>IF(C74="","",_xlfn.XLOOKUP(D74,条件一覧!$B$4:$B$400,条件一覧!$E$4:$E$400,,0,))</f>
        <v/>
      </c>
      <c r="K74" s="24"/>
      <c r="L74" s="17"/>
      <c r="M74" s="18"/>
      <c r="N74" s="18"/>
      <c r="O74" s="26" t="str">
        <f t="shared" si="6"/>
        <v/>
      </c>
      <c r="P74" s="19"/>
      <c r="Q74" s="19"/>
      <c r="R74" s="19"/>
      <c r="S74" s="19"/>
      <c r="T74" s="19"/>
      <c r="U74" s="19"/>
      <c r="V74" s="19"/>
      <c r="W74" s="19"/>
      <c r="X74" s="19"/>
      <c r="Y74" s="19"/>
    </row>
    <row r="75" spans="2:25" x14ac:dyDescent="0.3">
      <c r="B75" s="20"/>
      <c r="C75" s="25" t="str">
        <f t="shared" si="7"/>
        <v/>
      </c>
      <c r="D75" s="19"/>
      <c r="E75" s="13" t="str">
        <f>IF(C75="","",_xlfn.XLOOKUP(D75,条件一覧!$B$4:$B$400,条件一覧!$C$4:$C$400,,0,))</f>
        <v/>
      </c>
      <c r="F75" s="13" t="str">
        <f>IF(C75="","",_xlfn.XLOOKUP(D75,条件一覧!$B$4:$B$400,条件一覧!$D$4:$D$400,,0,))</f>
        <v/>
      </c>
      <c r="G75" s="14" t="str">
        <f t="shared" si="4"/>
        <v/>
      </c>
      <c r="H75" s="14" t="str">
        <f t="shared" si="5"/>
        <v/>
      </c>
      <c r="J75" s="13" t="str">
        <f>IF(C75="","",_xlfn.XLOOKUP(D75,条件一覧!$B$4:$B$400,条件一覧!$E$4:$E$400,,0,))</f>
        <v/>
      </c>
      <c r="K75" s="24"/>
      <c r="L75" s="17"/>
      <c r="M75" s="18"/>
      <c r="N75" s="18"/>
      <c r="O75" s="26" t="str">
        <f t="shared" si="6"/>
        <v/>
      </c>
      <c r="P75" s="19"/>
      <c r="Q75" s="19"/>
      <c r="R75" s="19"/>
      <c r="S75" s="19"/>
      <c r="T75" s="19"/>
      <c r="U75" s="19"/>
      <c r="V75" s="19"/>
      <c r="W75" s="19"/>
      <c r="X75" s="19"/>
      <c r="Y75" s="19"/>
    </row>
    <row r="76" spans="2:25" x14ac:dyDescent="0.3">
      <c r="B76" s="20"/>
      <c r="C76" s="25" t="str">
        <f t="shared" si="7"/>
        <v/>
      </c>
      <c r="D76" s="19"/>
      <c r="E76" s="13" t="str">
        <f>IF(C76="","",_xlfn.XLOOKUP(D76,条件一覧!$B$4:$B$400,条件一覧!$C$4:$C$400,,0,))</f>
        <v/>
      </c>
      <c r="F76" s="13" t="str">
        <f>IF(C76="","",_xlfn.XLOOKUP(D76,条件一覧!$B$4:$B$400,条件一覧!$D$4:$D$400,,0,))</f>
        <v/>
      </c>
      <c r="G76" s="14" t="str">
        <f t="shared" si="4"/>
        <v/>
      </c>
      <c r="H76" s="14" t="str">
        <f t="shared" si="5"/>
        <v/>
      </c>
      <c r="J76" s="13" t="str">
        <f>IF(C76="","",_xlfn.XLOOKUP(D76,条件一覧!$B$4:$B$400,条件一覧!$E$4:$E$400,,0,))</f>
        <v/>
      </c>
      <c r="K76" s="24"/>
      <c r="L76" s="17"/>
      <c r="M76" s="18"/>
      <c r="N76" s="18"/>
      <c r="O76" s="26" t="str">
        <f t="shared" si="6"/>
        <v/>
      </c>
      <c r="P76" s="19"/>
      <c r="Q76" s="19"/>
      <c r="R76" s="19"/>
      <c r="S76" s="19"/>
      <c r="T76" s="19"/>
      <c r="U76" s="19"/>
      <c r="V76" s="19"/>
      <c r="W76" s="19"/>
      <c r="X76" s="19"/>
      <c r="Y76" s="19"/>
    </row>
    <row r="77" spans="2:25" x14ac:dyDescent="0.3">
      <c r="B77" s="20"/>
      <c r="C77" s="25" t="str">
        <f t="shared" si="7"/>
        <v/>
      </c>
      <c r="D77" s="19"/>
      <c r="E77" s="13" t="str">
        <f>IF(C77="","",_xlfn.XLOOKUP(D77,条件一覧!$B$4:$B$400,条件一覧!$C$4:$C$400,,0,))</f>
        <v/>
      </c>
      <c r="F77" s="13" t="str">
        <f>IF(C77="","",_xlfn.XLOOKUP(D77,条件一覧!$B$4:$B$400,条件一覧!$D$4:$D$400,,0,))</f>
        <v/>
      </c>
      <c r="G77" s="14" t="str">
        <f t="shared" si="4"/>
        <v/>
      </c>
      <c r="H77" s="14" t="str">
        <f t="shared" si="5"/>
        <v/>
      </c>
      <c r="J77" s="13" t="str">
        <f>IF(C77="","",_xlfn.XLOOKUP(D77,条件一覧!$B$4:$B$400,条件一覧!$E$4:$E$400,,0,))</f>
        <v/>
      </c>
      <c r="K77" s="24"/>
      <c r="L77" s="17"/>
      <c r="M77" s="18"/>
      <c r="N77" s="18"/>
      <c r="O77" s="26" t="str">
        <f t="shared" si="6"/>
        <v/>
      </c>
      <c r="P77" s="19"/>
      <c r="Q77" s="19"/>
      <c r="R77" s="19"/>
      <c r="S77" s="19"/>
      <c r="T77" s="19"/>
      <c r="U77" s="19"/>
      <c r="V77" s="19"/>
      <c r="W77" s="19"/>
      <c r="X77" s="19"/>
      <c r="Y77" s="19"/>
    </row>
    <row r="78" spans="2:25" x14ac:dyDescent="0.3">
      <c r="B78" s="20"/>
      <c r="C78" s="25" t="str">
        <f t="shared" si="7"/>
        <v/>
      </c>
      <c r="D78" s="19"/>
      <c r="E78" s="13" t="str">
        <f>IF(C78="","",_xlfn.XLOOKUP(D78,条件一覧!$B$4:$B$400,条件一覧!$C$4:$C$400,,0,))</f>
        <v/>
      </c>
      <c r="F78" s="13" t="str">
        <f>IF(C78="","",_xlfn.XLOOKUP(D78,条件一覧!$B$4:$B$400,条件一覧!$D$4:$D$400,,0,))</f>
        <v/>
      </c>
      <c r="G78" s="14" t="str">
        <f t="shared" si="4"/>
        <v/>
      </c>
      <c r="H78" s="14" t="str">
        <f t="shared" si="5"/>
        <v/>
      </c>
      <c r="J78" s="13" t="str">
        <f>IF(C78="","",_xlfn.XLOOKUP(D78,条件一覧!$B$4:$B$400,条件一覧!$E$4:$E$400,,0,))</f>
        <v/>
      </c>
      <c r="K78" s="24"/>
      <c r="L78" s="17"/>
      <c r="M78" s="18"/>
      <c r="N78" s="18"/>
      <c r="O78" s="26" t="str">
        <f t="shared" si="6"/>
        <v/>
      </c>
      <c r="P78" s="19"/>
      <c r="Q78" s="19"/>
      <c r="R78" s="19"/>
      <c r="S78" s="19"/>
      <c r="T78" s="19"/>
      <c r="U78" s="19"/>
      <c r="V78" s="19"/>
      <c r="W78" s="19"/>
      <c r="X78" s="19"/>
      <c r="Y78" s="19"/>
    </row>
    <row r="79" spans="2:25" x14ac:dyDescent="0.3">
      <c r="B79" s="20"/>
      <c r="C79" s="25" t="str">
        <f t="shared" si="7"/>
        <v/>
      </c>
      <c r="D79" s="19"/>
      <c r="E79" s="13" t="str">
        <f>IF(C79="","",_xlfn.XLOOKUP(D79,条件一覧!$B$4:$B$400,条件一覧!$C$4:$C$400,,0,))</f>
        <v/>
      </c>
      <c r="F79" s="13" t="str">
        <f>IF(C79="","",_xlfn.XLOOKUP(D79,条件一覧!$B$4:$B$400,条件一覧!$D$4:$D$400,,0,))</f>
        <v/>
      </c>
      <c r="G79" s="14" t="str">
        <f t="shared" si="4"/>
        <v/>
      </c>
      <c r="H79" s="14" t="str">
        <f t="shared" si="5"/>
        <v/>
      </c>
      <c r="J79" s="13" t="str">
        <f>IF(C79="","",_xlfn.XLOOKUP(D79,条件一覧!$B$4:$B$400,条件一覧!$E$4:$E$400,,0,))</f>
        <v/>
      </c>
      <c r="K79" s="24"/>
      <c r="L79" s="17"/>
      <c r="M79" s="18"/>
      <c r="N79" s="18"/>
      <c r="O79" s="26" t="str">
        <f t="shared" si="6"/>
        <v/>
      </c>
      <c r="P79" s="19"/>
      <c r="Q79" s="19"/>
      <c r="R79" s="19"/>
      <c r="S79" s="19"/>
      <c r="T79" s="19"/>
      <c r="U79" s="19"/>
      <c r="V79" s="19"/>
      <c r="W79" s="19"/>
      <c r="X79" s="19"/>
      <c r="Y79" s="19"/>
    </row>
    <row r="80" spans="2:25" x14ac:dyDescent="0.3">
      <c r="B80" s="20"/>
      <c r="C80" s="25" t="str">
        <f t="shared" si="7"/>
        <v/>
      </c>
      <c r="D80" s="19"/>
      <c r="E80" s="13" t="str">
        <f>IF(C80="","",_xlfn.XLOOKUP(D80,条件一覧!$B$4:$B$400,条件一覧!$C$4:$C$400,,0,))</f>
        <v/>
      </c>
      <c r="F80" s="13" t="str">
        <f>IF(C80="","",_xlfn.XLOOKUP(D80,条件一覧!$B$4:$B$400,条件一覧!$D$4:$D$400,,0,))</f>
        <v/>
      </c>
      <c r="G80" s="14" t="str">
        <f t="shared" si="4"/>
        <v/>
      </c>
      <c r="H80" s="14" t="str">
        <f t="shared" si="5"/>
        <v/>
      </c>
      <c r="J80" s="13" t="str">
        <f>IF(C80="","",_xlfn.XLOOKUP(D80,条件一覧!$B$4:$B$400,条件一覧!$E$4:$E$400,,0,))</f>
        <v/>
      </c>
      <c r="K80" s="24"/>
      <c r="L80" s="17"/>
      <c r="M80" s="18"/>
      <c r="N80" s="18"/>
      <c r="O80" s="26" t="str">
        <f t="shared" si="6"/>
        <v/>
      </c>
      <c r="P80" s="19"/>
      <c r="Q80" s="19"/>
      <c r="R80" s="19"/>
      <c r="S80" s="19"/>
      <c r="T80" s="19"/>
      <c r="U80" s="19"/>
      <c r="V80" s="19"/>
      <c r="W80" s="19"/>
      <c r="X80" s="19"/>
      <c r="Y80" s="19"/>
    </row>
    <row r="81" spans="2:25" x14ac:dyDescent="0.3">
      <c r="B81" s="20"/>
      <c r="C81" s="25" t="str">
        <f t="shared" si="7"/>
        <v/>
      </c>
      <c r="D81" s="19"/>
      <c r="E81" s="13" t="str">
        <f>IF(C81="","",_xlfn.XLOOKUP(D81,条件一覧!$B$4:$B$400,条件一覧!$C$4:$C$400,,0,))</f>
        <v/>
      </c>
      <c r="F81" s="13" t="str">
        <f>IF(C81="","",_xlfn.XLOOKUP(D81,条件一覧!$B$4:$B$400,条件一覧!$D$4:$D$400,,0,))</f>
        <v/>
      </c>
      <c r="G81" s="14" t="str">
        <f t="shared" si="4"/>
        <v/>
      </c>
      <c r="H81" s="14" t="str">
        <f t="shared" si="5"/>
        <v/>
      </c>
      <c r="J81" s="13" t="str">
        <f>IF(C81="","",_xlfn.XLOOKUP(D81,条件一覧!$B$4:$B$400,条件一覧!$E$4:$E$400,,0,))</f>
        <v/>
      </c>
      <c r="K81" s="24"/>
      <c r="L81" s="17"/>
      <c r="M81" s="18"/>
      <c r="N81" s="18"/>
      <c r="O81" s="26" t="str">
        <f t="shared" si="6"/>
        <v/>
      </c>
      <c r="P81" s="19"/>
      <c r="Q81" s="19"/>
      <c r="R81" s="19"/>
      <c r="S81" s="19"/>
      <c r="T81" s="19"/>
      <c r="U81" s="19"/>
      <c r="V81" s="19"/>
      <c r="W81" s="19"/>
      <c r="X81" s="19"/>
      <c r="Y81" s="19"/>
    </row>
    <row r="82" spans="2:25" x14ac:dyDescent="0.3">
      <c r="B82" s="20"/>
      <c r="C82" s="25" t="str">
        <f t="shared" si="7"/>
        <v/>
      </c>
      <c r="D82" s="19"/>
      <c r="E82" s="13" t="str">
        <f>IF(C82="","",_xlfn.XLOOKUP(D82,条件一覧!$B$4:$B$400,条件一覧!$C$4:$C$400,,0,))</f>
        <v/>
      </c>
      <c r="F82" s="13" t="str">
        <f>IF(C82="","",_xlfn.XLOOKUP(D82,条件一覧!$B$4:$B$400,条件一覧!$D$4:$D$400,,0,))</f>
        <v/>
      </c>
      <c r="G82" s="14" t="str">
        <f t="shared" si="4"/>
        <v/>
      </c>
      <c r="H82" s="14" t="str">
        <f t="shared" si="5"/>
        <v/>
      </c>
      <c r="J82" s="13" t="str">
        <f>IF(C82="","",_xlfn.XLOOKUP(D82,条件一覧!$B$4:$B$400,条件一覧!$E$4:$E$400,,0,))</f>
        <v/>
      </c>
      <c r="K82" s="24"/>
      <c r="L82" s="17"/>
      <c r="M82" s="18"/>
      <c r="N82" s="18"/>
      <c r="O82" s="26" t="str">
        <f t="shared" si="6"/>
        <v/>
      </c>
      <c r="P82" s="19"/>
      <c r="Q82" s="19"/>
      <c r="R82" s="19"/>
      <c r="S82" s="19"/>
      <c r="T82" s="19"/>
      <c r="U82" s="19"/>
      <c r="V82" s="19"/>
      <c r="W82" s="19"/>
      <c r="X82" s="19"/>
      <c r="Y82" s="19"/>
    </row>
    <row r="83" spans="2:25" x14ac:dyDescent="0.3">
      <c r="B83" s="20"/>
      <c r="C83" s="25" t="str">
        <f t="shared" si="7"/>
        <v/>
      </c>
      <c r="D83" s="19"/>
      <c r="E83" s="13" t="str">
        <f>IF(C83="","",_xlfn.XLOOKUP(D83,条件一覧!$B$4:$B$400,条件一覧!$C$4:$C$400,,0,))</f>
        <v/>
      </c>
      <c r="F83" s="13" t="str">
        <f>IF(C83="","",_xlfn.XLOOKUP(D83,条件一覧!$B$4:$B$400,条件一覧!$D$4:$D$400,,0,))</f>
        <v/>
      </c>
      <c r="G83" s="14" t="str">
        <f t="shared" si="4"/>
        <v/>
      </c>
      <c r="H83" s="14" t="str">
        <f t="shared" si="5"/>
        <v/>
      </c>
      <c r="J83" s="13" t="str">
        <f>IF(C83="","",_xlfn.XLOOKUP(D83,条件一覧!$B$4:$B$400,条件一覧!$E$4:$E$400,,0,))</f>
        <v/>
      </c>
      <c r="K83" s="24"/>
      <c r="L83" s="17"/>
      <c r="M83" s="18"/>
      <c r="N83" s="18"/>
      <c r="O83" s="26" t="str">
        <f t="shared" si="6"/>
        <v/>
      </c>
      <c r="P83" s="19"/>
      <c r="Q83" s="19"/>
      <c r="R83" s="19"/>
      <c r="S83" s="19"/>
      <c r="T83" s="19"/>
      <c r="U83" s="19"/>
      <c r="V83" s="19"/>
      <c r="W83" s="19"/>
      <c r="X83" s="19"/>
      <c r="Y83" s="19"/>
    </row>
    <row r="84" spans="2:25" x14ac:dyDescent="0.3">
      <c r="B84" s="20"/>
      <c r="C84" s="25" t="str">
        <f t="shared" si="7"/>
        <v/>
      </c>
      <c r="D84" s="19"/>
      <c r="E84" s="13" t="str">
        <f>IF(C84="","",_xlfn.XLOOKUP(D84,条件一覧!$B$4:$B$400,条件一覧!$C$4:$C$400,,0,))</f>
        <v/>
      </c>
      <c r="F84" s="13" t="str">
        <f>IF(C84="","",_xlfn.XLOOKUP(D84,条件一覧!$B$4:$B$400,条件一覧!$D$4:$D$400,,0,))</f>
        <v/>
      </c>
      <c r="G84" s="14" t="str">
        <f t="shared" si="4"/>
        <v/>
      </c>
      <c r="H84" s="14" t="str">
        <f t="shared" si="5"/>
        <v/>
      </c>
      <c r="J84" s="13" t="str">
        <f>IF(C84="","",_xlfn.XLOOKUP(D84,条件一覧!$B$4:$B$400,条件一覧!$E$4:$E$400,,0,))</f>
        <v/>
      </c>
      <c r="K84" s="24"/>
      <c r="L84" s="17"/>
      <c r="M84" s="18"/>
      <c r="N84" s="18"/>
      <c r="O84" s="26" t="str">
        <f t="shared" si="6"/>
        <v/>
      </c>
      <c r="P84" s="19"/>
      <c r="Q84" s="19"/>
      <c r="R84" s="19"/>
      <c r="S84" s="19"/>
      <c r="T84" s="19"/>
      <c r="U84" s="19"/>
      <c r="V84" s="19"/>
      <c r="W84" s="19"/>
      <c r="X84" s="19"/>
      <c r="Y84" s="19"/>
    </row>
    <row r="85" spans="2:25" x14ac:dyDescent="0.3">
      <c r="B85" s="20"/>
      <c r="C85" s="25" t="str">
        <f t="shared" si="7"/>
        <v/>
      </c>
      <c r="D85" s="19"/>
      <c r="E85" s="13" t="str">
        <f>IF(C85="","",_xlfn.XLOOKUP(D85,条件一覧!$B$4:$B$400,条件一覧!$C$4:$C$400,,0,))</f>
        <v/>
      </c>
      <c r="F85" s="13" t="str">
        <f>IF(C85="","",_xlfn.XLOOKUP(D85,条件一覧!$B$4:$B$400,条件一覧!$D$4:$D$400,,0,))</f>
        <v/>
      </c>
      <c r="G85" s="14" t="str">
        <f t="shared" si="4"/>
        <v/>
      </c>
      <c r="H85" s="14" t="str">
        <f t="shared" si="5"/>
        <v/>
      </c>
      <c r="J85" s="13" t="str">
        <f>IF(C85="","",_xlfn.XLOOKUP(D85,条件一覧!$B$4:$B$400,条件一覧!$E$4:$E$400,,0,))</f>
        <v/>
      </c>
      <c r="K85" s="24"/>
      <c r="L85" s="17"/>
      <c r="M85" s="18"/>
      <c r="N85" s="18"/>
      <c r="O85" s="26" t="str">
        <f t="shared" si="6"/>
        <v/>
      </c>
      <c r="P85" s="19"/>
      <c r="Q85" s="19"/>
      <c r="R85" s="19"/>
      <c r="S85" s="19"/>
      <c r="T85" s="19"/>
      <c r="U85" s="19"/>
      <c r="V85" s="19"/>
      <c r="W85" s="19"/>
      <c r="X85" s="19"/>
      <c r="Y85" s="19"/>
    </row>
    <row r="86" spans="2:25" x14ac:dyDescent="0.3">
      <c r="B86" s="20"/>
      <c r="C86" s="25" t="str">
        <f t="shared" si="7"/>
        <v/>
      </c>
      <c r="D86" s="19"/>
      <c r="E86" s="13" t="str">
        <f>IF(C86="","",_xlfn.XLOOKUP(D86,条件一覧!$B$4:$B$400,条件一覧!$C$4:$C$400,,0,))</f>
        <v/>
      </c>
      <c r="F86" s="13" t="str">
        <f>IF(C86="","",_xlfn.XLOOKUP(D86,条件一覧!$B$4:$B$400,条件一覧!$D$4:$D$400,,0,))</f>
        <v/>
      </c>
      <c r="G86" s="14" t="str">
        <f t="shared" si="4"/>
        <v/>
      </c>
      <c r="H86" s="14" t="str">
        <f t="shared" si="5"/>
        <v/>
      </c>
      <c r="J86" s="13" t="str">
        <f>IF(C86="","",_xlfn.XLOOKUP(D86,条件一覧!$B$4:$B$400,条件一覧!$E$4:$E$400,,0,))</f>
        <v/>
      </c>
      <c r="K86" s="24"/>
      <c r="L86" s="17"/>
      <c r="M86" s="18"/>
      <c r="N86" s="18"/>
      <c r="O86" s="26" t="str">
        <f t="shared" si="6"/>
        <v/>
      </c>
      <c r="P86" s="19"/>
      <c r="Q86" s="19"/>
      <c r="R86" s="19"/>
      <c r="S86" s="19"/>
      <c r="T86" s="19"/>
      <c r="U86" s="19"/>
      <c r="V86" s="19"/>
      <c r="W86" s="19"/>
      <c r="X86" s="19"/>
      <c r="Y86" s="19"/>
    </row>
    <row r="87" spans="2:25" x14ac:dyDescent="0.3">
      <c r="B87" s="20"/>
      <c r="C87" s="25" t="str">
        <f t="shared" si="7"/>
        <v/>
      </c>
      <c r="D87" s="19"/>
      <c r="E87" s="13" t="str">
        <f>IF(C87="","",_xlfn.XLOOKUP(D87,条件一覧!$B$4:$B$400,条件一覧!$C$4:$C$400,,0,))</f>
        <v/>
      </c>
      <c r="F87" s="13" t="str">
        <f>IF(C87="","",_xlfn.XLOOKUP(D87,条件一覧!$B$4:$B$400,条件一覧!$D$4:$D$400,,0,))</f>
        <v/>
      </c>
      <c r="G87" s="14" t="str">
        <f t="shared" si="4"/>
        <v/>
      </c>
      <c r="H87" s="14" t="str">
        <f t="shared" si="5"/>
        <v/>
      </c>
      <c r="J87" s="13" t="str">
        <f>IF(C87="","",_xlfn.XLOOKUP(D87,条件一覧!$B$4:$B$400,条件一覧!$E$4:$E$400,,0,))</f>
        <v/>
      </c>
      <c r="K87" s="24"/>
      <c r="L87" s="17"/>
      <c r="M87" s="18"/>
      <c r="N87" s="18"/>
      <c r="O87" s="26" t="str">
        <f t="shared" si="6"/>
        <v/>
      </c>
      <c r="P87" s="19"/>
      <c r="Q87" s="19"/>
      <c r="R87" s="19"/>
      <c r="S87" s="19"/>
      <c r="T87" s="19"/>
      <c r="U87" s="19"/>
      <c r="V87" s="19"/>
      <c r="W87" s="19"/>
      <c r="X87" s="19"/>
      <c r="Y87" s="19"/>
    </row>
    <row r="88" spans="2:25" x14ac:dyDescent="0.3">
      <c r="B88" s="20"/>
      <c r="C88" s="25" t="str">
        <f t="shared" si="7"/>
        <v/>
      </c>
      <c r="D88" s="19"/>
      <c r="E88" s="13" t="str">
        <f>IF(C88="","",_xlfn.XLOOKUP(D88,条件一覧!$B$4:$B$400,条件一覧!$C$4:$C$400,,0,))</f>
        <v/>
      </c>
      <c r="F88" s="13" t="str">
        <f>IF(C88="","",_xlfn.XLOOKUP(D88,条件一覧!$B$4:$B$400,条件一覧!$D$4:$D$400,,0,))</f>
        <v/>
      </c>
      <c r="G88" s="14" t="str">
        <f t="shared" si="4"/>
        <v/>
      </c>
      <c r="H88" s="14" t="str">
        <f t="shared" si="5"/>
        <v/>
      </c>
      <c r="J88" s="13" t="str">
        <f>IF(C88="","",_xlfn.XLOOKUP(D88,条件一覧!$B$4:$B$400,条件一覧!$E$4:$E$400,,0,))</f>
        <v/>
      </c>
      <c r="K88" s="24"/>
      <c r="L88" s="17"/>
      <c r="M88" s="18"/>
      <c r="N88" s="18"/>
      <c r="O88" s="26" t="str">
        <f t="shared" si="6"/>
        <v/>
      </c>
      <c r="P88" s="19"/>
      <c r="Q88" s="19"/>
      <c r="R88" s="19"/>
      <c r="S88" s="19"/>
      <c r="T88" s="19"/>
      <c r="U88" s="19"/>
      <c r="V88" s="19"/>
      <c r="W88" s="19"/>
      <c r="X88" s="19"/>
      <c r="Y88" s="19"/>
    </row>
    <row r="89" spans="2:25" x14ac:dyDescent="0.3">
      <c r="B89" s="20"/>
      <c r="C89" s="25" t="str">
        <f t="shared" si="7"/>
        <v/>
      </c>
      <c r="D89" s="19"/>
      <c r="E89" s="13" t="str">
        <f>IF(C89="","",_xlfn.XLOOKUP(D89,条件一覧!$B$4:$B$400,条件一覧!$C$4:$C$400,,0,))</f>
        <v/>
      </c>
      <c r="F89" s="13" t="str">
        <f>IF(C89="","",_xlfn.XLOOKUP(D89,条件一覧!$B$4:$B$400,条件一覧!$D$4:$D$400,,0,))</f>
        <v/>
      </c>
      <c r="G89" s="14" t="str">
        <f t="shared" si="4"/>
        <v/>
      </c>
      <c r="H89" s="14" t="str">
        <f t="shared" si="5"/>
        <v/>
      </c>
      <c r="J89" s="13" t="str">
        <f>IF(C89="","",_xlfn.XLOOKUP(D89,条件一覧!$B$4:$B$400,条件一覧!$E$4:$E$400,,0,))</f>
        <v/>
      </c>
      <c r="K89" s="24"/>
      <c r="L89" s="17"/>
      <c r="M89" s="18"/>
      <c r="N89" s="18"/>
      <c r="O89" s="26" t="str">
        <f t="shared" si="6"/>
        <v/>
      </c>
      <c r="P89" s="19"/>
      <c r="Q89" s="19"/>
      <c r="R89" s="19"/>
      <c r="S89" s="19"/>
      <c r="T89" s="19"/>
      <c r="U89" s="19"/>
      <c r="V89" s="19"/>
      <c r="W89" s="19"/>
      <c r="X89" s="19"/>
      <c r="Y89" s="19"/>
    </row>
    <row r="90" spans="2:25" x14ac:dyDescent="0.3">
      <c r="B90" s="20"/>
      <c r="C90" s="25" t="str">
        <f t="shared" si="7"/>
        <v/>
      </c>
      <c r="D90" s="19"/>
      <c r="E90" s="13" t="str">
        <f>IF(C90="","",_xlfn.XLOOKUP(D90,条件一覧!$B$4:$B$400,条件一覧!$C$4:$C$400,,0,))</f>
        <v/>
      </c>
      <c r="F90" s="13" t="str">
        <f>IF(C90="","",_xlfn.XLOOKUP(D90,条件一覧!$B$4:$B$400,条件一覧!$D$4:$D$400,,0,))</f>
        <v/>
      </c>
      <c r="G90" s="14" t="str">
        <f t="shared" si="4"/>
        <v/>
      </c>
      <c r="H90" s="14" t="str">
        <f t="shared" si="5"/>
        <v/>
      </c>
      <c r="J90" s="13" t="str">
        <f>IF(C90="","",_xlfn.XLOOKUP(D90,条件一覧!$B$4:$B$400,条件一覧!$E$4:$E$400,,0,))</f>
        <v/>
      </c>
      <c r="K90" s="24"/>
      <c r="L90" s="17"/>
      <c r="M90" s="18"/>
      <c r="N90" s="18"/>
      <c r="O90" s="26" t="str">
        <f t="shared" si="6"/>
        <v/>
      </c>
      <c r="P90" s="19"/>
      <c r="Q90" s="19"/>
      <c r="R90" s="19"/>
      <c r="S90" s="19"/>
      <c r="T90" s="19"/>
      <c r="U90" s="19"/>
      <c r="V90" s="19"/>
      <c r="W90" s="19"/>
      <c r="X90" s="19"/>
      <c r="Y90" s="19"/>
    </row>
    <row r="91" spans="2:25" x14ac:dyDescent="0.3">
      <c r="B91" s="20"/>
      <c r="C91" s="25" t="str">
        <f t="shared" si="7"/>
        <v/>
      </c>
      <c r="D91" s="19"/>
      <c r="E91" s="13" t="str">
        <f>IF(C91="","",_xlfn.XLOOKUP(D91,条件一覧!$B$4:$B$400,条件一覧!$C$4:$C$400,,0,))</f>
        <v/>
      </c>
      <c r="F91" s="13" t="str">
        <f>IF(C91="","",_xlfn.XLOOKUP(D91,条件一覧!$B$4:$B$400,条件一覧!$D$4:$D$400,,0,))</f>
        <v/>
      </c>
      <c r="G91" s="14" t="str">
        <f t="shared" si="4"/>
        <v/>
      </c>
      <c r="H91" s="14" t="str">
        <f t="shared" si="5"/>
        <v/>
      </c>
      <c r="J91" s="13" t="str">
        <f>IF(C91="","",_xlfn.XLOOKUP(D91,条件一覧!$B$4:$B$400,条件一覧!$E$4:$E$400,,0,))</f>
        <v/>
      </c>
      <c r="K91" s="24"/>
      <c r="L91" s="17"/>
      <c r="M91" s="18"/>
      <c r="N91" s="18"/>
      <c r="O91" s="26" t="str">
        <f t="shared" si="6"/>
        <v/>
      </c>
      <c r="P91" s="19"/>
      <c r="Q91" s="19"/>
      <c r="R91" s="19"/>
      <c r="S91" s="19"/>
      <c r="T91" s="19"/>
      <c r="U91" s="19"/>
      <c r="V91" s="19"/>
      <c r="W91" s="19"/>
      <c r="X91" s="19"/>
      <c r="Y91" s="19"/>
    </row>
    <row r="92" spans="2:25" x14ac:dyDescent="0.3">
      <c r="B92" s="20"/>
      <c r="C92" s="25" t="str">
        <f t="shared" si="7"/>
        <v/>
      </c>
      <c r="D92" s="19"/>
      <c r="E92" s="13" t="str">
        <f>IF(C92="","",_xlfn.XLOOKUP(D92,条件一覧!$B$4:$B$400,条件一覧!$C$4:$C$400,,0,))</f>
        <v/>
      </c>
      <c r="F92" s="13" t="str">
        <f>IF(C92="","",_xlfn.XLOOKUP(D92,条件一覧!$B$4:$B$400,条件一覧!$D$4:$D$400,,0,))</f>
        <v/>
      </c>
      <c r="G92" s="14" t="str">
        <f t="shared" si="4"/>
        <v/>
      </c>
      <c r="H92" s="14" t="str">
        <f t="shared" si="5"/>
        <v/>
      </c>
      <c r="J92" s="13" t="str">
        <f>IF(C92="","",_xlfn.XLOOKUP(D92,条件一覧!$B$4:$B$400,条件一覧!$E$4:$E$400,,0,))</f>
        <v/>
      </c>
      <c r="K92" s="24"/>
      <c r="L92" s="17"/>
      <c r="M92" s="18"/>
      <c r="N92" s="18"/>
      <c r="O92" s="26" t="str">
        <f t="shared" si="6"/>
        <v/>
      </c>
      <c r="P92" s="19"/>
      <c r="Q92" s="19"/>
      <c r="R92" s="19"/>
      <c r="S92" s="19"/>
      <c r="T92" s="19"/>
      <c r="U92" s="19"/>
      <c r="V92" s="19"/>
      <c r="W92" s="19"/>
      <c r="X92" s="19"/>
      <c r="Y92" s="19"/>
    </row>
    <row r="93" spans="2:25" x14ac:dyDescent="0.3">
      <c r="B93" s="20"/>
      <c r="C93" s="25" t="str">
        <f t="shared" si="7"/>
        <v/>
      </c>
      <c r="D93" s="19"/>
      <c r="E93" s="13" t="str">
        <f>IF(C93="","",_xlfn.XLOOKUP(D93,条件一覧!$B$4:$B$400,条件一覧!$C$4:$C$400,,0,))</f>
        <v/>
      </c>
      <c r="F93" s="13" t="str">
        <f>IF(C93="","",_xlfn.XLOOKUP(D93,条件一覧!$B$4:$B$400,条件一覧!$D$4:$D$400,,0,))</f>
        <v/>
      </c>
      <c r="G93" s="14" t="str">
        <f t="shared" si="4"/>
        <v/>
      </c>
      <c r="H93" s="14" t="str">
        <f t="shared" si="5"/>
        <v/>
      </c>
      <c r="J93" s="13" t="str">
        <f>IF(C93="","",_xlfn.XLOOKUP(D93,条件一覧!$B$4:$B$400,条件一覧!$E$4:$E$400,,0,))</f>
        <v/>
      </c>
      <c r="K93" s="24"/>
      <c r="L93" s="17"/>
      <c r="M93" s="18"/>
      <c r="N93" s="18"/>
      <c r="O93" s="26" t="str">
        <f t="shared" si="6"/>
        <v/>
      </c>
      <c r="P93" s="19"/>
      <c r="Q93" s="19"/>
      <c r="R93" s="19"/>
      <c r="S93" s="19"/>
      <c r="T93" s="19"/>
      <c r="U93" s="19"/>
      <c r="V93" s="19"/>
      <c r="W93" s="19"/>
      <c r="X93" s="19"/>
      <c r="Y93" s="19"/>
    </row>
    <row r="94" spans="2:25" x14ac:dyDescent="0.3">
      <c r="B94" s="20"/>
      <c r="C94" s="25" t="str">
        <f t="shared" si="7"/>
        <v/>
      </c>
      <c r="D94" s="19"/>
      <c r="E94" s="13" t="str">
        <f>IF(C94="","",_xlfn.XLOOKUP(D94,条件一覧!$B$4:$B$400,条件一覧!$C$4:$C$400,,0,))</f>
        <v/>
      </c>
      <c r="F94" s="13" t="str">
        <f>IF(C94="","",_xlfn.XLOOKUP(D94,条件一覧!$B$4:$B$400,条件一覧!$D$4:$D$400,,0,))</f>
        <v/>
      </c>
      <c r="G94" s="14" t="str">
        <f t="shared" si="4"/>
        <v/>
      </c>
      <c r="H94" s="14" t="str">
        <f t="shared" si="5"/>
        <v/>
      </c>
      <c r="J94" s="13" t="str">
        <f>IF(C94="","",_xlfn.XLOOKUP(D94,条件一覧!$B$4:$B$400,条件一覧!$E$4:$E$400,,0,))</f>
        <v/>
      </c>
      <c r="K94" s="24"/>
      <c r="L94" s="17"/>
      <c r="M94" s="18"/>
      <c r="N94" s="18"/>
      <c r="O94" s="26" t="str">
        <f t="shared" si="6"/>
        <v/>
      </c>
      <c r="P94" s="19"/>
      <c r="Q94" s="19"/>
      <c r="R94" s="19"/>
      <c r="S94" s="19"/>
      <c r="T94" s="19"/>
      <c r="U94" s="19"/>
      <c r="V94" s="19"/>
      <c r="W94" s="19"/>
      <c r="X94" s="19"/>
      <c r="Y94" s="19"/>
    </row>
    <row r="95" spans="2:25" x14ac:dyDescent="0.3">
      <c r="B95" s="20"/>
      <c r="C95" s="25" t="str">
        <f t="shared" si="7"/>
        <v/>
      </c>
      <c r="D95" s="19"/>
      <c r="E95" s="13" t="str">
        <f>IF(C95="","",_xlfn.XLOOKUP(D95,条件一覧!$B$4:$B$400,条件一覧!$C$4:$C$400,,0,))</f>
        <v/>
      </c>
      <c r="F95" s="13" t="str">
        <f>IF(C95="","",_xlfn.XLOOKUP(D95,条件一覧!$B$4:$B$400,条件一覧!$D$4:$D$400,,0,))</f>
        <v/>
      </c>
      <c r="G95" s="14" t="str">
        <f t="shared" si="4"/>
        <v/>
      </c>
      <c r="H95" s="14" t="str">
        <f t="shared" si="5"/>
        <v/>
      </c>
      <c r="J95" s="13" t="str">
        <f>IF(C95="","",_xlfn.XLOOKUP(D95,条件一覧!$B$4:$B$400,条件一覧!$E$4:$E$400,,0,))</f>
        <v/>
      </c>
      <c r="K95" s="24"/>
      <c r="L95" s="17"/>
      <c r="M95" s="18"/>
      <c r="N95" s="18"/>
      <c r="O95" s="26" t="str">
        <f t="shared" si="6"/>
        <v/>
      </c>
      <c r="P95" s="19"/>
      <c r="Q95" s="19"/>
      <c r="R95" s="19"/>
      <c r="S95" s="19"/>
      <c r="T95" s="19"/>
      <c r="U95" s="19"/>
      <c r="V95" s="19"/>
      <c r="W95" s="19"/>
      <c r="X95" s="19"/>
      <c r="Y95" s="19"/>
    </row>
    <row r="96" spans="2:25" x14ac:dyDescent="0.3">
      <c r="B96" s="20"/>
      <c r="C96" s="25" t="str">
        <f t="shared" si="7"/>
        <v/>
      </c>
      <c r="D96" s="19"/>
      <c r="E96" s="13" t="str">
        <f>IF(C96="","",_xlfn.XLOOKUP(D96,条件一覧!$B$4:$B$400,条件一覧!$C$4:$C$400,,0,))</f>
        <v/>
      </c>
      <c r="F96" s="13" t="str">
        <f>IF(C96="","",_xlfn.XLOOKUP(D96,条件一覧!$B$4:$B$400,条件一覧!$D$4:$D$400,,0,))</f>
        <v/>
      </c>
      <c r="G96" s="14" t="str">
        <f t="shared" si="4"/>
        <v/>
      </c>
      <c r="H96" s="14" t="str">
        <f t="shared" si="5"/>
        <v/>
      </c>
      <c r="J96" s="13" t="str">
        <f>IF(C96="","",_xlfn.XLOOKUP(D96,条件一覧!$B$4:$B$400,条件一覧!$E$4:$E$400,,0,))</f>
        <v/>
      </c>
      <c r="K96" s="24"/>
      <c r="L96" s="17"/>
      <c r="M96" s="18"/>
      <c r="N96" s="18"/>
      <c r="O96" s="26" t="str">
        <f t="shared" si="6"/>
        <v/>
      </c>
      <c r="P96" s="19"/>
      <c r="Q96" s="19"/>
      <c r="R96" s="19"/>
      <c r="S96" s="19"/>
      <c r="T96" s="19"/>
      <c r="U96" s="19"/>
      <c r="V96" s="19"/>
      <c r="W96" s="19"/>
      <c r="X96" s="19"/>
      <c r="Y96" s="19"/>
    </row>
    <row r="97" spans="2:25" x14ac:dyDescent="0.3">
      <c r="B97" s="20"/>
      <c r="C97" s="25" t="str">
        <f t="shared" si="7"/>
        <v/>
      </c>
      <c r="D97" s="19"/>
      <c r="E97" s="13" t="str">
        <f>IF(C97="","",_xlfn.XLOOKUP(D97,条件一覧!$B$4:$B$400,条件一覧!$C$4:$C$400,,0,))</f>
        <v/>
      </c>
      <c r="F97" s="13" t="str">
        <f>IF(C97="","",_xlfn.XLOOKUP(D97,条件一覧!$B$4:$B$400,条件一覧!$D$4:$D$400,,0,))</f>
        <v/>
      </c>
      <c r="G97" s="14" t="str">
        <f t="shared" si="4"/>
        <v/>
      </c>
      <c r="H97" s="14" t="str">
        <f t="shared" si="5"/>
        <v/>
      </c>
      <c r="J97" s="13" t="str">
        <f>IF(C97="","",_xlfn.XLOOKUP(D97,条件一覧!$B$4:$B$400,条件一覧!$E$4:$E$400,,0,))</f>
        <v/>
      </c>
      <c r="K97" s="24"/>
      <c r="L97" s="17"/>
      <c r="M97" s="18"/>
      <c r="N97" s="18"/>
      <c r="O97" s="26" t="str">
        <f t="shared" si="6"/>
        <v/>
      </c>
      <c r="P97" s="19"/>
      <c r="Q97" s="19"/>
      <c r="R97" s="19"/>
      <c r="S97" s="19"/>
      <c r="T97" s="19"/>
      <c r="U97" s="19"/>
      <c r="V97" s="19"/>
      <c r="W97" s="19"/>
      <c r="X97" s="19"/>
      <c r="Y97" s="19"/>
    </row>
    <row r="98" spans="2:25" x14ac:dyDescent="0.3">
      <c r="B98" s="20"/>
      <c r="C98" s="25" t="str">
        <f t="shared" si="7"/>
        <v/>
      </c>
      <c r="D98" s="19"/>
      <c r="E98" s="13" t="str">
        <f>IF(C98="","",_xlfn.XLOOKUP(D98,条件一覧!$B$4:$B$400,条件一覧!$C$4:$C$400,,0,))</f>
        <v/>
      </c>
      <c r="F98" s="13" t="str">
        <f>IF(C98="","",_xlfn.XLOOKUP(D98,条件一覧!$B$4:$B$400,条件一覧!$D$4:$D$400,,0,))</f>
        <v/>
      </c>
      <c r="G98" s="14" t="str">
        <f t="shared" si="4"/>
        <v/>
      </c>
      <c r="H98" s="14" t="str">
        <f t="shared" si="5"/>
        <v/>
      </c>
      <c r="J98" s="13" t="str">
        <f>IF(C98="","",_xlfn.XLOOKUP(D98,条件一覧!$B$4:$B$400,条件一覧!$E$4:$E$400,,0,))</f>
        <v/>
      </c>
      <c r="K98" s="24"/>
      <c r="L98" s="17"/>
      <c r="M98" s="18"/>
      <c r="N98" s="18"/>
      <c r="O98" s="26" t="str">
        <f t="shared" si="6"/>
        <v/>
      </c>
      <c r="P98" s="19"/>
      <c r="Q98" s="19"/>
      <c r="R98" s="19"/>
      <c r="S98" s="19"/>
      <c r="T98" s="19"/>
      <c r="U98" s="19"/>
      <c r="V98" s="19"/>
      <c r="W98" s="19"/>
      <c r="X98" s="19"/>
      <c r="Y98" s="19"/>
    </row>
    <row r="99" spans="2:25" x14ac:dyDescent="0.3">
      <c r="B99" s="20"/>
      <c r="C99" s="25" t="str">
        <f t="shared" si="7"/>
        <v/>
      </c>
      <c r="D99" s="19"/>
      <c r="E99" s="13" t="str">
        <f>IF(C99="","",_xlfn.XLOOKUP(D99,条件一覧!$B$4:$B$400,条件一覧!$C$4:$C$400,,0,))</f>
        <v/>
      </c>
      <c r="F99" s="13" t="str">
        <f>IF(C99="","",_xlfn.XLOOKUP(D99,条件一覧!$B$4:$B$400,条件一覧!$D$4:$D$400,,0,))</f>
        <v/>
      </c>
      <c r="G99" s="14" t="str">
        <f t="shared" si="4"/>
        <v/>
      </c>
      <c r="H99" s="14" t="str">
        <f t="shared" si="5"/>
        <v/>
      </c>
      <c r="J99" s="13" t="str">
        <f>IF(C99="","",_xlfn.XLOOKUP(D99,条件一覧!$B$4:$B$400,条件一覧!$E$4:$E$400,,0,))</f>
        <v/>
      </c>
      <c r="K99" s="24"/>
      <c r="L99" s="17"/>
      <c r="M99" s="18"/>
      <c r="N99" s="18"/>
      <c r="O99" s="26" t="str">
        <f t="shared" si="6"/>
        <v/>
      </c>
      <c r="P99" s="19"/>
      <c r="Q99" s="19"/>
      <c r="R99" s="19"/>
      <c r="S99" s="19"/>
      <c r="T99" s="19"/>
      <c r="U99" s="19"/>
      <c r="V99" s="19"/>
      <c r="W99" s="19"/>
      <c r="X99" s="19"/>
      <c r="Y99" s="19"/>
    </row>
    <row r="100" spans="2:25" x14ac:dyDescent="0.3">
      <c r="B100" s="20"/>
      <c r="C100" s="25" t="str">
        <f t="shared" si="7"/>
        <v/>
      </c>
      <c r="D100" s="19"/>
      <c r="E100" s="13" t="str">
        <f>IF(C100="","",_xlfn.XLOOKUP(D100,条件一覧!$B$4:$B$400,条件一覧!$C$4:$C$400,,0,))</f>
        <v/>
      </c>
      <c r="F100" s="13" t="str">
        <f>IF(C100="","",_xlfn.XLOOKUP(D100,条件一覧!$B$4:$B$400,条件一覧!$D$4:$D$400,,0,))</f>
        <v/>
      </c>
      <c r="G100" s="14" t="str">
        <f t="shared" si="4"/>
        <v/>
      </c>
      <c r="H100" s="14" t="str">
        <f t="shared" si="5"/>
        <v/>
      </c>
      <c r="J100" s="13" t="str">
        <f>IF(C100="","",_xlfn.XLOOKUP(D100,条件一覧!$B$4:$B$400,条件一覧!$E$4:$E$400,,0,))</f>
        <v/>
      </c>
      <c r="K100" s="24"/>
      <c r="L100" s="17"/>
      <c r="M100" s="18"/>
      <c r="N100" s="18"/>
      <c r="O100" s="26" t="str">
        <f t="shared" si="6"/>
        <v/>
      </c>
      <c r="P100" s="19"/>
      <c r="Q100" s="19"/>
      <c r="R100" s="19"/>
      <c r="S100" s="19"/>
      <c r="T100" s="19"/>
      <c r="U100" s="19"/>
      <c r="V100" s="19"/>
      <c r="W100" s="19"/>
      <c r="X100" s="19"/>
      <c r="Y100" s="19"/>
    </row>
    <row r="101" spans="2:25" x14ac:dyDescent="0.3">
      <c r="B101" s="20"/>
      <c r="C101" s="25" t="str">
        <f t="shared" si="7"/>
        <v/>
      </c>
      <c r="D101" s="19"/>
      <c r="E101" s="13" t="str">
        <f>IF(C101="","",_xlfn.XLOOKUP(D101,条件一覧!$B$4:$B$400,条件一覧!$C$4:$C$400,,0,))</f>
        <v/>
      </c>
      <c r="F101" s="13" t="str">
        <f>IF(C101="","",_xlfn.XLOOKUP(D101,条件一覧!$B$4:$B$400,条件一覧!$D$4:$D$400,,0,))</f>
        <v/>
      </c>
      <c r="G101" s="14" t="str">
        <f t="shared" si="4"/>
        <v/>
      </c>
      <c r="H101" s="14" t="str">
        <f t="shared" si="5"/>
        <v/>
      </c>
      <c r="J101" s="13" t="str">
        <f>IF(C101="","",_xlfn.XLOOKUP(D101,条件一覧!$B$4:$B$400,条件一覧!$E$4:$E$400,,0,))</f>
        <v/>
      </c>
      <c r="K101" s="24"/>
      <c r="L101" s="17"/>
      <c r="M101" s="18"/>
      <c r="N101" s="18"/>
      <c r="O101" s="26" t="str">
        <f t="shared" si="6"/>
        <v/>
      </c>
      <c r="P101" s="19"/>
      <c r="Q101" s="19"/>
      <c r="R101" s="19"/>
      <c r="S101" s="19"/>
      <c r="T101" s="19"/>
      <c r="U101" s="19"/>
      <c r="V101" s="19"/>
      <c r="W101" s="19"/>
      <c r="X101" s="19"/>
      <c r="Y101" s="19"/>
    </row>
    <row r="102" spans="2:25" x14ac:dyDescent="0.3">
      <c r="B102" s="20"/>
      <c r="C102" s="25" t="str">
        <f t="shared" si="7"/>
        <v/>
      </c>
      <c r="D102" s="19"/>
      <c r="E102" s="13" t="str">
        <f>IF(C102="","",_xlfn.XLOOKUP(D102,条件一覧!$B$4:$B$400,条件一覧!$C$4:$C$400,,0,))</f>
        <v/>
      </c>
      <c r="F102" s="13" t="str">
        <f>IF(C102="","",_xlfn.XLOOKUP(D102,条件一覧!$B$4:$B$400,条件一覧!$D$4:$D$400,,0,))</f>
        <v/>
      </c>
      <c r="G102" s="14" t="str">
        <f t="shared" si="4"/>
        <v/>
      </c>
      <c r="H102" s="14" t="str">
        <f t="shared" si="5"/>
        <v/>
      </c>
      <c r="J102" s="13" t="str">
        <f>IF(C102="","",_xlfn.XLOOKUP(D102,条件一覧!$B$4:$B$400,条件一覧!$E$4:$E$400,,0,))</f>
        <v/>
      </c>
      <c r="K102" s="24"/>
      <c r="L102" s="17"/>
      <c r="M102" s="18"/>
      <c r="N102" s="18"/>
      <c r="O102" s="26" t="str">
        <f t="shared" si="6"/>
        <v/>
      </c>
      <c r="P102" s="19"/>
      <c r="Q102" s="19"/>
      <c r="R102" s="19"/>
      <c r="S102" s="19"/>
      <c r="T102" s="19"/>
      <c r="U102" s="19"/>
      <c r="V102" s="19"/>
      <c r="W102" s="19"/>
      <c r="X102" s="19"/>
      <c r="Y102" s="19"/>
    </row>
    <row r="103" spans="2:25" x14ac:dyDescent="0.3">
      <c r="B103" s="20"/>
      <c r="C103" s="25" t="str">
        <f t="shared" si="7"/>
        <v/>
      </c>
      <c r="D103" s="19"/>
      <c r="E103" s="13" t="str">
        <f>IF(C103="","",_xlfn.XLOOKUP(D103,条件一覧!$B$4:$B$400,条件一覧!$C$4:$C$400,,0,))</f>
        <v/>
      </c>
      <c r="F103" s="13" t="str">
        <f>IF(C103="","",_xlfn.XLOOKUP(D103,条件一覧!$B$4:$B$400,条件一覧!$D$4:$D$400,,0,))</f>
        <v/>
      </c>
      <c r="G103" s="14" t="str">
        <f t="shared" si="4"/>
        <v/>
      </c>
      <c r="H103" s="14" t="str">
        <f t="shared" si="5"/>
        <v/>
      </c>
      <c r="J103" s="13" t="str">
        <f>IF(C103="","",_xlfn.XLOOKUP(D103,条件一覧!$B$4:$B$400,条件一覧!$E$4:$E$400,,0,))</f>
        <v/>
      </c>
      <c r="K103" s="24"/>
      <c r="L103" s="17"/>
      <c r="M103" s="18"/>
      <c r="N103" s="18"/>
      <c r="O103" s="26" t="str">
        <f t="shared" si="6"/>
        <v/>
      </c>
      <c r="P103" s="19"/>
      <c r="Q103" s="19"/>
      <c r="R103" s="19"/>
      <c r="S103" s="19"/>
      <c r="T103" s="19"/>
      <c r="U103" s="19"/>
      <c r="V103" s="19"/>
      <c r="W103" s="19"/>
      <c r="X103" s="19"/>
      <c r="Y103" s="19"/>
    </row>
    <row r="104" spans="2:25" x14ac:dyDescent="0.3">
      <c r="B104" s="20"/>
      <c r="C104" s="25" t="str">
        <f t="shared" si="7"/>
        <v/>
      </c>
      <c r="D104" s="19"/>
      <c r="E104" s="13" t="str">
        <f>IF(C104="","",_xlfn.XLOOKUP(D104,条件一覧!$B$4:$B$400,条件一覧!$C$4:$C$400,,0,))</f>
        <v/>
      </c>
      <c r="F104" s="13" t="str">
        <f>IF(C104="","",_xlfn.XLOOKUP(D104,条件一覧!$B$4:$B$400,条件一覧!$D$4:$D$400,,0,))</f>
        <v/>
      </c>
      <c r="G104" s="14" t="str">
        <f t="shared" si="4"/>
        <v/>
      </c>
      <c r="H104" s="14" t="str">
        <f t="shared" si="5"/>
        <v/>
      </c>
      <c r="J104" s="13" t="str">
        <f>IF(C104="","",_xlfn.XLOOKUP(D104,条件一覧!$B$4:$B$400,条件一覧!$E$4:$E$400,,0,))</f>
        <v/>
      </c>
      <c r="K104" s="24"/>
      <c r="L104" s="17"/>
      <c r="M104" s="18"/>
      <c r="N104" s="18"/>
      <c r="O104" s="26" t="str">
        <f t="shared" si="6"/>
        <v/>
      </c>
      <c r="P104" s="19"/>
      <c r="Q104" s="19"/>
      <c r="R104" s="19"/>
      <c r="S104" s="19"/>
      <c r="T104" s="19"/>
      <c r="U104" s="19"/>
      <c r="V104" s="19"/>
      <c r="W104" s="19"/>
      <c r="X104" s="19"/>
      <c r="Y104" s="19"/>
    </row>
    <row r="105" spans="2:25" x14ac:dyDescent="0.3">
      <c r="B105" s="20"/>
      <c r="C105" s="25" t="str">
        <f t="shared" si="7"/>
        <v/>
      </c>
      <c r="D105" s="19"/>
      <c r="E105" s="13" t="str">
        <f>IF(C105="","",_xlfn.XLOOKUP(D105,条件一覧!$B$4:$B$400,条件一覧!$C$4:$C$400,,0,))</f>
        <v/>
      </c>
      <c r="F105" s="13" t="str">
        <f>IF(C105="","",_xlfn.XLOOKUP(D105,条件一覧!$B$4:$B$400,条件一覧!$D$4:$D$400,,0,))</f>
        <v/>
      </c>
      <c r="G105" s="14" t="str">
        <f t="shared" si="4"/>
        <v/>
      </c>
      <c r="H105" s="14" t="str">
        <f t="shared" si="5"/>
        <v/>
      </c>
      <c r="J105" s="13" t="str">
        <f>IF(C105="","",_xlfn.XLOOKUP(D105,条件一覧!$B$4:$B$400,条件一覧!$E$4:$E$400,,0,))</f>
        <v/>
      </c>
      <c r="K105" s="24"/>
      <c r="L105" s="17"/>
      <c r="M105" s="18"/>
      <c r="N105" s="18"/>
      <c r="O105" s="26" t="str">
        <f t="shared" si="6"/>
        <v/>
      </c>
      <c r="P105" s="19"/>
      <c r="Q105" s="19"/>
      <c r="R105" s="19"/>
      <c r="S105" s="19"/>
      <c r="T105" s="19"/>
      <c r="U105" s="19"/>
      <c r="V105" s="19"/>
      <c r="W105" s="19"/>
      <c r="X105" s="19"/>
      <c r="Y105" s="19"/>
    </row>
    <row r="106" spans="2:25" x14ac:dyDescent="0.3">
      <c r="B106" s="20"/>
      <c r="C106" s="25" t="str">
        <f t="shared" si="7"/>
        <v/>
      </c>
      <c r="D106" s="19"/>
      <c r="E106" s="13" t="str">
        <f>IF(C106="","",_xlfn.XLOOKUP(D106,条件一覧!$B$4:$B$400,条件一覧!$C$4:$C$400,,0,))</f>
        <v/>
      </c>
      <c r="F106" s="13" t="str">
        <f>IF(C106="","",_xlfn.XLOOKUP(D106,条件一覧!$B$4:$B$400,条件一覧!$D$4:$D$400,,0,))</f>
        <v/>
      </c>
      <c r="G106" s="14" t="str">
        <f t="shared" si="4"/>
        <v/>
      </c>
      <c r="H106" s="14" t="str">
        <f t="shared" si="5"/>
        <v/>
      </c>
      <c r="J106" s="13" t="str">
        <f>IF(C106="","",_xlfn.XLOOKUP(D106,条件一覧!$B$4:$B$400,条件一覧!$E$4:$E$400,,0,))</f>
        <v/>
      </c>
      <c r="K106" s="24"/>
      <c r="L106" s="17"/>
      <c r="M106" s="18"/>
      <c r="N106" s="18"/>
      <c r="O106" s="26" t="str">
        <f t="shared" si="6"/>
        <v/>
      </c>
      <c r="P106" s="19"/>
      <c r="Q106" s="19"/>
      <c r="R106" s="19"/>
      <c r="S106" s="19"/>
      <c r="T106" s="19"/>
      <c r="U106" s="19"/>
      <c r="V106" s="19"/>
      <c r="W106" s="19"/>
      <c r="X106" s="19"/>
      <c r="Y106" s="19"/>
    </row>
    <row r="107" spans="2:25" x14ac:dyDescent="0.3">
      <c r="B107" s="20"/>
      <c r="C107" s="25" t="str">
        <f t="shared" si="7"/>
        <v/>
      </c>
      <c r="D107" s="19"/>
      <c r="E107" s="13" t="str">
        <f>IF(C107="","",_xlfn.XLOOKUP(D107,条件一覧!$B$4:$B$400,条件一覧!$C$4:$C$400,,0,))</f>
        <v/>
      </c>
      <c r="F107" s="13" t="str">
        <f>IF(C107="","",_xlfn.XLOOKUP(D107,条件一覧!$B$4:$B$400,条件一覧!$D$4:$D$400,,0,))</f>
        <v/>
      </c>
      <c r="G107" s="14" t="str">
        <f t="shared" si="4"/>
        <v/>
      </c>
      <c r="H107" s="14" t="str">
        <f t="shared" si="5"/>
        <v/>
      </c>
      <c r="J107" s="13" t="str">
        <f>IF(C107="","",_xlfn.XLOOKUP(D107,条件一覧!$B$4:$B$400,条件一覧!$E$4:$E$400,,0,))</f>
        <v/>
      </c>
      <c r="K107" s="24"/>
      <c r="L107" s="17"/>
      <c r="M107" s="18"/>
      <c r="N107" s="18"/>
      <c r="O107" s="26" t="str">
        <f t="shared" si="6"/>
        <v/>
      </c>
      <c r="P107" s="19"/>
      <c r="Q107" s="19"/>
      <c r="R107" s="19"/>
      <c r="S107" s="19"/>
      <c r="T107" s="19"/>
      <c r="U107" s="19"/>
      <c r="V107" s="19"/>
      <c r="W107" s="19"/>
      <c r="X107" s="19"/>
      <c r="Y107" s="19"/>
    </row>
    <row r="108" spans="2:25" x14ac:dyDescent="0.3">
      <c r="B108" s="20"/>
      <c r="C108" s="25" t="str">
        <f t="shared" si="7"/>
        <v/>
      </c>
      <c r="D108" s="19"/>
      <c r="E108" s="13" t="str">
        <f>IF(C108="","",_xlfn.XLOOKUP(D108,条件一覧!$B$4:$B$400,条件一覧!$C$4:$C$400,,0,))</f>
        <v/>
      </c>
      <c r="F108" s="13" t="str">
        <f>IF(C108="","",_xlfn.XLOOKUP(D108,条件一覧!$B$4:$B$400,条件一覧!$D$4:$D$400,,0,))</f>
        <v/>
      </c>
      <c r="G108" s="14" t="str">
        <f t="shared" si="4"/>
        <v/>
      </c>
      <c r="H108" s="14" t="str">
        <f t="shared" si="5"/>
        <v/>
      </c>
      <c r="J108" s="13" t="str">
        <f>IF(C108="","",_xlfn.XLOOKUP(D108,条件一覧!$B$4:$B$400,条件一覧!$E$4:$E$400,,0,))</f>
        <v/>
      </c>
      <c r="K108" s="24"/>
      <c r="L108" s="17"/>
      <c r="M108" s="18"/>
      <c r="N108" s="18"/>
      <c r="O108" s="26" t="str">
        <f t="shared" si="6"/>
        <v/>
      </c>
      <c r="P108" s="19"/>
      <c r="Q108" s="19"/>
      <c r="R108" s="19"/>
      <c r="S108" s="19"/>
      <c r="T108" s="19"/>
      <c r="U108" s="19"/>
      <c r="V108" s="19"/>
      <c r="W108" s="19"/>
      <c r="X108" s="19"/>
      <c r="Y108" s="19"/>
    </row>
    <row r="109" spans="2:25" x14ac:dyDescent="0.3">
      <c r="B109" s="20"/>
      <c r="C109" s="25" t="str">
        <f t="shared" si="7"/>
        <v/>
      </c>
      <c r="D109" s="19"/>
      <c r="E109" s="13" t="str">
        <f>IF(C109="","",_xlfn.XLOOKUP(D109,条件一覧!$B$4:$B$400,条件一覧!$C$4:$C$400,,0,))</f>
        <v/>
      </c>
      <c r="F109" s="13" t="str">
        <f>IF(C109="","",_xlfn.XLOOKUP(D109,条件一覧!$B$4:$B$400,条件一覧!$D$4:$D$400,,0,))</f>
        <v/>
      </c>
      <c r="G109" s="14" t="str">
        <f t="shared" si="4"/>
        <v/>
      </c>
      <c r="H109" s="14" t="str">
        <f t="shared" si="5"/>
        <v/>
      </c>
      <c r="J109" s="13" t="str">
        <f>IF(C109="","",_xlfn.XLOOKUP(D109,条件一覧!$B$4:$B$400,条件一覧!$E$4:$E$400,,0,))</f>
        <v/>
      </c>
      <c r="K109" s="24"/>
      <c r="L109" s="17"/>
      <c r="M109" s="18"/>
      <c r="N109" s="18"/>
      <c r="O109" s="26" t="str">
        <f t="shared" si="6"/>
        <v/>
      </c>
      <c r="P109" s="19"/>
      <c r="Q109" s="19"/>
      <c r="R109" s="19"/>
      <c r="S109" s="19"/>
      <c r="T109" s="19"/>
      <c r="U109" s="19"/>
      <c r="V109" s="19"/>
      <c r="W109" s="19"/>
      <c r="X109" s="19"/>
      <c r="Y109" s="19"/>
    </row>
    <row r="110" spans="2:25" x14ac:dyDescent="0.3">
      <c r="B110" s="20"/>
      <c r="C110" s="25" t="str">
        <f t="shared" si="7"/>
        <v/>
      </c>
      <c r="D110" s="19"/>
      <c r="E110" s="13" t="str">
        <f>IF(C110="","",_xlfn.XLOOKUP(D110,条件一覧!$B$4:$B$400,条件一覧!$C$4:$C$400,,0,))</f>
        <v/>
      </c>
      <c r="F110" s="13" t="str">
        <f>IF(C110="","",_xlfn.XLOOKUP(D110,条件一覧!$B$4:$B$400,条件一覧!$D$4:$D$400,,0,))</f>
        <v/>
      </c>
      <c r="G110" s="14" t="str">
        <f t="shared" si="4"/>
        <v/>
      </c>
      <c r="H110" s="14" t="str">
        <f t="shared" si="5"/>
        <v/>
      </c>
      <c r="J110" s="13" t="str">
        <f>IF(C110="","",_xlfn.XLOOKUP(D110,条件一覧!$B$4:$B$400,条件一覧!$E$4:$E$400,,0,))</f>
        <v/>
      </c>
      <c r="K110" s="24"/>
      <c r="L110" s="17"/>
      <c r="M110" s="18"/>
      <c r="N110" s="18"/>
      <c r="O110" s="26" t="str">
        <f t="shared" si="6"/>
        <v/>
      </c>
      <c r="P110" s="19"/>
      <c r="Q110" s="19"/>
      <c r="R110" s="19"/>
      <c r="S110" s="19"/>
      <c r="T110" s="19"/>
      <c r="U110" s="19"/>
      <c r="V110" s="19"/>
      <c r="W110" s="19"/>
      <c r="X110" s="19"/>
      <c r="Y110" s="19"/>
    </row>
    <row r="111" spans="2:25" x14ac:dyDescent="0.3">
      <c r="B111" s="20"/>
      <c r="C111" s="25" t="str">
        <f t="shared" si="7"/>
        <v/>
      </c>
      <c r="D111" s="19"/>
      <c r="E111" s="13" t="str">
        <f>IF(C111="","",_xlfn.XLOOKUP(D111,条件一覧!$B$4:$B$400,条件一覧!$C$4:$C$400,,0,))</f>
        <v/>
      </c>
      <c r="F111" s="13" t="str">
        <f>IF(C111="","",_xlfn.XLOOKUP(D111,条件一覧!$B$4:$B$400,条件一覧!$D$4:$D$400,,0,))</f>
        <v/>
      </c>
      <c r="G111" s="14" t="str">
        <f t="shared" si="4"/>
        <v/>
      </c>
      <c r="H111" s="14" t="str">
        <f t="shared" si="5"/>
        <v/>
      </c>
      <c r="J111" s="13" t="str">
        <f>IF(C111="","",_xlfn.XLOOKUP(D111,条件一覧!$B$4:$B$400,条件一覧!$E$4:$E$400,,0,))</f>
        <v/>
      </c>
      <c r="K111" s="24"/>
      <c r="L111" s="17"/>
      <c r="M111" s="18"/>
      <c r="N111" s="18"/>
      <c r="O111" s="26" t="str">
        <f t="shared" si="6"/>
        <v/>
      </c>
      <c r="P111" s="19"/>
      <c r="Q111" s="19"/>
      <c r="R111" s="19"/>
      <c r="S111" s="19"/>
      <c r="T111" s="19"/>
      <c r="U111" s="19"/>
      <c r="V111" s="19"/>
      <c r="W111" s="19"/>
      <c r="X111" s="19"/>
      <c r="Y111" s="19"/>
    </row>
    <row r="112" spans="2:25" x14ac:dyDescent="0.3">
      <c r="B112" s="20"/>
      <c r="C112" s="25" t="str">
        <f t="shared" si="7"/>
        <v/>
      </c>
      <c r="D112" s="19"/>
      <c r="E112" s="13" t="str">
        <f>IF(C112="","",_xlfn.XLOOKUP(D112,条件一覧!$B$4:$B$400,条件一覧!$C$4:$C$400,,0,))</f>
        <v/>
      </c>
      <c r="F112" s="13" t="str">
        <f>IF(C112="","",_xlfn.XLOOKUP(D112,条件一覧!$B$4:$B$400,条件一覧!$D$4:$D$400,,0,))</f>
        <v/>
      </c>
      <c r="G112" s="14" t="str">
        <f t="shared" si="4"/>
        <v/>
      </c>
      <c r="H112" s="14" t="str">
        <f t="shared" si="5"/>
        <v/>
      </c>
      <c r="J112" s="13" t="str">
        <f>IF(C112="","",_xlfn.XLOOKUP(D112,条件一覧!$B$4:$B$400,条件一覧!$E$4:$E$400,,0,))</f>
        <v/>
      </c>
      <c r="K112" s="24"/>
      <c r="L112" s="17"/>
      <c r="M112" s="18"/>
      <c r="N112" s="18"/>
      <c r="O112" s="26" t="str">
        <f t="shared" si="6"/>
        <v/>
      </c>
      <c r="P112" s="19"/>
      <c r="Q112" s="19"/>
      <c r="R112" s="19"/>
      <c r="S112" s="19"/>
      <c r="T112" s="19"/>
      <c r="U112" s="19"/>
      <c r="V112" s="19"/>
      <c r="W112" s="19"/>
      <c r="X112" s="19"/>
      <c r="Y112" s="19"/>
    </row>
    <row r="113" spans="2:25" x14ac:dyDescent="0.3">
      <c r="B113" s="20"/>
      <c r="C113" s="25" t="str">
        <f t="shared" si="7"/>
        <v/>
      </c>
      <c r="D113" s="19"/>
      <c r="E113" s="13" t="str">
        <f>IF(C113="","",_xlfn.XLOOKUP(D113,条件一覧!$B$4:$B$400,条件一覧!$C$4:$C$400,,0,))</f>
        <v/>
      </c>
      <c r="F113" s="13" t="str">
        <f>IF(C113="","",_xlfn.XLOOKUP(D113,条件一覧!$B$4:$B$400,条件一覧!$D$4:$D$400,,0,))</f>
        <v/>
      </c>
      <c r="G113" s="14" t="str">
        <f t="shared" si="4"/>
        <v/>
      </c>
      <c r="H113" s="14" t="str">
        <f t="shared" si="5"/>
        <v/>
      </c>
      <c r="J113" s="13" t="str">
        <f>IF(C113="","",_xlfn.XLOOKUP(D113,条件一覧!$B$4:$B$400,条件一覧!$E$4:$E$400,,0,))</f>
        <v/>
      </c>
      <c r="K113" s="24"/>
      <c r="L113" s="17"/>
      <c r="M113" s="18"/>
      <c r="N113" s="18"/>
      <c r="O113" s="26" t="str">
        <f t="shared" si="6"/>
        <v/>
      </c>
      <c r="P113" s="19"/>
      <c r="Q113" s="19"/>
      <c r="R113" s="19"/>
      <c r="S113" s="19"/>
      <c r="T113" s="19"/>
      <c r="U113" s="19"/>
      <c r="V113" s="19"/>
      <c r="W113" s="19"/>
      <c r="X113" s="19"/>
      <c r="Y113" s="19"/>
    </row>
    <row r="114" spans="2:25" x14ac:dyDescent="0.3">
      <c r="B114" s="20"/>
      <c r="C114" s="25" t="str">
        <f t="shared" si="7"/>
        <v/>
      </c>
      <c r="D114" s="19"/>
      <c r="E114" s="13" t="str">
        <f>IF(C114="","",_xlfn.XLOOKUP(D114,条件一覧!$B$4:$B$400,条件一覧!$C$4:$C$400,,0,))</f>
        <v/>
      </c>
      <c r="F114" s="13" t="str">
        <f>IF(C114="","",_xlfn.XLOOKUP(D114,条件一覧!$B$4:$B$400,条件一覧!$D$4:$D$400,,0,))</f>
        <v/>
      </c>
      <c r="G114" s="14" t="str">
        <f t="shared" si="4"/>
        <v/>
      </c>
      <c r="H114" s="14" t="str">
        <f t="shared" si="5"/>
        <v/>
      </c>
      <c r="J114" s="13" t="str">
        <f>IF(C114="","",_xlfn.XLOOKUP(D114,条件一覧!$B$4:$B$400,条件一覧!$E$4:$E$400,,0,))</f>
        <v/>
      </c>
      <c r="K114" s="24"/>
      <c r="L114" s="17"/>
      <c r="M114" s="18"/>
      <c r="N114" s="18"/>
      <c r="O114" s="26" t="str">
        <f t="shared" si="6"/>
        <v/>
      </c>
      <c r="P114" s="19"/>
      <c r="Q114" s="19"/>
      <c r="R114" s="19"/>
      <c r="S114" s="19"/>
      <c r="T114" s="19"/>
      <c r="U114" s="19"/>
      <c r="V114" s="19"/>
      <c r="W114" s="19"/>
      <c r="X114" s="19"/>
      <c r="Y114" s="19"/>
    </row>
    <row r="115" spans="2:25" x14ac:dyDescent="0.3">
      <c r="B115" s="20"/>
      <c r="C115" s="25" t="str">
        <f t="shared" si="7"/>
        <v/>
      </c>
      <c r="D115" s="19"/>
      <c r="E115" s="13" t="str">
        <f>IF(C115="","",_xlfn.XLOOKUP(D115,条件一覧!$B$4:$B$400,条件一覧!$C$4:$C$400,,0,))</f>
        <v/>
      </c>
      <c r="F115" s="13" t="str">
        <f>IF(C115="","",_xlfn.XLOOKUP(D115,条件一覧!$B$4:$B$400,条件一覧!$D$4:$D$400,,0,))</f>
        <v/>
      </c>
      <c r="G115" s="14" t="str">
        <f t="shared" si="4"/>
        <v/>
      </c>
      <c r="H115" s="14" t="str">
        <f t="shared" si="5"/>
        <v/>
      </c>
      <c r="J115" s="13" t="str">
        <f>IF(C115="","",_xlfn.XLOOKUP(D115,条件一覧!$B$4:$B$400,条件一覧!$E$4:$E$400,,0,))</f>
        <v/>
      </c>
      <c r="K115" s="24"/>
      <c r="L115" s="17"/>
      <c r="M115" s="18"/>
      <c r="N115" s="18"/>
      <c r="O115" s="26" t="str">
        <f t="shared" si="6"/>
        <v/>
      </c>
      <c r="P115" s="19"/>
      <c r="Q115" s="19"/>
      <c r="R115" s="19"/>
      <c r="S115" s="19"/>
      <c r="T115" s="19"/>
      <c r="U115" s="19"/>
      <c r="V115" s="19"/>
      <c r="W115" s="19"/>
      <c r="X115" s="19"/>
      <c r="Y115" s="19"/>
    </row>
    <row r="116" spans="2:25" x14ac:dyDescent="0.3">
      <c r="B116" s="20"/>
      <c r="C116" s="25" t="str">
        <f t="shared" si="7"/>
        <v/>
      </c>
      <c r="D116" s="19"/>
      <c r="E116" s="13" t="str">
        <f>IF(C116="","",_xlfn.XLOOKUP(D116,条件一覧!$B$4:$B$400,条件一覧!$C$4:$C$400,,0,))</f>
        <v/>
      </c>
      <c r="F116" s="13" t="str">
        <f>IF(C116="","",_xlfn.XLOOKUP(D116,条件一覧!$B$4:$B$400,条件一覧!$D$4:$D$400,,0,))</f>
        <v/>
      </c>
      <c r="G116" s="14" t="str">
        <f t="shared" si="4"/>
        <v/>
      </c>
      <c r="H116" s="14" t="str">
        <f t="shared" si="5"/>
        <v/>
      </c>
      <c r="J116" s="13" t="str">
        <f>IF(C116="","",_xlfn.XLOOKUP(D116,条件一覧!$B$4:$B$400,条件一覧!$E$4:$E$400,,0,))</f>
        <v/>
      </c>
      <c r="K116" s="24"/>
      <c r="L116" s="17"/>
      <c r="M116" s="18"/>
      <c r="N116" s="18"/>
      <c r="O116" s="26" t="str">
        <f t="shared" si="6"/>
        <v/>
      </c>
      <c r="P116" s="19"/>
      <c r="Q116" s="19"/>
      <c r="R116" s="19"/>
      <c r="S116" s="19"/>
      <c r="T116" s="19"/>
      <c r="U116" s="19"/>
      <c r="V116" s="19"/>
      <c r="W116" s="19"/>
      <c r="X116" s="19"/>
      <c r="Y116" s="19"/>
    </row>
    <row r="117" spans="2:25" x14ac:dyDescent="0.3">
      <c r="B117" s="20"/>
      <c r="C117" s="25" t="str">
        <f t="shared" si="7"/>
        <v/>
      </c>
      <c r="D117" s="19"/>
      <c r="E117" s="13" t="str">
        <f>IF(C117="","",_xlfn.XLOOKUP(D117,条件一覧!$B$4:$B$400,条件一覧!$C$4:$C$400,,0,))</f>
        <v/>
      </c>
      <c r="F117" s="13" t="str">
        <f>IF(C117="","",_xlfn.XLOOKUP(D117,条件一覧!$B$4:$B$400,条件一覧!$D$4:$D$400,,0,))</f>
        <v/>
      </c>
      <c r="G117" s="14" t="str">
        <f t="shared" si="4"/>
        <v/>
      </c>
      <c r="H117" s="14" t="str">
        <f t="shared" si="5"/>
        <v/>
      </c>
      <c r="J117" s="13" t="str">
        <f>IF(C117="","",_xlfn.XLOOKUP(D117,条件一覧!$B$4:$B$400,条件一覧!$E$4:$E$400,,0,))</f>
        <v/>
      </c>
      <c r="K117" s="24"/>
      <c r="L117" s="17"/>
      <c r="M117" s="18"/>
      <c r="N117" s="18"/>
      <c r="O117" s="26" t="str">
        <f t="shared" si="6"/>
        <v/>
      </c>
      <c r="P117" s="19"/>
      <c r="Q117" s="19"/>
      <c r="R117" s="19"/>
      <c r="S117" s="19"/>
      <c r="T117" s="19"/>
      <c r="U117" s="19"/>
      <c r="V117" s="19"/>
      <c r="W117" s="19"/>
      <c r="X117" s="19"/>
      <c r="Y117" s="19"/>
    </row>
    <row r="118" spans="2:25" x14ac:dyDescent="0.3">
      <c r="B118" s="20"/>
      <c r="C118" s="25" t="str">
        <f t="shared" si="7"/>
        <v/>
      </c>
      <c r="D118" s="19"/>
      <c r="E118" s="13" t="str">
        <f>IF(C118="","",_xlfn.XLOOKUP(D118,条件一覧!$B$4:$B$400,条件一覧!$C$4:$C$400,,0,))</f>
        <v/>
      </c>
      <c r="F118" s="13" t="str">
        <f>IF(C118="","",_xlfn.XLOOKUP(D118,条件一覧!$B$4:$B$400,条件一覧!$D$4:$D$400,,0,))</f>
        <v/>
      </c>
      <c r="G118" s="14" t="str">
        <f t="shared" si="4"/>
        <v/>
      </c>
      <c r="H118" s="14" t="str">
        <f t="shared" si="5"/>
        <v/>
      </c>
      <c r="J118" s="13" t="str">
        <f>IF(C118="","",_xlfn.XLOOKUP(D118,条件一覧!$B$4:$B$400,条件一覧!$E$4:$E$400,,0,))</f>
        <v/>
      </c>
      <c r="K118" s="24"/>
      <c r="L118" s="17"/>
      <c r="M118" s="18"/>
      <c r="N118" s="18"/>
      <c r="O118" s="26" t="str">
        <f t="shared" si="6"/>
        <v/>
      </c>
      <c r="P118" s="19"/>
      <c r="Q118" s="19"/>
      <c r="R118" s="19"/>
      <c r="S118" s="19"/>
      <c r="T118" s="19"/>
      <c r="U118" s="19"/>
      <c r="V118" s="19"/>
      <c r="W118" s="19"/>
      <c r="X118" s="19"/>
      <c r="Y118" s="19"/>
    </row>
    <row r="119" spans="2:25" x14ac:dyDescent="0.3">
      <c r="B119" s="20"/>
      <c r="C119" s="25" t="str">
        <f t="shared" si="7"/>
        <v/>
      </c>
      <c r="D119" s="19"/>
      <c r="E119" s="13" t="str">
        <f>IF(C119="","",_xlfn.XLOOKUP(D119,条件一覧!$B$4:$B$400,条件一覧!$C$4:$C$400,,0,))</f>
        <v/>
      </c>
      <c r="F119" s="13" t="str">
        <f>IF(C119="","",_xlfn.XLOOKUP(D119,条件一覧!$B$4:$B$400,条件一覧!$D$4:$D$400,,0,))</f>
        <v/>
      </c>
      <c r="G119" s="14" t="str">
        <f t="shared" si="4"/>
        <v/>
      </c>
      <c r="H119" s="14" t="str">
        <f t="shared" si="5"/>
        <v/>
      </c>
      <c r="J119" s="13" t="str">
        <f>IF(C119="","",_xlfn.XLOOKUP(D119,条件一覧!$B$4:$B$400,条件一覧!$E$4:$E$400,,0,))</f>
        <v/>
      </c>
      <c r="K119" s="24"/>
      <c r="L119" s="17"/>
      <c r="M119" s="18"/>
      <c r="N119" s="18"/>
      <c r="O119" s="26" t="str">
        <f t="shared" si="6"/>
        <v/>
      </c>
      <c r="P119" s="19"/>
      <c r="Q119" s="19"/>
      <c r="R119" s="19"/>
      <c r="S119" s="19"/>
      <c r="T119" s="19"/>
      <c r="U119" s="19"/>
      <c r="V119" s="19"/>
      <c r="W119" s="19"/>
      <c r="X119" s="19"/>
      <c r="Y119" s="19"/>
    </row>
    <row r="120" spans="2:25" x14ac:dyDescent="0.3">
      <c r="B120" s="20"/>
      <c r="C120" s="25" t="str">
        <f t="shared" si="7"/>
        <v/>
      </c>
      <c r="D120" s="19"/>
      <c r="E120" s="13" t="str">
        <f>IF(C120="","",_xlfn.XLOOKUP(D120,条件一覧!$B$4:$B$400,条件一覧!$C$4:$C$400,,0,))</f>
        <v/>
      </c>
      <c r="F120" s="13" t="str">
        <f>IF(C120="","",_xlfn.XLOOKUP(D120,条件一覧!$B$4:$B$400,条件一覧!$D$4:$D$400,,0,))</f>
        <v/>
      </c>
      <c r="G120" s="14" t="str">
        <f t="shared" si="4"/>
        <v/>
      </c>
      <c r="H120" s="14" t="str">
        <f t="shared" si="5"/>
        <v/>
      </c>
      <c r="J120" s="13" t="str">
        <f>IF(C120="","",_xlfn.XLOOKUP(D120,条件一覧!$B$4:$B$400,条件一覧!$E$4:$E$400,,0,))</f>
        <v/>
      </c>
      <c r="K120" s="24"/>
      <c r="L120" s="17"/>
      <c r="M120" s="18"/>
      <c r="N120" s="18"/>
      <c r="O120" s="26" t="str">
        <f t="shared" si="6"/>
        <v/>
      </c>
      <c r="P120" s="19"/>
      <c r="Q120" s="19"/>
      <c r="R120" s="19"/>
      <c r="S120" s="19"/>
      <c r="T120" s="19"/>
      <c r="U120" s="19"/>
      <c r="V120" s="19"/>
      <c r="W120" s="19"/>
      <c r="X120" s="19"/>
      <c r="Y120" s="19"/>
    </row>
    <row r="121" spans="2:25" x14ac:dyDescent="0.3">
      <c r="B121" s="20"/>
      <c r="C121" s="25" t="str">
        <f t="shared" si="7"/>
        <v/>
      </c>
      <c r="D121" s="19"/>
      <c r="E121" s="13" t="str">
        <f>IF(C121="","",_xlfn.XLOOKUP(D121,条件一覧!$B$4:$B$400,条件一覧!$C$4:$C$400,,0,))</f>
        <v/>
      </c>
      <c r="F121" s="13" t="str">
        <f>IF(C121="","",_xlfn.XLOOKUP(D121,条件一覧!$B$4:$B$400,条件一覧!$D$4:$D$400,,0,))</f>
        <v/>
      </c>
      <c r="G121" s="14" t="str">
        <f t="shared" si="4"/>
        <v/>
      </c>
      <c r="H121" s="14" t="str">
        <f t="shared" si="5"/>
        <v/>
      </c>
      <c r="J121" s="13" t="str">
        <f>IF(C121="","",_xlfn.XLOOKUP(D121,条件一覧!$B$4:$B$400,条件一覧!$E$4:$E$400,,0,))</f>
        <v/>
      </c>
      <c r="K121" s="24"/>
      <c r="L121" s="17"/>
      <c r="M121" s="18"/>
      <c r="N121" s="18"/>
      <c r="O121" s="26" t="str">
        <f t="shared" si="6"/>
        <v/>
      </c>
      <c r="P121" s="19"/>
      <c r="Q121" s="19"/>
      <c r="R121" s="19"/>
      <c r="S121" s="19"/>
      <c r="T121" s="19"/>
      <c r="U121" s="19"/>
      <c r="V121" s="19"/>
      <c r="W121" s="19"/>
      <c r="X121" s="19"/>
      <c r="Y121" s="19"/>
    </row>
    <row r="122" spans="2:25" x14ac:dyDescent="0.3">
      <c r="B122" s="20"/>
      <c r="C122" s="25" t="str">
        <f t="shared" si="7"/>
        <v/>
      </c>
      <c r="D122" s="19"/>
      <c r="E122" s="13" t="str">
        <f>IF(C122="","",_xlfn.XLOOKUP(D122,条件一覧!$B$4:$B$400,条件一覧!$C$4:$C$400,,0,))</f>
        <v/>
      </c>
      <c r="F122" s="13" t="str">
        <f>IF(C122="","",_xlfn.XLOOKUP(D122,条件一覧!$B$4:$B$400,条件一覧!$D$4:$D$400,,0,))</f>
        <v/>
      </c>
      <c r="G122" s="14" t="str">
        <f t="shared" si="4"/>
        <v/>
      </c>
      <c r="H122" s="14" t="str">
        <f t="shared" si="5"/>
        <v/>
      </c>
      <c r="J122" s="13" t="str">
        <f>IF(C122="","",_xlfn.XLOOKUP(D122,条件一覧!$B$4:$B$400,条件一覧!$E$4:$E$400,,0,))</f>
        <v/>
      </c>
      <c r="K122" s="24"/>
      <c r="L122" s="17"/>
      <c r="M122" s="18"/>
      <c r="N122" s="18"/>
      <c r="O122" s="26" t="str">
        <f t="shared" si="6"/>
        <v/>
      </c>
      <c r="P122" s="19"/>
      <c r="Q122" s="19"/>
      <c r="R122" s="19"/>
      <c r="S122" s="19"/>
      <c r="T122" s="19"/>
      <c r="U122" s="19"/>
      <c r="V122" s="19"/>
      <c r="W122" s="19"/>
      <c r="X122" s="19"/>
      <c r="Y122" s="19"/>
    </row>
    <row r="123" spans="2:25" x14ac:dyDescent="0.3">
      <c r="B123" s="20"/>
      <c r="C123" s="25" t="str">
        <f t="shared" si="7"/>
        <v/>
      </c>
      <c r="D123" s="19"/>
      <c r="E123" s="13" t="str">
        <f>IF(C123="","",_xlfn.XLOOKUP(D123,条件一覧!$B$4:$B$400,条件一覧!$C$4:$C$400,,0,))</f>
        <v/>
      </c>
      <c r="F123" s="13" t="str">
        <f>IF(C123="","",_xlfn.XLOOKUP(D123,条件一覧!$B$4:$B$400,条件一覧!$D$4:$D$400,,0,))</f>
        <v/>
      </c>
      <c r="G123" s="14" t="str">
        <f t="shared" si="4"/>
        <v/>
      </c>
      <c r="H123" s="14" t="str">
        <f t="shared" si="5"/>
        <v/>
      </c>
      <c r="J123" s="13" t="str">
        <f>IF(C123="","",_xlfn.XLOOKUP(D123,条件一覧!$B$4:$B$400,条件一覧!$E$4:$E$400,,0,))</f>
        <v/>
      </c>
      <c r="K123" s="24"/>
      <c r="L123" s="17"/>
      <c r="M123" s="18"/>
      <c r="N123" s="18"/>
      <c r="O123" s="26" t="str">
        <f t="shared" si="6"/>
        <v/>
      </c>
      <c r="P123" s="19"/>
      <c r="Q123" s="19"/>
      <c r="R123" s="19"/>
      <c r="S123" s="19"/>
      <c r="T123" s="19"/>
      <c r="U123" s="19"/>
      <c r="V123" s="19"/>
      <c r="W123" s="19"/>
      <c r="X123" s="19"/>
      <c r="Y123" s="19"/>
    </row>
    <row r="124" spans="2:25" x14ac:dyDescent="0.3">
      <c r="B124" s="20"/>
      <c r="C124" s="25" t="str">
        <f t="shared" si="7"/>
        <v/>
      </c>
      <c r="D124" s="19"/>
      <c r="E124" s="13" t="str">
        <f>IF(C124="","",_xlfn.XLOOKUP(D124,条件一覧!$B$4:$B$400,条件一覧!$C$4:$C$400,,0,))</f>
        <v/>
      </c>
      <c r="F124" s="13" t="str">
        <f>IF(C124="","",_xlfn.XLOOKUP(D124,条件一覧!$B$4:$B$400,条件一覧!$D$4:$D$400,,0,))</f>
        <v/>
      </c>
      <c r="G124" s="14" t="str">
        <f t="shared" si="4"/>
        <v/>
      </c>
      <c r="H124" s="14" t="str">
        <f t="shared" si="5"/>
        <v/>
      </c>
      <c r="J124" s="13" t="str">
        <f>IF(C124="","",_xlfn.XLOOKUP(D124,条件一覧!$B$4:$B$400,条件一覧!$E$4:$E$400,,0,))</f>
        <v/>
      </c>
      <c r="K124" s="24"/>
      <c r="L124" s="17"/>
      <c r="M124" s="18"/>
      <c r="N124" s="18"/>
      <c r="O124" s="26" t="str">
        <f t="shared" si="6"/>
        <v/>
      </c>
      <c r="P124" s="19"/>
      <c r="Q124" s="19"/>
      <c r="R124" s="19"/>
      <c r="S124" s="19"/>
      <c r="T124" s="19"/>
      <c r="U124" s="19"/>
      <c r="V124" s="19"/>
      <c r="W124" s="19"/>
      <c r="X124" s="19"/>
      <c r="Y124" s="19"/>
    </row>
    <row r="125" spans="2:25" x14ac:dyDescent="0.3">
      <c r="B125" s="20"/>
      <c r="C125" s="25" t="str">
        <f t="shared" si="7"/>
        <v/>
      </c>
      <c r="D125" s="19"/>
      <c r="E125" s="13" t="str">
        <f>IF(C125="","",_xlfn.XLOOKUP(D125,条件一覧!$B$4:$B$400,条件一覧!$C$4:$C$400,,0,))</f>
        <v/>
      </c>
      <c r="F125" s="13" t="str">
        <f>IF(C125="","",_xlfn.XLOOKUP(D125,条件一覧!$B$4:$B$400,条件一覧!$D$4:$D$400,,0,))</f>
        <v/>
      </c>
      <c r="G125" s="14" t="str">
        <f t="shared" si="4"/>
        <v/>
      </c>
      <c r="H125" s="14" t="str">
        <f t="shared" si="5"/>
        <v/>
      </c>
      <c r="J125" s="13" t="str">
        <f>IF(C125="","",_xlfn.XLOOKUP(D125,条件一覧!$B$4:$B$400,条件一覧!$E$4:$E$400,,0,))</f>
        <v/>
      </c>
      <c r="K125" s="24"/>
      <c r="L125" s="17"/>
      <c r="M125" s="18"/>
      <c r="N125" s="18"/>
      <c r="O125" s="26" t="str">
        <f t="shared" si="6"/>
        <v/>
      </c>
      <c r="P125" s="19"/>
      <c r="Q125" s="19"/>
      <c r="R125" s="19"/>
      <c r="S125" s="19"/>
      <c r="T125" s="19"/>
      <c r="U125" s="19"/>
      <c r="V125" s="19"/>
      <c r="W125" s="19"/>
      <c r="X125" s="19"/>
      <c r="Y125" s="19"/>
    </row>
    <row r="126" spans="2:25" x14ac:dyDescent="0.3">
      <c r="B126" s="20"/>
      <c r="C126" s="25" t="str">
        <f t="shared" si="7"/>
        <v/>
      </c>
      <c r="D126" s="19"/>
      <c r="E126" s="13" t="str">
        <f>IF(C126="","",_xlfn.XLOOKUP(D126,条件一覧!$B$4:$B$400,条件一覧!$C$4:$C$400,,0,))</f>
        <v/>
      </c>
      <c r="F126" s="13" t="str">
        <f>IF(C126="","",_xlfn.XLOOKUP(D126,条件一覧!$B$4:$B$400,条件一覧!$D$4:$D$400,,0,))</f>
        <v/>
      </c>
      <c r="G126" s="14" t="str">
        <f t="shared" si="4"/>
        <v/>
      </c>
      <c r="H126" s="14" t="str">
        <f t="shared" si="5"/>
        <v/>
      </c>
      <c r="J126" s="13" t="str">
        <f>IF(C126="","",_xlfn.XLOOKUP(D126,条件一覧!$B$4:$B$400,条件一覧!$E$4:$E$400,,0,))</f>
        <v/>
      </c>
      <c r="K126" s="24"/>
      <c r="L126" s="17"/>
      <c r="M126" s="18"/>
      <c r="N126" s="18"/>
      <c r="O126" s="26" t="str">
        <f t="shared" si="6"/>
        <v/>
      </c>
      <c r="P126" s="19"/>
      <c r="Q126" s="19"/>
      <c r="R126" s="19"/>
      <c r="S126" s="19"/>
      <c r="T126" s="19"/>
      <c r="U126" s="19"/>
      <c r="V126" s="19"/>
      <c r="W126" s="19"/>
      <c r="X126" s="19"/>
      <c r="Y126" s="19"/>
    </row>
    <row r="127" spans="2:25" x14ac:dyDescent="0.3">
      <c r="B127" s="20"/>
      <c r="C127" s="25" t="str">
        <f t="shared" si="7"/>
        <v/>
      </c>
      <c r="D127" s="19"/>
      <c r="E127" s="13" t="str">
        <f>IF(C127="","",_xlfn.XLOOKUP(D127,条件一覧!$B$4:$B$400,条件一覧!$C$4:$C$400,,0,))</f>
        <v/>
      </c>
      <c r="F127" s="13" t="str">
        <f>IF(C127="","",_xlfn.XLOOKUP(D127,条件一覧!$B$4:$B$400,条件一覧!$D$4:$D$400,,0,))</f>
        <v/>
      </c>
      <c r="G127" s="14" t="str">
        <f t="shared" si="4"/>
        <v/>
      </c>
      <c r="H127" s="14" t="str">
        <f t="shared" si="5"/>
        <v/>
      </c>
      <c r="J127" s="13" t="str">
        <f>IF(C127="","",_xlfn.XLOOKUP(D127,条件一覧!$B$4:$B$400,条件一覧!$E$4:$E$400,,0,))</f>
        <v/>
      </c>
      <c r="K127" s="24"/>
      <c r="L127" s="17"/>
      <c r="M127" s="18"/>
      <c r="N127" s="18"/>
      <c r="O127" s="26" t="str">
        <f t="shared" si="6"/>
        <v/>
      </c>
      <c r="P127" s="19"/>
      <c r="Q127" s="19"/>
      <c r="R127" s="19"/>
      <c r="S127" s="19"/>
      <c r="T127" s="19"/>
      <c r="U127" s="19"/>
      <c r="V127" s="19"/>
      <c r="W127" s="19"/>
      <c r="X127" s="19"/>
      <c r="Y127" s="19"/>
    </row>
    <row r="128" spans="2:25" x14ac:dyDescent="0.3">
      <c r="B128" s="20"/>
      <c r="C128" s="25" t="str">
        <f t="shared" si="7"/>
        <v/>
      </c>
      <c r="D128" s="19"/>
      <c r="E128" s="13" t="str">
        <f>IF(C128="","",_xlfn.XLOOKUP(D128,条件一覧!$B$4:$B$400,条件一覧!$C$4:$C$400,,0,))</f>
        <v/>
      </c>
      <c r="F128" s="13" t="str">
        <f>IF(C128="","",_xlfn.XLOOKUP(D128,条件一覧!$B$4:$B$400,条件一覧!$D$4:$D$400,,0,))</f>
        <v/>
      </c>
      <c r="G128" s="14" t="str">
        <f t="shared" si="4"/>
        <v/>
      </c>
      <c r="H128" s="14" t="str">
        <f t="shared" si="5"/>
        <v/>
      </c>
      <c r="J128" s="13" t="str">
        <f>IF(C128="","",_xlfn.XLOOKUP(D128,条件一覧!$B$4:$B$400,条件一覧!$E$4:$E$400,,0,))</f>
        <v/>
      </c>
      <c r="K128" s="24"/>
      <c r="L128" s="17"/>
      <c r="M128" s="18"/>
      <c r="N128" s="18"/>
      <c r="O128" s="26" t="str">
        <f t="shared" si="6"/>
        <v/>
      </c>
      <c r="P128" s="19"/>
      <c r="Q128" s="19"/>
      <c r="R128" s="19"/>
      <c r="S128" s="19"/>
      <c r="T128" s="19"/>
      <c r="U128" s="19"/>
      <c r="V128" s="19"/>
      <c r="W128" s="19"/>
      <c r="X128" s="19"/>
      <c r="Y128" s="19"/>
    </row>
    <row r="129" spans="2:25" x14ac:dyDescent="0.3">
      <c r="B129" s="20"/>
      <c r="C129" s="25" t="str">
        <f t="shared" si="7"/>
        <v/>
      </c>
      <c r="D129" s="19"/>
      <c r="E129" s="13" t="str">
        <f>IF(C129="","",_xlfn.XLOOKUP(D129,条件一覧!$B$4:$B$400,条件一覧!$C$4:$C$400,,0,))</f>
        <v/>
      </c>
      <c r="F129" s="13" t="str">
        <f>IF(C129="","",_xlfn.XLOOKUP(D129,条件一覧!$B$4:$B$400,条件一覧!$D$4:$D$400,,0,))</f>
        <v/>
      </c>
      <c r="G129" s="14" t="str">
        <f t="shared" si="4"/>
        <v/>
      </c>
      <c r="H129" s="14" t="str">
        <f t="shared" si="5"/>
        <v/>
      </c>
      <c r="J129" s="13" t="str">
        <f>IF(C129="","",_xlfn.XLOOKUP(D129,条件一覧!$B$4:$B$400,条件一覧!$E$4:$E$400,,0,))</f>
        <v/>
      </c>
      <c r="K129" s="24"/>
      <c r="L129" s="17"/>
      <c r="M129" s="18"/>
      <c r="N129" s="18"/>
      <c r="O129" s="26" t="str">
        <f t="shared" si="6"/>
        <v/>
      </c>
      <c r="P129" s="19"/>
      <c r="Q129" s="19"/>
      <c r="R129" s="19"/>
      <c r="S129" s="19"/>
      <c r="T129" s="19"/>
      <c r="U129" s="19"/>
      <c r="V129" s="19"/>
      <c r="W129" s="19"/>
      <c r="X129" s="19"/>
      <c r="Y129" s="19"/>
    </row>
    <row r="130" spans="2:25" x14ac:dyDescent="0.3">
      <c r="B130" s="20"/>
      <c r="C130" s="25" t="str">
        <f t="shared" si="7"/>
        <v/>
      </c>
      <c r="D130" s="19"/>
      <c r="E130" s="13" t="str">
        <f>IF(C130="","",_xlfn.XLOOKUP(D130,条件一覧!$B$4:$B$400,条件一覧!$C$4:$C$400,,0,))</f>
        <v/>
      </c>
      <c r="F130" s="13" t="str">
        <f>IF(C130="","",_xlfn.XLOOKUP(D130,条件一覧!$B$4:$B$400,条件一覧!$D$4:$D$400,,0,))</f>
        <v/>
      </c>
      <c r="G130" s="14" t="str">
        <f t="shared" si="4"/>
        <v/>
      </c>
      <c r="H130" s="14" t="str">
        <f t="shared" si="5"/>
        <v/>
      </c>
      <c r="J130" s="13" t="str">
        <f>IF(C130="","",_xlfn.XLOOKUP(D130,条件一覧!$B$4:$B$400,条件一覧!$E$4:$E$400,,0,))</f>
        <v/>
      </c>
      <c r="K130" s="24"/>
      <c r="L130" s="17"/>
      <c r="M130" s="18"/>
      <c r="N130" s="18"/>
      <c r="O130" s="26" t="str">
        <f t="shared" si="6"/>
        <v/>
      </c>
      <c r="P130" s="19"/>
      <c r="Q130" s="19"/>
      <c r="R130" s="19"/>
      <c r="S130" s="19"/>
      <c r="T130" s="19"/>
      <c r="U130" s="19"/>
      <c r="V130" s="19"/>
      <c r="W130" s="19"/>
      <c r="X130" s="19"/>
      <c r="Y130" s="19"/>
    </row>
    <row r="131" spans="2:25" x14ac:dyDescent="0.3">
      <c r="B131" s="20"/>
      <c r="C131" s="25" t="str">
        <f t="shared" si="7"/>
        <v/>
      </c>
      <c r="D131" s="19"/>
      <c r="E131" s="13" t="str">
        <f>IF(C131="","",_xlfn.XLOOKUP(D131,条件一覧!$B$4:$B$400,条件一覧!$C$4:$C$400,,0,))</f>
        <v/>
      </c>
      <c r="F131" s="13" t="str">
        <f>IF(C131="","",_xlfn.XLOOKUP(D131,条件一覧!$B$4:$B$400,条件一覧!$D$4:$D$400,,0,))</f>
        <v/>
      </c>
      <c r="G131" s="14" t="str">
        <f t="shared" si="4"/>
        <v/>
      </c>
      <c r="H131" s="14" t="str">
        <f t="shared" si="5"/>
        <v/>
      </c>
      <c r="J131" s="13" t="str">
        <f>IF(C131="","",_xlfn.XLOOKUP(D131,条件一覧!$B$4:$B$400,条件一覧!$E$4:$E$400,,0,))</f>
        <v/>
      </c>
      <c r="K131" s="24"/>
      <c r="L131" s="17"/>
      <c r="M131" s="18"/>
      <c r="N131" s="18"/>
      <c r="O131" s="26" t="str">
        <f t="shared" si="6"/>
        <v/>
      </c>
      <c r="P131" s="19"/>
      <c r="Q131" s="19"/>
      <c r="R131" s="19"/>
      <c r="S131" s="19"/>
      <c r="T131" s="19"/>
      <c r="U131" s="19"/>
      <c r="V131" s="19"/>
      <c r="W131" s="19"/>
      <c r="X131" s="19"/>
      <c r="Y131" s="19"/>
    </row>
    <row r="132" spans="2:25" x14ac:dyDescent="0.3">
      <c r="B132" s="20"/>
      <c r="C132" s="25" t="str">
        <f t="shared" si="7"/>
        <v/>
      </c>
      <c r="D132" s="19"/>
      <c r="E132" s="13" t="str">
        <f>IF(C132="","",_xlfn.XLOOKUP(D132,条件一覧!$B$4:$B$400,条件一覧!$C$4:$C$400,,0,))</f>
        <v/>
      </c>
      <c r="F132" s="13" t="str">
        <f>IF(C132="","",_xlfn.XLOOKUP(D132,条件一覧!$B$4:$B$400,条件一覧!$D$4:$D$400,,0,))</f>
        <v/>
      </c>
      <c r="G132" s="14" t="str">
        <f t="shared" si="4"/>
        <v/>
      </c>
      <c r="H132" s="14" t="str">
        <f t="shared" si="5"/>
        <v/>
      </c>
      <c r="J132" s="13" t="str">
        <f>IF(C132="","",_xlfn.XLOOKUP(D132,条件一覧!$B$4:$B$400,条件一覧!$E$4:$E$400,,0,))</f>
        <v/>
      </c>
      <c r="K132" s="24"/>
      <c r="L132" s="17"/>
      <c r="M132" s="18"/>
      <c r="N132" s="18"/>
      <c r="O132" s="26" t="str">
        <f t="shared" si="6"/>
        <v/>
      </c>
      <c r="P132" s="19"/>
      <c r="Q132" s="19"/>
      <c r="R132" s="19"/>
      <c r="S132" s="19"/>
      <c r="T132" s="19"/>
      <c r="U132" s="19"/>
      <c r="V132" s="19"/>
      <c r="W132" s="19"/>
      <c r="X132" s="19"/>
      <c r="Y132" s="19"/>
    </row>
    <row r="133" spans="2:25" x14ac:dyDescent="0.3">
      <c r="B133" s="20"/>
      <c r="C133" s="25" t="str">
        <f t="shared" si="7"/>
        <v/>
      </c>
      <c r="D133" s="19"/>
      <c r="E133" s="13" t="str">
        <f>IF(C133="","",_xlfn.XLOOKUP(D133,条件一覧!$B$4:$B$400,条件一覧!$C$4:$C$400,,0,))</f>
        <v/>
      </c>
      <c r="F133" s="13" t="str">
        <f>IF(C133="","",_xlfn.XLOOKUP(D133,条件一覧!$B$4:$B$400,条件一覧!$D$4:$D$400,,0,))</f>
        <v/>
      </c>
      <c r="G133" s="14" t="str">
        <f t="shared" si="4"/>
        <v/>
      </c>
      <c r="H133" s="14" t="str">
        <f t="shared" si="5"/>
        <v/>
      </c>
      <c r="J133" s="13" t="str">
        <f>IF(C133="","",_xlfn.XLOOKUP(D133,条件一覧!$B$4:$B$400,条件一覧!$E$4:$E$400,,0,))</f>
        <v/>
      </c>
      <c r="K133" s="24"/>
      <c r="L133" s="17"/>
      <c r="M133" s="18"/>
      <c r="N133" s="18"/>
      <c r="O133" s="26" t="str">
        <f t="shared" si="6"/>
        <v/>
      </c>
      <c r="P133" s="19"/>
      <c r="Q133" s="19"/>
      <c r="R133" s="19"/>
      <c r="S133" s="19"/>
      <c r="T133" s="19"/>
      <c r="U133" s="19"/>
      <c r="V133" s="19"/>
      <c r="W133" s="19"/>
      <c r="X133" s="19"/>
      <c r="Y133" s="19"/>
    </row>
    <row r="134" spans="2:25" x14ac:dyDescent="0.3">
      <c r="B134" s="20"/>
      <c r="C134" s="25" t="str">
        <f t="shared" si="7"/>
        <v/>
      </c>
      <c r="D134" s="19"/>
      <c r="E134" s="13" t="str">
        <f>IF(C134="","",_xlfn.XLOOKUP(D134,条件一覧!$B$4:$B$400,条件一覧!$C$4:$C$400,,0,))</f>
        <v/>
      </c>
      <c r="F134" s="13" t="str">
        <f>IF(C134="","",_xlfn.XLOOKUP(D134,条件一覧!$B$4:$B$400,条件一覧!$D$4:$D$400,,0,))</f>
        <v/>
      </c>
      <c r="G134" s="14" t="str">
        <f t="shared" ref="G134:G197" si="8">IF(C134="","",(J134*L134)/(O134*60))</f>
        <v/>
      </c>
      <c r="H134" s="14" t="str">
        <f t="shared" ref="H134:H197" si="9">IF(C134="","",L134/(15*3600/J134*E134))</f>
        <v/>
      </c>
      <c r="J134" s="13" t="str">
        <f>IF(C134="","",_xlfn.XLOOKUP(D134,条件一覧!$B$4:$B$400,条件一覧!$E$4:$E$400,,0,))</f>
        <v/>
      </c>
      <c r="K134" s="24"/>
      <c r="L134" s="17"/>
      <c r="M134" s="18"/>
      <c r="N134" s="18"/>
      <c r="O134" s="26" t="str">
        <f t="shared" ref="O134:O197" si="10">IF(C134="","",((N134-M134)*24*60)-SUM(U134:Y134))</f>
        <v/>
      </c>
      <c r="P134" s="19"/>
      <c r="Q134" s="19"/>
      <c r="R134" s="19"/>
      <c r="S134" s="19"/>
      <c r="T134" s="19"/>
      <c r="U134" s="19"/>
      <c r="V134" s="19"/>
      <c r="W134" s="19"/>
      <c r="X134" s="19"/>
      <c r="Y134" s="19"/>
    </row>
    <row r="135" spans="2:25" x14ac:dyDescent="0.3">
      <c r="B135" s="20"/>
      <c r="C135" s="25" t="str">
        <f t="shared" si="7"/>
        <v/>
      </c>
      <c r="D135" s="19"/>
      <c r="E135" s="13" t="str">
        <f>IF(C135="","",_xlfn.XLOOKUP(D135,条件一覧!$B$4:$B$400,条件一覧!$C$4:$C$400,,0,))</f>
        <v/>
      </c>
      <c r="F135" s="13" t="str">
        <f>IF(C135="","",_xlfn.XLOOKUP(D135,条件一覧!$B$4:$B$400,条件一覧!$D$4:$D$400,,0,))</f>
        <v/>
      </c>
      <c r="G135" s="14" t="str">
        <f t="shared" si="8"/>
        <v/>
      </c>
      <c r="H135" s="14" t="str">
        <f t="shared" si="9"/>
        <v/>
      </c>
      <c r="J135" s="13" t="str">
        <f>IF(C135="","",_xlfn.XLOOKUP(D135,条件一覧!$B$4:$B$400,条件一覧!$E$4:$E$400,,0,))</f>
        <v/>
      </c>
      <c r="K135" s="24"/>
      <c r="L135" s="17"/>
      <c r="M135" s="18"/>
      <c r="N135" s="18"/>
      <c r="O135" s="26" t="str">
        <f t="shared" si="10"/>
        <v/>
      </c>
      <c r="P135" s="19"/>
      <c r="Q135" s="19"/>
      <c r="R135" s="19"/>
      <c r="S135" s="19"/>
      <c r="T135" s="19"/>
      <c r="U135" s="19"/>
      <c r="V135" s="19"/>
      <c r="W135" s="19"/>
      <c r="X135" s="19"/>
      <c r="Y135" s="19"/>
    </row>
    <row r="136" spans="2:25" x14ac:dyDescent="0.3">
      <c r="B136" s="20"/>
      <c r="C136" s="25" t="str">
        <f t="shared" ref="C136:C199" si="11">IF(D136="","",IF(B135=B136,C135+1,1))</f>
        <v/>
      </c>
      <c r="D136" s="19"/>
      <c r="E136" s="13" t="str">
        <f>IF(C136="","",_xlfn.XLOOKUP(D136,条件一覧!$B$4:$B$400,条件一覧!$C$4:$C$400,,0,))</f>
        <v/>
      </c>
      <c r="F136" s="13" t="str">
        <f>IF(C136="","",_xlfn.XLOOKUP(D136,条件一覧!$B$4:$B$400,条件一覧!$D$4:$D$400,,0,))</f>
        <v/>
      </c>
      <c r="G136" s="14" t="str">
        <f t="shared" si="8"/>
        <v/>
      </c>
      <c r="H136" s="14" t="str">
        <f t="shared" si="9"/>
        <v/>
      </c>
      <c r="J136" s="13" t="str">
        <f>IF(C136="","",_xlfn.XLOOKUP(D136,条件一覧!$B$4:$B$400,条件一覧!$E$4:$E$400,,0,))</f>
        <v/>
      </c>
      <c r="K136" s="24"/>
      <c r="L136" s="17"/>
      <c r="M136" s="18"/>
      <c r="N136" s="18"/>
      <c r="O136" s="26" t="str">
        <f t="shared" si="10"/>
        <v/>
      </c>
      <c r="P136" s="19"/>
      <c r="Q136" s="19"/>
      <c r="R136" s="19"/>
      <c r="S136" s="19"/>
      <c r="T136" s="19"/>
      <c r="U136" s="19"/>
      <c r="V136" s="19"/>
      <c r="W136" s="19"/>
      <c r="X136" s="19"/>
      <c r="Y136" s="19"/>
    </row>
    <row r="137" spans="2:25" x14ac:dyDescent="0.3">
      <c r="B137" s="20"/>
      <c r="C137" s="25" t="str">
        <f t="shared" si="11"/>
        <v/>
      </c>
      <c r="D137" s="19"/>
      <c r="E137" s="13" t="str">
        <f>IF(C137="","",_xlfn.XLOOKUP(D137,条件一覧!$B$4:$B$400,条件一覧!$C$4:$C$400,,0,))</f>
        <v/>
      </c>
      <c r="F137" s="13" t="str">
        <f>IF(C137="","",_xlfn.XLOOKUP(D137,条件一覧!$B$4:$B$400,条件一覧!$D$4:$D$400,,0,))</f>
        <v/>
      </c>
      <c r="G137" s="14" t="str">
        <f t="shared" si="8"/>
        <v/>
      </c>
      <c r="H137" s="14" t="str">
        <f t="shared" si="9"/>
        <v/>
      </c>
      <c r="J137" s="13" t="str">
        <f>IF(C137="","",_xlfn.XLOOKUP(D137,条件一覧!$B$4:$B$400,条件一覧!$E$4:$E$400,,0,))</f>
        <v/>
      </c>
      <c r="K137" s="24"/>
      <c r="L137" s="17"/>
      <c r="M137" s="18"/>
      <c r="N137" s="18"/>
      <c r="O137" s="26" t="str">
        <f t="shared" si="10"/>
        <v/>
      </c>
      <c r="P137" s="19"/>
      <c r="Q137" s="19"/>
      <c r="R137" s="19"/>
      <c r="S137" s="19"/>
      <c r="T137" s="19"/>
      <c r="U137" s="19"/>
      <c r="V137" s="19"/>
      <c r="W137" s="19"/>
      <c r="X137" s="19"/>
      <c r="Y137" s="19"/>
    </row>
    <row r="138" spans="2:25" x14ac:dyDescent="0.3">
      <c r="B138" s="20"/>
      <c r="C138" s="25" t="str">
        <f t="shared" si="11"/>
        <v/>
      </c>
      <c r="D138" s="19"/>
      <c r="E138" s="13" t="str">
        <f>IF(C138="","",_xlfn.XLOOKUP(D138,条件一覧!$B$4:$B$400,条件一覧!$C$4:$C$400,,0,))</f>
        <v/>
      </c>
      <c r="F138" s="13" t="str">
        <f>IF(C138="","",_xlfn.XLOOKUP(D138,条件一覧!$B$4:$B$400,条件一覧!$D$4:$D$400,,0,))</f>
        <v/>
      </c>
      <c r="G138" s="14" t="str">
        <f t="shared" si="8"/>
        <v/>
      </c>
      <c r="H138" s="14" t="str">
        <f t="shared" si="9"/>
        <v/>
      </c>
      <c r="J138" s="13" t="str">
        <f>IF(C138="","",_xlfn.XLOOKUP(D138,条件一覧!$B$4:$B$400,条件一覧!$E$4:$E$400,,0,))</f>
        <v/>
      </c>
      <c r="K138" s="24"/>
      <c r="L138" s="17"/>
      <c r="M138" s="18"/>
      <c r="N138" s="18"/>
      <c r="O138" s="26" t="str">
        <f t="shared" si="10"/>
        <v/>
      </c>
      <c r="P138" s="19"/>
      <c r="Q138" s="19"/>
      <c r="R138" s="19"/>
      <c r="S138" s="19"/>
      <c r="T138" s="19"/>
      <c r="U138" s="19"/>
      <c r="V138" s="19"/>
      <c r="W138" s="19"/>
      <c r="X138" s="19"/>
      <c r="Y138" s="19"/>
    </row>
    <row r="139" spans="2:25" x14ac:dyDescent="0.3">
      <c r="B139" s="20"/>
      <c r="C139" s="25" t="str">
        <f t="shared" si="11"/>
        <v/>
      </c>
      <c r="D139" s="19"/>
      <c r="E139" s="13" t="str">
        <f>IF(C139="","",_xlfn.XLOOKUP(D139,条件一覧!$B$4:$B$400,条件一覧!$C$4:$C$400,,0,))</f>
        <v/>
      </c>
      <c r="F139" s="13" t="str">
        <f>IF(C139="","",_xlfn.XLOOKUP(D139,条件一覧!$B$4:$B$400,条件一覧!$D$4:$D$400,,0,))</f>
        <v/>
      </c>
      <c r="G139" s="14" t="str">
        <f t="shared" si="8"/>
        <v/>
      </c>
      <c r="H139" s="14" t="str">
        <f t="shared" si="9"/>
        <v/>
      </c>
      <c r="J139" s="13" t="str">
        <f>IF(C139="","",_xlfn.XLOOKUP(D139,条件一覧!$B$4:$B$400,条件一覧!$E$4:$E$400,,0,))</f>
        <v/>
      </c>
      <c r="K139" s="24"/>
      <c r="L139" s="17"/>
      <c r="M139" s="18"/>
      <c r="N139" s="18"/>
      <c r="O139" s="26" t="str">
        <f t="shared" si="10"/>
        <v/>
      </c>
      <c r="P139" s="19"/>
      <c r="Q139" s="19"/>
      <c r="R139" s="19"/>
      <c r="S139" s="19"/>
      <c r="T139" s="19"/>
      <c r="U139" s="19"/>
      <c r="V139" s="19"/>
      <c r="W139" s="19"/>
      <c r="X139" s="19"/>
      <c r="Y139" s="19"/>
    </row>
    <row r="140" spans="2:25" x14ac:dyDescent="0.3">
      <c r="B140" s="20"/>
      <c r="C140" s="25" t="str">
        <f t="shared" si="11"/>
        <v/>
      </c>
      <c r="D140" s="19"/>
      <c r="E140" s="13" t="str">
        <f>IF(C140="","",_xlfn.XLOOKUP(D140,条件一覧!$B$4:$B$400,条件一覧!$C$4:$C$400,,0,))</f>
        <v/>
      </c>
      <c r="F140" s="13" t="str">
        <f>IF(C140="","",_xlfn.XLOOKUP(D140,条件一覧!$B$4:$B$400,条件一覧!$D$4:$D$400,,0,))</f>
        <v/>
      </c>
      <c r="G140" s="14" t="str">
        <f t="shared" si="8"/>
        <v/>
      </c>
      <c r="H140" s="14" t="str">
        <f t="shared" si="9"/>
        <v/>
      </c>
      <c r="J140" s="13" t="str">
        <f>IF(C140="","",_xlfn.XLOOKUP(D140,条件一覧!$B$4:$B$400,条件一覧!$E$4:$E$400,,0,))</f>
        <v/>
      </c>
      <c r="K140" s="24"/>
      <c r="L140" s="17"/>
      <c r="M140" s="18"/>
      <c r="N140" s="18"/>
      <c r="O140" s="26" t="str">
        <f t="shared" si="10"/>
        <v/>
      </c>
      <c r="P140" s="19"/>
      <c r="Q140" s="19"/>
      <c r="R140" s="19"/>
      <c r="S140" s="19"/>
      <c r="T140" s="19"/>
      <c r="U140" s="19"/>
      <c r="V140" s="19"/>
      <c r="W140" s="19"/>
      <c r="X140" s="19"/>
      <c r="Y140" s="19"/>
    </row>
    <row r="141" spans="2:25" x14ac:dyDescent="0.3">
      <c r="B141" s="20"/>
      <c r="C141" s="25" t="str">
        <f t="shared" si="11"/>
        <v/>
      </c>
      <c r="D141" s="19"/>
      <c r="E141" s="13" t="str">
        <f>IF(C141="","",_xlfn.XLOOKUP(D141,条件一覧!$B$4:$B$400,条件一覧!$C$4:$C$400,,0,))</f>
        <v/>
      </c>
      <c r="F141" s="13" t="str">
        <f>IF(C141="","",_xlfn.XLOOKUP(D141,条件一覧!$B$4:$B$400,条件一覧!$D$4:$D$400,,0,))</f>
        <v/>
      </c>
      <c r="G141" s="14" t="str">
        <f t="shared" si="8"/>
        <v/>
      </c>
      <c r="H141" s="14" t="str">
        <f t="shared" si="9"/>
        <v/>
      </c>
      <c r="J141" s="13" t="str">
        <f>IF(C141="","",_xlfn.XLOOKUP(D141,条件一覧!$B$4:$B$400,条件一覧!$E$4:$E$400,,0,))</f>
        <v/>
      </c>
      <c r="K141" s="24"/>
      <c r="L141" s="17"/>
      <c r="M141" s="18"/>
      <c r="N141" s="18"/>
      <c r="O141" s="26" t="str">
        <f t="shared" si="10"/>
        <v/>
      </c>
      <c r="P141" s="19"/>
      <c r="Q141" s="19"/>
      <c r="R141" s="19"/>
      <c r="S141" s="19"/>
      <c r="T141" s="19"/>
      <c r="U141" s="19"/>
      <c r="V141" s="19"/>
      <c r="W141" s="19"/>
      <c r="X141" s="19"/>
      <c r="Y141" s="19"/>
    </row>
    <row r="142" spans="2:25" x14ac:dyDescent="0.3">
      <c r="B142" s="20"/>
      <c r="C142" s="25" t="str">
        <f t="shared" si="11"/>
        <v/>
      </c>
      <c r="D142" s="19"/>
      <c r="E142" s="13" t="str">
        <f>IF(C142="","",_xlfn.XLOOKUP(D142,条件一覧!$B$4:$B$400,条件一覧!$C$4:$C$400,,0,))</f>
        <v/>
      </c>
      <c r="F142" s="13" t="str">
        <f>IF(C142="","",_xlfn.XLOOKUP(D142,条件一覧!$B$4:$B$400,条件一覧!$D$4:$D$400,,0,))</f>
        <v/>
      </c>
      <c r="G142" s="14" t="str">
        <f t="shared" si="8"/>
        <v/>
      </c>
      <c r="H142" s="14" t="str">
        <f t="shared" si="9"/>
        <v/>
      </c>
      <c r="J142" s="13" t="str">
        <f>IF(C142="","",_xlfn.XLOOKUP(D142,条件一覧!$B$4:$B$400,条件一覧!$E$4:$E$400,,0,))</f>
        <v/>
      </c>
      <c r="K142" s="24"/>
      <c r="L142" s="17"/>
      <c r="M142" s="18"/>
      <c r="N142" s="18"/>
      <c r="O142" s="26" t="str">
        <f t="shared" si="10"/>
        <v/>
      </c>
      <c r="P142" s="19"/>
      <c r="Q142" s="19"/>
      <c r="R142" s="19"/>
      <c r="S142" s="19"/>
      <c r="T142" s="19"/>
      <c r="U142" s="19"/>
      <c r="V142" s="19"/>
      <c r="W142" s="19"/>
      <c r="X142" s="19"/>
      <c r="Y142" s="19"/>
    </row>
    <row r="143" spans="2:25" x14ac:dyDescent="0.3">
      <c r="B143" s="20"/>
      <c r="C143" s="25" t="str">
        <f t="shared" si="11"/>
        <v/>
      </c>
      <c r="D143" s="19"/>
      <c r="E143" s="13" t="str">
        <f>IF(C143="","",_xlfn.XLOOKUP(D143,条件一覧!$B$4:$B$400,条件一覧!$C$4:$C$400,,0,))</f>
        <v/>
      </c>
      <c r="F143" s="13" t="str">
        <f>IF(C143="","",_xlfn.XLOOKUP(D143,条件一覧!$B$4:$B$400,条件一覧!$D$4:$D$400,,0,))</f>
        <v/>
      </c>
      <c r="G143" s="14" t="str">
        <f t="shared" si="8"/>
        <v/>
      </c>
      <c r="H143" s="14" t="str">
        <f t="shared" si="9"/>
        <v/>
      </c>
      <c r="J143" s="13" t="str">
        <f>IF(C143="","",_xlfn.XLOOKUP(D143,条件一覧!$B$4:$B$400,条件一覧!$E$4:$E$400,,0,))</f>
        <v/>
      </c>
      <c r="K143" s="24"/>
      <c r="L143" s="17"/>
      <c r="M143" s="18"/>
      <c r="N143" s="18"/>
      <c r="O143" s="26" t="str">
        <f t="shared" si="10"/>
        <v/>
      </c>
      <c r="P143" s="19"/>
      <c r="Q143" s="19"/>
      <c r="R143" s="19"/>
      <c r="S143" s="19"/>
      <c r="T143" s="19"/>
      <c r="U143" s="19"/>
      <c r="V143" s="19"/>
      <c r="W143" s="19"/>
      <c r="X143" s="19"/>
      <c r="Y143" s="19"/>
    </row>
    <row r="144" spans="2:25" x14ac:dyDescent="0.3">
      <c r="B144" s="20"/>
      <c r="C144" s="25" t="str">
        <f t="shared" si="11"/>
        <v/>
      </c>
      <c r="D144" s="19"/>
      <c r="E144" s="13" t="str">
        <f>IF(C144="","",_xlfn.XLOOKUP(D144,条件一覧!$B$4:$B$400,条件一覧!$C$4:$C$400,,0,))</f>
        <v/>
      </c>
      <c r="F144" s="13" t="str">
        <f>IF(C144="","",_xlfn.XLOOKUP(D144,条件一覧!$B$4:$B$400,条件一覧!$D$4:$D$400,,0,))</f>
        <v/>
      </c>
      <c r="G144" s="14" t="str">
        <f t="shared" si="8"/>
        <v/>
      </c>
      <c r="H144" s="14" t="str">
        <f t="shared" si="9"/>
        <v/>
      </c>
      <c r="J144" s="13" t="str">
        <f>IF(C144="","",_xlfn.XLOOKUP(D144,条件一覧!$B$4:$B$400,条件一覧!$E$4:$E$400,,0,))</f>
        <v/>
      </c>
      <c r="K144" s="24"/>
      <c r="L144" s="17"/>
      <c r="M144" s="18"/>
      <c r="N144" s="18"/>
      <c r="O144" s="26" t="str">
        <f t="shared" si="10"/>
        <v/>
      </c>
      <c r="P144" s="19"/>
      <c r="Q144" s="19"/>
      <c r="R144" s="19"/>
      <c r="S144" s="19"/>
      <c r="T144" s="19"/>
      <c r="U144" s="19"/>
      <c r="V144" s="19"/>
      <c r="W144" s="19"/>
      <c r="X144" s="19"/>
      <c r="Y144" s="19"/>
    </row>
    <row r="145" spans="2:25" x14ac:dyDescent="0.3">
      <c r="B145" s="20"/>
      <c r="C145" s="25" t="str">
        <f t="shared" si="11"/>
        <v/>
      </c>
      <c r="D145" s="19"/>
      <c r="E145" s="13" t="str">
        <f>IF(C145="","",_xlfn.XLOOKUP(D145,条件一覧!$B$4:$B$400,条件一覧!$C$4:$C$400,,0,))</f>
        <v/>
      </c>
      <c r="F145" s="13" t="str">
        <f>IF(C145="","",_xlfn.XLOOKUP(D145,条件一覧!$B$4:$B$400,条件一覧!$D$4:$D$400,,0,))</f>
        <v/>
      </c>
      <c r="G145" s="14" t="str">
        <f t="shared" si="8"/>
        <v/>
      </c>
      <c r="H145" s="14" t="str">
        <f t="shared" si="9"/>
        <v/>
      </c>
      <c r="J145" s="13" t="str">
        <f>IF(C145="","",_xlfn.XLOOKUP(D145,条件一覧!$B$4:$B$400,条件一覧!$E$4:$E$400,,0,))</f>
        <v/>
      </c>
      <c r="K145" s="24"/>
      <c r="L145" s="17"/>
      <c r="M145" s="18"/>
      <c r="N145" s="18"/>
      <c r="O145" s="26" t="str">
        <f t="shared" si="10"/>
        <v/>
      </c>
      <c r="P145" s="19"/>
      <c r="Q145" s="19"/>
      <c r="R145" s="19"/>
      <c r="S145" s="19"/>
      <c r="T145" s="19"/>
      <c r="U145" s="19"/>
      <c r="V145" s="19"/>
      <c r="W145" s="19"/>
      <c r="X145" s="19"/>
      <c r="Y145" s="19"/>
    </row>
    <row r="146" spans="2:25" x14ac:dyDescent="0.3">
      <c r="B146" s="20"/>
      <c r="C146" s="25" t="str">
        <f t="shared" si="11"/>
        <v/>
      </c>
      <c r="D146" s="19"/>
      <c r="E146" s="13" t="str">
        <f>IF(C146="","",_xlfn.XLOOKUP(D146,条件一覧!$B$4:$B$400,条件一覧!$C$4:$C$400,,0,))</f>
        <v/>
      </c>
      <c r="F146" s="13" t="str">
        <f>IF(C146="","",_xlfn.XLOOKUP(D146,条件一覧!$B$4:$B$400,条件一覧!$D$4:$D$400,,0,))</f>
        <v/>
      </c>
      <c r="G146" s="14" t="str">
        <f t="shared" si="8"/>
        <v/>
      </c>
      <c r="H146" s="14" t="str">
        <f t="shared" si="9"/>
        <v/>
      </c>
      <c r="J146" s="13" t="str">
        <f>IF(C146="","",_xlfn.XLOOKUP(D146,条件一覧!$B$4:$B$400,条件一覧!$E$4:$E$400,,0,))</f>
        <v/>
      </c>
      <c r="K146" s="24"/>
      <c r="L146" s="17"/>
      <c r="M146" s="18"/>
      <c r="N146" s="18"/>
      <c r="O146" s="26" t="str">
        <f t="shared" si="10"/>
        <v/>
      </c>
      <c r="P146" s="19"/>
      <c r="Q146" s="19"/>
      <c r="R146" s="19"/>
      <c r="S146" s="19"/>
      <c r="T146" s="19"/>
      <c r="U146" s="19"/>
      <c r="V146" s="19"/>
      <c r="W146" s="19"/>
      <c r="X146" s="19"/>
      <c r="Y146" s="19"/>
    </row>
    <row r="147" spans="2:25" x14ac:dyDescent="0.3">
      <c r="B147" s="20"/>
      <c r="C147" s="25" t="str">
        <f t="shared" si="11"/>
        <v/>
      </c>
      <c r="D147" s="19"/>
      <c r="E147" s="13" t="str">
        <f>IF(C147="","",_xlfn.XLOOKUP(D147,条件一覧!$B$4:$B$400,条件一覧!$C$4:$C$400,,0,))</f>
        <v/>
      </c>
      <c r="F147" s="13" t="str">
        <f>IF(C147="","",_xlfn.XLOOKUP(D147,条件一覧!$B$4:$B$400,条件一覧!$D$4:$D$400,,0,))</f>
        <v/>
      </c>
      <c r="G147" s="14" t="str">
        <f t="shared" si="8"/>
        <v/>
      </c>
      <c r="H147" s="14" t="str">
        <f t="shared" si="9"/>
        <v/>
      </c>
      <c r="J147" s="13" t="str">
        <f>IF(C147="","",_xlfn.XLOOKUP(D147,条件一覧!$B$4:$B$400,条件一覧!$E$4:$E$400,,0,))</f>
        <v/>
      </c>
      <c r="K147" s="24"/>
      <c r="L147" s="17"/>
      <c r="M147" s="18"/>
      <c r="N147" s="18"/>
      <c r="O147" s="26" t="str">
        <f t="shared" si="10"/>
        <v/>
      </c>
      <c r="P147" s="19"/>
      <c r="Q147" s="19"/>
      <c r="R147" s="19"/>
      <c r="S147" s="19"/>
      <c r="T147" s="19"/>
      <c r="U147" s="19"/>
      <c r="V147" s="19"/>
      <c r="W147" s="19"/>
      <c r="X147" s="19"/>
      <c r="Y147" s="19"/>
    </row>
    <row r="148" spans="2:25" x14ac:dyDescent="0.3">
      <c r="B148" s="20"/>
      <c r="C148" s="25" t="str">
        <f t="shared" si="11"/>
        <v/>
      </c>
      <c r="D148" s="19"/>
      <c r="E148" s="13" t="str">
        <f>IF(C148="","",_xlfn.XLOOKUP(D148,条件一覧!$B$4:$B$400,条件一覧!$C$4:$C$400,,0,))</f>
        <v/>
      </c>
      <c r="F148" s="13" t="str">
        <f>IF(C148="","",_xlfn.XLOOKUP(D148,条件一覧!$B$4:$B$400,条件一覧!$D$4:$D$400,,0,))</f>
        <v/>
      </c>
      <c r="G148" s="14" t="str">
        <f t="shared" si="8"/>
        <v/>
      </c>
      <c r="H148" s="14" t="str">
        <f t="shared" si="9"/>
        <v/>
      </c>
      <c r="J148" s="13" t="str">
        <f>IF(C148="","",_xlfn.XLOOKUP(D148,条件一覧!$B$4:$B$400,条件一覧!$E$4:$E$400,,0,))</f>
        <v/>
      </c>
      <c r="K148" s="24"/>
      <c r="L148" s="17"/>
      <c r="M148" s="18"/>
      <c r="N148" s="18"/>
      <c r="O148" s="26" t="str">
        <f t="shared" si="10"/>
        <v/>
      </c>
      <c r="P148" s="19"/>
      <c r="Q148" s="19"/>
      <c r="R148" s="19"/>
      <c r="S148" s="19"/>
      <c r="T148" s="19"/>
      <c r="U148" s="19"/>
      <c r="V148" s="19"/>
      <c r="W148" s="19"/>
      <c r="X148" s="19"/>
      <c r="Y148" s="19"/>
    </row>
    <row r="149" spans="2:25" x14ac:dyDescent="0.3">
      <c r="B149" s="20"/>
      <c r="C149" s="25" t="str">
        <f t="shared" si="11"/>
        <v/>
      </c>
      <c r="D149" s="19"/>
      <c r="E149" s="13" t="str">
        <f>IF(C149="","",_xlfn.XLOOKUP(D149,条件一覧!$B$4:$B$400,条件一覧!$C$4:$C$400,,0,))</f>
        <v/>
      </c>
      <c r="F149" s="13" t="str">
        <f>IF(C149="","",_xlfn.XLOOKUP(D149,条件一覧!$B$4:$B$400,条件一覧!$D$4:$D$400,,0,))</f>
        <v/>
      </c>
      <c r="G149" s="14" t="str">
        <f t="shared" si="8"/>
        <v/>
      </c>
      <c r="H149" s="14" t="str">
        <f t="shared" si="9"/>
        <v/>
      </c>
      <c r="J149" s="13" t="str">
        <f>IF(C149="","",_xlfn.XLOOKUP(D149,条件一覧!$B$4:$B$400,条件一覧!$E$4:$E$400,,0,))</f>
        <v/>
      </c>
      <c r="K149" s="24"/>
      <c r="L149" s="17"/>
      <c r="M149" s="18"/>
      <c r="N149" s="18"/>
      <c r="O149" s="26" t="str">
        <f t="shared" si="10"/>
        <v/>
      </c>
      <c r="P149" s="19"/>
      <c r="Q149" s="19"/>
      <c r="R149" s="19"/>
      <c r="S149" s="19"/>
      <c r="T149" s="19"/>
      <c r="U149" s="19"/>
      <c r="V149" s="19"/>
      <c r="W149" s="19"/>
      <c r="X149" s="19"/>
      <c r="Y149" s="19"/>
    </row>
    <row r="150" spans="2:25" x14ac:dyDescent="0.3">
      <c r="B150" s="20"/>
      <c r="C150" s="25" t="str">
        <f t="shared" si="11"/>
        <v/>
      </c>
      <c r="D150" s="19"/>
      <c r="E150" s="13" t="str">
        <f>IF(C150="","",_xlfn.XLOOKUP(D150,条件一覧!$B$4:$B$400,条件一覧!$C$4:$C$400,,0,))</f>
        <v/>
      </c>
      <c r="F150" s="13" t="str">
        <f>IF(C150="","",_xlfn.XLOOKUP(D150,条件一覧!$B$4:$B$400,条件一覧!$D$4:$D$400,,0,))</f>
        <v/>
      </c>
      <c r="G150" s="14" t="str">
        <f t="shared" si="8"/>
        <v/>
      </c>
      <c r="H150" s="14" t="str">
        <f t="shared" si="9"/>
        <v/>
      </c>
      <c r="J150" s="13" t="str">
        <f>IF(C150="","",_xlfn.XLOOKUP(D150,条件一覧!$B$4:$B$400,条件一覧!$E$4:$E$400,,0,))</f>
        <v/>
      </c>
      <c r="K150" s="24"/>
      <c r="L150" s="17"/>
      <c r="M150" s="18"/>
      <c r="N150" s="18"/>
      <c r="O150" s="26" t="str">
        <f t="shared" si="10"/>
        <v/>
      </c>
      <c r="P150" s="19"/>
      <c r="Q150" s="19"/>
      <c r="R150" s="19"/>
      <c r="S150" s="19"/>
      <c r="T150" s="19"/>
      <c r="U150" s="19"/>
      <c r="V150" s="19"/>
      <c r="W150" s="19"/>
      <c r="X150" s="19"/>
      <c r="Y150" s="19"/>
    </row>
    <row r="151" spans="2:25" x14ac:dyDescent="0.3">
      <c r="B151" s="20"/>
      <c r="C151" s="25" t="str">
        <f t="shared" si="11"/>
        <v/>
      </c>
      <c r="D151" s="19"/>
      <c r="E151" s="13" t="str">
        <f>IF(C151="","",_xlfn.XLOOKUP(D151,条件一覧!$B$4:$B$400,条件一覧!$C$4:$C$400,,0,))</f>
        <v/>
      </c>
      <c r="F151" s="13" t="str">
        <f>IF(C151="","",_xlfn.XLOOKUP(D151,条件一覧!$B$4:$B$400,条件一覧!$D$4:$D$400,,0,))</f>
        <v/>
      </c>
      <c r="G151" s="14" t="str">
        <f t="shared" si="8"/>
        <v/>
      </c>
      <c r="H151" s="14" t="str">
        <f t="shared" si="9"/>
        <v/>
      </c>
      <c r="J151" s="13" t="str">
        <f>IF(C151="","",_xlfn.XLOOKUP(D151,条件一覧!$B$4:$B$400,条件一覧!$E$4:$E$400,,0,))</f>
        <v/>
      </c>
      <c r="K151" s="24"/>
      <c r="L151" s="17"/>
      <c r="M151" s="18"/>
      <c r="N151" s="18"/>
      <c r="O151" s="26" t="str">
        <f t="shared" si="10"/>
        <v/>
      </c>
      <c r="P151" s="19"/>
      <c r="Q151" s="19"/>
      <c r="R151" s="19"/>
      <c r="S151" s="19"/>
      <c r="T151" s="19"/>
      <c r="U151" s="19"/>
      <c r="V151" s="19"/>
      <c r="W151" s="19"/>
      <c r="X151" s="19"/>
      <c r="Y151" s="19"/>
    </row>
    <row r="152" spans="2:25" x14ac:dyDescent="0.3">
      <c r="B152" s="20"/>
      <c r="C152" s="25" t="str">
        <f t="shared" si="11"/>
        <v/>
      </c>
      <c r="D152" s="19"/>
      <c r="E152" s="13" t="str">
        <f>IF(C152="","",_xlfn.XLOOKUP(D152,条件一覧!$B$4:$B$400,条件一覧!$C$4:$C$400,,0,))</f>
        <v/>
      </c>
      <c r="F152" s="13" t="str">
        <f>IF(C152="","",_xlfn.XLOOKUP(D152,条件一覧!$B$4:$B$400,条件一覧!$D$4:$D$400,,0,))</f>
        <v/>
      </c>
      <c r="G152" s="14" t="str">
        <f t="shared" si="8"/>
        <v/>
      </c>
      <c r="H152" s="14" t="str">
        <f t="shared" si="9"/>
        <v/>
      </c>
      <c r="J152" s="13" t="str">
        <f>IF(C152="","",_xlfn.XLOOKUP(D152,条件一覧!$B$4:$B$400,条件一覧!$E$4:$E$400,,0,))</f>
        <v/>
      </c>
      <c r="K152" s="24"/>
      <c r="L152" s="17"/>
      <c r="M152" s="18"/>
      <c r="N152" s="18"/>
      <c r="O152" s="26" t="str">
        <f t="shared" si="10"/>
        <v/>
      </c>
      <c r="P152" s="19"/>
      <c r="Q152" s="19"/>
      <c r="R152" s="19"/>
      <c r="S152" s="19"/>
      <c r="T152" s="19"/>
      <c r="U152" s="19"/>
      <c r="V152" s="19"/>
      <c r="W152" s="19"/>
      <c r="X152" s="19"/>
      <c r="Y152" s="19"/>
    </row>
    <row r="153" spans="2:25" x14ac:dyDescent="0.3">
      <c r="B153" s="20"/>
      <c r="C153" s="25" t="str">
        <f t="shared" si="11"/>
        <v/>
      </c>
      <c r="D153" s="19"/>
      <c r="E153" s="13" t="str">
        <f>IF(C153="","",_xlfn.XLOOKUP(D153,条件一覧!$B$4:$B$400,条件一覧!$C$4:$C$400,,0,))</f>
        <v/>
      </c>
      <c r="F153" s="13" t="str">
        <f>IF(C153="","",_xlfn.XLOOKUP(D153,条件一覧!$B$4:$B$400,条件一覧!$D$4:$D$400,,0,))</f>
        <v/>
      </c>
      <c r="G153" s="14" t="str">
        <f t="shared" si="8"/>
        <v/>
      </c>
      <c r="H153" s="14" t="str">
        <f t="shared" si="9"/>
        <v/>
      </c>
      <c r="J153" s="13" t="str">
        <f>IF(C153="","",_xlfn.XLOOKUP(D153,条件一覧!$B$4:$B$400,条件一覧!$E$4:$E$400,,0,))</f>
        <v/>
      </c>
      <c r="K153" s="24"/>
      <c r="L153" s="17"/>
      <c r="M153" s="18"/>
      <c r="N153" s="18"/>
      <c r="O153" s="26" t="str">
        <f t="shared" si="10"/>
        <v/>
      </c>
      <c r="P153" s="19"/>
      <c r="Q153" s="19"/>
      <c r="R153" s="19"/>
      <c r="S153" s="19"/>
      <c r="T153" s="19"/>
      <c r="U153" s="19"/>
      <c r="V153" s="19"/>
      <c r="W153" s="19"/>
      <c r="X153" s="19"/>
      <c r="Y153" s="19"/>
    </row>
    <row r="154" spans="2:25" x14ac:dyDescent="0.3">
      <c r="B154" s="20"/>
      <c r="C154" s="25" t="str">
        <f t="shared" si="11"/>
        <v/>
      </c>
      <c r="D154" s="19"/>
      <c r="E154" s="13" t="str">
        <f>IF(C154="","",_xlfn.XLOOKUP(D154,条件一覧!$B$4:$B$400,条件一覧!$C$4:$C$400,,0,))</f>
        <v/>
      </c>
      <c r="F154" s="13" t="str">
        <f>IF(C154="","",_xlfn.XLOOKUP(D154,条件一覧!$B$4:$B$400,条件一覧!$D$4:$D$400,,0,))</f>
        <v/>
      </c>
      <c r="G154" s="14" t="str">
        <f t="shared" si="8"/>
        <v/>
      </c>
      <c r="H154" s="14" t="str">
        <f t="shared" si="9"/>
        <v/>
      </c>
      <c r="J154" s="13" t="str">
        <f>IF(C154="","",_xlfn.XLOOKUP(D154,条件一覧!$B$4:$B$400,条件一覧!$E$4:$E$400,,0,))</f>
        <v/>
      </c>
      <c r="K154" s="24"/>
      <c r="L154" s="17"/>
      <c r="M154" s="18"/>
      <c r="N154" s="18"/>
      <c r="O154" s="26" t="str">
        <f t="shared" si="10"/>
        <v/>
      </c>
      <c r="P154" s="19"/>
      <c r="Q154" s="19"/>
      <c r="R154" s="19"/>
      <c r="S154" s="19"/>
      <c r="T154" s="19"/>
      <c r="U154" s="19"/>
      <c r="V154" s="19"/>
      <c r="W154" s="19"/>
      <c r="X154" s="19"/>
      <c r="Y154" s="19"/>
    </row>
    <row r="155" spans="2:25" x14ac:dyDescent="0.3">
      <c r="B155" s="20"/>
      <c r="C155" s="25" t="str">
        <f t="shared" si="11"/>
        <v/>
      </c>
      <c r="D155" s="19"/>
      <c r="E155" s="13" t="str">
        <f>IF(C155="","",_xlfn.XLOOKUP(D155,条件一覧!$B$4:$B$400,条件一覧!$C$4:$C$400,,0,))</f>
        <v/>
      </c>
      <c r="F155" s="13" t="str">
        <f>IF(C155="","",_xlfn.XLOOKUP(D155,条件一覧!$B$4:$B$400,条件一覧!$D$4:$D$400,,0,))</f>
        <v/>
      </c>
      <c r="G155" s="14" t="str">
        <f t="shared" si="8"/>
        <v/>
      </c>
      <c r="H155" s="14" t="str">
        <f t="shared" si="9"/>
        <v/>
      </c>
      <c r="J155" s="13" t="str">
        <f>IF(C155="","",_xlfn.XLOOKUP(D155,条件一覧!$B$4:$B$400,条件一覧!$E$4:$E$400,,0,))</f>
        <v/>
      </c>
      <c r="K155" s="24"/>
      <c r="L155" s="17"/>
      <c r="M155" s="18"/>
      <c r="N155" s="18"/>
      <c r="O155" s="26" t="str">
        <f t="shared" si="10"/>
        <v/>
      </c>
      <c r="P155" s="19"/>
      <c r="Q155" s="19"/>
      <c r="R155" s="19"/>
      <c r="S155" s="19"/>
      <c r="T155" s="19"/>
      <c r="U155" s="19"/>
      <c r="V155" s="19"/>
      <c r="W155" s="19"/>
      <c r="X155" s="19"/>
      <c r="Y155" s="19"/>
    </row>
    <row r="156" spans="2:25" x14ac:dyDescent="0.3">
      <c r="B156" s="20"/>
      <c r="C156" s="25" t="str">
        <f t="shared" si="11"/>
        <v/>
      </c>
      <c r="D156" s="19"/>
      <c r="E156" s="13" t="str">
        <f>IF(C156="","",_xlfn.XLOOKUP(D156,条件一覧!$B$4:$B$400,条件一覧!$C$4:$C$400,,0,))</f>
        <v/>
      </c>
      <c r="F156" s="13" t="str">
        <f>IF(C156="","",_xlfn.XLOOKUP(D156,条件一覧!$B$4:$B$400,条件一覧!$D$4:$D$400,,0,))</f>
        <v/>
      </c>
      <c r="G156" s="14" t="str">
        <f t="shared" si="8"/>
        <v/>
      </c>
      <c r="H156" s="14" t="str">
        <f t="shared" si="9"/>
        <v/>
      </c>
      <c r="J156" s="13" t="str">
        <f>IF(C156="","",_xlfn.XLOOKUP(D156,条件一覧!$B$4:$B$400,条件一覧!$E$4:$E$400,,0,))</f>
        <v/>
      </c>
      <c r="K156" s="24"/>
      <c r="L156" s="17"/>
      <c r="M156" s="18"/>
      <c r="N156" s="18"/>
      <c r="O156" s="26" t="str">
        <f t="shared" si="10"/>
        <v/>
      </c>
      <c r="P156" s="19"/>
      <c r="Q156" s="19"/>
      <c r="R156" s="19"/>
      <c r="S156" s="19"/>
      <c r="T156" s="19"/>
      <c r="U156" s="19"/>
      <c r="V156" s="19"/>
      <c r="W156" s="19"/>
      <c r="X156" s="19"/>
      <c r="Y156" s="19"/>
    </row>
    <row r="157" spans="2:25" x14ac:dyDescent="0.3">
      <c r="B157" s="20"/>
      <c r="C157" s="25" t="str">
        <f t="shared" si="11"/>
        <v/>
      </c>
      <c r="D157" s="19"/>
      <c r="E157" s="13" t="str">
        <f>IF(C157="","",_xlfn.XLOOKUP(D157,条件一覧!$B$4:$B$400,条件一覧!$C$4:$C$400,,0,))</f>
        <v/>
      </c>
      <c r="F157" s="13" t="str">
        <f>IF(C157="","",_xlfn.XLOOKUP(D157,条件一覧!$B$4:$B$400,条件一覧!$D$4:$D$400,,0,))</f>
        <v/>
      </c>
      <c r="G157" s="14" t="str">
        <f t="shared" si="8"/>
        <v/>
      </c>
      <c r="H157" s="14" t="str">
        <f t="shared" si="9"/>
        <v/>
      </c>
      <c r="J157" s="13" t="str">
        <f>IF(C157="","",_xlfn.XLOOKUP(D157,条件一覧!$B$4:$B$400,条件一覧!$E$4:$E$400,,0,))</f>
        <v/>
      </c>
      <c r="K157" s="24"/>
      <c r="L157" s="17"/>
      <c r="M157" s="18"/>
      <c r="N157" s="18"/>
      <c r="O157" s="26" t="str">
        <f t="shared" si="10"/>
        <v/>
      </c>
      <c r="P157" s="19"/>
      <c r="Q157" s="19"/>
      <c r="R157" s="19"/>
      <c r="S157" s="19"/>
      <c r="T157" s="19"/>
      <c r="U157" s="19"/>
      <c r="V157" s="19"/>
      <c r="W157" s="19"/>
      <c r="X157" s="19"/>
      <c r="Y157" s="19"/>
    </row>
    <row r="158" spans="2:25" x14ac:dyDescent="0.3">
      <c r="B158" s="20"/>
      <c r="C158" s="25" t="str">
        <f t="shared" si="11"/>
        <v/>
      </c>
      <c r="D158" s="19"/>
      <c r="E158" s="13" t="str">
        <f>IF(C158="","",_xlfn.XLOOKUP(D158,条件一覧!$B$4:$B$400,条件一覧!$C$4:$C$400,,0,))</f>
        <v/>
      </c>
      <c r="F158" s="13" t="str">
        <f>IF(C158="","",_xlfn.XLOOKUP(D158,条件一覧!$B$4:$B$400,条件一覧!$D$4:$D$400,,0,))</f>
        <v/>
      </c>
      <c r="G158" s="14" t="str">
        <f t="shared" si="8"/>
        <v/>
      </c>
      <c r="H158" s="14" t="str">
        <f t="shared" si="9"/>
        <v/>
      </c>
      <c r="J158" s="13" t="str">
        <f>IF(C158="","",_xlfn.XLOOKUP(D158,条件一覧!$B$4:$B$400,条件一覧!$E$4:$E$400,,0,))</f>
        <v/>
      </c>
      <c r="K158" s="24"/>
      <c r="L158" s="17"/>
      <c r="M158" s="18"/>
      <c r="N158" s="18"/>
      <c r="O158" s="26" t="str">
        <f t="shared" si="10"/>
        <v/>
      </c>
      <c r="P158" s="19"/>
      <c r="Q158" s="19"/>
      <c r="R158" s="19"/>
      <c r="S158" s="19"/>
      <c r="T158" s="19"/>
      <c r="U158" s="19"/>
      <c r="V158" s="19"/>
      <c r="W158" s="19"/>
      <c r="X158" s="19"/>
      <c r="Y158" s="19"/>
    </row>
    <row r="159" spans="2:25" x14ac:dyDescent="0.3">
      <c r="B159" s="20"/>
      <c r="C159" s="25" t="str">
        <f t="shared" si="11"/>
        <v/>
      </c>
      <c r="D159" s="19"/>
      <c r="E159" s="13" t="str">
        <f>IF(C159="","",_xlfn.XLOOKUP(D159,条件一覧!$B$4:$B$400,条件一覧!$C$4:$C$400,,0,))</f>
        <v/>
      </c>
      <c r="F159" s="13" t="str">
        <f>IF(C159="","",_xlfn.XLOOKUP(D159,条件一覧!$B$4:$B$400,条件一覧!$D$4:$D$400,,0,))</f>
        <v/>
      </c>
      <c r="G159" s="14" t="str">
        <f t="shared" si="8"/>
        <v/>
      </c>
      <c r="H159" s="14" t="str">
        <f t="shared" si="9"/>
        <v/>
      </c>
      <c r="J159" s="13" t="str">
        <f>IF(C159="","",_xlfn.XLOOKUP(D159,条件一覧!$B$4:$B$400,条件一覧!$E$4:$E$400,,0,))</f>
        <v/>
      </c>
      <c r="K159" s="24"/>
      <c r="L159" s="17"/>
      <c r="M159" s="18"/>
      <c r="N159" s="18"/>
      <c r="O159" s="26" t="str">
        <f t="shared" si="10"/>
        <v/>
      </c>
      <c r="P159" s="19"/>
      <c r="Q159" s="19"/>
      <c r="R159" s="19"/>
      <c r="S159" s="19"/>
      <c r="T159" s="19"/>
      <c r="U159" s="19"/>
      <c r="V159" s="19"/>
      <c r="W159" s="19"/>
      <c r="X159" s="19"/>
      <c r="Y159" s="19"/>
    </row>
    <row r="160" spans="2:25" x14ac:dyDescent="0.3">
      <c r="B160" s="20"/>
      <c r="C160" s="25" t="str">
        <f t="shared" si="11"/>
        <v/>
      </c>
      <c r="D160" s="19"/>
      <c r="E160" s="13" t="str">
        <f>IF(C160="","",_xlfn.XLOOKUP(D160,条件一覧!$B$4:$B$400,条件一覧!$C$4:$C$400,,0,))</f>
        <v/>
      </c>
      <c r="F160" s="13" t="str">
        <f>IF(C160="","",_xlfn.XLOOKUP(D160,条件一覧!$B$4:$B$400,条件一覧!$D$4:$D$400,,0,))</f>
        <v/>
      </c>
      <c r="G160" s="14" t="str">
        <f t="shared" si="8"/>
        <v/>
      </c>
      <c r="H160" s="14" t="str">
        <f t="shared" si="9"/>
        <v/>
      </c>
      <c r="J160" s="13" t="str">
        <f>IF(C160="","",_xlfn.XLOOKUP(D160,条件一覧!$B$4:$B$400,条件一覧!$E$4:$E$400,,0,))</f>
        <v/>
      </c>
      <c r="K160" s="24"/>
      <c r="L160" s="17"/>
      <c r="M160" s="18"/>
      <c r="N160" s="18"/>
      <c r="O160" s="26" t="str">
        <f t="shared" si="10"/>
        <v/>
      </c>
      <c r="P160" s="19"/>
      <c r="Q160" s="19"/>
      <c r="R160" s="19"/>
      <c r="S160" s="19"/>
      <c r="T160" s="19"/>
      <c r="U160" s="19"/>
      <c r="V160" s="19"/>
      <c r="W160" s="19"/>
      <c r="X160" s="19"/>
      <c r="Y160" s="19"/>
    </row>
    <row r="161" spans="2:25" x14ac:dyDescent="0.3">
      <c r="B161" s="20"/>
      <c r="C161" s="25" t="str">
        <f t="shared" si="11"/>
        <v/>
      </c>
      <c r="D161" s="19"/>
      <c r="E161" s="13" t="str">
        <f>IF(C161="","",_xlfn.XLOOKUP(D161,条件一覧!$B$4:$B$400,条件一覧!$C$4:$C$400,,0,))</f>
        <v/>
      </c>
      <c r="F161" s="13" t="str">
        <f>IF(C161="","",_xlfn.XLOOKUP(D161,条件一覧!$B$4:$B$400,条件一覧!$D$4:$D$400,,0,))</f>
        <v/>
      </c>
      <c r="G161" s="14" t="str">
        <f t="shared" si="8"/>
        <v/>
      </c>
      <c r="H161" s="14" t="str">
        <f t="shared" si="9"/>
        <v/>
      </c>
      <c r="J161" s="13" t="str">
        <f>IF(C161="","",_xlfn.XLOOKUP(D161,条件一覧!$B$4:$B$400,条件一覧!$E$4:$E$400,,0,))</f>
        <v/>
      </c>
      <c r="K161" s="24"/>
      <c r="L161" s="17"/>
      <c r="M161" s="18"/>
      <c r="N161" s="18"/>
      <c r="O161" s="26" t="str">
        <f t="shared" si="10"/>
        <v/>
      </c>
      <c r="P161" s="19"/>
      <c r="Q161" s="19"/>
      <c r="R161" s="19"/>
      <c r="S161" s="19"/>
      <c r="T161" s="19"/>
      <c r="U161" s="19"/>
      <c r="V161" s="19"/>
      <c r="W161" s="19"/>
      <c r="X161" s="19"/>
      <c r="Y161" s="19"/>
    </row>
    <row r="162" spans="2:25" x14ac:dyDescent="0.3">
      <c r="B162" s="20"/>
      <c r="C162" s="25" t="str">
        <f t="shared" si="11"/>
        <v/>
      </c>
      <c r="D162" s="19"/>
      <c r="E162" s="13" t="str">
        <f>IF(C162="","",_xlfn.XLOOKUP(D162,条件一覧!$B$4:$B$400,条件一覧!$C$4:$C$400,,0,))</f>
        <v/>
      </c>
      <c r="F162" s="13" t="str">
        <f>IF(C162="","",_xlfn.XLOOKUP(D162,条件一覧!$B$4:$B$400,条件一覧!$D$4:$D$400,,0,))</f>
        <v/>
      </c>
      <c r="G162" s="14" t="str">
        <f t="shared" si="8"/>
        <v/>
      </c>
      <c r="H162" s="14" t="str">
        <f t="shared" si="9"/>
        <v/>
      </c>
      <c r="J162" s="13" t="str">
        <f>IF(C162="","",_xlfn.XLOOKUP(D162,条件一覧!$B$4:$B$400,条件一覧!$E$4:$E$400,,0,))</f>
        <v/>
      </c>
      <c r="K162" s="24"/>
      <c r="L162" s="17"/>
      <c r="M162" s="18"/>
      <c r="N162" s="18"/>
      <c r="O162" s="26" t="str">
        <f t="shared" si="10"/>
        <v/>
      </c>
      <c r="P162" s="19"/>
      <c r="Q162" s="19"/>
      <c r="R162" s="19"/>
      <c r="S162" s="19"/>
      <c r="T162" s="19"/>
      <c r="U162" s="19"/>
      <c r="V162" s="19"/>
      <c r="W162" s="19"/>
      <c r="X162" s="19"/>
      <c r="Y162" s="19"/>
    </row>
    <row r="163" spans="2:25" x14ac:dyDescent="0.3">
      <c r="B163" s="20"/>
      <c r="C163" s="25" t="str">
        <f t="shared" si="11"/>
        <v/>
      </c>
      <c r="D163" s="19"/>
      <c r="E163" s="13" t="str">
        <f>IF(C163="","",_xlfn.XLOOKUP(D163,条件一覧!$B$4:$B$400,条件一覧!$C$4:$C$400,,0,))</f>
        <v/>
      </c>
      <c r="F163" s="13" t="str">
        <f>IF(C163="","",_xlfn.XLOOKUP(D163,条件一覧!$B$4:$B$400,条件一覧!$D$4:$D$400,,0,))</f>
        <v/>
      </c>
      <c r="G163" s="14" t="str">
        <f t="shared" si="8"/>
        <v/>
      </c>
      <c r="H163" s="14" t="str">
        <f t="shared" si="9"/>
        <v/>
      </c>
      <c r="J163" s="13" t="str">
        <f>IF(C163="","",_xlfn.XLOOKUP(D163,条件一覧!$B$4:$B$400,条件一覧!$E$4:$E$400,,0,))</f>
        <v/>
      </c>
      <c r="K163" s="24"/>
      <c r="L163" s="17"/>
      <c r="M163" s="18"/>
      <c r="N163" s="18"/>
      <c r="O163" s="26" t="str">
        <f t="shared" si="10"/>
        <v/>
      </c>
      <c r="P163" s="19"/>
      <c r="Q163" s="19"/>
      <c r="R163" s="19"/>
      <c r="S163" s="19"/>
      <c r="T163" s="19"/>
      <c r="U163" s="19"/>
      <c r="V163" s="19"/>
      <c r="W163" s="19"/>
      <c r="X163" s="19"/>
      <c r="Y163" s="19"/>
    </row>
    <row r="164" spans="2:25" x14ac:dyDescent="0.3">
      <c r="B164" s="20"/>
      <c r="C164" s="25" t="str">
        <f t="shared" si="11"/>
        <v/>
      </c>
      <c r="D164" s="19"/>
      <c r="E164" s="13" t="str">
        <f>IF(C164="","",_xlfn.XLOOKUP(D164,条件一覧!$B$4:$B$400,条件一覧!$C$4:$C$400,,0,))</f>
        <v/>
      </c>
      <c r="F164" s="13" t="str">
        <f>IF(C164="","",_xlfn.XLOOKUP(D164,条件一覧!$B$4:$B$400,条件一覧!$D$4:$D$400,,0,))</f>
        <v/>
      </c>
      <c r="G164" s="14" t="str">
        <f t="shared" si="8"/>
        <v/>
      </c>
      <c r="H164" s="14" t="str">
        <f t="shared" si="9"/>
        <v/>
      </c>
      <c r="J164" s="13" t="str">
        <f>IF(C164="","",_xlfn.XLOOKUP(D164,条件一覧!$B$4:$B$400,条件一覧!$E$4:$E$400,,0,))</f>
        <v/>
      </c>
      <c r="K164" s="24"/>
      <c r="L164" s="17"/>
      <c r="M164" s="18"/>
      <c r="N164" s="18"/>
      <c r="O164" s="26" t="str">
        <f t="shared" si="10"/>
        <v/>
      </c>
      <c r="P164" s="19"/>
      <c r="Q164" s="19"/>
      <c r="R164" s="19"/>
      <c r="S164" s="19"/>
      <c r="T164" s="19"/>
      <c r="U164" s="19"/>
      <c r="V164" s="19"/>
      <c r="W164" s="19"/>
      <c r="X164" s="19"/>
      <c r="Y164" s="19"/>
    </row>
    <row r="165" spans="2:25" x14ac:dyDescent="0.3">
      <c r="B165" s="20"/>
      <c r="C165" s="25" t="str">
        <f t="shared" si="11"/>
        <v/>
      </c>
      <c r="D165" s="19"/>
      <c r="E165" s="13" t="str">
        <f>IF(C165="","",_xlfn.XLOOKUP(D165,条件一覧!$B$4:$B$400,条件一覧!$C$4:$C$400,,0,))</f>
        <v/>
      </c>
      <c r="F165" s="13" t="str">
        <f>IF(C165="","",_xlfn.XLOOKUP(D165,条件一覧!$B$4:$B$400,条件一覧!$D$4:$D$400,,0,))</f>
        <v/>
      </c>
      <c r="G165" s="14" t="str">
        <f t="shared" si="8"/>
        <v/>
      </c>
      <c r="H165" s="14" t="str">
        <f t="shared" si="9"/>
        <v/>
      </c>
      <c r="J165" s="13" t="str">
        <f>IF(C165="","",_xlfn.XLOOKUP(D165,条件一覧!$B$4:$B$400,条件一覧!$E$4:$E$400,,0,))</f>
        <v/>
      </c>
      <c r="K165" s="24"/>
      <c r="L165" s="17"/>
      <c r="M165" s="18"/>
      <c r="N165" s="18"/>
      <c r="O165" s="26" t="str">
        <f t="shared" si="10"/>
        <v/>
      </c>
      <c r="P165" s="19"/>
      <c r="Q165" s="19"/>
      <c r="R165" s="19"/>
      <c r="S165" s="19"/>
      <c r="T165" s="19"/>
      <c r="U165" s="19"/>
      <c r="V165" s="19"/>
      <c r="W165" s="19"/>
      <c r="X165" s="19"/>
      <c r="Y165" s="19"/>
    </row>
    <row r="166" spans="2:25" x14ac:dyDescent="0.3">
      <c r="B166" s="20"/>
      <c r="C166" s="25" t="str">
        <f t="shared" si="11"/>
        <v/>
      </c>
      <c r="D166" s="19"/>
      <c r="E166" s="13" t="str">
        <f>IF(C166="","",_xlfn.XLOOKUP(D166,条件一覧!$B$4:$B$400,条件一覧!$C$4:$C$400,,0,))</f>
        <v/>
      </c>
      <c r="F166" s="13" t="str">
        <f>IF(C166="","",_xlfn.XLOOKUP(D166,条件一覧!$B$4:$B$400,条件一覧!$D$4:$D$400,,0,))</f>
        <v/>
      </c>
      <c r="G166" s="14" t="str">
        <f t="shared" si="8"/>
        <v/>
      </c>
      <c r="H166" s="14" t="str">
        <f t="shared" si="9"/>
        <v/>
      </c>
      <c r="J166" s="13" t="str">
        <f>IF(C166="","",_xlfn.XLOOKUP(D166,条件一覧!$B$4:$B$400,条件一覧!$E$4:$E$400,,0,))</f>
        <v/>
      </c>
      <c r="K166" s="24"/>
      <c r="L166" s="17"/>
      <c r="M166" s="18"/>
      <c r="N166" s="18"/>
      <c r="O166" s="26" t="str">
        <f t="shared" si="10"/>
        <v/>
      </c>
      <c r="P166" s="19"/>
      <c r="Q166" s="19"/>
      <c r="R166" s="19"/>
      <c r="S166" s="19"/>
      <c r="T166" s="19"/>
      <c r="U166" s="19"/>
      <c r="V166" s="19"/>
      <c r="W166" s="19"/>
      <c r="X166" s="19"/>
      <c r="Y166" s="19"/>
    </row>
    <row r="167" spans="2:25" x14ac:dyDescent="0.3">
      <c r="B167" s="20"/>
      <c r="C167" s="25" t="str">
        <f t="shared" si="11"/>
        <v/>
      </c>
      <c r="D167" s="19"/>
      <c r="E167" s="13" t="str">
        <f>IF(C167="","",_xlfn.XLOOKUP(D167,条件一覧!$B$4:$B$400,条件一覧!$C$4:$C$400,,0,))</f>
        <v/>
      </c>
      <c r="F167" s="13" t="str">
        <f>IF(C167="","",_xlfn.XLOOKUP(D167,条件一覧!$B$4:$B$400,条件一覧!$D$4:$D$400,,0,))</f>
        <v/>
      </c>
      <c r="G167" s="14" t="str">
        <f t="shared" si="8"/>
        <v/>
      </c>
      <c r="H167" s="14" t="str">
        <f t="shared" si="9"/>
        <v/>
      </c>
      <c r="J167" s="13" t="str">
        <f>IF(C167="","",_xlfn.XLOOKUP(D167,条件一覧!$B$4:$B$400,条件一覧!$E$4:$E$400,,0,))</f>
        <v/>
      </c>
      <c r="K167" s="24"/>
      <c r="L167" s="17"/>
      <c r="M167" s="18"/>
      <c r="N167" s="18"/>
      <c r="O167" s="26" t="str">
        <f t="shared" si="10"/>
        <v/>
      </c>
      <c r="P167" s="19"/>
      <c r="Q167" s="19"/>
      <c r="R167" s="19"/>
      <c r="S167" s="19"/>
      <c r="T167" s="19"/>
      <c r="U167" s="19"/>
      <c r="V167" s="19"/>
      <c r="W167" s="19"/>
      <c r="X167" s="19"/>
      <c r="Y167" s="19"/>
    </row>
    <row r="168" spans="2:25" x14ac:dyDescent="0.3">
      <c r="B168" s="20"/>
      <c r="C168" s="25" t="str">
        <f t="shared" si="11"/>
        <v/>
      </c>
      <c r="D168" s="19"/>
      <c r="E168" s="13" t="str">
        <f>IF(C168="","",_xlfn.XLOOKUP(D168,条件一覧!$B$4:$B$400,条件一覧!$C$4:$C$400,,0,))</f>
        <v/>
      </c>
      <c r="F168" s="13" t="str">
        <f>IF(C168="","",_xlfn.XLOOKUP(D168,条件一覧!$B$4:$B$400,条件一覧!$D$4:$D$400,,0,))</f>
        <v/>
      </c>
      <c r="G168" s="14" t="str">
        <f t="shared" si="8"/>
        <v/>
      </c>
      <c r="H168" s="14" t="str">
        <f t="shared" si="9"/>
        <v/>
      </c>
      <c r="J168" s="13" t="str">
        <f>IF(C168="","",_xlfn.XLOOKUP(D168,条件一覧!$B$4:$B$400,条件一覧!$E$4:$E$400,,0,))</f>
        <v/>
      </c>
      <c r="K168" s="24"/>
      <c r="L168" s="17"/>
      <c r="M168" s="18"/>
      <c r="N168" s="18"/>
      <c r="O168" s="26" t="str">
        <f t="shared" si="10"/>
        <v/>
      </c>
      <c r="P168" s="19"/>
      <c r="Q168" s="19"/>
      <c r="R168" s="19"/>
      <c r="S168" s="19"/>
      <c r="T168" s="19"/>
      <c r="U168" s="19"/>
      <c r="V168" s="19"/>
      <c r="W168" s="19"/>
      <c r="X168" s="19"/>
      <c r="Y168" s="19"/>
    </row>
    <row r="169" spans="2:25" x14ac:dyDescent="0.3">
      <c r="B169" s="20"/>
      <c r="C169" s="25" t="str">
        <f t="shared" si="11"/>
        <v/>
      </c>
      <c r="D169" s="19"/>
      <c r="E169" s="13" t="str">
        <f>IF(C169="","",_xlfn.XLOOKUP(D169,条件一覧!$B$4:$B$400,条件一覧!$C$4:$C$400,,0,))</f>
        <v/>
      </c>
      <c r="F169" s="13" t="str">
        <f>IF(C169="","",_xlfn.XLOOKUP(D169,条件一覧!$B$4:$B$400,条件一覧!$D$4:$D$400,,0,))</f>
        <v/>
      </c>
      <c r="G169" s="14" t="str">
        <f t="shared" si="8"/>
        <v/>
      </c>
      <c r="H169" s="14" t="str">
        <f t="shared" si="9"/>
        <v/>
      </c>
      <c r="J169" s="13" t="str">
        <f>IF(C169="","",_xlfn.XLOOKUP(D169,条件一覧!$B$4:$B$400,条件一覧!$E$4:$E$400,,0,))</f>
        <v/>
      </c>
      <c r="K169" s="24"/>
      <c r="L169" s="17"/>
      <c r="M169" s="18"/>
      <c r="N169" s="18"/>
      <c r="O169" s="26" t="str">
        <f t="shared" si="10"/>
        <v/>
      </c>
      <c r="P169" s="19"/>
      <c r="Q169" s="19"/>
      <c r="R169" s="19"/>
      <c r="S169" s="19"/>
      <c r="T169" s="19"/>
      <c r="U169" s="19"/>
      <c r="V169" s="19"/>
      <c r="W169" s="19"/>
      <c r="X169" s="19"/>
      <c r="Y169" s="19"/>
    </row>
    <row r="170" spans="2:25" x14ac:dyDescent="0.3">
      <c r="B170" s="20"/>
      <c r="C170" s="25" t="str">
        <f t="shared" si="11"/>
        <v/>
      </c>
      <c r="D170" s="19"/>
      <c r="E170" s="13" t="str">
        <f>IF(C170="","",_xlfn.XLOOKUP(D170,条件一覧!$B$4:$B$400,条件一覧!$C$4:$C$400,,0,))</f>
        <v/>
      </c>
      <c r="F170" s="13" t="str">
        <f>IF(C170="","",_xlfn.XLOOKUP(D170,条件一覧!$B$4:$B$400,条件一覧!$D$4:$D$400,,0,))</f>
        <v/>
      </c>
      <c r="G170" s="14" t="str">
        <f t="shared" si="8"/>
        <v/>
      </c>
      <c r="H170" s="14" t="str">
        <f t="shared" si="9"/>
        <v/>
      </c>
      <c r="J170" s="13" t="str">
        <f>IF(C170="","",_xlfn.XLOOKUP(D170,条件一覧!$B$4:$B$400,条件一覧!$E$4:$E$400,,0,))</f>
        <v/>
      </c>
      <c r="K170" s="24"/>
      <c r="L170" s="17"/>
      <c r="M170" s="18"/>
      <c r="N170" s="18"/>
      <c r="O170" s="26" t="str">
        <f t="shared" si="10"/>
        <v/>
      </c>
      <c r="P170" s="19"/>
      <c r="Q170" s="19"/>
      <c r="R170" s="19"/>
      <c r="S170" s="19"/>
      <c r="T170" s="19"/>
      <c r="U170" s="19"/>
      <c r="V170" s="19"/>
      <c r="W170" s="19"/>
      <c r="X170" s="19"/>
      <c r="Y170" s="19"/>
    </row>
    <row r="171" spans="2:25" x14ac:dyDescent="0.3">
      <c r="B171" s="20"/>
      <c r="C171" s="25" t="str">
        <f t="shared" si="11"/>
        <v/>
      </c>
      <c r="D171" s="19"/>
      <c r="E171" s="13" t="str">
        <f>IF(C171="","",_xlfn.XLOOKUP(D171,条件一覧!$B$4:$B$400,条件一覧!$C$4:$C$400,,0,))</f>
        <v/>
      </c>
      <c r="F171" s="13" t="str">
        <f>IF(C171="","",_xlfn.XLOOKUP(D171,条件一覧!$B$4:$B$400,条件一覧!$D$4:$D$400,,0,))</f>
        <v/>
      </c>
      <c r="G171" s="14" t="str">
        <f t="shared" si="8"/>
        <v/>
      </c>
      <c r="H171" s="14" t="str">
        <f t="shared" si="9"/>
        <v/>
      </c>
      <c r="J171" s="13" t="str">
        <f>IF(C171="","",_xlfn.XLOOKUP(D171,条件一覧!$B$4:$B$400,条件一覧!$E$4:$E$400,,0,))</f>
        <v/>
      </c>
      <c r="K171" s="24"/>
      <c r="L171" s="17"/>
      <c r="M171" s="18"/>
      <c r="N171" s="18"/>
      <c r="O171" s="26" t="str">
        <f t="shared" si="10"/>
        <v/>
      </c>
      <c r="P171" s="19"/>
      <c r="Q171" s="19"/>
      <c r="R171" s="19"/>
      <c r="S171" s="19"/>
      <c r="T171" s="19"/>
      <c r="U171" s="19"/>
      <c r="V171" s="19"/>
      <c r="W171" s="19"/>
      <c r="X171" s="19"/>
      <c r="Y171" s="19"/>
    </row>
    <row r="172" spans="2:25" x14ac:dyDescent="0.3">
      <c r="B172" s="20"/>
      <c r="C172" s="25" t="str">
        <f t="shared" si="11"/>
        <v/>
      </c>
      <c r="D172" s="19"/>
      <c r="E172" s="13" t="str">
        <f>IF(C172="","",_xlfn.XLOOKUP(D172,条件一覧!$B$4:$B$400,条件一覧!$C$4:$C$400,,0,))</f>
        <v/>
      </c>
      <c r="F172" s="13" t="str">
        <f>IF(C172="","",_xlfn.XLOOKUP(D172,条件一覧!$B$4:$B$400,条件一覧!$D$4:$D$400,,0,))</f>
        <v/>
      </c>
      <c r="G172" s="14" t="str">
        <f t="shared" si="8"/>
        <v/>
      </c>
      <c r="H172" s="14" t="str">
        <f t="shared" si="9"/>
        <v/>
      </c>
      <c r="J172" s="13" t="str">
        <f>IF(C172="","",_xlfn.XLOOKUP(D172,条件一覧!$B$4:$B$400,条件一覧!$E$4:$E$400,,0,))</f>
        <v/>
      </c>
      <c r="K172" s="24"/>
      <c r="L172" s="17"/>
      <c r="M172" s="18"/>
      <c r="N172" s="18"/>
      <c r="O172" s="26" t="str">
        <f t="shared" si="10"/>
        <v/>
      </c>
      <c r="P172" s="19"/>
      <c r="Q172" s="19"/>
      <c r="R172" s="19"/>
      <c r="S172" s="19"/>
      <c r="T172" s="19"/>
      <c r="U172" s="19"/>
      <c r="V172" s="19"/>
      <c r="W172" s="19"/>
      <c r="X172" s="19"/>
      <c r="Y172" s="19"/>
    </row>
    <row r="173" spans="2:25" x14ac:dyDescent="0.3">
      <c r="B173" s="20"/>
      <c r="C173" s="25" t="str">
        <f t="shared" si="11"/>
        <v/>
      </c>
      <c r="D173" s="19"/>
      <c r="E173" s="13" t="str">
        <f>IF(C173="","",_xlfn.XLOOKUP(D173,条件一覧!$B$4:$B$400,条件一覧!$C$4:$C$400,,0,))</f>
        <v/>
      </c>
      <c r="F173" s="13" t="str">
        <f>IF(C173="","",_xlfn.XLOOKUP(D173,条件一覧!$B$4:$B$400,条件一覧!$D$4:$D$400,,0,))</f>
        <v/>
      </c>
      <c r="G173" s="14" t="str">
        <f t="shared" si="8"/>
        <v/>
      </c>
      <c r="H173" s="14" t="str">
        <f t="shared" si="9"/>
        <v/>
      </c>
      <c r="J173" s="13" t="str">
        <f>IF(C173="","",_xlfn.XLOOKUP(D173,条件一覧!$B$4:$B$400,条件一覧!$E$4:$E$400,,0,))</f>
        <v/>
      </c>
      <c r="K173" s="24"/>
      <c r="L173" s="17"/>
      <c r="M173" s="18"/>
      <c r="N173" s="18"/>
      <c r="O173" s="26" t="str">
        <f t="shared" si="10"/>
        <v/>
      </c>
      <c r="P173" s="19"/>
      <c r="Q173" s="19"/>
      <c r="R173" s="19"/>
      <c r="S173" s="19"/>
      <c r="T173" s="19"/>
      <c r="U173" s="19"/>
      <c r="V173" s="19"/>
      <c r="W173" s="19"/>
      <c r="X173" s="19"/>
      <c r="Y173" s="19"/>
    </row>
    <row r="174" spans="2:25" x14ac:dyDescent="0.3">
      <c r="B174" s="20"/>
      <c r="C174" s="25" t="str">
        <f t="shared" si="11"/>
        <v/>
      </c>
      <c r="D174" s="19"/>
      <c r="E174" s="13" t="str">
        <f>IF(C174="","",_xlfn.XLOOKUP(D174,条件一覧!$B$4:$B$400,条件一覧!$C$4:$C$400,,0,))</f>
        <v/>
      </c>
      <c r="F174" s="13" t="str">
        <f>IF(C174="","",_xlfn.XLOOKUP(D174,条件一覧!$B$4:$B$400,条件一覧!$D$4:$D$400,,0,))</f>
        <v/>
      </c>
      <c r="G174" s="14" t="str">
        <f t="shared" si="8"/>
        <v/>
      </c>
      <c r="H174" s="14" t="str">
        <f t="shared" si="9"/>
        <v/>
      </c>
      <c r="J174" s="13" t="str">
        <f>IF(C174="","",_xlfn.XLOOKUP(D174,条件一覧!$B$4:$B$400,条件一覧!$E$4:$E$400,,0,))</f>
        <v/>
      </c>
      <c r="K174" s="24"/>
      <c r="L174" s="17"/>
      <c r="M174" s="18"/>
      <c r="N174" s="18"/>
      <c r="O174" s="26" t="str">
        <f t="shared" si="10"/>
        <v/>
      </c>
      <c r="P174" s="19"/>
      <c r="Q174" s="19"/>
      <c r="R174" s="19"/>
      <c r="S174" s="19"/>
      <c r="T174" s="19"/>
      <c r="U174" s="19"/>
      <c r="V174" s="19"/>
      <c r="W174" s="19"/>
      <c r="X174" s="19"/>
      <c r="Y174" s="19"/>
    </row>
    <row r="175" spans="2:25" x14ac:dyDescent="0.3">
      <c r="B175" s="20"/>
      <c r="C175" s="25" t="str">
        <f t="shared" si="11"/>
        <v/>
      </c>
      <c r="D175" s="19"/>
      <c r="E175" s="13" t="str">
        <f>IF(C175="","",_xlfn.XLOOKUP(D175,条件一覧!$B$4:$B$400,条件一覧!$C$4:$C$400,,0,))</f>
        <v/>
      </c>
      <c r="F175" s="13" t="str">
        <f>IF(C175="","",_xlfn.XLOOKUP(D175,条件一覧!$B$4:$B$400,条件一覧!$D$4:$D$400,,0,))</f>
        <v/>
      </c>
      <c r="G175" s="14" t="str">
        <f t="shared" si="8"/>
        <v/>
      </c>
      <c r="H175" s="14" t="str">
        <f t="shared" si="9"/>
        <v/>
      </c>
      <c r="J175" s="13" t="str">
        <f>IF(C175="","",_xlfn.XLOOKUP(D175,条件一覧!$B$4:$B$400,条件一覧!$E$4:$E$400,,0,))</f>
        <v/>
      </c>
      <c r="K175" s="24"/>
      <c r="L175" s="17"/>
      <c r="M175" s="18"/>
      <c r="N175" s="18"/>
      <c r="O175" s="26" t="str">
        <f t="shared" si="10"/>
        <v/>
      </c>
      <c r="P175" s="19"/>
      <c r="Q175" s="19"/>
      <c r="R175" s="19"/>
      <c r="S175" s="19"/>
      <c r="T175" s="19"/>
      <c r="U175" s="19"/>
      <c r="V175" s="19"/>
      <c r="W175" s="19"/>
      <c r="X175" s="19"/>
      <c r="Y175" s="19"/>
    </row>
    <row r="176" spans="2:25" x14ac:dyDescent="0.3">
      <c r="B176" s="20"/>
      <c r="C176" s="25" t="str">
        <f t="shared" si="11"/>
        <v/>
      </c>
      <c r="D176" s="19"/>
      <c r="E176" s="13" t="str">
        <f>IF(C176="","",_xlfn.XLOOKUP(D176,条件一覧!$B$4:$B$400,条件一覧!$C$4:$C$400,,0,))</f>
        <v/>
      </c>
      <c r="F176" s="13" t="str">
        <f>IF(C176="","",_xlfn.XLOOKUP(D176,条件一覧!$B$4:$B$400,条件一覧!$D$4:$D$400,,0,))</f>
        <v/>
      </c>
      <c r="G176" s="14" t="str">
        <f t="shared" si="8"/>
        <v/>
      </c>
      <c r="H176" s="14" t="str">
        <f t="shared" si="9"/>
        <v/>
      </c>
      <c r="J176" s="13" t="str">
        <f>IF(C176="","",_xlfn.XLOOKUP(D176,条件一覧!$B$4:$B$400,条件一覧!$E$4:$E$400,,0,))</f>
        <v/>
      </c>
      <c r="K176" s="24"/>
      <c r="L176" s="17"/>
      <c r="M176" s="18"/>
      <c r="N176" s="18"/>
      <c r="O176" s="26" t="str">
        <f t="shared" si="10"/>
        <v/>
      </c>
      <c r="P176" s="19"/>
      <c r="Q176" s="19"/>
      <c r="R176" s="19"/>
      <c r="S176" s="19"/>
      <c r="T176" s="19"/>
      <c r="U176" s="19"/>
      <c r="V176" s="19"/>
      <c r="W176" s="19"/>
      <c r="X176" s="19"/>
      <c r="Y176" s="19"/>
    </row>
    <row r="177" spans="2:25" x14ac:dyDescent="0.3">
      <c r="B177" s="20"/>
      <c r="C177" s="25" t="str">
        <f t="shared" si="11"/>
        <v/>
      </c>
      <c r="D177" s="19"/>
      <c r="E177" s="13" t="str">
        <f>IF(C177="","",_xlfn.XLOOKUP(D177,条件一覧!$B$4:$B$400,条件一覧!$C$4:$C$400,,0,))</f>
        <v/>
      </c>
      <c r="F177" s="13" t="str">
        <f>IF(C177="","",_xlfn.XLOOKUP(D177,条件一覧!$B$4:$B$400,条件一覧!$D$4:$D$400,,0,))</f>
        <v/>
      </c>
      <c r="G177" s="14" t="str">
        <f t="shared" si="8"/>
        <v/>
      </c>
      <c r="H177" s="14" t="str">
        <f t="shared" si="9"/>
        <v/>
      </c>
      <c r="J177" s="13" t="str">
        <f>IF(C177="","",_xlfn.XLOOKUP(D177,条件一覧!$B$4:$B$400,条件一覧!$E$4:$E$400,,0,))</f>
        <v/>
      </c>
      <c r="K177" s="24"/>
      <c r="L177" s="17"/>
      <c r="M177" s="18"/>
      <c r="N177" s="18"/>
      <c r="O177" s="26" t="str">
        <f t="shared" si="10"/>
        <v/>
      </c>
      <c r="P177" s="19"/>
      <c r="Q177" s="19"/>
      <c r="R177" s="19"/>
      <c r="S177" s="19"/>
      <c r="T177" s="19"/>
      <c r="U177" s="19"/>
      <c r="V177" s="19"/>
      <c r="W177" s="19"/>
      <c r="X177" s="19"/>
      <c r="Y177" s="19"/>
    </row>
    <row r="178" spans="2:25" x14ac:dyDescent="0.3">
      <c r="B178" s="20"/>
      <c r="C178" s="25" t="str">
        <f t="shared" si="11"/>
        <v/>
      </c>
      <c r="D178" s="19"/>
      <c r="E178" s="13" t="str">
        <f>IF(C178="","",_xlfn.XLOOKUP(D178,条件一覧!$B$4:$B$400,条件一覧!$C$4:$C$400,,0,))</f>
        <v/>
      </c>
      <c r="F178" s="13" t="str">
        <f>IF(C178="","",_xlfn.XLOOKUP(D178,条件一覧!$B$4:$B$400,条件一覧!$D$4:$D$400,,0,))</f>
        <v/>
      </c>
      <c r="G178" s="14" t="str">
        <f t="shared" si="8"/>
        <v/>
      </c>
      <c r="H178" s="14" t="str">
        <f t="shared" si="9"/>
        <v/>
      </c>
      <c r="J178" s="13" t="str">
        <f>IF(C178="","",_xlfn.XLOOKUP(D178,条件一覧!$B$4:$B$400,条件一覧!$E$4:$E$400,,0,))</f>
        <v/>
      </c>
      <c r="K178" s="24"/>
      <c r="L178" s="17"/>
      <c r="M178" s="18"/>
      <c r="N178" s="18"/>
      <c r="O178" s="26" t="str">
        <f t="shared" si="10"/>
        <v/>
      </c>
      <c r="P178" s="19"/>
      <c r="Q178" s="19"/>
      <c r="R178" s="19"/>
      <c r="S178" s="19"/>
      <c r="T178" s="19"/>
      <c r="U178" s="19"/>
      <c r="V178" s="19"/>
      <c r="W178" s="19"/>
      <c r="X178" s="19"/>
      <c r="Y178" s="19"/>
    </row>
    <row r="179" spans="2:25" x14ac:dyDescent="0.3">
      <c r="B179" s="20"/>
      <c r="C179" s="25" t="str">
        <f t="shared" si="11"/>
        <v/>
      </c>
      <c r="D179" s="19"/>
      <c r="E179" s="13" t="str">
        <f>IF(C179="","",_xlfn.XLOOKUP(D179,条件一覧!$B$4:$B$400,条件一覧!$C$4:$C$400,,0,))</f>
        <v/>
      </c>
      <c r="F179" s="13" t="str">
        <f>IF(C179="","",_xlfn.XLOOKUP(D179,条件一覧!$B$4:$B$400,条件一覧!$D$4:$D$400,,0,))</f>
        <v/>
      </c>
      <c r="G179" s="14" t="str">
        <f t="shared" si="8"/>
        <v/>
      </c>
      <c r="H179" s="14" t="str">
        <f t="shared" si="9"/>
        <v/>
      </c>
      <c r="J179" s="13" t="str">
        <f>IF(C179="","",_xlfn.XLOOKUP(D179,条件一覧!$B$4:$B$400,条件一覧!$E$4:$E$400,,0,))</f>
        <v/>
      </c>
      <c r="K179" s="24"/>
      <c r="L179" s="17"/>
      <c r="M179" s="18"/>
      <c r="N179" s="18"/>
      <c r="O179" s="26" t="str">
        <f t="shared" si="10"/>
        <v/>
      </c>
      <c r="P179" s="19"/>
      <c r="Q179" s="19"/>
      <c r="R179" s="19"/>
      <c r="S179" s="19"/>
      <c r="T179" s="19"/>
      <c r="U179" s="19"/>
      <c r="V179" s="19"/>
      <c r="W179" s="19"/>
      <c r="X179" s="19"/>
      <c r="Y179" s="19"/>
    </row>
    <row r="180" spans="2:25" x14ac:dyDescent="0.3">
      <c r="B180" s="20"/>
      <c r="C180" s="25" t="str">
        <f t="shared" si="11"/>
        <v/>
      </c>
      <c r="D180" s="19"/>
      <c r="E180" s="13" t="str">
        <f>IF(C180="","",_xlfn.XLOOKUP(D180,条件一覧!$B$4:$B$400,条件一覧!$C$4:$C$400,,0,))</f>
        <v/>
      </c>
      <c r="F180" s="13" t="str">
        <f>IF(C180="","",_xlfn.XLOOKUP(D180,条件一覧!$B$4:$B$400,条件一覧!$D$4:$D$400,,0,))</f>
        <v/>
      </c>
      <c r="G180" s="14" t="str">
        <f t="shared" si="8"/>
        <v/>
      </c>
      <c r="H180" s="14" t="str">
        <f t="shared" si="9"/>
        <v/>
      </c>
      <c r="J180" s="13" t="str">
        <f>IF(C180="","",_xlfn.XLOOKUP(D180,条件一覧!$B$4:$B$400,条件一覧!$E$4:$E$400,,0,))</f>
        <v/>
      </c>
      <c r="K180" s="24"/>
      <c r="L180" s="17"/>
      <c r="M180" s="18"/>
      <c r="N180" s="18"/>
      <c r="O180" s="26" t="str">
        <f t="shared" si="10"/>
        <v/>
      </c>
      <c r="P180" s="19"/>
      <c r="Q180" s="19"/>
      <c r="R180" s="19"/>
      <c r="S180" s="19"/>
      <c r="T180" s="19"/>
      <c r="U180" s="19"/>
      <c r="V180" s="19"/>
      <c r="W180" s="19"/>
      <c r="X180" s="19"/>
      <c r="Y180" s="19"/>
    </row>
    <row r="181" spans="2:25" x14ac:dyDescent="0.3">
      <c r="B181" s="20"/>
      <c r="C181" s="25" t="str">
        <f t="shared" si="11"/>
        <v/>
      </c>
      <c r="D181" s="19"/>
      <c r="E181" s="13" t="str">
        <f>IF(C181="","",_xlfn.XLOOKUP(D181,条件一覧!$B$4:$B$400,条件一覧!$C$4:$C$400,,0,))</f>
        <v/>
      </c>
      <c r="F181" s="13" t="str">
        <f>IF(C181="","",_xlfn.XLOOKUP(D181,条件一覧!$B$4:$B$400,条件一覧!$D$4:$D$400,,0,))</f>
        <v/>
      </c>
      <c r="G181" s="14" t="str">
        <f t="shared" si="8"/>
        <v/>
      </c>
      <c r="H181" s="14" t="str">
        <f t="shared" si="9"/>
        <v/>
      </c>
      <c r="J181" s="13" t="str">
        <f>IF(C181="","",_xlfn.XLOOKUP(D181,条件一覧!$B$4:$B$400,条件一覧!$E$4:$E$400,,0,))</f>
        <v/>
      </c>
      <c r="K181" s="24"/>
      <c r="L181" s="17"/>
      <c r="M181" s="18"/>
      <c r="N181" s="18"/>
      <c r="O181" s="26" t="str">
        <f t="shared" si="10"/>
        <v/>
      </c>
      <c r="P181" s="19"/>
      <c r="Q181" s="19"/>
      <c r="R181" s="19"/>
      <c r="S181" s="19"/>
      <c r="T181" s="19"/>
      <c r="U181" s="19"/>
      <c r="V181" s="19"/>
      <c r="W181" s="19"/>
      <c r="X181" s="19"/>
      <c r="Y181" s="19"/>
    </row>
    <row r="182" spans="2:25" x14ac:dyDescent="0.3">
      <c r="B182" s="20"/>
      <c r="C182" s="25" t="str">
        <f t="shared" si="11"/>
        <v/>
      </c>
      <c r="D182" s="19"/>
      <c r="E182" s="13" t="str">
        <f>IF(C182="","",_xlfn.XLOOKUP(D182,条件一覧!$B$4:$B$400,条件一覧!$C$4:$C$400,,0,))</f>
        <v/>
      </c>
      <c r="F182" s="13" t="str">
        <f>IF(C182="","",_xlfn.XLOOKUP(D182,条件一覧!$B$4:$B$400,条件一覧!$D$4:$D$400,,0,))</f>
        <v/>
      </c>
      <c r="G182" s="14" t="str">
        <f t="shared" si="8"/>
        <v/>
      </c>
      <c r="H182" s="14" t="str">
        <f t="shared" si="9"/>
        <v/>
      </c>
      <c r="J182" s="13" t="str">
        <f>IF(C182="","",_xlfn.XLOOKUP(D182,条件一覧!$B$4:$B$400,条件一覧!$E$4:$E$400,,0,))</f>
        <v/>
      </c>
      <c r="K182" s="24"/>
      <c r="L182" s="17"/>
      <c r="M182" s="18"/>
      <c r="N182" s="18"/>
      <c r="O182" s="26" t="str">
        <f t="shared" si="10"/>
        <v/>
      </c>
      <c r="P182" s="19"/>
      <c r="Q182" s="19"/>
      <c r="R182" s="19"/>
      <c r="S182" s="19"/>
      <c r="T182" s="19"/>
      <c r="U182" s="19"/>
      <c r="V182" s="19"/>
      <c r="W182" s="19"/>
      <c r="X182" s="19"/>
      <c r="Y182" s="19"/>
    </row>
    <row r="183" spans="2:25" x14ac:dyDescent="0.3">
      <c r="B183" s="20"/>
      <c r="C183" s="25" t="str">
        <f t="shared" si="11"/>
        <v/>
      </c>
      <c r="D183" s="19"/>
      <c r="E183" s="13" t="str">
        <f>IF(C183="","",_xlfn.XLOOKUP(D183,条件一覧!$B$4:$B$400,条件一覧!$C$4:$C$400,,0,))</f>
        <v/>
      </c>
      <c r="F183" s="13" t="str">
        <f>IF(C183="","",_xlfn.XLOOKUP(D183,条件一覧!$B$4:$B$400,条件一覧!$D$4:$D$400,,0,))</f>
        <v/>
      </c>
      <c r="G183" s="14" t="str">
        <f t="shared" si="8"/>
        <v/>
      </c>
      <c r="H183" s="14" t="str">
        <f t="shared" si="9"/>
        <v/>
      </c>
      <c r="J183" s="13" t="str">
        <f>IF(C183="","",_xlfn.XLOOKUP(D183,条件一覧!$B$4:$B$400,条件一覧!$E$4:$E$400,,0,))</f>
        <v/>
      </c>
      <c r="K183" s="24"/>
      <c r="L183" s="17"/>
      <c r="M183" s="18"/>
      <c r="N183" s="18"/>
      <c r="O183" s="26" t="str">
        <f t="shared" si="10"/>
        <v/>
      </c>
      <c r="P183" s="19"/>
      <c r="Q183" s="19"/>
      <c r="R183" s="19"/>
      <c r="S183" s="19"/>
      <c r="T183" s="19"/>
      <c r="U183" s="19"/>
      <c r="V183" s="19"/>
      <c r="W183" s="19"/>
      <c r="X183" s="19"/>
      <c r="Y183" s="19"/>
    </row>
    <row r="184" spans="2:25" x14ac:dyDescent="0.3">
      <c r="B184" s="20"/>
      <c r="C184" s="25" t="str">
        <f t="shared" si="11"/>
        <v/>
      </c>
      <c r="D184" s="19"/>
      <c r="E184" s="13" t="str">
        <f>IF(C184="","",_xlfn.XLOOKUP(D184,条件一覧!$B$4:$B$400,条件一覧!$C$4:$C$400,,0,))</f>
        <v/>
      </c>
      <c r="F184" s="13" t="str">
        <f>IF(C184="","",_xlfn.XLOOKUP(D184,条件一覧!$B$4:$B$400,条件一覧!$D$4:$D$400,,0,))</f>
        <v/>
      </c>
      <c r="G184" s="14" t="str">
        <f t="shared" si="8"/>
        <v/>
      </c>
      <c r="H184" s="14" t="str">
        <f t="shared" si="9"/>
        <v/>
      </c>
      <c r="J184" s="13" t="str">
        <f>IF(C184="","",_xlfn.XLOOKUP(D184,条件一覧!$B$4:$B$400,条件一覧!$E$4:$E$400,,0,))</f>
        <v/>
      </c>
      <c r="K184" s="24"/>
      <c r="L184" s="17"/>
      <c r="M184" s="18"/>
      <c r="N184" s="18"/>
      <c r="O184" s="26" t="str">
        <f t="shared" si="10"/>
        <v/>
      </c>
      <c r="P184" s="19"/>
      <c r="Q184" s="19"/>
      <c r="R184" s="19"/>
      <c r="S184" s="19"/>
      <c r="T184" s="19"/>
      <c r="U184" s="19"/>
      <c r="V184" s="19"/>
      <c r="W184" s="19"/>
      <c r="X184" s="19"/>
      <c r="Y184" s="19"/>
    </row>
    <row r="185" spans="2:25" x14ac:dyDescent="0.3">
      <c r="B185" s="20"/>
      <c r="C185" s="25" t="str">
        <f t="shared" si="11"/>
        <v/>
      </c>
      <c r="D185" s="19"/>
      <c r="E185" s="13" t="str">
        <f>IF(C185="","",_xlfn.XLOOKUP(D185,条件一覧!$B$4:$B$400,条件一覧!$C$4:$C$400,,0,))</f>
        <v/>
      </c>
      <c r="F185" s="13" t="str">
        <f>IF(C185="","",_xlfn.XLOOKUP(D185,条件一覧!$B$4:$B$400,条件一覧!$D$4:$D$400,,0,))</f>
        <v/>
      </c>
      <c r="G185" s="14" t="str">
        <f t="shared" si="8"/>
        <v/>
      </c>
      <c r="H185" s="14" t="str">
        <f t="shared" si="9"/>
        <v/>
      </c>
      <c r="J185" s="13" t="str">
        <f>IF(C185="","",_xlfn.XLOOKUP(D185,条件一覧!$B$4:$B$400,条件一覧!$E$4:$E$400,,0,))</f>
        <v/>
      </c>
      <c r="K185" s="24"/>
      <c r="L185" s="17"/>
      <c r="M185" s="18"/>
      <c r="N185" s="18"/>
      <c r="O185" s="26" t="str">
        <f t="shared" si="10"/>
        <v/>
      </c>
      <c r="P185" s="19"/>
      <c r="Q185" s="19"/>
      <c r="R185" s="19"/>
      <c r="S185" s="19"/>
      <c r="T185" s="19"/>
      <c r="U185" s="19"/>
      <c r="V185" s="19"/>
      <c r="W185" s="19"/>
      <c r="X185" s="19"/>
      <c r="Y185" s="19"/>
    </row>
    <row r="186" spans="2:25" x14ac:dyDescent="0.3">
      <c r="B186" s="20"/>
      <c r="C186" s="25" t="str">
        <f t="shared" si="11"/>
        <v/>
      </c>
      <c r="D186" s="19"/>
      <c r="E186" s="13" t="str">
        <f>IF(C186="","",_xlfn.XLOOKUP(D186,条件一覧!$B$4:$B$400,条件一覧!$C$4:$C$400,,0,))</f>
        <v/>
      </c>
      <c r="F186" s="13" t="str">
        <f>IF(C186="","",_xlfn.XLOOKUP(D186,条件一覧!$B$4:$B$400,条件一覧!$D$4:$D$400,,0,))</f>
        <v/>
      </c>
      <c r="G186" s="14" t="str">
        <f t="shared" si="8"/>
        <v/>
      </c>
      <c r="H186" s="14" t="str">
        <f t="shared" si="9"/>
        <v/>
      </c>
      <c r="J186" s="13" t="str">
        <f>IF(C186="","",_xlfn.XLOOKUP(D186,条件一覧!$B$4:$B$400,条件一覧!$E$4:$E$400,,0,))</f>
        <v/>
      </c>
      <c r="K186" s="24"/>
      <c r="L186" s="17"/>
      <c r="M186" s="18"/>
      <c r="N186" s="18"/>
      <c r="O186" s="26" t="str">
        <f t="shared" si="10"/>
        <v/>
      </c>
      <c r="P186" s="19"/>
      <c r="Q186" s="19"/>
      <c r="R186" s="19"/>
      <c r="S186" s="19"/>
      <c r="T186" s="19"/>
      <c r="U186" s="19"/>
      <c r="V186" s="19"/>
      <c r="W186" s="19"/>
      <c r="X186" s="19"/>
      <c r="Y186" s="19"/>
    </row>
    <row r="187" spans="2:25" x14ac:dyDescent="0.3">
      <c r="B187" s="20"/>
      <c r="C187" s="25" t="str">
        <f t="shared" si="11"/>
        <v/>
      </c>
      <c r="D187" s="19"/>
      <c r="E187" s="13" t="str">
        <f>IF(C187="","",_xlfn.XLOOKUP(D187,条件一覧!$B$4:$B$400,条件一覧!$C$4:$C$400,,0,))</f>
        <v/>
      </c>
      <c r="F187" s="13" t="str">
        <f>IF(C187="","",_xlfn.XLOOKUP(D187,条件一覧!$B$4:$B$400,条件一覧!$D$4:$D$400,,0,))</f>
        <v/>
      </c>
      <c r="G187" s="14" t="str">
        <f t="shared" si="8"/>
        <v/>
      </c>
      <c r="H187" s="14" t="str">
        <f t="shared" si="9"/>
        <v/>
      </c>
      <c r="J187" s="13" t="str">
        <f>IF(C187="","",_xlfn.XLOOKUP(D187,条件一覧!$B$4:$B$400,条件一覧!$E$4:$E$400,,0,))</f>
        <v/>
      </c>
      <c r="K187" s="24"/>
      <c r="L187" s="17"/>
      <c r="M187" s="18"/>
      <c r="N187" s="18"/>
      <c r="O187" s="26" t="str">
        <f t="shared" si="10"/>
        <v/>
      </c>
      <c r="P187" s="19"/>
      <c r="Q187" s="19"/>
      <c r="R187" s="19"/>
      <c r="S187" s="19"/>
      <c r="T187" s="19"/>
      <c r="U187" s="19"/>
      <c r="V187" s="19"/>
      <c r="W187" s="19"/>
      <c r="X187" s="19"/>
      <c r="Y187" s="19"/>
    </row>
    <row r="188" spans="2:25" x14ac:dyDescent="0.3">
      <c r="B188" s="20"/>
      <c r="C188" s="25" t="str">
        <f t="shared" si="11"/>
        <v/>
      </c>
      <c r="D188" s="19"/>
      <c r="E188" s="13" t="str">
        <f>IF(C188="","",_xlfn.XLOOKUP(D188,条件一覧!$B$4:$B$400,条件一覧!$C$4:$C$400,,0,))</f>
        <v/>
      </c>
      <c r="F188" s="13" t="str">
        <f>IF(C188="","",_xlfn.XLOOKUP(D188,条件一覧!$B$4:$B$400,条件一覧!$D$4:$D$400,,0,))</f>
        <v/>
      </c>
      <c r="G188" s="14" t="str">
        <f t="shared" si="8"/>
        <v/>
      </c>
      <c r="H188" s="14" t="str">
        <f t="shared" si="9"/>
        <v/>
      </c>
      <c r="J188" s="13" t="str">
        <f>IF(C188="","",_xlfn.XLOOKUP(D188,条件一覧!$B$4:$B$400,条件一覧!$E$4:$E$400,,0,))</f>
        <v/>
      </c>
      <c r="K188" s="24"/>
      <c r="L188" s="17"/>
      <c r="M188" s="18"/>
      <c r="N188" s="18"/>
      <c r="O188" s="26" t="str">
        <f t="shared" si="10"/>
        <v/>
      </c>
      <c r="P188" s="19"/>
      <c r="Q188" s="19"/>
      <c r="R188" s="19"/>
      <c r="S188" s="19"/>
      <c r="T188" s="19"/>
      <c r="U188" s="19"/>
      <c r="V188" s="19"/>
      <c r="W188" s="19"/>
      <c r="X188" s="19"/>
      <c r="Y188" s="19"/>
    </row>
    <row r="189" spans="2:25" x14ac:dyDescent="0.3">
      <c r="B189" s="20"/>
      <c r="C189" s="25" t="str">
        <f t="shared" si="11"/>
        <v/>
      </c>
      <c r="D189" s="19"/>
      <c r="E189" s="13" t="str">
        <f>IF(C189="","",_xlfn.XLOOKUP(D189,条件一覧!$B$4:$B$400,条件一覧!$C$4:$C$400,,0,))</f>
        <v/>
      </c>
      <c r="F189" s="13" t="str">
        <f>IF(C189="","",_xlfn.XLOOKUP(D189,条件一覧!$B$4:$B$400,条件一覧!$D$4:$D$400,,0,))</f>
        <v/>
      </c>
      <c r="G189" s="14" t="str">
        <f t="shared" si="8"/>
        <v/>
      </c>
      <c r="H189" s="14" t="str">
        <f t="shared" si="9"/>
        <v/>
      </c>
      <c r="J189" s="13" t="str">
        <f>IF(C189="","",_xlfn.XLOOKUP(D189,条件一覧!$B$4:$B$400,条件一覧!$E$4:$E$400,,0,))</f>
        <v/>
      </c>
      <c r="K189" s="24"/>
      <c r="L189" s="17"/>
      <c r="M189" s="18"/>
      <c r="N189" s="18"/>
      <c r="O189" s="26" t="str">
        <f t="shared" si="10"/>
        <v/>
      </c>
      <c r="P189" s="19"/>
      <c r="Q189" s="19"/>
      <c r="R189" s="19"/>
      <c r="S189" s="19"/>
      <c r="T189" s="19"/>
      <c r="U189" s="19"/>
      <c r="V189" s="19"/>
      <c r="W189" s="19"/>
      <c r="X189" s="19"/>
      <c r="Y189" s="19"/>
    </row>
    <row r="190" spans="2:25" x14ac:dyDescent="0.3">
      <c r="B190" s="20"/>
      <c r="C190" s="25" t="str">
        <f t="shared" si="11"/>
        <v/>
      </c>
      <c r="D190" s="19"/>
      <c r="E190" s="13" t="str">
        <f>IF(C190="","",_xlfn.XLOOKUP(D190,条件一覧!$B$4:$B$400,条件一覧!$C$4:$C$400,,0,))</f>
        <v/>
      </c>
      <c r="F190" s="13" t="str">
        <f>IF(C190="","",_xlfn.XLOOKUP(D190,条件一覧!$B$4:$B$400,条件一覧!$D$4:$D$400,,0,))</f>
        <v/>
      </c>
      <c r="G190" s="14" t="str">
        <f t="shared" si="8"/>
        <v/>
      </c>
      <c r="H190" s="14" t="str">
        <f t="shared" si="9"/>
        <v/>
      </c>
      <c r="J190" s="13" t="str">
        <f>IF(C190="","",_xlfn.XLOOKUP(D190,条件一覧!$B$4:$B$400,条件一覧!$E$4:$E$400,,0,))</f>
        <v/>
      </c>
      <c r="K190" s="24"/>
      <c r="L190" s="17"/>
      <c r="M190" s="18"/>
      <c r="N190" s="18"/>
      <c r="O190" s="26" t="str">
        <f t="shared" si="10"/>
        <v/>
      </c>
      <c r="P190" s="19"/>
      <c r="Q190" s="19"/>
      <c r="R190" s="19"/>
      <c r="S190" s="19"/>
      <c r="T190" s="19"/>
      <c r="U190" s="19"/>
      <c r="V190" s="19"/>
      <c r="W190" s="19"/>
      <c r="X190" s="19"/>
      <c r="Y190" s="19"/>
    </row>
    <row r="191" spans="2:25" x14ac:dyDescent="0.3">
      <c r="B191" s="20"/>
      <c r="C191" s="25" t="str">
        <f t="shared" si="11"/>
        <v/>
      </c>
      <c r="D191" s="19"/>
      <c r="E191" s="13" t="str">
        <f>IF(C191="","",_xlfn.XLOOKUP(D191,条件一覧!$B$4:$B$400,条件一覧!$C$4:$C$400,,0,))</f>
        <v/>
      </c>
      <c r="F191" s="13" t="str">
        <f>IF(C191="","",_xlfn.XLOOKUP(D191,条件一覧!$B$4:$B$400,条件一覧!$D$4:$D$400,,0,))</f>
        <v/>
      </c>
      <c r="G191" s="14" t="str">
        <f t="shared" si="8"/>
        <v/>
      </c>
      <c r="H191" s="14" t="str">
        <f t="shared" si="9"/>
        <v/>
      </c>
      <c r="J191" s="13" t="str">
        <f>IF(C191="","",_xlfn.XLOOKUP(D191,条件一覧!$B$4:$B$400,条件一覧!$E$4:$E$400,,0,))</f>
        <v/>
      </c>
      <c r="K191" s="24"/>
      <c r="L191" s="17"/>
      <c r="M191" s="18"/>
      <c r="N191" s="18"/>
      <c r="O191" s="26" t="str">
        <f t="shared" si="10"/>
        <v/>
      </c>
      <c r="P191" s="19"/>
      <c r="Q191" s="19"/>
      <c r="R191" s="19"/>
      <c r="S191" s="19"/>
      <c r="T191" s="19"/>
      <c r="U191" s="19"/>
      <c r="V191" s="19"/>
      <c r="W191" s="19"/>
      <c r="X191" s="19"/>
      <c r="Y191" s="19"/>
    </row>
    <row r="192" spans="2:25" x14ac:dyDescent="0.3">
      <c r="B192" s="20"/>
      <c r="C192" s="25" t="str">
        <f t="shared" si="11"/>
        <v/>
      </c>
      <c r="D192" s="19"/>
      <c r="E192" s="13" t="str">
        <f>IF(C192="","",_xlfn.XLOOKUP(D192,条件一覧!$B$4:$B$400,条件一覧!$C$4:$C$400,,0,))</f>
        <v/>
      </c>
      <c r="F192" s="13" t="str">
        <f>IF(C192="","",_xlfn.XLOOKUP(D192,条件一覧!$B$4:$B$400,条件一覧!$D$4:$D$400,,0,))</f>
        <v/>
      </c>
      <c r="G192" s="14" t="str">
        <f t="shared" si="8"/>
        <v/>
      </c>
      <c r="H192" s="14" t="str">
        <f t="shared" si="9"/>
        <v/>
      </c>
      <c r="J192" s="13" t="str">
        <f>IF(C192="","",_xlfn.XLOOKUP(D192,条件一覧!$B$4:$B$400,条件一覧!$E$4:$E$400,,0,))</f>
        <v/>
      </c>
      <c r="K192" s="24"/>
      <c r="L192" s="17"/>
      <c r="M192" s="18"/>
      <c r="N192" s="18"/>
      <c r="O192" s="26" t="str">
        <f t="shared" si="10"/>
        <v/>
      </c>
      <c r="P192" s="19"/>
      <c r="Q192" s="19"/>
      <c r="R192" s="19"/>
      <c r="S192" s="19"/>
      <c r="T192" s="19"/>
      <c r="U192" s="19"/>
      <c r="V192" s="19"/>
      <c r="W192" s="19"/>
      <c r="X192" s="19"/>
      <c r="Y192" s="19"/>
    </row>
    <row r="193" spans="2:25" x14ac:dyDescent="0.3">
      <c r="B193" s="20"/>
      <c r="C193" s="25" t="str">
        <f t="shared" si="11"/>
        <v/>
      </c>
      <c r="D193" s="19"/>
      <c r="E193" s="13" t="str">
        <f>IF(C193="","",_xlfn.XLOOKUP(D193,条件一覧!$B$4:$B$400,条件一覧!$C$4:$C$400,,0,))</f>
        <v/>
      </c>
      <c r="F193" s="13" t="str">
        <f>IF(C193="","",_xlfn.XLOOKUP(D193,条件一覧!$B$4:$B$400,条件一覧!$D$4:$D$400,,0,))</f>
        <v/>
      </c>
      <c r="G193" s="14" t="str">
        <f t="shared" si="8"/>
        <v/>
      </c>
      <c r="H193" s="14" t="str">
        <f t="shared" si="9"/>
        <v/>
      </c>
      <c r="J193" s="13" t="str">
        <f>IF(C193="","",_xlfn.XLOOKUP(D193,条件一覧!$B$4:$B$400,条件一覧!$E$4:$E$400,,0,))</f>
        <v/>
      </c>
      <c r="K193" s="24"/>
      <c r="L193" s="17"/>
      <c r="M193" s="18"/>
      <c r="N193" s="18"/>
      <c r="O193" s="26" t="str">
        <f t="shared" si="10"/>
        <v/>
      </c>
      <c r="P193" s="19"/>
      <c r="Q193" s="19"/>
      <c r="R193" s="19"/>
      <c r="S193" s="19"/>
      <c r="T193" s="19"/>
      <c r="U193" s="19"/>
      <c r="V193" s="19"/>
      <c r="W193" s="19"/>
      <c r="X193" s="19"/>
      <c r="Y193" s="19"/>
    </row>
    <row r="194" spans="2:25" x14ac:dyDescent="0.3">
      <c r="B194" s="20"/>
      <c r="C194" s="25" t="str">
        <f t="shared" si="11"/>
        <v/>
      </c>
      <c r="D194" s="19"/>
      <c r="E194" s="13" t="str">
        <f>IF(C194="","",_xlfn.XLOOKUP(D194,条件一覧!$B$4:$B$400,条件一覧!$C$4:$C$400,,0,))</f>
        <v/>
      </c>
      <c r="F194" s="13" t="str">
        <f>IF(C194="","",_xlfn.XLOOKUP(D194,条件一覧!$B$4:$B$400,条件一覧!$D$4:$D$400,,0,))</f>
        <v/>
      </c>
      <c r="G194" s="14" t="str">
        <f t="shared" si="8"/>
        <v/>
      </c>
      <c r="H194" s="14" t="str">
        <f t="shared" si="9"/>
        <v/>
      </c>
      <c r="J194" s="13" t="str">
        <f>IF(C194="","",_xlfn.XLOOKUP(D194,条件一覧!$B$4:$B$400,条件一覧!$E$4:$E$400,,0,))</f>
        <v/>
      </c>
      <c r="K194" s="24"/>
      <c r="L194" s="17"/>
      <c r="M194" s="18"/>
      <c r="N194" s="18"/>
      <c r="O194" s="26" t="str">
        <f t="shared" si="10"/>
        <v/>
      </c>
      <c r="P194" s="19"/>
      <c r="Q194" s="19"/>
      <c r="R194" s="19"/>
      <c r="S194" s="19"/>
      <c r="T194" s="19"/>
      <c r="U194" s="19"/>
      <c r="V194" s="19"/>
      <c r="W194" s="19"/>
      <c r="X194" s="19"/>
      <c r="Y194" s="19"/>
    </row>
    <row r="195" spans="2:25" x14ac:dyDescent="0.3">
      <c r="B195" s="20"/>
      <c r="C195" s="25" t="str">
        <f t="shared" si="11"/>
        <v/>
      </c>
      <c r="D195" s="19"/>
      <c r="E195" s="13" t="str">
        <f>IF(C195="","",_xlfn.XLOOKUP(D195,条件一覧!$B$4:$B$400,条件一覧!$C$4:$C$400,,0,))</f>
        <v/>
      </c>
      <c r="F195" s="13" t="str">
        <f>IF(C195="","",_xlfn.XLOOKUP(D195,条件一覧!$B$4:$B$400,条件一覧!$D$4:$D$400,,0,))</f>
        <v/>
      </c>
      <c r="G195" s="14" t="str">
        <f t="shared" si="8"/>
        <v/>
      </c>
      <c r="H195" s="14" t="str">
        <f t="shared" si="9"/>
        <v/>
      </c>
      <c r="J195" s="13" t="str">
        <f>IF(C195="","",_xlfn.XLOOKUP(D195,条件一覧!$B$4:$B$400,条件一覧!$E$4:$E$400,,0,))</f>
        <v/>
      </c>
      <c r="K195" s="24"/>
      <c r="L195" s="17"/>
      <c r="M195" s="18"/>
      <c r="N195" s="18"/>
      <c r="O195" s="26" t="str">
        <f t="shared" si="10"/>
        <v/>
      </c>
      <c r="P195" s="19"/>
      <c r="Q195" s="19"/>
      <c r="R195" s="19"/>
      <c r="S195" s="19"/>
      <c r="T195" s="19"/>
      <c r="U195" s="19"/>
      <c r="V195" s="19"/>
      <c r="W195" s="19"/>
      <c r="X195" s="19"/>
      <c r="Y195" s="19"/>
    </row>
    <row r="196" spans="2:25" x14ac:dyDescent="0.3">
      <c r="B196" s="20"/>
      <c r="C196" s="25" t="str">
        <f t="shared" si="11"/>
        <v/>
      </c>
      <c r="D196" s="19"/>
      <c r="E196" s="13" t="str">
        <f>IF(C196="","",_xlfn.XLOOKUP(D196,条件一覧!$B$4:$B$400,条件一覧!$C$4:$C$400,,0,))</f>
        <v/>
      </c>
      <c r="F196" s="13" t="str">
        <f>IF(C196="","",_xlfn.XLOOKUP(D196,条件一覧!$B$4:$B$400,条件一覧!$D$4:$D$400,,0,))</f>
        <v/>
      </c>
      <c r="G196" s="14" t="str">
        <f t="shared" si="8"/>
        <v/>
      </c>
      <c r="H196" s="14" t="str">
        <f t="shared" si="9"/>
        <v/>
      </c>
      <c r="J196" s="13" t="str">
        <f>IF(C196="","",_xlfn.XLOOKUP(D196,条件一覧!$B$4:$B$400,条件一覧!$E$4:$E$400,,0,))</f>
        <v/>
      </c>
      <c r="K196" s="24"/>
      <c r="L196" s="17"/>
      <c r="M196" s="18"/>
      <c r="N196" s="18"/>
      <c r="O196" s="26" t="str">
        <f t="shared" si="10"/>
        <v/>
      </c>
      <c r="P196" s="19"/>
      <c r="Q196" s="19"/>
      <c r="R196" s="19"/>
      <c r="S196" s="19"/>
      <c r="T196" s="19"/>
      <c r="U196" s="19"/>
      <c r="V196" s="19"/>
      <c r="W196" s="19"/>
      <c r="X196" s="19"/>
      <c r="Y196" s="19"/>
    </row>
    <row r="197" spans="2:25" x14ac:dyDescent="0.3">
      <c r="B197" s="20"/>
      <c r="C197" s="25" t="str">
        <f t="shared" si="11"/>
        <v/>
      </c>
      <c r="D197" s="19"/>
      <c r="E197" s="13" t="str">
        <f>IF(C197="","",_xlfn.XLOOKUP(D197,条件一覧!$B$4:$B$400,条件一覧!$C$4:$C$400,,0,))</f>
        <v/>
      </c>
      <c r="F197" s="13" t="str">
        <f>IF(C197="","",_xlfn.XLOOKUP(D197,条件一覧!$B$4:$B$400,条件一覧!$D$4:$D$400,,0,))</f>
        <v/>
      </c>
      <c r="G197" s="14" t="str">
        <f t="shared" si="8"/>
        <v/>
      </c>
      <c r="H197" s="14" t="str">
        <f t="shared" si="9"/>
        <v/>
      </c>
      <c r="J197" s="13" t="str">
        <f>IF(C197="","",_xlfn.XLOOKUP(D197,条件一覧!$B$4:$B$400,条件一覧!$E$4:$E$400,,0,))</f>
        <v/>
      </c>
      <c r="K197" s="24"/>
      <c r="L197" s="17"/>
      <c r="M197" s="18"/>
      <c r="N197" s="18"/>
      <c r="O197" s="26" t="str">
        <f t="shared" si="10"/>
        <v/>
      </c>
      <c r="P197" s="19"/>
      <c r="Q197" s="19"/>
      <c r="R197" s="19"/>
      <c r="S197" s="19"/>
      <c r="T197" s="19"/>
      <c r="U197" s="19"/>
      <c r="V197" s="19"/>
      <c r="W197" s="19"/>
      <c r="X197" s="19"/>
      <c r="Y197" s="19"/>
    </row>
    <row r="198" spans="2:25" x14ac:dyDescent="0.3">
      <c r="B198" s="20"/>
      <c r="C198" s="25" t="str">
        <f t="shared" si="11"/>
        <v/>
      </c>
      <c r="D198" s="19"/>
      <c r="E198" s="13" t="str">
        <f>IF(C198="","",_xlfn.XLOOKUP(D198,条件一覧!$B$4:$B$400,条件一覧!$C$4:$C$400,,0,))</f>
        <v/>
      </c>
      <c r="F198" s="13" t="str">
        <f>IF(C198="","",_xlfn.XLOOKUP(D198,条件一覧!$B$4:$B$400,条件一覧!$D$4:$D$400,,0,))</f>
        <v/>
      </c>
      <c r="G198" s="14" t="str">
        <f t="shared" ref="G198:G261" si="12">IF(C198="","",(J198*L198)/(O198*60))</f>
        <v/>
      </c>
      <c r="H198" s="14" t="str">
        <f t="shared" ref="H198:H261" si="13">IF(C198="","",L198/(15*3600/J198*E198))</f>
        <v/>
      </c>
      <c r="J198" s="13" t="str">
        <f>IF(C198="","",_xlfn.XLOOKUP(D198,条件一覧!$B$4:$B$400,条件一覧!$E$4:$E$400,,0,))</f>
        <v/>
      </c>
      <c r="K198" s="24"/>
      <c r="L198" s="17"/>
      <c r="M198" s="18"/>
      <c r="N198" s="18"/>
      <c r="O198" s="26" t="str">
        <f t="shared" ref="O198:O261" si="14">IF(C198="","",((N198-M198)*24*60)-SUM(U198:Y198))</f>
        <v/>
      </c>
      <c r="P198" s="19"/>
      <c r="Q198" s="19"/>
      <c r="R198" s="19"/>
      <c r="S198" s="19"/>
      <c r="T198" s="19"/>
      <c r="U198" s="19"/>
      <c r="V198" s="19"/>
      <c r="W198" s="19"/>
      <c r="X198" s="19"/>
      <c r="Y198" s="19"/>
    </row>
    <row r="199" spans="2:25" x14ac:dyDescent="0.3">
      <c r="B199" s="20"/>
      <c r="C199" s="25" t="str">
        <f t="shared" si="11"/>
        <v/>
      </c>
      <c r="D199" s="19"/>
      <c r="E199" s="13" t="str">
        <f>IF(C199="","",_xlfn.XLOOKUP(D199,条件一覧!$B$4:$B$400,条件一覧!$C$4:$C$400,,0,))</f>
        <v/>
      </c>
      <c r="F199" s="13" t="str">
        <f>IF(C199="","",_xlfn.XLOOKUP(D199,条件一覧!$B$4:$B$400,条件一覧!$D$4:$D$400,,0,))</f>
        <v/>
      </c>
      <c r="G199" s="14" t="str">
        <f t="shared" si="12"/>
        <v/>
      </c>
      <c r="H199" s="14" t="str">
        <f t="shared" si="13"/>
        <v/>
      </c>
      <c r="J199" s="13" t="str">
        <f>IF(C199="","",_xlfn.XLOOKUP(D199,条件一覧!$B$4:$B$400,条件一覧!$E$4:$E$400,,0,))</f>
        <v/>
      </c>
      <c r="K199" s="24"/>
      <c r="L199" s="17"/>
      <c r="M199" s="18"/>
      <c r="N199" s="18"/>
      <c r="O199" s="26" t="str">
        <f t="shared" si="14"/>
        <v/>
      </c>
      <c r="P199" s="19"/>
      <c r="Q199" s="19"/>
      <c r="R199" s="19"/>
      <c r="S199" s="19"/>
      <c r="T199" s="19"/>
      <c r="U199" s="19"/>
      <c r="V199" s="19"/>
      <c r="W199" s="19"/>
      <c r="X199" s="19"/>
      <c r="Y199" s="19"/>
    </row>
    <row r="200" spans="2:25" x14ac:dyDescent="0.3">
      <c r="B200" s="20"/>
      <c r="C200" s="25" t="str">
        <f t="shared" ref="C200:C263" si="15">IF(D200="","",IF(B199=B200,C199+1,1))</f>
        <v/>
      </c>
      <c r="D200" s="19"/>
      <c r="E200" s="13" t="str">
        <f>IF(C200="","",_xlfn.XLOOKUP(D200,条件一覧!$B$4:$B$400,条件一覧!$C$4:$C$400,,0,))</f>
        <v/>
      </c>
      <c r="F200" s="13" t="str">
        <f>IF(C200="","",_xlfn.XLOOKUP(D200,条件一覧!$B$4:$B$400,条件一覧!$D$4:$D$400,,0,))</f>
        <v/>
      </c>
      <c r="G200" s="14" t="str">
        <f t="shared" si="12"/>
        <v/>
      </c>
      <c r="H200" s="14" t="str">
        <f t="shared" si="13"/>
        <v/>
      </c>
      <c r="J200" s="13" t="str">
        <f>IF(C200="","",_xlfn.XLOOKUP(D200,条件一覧!$B$4:$B$400,条件一覧!$E$4:$E$400,,0,))</f>
        <v/>
      </c>
      <c r="K200" s="24"/>
      <c r="L200" s="17"/>
      <c r="M200" s="18"/>
      <c r="N200" s="18"/>
      <c r="O200" s="26" t="str">
        <f t="shared" si="14"/>
        <v/>
      </c>
      <c r="P200" s="19"/>
      <c r="Q200" s="19"/>
      <c r="R200" s="19"/>
      <c r="S200" s="19"/>
      <c r="T200" s="19"/>
      <c r="U200" s="19"/>
      <c r="V200" s="19"/>
      <c r="W200" s="19"/>
      <c r="X200" s="19"/>
      <c r="Y200" s="19"/>
    </row>
    <row r="201" spans="2:25" x14ac:dyDescent="0.3">
      <c r="B201" s="20"/>
      <c r="C201" s="25" t="str">
        <f t="shared" si="15"/>
        <v/>
      </c>
      <c r="D201" s="19"/>
      <c r="E201" s="13" t="str">
        <f>IF(C201="","",_xlfn.XLOOKUP(D201,条件一覧!$B$4:$B$400,条件一覧!$C$4:$C$400,,0,))</f>
        <v/>
      </c>
      <c r="F201" s="13" t="str">
        <f>IF(C201="","",_xlfn.XLOOKUP(D201,条件一覧!$B$4:$B$400,条件一覧!$D$4:$D$400,,0,))</f>
        <v/>
      </c>
      <c r="G201" s="14" t="str">
        <f t="shared" si="12"/>
        <v/>
      </c>
      <c r="H201" s="14" t="str">
        <f t="shared" si="13"/>
        <v/>
      </c>
      <c r="J201" s="13" t="str">
        <f>IF(C201="","",_xlfn.XLOOKUP(D201,条件一覧!$B$4:$B$400,条件一覧!$E$4:$E$400,,0,))</f>
        <v/>
      </c>
      <c r="K201" s="24"/>
      <c r="L201" s="17"/>
      <c r="M201" s="18"/>
      <c r="N201" s="18"/>
      <c r="O201" s="26" t="str">
        <f t="shared" si="14"/>
        <v/>
      </c>
      <c r="P201" s="19"/>
      <c r="Q201" s="19"/>
      <c r="R201" s="19"/>
      <c r="S201" s="19"/>
      <c r="T201" s="19"/>
      <c r="U201" s="19"/>
      <c r="V201" s="19"/>
      <c r="W201" s="19"/>
      <c r="X201" s="19"/>
      <c r="Y201" s="19"/>
    </row>
    <row r="202" spans="2:25" x14ac:dyDescent="0.3">
      <c r="B202" s="20"/>
      <c r="C202" s="25" t="str">
        <f t="shared" si="15"/>
        <v/>
      </c>
      <c r="D202" s="19"/>
      <c r="E202" s="13" t="str">
        <f>IF(C202="","",_xlfn.XLOOKUP(D202,条件一覧!$B$4:$B$400,条件一覧!$C$4:$C$400,,0,))</f>
        <v/>
      </c>
      <c r="F202" s="13" t="str">
        <f>IF(C202="","",_xlfn.XLOOKUP(D202,条件一覧!$B$4:$B$400,条件一覧!$D$4:$D$400,,0,))</f>
        <v/>
      </c>
      <c r="G202" s="14" t="str">
        <f t="shared" si="12"/>
        <v/>
      </c>
      <c r="H202" s="14" t="str">
        <f t="shared" si="13"/>
        <v/>
      </c>
      <c r="J202" s="13" t="str">
        <f>IF(C202="","",_xlfn.XLOOKUP(D202,条件一覧!$B$4:$B$400,条件一覧!$E$4:$E$400,,0,))</f>
        <v/>
      </c>
      <c r="K202" s="24"/>
      <c r="L202" s="17"/>
      <c r="M202" s="18"/>
      <c r="N202" s="18"/>
      <c r="O202" s="26" t="str">
        <f t="shared" si="14"/>
        <v/>
      </c>
      <c r="P202" s="19"/>
      <c r="Q202" s="19"/>
      <c r="R202" s="19"/>
      <c r="S202" s="19"/>
      <c r="T202" s="19"/>
      <c r="U202" s="19"/>
      <c r="V202" s="19"/>
      <c r="W202" s="19"/>
      <c r="X202" s="19"/>
      <c r="Y202" s="19"/>
    </row>
    <row r="203" spans="2:25" x14ac:dyDescent="0.3">
      <c r="B203" s="20"/>
      <c r="C203" s="25" t="str">
        <f t="shared" si="15"/>
        <v/>
      </c>
      <c r="D203" s="19"/>
      <c r="E203" s="13" t="str">
        <f>IF(C203="","",_xlfn.XLOOKUP(D203,条件一覧!$B$4:$B$400,条件一覧!$C$4:$C$400,,0,))</f>
        <v/>
      </c>
      <c r="F203" s="13" t="str">
        <f>IF(C203="","",_xlfn.XLOOKUP(D203,条件一覧!$B$4:$B$400,条件一覧!$D$4:$D$400,,0,))</f>
        <v/>
      </c>
      <c r="G203" s="14" t="str">
        <f t="shared" si="12"/>
        <v/>
      </c>
      <c r="H203" s="14" t="str">
        <f t="shared" si="13"/>
        <v/>
      </c>
      <c r="J203" s="13" t="str">
        <f>IF(C203="","",_xlfn.XLOOKUP(D203,条件一覧!$B$4:$B$400,条件一覧!$E$4:$E$400,,0,))</f>
        <v/>
      </c>
      <c r="K203" s="24"/>
      <c r="L203" s="17"/>
      <c r="M203" s="18"/>
      <c r="N203" s="18"/>
      <c r="O203" s="26" t="str">
        <f t="shared" si="14"/>
        <v/>
      </c>
      <c r="P203" s="19"/>
      <c r="Q203" s="19"/>
      <c r="R203" s="19"/>
      <c r="S203" s="19"/>
      <c r="T203" s="19"/>
      <c r="U203" s="19"/>
      <c r="V203" s="19"/>
      <c r="W203" s="19"/>
      <c r="X203" s="19"/>
      <c r="Y203" s="19"/>
    </row>
    <row r="204" spans="2:25" x14ac:dyDescent="0.3">
      <c r="B204" s="20"/>
      <c r="C204" s="25" t="str">
        <f t="shared" si="15"/>
        <v/>
      </c>
      <c r="D204" s="19"/>
      <c r="E204" s="13" t="str">
        <f>IF(C204="","",_xlfn.XLOOKUP(D204,条件一覧!$B$4:$B$400,条件一覧!$C$4:$C$400,,0,))</f>
        <v/>
      </c>
      <c r="F204" s="13" t="str">
        <f>IF(C204="","",_xlfn.XLOOKUP(D204,条件一覧!$B$4:$B$400,条件一覧!$D$4:$D$400,,0,))</f>
        <v/>
      </c>
      <c r="G204" s="14" t="str">
        <f t="shared" si="12"/>
        <v/>
      </c>
      <c r="H204" s="14" t="str">
        <f t="shared" si="13"/>
        <v/>
      </c>
      <c r="J204" s="13" t="str">
        <f>IF(C204="","",_xlfn.XLOOKUP(D204,条件一覧!$B$4:$B$400,条件一覧!$E$4:$E$400,,0,))</f>
        <v/>
      </c>
      <c r="K204" s="24"/>
      <c r="L204" s="17"/>
      <c r="M204" s="18"/>
      <c r="N204" s="18"/>
      <c r="O204" s="26" t="str">
        <f t="shared" si="14"/>
        <v/>
      </c>
      <c r="P204" s="19"/>
      <c r="Q204" s="19"/>
      <c r="R204" s="19"/>
      <c r="S204" s="19"/>
      <c r="T204" s="19"/>
      <c r="U204" s="19"/>
      <c r="V204" s="19"/>
      <c r="W204" s="19"/>
      <c r="X204" s="19"/>
      <c r="Y204" s="19"/>
    </row>
    <row r="205" spans="2:25" x14ac:dyDescent="0.3">
      <c r="B205" s="20"/>
      <c r="C205" s="25" t="str">
        <f t="shared" si="15"/>
        <v/>
      </c>
      <c r="D205" s="19"/>
      <c r="E205" s="13" t="str">
        <f>IF(C205="","",_xlfn.XLOOKUP(D205,条件一覧!$B$4:$B$400,条件一覧!$C$4:$C$400,,0,))</f>
        <v/>
      </c>
      <c r="F205" s="13" t="str">
        <f>IF(C205="","",_xlfn.XLOOKUP(D205,条件一覧!$B$4:$B$400,条件一覧!$D$4:$D$400,,0,))</f>
        <v/>
      </c>
      <c r="G205" s="14" t="str">
        <f t="shared" si="12"/>
        <v/>
      </c>
      <c r="H205" s="14" t="str">
        <f t="shared" si="13"/>
        <v/>
      </c>
      <c r="J205" s="13" t="str">
        <f>IF(C205="","",_xlfn.XLOOKUP(D205,条件一覧!$B$4:$B$400,条件一覧!$E$4:$E$400,,0,))</f>
        <v/>
      </c>
      <c r="K205" s="24"/>
      <c r="L205" s="17"/>
      <c r="M205" s="18"/>
      <c r="N205" s="18"/>
      <c r="O205" s="26" t="str">
        <f t="shared" si="14"/>
        <v/>
      </c>
      <c r="P205" s="19"/>
      <c r="Q205" s="19"/>
      <c r="R205" s="19"/>
      <c r="S205" s="19"/>
      <c r="T205" s="19"/>
      <c r="U205" s="19"/>
      <c r="V205" s="19"/>
      <c r="W205" s="19"/>
      <c r="X205" s="19"/>
      <c r="Y205" s="19"/>
    </row>
    <row r="206" spans="2:25" x14ac:dyDescent="0.3">
      <c r="B206" s="20"/>
      <c r="C206" s="25" t="str">
        <f t="shared" si="15"/>
        <v/>
      </c>
      <c r="D206" s="19"/>
      <c r="E206" s="13" t="str">
        <f>IF(C206="","",_xlfn.XLOOKUP(D206,条件一覧!$B$4:$B$400,条件一覧!$C$4:$C$400,,0,))</f>
        <v/>
      </c>
      <c r="F206" s="13" t="str">
        <f>IF(C206="","",_xlfn.XLOOKUP(D206,条件一覧!$B$4:$B$400,条件一覧!$D$4:$D$400,,0,))</f>
        <v/>
      </c>
      <c r="G206" s="14" t="str">
        <f t="shared" si="12"/>
        <v/>
      </c>
      <c r="H206" s="14" t="str">
        <f t="shared" si="13"/>
        <v/>
      </c>
      <c r="J206" s="13" t="str">
        <f>IF(C206="","",_xlfn.XLOOKUP(D206,条件一覧!$B$4:$B$400,条件一覧!$E$4:$E$400,,0,))</f>
        <v/>
      </c>
      <c r="K206" s="24"/>
      <c r="L206" s="17"/>
      <c r="M206" s="18"/>
      <c r="N206" s="18"/>
      <c r="O206" s="26" t="str">
        <f t="shared" si="14"/>
        <v/>
      </c>
      <c r="P206" s="19"/>
      <c r="Q206" s="19"/>
      <c r="R206" s="19"/>
      <c r="S206" s="19"/>
      <c r="T206" s="19"/>
      <c r="U206" s="19"/>
      <c r="V206" s="19"/>
      <c r="W206" s="19"/>
      <c r="X206" s="19"/>
      <c r="Y206" s="19"/>
    </row>
    <row r="207" spans="2:25" x14ac:dyDescent="0.3">
      <c r="B207" s="20"/>
      <c r="C207" s="25" t="str">
        <f t="shared" si="15"/>
        <v/>
      </c>
      <c r="D207" s="19"/>
      <c r="E207" s="13" t="str">
        <f>IF(C207="","",_xlfn.XLOOKUP(D207,条件一覧!$B$4:$B$400,条件一覧!$C$4:$C$400,,0,))</f>
        <v/>
      </c>
      <c r="F207" s="13" t="str">
        <f>IF(C207="","",_xlfn.XLOOKUP(D207,条件一覧!$B$4:$B$400,条件一覧!$D$4:$D$400,,0,))</f>
        <v/>
      </c>
      <c r="G207" s="14" t="str">
        <f t="shared" si="12"/>
        <v/>
      </c>
      <c r="H207" s="14" t="str">
        <f t="shared" si="13"/>
        <v/>
      </c>
      <c r="J207" s="13" t="str">
        <f>IF(C207="","",_xlfn.XLOOKUP(D207,条件一覧!$B$4:$B$400,条件一覧!$E$4:$E$400,,0,))</f>
        <v/>
      </c>
      <c r="K207" s="24"/>
      <c r="L207" s="17"/>
      <c r="M207" s="18"/>
      <c r="N207" s="18"/>
      <c r="O207" s="26" t="str">
        <f t="shared" si="14"/>
        <v/>
      </c>
      <c r="P207" s="19"/>
      <c r="Q207" s="19"/>
      <c r="R207" s="19"/>
      <c r="S207" s="19"/>
      <c r="T207" s="19"/>
      <c r="U207" s="19"/>
      <c r="V207" s="19"/>
      <c r="W207" s="19"/>
      <c r="X207" s="19"/>
      <c r="Y207" s="19"/>
    </row>
    <row r="208" spans="2:25" x14ac:dyDescent="0.3">
      <c r="B208" s="20"/>
      <c r="C208" s="25" t="str">
        <f t="shared" si="15"/>
        <v/>
      </c>
      <c r="D208" s="19"/>
      <c r="E208" s="13" t="str">
        <f>IF(C208="","",_xlfn.XLOOKUP(D208,条件一覧!$B$4:$B$400,条件一覧!$C$4:$C$400,,0,))</f>
        <v/>
      </c>
      <c r="F208" s="13" t="str">
        <f>IF(C208="","",_xlfn.XLOOKUP(D208,条件一覧!$B$4:$B$400,条件一覧!$D$4:$D$400,,0,))</f>
        <v/>
      </c>
      <c r="G208" s="14" t="str">
        <f t="shared" si="12"/>
        <v/>
      </c>
      <c r="H208" s="14" t="str">
        <f t="shared" si="13"/>
        <v/>
      </c>
      <c r="J208" s="13" t="str">
        <f>IF(C208="","",_xlfn.XLOOKUP(D208,条件一覧!$B$4:$B$400,条件一覧!$E$4:$E$400,,0,))</f>
        <v/>
      </c>
      <c r="K208" s="24"/>
      <c r="L208" s="17"/>
      <c r="M208" s="18"/>
      <c r="N208" s="18"/>
      <c r="O208" s="26" t="str">
        <f t="shared" si="14"/>
        <v/>
      </c>
      <c r="P208" s="19"/>
      <c r="Q208" s="19"/>
      <c r="R208" s="19"/>
      <c r="S208" s="19"/>
      <c r="T208" s="19"/>
      <c r="U208" s="19"/>
      <c r="V208" s="19"/>
      <c r="W208" s="19"/>
      <c r="X208" s="19"/>
      <c r="Y208" s="19"/>
    </row>
    <row r="209" spans="2:25" x14ac:dyDescent="0.3">
      <c r="B209" s="20"/>
      <c r="C209" s="25" t="str">
        <f t="shared" si="15"/>
        <v/>
      </c>
      <c r="D209" s="19"/>
      <c r="E209" s="13" t="str">
        <f>IF(C209="","",_xlfn.XLOOKUP(D209,条件一覧!$B$4:$B$400,条件一覧!$C$4:$C$400,,0,))</f>
        <v/>
      </c>
      <c r="F209" s="13" t="str">
        <f>IF(C209="","",_xlfn.XLOOKUP(D209,条件一覧!$B$4:$B$400,条件一覧!$D$4:$D$400,,0,))</f>
        <v/>
      </c>
      <c r="G209" s="14" t="str">
        <f t="shared" si="12"/>
        <v/>
      </c>
      <c r="H209" s="14" t="str">
        <f t="shared" si="13"/>
        <v/>
      </c>
      <c r="J209" s="13" t="str">
        <f>IF(C209="","",_xlfn.XLOOKUP(D209,条件一覧!$B$4:$B$400,条件一覧!$E$4:$E$400,,0,))</f>
        <v/>
      </c>
      <c r="K209" s="24"/>
      <c r="L209" s="17"/>
      <c r="M209" s="18"/>
      <c r="N209" s="18"/>
      <c r="O209" s="26" t="str">
        <f t="shared" si="14"/>
        <v/>
      </c>
      <c r="P209" s="19"/>
      <c r="Q209" s="19"/>
      <c r="R209" s="19"/>
      <c r="S209" s="19"/>
      <c r="T209" s="19"/>
      <c r="U209" s="19"/>
      <c r="V209" s="19"/>
      <c r="W209" s="19"/>
      <c r="X209" s="19"/>
      <c r="Y209" s="19"/>
    </row>
    <row r="210" spans="2:25" x14ac:dyDescent="0.3">
      <c r="B210" s="20"/>
      <c r="C210" s="25" t="str">
        <f t="shared" si="15"/>
        <v/>
      </c>
      <c r="D210" s="19"/>
      <c r="E210" s="13" t="str">
        <f>IF(C210="","",_xlfn.XLOOKUP(D210,条件一覧!$B$4:$B$400,条件一覧!$C$4:$C$400,,0,))</f>
        <v/>
      </c>
      <c r="F210" s="13" t="str">
        <f>IF(C210="","",_xlfn.XLOOKUP(D210,条件一覧!$B$4:$B$400,条件一覧!$D$4:$D$400,,0,))</f>
        <v/>
      </c>
      <c r="G210" s="14" t="str">
        <f t="shared" si="12"/>
        <v/>
      </c>
      <c r="H210" s="14" t="str">
        <f t="shared" si="13"/>
        <v/>
      </c>
      <c r="J210" s="13" t="str">
        <f>IF(C210="","",_xlfn.XLOOKUP(D210,条件一覧!$B$4:$B$400,条件一覧!$E$4:$E$400,,0,))</f>
        <v/>
      </c>
      <c r="K210" s="24"/>
      <c r="L210" s="17"/>
      <c r="M210" s="18"/>
      <c r="N210" s="18"/>
      <c r="O210" s="26" t="str">
        <f t="shared" si="14"/>
        <v/>
      </c>
      <c r="P210" s="19"/>
      <c r="Q210" s="19"/>
      <c r="R210" s="19"/>
      <c r="S210" s="19"/>
      <c r="T210" s="19"/>
      <c r="U210" s="19"/>
      <c r="V210" s="19"/>
      <c r="W210" s="19"/>
      <c r="X210" s="19"/>
      <c r="Y210" s="19"/>
    </row>
    <row r="211" spans="2:25" x14ac:dyDescent="0.3">
      <c r="B211" s="20"/>
      <c r="C211" s="25" t="str">
        <f t="shared" si="15"/>
        <v/>
      </c>
      <c r="D211" s="19"/>
      <c r="E211" s="13" t="str">
        <f>IF(C211="","",_xlfn.XLOOKUP(D211,条件一覧!$B$4:$B$400,条件一覧!$C$4:$C$400,,0,))</f>
        <v/>
      </c>
      <c r="F211" s="13" t="str">
        <f>IF(C211="","",_xlfn.XLOOKUP(D211,条件一覧!$B$4:$B$400,条件一覧!$D$4:$D$400,,0,))</f>
        <v/>
      </c>
      <c r="G211" s="14" t="str">
        <f t="shared" si="12"/>
        <v/>
      </c>
      <c r="H211" s="14" t="str">
        <f t="shared" si="13"/>
        <v/>
      </c>
      <c r="J211" s="13" t="str">
        <f>IF(C211="","",_xlfn.XLOOKUP(D211,条件一覧!$B$4:$B$400,条件一覧!$E$4:$E$400,,0,))</f>
        <v/>
      </c>
      <c r="K211" s="24"/>
      <c r="L211" s="17"/>
      <c r="M211" s="18"/>
      <c r="N211" s="18"/>
      <c r="O211" s="26" t="str">
        <f t="shared" si="14"/>
        <v/>
      </c>
      <c r="P211" s="19"/>
      <c r="Q211" s="19"/>
      <c r="R211" s="19"/>
      <c r="S211" s="19"/>
      <c r="T211" s="19"/>
      <c r="U211" s="19"/>
      <c r="V211" s="19"/>
      <c r="W211" s="19"/>
      <c r="X211" s="19"/>
      <c r="Y211" s="19"/>
    </row>
    <row r="212" spans="2:25" x14ac:dyDescent="0.3">
      <c r="B212" s="20"/>
      <c r="C212" s="25" t="str">
        <f t="shared" si="15"/>
        <v/>
      </c>
      <c r="D212" s="19"/>
      <c r="E212" s="13" t="str">
        <f>IF(C212="","",_xlfn.XLOOKUP(D212,条件一覧!$B$4:$B$400,条件一覧!$C$4:$C$400,,0,))</f>
        <v/>
      </c>
      <c r="F212" s="13" t="str">
        <f>IF(C212="","",_xlfn.XLOOKUP(D212,条件一覧!$B$4:$B$400,条件一覧!$D$4:$D$400,,0,))</f>
        <v/>
      </c>
      <c r="G212" s="14" t="str">
        <f t="shared" si="12"/>
        <v/>
      </c>
      <c r="H212" s="14" t="str">
        <f t="shared" si="13"/>
        <v/>
      </c>
      <c r="J212" s="13" t="str">
        <f>IF(C212="","",_xlfn.XLOOKUP(D212,条件一覧!$B$4:$B$400,条件一覧!$E$4:$E$400,,0,))</f>
        <v/>
      </c>
      <c r="K212" s="24"/>
      <c r="L212" s="17"/>
      <c r="M212" s="18"/>
      <c r="N212" s="18"/>
      <c r="O212" s="26" t="str">
        <f t="shared" si="14"/>
        <v/>
      </c>
      <c r="P212" s="19"/>
      <c r="Q212" s="19"/>
      <c r="R212" s="19"/>
      <c r="S212" s="19"/>
      <c r="T212" s="19"/>
      <c r="U212" s="19"/>
      <c r="V212" s="19"/>
      <c r="W212" s="19"/>
      <c r="X212" s="19"/>
      <c r="Y212" s="19"/>
    </row>
    <row r="213" spans="2:25" x14ac:dyDescent="0.3">
      <c r="B213" s="20"/>
      <c r="C213" s="25" t="str">
        <f t="shared" si="15"/>
        <v/>
      </c>
      <c r="D213" s="19"/>
      <c r="E213" s="13" t="str">
        <f>IF(C213="","",_xlfn.XLOOKUP(D213,条件一覧!$B$4:$B$400,条件一覧!$C$4:$C$400,,0,))</f>
        <v/>
      </c>
      <c r="F213" s="13" t="str">
        <f>IF(C213="","",_xlfn.XLOOKUP(D213,条件一覧!$B$4:$B$400,条件一覧!$D$4:$D$400,,0,))</f>
        <v/>
      </c>
      <c r="G213" s="14" t="str">
        <f t="shared" si="12"/>
        <v/>
      </c>
      <c r="H213" s="14" t="str">
        <f t="shared" si="13"/>
        <v/>
      </c>
      <c r="J213" s="13" t="str">
        <f>IF(C213="","",_xlfn.XLOOKUP(D213,条件一覧!$B$4:$B$400,条件一覧!$E$4:$E$400,,0,))</f>
        <v/>
      </c>
      <c r="K213" s="24"/>
      <c r="L213" s="17"/>
      <c r="M213" s="18"/>
      <c r="N213" s="18"/>
      <c r="O213" s="26" t="str">
        <f t="shared" si="14"/>
        <v/>
      </c>
      <c r="P213" s="19"/>
      <c r="Q213" s="19"/>
      <c r="R213" s="19"/>
      <c r="S213" s="19"/>
      <c r="T213" s="19"/>
      <c r="U213" s="19"/>
      <c r="V213" s="19"/>
      <c r="W213" s="19"/>
      <c r="X213" s="19"/>
      <c r="Y213" s="19"/>
    </row>
    <row r="214" spans="2:25" x14ac:dyDescent="0.3">
      <c r="B214" s="20"/>
      <c r="C214" s="25" t="str">
        <f t="shared" si="15"/>
        <v/>
      </c>
      <c r="D214" s="19"/>
      <c r="E214" s="13" t="str">
        <f>IF(C214="","",_xlfn.XLOOKUP(D214,条件一覧!$B$4:$B$400,条件一覧!$C$4:$C$400,,0,))</f>
        <v/>
      </c>
      <c r="F214" s="13" t="str">
        <f>IF(C214="","",_xlfn.XLOOKUP(D214,条件一覧!$B$4:$B$400,条件一覧!$D$4:$D$400,,0,))</f>
        <v/>
      </c>
      <c r="G214" s="14" t="str">
        <f t="shared" si="12"/>
        <v/>
      </c>
      <c r="H214" s="14" t="str">
        <f t="shared" si="13"/>
        <v/>
      </c>
      <c r="J214" s="13" t="str">
        <f>IF(C214="","",_xlfn.XLOOKUP(D214,条件一覧!$B$4:$B$400,条件一覧!$E$4:$E$400,,0,))</f>
        <v/>
      </c>
      <c r="K214" s="24"/>
      <c r="L214" s="17"/>
      <c r="M214" s="18"/>
      <c r="N214" s="18"/>
      <c r="O214" s="26" t="str">
        <f t="shared" si="14"/>
        <v/>
      </c>
      <c r="P214" s="19"/>
      <c r="Q214" s="19"/>
      <c r="R214" s="19"/>
      <c r="S214" s="19"/>
      <c r="T214" s="19"/>
      <c r="U214" s="19"/>
      <c r="V214" s="19"/>
      <c r="W214" s="19"/>
      <c r="X214" s="19"/>
      <c r="Y214" s="19"/>
    </row>
    <row r="215" spans="2:25" x14ac:dyDescent="0.3">
      <c r="B215" s="20"/>
      <c r="C215" s="25" t="str">
        <f t="shared" si="15"/>
        <v/>
      </c>
      <c r="D215" s="19"/>
      <c r="E215" s="13" t="str">
        <f>IF(C215="","",_xlfn.XLOOKUP(D215,条件一覧!$B$4:$B$400,条件一覧!$C$4:$C$400,,0,))</f>
        <v/>
      </c>
      <c r="F215" s="13" t="str">
        <f>IF(C215="","",_xlfn.XLOOKUP(D215,条件一覧!$B$4:$B$400,条件一覧!$D$4:$D$400,,0,))</f>
        <v/>
      </c>
      <c r="G215" s="14" t="str">
        <f t="shared" si="12"/>
        <v/>
      </c>
      <c r="H215" s="14" t="str">
        <f t="shared" si="13"/>
        <v/>
      </c>
      <c r="J215" s="13" t="str">
        <f>IF(C215="","",_xlfn.XLOOKUP(D215,条件一覧!$B$4:$B$400,条件一覧!$E$4:$E$400,,0,))</f>
        <v/>
      </c>
      <c r="K215" s="24"/>
      <c r="L215" s="17"/>
      <c r="M215" s="18"/>
      <c r="N215" s="18"/>
      <c r="O215" s="26" t="str">
        <f t="shared" si="14"/>
        <v/>
      </c>
      <c r="P215" s="19"/>
      <c r="Q215" s="19"/>
      <c r="R215" s="19"/>
      <c r="S215" s="19"/>
      <c r="T215" s="19"/>
      <c r="U215" s="19"/>
      <c r="V215" s="19"/>
      <c r="W215" s="19"/>
      <c r="X215" s="19"/>
      <c r="Y215" s="19"/>
    </row>
    <row r="216" spans="2:25" x14ac:dyDescent="0.3">
      <c r="B216" s="20"/>
      <c r="C216" s="25" t="str">
        <f t="shared" si="15"/>
        <v/>
      </c>
      <c r="D216" s="19"/>
      <c r="E216" s="13" t="str">
        <f>IF(C216="","",_xlfn.XLOOKUP(D216,条件一覧!$B$4:$B$400,条件一覧!$C$4:$C$400,,0,))</f>
        <v/>
      </c>
      <c r="F216" s="13" t="str">
        <f>IF(C216="","",_xlfn.XLOOKUP(D216,条件一覧!$B$4:$B$400,条件一覧!$D$4:$D$400,,0,))</f>
        <v/>
      </c>
      <c r="G216" s="14" t="str">
        <f t="shared" si="12"/>
        <v/>
      </c>
      <c r="H216" s="14" t="str">
        <f t="shared" si="13"/>
        <v/>
      </c>
      <c r="J216" s="13" t="str">
        <f>IF(C216="","",_xlfn.XLOOKUP(D216,条件一覧!$B$4:$B$400,条件一覧!$E$4:$E$400,,0,))</f>
        <v/>
      </c>
      <c r="K216" s="24"/>
      <c r="L216" s="17"/>
      <c r="M216" s="18"/>
      <c r="N216" s="18"/>
      <c r="O216" s="26" t="str">
        <f t="shared" si="14"/>
        <v/>
      </c>
      <c r="P216" s="19"/>
      <c r="Q216" s="19"/>
      <c r="R216" s="19"/>
      <c r="S216" s="19"/>
      <c r="T216" s="19"/>
      <c r="U216" s="19"/>
      <c r="V216" s="19"/>
      <c r="W216" s="19"/>
      <c r="X216" s="19"/>
      <c r="Y216" s="19"/>
    </row>
    <row r="217" spans="2:25" x14ac:dyDescent="0.3">
      <c r="B217" s="20"/>
      <c r="C217" s="25" t="str">
        <f t="shared" si="15"/>
        <v/>
      </c>
      <c r="D217" s="19"/>
      <c r="E217" s="13" t="str">
        <f>IF(C217="","",_xlfn.XLOOKUP(D217,条件一覧!$B$4:$B$400,条件一覧!$C$4:$C$400,,0,))</f>
        <v/>
      </c>
      <c r="F217" s="13" t="str">
        <f>IF(C217="","",_xlfn.XLOOKUP(D217,条件一覧!$B$4:$B$400,条件一覧!$D$4:$D$400,,0,))</f>
        <v/>
      </c>
      <c r="G217" s="14" t="str">
        <f t="shared" si="12"/>
        <v/>
      </c>
      <c r="H217" s="14" t="str">
        <f t="shared" si="13"/>
        <v/>
      </c>
      <c r="J217" s="13" t="str">
        <f>IF(C217="","",_xlfn.XLOOKUP(D217,条件一覧!$B$4:$B$400,条件一覧!$E$4:$E$400,,0,))</f>
        <v/>
      </c>
      <c r="K217" s="24"/>
      <c r="L217" s="17"/>
      <c r="M217" s="18"/>
      <c r="N217" s="18"/>
      <c r="O217" s="26" t="str">
        <f t="shared" si="14"/>
        <v/>
      </c>
      <c r="P217" s="19"/>
      <c r="Q217" s="19"/>
      <c r="R217" s="19"/>
      <c r="S217" s="19"/>
      <c r="T217" s="19"/>
      <c r="U217" s="19"/>
      <c r="V217" s="19"/>
      <c r="W217" s="19"/>
      <c r="X217" s="19"/>
      <c r="Y217" s="19"/>
    </row>
    <row r="218" spans="2:25" x14ac:dyDescent="0.3">
      <c r="B218" s="20"/>
      <c r="C218" s="25" t="str">
        <f t="shared" si="15"/>
        <v/>
      </c>
      <c r="D218" s="19"/>
      <c r="E218" s="13" t="str">
        <f>IF(C218="","",_xlfn.XLOOKUP(D218,条件一覧!$B$4:$B$400,条件一覧!$C$4:$C$400,,0,))</f>
        <v/>
      </c>
      <c r="F218" s="13" t="str">
        <f>IF(C218="","",_xlfn.XLOOKUP(D218,条件一覧!$B$4:$B$400,条件一覧!$D$4:$D$400,,0,))</f>
        <v/>
      </c>
      <c r="G218" s="14" t="str">
        <f t="shared" si="12"/>
        <v/>
      </c>
      <c r="H218" s="14" t="str">
        <f t="shared" si="13"/>
        <v/>
      </c>
      <c r="J218" s="13" t="str">
        <f>IF(C218="","",_xlfn.XLOOKUP(D218,条件一覧!$B$4:$B$400,条件一覧!$E$4:$E$400,,0,))</f>
        <v/>
      </c>
      <c r="K218" s="24"/>
      <c r="L218" s="17"/>
      <c r="M218" s="18"/>
      <c r="N218" s="18"/>
      <c r="O218" s="26" t="str">
        <f t="shared" si="14"/>
        <v/>
      </c>
      <c r="P218" s="19"/>
      <c r="Q218" s="19"/>
      <c r="R218" s="19"/>
      <c r="S218" s="19"/>
      <c r="T218" s="19"/>
      <c r="U218" s="19"/>
      <c r="V218" s="19"/>
      <c r="W218" s="19"/>
      <c r="X218" s="19"/>
      <c r="Y218" s="19"/>
    </row>
    <row r="219" spans="2:25" x14ac:dyDescent="0.3">
      <c r="B219" s="20"/>
      <c r="C219" s="25" t="str">
        <f t="shared" si="15"/>
        <v/>
      </c>
      <c r="D219" s="19"/>
      <c r="E219" s="13" t="str">
        <f>IF(C219="","",_xlfn.XLOOKUP(D219,条件一覧!$B$4:$B$400,条件一覧!$C$4:$C$400,,0,))</f>
        <v/>
      </c>
      <c r="F219" s="13" t="str">
        <f>IF(C219="","",_xlfn.XLOOKUP(D219,条件一覧!$B$4:$B$400,条件一覧!$D$4:$D$400,,0,))</f>
        <v/>
      </c>
      <c r="G219" s="14" t="str">
        <f t="shared" si="12"/>
        <v/>
      </c>
      <c r="H219" s="14" t="str">
        <f t="shared" si="13"/>
        <v/>
      </c>
      <c r="J219" s="13" t="str">
        <f>IF(C219="","",_xlfn.XLOOKUP(D219,条件一覧!$B$4:$B$400,条件一覧!$E$4:$E$400,,0,))</f>
        <v/>
      </c>
      <c r="K219" s="24"/>
      <c r="L219" s="17"/>
      <c r="M219" s="18"/>
      <c r="N219" s="18"/>
      <c r="O219" s="26" t="str">
        <f t="shared" si="14"/>
        <v/>
      </c>
      <c r="P219" s="19"/>
      <c r="Q219" s="19"/>
      <c r="R219" s="19"/>
      <c r="S219" s="19"/>
      <c r="T219" s="19"/>
      <c r="U219" s="19"/>
      <c r="V219" s="19"/>
      <c r="W219" s="19"/>
      <c r="X219" s="19"/>
      <c r="Y219" s="19"/>
    </row>
    <row r="220" spans="2:25" x14ac:dyDescent="0.3">
      <c r="B220" s="20"/>
      <c r="C220" s="25" t="str">
        <f t="shared" si="15"/>
        <v/>
      </c>
      <c r="D220" s="19"/>
      <c r="E220" s="13" t="str">
        <f>IF(C220="","",_xlfn.XLOOKUP(D220,条件一覧!$B$4:$B$400,条件一覧!$C$4:$C$400,,0,))</f>
        <v/>
      </c>
      <c r="F220" s="13" t="str">
        <f>IF(C220="","",_xlfn.XLOOKUP(D220,条件一覧!$B$4:$B$400,条件一覧!$D$4:$D$400,,0,))</f>
        <v/>
      </c>
      <c r="G220" s="14" t="str">
        <f t="shared" si="12"/>
        <v/>
      </c>
      <c r="H220" s="14" t="str">
        <f t="shared" si="13"/>
        <v/>
      </c>
      <c r="J220" s="13" t="str">
        <f>IF(C220="","",_xlfn.XLOOKUP(D220,条件一覧!$B$4:$B$400,条件一覧!$E$4:$E$400,,0,))</f>
        <v/>
      </c>
      <c r="K220" s="24"/>
      <c r="L220" s="17"/>
      <c r="M220" s="18"/>
      <c r="N220" s="18"/>
      <c r="O220" s="26" t="str">
        <f t="shared" si="14"/>
        <v/>
      </c>
      <c r="P220" s="19"/>
      <c r="Q220" s="19"/>
      <c r="R220" s="19"/>
      <c r="S220" s="19"/>
      <c r="T220" s="19"/>
      <c r="U220" s="19"/>
      <c r="V220" s="19"/>
      <c r="W220" s="19"/>
      <c r="X220" s="19"/>
      <c r="Y220" s="19"/>
    </row>
    <row r="221" spans="2:25" x14ac:dyDescent="0.3">
      <c r="B221" s="20"/>
      <c r="C221" s="25" t="str">
        <f t="shared" si="15"/>
        <v/>
      </c>
      <c r="D221" s="19"/>
      <c r="E221" s="13" t="str">
        <f>IF(C221="","",_xlfn.XLOOKUP(D221,条件一覧!$B$4:$B$400,条件一覧!$C$4:$C$400,,0,))</f>
        <v/>
      </c>
      <c r="F221" s="13" t="str">
        <f>IF(C221="","",_xlfn.XLOOKUP(D221,条件一覧!$B$4:$B$400,条件一覧!$D$4:$D$400,,0,))</f>
        <v/>
      </c>
      <c r="G221" s="14" t="str">
        <f t="shared" si="12"/>
        <v/>
      </c>
      <c r="H221" s="14" t="str">
        <f t="shared" si="13"/>
        <v/>
      </c>
      <c r="J221" s="13" t="str">
        <f>IF(C221="","",_xlfn.XLOOKUP(D221,条件一覧!$B$4:$B$400,条件一覧!$E$4:$E$400,,0,))</f>
        <v/>
      </c>
      <c r="K221" s="24"/>
      <c r="L221" s="17"/>
      <c r="M221" s="18"/>
      <c r="N221" s="18"/>
      <c r="O221" s="26" t="str">
        <f t="shared" si="14"/>
        <v/>
      </c>
      <c r="P221" s="19"/>
      <c r="Q221" s="19"/>
      <c r="R221" s="19"/>
      <c r="S221" s="19"/>
      <c r="T221" s="19"/>
      <c r="U221" s="19"/>
      <c r="V221" s="19"/>
      <c r="W221" s="19"/>
      <c r="X221" s="19"/>
      <c r="Y221" s="19"/>
    </row>
    <row r="222" spans="2:25" x14ac:dyDescent="0.3">
      <c r="B222" s="20"/>
      <c r="C222" s="25" t="str">
        <f t="shared" si="15"/>
        <v/>
      </c>
      <c r="D222" s="19"/>
      <c r="E222" s="13" t="str">
        <f>IF(C222="","",_xlfn.XLOOKUP(D222,条件一覧!$B$4:$B$400,条件一覧!$C$4:$C$400,,0,))</f>
        <v/>
      </c>
      <c r="F222" s="13" t="str">
        <f>IF(C222="","",_xlfn.XLOOKUP(D222,条件一覧!$B$4:$B$400,条件一覧!$D$4:$D$400,,0,))</f>
        <v/>
      </c>
      <c r="G222" s="14" t="str">
        <f t="shared" si="12"/>
        <v/>
      </c>
      <c r="H222" s="14" t="str">
        <f t="shared" si="13"/>
        <v/>
      </c>
      <c r="J222" s="13" t="str">
        <f>IF(C222="","",_xlfn.XLOOKUP(D222,条件一覧!$B$4:$B$400,条件一覧!$E$4:$E$400,,0,))</f>
        <v/>
      </c>
      <c r="K222" s="24"/>
      <c r="L222" s="17"/>
      <c r="M222" s="18"/>
      <c r="N222" s="18"/>
      <c r="O222" s="26" t="str">
        <f t="shared" si="14"/>
        <v/>
      </c>
      <c r="P222" s="19"/>
      <c r="Q222" s="19"/>
      <c r="R222" s="19"/>
      <c r="S222" s="19"/>
      <c r="T222" s="19"/>
      <c r="U222" s="19"/>
      <c r="V222" s="19"/>
      <c r="W222" s="19"/>
      <c r="X222" s="19"/>
      <c r="Y222" s="19"/>
    </row>
    <row r="223" spans="2:25" x14ac:dyDescent="0.3">
      <c r="B223" s="20"/>
      <c r="C223" s="25" t="str">
        <f t="shared" si="15"/>
        <v/>
      </c>
      <c r="D223" s="19"/>
      <c r="E223" s="13" t="str">
        <f>IF(C223="","",_xlfn.XLOOKUP(D223,条件一覧!$B$4:$B$400,条件一覧!$C$4:$C$400,,0,))</f>
        <v/>
      </c>
      <c r="F223" s="13" t="str">
        <f>IF(C223="","",_xlfn.XLOOKUP(D223,条件一覧!$B$4:$B$400,条件一覧!$D$4:$D$400,,0,))</f>
        <v/>
      </c>
      <c r="G223" s="14" t="str">
        <f t="shared" si="12"/>
        <v/>
      </c>
      <c r="H223" s="14" t="str">
        <f t="shared" si="13"/>
        <v/>
      </c>
      <c r="J223" s="13" t="str">
        <f>IF(C223="","",_xlfn.XLOOKUP(D223,条件一覧!$B$4:$B$400,条件一覧!$E$4:$E$400,,0,))</f>
        <v/>
      </c>
      <c r="K223" s="24"/>
      <c r="L223" s="17"/>
      <c r="M223" s="18"/>
      <c r="N223" s="18"/>
      <c r="O223" s="26" t="str">
        <f t="shared" si="14"/>
        <v/>
      </c>
      <c r="P223" s="19"/>
      <c r="Q223" s="19"/>
      <c r="R223" s="19"/>
      <c r="S223" s="19"/>
      <c r="T223" s="19"/>
      <c r="U223" s="19"/>
      <c r="V223" s="19"/>
      <c r="W223" s="19"/>
      <c r="X223" s="19"/>
      <c r="Y223" s="19"/>
    </row>
    <row r="224" spans="2:25" x14ac:dyDescent="0.3">
      <c r="B224" s="20"/>
      <c r="C224" s="25" t="str">
        <f t="shared" si="15"/>
        <v/>
      </c>
      <c r="D224" s="19"/>
      <c r="E224" s="13" t="str">
        <f>IF(C224="","",_xlfn.XLOOKUP(D224,条件一覧!$B$4:$B$400,条件一覧!$C$4:$C$400,,0,))</f>
        <v/>
      </c>
      <c r="F224" s="13" t="str">
        <f>IF(C224="","",_xlfn.XLOOKUP(D224,条件一覧!$B$4:$B$400,条件一覧!$D$4:$D$400,,0,))</f>
        <v/>
      </c>
      <c r="G224" s="14" t="str">
        <f t="shared" si="12"/>
        <v/>
      </c>
      <c r="H224" s="14" t="str">
        <f t="shared" si="13"/>
        <v/>
      </c>
      <c r="J224" s="13" t="str">
        <f>IF(C224="","",_xlfn.XLOOKUP(D224,条件一覧!$B$4:$B$400,条件一覧!$E$4:$E$400,,0,))</f>
        <v/>
      </c>
      <c r="K224" s="24"/>
      <c r="L224" s="17"/>
      <c r="M224" s="18"/>
      <c r="N224" s="18"/>
      <c r="O224" s="26" t="str">
        <f t="shared" si="14"/>
        <v/>
      </c>
      <c r="P224" s="19"/>
      <c r="Q224" s="19"/>
      <c r="R224" s="19"/>
      <c r="S224" s="19"/>
      <c r="T224" s="19"/>
      <c r="U224" s="19"/>
      <c r="V224" s="19"/>
      <c r="W224" s="19"/>
      <c r="X224" s="19"/>
      <c r="Y224" s="19"/>
    </row>
    <row r="225" spans="2:25" x14ac:dyDescent="0.3">
      <c r="B225" s="20"/>
      <c r="C225" s="25" t="str">
        <f t="shared" si="15"/>
        <v/>
      </c>
      <c r="D225" s="19"/>
      <c r="E225" s="13" t="str">
        <f>IF(C225="","",_xlfn.XLOOKUP(D225,条件一覧!$B$4:$B$400,条件一覧!$C$4:$C$400,,0,))</f>
        <v/>
      </c>
      <c r="F225" s="13" t="str">
        <f>IF(C225="","",_xlfn.XLOOKUP(D225,条件一覧!$B$4:$B$400,条件一覧!$D$4:$D$400,,0,))</f>
        <v/>
      </c>
      <c r="G225" s="14" t="str">
        <f t="shared" si="12"/>
        <v/>
      </c>
      <c r="H225" s="14" t="str">
        <f t="shared" si="13"/>
        <v/>
      </c>
      <c r="J225" s="13" t="str">
        <f>IF(C225="","",_xlfn.XLOOKUP(D225,条件一覧!$B$4:$B$400,条件一覧!$E$4:$E$400,,0,))</f>
        <v/>
      </c>
      <c r="K225" s="24"/>
      <c r="L225" s="17"/>
      <c r="M225" s="18"/>
      <c r="N225" s="18"/>
      <c r="O225" s="26" t="str">
        <f t="shared" si="14"/>
        <v/>
      </c>
      <c r="P225" s="19"/>
      <c r="Q225" s="19"/>
      <c r="R225" s="19"/>
      <c r="S225" s="19"/>
      <c r="T225" s="19"/>
      <c r="U225" s="19"/>
      <c r="V225" s="19"/>
      <c r="W225" s="19"/>
      <c r="X225" s="19"/>
      <c r="Y225" s="19"/>
    </row>
    <row r="226" spans="2:25" x14ac:dyDescent="0.3">
      <c r="B226" s="20"/>
      <c r="C226" s="25" t="str">
        <f t="shared" si="15"/>
        <v/>
      </c>
      <c r="D226" s="19"/>
      <c r="E226" s="13" t="str">
        <f>IF(C226="","",_xlfn.XLOOKUP(D226,条件一覧!$B$4:$B$400,条件一覧!$C$4:$C$400,,0,))</f>
        <v/>
      </c>
      <c r="F226" s="13" t="str">
        <f>IF(C226="","",_xlfn.XLOOKUP(D226,条件一覧!$B$4:$B$400,条件一覧!$D$4:$D$400,,0,))</f>
        <v/>
      </c>
      <c r="G226" s="14" t="str">
        <f t="shared" si="12"/>
        <v/>
      </c>
      <c r="H226" s="14" t="str">
        <f t="shared" si="13"/>
        <v/>
      </c>
      <c r="J226" s="13" t="str">
        <f>IF(C226="","",_xlfn.XLOOKUP(D226,条件一覧!$B$4:$B$400,条件一覧!$E$4:$E$400,,0,))</f>
        <v/>
      </c>
      <c r="K226" s="24"/>
      <c r="L226" s="17"/>
      <c r="M226" s="18"/>
      <c r="N226" s="18"/>
      <c r="O226" s="26" t="str">
        <f t="shared" si="14"/>
        <v/>
      </c>
      <c r="P226" s="19"/>
      <c r="Q226" s="19"/>
      <c r="R226" s="19"/>
      <c r="S226" s="19"/>
      <c r="T226" s="19"/>
      <c r="U226" s="19"/>
      <c r="V226" s="19"/>
      <c r="W226" s="19"/>
      <c r="X226" s="19"/>
      <c r="Y226" s="19"/>
    </row>
    <row r="227" spans="2:25" x14ac:dyDescent="0.3">
      <c r="B227" s="20"/>
      <c r="C227" s="25" t="str">
        <f t="shared" si="15"/>
        <v/>
      </c>
      <c r="D227" s="19"/>
      <c r="E227" s="13" t="str">
        <f>IF(C227="","",_xlfn.XLOOKUP(D227,条件一覧!$B$4:$B$400,条件一覧!$C$4:$C$400,,0,))</f>
        <v/>
      </c>
      <c r="F227" s="13" t="str">
        <f>IF(C227="","",_xlfn.XLOOKUP(D227,条件一覧!$B$4:$B$400,条件一覧!$D$4:$D$400,,0,))</f>
        <v/>
      </c>
      <c r="G227" s="14" t="str">
        <f t="shared" si="12"/>
        <v/>
      </c>
      <c r="H227" s="14" t="str">
        <f t="shared" si="13"/>
        <v/>
      </c>
      <c r="J227" s="13" t="str">
        <f>IF(C227="","",_xlfn.XLOOKUP(D227,条件一覧!$B$4:$B$400,条件一覧!$E$4:$E$400,,0,))</f>
        <v/>
      </c>
      <c r="K227" s="24"/>
      <c r="L227" s="17"/>
      <c r="M227" s="18"/>
      <c r="N227" s="18"/>
      <c r="O227" s="26" t="str">
        <f t="shared" si="14"/>
        <v/>
      </c>
      <c r="P227" s="19"/>
      <c r="Q227" s="19"/>
      <c r="R227" s="19"/>
      <c r="S227" s="19"/>
      <c r="T227" s="19"/>
      <c r="U227" s="19"/>
      <c r="V227" s="19"/>
      <c r="W227" s="19"/>
      <c r="X227" s="19"/>
      <c r="Y227" s="19"/>
    </row>
    <row r="228" spans="2:25" x14ac:dyDescent="0.3">
      <c r="B228" s="20"/>
      <c r="C228" s="25" t="str">
        <f t="shared" si="15"/>
        <v/>
      </c>
      <c r="D228" s="19"/>
      <c r="E228" s="13" t="str">
        <f>IF(C228="","",_xlfn.XLOOKUP(D228,条件一覧!$B$4:$B$400,条件一覧!$C$4:$C$400,,0,))</f>
        <v/>
      </c>
      <c r="F228" s="13" t="str">
        <f>IF(C228="","",_xlfn.XLOOKUP(D228,条件一覧!$B$4:$B$400,条件一覧!$D$4:$D$400,,0,))</f>
        <v/>
      </c>
      <c r="G228" s="14" t="str">
        <f t="shared" si="12"/>
        <v/>
      </c>
      <c r="H228" s="14" t="str">
        <f t="shared" si="13"/>
        <v/>
      </c>
      <c r="J228" s="13" t="str">
        <f>IF(C228="","",_xlfn.XLOOKUP(D228,条件一覧!$B$4:$B$400,条件一覧!$E$4:$E$400,,0,))</f>
        <v/>
      </c>
      <c r="K228" s="24"/>
      <c r="L228" s="17"/>
      <c r="M228" s="18"/>
      <c r="N228" s="18"/>
      <c r="O228" s="26" t="str">
        <f t="shared" si="14"/>
        <v/>
      </c>
      <c r="P228" s="19"/>
      <c r="Q228" s="19"/>
      <c r="R228" s="19"/>
      <c r="S228" s="19"/>
      <c r="T228" s="19"/>
      <c r="U228" s="19"/>
      <c r="V228" s="19"/>
      <c r="W228" s="19"/>
      <c r="X228" s="19"/>
      <c r="Y228" s="19"/>
    </row>
    <row r="229" spans="2:25" x14ac:dyDescent="0.3">
      <c r="B229" s="20"/>
      <c r="C229" s="25" t="str">
        <f t="shared" si="15"/>
        <v/>
      </c>
      <c r="D229" s="19"/>
      <c r="E229" s="13" t="str">
        <f>IF(C229="","",_xlfn.XLOOKUP(D229,条件一覧!$B$4:$B$400,条件一覧!$C$4:$C$400,,0,))</f>
        <v/>
      </c>
      <c r="F229" s="13" t="str">
        <f>IF(C229="","",_xlfn.XLOOKUP(D229,条件一覧!$B$4:$B$400,条件一覧!$D$4:$D$400,,0,))</f>
        <v/>
      </c>
      <c r="G229" s="14" t="str">
        <f t="shared" si="12"/>
        <v/>
      </c>
      <c r="H229" s="14" t="str">
        <f t="shared" si="13"/>
        <v/>
      </c>
      <c r="J229" s="13" t="str">
        <f>IF(C229="","",_xlfn.XLOOKUP(D229,条件一覧!$B$4:$B$400,条件一覧!$E$4:$E$400,,0,))</f>
        <v/>
      </c>
      <c r="K229" s="24"/>
      <c r="L229" s="17"/>
      <c r="M229" s="18"/>
      <c r="N229" s="18"/>
      <c r="O229" s="26" t="str">
        <f t="shared" si="14"/>
        <v/>
      </c>
      <c r="P229" s="19"/>
      <c r="Q229" s="19"/>
      <c r="R229" s="19"/>
      <c r="S229" s="19"/>
      <c r="T229" s="19"/>
      <c r="U229" s="19"/>
      <c r="V229" s="19"/>
      <c r="W229" s="19"/>
      <c r="X229" s="19"/>
      <c r="Y229" s="19"/>
    </row>
    <row r="230" spans="2:25" x14ac:dyDescent="0.3">
      <c r="B230" s="20"/>
      <c r="C230" s="25" t="str">
        <f t="shared" si="15"/>
        <v/>
      </c>
      <c r="D230" s="19"/>
      <c r="E230" s="13" t="str">
        <f>IF(C230="","",_xlfn.XLOOKUP(D230,条件一覧!$B$4:$B$400,条件一覧!$C$4:$C$400,,0,))</f>
        <v/>
      </c>
      <c r="F230" s="13" t="str">
        <f>IF(C230="","",_xlfn.XLOOKUP(D230,条件一覧!$B$4:$B$400,条件一覧!$D$4:$D$400,,0,))</f>
        <v/>
      </c>
      <c r="G230" s="14" t="str">
        <f t="shared" si="12"/>
        <v/>
      </c>
      <c r="H230" s="14" t="str">
        <f t="shared" si="13"/>
        <v/>
      </c>
      <c r="J230" s="13" t="str">
        <f>IF(C230="","",_xlfn.XLOOKUP(D230,条件一覧!$B$4:$B$400,条件一覧!$E$4:$E$400,,0,))</f>
        <v/>
      </c>
      <c r="K230" s="24"/>
      <c r="L230" s="17"/>
      <c r="M230" s="18"/>
      <c r="N230" s="18"/>
      <c r="O230" s="26" t="str">
        <f t="shared" si="14"/>
        <v/>
      </c>
      <c r="P230" s="19"/>
      <c r="Q230" s="19"/>
      <c r="R230" s="19"/>
      <c r="S230" s="19"/>
      <c r="T230" s="19"/>
      <c r="U230" s="19"/>
      <c r="V230" s="19"/>
      <c r="W230" s="19"/>
      <c r="X230" s="19"/>
      <c r="Y230" s="19"/>
    </row>
    <row r="231" spans="2:25" x14ac:dyDescent="0.3">
      <c r="B231" s="20"/>
      <c r="C231" s="25" t="str">
        <f t="shared" si="15"/>
        <v/>
      </c>
      <c r="D231" s="19"/>
      <c r="E231" s="13" t="str">
        <f>IF(C231="","",_xlfn.XLOOKUP(D231,条件一覧!$B$4:$B$400,条件一覧!$C$4:$C$400,,0,))</f>
        <v/>
      </c>
      <c r="F231" s="13" t="str">
        <f>IF(C231="","",_xlfn.XLOOKUP(D231,条件一覧!$B$4:$B$400,条件一覧!$D$4:$D$400,,0,))</f>
        <v/>
      </c>
      <c r="G231" s="14" t="str">
        <f t="shared" si="12"/>
        <v/>
      </c>
      <c r="H231" s="14" t="str">
        <f t="shared" si="13"/>
        <v/>
      </c>
      <c r="J231" s="13" t="str">
        <f>IF(C231="","",_xlfn.XLOOKUP(D231,条件一覧!$B$4:$B$400,条件一覧!$E$4:$E$400,,0,))</f>
        <v/>
      </c>
      <c r="K231" s="24"/>
      <c r="L231" s="17"/>
      <c r="M231" s="18"/>
      <c r="N231" s="18"/>
      <c r="O231" s="26" t="str">
        <f t="shared" si="14"/>
        <v/>
      </c>
      <c r="P231" s="19"/>
      <c r="Q231" s="19"/>
      <c r="R231" s="19"/>
      <c r="S231" s="19"/>
      <c r="T231" s="19"/>
      <c r="U231" s="19"/>
      <c r="V231" s="19"/>
      <c r="W231" s="19"/>
      <c r="X231" s="19"/>
      <c r="Y231" s="19"/>
    </row>
    <row r="232" spans="2:25" x14ac:dyDescent="0.3">
      <c r="B232" s="20"/>
      <c r="C232" s="25" t="str">
        <f t="shared" si="15"/>
        <v/>
      </c>
      <c r="D232" s="19"/>
      <c r="E232" s="13" t="str">
        <f>IF(C232="","",_xlfn.XLOOKUP(D232,条件一覧!$B$4:$B$400,条件一覧!$C$4:$C$400,,0,))</f>
        <v/>
      </c>
      <c r="F232" s="13" t="str">
        <f>IF(C232="","",_xlfn.XLOOKUP(D232,条件一覧!$B$4:$B$400,条件一覧!$D$4:$D$400,,0,))</f>
        <v/>
      </c>
      <c r="G232" s="14" t="str">
        <f t="shared" si="12"/>
        <v/>
      </c>
      <c r="H232" s="14" t="str">
        <f t="shared" si="13"/>
        <v/>
      </c>
      <c r="J232" s="13" t="str">
        <f>IF(C232="","",_xlfn.XLOOKUP(D232,条件一覧!$B$4:$B$400,条件一覧!$E$4:$E$400,,0,))</f>
        <v/>
      </c>
      <c r="K232" s="24"/>
      <c r="L232" s="17"/>
      <c r="M232" s="18"/>
      <c r="N232" s="18"/>
      <c r="O232" s="26" t="str">
        <f t="shared" si="14"/>
        <v/>
      </c>
      <c r="P232" s="19"/>
      <c r="Q232" s="19"/>
      <c r="R232" s="19"/>
      <c r="S232" s="19"/>
      <c r="T232" s="19"/>
      <c r="U232" s="19"/>
      <c r="V232" s="19"/>
      <c r="W232" s="19"/>
      <c r="X232" s="19"/>
      <c r="Y232" s="19"/>
    </row>
    <row r="233" spans="2:25" x14ac:dyDescent="0.3">
      <c r="B233" s="20"/>
      <c r="C233" s="25" t="str">
        <f t="shared" si="15"/>
        <v/>
      </c>
      <c r="D233" s="19"/>
      <c r="E233" s="13" t="str">
        <f>IF(C233="","",_xlfn.XLOOKUP(D233,条件一覧!$B$4:$B$400,条件一覧!$C$4:$C$400,,0,))</f>
        <v/>
      </c>
      <c r="F233" s="13" t="str">
        <f>IF(C233="","",_xlfn.XLOOKUP(D233,条件一覧!$B$4:$B$400,条件一覧!$D$4:$D$400,,0,))</f>
        <v/>
      </c>
      <c r="G233" s="14" t="str">
        <f t="shared" si="12"/>
        <v/>
      </c>
      <c r="H233" s="14" t="str">
        <f t="shared" si="13"/>
        <v/>
      </c>
      <c r="J233" s="13" t="str">
        <f>IF(C233="","",_xlfn.XLOOKUP(D233,条件一覧!$B$4:$B$400,条件一覧!$E$4:$E$400,,0,))</f>
        <v/>
      </c>
      <c r="K233" s="24"/>
      <c r="L233" s="17"/>
      <c r="M233" s="18"/>
      <c r="N233" s="18"/>
      <c r="O233" s="26" t="str">
        <f t="shared" si="14"/>
        <v/>
      </c>
      <c r="P233" s="19"/>
      <c r="Q233" s="19"/>
      <c r="R233" s="19"/>
      <c r="S233" s="19"/>
      <c r="T233" s="19"/>
      <c r="U233" s="19"/>
      <c r="V233" s="19"/>
      <c r="W233" s="19"/>
      <c r="X233" s="19"/>
      <c r="Y233" s="19"/>
    </row>
    <row r="234" spans="2:25" x14ac:dyDescent="0.3">
      <c r="B234" s="20"/>
      <c r="C234" s="25" t="str">
        <f t="shared" si="15"/>
        <v/>
      </c>
      <c r="D234" s="19"/>
      <c r="E234" s="13" t="str">
        <f>IF(C234="","",_xlfn.XLOOKUP(D234,条件一覧!$B$4:$B$400,条件一覧!$C$4:$C$400,,0,))</f>
        <v/>
      </c>
      <c r="F234" s="13" t="str">
        <f>IF(C234="","",_xlfn.XLOOKUP(D234,条件一覧!$B$4:$B$400,条件一覧!$D$4:$D$400,,0,))</f>
        <v/>
      </c>
      <c r="G234" s="14" t="str">
        <f t="shared" si="12"/>
        <v/>
      </c>
      <c r="H234" s="14" t="str">
        <f t="shared" si="13"/>
        <v/>
      </c>
      <c r="J234" s="13" t="str">
        <f>IF(C234="","",_xlfn.XLOOKUP(D234,条件一覧!$B$4:$B$400,条件一覧!$E$4:$E$400,,0,))</f>
        <v/>
      </c>
      <c r="K234" s="24"/>
      <c r="L234" s="17"/>
      <c r="M234" s="18"/>
      <c r="N234" s="18"/>
      <c r="O234" s="26" t="str">
        <f t="shared" si="14"/>
        <v/>
      </c>
      <c r="P234" s="19"/>
      <c r="Q234" s="19"/>
      <c r="R234" s="19"/>
      <c r="S234" s="19"/>
      <c r="T234" s="19"/>
      <c r="U234" s="19"/>
      <c r="V234" s="19"/>
      <c r="W234" s="19"/>
      <c r="X234" s="19"/>
      <c r="Y234" s="19"/>
    </row>
    <row r="235" spans="2:25" x14ac:dyDescent="0.3">
      <c r="B235" s="20"/>
      <c r="C235" s="25" t="str">
        <f t="shared" si="15"/>
        <v/>
      </c>
      <c r="D235" s="19"/>
      <c r="E235" s="13" t="str">
        <f>IF(C235="","",_xlfn.XLOOKUP(D235,条件一覧!$B$4:$B$400,条件一覧!$C$4:$C$400,,0,))</f>
        <v/>
      </c>
      <c r="F235" s="13" t="str">
        <f>IF(C235="","",_xlfn.XLOOKUP(D235,条件一覧!$B$4:$B$400,条件一覧!$D$4:$D$400,,0,))</f>
        <v/>
      </c>
      <c r="G235" s="14" t="str">
        <f t="shared" si="12"/>
        <v/>
      </c>
      <c r="H235" s="14" t="str">
        <f t="shared" si="13"/>
        <v/>
      </c>
      <c r="J235" s="13" t="str">
        <f>IF(C235="","",_xlfn.XLOOKUP(D235,条件一覧!$B$4:$B$400,条件一覧!$E$4:$E$400,,0,))</f>
        <v/>
      </c>
      <c r="K235" s="24"/>
      <c r="L235" s="17"/>
      <c r="M235" s="18"/>
      <c r="N235" s="18"/>
      <c r="O235" s="26" t="str">
        <f t="shared" si="14"/>
        <v/>
      </c>
      <c r="P235" s="19"/>
      <c r="Q235" s="19"/>
      <c r="R235" s="19"/>
      <c r="S235" s="19"/>
      <c r="T235" s="19"/>
      <c r="U235" s="19"/>
      <c r="V235" s="19"/>
      <c r="W235" s="19"/>
      <c r="X235" s="19"/>
      <c r="Y235" s="19"/>
    </row>
    <row r="236" spans="2:25" x14ac:dyDescent="0.3">
      <c r="B236" s="20"/>
      <c r="C236" s="25" t="str">
        <f t="shared" si="15"/>
        <v/>
      </c>
      <c r="D236" s="19"/>
      <c r="E236" s="13" t="str">
        <f>IF(C236="","",_xlfn.XLOOKUP(D236,条件一覧!$B$4:$B$400,条件一覧!$C$4:$C$400,,0,))</f>
        <v/>
      </c>
      <c r="F236" s="13" t="str">
        <f>IF(C236="","",_xlfn.XLOOKUP(D236,条件一覧!$B$4:$B$400,条件一覧!$D$4:$D$400,,0,))</f>
        <v/>
      </c>
      <c r="G236" s="14" t="str">
        <f t="shared" si="12"/>
        <v/>
      </c>
      <c r="H236" s="14" t="str">
        <f t="shared" si="13"/>
        <v/>
      </c>
      <c r="J236" s="13" t="str">
        <f>IF(C236="","",_xlfn.XLOOKUP(D236,条件一覧!$B$4:$B$400,条件一覧!$E$4:$E$400,,0,))</f>
        <v/>
      </c>
      <c r="K236" s="24"/>
      <c r="L236" s="17"/>
      <c r="M236" s="18"/>
      <c r="N236" s="18"/>
      <c r="O236" s="26" t="str">
        <f t="shared" si="14"/>
        <v/>
      </c>
      <c r="P236" s="19"/>
      <c r="Q236" s="19"/>
      <c r="R236" s="19"/>
      <c r="S236" s="19"/>
      <c r="T236" s="19"/>
      <c r="U236" s="19"/>
      <c r="V236" s="19"/>
      <c r="W236" s="19"/>
      <c r="X236" s="19"/>
      <c r="Y236" s="19"/>
    </row>
    <row r="237" spans="2:25" x14ac:dyDescent="0.3">
      <c r="B237" s="20"/>
      <c r="C237" s="25" t="str">
        <f t="shared" si="15"/>
        <v/>
      </c>
      <c r="D237" s="19"/>
      <c r="E237" s="13" t="str">
        <f>IF(C237="","",_xlfn.XLOOKUP(D237,条件一覧!$B$4:$B$400,条件一覧!$C$4:$C$400,,0,))</f>
        <v/>
      </c>
      <c r="F237" s="13" t="str">
        <f>IF(C237="","",_xlfn.XLOOKUP(D237,条件一覧!$B$4:$B$400,条件一覧!$D$4:$D$400,,0,))</f>
        <v/>
      </c>
      <c r="G237" s="14" t="str">
        <f t="shared" si="12"/>
        <v/>
      </c>
      <c r="H237" s="14" t="str">
        <f t="shared" si="13"/>
        <v/>
      </c>
      <c r="J237" s="13" t="str">
        <f>IF(C237="","",_xlfn.XLOOKUP(D237,条件一覧!$B$4:$B$400,条件一覧!$E$4:$E$400,,0,))</f>
        <v/>
      </c>
      <c r="K237" s="24"/>
      <c r="L237" s="17"/>
      <c r="M237" s="18"/>
      <c r="N237" s="18"/>
      <c r="O237" s="26" t="str">
        <f t="shared" si="14"/>
        <v/>
      </c>
      <c r="P237" s="19"/>
      <c r="Q237" s="19"/>
      <c r="R237" s="19"/>
      <c r="S237" s="19"/>
      <c r="T237" s="19"/>
      <c r="U237" s="19"/>
      <c r="V237" s="19"/>
      <c r="W237" s="19"/>
      <c r="X237" s="19"/>
      <c r="Y237" s="19"/>
    </row>
    <row r="238" spans="2:25" x14ac:dyDescent="0.3">
      <c r="B238" s="20"/>
      <c r="C238" s="25" t="str">
        <f t="shared" si="15"/>
        <v/>
      </c>
      <c r="D238" s="19"/>
      <c r="E238" s="13" t="str">
        <f>IF(C238="","",_xlfn.XLOOKUP(D238,条件一覧!$B$4:$B$400,条件一覧!$C$4:$C$400,,0,))</f>
        <v/>
      </c>
      <c r="F238" s="13" t="str">
        <f>IF(C238="","",_xlfn.XLOOKUP(D238,条件一覧!$B$4:$B$400,条件一覧!$D$4:$D$400,,0,))</f>
        <v/>
      </c>
      <c r="G238" s="14" t="str">
        <f t="shared" si="12"/>
        <v/>
      </c>
      <c r="H238" s="14" t="str">
        <f t="shared" si="13"/>
        <v/>
      </c>
      <c r="J238" s="13" t="str">
        <f>IF(C238="","",_xlfn.XLOOKUP(D238,条件一覧!$B$4:$B$400,条件一覧!$E$4:$E$400,,0,))</f>
        <v/>
      </c>
      <c r="K238" s="24"/>
      <c r="L238" s="17"/>
      <c r="M238" s="18"/>
      <c r="N238" s="18"/>
      <c r="O238" s="26" t="str">
        <f t="shared" si="14"/>
        <v/>
      </c>
      <c r="P238" s="19"/>
      <c r="Q238" s="19"/>
      <c r="R238" s="19"/>
      <c r="S238" s="19"/>
      <c r="T238" s="19"/>
      <c r="U238" s="19"/>
      <c r="V238" s="19"/>
      <c r="W238" s="19"/>
      <c r="X238" s="19"/>
      <c r="Y238" s="19"/>
    </row>
    <row r="239" spans="2:25" x14ac:dyDescent="0.3">
      <c r="B239" s="20"/>
      <c r="C239" s="25" t="str">
        <f t="shared" si="15"/>
        <v/>
      </c>
      <c r="D239" s="19"/>
      <c r="E239" s="13" t="str">
        <f>IF(C239="","",_xlfn.XLOOKUP(D239,条件一覧!$B$4:$B$400,条件一覧!$C$4:$C$400,,0,))</f>
        <v/>
      </c>
      <c r="F239" s="13" t="str">
        <f>IF(C239="","",_xlfn.XLOOKUP(D239,条件一覧!$B$4:$B$400,条件一覧!$D$4:$D$400,,0,))</f>
        <v/>
      </c>
      <c r="G239" s="14" t="str">
        <f t="shared" si="12"/>
        <v/>
      </c>
      <c r="H239" s="14" t="str">
        <f t="shared" si="13"/>
        <v/>
      </c>
      <c r="J239" s="13" t="str">
        <f>IF(C239="","",_xlfn.XLOOKUP(D239,条件一覧!$B$4:$B$400,条件一覧!$E$4:$E$400,,0,))</f>
        <v/>
      </c>
      <c r="K239" s="24"/>
      <c r="L239" s="17"/>
      <c r="M239" s="18"/>
      <c r="N239" s="18"/>
      <c r="O239" s="26" t="str">
        <f t="shared" si="14"/>
        <v/>
      </c>
      <c r="P239" s="19"/>
      <c r="Q239" s="19"/>
      <c r="R239" s="19"/>
      <c r="S239" s="19"/>
      <c r="T239" s="19"/>
      <c r="U239" s="19"/>
      <c r="V239" s="19"/>
      <c r="W239" s="19"/>
      <c r="X239" s="19"/>
      <c r="Y239" s="19"/>
    </row>
    <row r="240" spans="2:25" x14ac:dyDescent="0.3">
      <c r="B240" s="20"/>
      <c r="C240" s="25" t="str">
        <f t="shared" si="15"/>
        <v/>
      </c>
      <c r="D240" s="19"/>
      <c r="E240" s="13" t="str">
        <f>IF(C240="","",_xlfn.XLOOKUP(D240,条件一覧!$B$4:$B$400,条件一覧!$C$4:$C$400,,0,))</f>
        <v/>
      </c>
      <c r="F240" s="13" t="str">
        <f>IF(C240="","",_xlfn.XLOOKUP(D240,条件一覧!$B$4:$B$400,条件一覧!$D$4:$D$400,,0,))</f>
        <v/>
      </c>
      <c r="G240" s="14" t="str">
        <f t="shared" si="12"/>
        <v/>
      </c>
      <c r="H240" s="14" t="str">
        <f t="shared" si="13"/>
        <v/>
      </c>
      <c r="J240" s="13" t="str">
        <f>IF(C240="","",_xlfn.XLOOKUP(D240,条件一覧!$B$4:$B$400,条件一覧!$E$4:$E$400,,0,))</f>
        <v/>
      </c>
      <c r="K240" s="24"/>
      <c r="L240" s="17"/>
      <c r="M240" s="18"/>
      <c r="N240" s="18"/>
      <c r="O240" s="26" t="str">
        <f t="shared" si="14"/>
        <v/>
      </c>
      <c r="P240" s="19"/>
      <c r="Q240" s="19"/>
      <c r="R240" s="19"/>
      <c r="S240" s="19"/>
      <c r="T240" s="19"/>
      <c r="U240" s="19"/>
      <c r="V240" s="19"/>
      <c r="W240" s="19"/>
      <c r="X240" s="19"/>
      <c r="Y240" s="19"/>
    </row>
    <row r="241" spans="2:25" x14ac:dyDescent="0.3">
      <c r="B241" s="20"/>
      <c r="C241" s="25" t="str">
        <f t="shared" si="15"/>
        <v/>
      </c>
      <c r="D241" s="19"/>
      <c r="E241" s="13" t="str">
        <f>IF(C241="","",_xlfn.XLOOKUP(D241,条件一覧!$B$4:$B$400,条件一覧!$C$4:$C$400,,0,))</f>
        <v/>
      </c>
      <c r="F241" s="13" t="str">
        <f>IF(C241="","",_xlfn.XLOOKUP(D241,条件一覧!$B$4:$B$400,条件一覧!$D$4:$D$400,,0,))</f>
        <v/>
      </c>
      <c r="G241" s="14" t="str">
        <f t="shared" si="12"/>
        <v/>
      </c>
      <c r="H241" s="14" t="str">
        <f t="shared" si="13"/>
        <v/>
      </c>
      <c r="J241" s="13" t="str">
        <f>IF(C241="","",_xlfn.XLOOKUP(D241,条件一覧!$B$4:$B$400,条件一覧!$E$4:$E$400,,0,))</f>
        <v/>
      </c>
      <c r="K241" s="24"/>
      <c r="L241" s="17"/>
      <c r="M241" s="18"/>
      <c r="N241" s="18"/>
      <c r="O241" s="26" t="str">
        <f t="shared" si="14"/>
        <v/>
      </c>
      <c r="P241" s="19"/>
      <c r="Q241" s="19"/>
      <c r="R241" s="19"/>
      <c r="S241" s="19"/>
      <c r="T241" s="19"/>
      <c r="U241" s="19"/>
      <c r="V241" s="19"/>
      <c r="W241" s="19"/>
      <c r="X241" s="19"/>
      <c r="Y241" s="19"/>
    </row>
    <row r="242" spans="2:25" x14ac:dyDescent="0.3">
      <c r="B242" s="20"/>
      <c r="C242" s="25" t="str">
        <f t="shared" si="15"/>
        <v/>
      </c>
      <c r="D242" s="19"/>
      <c r="E242" s="13" t="str">
        <f>IF(C242="","",_xlfn.XLOOKUP(D242,条件一覧!$B$4:$B$400,条件一覧!$C$4:$C$400,,0,))</f>
        <v/>
      </c>
      <c r="F242" s="13" t="str">
        <f>IF(C242="","",_xlfn.XLOOKUP(D242,条件一覧!$B$4:$B$400,条件一覧!$D$4:$D$400,,0,))</f>
        <v/>
      </c>
      <c r="G242" s="14" t="str">
        <f t="shared" si="12"/>
        <v/>
      </c>
      <c r="H242" s="14" t="str">
        <f t="shared" si="13"/>
        <v/>
      </c>
      <c r="J242" s="13" t="str">
        <f>IF(C242="","",_xlfn.XLOOKUP(D242,条件一覧!$B$4:$B$400,条件一覧!$E$4:$E$400,,0,))</f>
        <v/>
      </c>
      <c r="K242" s="24"/>
      <c r="L242" s="17"/>
      <c r="M242" s="18"/>
      <c r="N242" s="18"/>
      <c r="O242" s="26" t="str">
        <f t="shared" si="14"/>
        <v/>
      </c>
      <c r="P242" s="19"/>
      <c r="Q242" s="19"/>
      <c r="R242" s="19"/>
      <c r="S242" s="19"/>
      <c r="T242" s="19"/>
      <c r="U242" s="19"/>
      <c r="V242" s="19"/>
      <c r="W242" s="19"/>
      <c r="X242" s="19"/>
      <c r="Y242" s="19"/>
    </row>
    <row r="243" spans="2:25" x14ac:dyDescent="0.3">
      <c r="B243" s="20"/>
      <c r="C243" s="25" t="str">
        <f t="shared" si="15"/>
        <v/>
      </c>
      <c r="D243" s="19"/>
      <c r="E243" s="13" t="str">
        <f>IF(C243="","",_xlfn.XLOOKUP(D243,条件一覧!$B$4:$B$400,条件一覧!$C$4:$C$400,,0,))</f>
        <v/>
      </c>
      <c r="F243" s="13" t="str">
        <f>IF(C243="","",_xlfn.XLOOKUP(D243,条件一覧!$B$4:$B$400,条件一覧!$D$4:$D$400,,0,))</f>
        <v/>
      </c>
      <c r="G243" s="14" t="str">
        <f t="shared" si="12"/>
        <v/>
      </c>
      <c r="H243" s="14" t="str">
        <f t="shared" si="13"/>
        <v/>
      </c>
      <c r="J243" s="13" t="str">
        <f>IF(C243="","",_xlfn.XLOOKUP(D243,条件一覧!$B$4:$B$400,条件一覧!$E$4:$E$400,,0,))</f>
        <v/>
      </c>
      <c r="K243" s="24"/>
      <c r="L243" s="17"/>
      <c r="M243" s="18"/>
      <c r="N243" s="18"/>
      <c r="O243" s="26" t="str">
        <f t="shared" si="14"/>
        <v/>
      </c>
      <c r="P243" s="19"/>
      <c r="Q243" s="19"/>
      <c r="R243" s="19"/>
      <c r="S243" s="19"/>
      <c r="T243" s="19"/>
      <c r="U243" s="19"/>
      <c r="V243" s="19"/>
      <c r="W243" s="19"/>
      <c r="X243" s="19"/>
      <c r="Y243" s="19"/>
    </row>
    <row r="244" spans="2:25" x14ac:dyDescent="0.3">
      <c r="B244" s="20"/>
      <c r="C244" s="25" t="str">
        <f t="shared" si="15"/>
        <v/>
      </c>
      <c r="D244" s="19"/>
      <c r="E244" s="13" t="str">
        <f>IF(C244="","",_xlfn.XLOOKUP(D244,条件一覧!$B$4:$B$400,条件一覧!$C$4:$C$400,,0,))</f>
        <v/>
      </c>
      <c r="F244" s="13" t="str">
        <f>IF(C244="","",_xlfn.XLOOKUP(D244,条件一覧!$B$4:$B$400,条件一覧!$D$4:$D$400,,0,))</f>
        <v/>
      </c>
      <c r="G244" s="14" t="str">
        <f t="shared" si="12"/>
        <v/>
      </c>
      <c r="H244" s="14" t="str">
        <f t="shared" si="13"/>
        <v/>
      </c>
      <c r="J244" s="13" t="str">
        <f>IF(C244="","",_xlfn.XLOOKUP(D244,条件一覧!$B$4:$B$400,条件一覧!$E$4:$E$400,,0,))</f>
        <v/>
      </c>
      <c r="K244" s="24"/>
      <c r="L244" s="17"/>
      <c r="M244" s="18"/>
      <c r="N244" s="18"/>
      <c r="O244" s="26" t="str">
        <f t="shared" si="14"/>
        <v/>
      </c>
      <c r="P244" s="19"/>
      <c r="Q244" s="19"/>
      <c r="R244" s="19"/>
      <c r="S244" s="19"/>
      <c r="T244" s="19"/>
      <c r="U244" s="19"/>
      <c r="V244" s="19"/>
      <c r="W244" s="19"/>
      <c r="X244" s="19"/>
      <c r="Y244" s="19"/>
    </row>
    <row r="245" spans="2:25" x14ac:dyDescent="0.3">
      <c r="B245" s="20"/>
      <c r="C245" s="25" t="str">
        <f t="shared" si="15"/>
        <v/>
      </c>
      <c r="D245" s="19"/>
      <c r="E245" s="13" t="str">
        <f>IF(C245="","",_xlfn.XLOOKUP(D245,条件一覧!$B$4:$B$400,条件一覧!$C$4:$C$400,,0,))</f>
        <v/>
      </c>
      <c r="F245" s="13" t="str">
        <f>IF(C245="","",_xlfn.XLOOKUP(D245,条件一覧!$B$4:$B$400,条件一覧!$D$4:$D$400,,0,))</f>
        <v/>
      </c>
      <c r="G245" s="14" t="str">
        <f t="shared" si="12"/>
        <v/>
      </c>
      <c r="H245" s="14" t="str">
        <f t="shared" si="13"/>
        <v/>
      </c>
      <c r="J245" s="13" t="str">
        <f>IF(C245="","",_xlfn.XLOOKUP(D245,条件一覧!$B$4:$B$400,条件一覧!$E$4:$E$400,,0,))</f>
        <v/>
      </c>
      <c r="K245" s="24"/>
      <c r="L245" s="17"/>
      <c r="M245" s="18"/>
      <c r="N245" s="18"/>
      <c r="O245" s="26" t="str">
        <f t="shared" si="14"/>
        <v/>
      </c>
      <c r="P245" s="19"/>
      <c r="Q245" s="19"/>
      <c r="R245" s="19"/>
      <c r="S245" s="19"/>
      <c r="T245" s="19"/>
      <c r="U245" s="19"/>
      <c r="V245" s="19"/>
      <c r="W245" s="19"/>
      <c r="X245" s="19"/>
      <c r="Y245" s="19"/>
    </row>
    <row r="246" spans="2:25" x14ac:dyDescent="0.3">
      <c r="B246" s="20"/>
      <c r="C246" s="25" t="str">
        <f t="shared" si="15"/>
        <v/>
      </c>
      <c r="D246" s="19"/>
      <c r="E246" s="13" t="str">
        <f>IF(C246="","",_xlfn.XLOOKUP(D246,条件一覧!$B$4:$B$400,条件一覧!$C$4:$C$400,,0,))</f>
        <v/>
      </c>
      <c r="F246" s="13" t="str">
        <f>IF(C246="","",_xlfn.XLOOKUP(D246,条件一覧!$B$4:$B$400,条件一覧!$D$4:$D$400,,0,))</f>
        <v/>
      </c>
      <c r="G246" s="14" t="str">
        <f t="shared" si="12"/>
        <v/>
      </c>
      <c r="H246" s="14" t="str">
        <f t="shared" si="13"/>
        <v/>
      </c>
      <c r="J246" s="13" t="str">
        <f>IF(C246="","",_xlfn.XLOOKUP(D246,条件一覧!$B$4:$B$400,条件一覧!$E$4:$E$400,,0,))</f>
        <v/>
      </c>
      <c r="K246" s="24"/>
      <c r="L246" s="17"/>
      <c r="M246" s="18"/>
      <c r="N246" s="18"/>
      <c r="O246" s="26" t="str">
        <f t="shared" si="14"/>
        <v/>
      </c>
      <c r="P246" s="19"/>
      <c r="Q246" s="19"/>
      <c r="R246" s="19"/>
      <c r="S246" s="19"/>
      <c r="T246" s="19"/>
      <c r="U246" s="19"/>
      <c r="V246" s="19"/>
      <c r="W246" s="19"/>
      <c r="X246" s="19"/>
      <c r="Y246" s="19"/>
    </row>
    <row r="247" spans="2:25" x14ac:dyDescent="0.3">
      <c r="B247" s="20"/>
      <c r="C247" s="25" t="str">
        <f t="shared" si="15"/>
        <v/>
      </c>
      <c r="D247" s="19"/>
      <c r="E247" s="13" t="str">
        <f>IF(C247="","",_xlfn.XLOOKUP(D247,条件一覧!$B$4:$B$400,条件一覧!$C$4:$C$400,,0,))</f>
        <v/>
      </c>
      <c r="F247" s="13" t="str">
        <f>IF(C247="","",_xlfn.XLOOKUP(D247,条件一覧!$B$4:$B$400,条件一覧!$D$4:$D$400,,0,))</f>
        <v/>
      </c>
      <c r="G247" s="14" t="str">
        <f t="shared" si="12"/>
        <v/>
      </c>
      <c r="H247" s="14" t="str">
        <f t="shared" si="13"/>
        <v/>
      </c>
      <c r="J247" s="13" t="str">
        <f>IF(C247="","",_xlfn.XLOOKUP(D247,条件一覧!$B$4:$B$400,条件一覧!$E$4:$E$400,,0,))</f>
        <v/>
      </c>
      <c r="K247" s="24"/>
      <c r="L247" s="17"/>
      <c r="M247" s="18"/>
      <c r="N247" s="18"/>
      <c r="O247" s="26" t="str">
        <f t="shared" si="14"/>
        <v/>
      </c>
      <c r="P247" s="19"/>
      <c r="Q247" s="19"/>
      <c r="R247" s="19"/>
      <c r="S247" s="19"/>
      <c r="T247" s="19"/>
      <c r="U247" s="19"/>
      <c r="V247" s="19"/>
      <c r="W247" s="19"/>
      <c r="X247" s="19"/>
      <c r="Y247" s="19"/>
    </row>
    <row r="248" spans="2:25" x14ac:dyDescent="0.3">
      <c r="B248" s="20"/>
      <c r="C248" s="25" t="str">
        <f t="shared" si="15"/>
        <v/>
      </c>
      <c r="D248" s="19"/>
      <c r="E248" s="13" t="str">
        <f>IF(C248="","",_xlfn.XLOOKUP(D248,条件一覧!$B$4:$B$400,条件一覧!$C$4:$C$400,,0,))</f>
        <v/>
      </c>
      <c r="F248" s="13" t="str">
        <f>IF(C248="","",_xlfn.XLOOKUP(D248,条件一覧!$B$4:$B$400,条件一覧!$D$4:$D$400,,0,))</f>
        <v/>
      </c>
      <c r="G248" s="14" t="str">
        <f t="shared" si="12"/>
        <v/>
      </c>
      <c r="H248" s="14" t="str">
        <f t="shared" si="13"/>
        <v/>
      </c>
      <c r="J248" s="13" t="str">
        <f>IF(C248="","",_xlfn.XLOOKUP(D248,条件一覧!$B$4:$B$400,条件一覧!$E$4:$E$400,,0,))</f>
        <v/>
      </c>
      <c r="K248" s="24"/>
      <c r="L248" s="17"/>
      <c r="M248" s="18"/>
      <c r="N248" s="18"/>
      <c r="O248" s="26" t="str">
        <f t="shared" si="14"/>
        <v/>
      </c>
      <c r="P248" s="19"/>
      <c r="Q248" s="19"/>
      <c r="R248" s="19"/>
      <c r="S248" s="19"/>
      <c r="T248" s="19"/>
      <c r="U248" s="19"/>
      <c r="V248" s="19"/>
      <c r="W248" s="19"/>
      <c r="X248" s="19"/>
      <c r="Y248" s="19"/>
    </row>
    <row r="249" spans="2:25" x14ac:dyDescent="0.3">
      <c r="B249" s="20"/>
      <c r="C249" s="25" t="str">
        <f t="shared" si="15"/>
        <v/>
      </c>
      <c r="D249" s="19"/>
      <c r="E249" s="13" t="str">
        <f>IF(C249="","",_xlfn.XLOOKUP(D249,条件一覧!$B$4:$B$400,条件一覧!$C$4:$C$400,,0,))</f>
        <v/>
      </c>
      <c r="F249" s="13" t="str">
        <f>IF(C249="","",_xlfn.XLOOKUP(D249,条件一覧!$B$4:$B$400,条件一覧!$D$4:$D$400,,0,))</f>
        <v/>
      </c>
      <c r="G249" s="14" t="str">
        <f t="shared" si="12"/>
        <v/>
      </c>
      <c r="H249" s="14" t="str">
        <f t="shared" si="13"/>
        <v/>
      </c>
      <c r="J249" s="13" t="str">
        <f>IF(C249="","",_xlfn.XLOOKUP(D249,条件一覧!$B$4:$B$400,条件一覧!$E$4:$E$400,,0,))</f>
        <v/>
      </c>
      <c r="K249" s="24"/>
      <c r="L249" s="17"/>
      <c r="M249" s="18"/>
      <c r="N249" s="18"/>
      <c r="O249" s="26" t="str">
        <f t="shared" si="14"/>
        <v/>
      </c>
      <c r="P249" s="19"/>
      <c r="Q249" s="19"/>
      <c r="R249" s="19"/>
      <c r="S249" s="19"/>
      <c r="T249" s="19"/>
      <c r="U249" s="19"/>
      <c r="V249" s="19"/>
      <c r="W249" s="19"/>
      <c r="X249" s="19"/>
      <c r="Y249" s="19"/>
    </row>
    <row r="250" spans="2:25" x14ac:dyDescent="0.3">
      <c r="B250" s="20"/>
      <c r="C250" s="25" t="str">
        <f t="shared" si="15"/>
        <v/>
      </c>
      <c r="D250" s="19"/>
      <c r="E250" s="13" t="str">
        <f>IF(C250="","",_xlfn.XLOOKUP(D250,条件一覧!$B$4:$B$400,条件一覧!$C$4:$C$400,,0,))</f>
        <v/>
      </c>
      <c r="F250" s="13" t="str">
        <f>IF(C250="","",_xlfn.XLOOKUP(D250,条件一覧!$B$4:$B$400,条件一覧!$D$4:$D$400,,0,))</f>
        <v/>
      </c>
      <c r="G250" s="14" t="str">
        <f t="shared" si="12"/>
        <v/>
      </c>
      <c r="H250" s="14" t="str">
        <f t="shared" si="13"/>
        <v/>
      </c>
      <c r="J250" s="13" t="str">
        <f>IF(C250="","",_xlfn.XLOOKUP(D250,条件一覧!$B$4:$B$400,条件一覧!$E$4:$E$400,,0,))</f>
        <v/>
      </c>
      <c r="K250" s="24"/>
      <c r="L250" s="17"/>
      <c r="M250" s="18"/>
      <c r="N250" s="18"/>
      <c r="O250" s="26" t="str">
        <f t="shared" si="14"/>
        <v/>
      </c>
      <c r="P250" s="19"/>
      <c r="Q250" s="19"/>
      <c r="R250" s="19"/>
      <c r="S250" s="19"/>
      <c r="T250" s="19"/>
      <c r="U250" s="19"/>
      <c r="V250" s="19"/>
      <c r="W250" s="19"/>
      <c r="X250" s="19"/>
      <c r="Y250" s="19"/>
    </row>
    <row r="251" spans="2:25" x14ac:dyDescent="0.3">
      <c r="B251" s="20"/>
      <c r="C251" s="25" t="str">
        <f t="shared" si="15"/>
        <v/>
      </c>
      <c r="D251" s="19"/>
      <c r="E251" s="13" t="str">
        <f>IF(C251="","",_xlfn.XLOOKUP(D251,条件一覧!$B$4:$B$400,条件一覧!$C$4:$C$400,,0,))</f>
        <v/>
      </c>
      <c r="F251" s="13" t="str">
        <f>IF(C251="","",_xlfn.XLOOKUP(D251,条件一覧!$B$4:$B$400,条件一覧!$D$4:$D$400,,0,))</f>
        <v/>
      </c>
      <c r="G251" s="14" t="str">
        <f t="shared" si="12"/>
        <v/>
      </c>
      <c r="H251" s="14" t="str">
        <f t="shared" si="13"/>
        <v/>
      </c>
      <c r="J251" s="13" t="str">
        <f>IF(C251="","",_xlfn.XLOOKUP(D251,条件一覧!$B$4:$B$400,条件一覧!$E$4:$E$400,,0,))</f>
        <v/>
      </c>
      <c r="K251" s="24"/>
      <c r="L251" s="17"/>
      <c r="M251" s="18"/>
      <c r="N251" s="18"/>
      <c r="O251" s="26" t="str">
        <f t="shared" si="14"/>
        <v/>
      </c>
      <c r="P251" s="19"/>
      <c r="Q251" s="19"/>
      <c r="R251" s="19"/>
      <c r="S251" s="19"/>
      <c r="T251" s="19"/>
      <c r="U251" s="19"/>
      <c r="V251" s="19"/>
      <c r="W251" s="19"/>
      <c r="X251" s="19"/>
      <c r="Y251" s="19"/>
    </row>
    <row r="252" spans="2:25" x14ac:dyDescent="0.3">
      <c r="B252" s="20"/>
      <c r="C252" s="25" t="str">
        <f t="shared" si="15"/>
        <v/>
      </c>
      <c r="D252" s="19"/>
      <c r="E252" s="13" t="str">
        <f>IF(C252="","",_xlfn.XLOOKUP(D252,条件一覧!$B$4:$B$400,条件一覧!$C$4:$C$400,,0,))</f>
        <v/>
      </c>
      <c r="F252" s="13" t="str">
        <f>IF(C252="","",_xlfn.XLOOKUP(D252,条件一覧!$B$4:$B$400,条件一覧!$D$4:$D$400,,0,))</f>
        <v/>
      </c>
      <c r="G252" s="14" t="str">
        <f t="shared" si="12"/>
        <v/>
      </c>
      <c r="H252" s="14" t="str">
        <f t="shared" si="13"/>
        <v/>
      </c>
      <c r="J252" s="13" t="str">
        <f>IF(C252="","",_xlfn.XLOOKUP(D252,条件一覧!$B$4:$B$400,条件一覧!$E$4:$E$400,,0,))</f>
        <v/>
      </c>
      <c r="K252" s="24"/>
      <c r="L252" s="17"/>
      <c r="M252" s="18"/>
      <c r="N252" s="18"/>
      <c r="O252" s="26" t="str">
        <f t="shared" si="14"/>
        <v/>
      </c>
      <c r="P252" s="19"/>
      <c r="Q252" s="19"/>
      <c r="R252" s="19"/>
      <c r="S252" s="19"/>
      <c r="T252" s="19"/>
      <c r="U252" s="19"/>
      <c r="V252" s="19"/>
      <c r="W252" s="19"/>
      <c r="X252" s="19"/>
      <c r="Y252" s="19"/>
    </row>
    <row r="253" spans="2:25" x14ac:dyDescent="0.3">
      <c r="B253" s="20"/>
      <c r="C253" s="25" t="str">
        <f t="shared" si="15"/>
        <v/>
      </c>
      <c r="D253" s="19"/>
      <c r="E253" s="13" t="str">
        <f>IF(C253="","",_xlfn.XLOOKUP(D253,条件一覧!$B$4:$B$400,条件一覧!$C$4:$C$400,,0,))</f>
        <v/>
      </c>
      <c r="F253" s="13" t="str">
        <f>IF(C253="","",_xlfn.XLOOKUP(D253,条件一覧!$B$4:$B$400,条件一覧!$D$4:$D$400,,0,))</f>
        <v/>
      </c>
      <c r="G253" s="14" t="str">
        <f t="shared" si="12"/>
        <v/>
      </c>
      <c r="H253" s="14" t="str">
        <f t="shared" si="13"/>
        <v/>
      </c>
      <c r="J253" s="13" t="str">
        <f>IF(C253="","",_xlfn.XLOOKUP(D253,条件一覧!$B$4:$B$400,条件一覧!$E$4:$E$400,,0,))</f>
        <v/>
      </c>
      <c r="K253" s="24"/>
      <c r="L253" s="17"/>
      <c r="M253" s="18"/>
      <c r="N253" s="18"/>
      <c r="O253" s="26" t="str">
        <f t="shared" si="14"/>
        <v/>
      </c>
      <c r="P253" s="19"/>
      <c r="Q253" s="19"/>
      <c r="R253" s="19"/>
      <c r="S253" s="19"/>
      <c r="T253" s="19"/>
      <c r="U253" s="19"/>
      <c r="V253" s="19"/>
      <c r="W253" s="19"/>
      <c r="X253" s="19"/>
      <c r="Y253" s="19"/>
    </row>
    <row r="254" spans="2:25" x14ac:dyDescent="0.3">
      <c r="B254" s="20"/>
      <c r="C254" s="25" t="str">
        <f t="shared" si="15"/>
        <v/>
      </c>
      <c r="D254" s="19"/>
      <c r="E254" s="13" t="str">
        <f>IF(C254="","",_xlfn.XLOOKUP(D254,条件一覧!$B$4:$B$400,条件一覧!$C$4:$C$400,,0,))</f>
        <v/>
      </c>
      <c r="F254" s="13" t="str">
        <f>IF(C254="","",_xlfn.XLOOKUP(D254,条件一覧!$B$4:$B$400,条件一覧!$D$4:$D$400,,0,))</f>
        <v/>
      </c>
      <c r="G254" s="14" t="str">
        <f t="shared" si="12"/>
        <v/>
      </c>
      <c r="H254" s="14" t="str">
        <f t="shared" si="13"/>
        <v/>
      </c>
      <c r="J254" s="13" t="str">
        <f>IF(C254="","",_xlfn.XLOOKUP(D254,条件一覧!$B$4:$B$400,条件一覧!$E$4:$E$400,,0,))</f>
        <v/>
      </c>
      <c r="K254" s="24"/>
      <c r="L254" s="17"/>
      <c r="M254" s="18"/>
      <c r="N254" s="18"/>
      <c r="O254" s="26" t="str">
        <f t="shared" si="14"/>
        <v/>
      </c>
      <c r="P254" s="19"/>
      <c r="Q254" s="19"/>
      <c r="R254" s="19"/>
      <c r="S254" s="19"/>
      <c r="T254" s="19"/>
      <c r="U254" s="19"/>
      <c r="V254" s="19"/>
      <c r="W254" s="19"/>
      <c r="X254" s="19"/>
      <c r="Y254" s="19"/>
    </row>
    <row r="255" spans="2:25" x14ac:dyDescent="0.3">
      <c r="B255" s="20"/>
      <c r="C255" s="25" t="str">
        <f t="shared" si="15"/>
        <v/>
      </c>
      <c r="D255" s="19"/>
      <c r="E255" s="13" t="str">
        <f>IF(C255="","",_xlfn.XLOOKUP(D255,条件一覧!$B$4:$B$400,条件一覧!$C$4:$C$400,,0,))</f>
        <v/>
      </c>
      <c r="F255" s="13" t="str">
        <f>IF(C255="","",_xlfn.XLOOKUP(D255,条件一覧!$B$4:$B$400,条件一覧!$D$4:$D$400,,0,))</f>
        <v/>
      </c>
      <c r="G255" s="14" t="str">
        <f t="shared" si="12"/>
        <v/>
      </c>
      <c r="H255" s="14" t="str">
        <f t="shared" si="13"/>
        <v/>
      </c>
      <c r="J255" s="13" t="str">
        <f>IF(C255="","",_xlfn.XLOOKUP(D255,条件一覧!$B$4:$B$400,条件一覧!$E$4:$E$400,,0,))</f>
        <v/>
      </c>
      <c r="K255" s="24"/>
      <c r="L255" s="17"/>
      <c r="M255" s="18"/>
      <c r="N255" s="18"/>
      <c r="O255" s="26" t="str">
        <f t="shared" si="14"/>
        <v/>
      </c>
      <c r="P255" s="19"/>
      <c r="Q255" s="19"/>
      <c r="R255" s="19"/>
      <c r="S255" s="19"/>
      <c r="T255" s="19"/>
      <c r="U255" s="19"/>
      <c r="V255" s="19"/>
      <c r="W255" s="19"/>
      <c r="X255" s="19"/>
      <c r="Y255" s="19"/>
    </row>
    <row r="256" spans="2:25" x14ac:dyDescent="0.3">
      <c r="B256" s="20"/>
      <c r="C256" s="25" t="str">
        <f t="shared" si="15"/>
        <v/>
      </c>
      <c r="D256" s="19"/>
      <c r="E256" s="13" t="str">
        <f>IF(C256="","",_xlfn.XLOOKUP(D256,条件一覧!$B$4:$B$400,条件一覧!$C$4:$C$400,,0,))</f>
        <v/>
      </c>
      <c r="F256" s="13" t="str">
        <f>IF(C256="","",_xlfn.XLOOKUP(D256,条件一覧!$B$4:$B$400,条件一覧!$D$4:$D$400,,0,))</f>
        <v/>
      </c>
      <c r="G256" s="14" t="str">
        <f t="shared" si="12"/>
        <v/>
      </c>
      <c r="H256" s="14" t="str">
        <f t="shared" si="13"/>
        <v/>
      </c>
      <c r="J256" s="13" t="str">
        <f>IF(C256="","",_xlfn.XLOOKUP(D256,条件一覧!$B$4:$B$400,条件一覧!$E$4:$E$400,,0,))</f>
        <v/>
      </c>
      <c r="K256" s="24"/>
      <c r="L256" s="17"/>
      <c r="M256" s="18"/>
      <c r="N256" s="18"/>
      <c r="O256" s="26" t="str">
        <f t="shared" si="14"/>
        <v/>
      </c>
      <c r="P256" s="19"/>
      <c r="Q256" s="19"/>
      <c r="R256" s="19"/>
      <c r="S256" s="19"/>
      <c r="T256" s="19"/>
      <c r="U256" s="19"/>
      <c r="V256" s="19"/>
      <c r="W256" s="19"/>
      <c r="X256" s="19"/>
      <c r="Y256" s="19"/>
    </row>
    <row r="257" spans="2:25" x14ac:dyDescent="0.3">
      <c r="B257" s="20"/>
      <c r="C257" s="25" t="str">
        <f t="shared" si="15"/>
        <v/>
      </c>
      <c r="D257" s="19"/>
      <c r="E257" s="13" t="str">
        <f>IF(C257="","",_xlfn.XLOOKUP(D257,条件一覧!$B$4:$B$400,条件一覧!$C$4:$C$400,,0,))</f>
        <v/>
      </c>
      <c r="F257" s="13" t="str">
        <f>IF(C257="","",_xlfn.XLOOKUP(D257,条件一覧!$B$4:$B$400,条件一覧!$D$4:$D$400,,0,))</f>
        <v/>
      </c>
      <c r="G257" s="14" t="str">
        <f t="shared" si="12"/>
        <v/>
      </c>
      <c r="H257" s="14" t="str">
        <f t="shared" si="13"/>
        <v/>
      </c>
      <c r="J257" s="13" t="str">
        <f>IF(C257="","",_xlfn.XLOOKUP(D257,条件一覧!$B$4:$B$400,条件一覧!$E$4:$E$400,,0,))</f>
        <v/>
      </c>
      <c r="K257" s="24"/>
      <c r="L257" s="17"/>
      <c r="M257" s="18"/>
      <c r="N257" s="18"/>
      <c r="O257" s="26" t="str">
        <f t="shared" si="14"/>
        <v/>
      </c>
      <c r="P257" s="19"/>
      <c r="Q257" s="19"/>
      <c r="R257" s="19"/>
      <c r="S257" s="19"/>
      <c r="T257" s="19"/>
      <c r="U257" s="19"/>
      <c r="V257" s="19"/>
      <c r="W257" s="19"/>
      <c r="X257" s="19"/>
      <c r="Y257" s="19"/>
    </row>
    <row r="258" spans="2:25" x14ac:dyDescent="0.3">
      <c r="B258" s="20"/>
      <c r="C258" s="25" t="str">
        <f t="shared" si="15"/>
        <v/>
      </c>
      <c r="D258" s="19"/>
      <c r="E258" s="13" t="str">
        <f>IF(C258="","",_xlfn.XLOOKUP(D258,条件一覧!$B$4:$B$400,条件一覧!$C$4:$C$400,,0,))</f>
        <v/>
      </c>
      <c r="F258" s="13" t="str">
        <f>IF(C258="","",_xlfn.XLOOKUP(D258,条件一覧!$B$4:$B$400,条件一覧!$D$4:$D$400,,0,))</f>
        <v/>
      </c>
      <c r="G258" s="14" t="str">
        <f t="shared" si="12"/>
        <v/>
      </c>
      <c r="H258" s="14" t="str">
        <f t="shared" si="13"/>
        <v/>
      </c>
      <c r="J258" s="13" t="str">
        <f>IF(C258="","",_xlfn.XLOOKUP(D258,条件一覧!$B$4:$B$400,条件一覧!$E$4:$E$400,,0,))</f>
        <v/>
      </c>
      <c r="K258" s="24"/>
      <c r="L258" s="17"/>
      <c r="M258" s="18"/>
      <c r="N258" s="18"/>
      <c r="O258" s="26" t="str">
        <f t="shared" si="14"/>
        <v/>
      </c>
      <c r="P258" s="19"/>
      <c r="Q258" s="19"/>
      <c r="R258" s="19"/>
      <c r="S258" s="19"/>
      <c r="T258" s="19"/>
      <c r="U258" s="19"/>
      <c r="V258" s="19"/>
      <c r="W258" s="19"/>
      <c r="X258" s="19"/>
      <c r="Y258" s="19"/>
    </row>
    <row r="259" spans="2:25" x14ac:dyDescent="0.3">
      <c r="B259" s="20"/>
      <c r="C259" s="25" t="str">
        <f t="shared" si="15"/>
        <v/>
      </c>
      <c r="D259" s="19"/>
      <c r="E259" s="13" t="str">
        <f>IF(C259="","",_xlfn.XLOOKUP(D259,条件一覧!$B$4:$B$400,条件一覧!$C$4:$C$400,,0,))</f>
        <v/>
      </c>
      <c r="F259" s="13" t="str">
        <f>IF(C259="","",_xlfn.XLOOKUP(D259,条件一覧!$B$4:$B$400,条件一覧!$D$4:$D$400,,0,))</f>
        <v/>
      </c>
      <c r="G259" s="14" t="str">
        <f t="shared" si="12"/>
        <v/>
      </c>
      <c r="H259" s="14" t="str">
        <f t="shared" si="13"/>
        <v/>
      </c>
      <c r="J259" s="13" t="str">
        <f>IF(C259="","",_xlfn.XLOOKUP(D259,条件一覧!$B$4:$B$400,条件一覧!$E$4:$E$400,,0,))</f>
        <v/>
      </c>
      <c r="K259" s="24"/>
      <c r="L259" s="17"/>
      <c r="M259" s="18"/>
      <c r="N259" s="18"/>
      <c r="O259" s="26" t="str">
        <f t="shared" si="14"/>
        <v/>
      </c>
      <c r="P259" s="19"/>
      <c r="Q259" s="19"/>
      <c r="R259" s="19"/>
      <c r="S259" s="19"/>
      <c r="T259" s="19"/>
      <c r="U259" s="19"/>
      <c r="V259" s="19"/>
      <c r="W259" s="19"/>
      <c r="X259" s="19"/>
      <c r="Y259" s="19"/>
    </row>
    <row r="260" spans="2:25" x14ac:dyDescent="0.3">
      <c r="B260" s="20"/>
      <c r="C260" s="25" t="str">
        <f t="shared" si="15"/>
        <v/>
      </c>
      <c r="D260" s="19"/>
      <c r="E260" s="13" t="str">
        <f>IF(C260="","",_xlfn.XLOOKUP(D260,条件一覧!$B$4:$B$400,条件一覧!$C$4:$C$400,,0,))</f>
        <v/>
      </c>
      <c r="F260" s="13" t="str">
        <f>IF(C260="","",_xlfn.XLOOKUP(D260,条件一覧!$B$4:$B$400,条件一覧!$D$4:$D$400,,0,))</f>
        <v/>
      </c>
      <c r="G260" s="14" t="str">
        <f t="shared" si="12"/>
        <v/>
      </c>
      <c r="H260" s="14" t="str">
        <f t="shared" si="13"/>
        <v/>
      </c>
      <c r="J260" s="13" t="str">
        <f>IF(C260="","",_xlfn.XLOOKUP(D260,条件一覧!$B$4:$B$400,条件一覧!$E$4:$E$400,,0,))</f>
        <v/>
      </c>
      <c r="K260" s="24"/>
      <c r="L260" s="17"/>
      <c r="M260" s="18"/>
      <c r="N260" s="18"/>
      <c r="O260" s="26" t="str">
        <f t="shared" si="14"/>
        <v/>
      </c>
      <c r="P260" s="19"/>
      <c r="Q260" s="19"/>
      <c r="R260" s="19"/>
      <c r="S260" s="19"/>
      <c r="T260" s="19"/>
      <c r="U260" s="19"/>
      <c r="V260" s="19"/>
      <c r="W260" s="19"/>
      <c r="X260" s="19"/>
      <c r="Y260" s="19"/>
    </row>
    <row r="261" spans="2:25" x14ac:dyDescent="0.3">
      <c r="B261" s="20"/>
      <c r="C261" s="25" t="str">
        <f t="shared" si="15"/>
        <v/>
      </c>
      <c r="D261" s="19"/>
      <c r="E261" s="13" t="str">
        <f>IF(C261="","",_xlfn.XLOOKUP(D261,条件一覧!$B$4:$B$400,条件一覧!$C$4:$C$400,,0,))</f>
        <v/>
      </c>
      <c r="F261" s="13" t="str">
        <f>IF(C261="","",_xlfn.XLOOKUP(D261,条件一覧!$B$4:$B$400,条件一覧!$D$4:$D$400,,0,))</f>
        <v/>
      </c>
      <c r="G261" s="14" t="str">
        <f t="shared" si="12"/>
        <v/>
      </c>
      <c r="H261" s="14" t="str">
        <f t="shared" si="13"/>
        <v/>
      </c>
      <c r="J261" s="13" t="str">
        <f>IF(C261="","",_xlfn.XLOOKUP(D261,条件一覧!$B$4:$B$400,条件一覧!$E$4:$E$400,,0,))</f>
        <v/>
      </c>
      <c r="K261" s="24"/>
      <c r="L261" s="17"/>
      <c r="M261" s="18"/>
      <c r="N261" s="18"/>
      <c r="O261" s="26" t="str">
        <f t="shared" si="14"/>
        <v/>
      </c>
      <c r="P261" s="19"/>
      <c r="Q261" s="19"/>
      <c r="R261" s="19"/>
      <c r="S261" s="19"/>
      <c r="T261" s="19"/>
      <c r="U261" s="19"/>
      <c r="V261" s="19"/>
      <c r="W261" s="19"/>
      <c r="X261" s="19"/>
      <c r="Y261" s="19"/>
    </row>
    <row r="262" spans="2:25" x14ac:dyDescent="0.3">
      <c r="B262" s="20"/>
      <c r="C262" s="25" t="str">
        <f t="shared" si="15"/>
        <v/>
      </c>
      <c r="D262" s="19"/>
      <c r="E262" s="13" t="str">
        <f>IF(C262="","",_xlfn.XLOOKUP(D262,条件一覧!$B$4:$B$400,条件一覧!$C$4:$C$400,,0,))</f>
        <v/>
      </c>
      <c r="F262" s="13" t="str">
        <f>IF(C262="","",_xlfn.XLOOKUP(D262,条件一覧!$B$4:$B$400,条件一覧!$D$4:$D$400,,0,))</f>
        <v/>
      </c>
      <c r="G262" s="14" t="str">
        <f t="shared" ref="G262:G325" si="16">IF(C262="","",(J262*L262)/(O262*60))</f>
        <v/>
      </c>
      <c r="H262" s="14" t="str">
        <f t="shared" ref="H262:H325" si="17">IF(C262="","",L262/(15*3600/J262*E262))</f>
        <v/>
      </c>
      <c r="J262" s="13" t="str">
        <f>IF(C262="","",_xlfn.XLOOKUP(D262,条件一覧!$B$4:$B$400,条件一覧!$E$4:$E$400,,0,))</f>
        <v/>
      </c>
      <c r="K262" s="24"/>
      <c r="L262" s="17"/>
      <c r="M262" s="18"/>
      <c r="N262" s="18"/>
      <c r="O262" s="26" t="str">
        <f t="shared" ref="O262:O325" si="18">IF(C262="","",((N262-M262)*24*60)-SUM(U262:Y262))</f>
        <v/>
      </c>
      <c r="P262" s="19"/>
      <c r="Q262" s="19"/>
      <c r="R262" s="19"/>
      <c r="S262" s="19"/>
      <c r="T262" s="19"/>
      <c r="U262" s="19"/>
      <c r="V262" s="19"/>
      <c r="W262" s="19"/>
      <c r="X262" s="19"/>
      <c r="Y262" s="19"/>
    </row>
    <row r="263" spans="2:25" x14ac:dyDescent="0.3">
      <c r="B263" s="20"/>
      <c r="C263" s="25" t="str">
        <f t="shared" si="15"/>
        <v/>
      </c>
      <c r="D263" s="19"/>
      <c r="E263" s="13" t="str">
        <f>IF(C263="","",_xlfn.XLOOKUP(D263,条件一覧!$B$4:$B$400,条件一覧!$C$4:$C$400,,0,))</f>
        <v/>
      </c>
      <c r="F263" s="13" t="str">
        <f>IF(C263="","",_xlfn.XLOOKUP(D263,条件一覧!$B$4:$B$400,条件一覧!$D$4:$D$400,,0,))</f>
        <v/>
      </c>
      <c r="G263" s="14" t="str">
        <f t="shared" si="16"/>
        <v/>
      </c>
      <c r="H263" s="14" t="str">
        <f t="shared" si="17"/>
        <v/>
      </c>
      <c r="J263" s="13" t="str">
        <f>IF(C263="","",_xlfn.XLOOKUP(D263,条件一覧!$B$4:$B$400,条件一覧!$E$4:$E$400,,0,))</f>
        <v/>
      </c>
      <c r="K263" s="24"/>
      <c r="L263" s="17"/>
      <c r="M263" s="18"/>
      <c r="N263" s="18"/>
      <c r="O263" s="26" t="str">
        <f t="shared" si="18"/>
        <v/>
      </c>
      <c r="P263" s="19"/>
      <c r="Q263" s="19"/>
      <c r="R263" s="19"/>
      <c r="S263" s="19"/>
      <c r="T263" s="19"/>
      <c r="U263" s="19"/>
      <c r="V263" s="19"/>
      <c r="W263" s="19"/>
      <c r="X263" s="19"/>
      <c r="Y263" s="19"/>
    </row>
    <row r="264" spans="2:25" x14ac:dyDescent="0.3">
      <c r="B264" s="20"/>
      <c r="C264" s="25" t="str">
        <f t="shared" ref="C264:C327" si="19">IF(D264="","",IF(B263=B264,C263+1,1))</f>
        <v/>
      </c>
      <c r="D264" s="19"/>
      <c r="E264" s="13" t="str">
        <f>IF(C264="","",_xlfn.XLOOKUP(D264,条件一覧!$B$4:$B$400,条件一覧!$C$4:$C$400,,0,))</f>
        <v/>
      </c>
      <c r="F264" s="13" t="str">
        <f>IF(C264="","",_xlfn.XLOOKUP(D264,条件一覧!$B$4:$B$400,条件一覧!$D$4:$D$400,,0,))</f>
        <v/>
      </c>
      <c r="G264" s="14" t="str">
        <f t="shared" si="16"/>
        <v/>
      </c>
      <c r="H264" s="14" t="str">
        <f t="shared" si="17"/>
        <v/>
      </c>
      <c r="J264" s="13" t="str">
        <f>IF(C264="","",_xlfn.XLOOKUP(D264,条件一覧!$B$4:$B$400,条件一覧!$E$4:$E$400,,0,))</f>
        <v/>
      </c>
      <c r="K264" s="24"/>
      <c r="L264" s="17"/>
      <c r="M264" s="18"/>
      <c r="N264" s="18"/>
      <c r="O264" s="26" t="str">
        <f t="shared" si="18"/>
        <v/>
      </c>
      <c r="P264" s="19"/>
      <c r="Q264" s="19"/>
      <c r="R264" s="19"/>
      <c r="S264" s="19"/>
      <c r="T264" s="19"/>
      <c r="U264" s="19"/>
      <c r="V264" s="19"/>
      <c r="W264" s="19"/>
      <c r="X264" s="19"/>
      <c r="Y264" s="19"/>
    </row>
    <row r="265" spans="2:25" x14ac:dyDescent="0.3">
      <c r="B265" s="20"/>
      <c r="C265" s="25" t="str">
        <f t="shared" si="19"/>
        <v/>
      </c>
      <c r="D265" s="19"/>
      <c r="E265" s="13" t="str">
        <f>IF(C265="","",_xlfn.XLOOKUP(D265,条件一覧!$B$4:$B$400,条件一覧!$C$4:$C$400,,0,))</f>
        <v/>
      </c>
      <c r="F265" s="13" t="str">
        <f>IF(C265="","",_xlfn.XLOOKUP(D265,条件一覧!$B$4:$B$400,条件一覧!$D$4:$D$400,,0,))</f>
        <v/>
      </c>
      <c r="G265" s="14" t="str">
        <f t="shared" si="16"/>
        <v/>
      </c>
      <c r="H265" s="14" t="str">
        <f t="shared" si="17"/>
        <v/>
      </c>
      <c r="J265" s="13" t="str">
        <f>IF(C265="","",_xlfn.XLOOKUP(D265,条件一覧!$B$4:$B$400,条件一覧!$E$4:$E$400,,0,))</f>
        <v/>
      </c>
      <c r="K265" s="24"/>
      <c r="L265" s="17"/>
      <c r="M265" s="18"/>
      <c r="N265" s="18"/>
      <c r="O265" s="26" t="str">
        <f t="shared" si="18"/>
        <v/>
      </c>
      <c r="P265" s="19"/>
      <c r="Q265" s="19"/>
      <c r="R265" s="19"/>
      <c r="S265" s="19"/>
      <c r="T265" s="19"/>
      <c r="U265" s="19"/>
      <c r="V265" s="19"/>
      <c r="W265" s="19"/>
      <c r="X265" s="19"/>
      <c r="Y265" s="19"/>
    </row>
    <row r="266" spans="2:25" x14ac:dyDescent="0.3">
      <c r="B266" s="20"/>
      <c r="C266" s="25" t="str">
        <f t="shared" si="19"/>
        <v/>
      </c>
      <c r="D266" s="19"/>
      <c r="E266" s="13" t="str">
        <f>IF(C266="","",_xlfn.XLOOKUP(D266,条件一覧!$B$4:$B$400,条件一覧!$C$4:$C$400,,0,))</f>
        <v/>
      </c>
      <c r="F266" s="13" t="str">
        <f>IF(C266="","",_xlfn.XLOOKUP(D266,条件一覧!$B$4:$B$400,条件一覧!$D$4:$D$400,,0,))</f>
        <v/>
      </c>
      <c r="G266" s="14" t="str">
        <f t="shared" si="16"/>
        <v/>
      </c>
      <c r="H266" s="14" t="str">
        <f t="shared" si="17"/>
        <v/>
      </c>
      <c r="J266" s="13" t="str">
        <f>IF(C266="","",_xlfn.XLOOKUP(D266,条件一覧!$B$4:$B$400,条件一覧!$E$4:$E$400,,0,))</f>
        <v/>
      </c>
      <c r="K266" s="24"/>
      <c r="L266" s="17"/>
      <c r="M266" s="18"/>
      <c r="N266" s="18"/>
      <c r="O266" s="26" t="str">
        <f t="shared" si="18"/>
        <v/>
      </c>
      <c r="P266" s="19"/>
      <c r="Q266" s="19"/>
      <c r="R266" s="19"/>
      <c r="S266" s="19"/>
      <c r="T266" s="19"/>
      <c r="U266" s="19"/>
      <c r="V266" s="19"/>
      <c r="W266" s="19"/>
      <c r="X266" s="19"/>
      <c r="Y266" s="19"/>
    </row>
    <row r="267" spans="2:25" x14ac:dyDescent="0.3">
      <c r="B267" s="20"/>
      <c r="C267" s="25" t="str">
        <f t="shared" si="19"/>
        <v/>
      </c>
      <c r="D267" s="19"/>
      <c r="E267" s="13" t="str">
        <f>IF(C267="","",_xlfn.XLOOKUP(D267,条件一覧!$B$4:$B$400,条件一覧!$C$4:$C$400,,0,))</f>
        <v/>
      </c>
      <c r="F267" s="13" t="str">
        <f>IF(C267="","",_xlfn.XLOOKUP(D267,条件一覧!$B$4:$B$400,条件一覧!$D$4:$D$400,,0,))</f>
        <v/>
      </c>
      <c r="G267" s="14" t="str">
        <f t="shared" si="16"/>
        <v/>
      </c>
      <c r="H267" s="14" t="str">
        <f t="shared" si="17"/>
        <v/>
      </c>
      <c r="J267" s="13" t="str">
        <f>IF(C267="","",_xlfn.XLOOKUP(D267,条件一覧!$B$4:$B$400,条件一覧!$E$4:$E$400,,0,))</f>
        <v/>
      </c>
      <c r="K267" s="24"/>
      <c r="L267" s="17"/>
      <c r="M267" s="18"/>
      <c r="N267" s="18"/>
      <c r="O267" s="26" t="str">
        <f t="shared" si="18"/>
        <v/>
      </c>
      <c r="P267" s="19"/>
      <c r="Q267" s="19"/>
      <c r="R267" s="19"/>
      <c r="S267" s="19"/>
      <c r="T267" s="19"/>
      <c r="U267" s="19"/>
      <c r="V267" s="19"/>
      <c r="W267" s="19"/>
      <c r="X267" s="19"/>
      <c r="Y267" s="19"/>
    </row>
    <row r="268" spans="2:25" x14ac:dyDescent="0.3">
      <c r="B268" s="20"/>
      <c r="C268" s="25" t="str">
        <f t="shared" si="19"/>
        <v/>
      </c>
      <c r="D268" s="19"/>
      <c r="E268" s="13" t="str">
        <f>IF(C268="","",_xlfn.XLOOKUP(D268,条件一覧!$B$4:$B$400,条件一覧!$C$4:$C$400,,0,))</f>
        <v/>
      </c>
      <c r="F268" s="13" t="str">
        <f>IF(C268="","",_xlfn.XLOOKUP(D268,条件一覧!$B$4:$B$400,条件一覧!$D$4:$D$400,,0,))</f>
        <v/>
      </c>
      <c r="G268" s="14" t="str">
        <f t="shared" si="16"/>
        <v/>
      </c>
      <c r="H268" s="14" t="str">
        <f t="shared" si="17"/>
        <v/>
      </c>
      <c r="J268" s="13" t="str">
        <f>IF(C268="","",_xlfn.XLOOKUP(D268,条件一覧!$B$4:$B$400,条件一覧!$E$4:$E$400,,0,))</f>
        <v/>
      </c>
      <c r="K268" s="24"/>
      <c r="L268" s="17"/>
      <c r="M268" s="18"/>
      <c r="N268" s="18"/>
      <c r="O268" s="26" t="str">
        <f t="shared" si="18"/>
        <v/>
      </c>
      <c r="P268" s="19"/>
      <c r="Q268" s="19"/>
      <c r="R268" s="19"/>
      <c r="S268" s="19"/>
      <c r="T268" s="19"/>
      <c r="U268" s="19"/>
      <c r="V268" s="19"/>
      <c r="W268" s="19"/>
      <c r="X268" s="19"/>
      <c r="Y268" s="19"/>
    </row>
    <row r="269" spans="2:25" x14ac:dyDescent="0.3">
      <c r="B269" s="20"/>
      <c r="C269" s="25" t="str">
        <f t="shared" si="19"/>
        <v/>
      </c>
      <c r="D269" s="19"/>
      <c r="E269" s="13" t="str">
        <f>IF(C269="","",_xlfn.XLOOKUP(D269,条件一覧!$B$4:$B$400,条件一覧!$C$4:$C$400,,0,))</f>
        <v/>
      </c>
      <c r="F269" s="13" t="str">
        <f>IF(C269="","",_xlfn.XLOOKUP(D269,条件一覧!$B$4:$B$400,条件一覧!$D$4:$D$400,,0,))</f>
        <v/>
      </c>
      <c r="G269" s="14" t="str">
        <f t="shared" si="16"/>
        <v/>
      </c>
      <c r="H269" s="14" t="str">
        <f t="shared" si="17"/>
        <v/>
      </c>
      <c r="J269" s="13" t="str">
        <f>IF(C269="","",_xlfn.XLOOKUP(D269,条件一覧!$B$4:$B$400,条件一覧!$E$4:$E$400,,0,))</f>
        <v/>
      </c>
      <c r="K269" s="24"/>
      <c r="L269" s="17"/>
      <c r="M269" s="18"/>
      <c r="N269" s="18"/>
      <c r="O269" s="26" t="str">
        <f t="shared" si="18"/>
        <v/>
      </c>
      <c r="P269" s="19"/>
      <c r="Q269" s="19"/>
      <c r="R269" s="19"/>
      <c r="S269" s="19"/>
      <c r="T269" s="19"/>
      <c r="U269" s="19"/>
      <c r="V269" s="19"/>
      <c r="W269" s="19"/>
      <c r="X269" s="19"/>
      <c r="Y269" s="19"/>
    </row>
    <row r="270" spans="2:25" x14ac:dyDescent="0.3">
      <c r="B270" s="20"/>
      <c r="C270" s="25" t="str">
        <f t="shared" si="19"/>
        <v/>
      </c>
      <c r="D270" s="19"/>
      <c r="E270" s="13" t="str">
        <f>IF(C270="","",_xlfn.XLOOKUP(D270,条件一覧!$B$4:$B$400,条件一覧!$C$4:$C$400,,0,))</f>
        <v/>
      </c>
      <c r="F270" s="13" t="str">
        <f>IF(C270="","",_xlfn.XLOOKUP(D270,条件一覧!$B$4:$B$400,条件一覧!$D$4:$D$400,,0,))</f>
        <v/>
      </c>
      <c r="G270" s="14" t="str">
        <f t="shared" si="16"/>
        <v/>
      </c>
      <c r="H270" s="14" t="str">
        <f t="shared" si="17"/>
        <v/>
      </c>
      <c r="J270" s="13" t="str">
        <f>IF(C270="","",_xlfn.XLOOKUP(D270,条件一覧!$B$4:$B$400,条件一覧!$E$4:$E$400,,0,))</f>
        <v/>
      </c>
      <c r="K270" s="24"/>
      <c r="L270" s="17"/>
      <c r="M270" s="18"/>
      <c r="N270" s="18"/>
      <c r="O270" s="26" t="str">
        <f t="shared" si="18"/>
        <v/>
      </c>
      <c r="P270" s="19"/>
      <c r="Q270" s="19"/>
      <c r="R270" s="19"/>
      <c r="S270" s="19"/>
      <c r="T270" s="19"/>
      <c r="U270" s="19"/>
      <c r="V270" s="19"/>
      <c r="W270" s="19"/>
      <c r="X270" s="19"/>
      <c r="Y270" s="19"/>
    </row>
    <row r="271" spans="2:25" x14ac:dyDescent="0.3">
      <c r="B271" s="20"/>
      <c r="C271" s="25" t="str">
        <f t="shared" si="19"/>
        <v/>
      </c>
      <c r="D271" s="19"/>
      <c r="E271" s="13" t="str">
        <f>IF(C271="","",_xlfn.XLOOKUP(D271,条件一覧!$B$4:$B$400,条件一覧!$C$4:$C$400,,0,))</f>
        <v/>
      </c>
      <c r="F271" s="13" t="str">
        <f>IF(C271="","",_xlfn.XLOOKUP(D271,条件一覧!$B$4:$B$400,条件一覧!$D$4:$D$400,,0,))</f>
        <v/>
      </c>
      <c r="G271" s="14" t="str">
        <f t="shared" si="16"/>
        <v/>
      </c>
      <c r="H271" s="14" t="str">
        <f t="shared" si="17"/>
        <v/>
      </c>
      <c r="J271" s="13" t="str">
        <f>IF(C271="","",_xlfn.XLOOKUP(D271,条件一覧!$B$4:$B$400,条件一覧!$E$4:$E$400,,0,))</f>
        <v/>
      </c>
      <c r="K271" s="24"/>
      <c r="L271" s="17"/>
      <c r="M271" s="18"/>
      <c r="N271" s="18"/>
      <c r="O271" s="26" t="str">
        <f t="shared" si="18"/>
        <v/>
      </c>
      <c r="P271" s="19"/>
      <c r="Q271" s="19"/>
      <c r="R271" s="19"/>
      <c r="S271" s="19"/>
      <c r="T271" s="19"/>
      <c r="U271" s="19"/>
      <c r="V271" s="19"/>
      <c r="W271" s="19"/>
      <c r="X271" s="19"/>
      <c r="Y271" s="19"/>
    </row>
    <row r="272" spans="2:25" x14ac:dyDescent="0.3">
      <c r="B272" s="20"/>
      <c r="C272" s="25" t="str">
        <f t="shared" si="19"/>
        <v/>
      </c>
      <c r="D272" s="19"/>
      <c r="E272" s="13" t="str">
        <f>IF(C272="","",_xlfn.XLOOKUP(D272,条件一覧!$B$4:$B$400,条件一覧!$C$4:$C$400,,0,))</f>
        <v/>
      </c>
      <c r="F272" s="13" t="str">
        <f>IF(C272="","",_xlfn.XLOOKUP(D272,条件一覧!$B$4:$B$400,条件一覧!$D$4:$D$400,,0,))</f>
        <v/>
      </c>
      <c r="G272" s="14" t="str">
        <f t="shared" si="16"/>
        <v/>
      </c>
      <c r="H272" s="14" t="str">
        <f t="shared" si="17"/>
        <v/>
      </c>
      <c r="J272" s="13" t="str">
        <f>IF(C272="","",_xlfn.XLOOKUP(D272,条件一覧!$B$4:$B$400,条件一覧!$E$4:$E$400,,0,))</f>
        <v/>
      </c>
      <c r="K272" s="24"/>
      <c r="L272" s="17"/>
      <c r="M272" s="18"/>
      <c r="N272" s="18"/>
      <c r="O272" s="26" t="str">
        <f t="shared" si="18"/>
        <v/>
      </c>
      <c r="P272" s="19"/>
      <c r="Q272" s="19"/>
      <c r="R272" s="19"/>
      <c r="S272" s="19"/>
      <c r="T272" s="19"/>
      <c r="U272" s="19"/>
      <c r="V272" s="19"/>
      <c r="W272" s="19"/>
      <c r="X272" s="19"/>
      <c r="Y272" s="19"/>
    </row>
    <row r="273" spans="2:25" x14ac:dyDescent="0.3">
      <c r="B273" s="20"/>
      <c r="C273" s="25" t="str">
        <f t="shared" si="19"/>
        <v/>
      </c>
      <c r="D273" s="19"/>
      <c r="E273" s="13" t="str">
        <f>IF(C273="","",_xlfn.XLOOKUP(D273,条件一覧!$B$4:$B$400,条件一覧!$C$4:$C$400,,0,))</f>
        <v/>
      </c>
      <c r="F273" s="13" t="str">
        <f>IF(C273="","",_xlfn.XLOOKUP(D273,条件一覧!$B$4:$B$400,条件一覧!$D$4:$D$400,,0,))</f>
        <v/>
      </c>
      <c r="G273" s="14" t="str">
        <f t="shared" si="16"/>
        <v/>
      </c>
      <c r="H273" s="14" t="str">
        <f t="shared" si="17"/>
        <v/>
      </c>
      <c r="J273" s="13" t="str">
        <f>IF(C273="","",_xlfn.XLOOKUP(D273,条件一覧!$B$4:$B$400,条件一覧!$E$4:$E$400,,0,))</f>
        <v/>
      </c>
      <c r="K273" s="24"/>
      <c r="L273" s="17"/>
      <c r="M273" s="18"/>
      <c r="N273" s="18"/>
      <c r="O273" s="26" t="str">
        <f t="shared" si="18"/>
        <v/>
      </c>
      <c r="P273" s="19"/>
      <c r="Q273" s="19"/>
      <c r="R273" s="19"/>
      <c r="S273" s="19"/>
      <c r="T273" s="19"/>
      <c r="U273" s="19"/>
      <c r="V273" s="19"/>
      <c r="W273" s="19"/>
      <c r="X273" s="19"/>
      <c r="Y273" s="19"/>
    </row>
    <row r="274" spans="2:25" x14ac:dyDescent="0.3">
      <c r="B274" s="20"/>
      <c r="C274" s="25" t="str">
        <f t="shared" si="19"/>
        <v/>
      </c>
      <c r="D274" s="19"/>
      <c r="E274" s="13" t="str">
        <f>IF(C274="","",_xlfn.XLOOKUP(D274,条件一覧!$B$4:$B$400,条件一覧!$C$4:$C$400,,0,))</f>
        <v/>
      </c>
      <c r="F274" s="13" t="str">
        <f>IF(C274="","",_xlfn.XLOOKUP(D274,条件一覧!$B$4:$B$400,条件一覧!$D$4:$D$400,,0,))</f>
        <v/>
      </c>
      <c r="G274" s="14" t="str">
        <f t="shared" si="16"/>
        <v/>
      </c>
      <c r="H274" s="14" t="str">
        <f t="shared" si="17"/>
        <v/>
      </c>
      <c r="J274" s="13" t="str">
        <f>IF(C274="","",_xlfn.XLOOKUP(D274,条件一覧!$B$4:$B$400,条件一覧!$E$4:$E$400,,0,))</f>
        <v/>
      </c>
      <c r="K274" s="24"/>
      <c r="L274" s="17"/>
      <c r="M274" s="18"/>
      <c r="N274" s="18"/>
      <c r="O274" s="26" t="str">
        <f t="shared" si="18"/>
        <v/>
      </c>
      <c r="P274" s="19"/>
      <c r="Q274" s="19"/>
      <c r="R274" s="19"/>
      <c r="S274" s="19"/>
      <c r="T274" s="19"/>
      <c r="U274" s="19"/>
      <c r="V274" s="19"/>
      <c r="W274" s="19"/>
      <c r="X274" s="19"/>
      <c r="Y274" s="19"/>
    </row>
    <row r="275" spans="2:25" x14ac:dyDescent="0.3">
      <c r="B275" s="20"/>
      <c r="C275" s="25" t="str">
        <f t="shared" si="19"/>
        <v/>
      </c>
      <c r="D275" s="19"/>
      <c r="E275" s="13" t="str">
        <f>IF(C275="","",_xlfn.XLOOKUP(D275,条件一覧!$B$4:$B$400,条件一覧!$C$4:$C$400,,0,))</f>
        <v/>
      </c>
      <c r="F275" s="13" t="str">
        <f>IF(C275="","",_xlfn.XLOOKUP(D275,条件一覧!$B$4:$B$400,条件一覧!$D$4:$D$400,,0,))</f>
        <v/>
      </c>
      <c r="G275" s="14" t="str">
        <f t="shared" si="16"/>
        <v/>
      </c>
      <c r="H275" s="14" t="str">
        <f t="shared" si="17"/>
        <v/>
      </c>
      <c r="J275" s="13" t="str">
        <f>IF(C275="","",_xlfn.XLOOKUP(D275,条件一覧!$B$4:$B$400,条件一覧!$E$4:$E$400,,0,))</f>
        <v/>
      </c>
      <c r="K275" s="24"/>
      <c r="L275" s="17"/>
      <c r="M275" s="18"/>
      <c r="N275" s="18"/>
      <c r="O275" s="26" t="str">
        <f t="shared" si="18"/>
        <v/>
      </c>
      <c r="P275" s="19"/>
      <c r="Q275" s="19"/>
      <c r="R275" s="19"/>
      <c r="S275" s="19"/>
      <c r="T275" s="19"/>
      <c r="U275" s="19"/>
      <c r="V275" s="19"/>
      <c r="W275" s="19"/>
      <c r="X275" s="19"/>
      <c r="Y275" s="19"/>
    </row>
    <row r="276" spans="2:25" x14ac:dyDescent="0.3">
      <c r="B276" s="20"/>
      <c r="C276" s="25" t="str">
        <f t="shared" si="19"/>
        <v/>
      </c>
      <c r="D276" s="19"/>
      <c r="E276" s="13" t="str">
        <f>IF(C276="","",_xlfn.XLOOKUP(D276,条件一覧!$B$4:$B$400,条件一覧!$C$4:$C$400,,0,))</f>
        <v/>
      </c>
      <c r="F276" s="13" t="str">
        <f>IF(C276="","",_xlfn.XLOOKUP(D276,条件一覧!$B$4:$B$400,条件一覧!$D$4:$D$400,,0,))</f>
        <v/>
      </c>
      <c r="G276" s="14" t="str">
        <f t="shared" si="16"/>
        <v/>
      </c>
      <c r="H276" s="14" t="str">
        <f t="shared" si="17"/>
        <v/>
      </c>
      <c r="J276" s="13" t="str">
        <f>IF(C276="","",_xlfn.XLOOKUP(D276,条件一覧!$B$4:$B$400,条件一覧!$E$4:$E$400,,0,))</f>
        <v/>
      </c>
      <c r="K276" s="24"/>
      <c r="L276" s="17"/>
      <c r="M276" s="18"/>
      <c r="N276" s="18"/>
      <c r="O276" s="26" t="str">
        <f t="shared" si="18"/>
        <v/>
      </c>
      <c r="P276" s="19"/>
      <c r="Q276" s="19"/>
      <c r="R276" s="19"/>
      <c r="S276" s="19"/>
      <c r="T276" s="19"/>
      <c r="U276" s="19"/>
      <c r="V276" s="19"/>
      <c r="W276" s="19"/>
      <c r="X276" s="19"/>
      <c r="Y276" s="19"/>
    </row>
    <row r="277" spans="2:25" x14ac:dyDescent="0.3">
      <c r="B277" s="20"/>
      <c r="C277" s="25" t="str">
        <f t="shared" si="19"/>
        <v/>
      </c>
      <c r="D277" s="19"/>
      <c r="E277" s="13" t="str">
        <f>IF(C277="","",_xlfn.XLOOKUP(D277,条件一覧!$B$4:$B$400,条件一覧!$C$4:$C$400,,0,))</f>
        <v/>
      </c>
      <c r="F277" s="13" t="str">
        <f>IF(C277="","",_xlfn.XLOOKUP(D277,条件一覧!$B$4:$B$400,条件一覧!$D$4:$D$400,,0,))</f>
        <v/>
      </c>
      <c r="G277" s="14" t="str">
        <f t="shared" si="16"/>
        <v/>
      </c>
      <c r="H277" s="14" t="str">
        <f t="shared" si="17"/>
        <v/>
      </c>
      <c r="J277" s="13" t="str">
        <f>IF(C277="","",_xlfn.XLOOKUP(D277,条件一覧!$B$4:$B$400,条件一覧!$E$4:$E$400,,0,))</f>
        <v/>
      </c>
      <c r="K277" s="24"/>
      <c r="L277" s="17"/>
      <c r="M277" s="18"/>
      <c r="N277" s="18"/>
      <c r="O277" s="26" t="str">
        <f t="shared" si="18"/>
        <v/>
      </c>
      <c r="P277" s="19"/>
      <c r="Q277" s="19"/>
      <c r="R277" s="19"/>
      <c r="S277" s="19"/>
      <c r="T277" s="19"/>
      <c r="U277" s="19"/>
      <c r="V277" s="19"/>
      <c r="W277" s="19"/>
      <c r="X277" s="19"/>
      <c r="Y277" s="19"/>
    </row>
    <row r="278" spans="2:25" x14ac:dyDescent="0.3">
      <c r="B278" s="20"/>
      <c r="C278" s="25" t="str">
        <f t="shared" si="19"/>
        <v/>
      </c>
      <c r="D278" s="19"/>
      <c r="E278" s="13" t="str">
        <f>IF(C278="","",_xlfn.XLOOKUP(D278,条件一覧!$B$4:$B$400,条件一覧!$C$4:$C$400,,0,))</f>
        <v/>
      </c>
      <c r="F278" s="13" t="str">
        <f>IF(C278="","",_xlfn.XLOOKUP(D278,条件一覧!$B$4:$B$400,条件一覧!$D$4:$D$400,,0,))</f>
        <v/>
      </c>
      <c r="G278" s="14" t="str">
        <f t="shared" si="16"/>
        <v/>
      </c>
      <c r="H278" s="14" t="str">
        <f t="shared" si="17"/>
        <v/>
      </c>
      <c r="J278" s="13" t="str">
        <f>IF(C278="","",_xlfn.XLOOKUP(D278,条件一覧!$B$4:$B$400,条件一覧!$E$4:$E$400,,0,))</f>
        <v/>
      </c>
      <c r="K278" s="24"/>
      <c r="L278" s="17"/>
      <c r="M278" s="18"/>
      <c r="N278" s="18"/>
      <c r="O278" s="26" t="str">
        <f t="shared" si="18"/>
        <v/>
      </c>
      <c r="P278" s="19"/>
      <c r="Q278" s="19"/>
      <c r="R278" s="19"/>
      <c r="S278" s="19"/>
      <c r="T278" s="19"/>
      <c r="U278" s="19"/>
      <c r="V278" s="19"/>
      <c r="W278" s="19"/>
      <c r="X278" s="19"/>
      <c r="Y278" s="19"/>
    </row>
    <row r="279" spans="2:25" x14ac:dyDescent="0.3">
      <c r="B279" s="20"/>
      <c r="C279" s="25" t="str">
        <f t="shared" si="19"/>
        <v/>
      </c>
      <c r="D279" s="19"/>
      <c r="E279" s="13" t="str">
        <f>IF(C279="","",_xlfn.XLOOKUP(D279,条件一覧!$B$4:$B$400,条件一覧!$C$4:$C$400,,0,))</f>
        <v/>
      </c>
      <c r="F279" s="13" t="str">
        <f>IF(C279="","",_xlfn.XLOOKUP(D279,条件一覧!$B$4:$B$400,条件一覧!$D$4:$D$400,,0,))</f>
        <v/>
      </c>
      <c r="G279" s="14" t="str">
        <f t="shared" si="16"/>
        <v/>
      </c>
      <c r="H279" s="14" t="str">
        <f t="shared" si="17"/>
        <v/>
      </c>
      <c r="J279" s="13" t="str">
        <f>IF(C279="","",_xlfn.XLOOKUP(D279,条件一覧!$B$4:$B$400,条件一覧!$E$4:$E$400,,0,))</f>
        <v/>
      </c>
      <c r="K279" s="24"/>
      <c r="L279" s="17"/>
      <c r="M279" s="18"/>
      <c r="N279" s="18"/>
      <c r="O279" s="26" t="str">
        <f t="shared" si="18"/>
        <v/>
      </c>
      <c r="P279" s="19"/>
      <c r="Q279" s="19"/>
      <c r="R279" s="19"/>
      <c r="S279" s="19"/>
      <c r="T279" s="19"/>
      <c r="U279" s="19"/>
      <c r="V279" s="19"/>
      <c r="W279" s="19"/>
      <c r="X279" s="19"/>
      <c r="Y279" s="19"/>
    </row>
    <row r="280" spans="2:25" x14ac:dyDescent="0.3">
      <c r="B280" s="20"/>
      <c r="C280" s="25" t="str">
        <f t="shared" si="19"/>
        <v/>
      </c>
      <c r="D280" s="19"/>
      <c r="E280" s="13" t="str">
        <f>IF(C280="","",_xlfn.XLOOKUP(D280,条件一覧!$B$4:$B$400,条件一覧!$C$4:$C$400,,0,))</f>
        <v/>
      </c>
      <c r="F280" s="13" t="str">
        <f>IF(C280="","",_xlfn.XLOOKUP(D280,条件一覧!$B$4:$B$400,条件一覧!$D$4:$D$400,,0,))</f>
        <v/>
      </c>
      <c r="G280" s="14" t="str">
        <f t="shared" si="16"/>
        <v/>
      </c>
      <c r="H280" s="14" t="str">
        <f t="shared" si="17"/>
        <v/>
      </c>
      <c r="J280" s="13" t="str">
        <f>IF(C280="","",_xlfn.XLOOKUP(D280,条件一覧!$B$4:$B$400,条件一覧!$E$4:$E$400,,0,))</f>
        <v/>
      </c>
      <c r="K280" s="24"/>
      <c r="L280" s="17"/>
      <c r="M280" s="18"/>
      <c r="N280" s="18"/>
      <c r="O280" s="26" t="str">
        <f t="shared" si="18"/>
        <v/>
      </c>
      <c r="P280" s="19"/>
      <c r="Q280" s="19"/>
      <c r="R280" s="19"/>
      <c r="S280" s="19"/>
      <c r="T280" s="19"/>
      <c r="U280" s="19"/>
      <c r="V280" s="19"/>
      <c r="W280" s="19"/>
      <c r="X280" s="19"/>
      <c r="Y280" s="19"/>
    </row>
    <row r="281" spans="2:25" x14ac:dyDescent="0.3">
      <c r="B281" s="20"/>
      <c r="C281" s="25" t="str">
        <f t="shared" si="19"/>
        <v/>
      </c>
      <c r="D281" s="19"/>
      <c r="E281" s="13" t="str">
        <f>IF(C281="","",_xlfn.XLOOKUP(D281,条件一覧!$B$4:$B$400,条件一覧!$C$4:$C$400,,0,))</f>
        <v/>
      </c>
      <c r="F281" s="13" t="str">
        <f>IF(C281="","",_xlfn.XLOOKUP(D281,条件一覧!$B$4:$B$400,条件一覧!$D$4:$D$400,,0,))</f>
        <v/>
      </c>
      <c r="G281" s="14" t="str">
        <f t="shared" si="16"/>
        <v/>
      </c>
      <c r="H281" s="14" t="str">
        <f t="shared" si="17"/>
        <v/>
      </c>
      <c r="J281" s="13" t="str">
        <f>IF(C281="","",_xlfn.XLOOKUP(D281,条件一覧!$B$4:$B$400,条件一覧!$E$4:$E$400,,0,))</f>
        <v/>
      </c>
      <c r="K281" s="24"/>
      <c r="L281" s="17"/>
      <c r="M281" s="18"/>
      <c r="N281" s="18"/>
      <c r="O281" s="26" t="str">
        <f t="shared" si="18"/>
        <v/>
      </c>
      <c r="P281" s="19"/>
      <c r="Q281" s="19"/>
      <c r="R281" s="19"/>
      <c r="S281" s="19"/>
      <c r="T281" s="19"/>
      <c r="U281" s="19"/>
      <c r="V281" s="19"/>
      <c r="W281" s="19"/>
      <c r="X281" s="19"/>
      <c r="Y281" s="19"/>
    </row>
    <row r="282" spans="2:25" x14ac:dyDescent="0.3">
      <c r="B282" s="20"/>
      <c r="C282" s="25" t="str">
        <f t="shared" si="19"/>
        <v/>
      </c>
      <c r="D282" s="19"/>
      <c r="E282" s="13" t="str">
        <f>IF(C282="","",_xlfn.XLOOKUP(D282,条件一覧!$B$4:$B$400,条件一覧!$C$4:$C$400,,0,))</f>
        <v/>
      </c>
      <c r="F282" s="13" t="str">
        <f>IF(C282="","",_xlfn.XLOOKUP(D282,条件一覧!$B$4:$B$400,条件一覧!$D$4:$D$400,,0,))</f>
        <v/>
      </c>
      <c r="G282" s="14" t="str">
        <f t="shared" si="16"/>
        <v/>
      </c>
      <c r="H282" s="14" t="str">
        <f t="shared" si="17"/>
        <v/>
      </c>
      <c r="J282" s="13" t="str">
        <f>IF(C282="","",_xlfn.XLOOKUP(D282,条件一覧!$B$4:$B$400,条件一覧!$E$4:$E$400,,0,))</f>
        <v/>
      </c>
      <c r="K282" s="24"/>
      <c r="L282" s="17"/>
      <c r="M282" s="18"/>
      <c r="N282" s="18"/>
      <c r="O282" s="26" t="str">
        <f t="shared" si="18"/>
        <v/>
      </c>
      <c r="P282" s="19"/>
      <c r="Q282" s="19"/>
      <c r="R282" s="19"/>
      <c r="S282" s="19"/>
      <c r="T282" s="19"/>
      <c r="U282" s="19"/>
      <c r="V282" s="19"/>
      <c r="W282" s="19"/>
      <c r="X282" s="19"/>
      <c r="Y282" s="19"/>
    </row>
    <row r="283" spans="2:25" x14ac:dyDescent="0.3">
      <c r="B283" s="20"/>
      <c r="C283" s="25" t="str">
        <f t="shared" si="19"/>
        <v/>
      </c>
      <c r="D283" s="19"/>
      <c r="E283" s="13" t="str">
        <f>IF(C283="","",_xlfn.XLOOKUP(D283,条件一覧!$B$4:$B$400,条件一覧!$C$4:$C$400,,0,))</f>
        <v/>
      </c>
      <c r="F283" s="13" t="str">
        <f>IF(C283="","",_xlfn.XLOOKUP(D283,条件一覧!$B$4:$B$400,条件一覧!$D$4:$D$400,,0,))</f>
        <v/>
      </c>
      <c r="G283" s="14" t="str">
        <f t="shared" si="16"/>
        <v/>
      </c>
      <c r="H283" s="14" t="str">
        <f t="shared" si="17"/>
        <v/>
      </c>
      <c r="J283" s="13" t="str">
        <f>IF(C283="","",_xlfn.XLOOKUP(D283,条件一覧!$B$4:$B$400,条件一覧!$E$4:$E$400,,0,))</f>
        <v/>
      </c>
      <c r="K283" s="24"/>
      <c r="L283" s="17"/>
      <c r="M283" s="18"/>
      <c r="N283" s="18"/>
      <c r="O283" s="26" t="str">
        <f t="shared" si="18"/>
        <v/>
      </c>
      <c r="P283" s="19"/>
      <c r="Q283" s="19"/>
      <c r="R283" s="19"/>
      <c r="S283" s="19"/>
      <c r="T283" s="19"/>
      <c r="U283" s="19"/>
      <c r="V283" s="19"/>
      <c r="W283" s="19"/>
      <c r="X283" s="19"/>
      <c r="Y283" s="19"/>
    </row>
    <row r="284" spans="2:25" x14ac:dyDescent="0.3">
      <c r="B284" s="20"/>
      <c r="C284" s="25" t="str">
        <f t="shared" si="19"/>
        <v/>
      </c>
      <c r="D284" s="19"/>
      <c r="E284" s="13" t="str">
        <f>IF(C284="","",_xlfn.XLOOKUP(D284,条件一覧!$B$4:$B$400,条件一覧!$C$4:$C$400,,0,))</f>
        <v/>
      </c>
      <c r="F284" s="13" t="str">
        <f>IF(C284="","",_xlfn.XLOOKUP(D284,条件一覧!$B$4:$B$400,条件一覧!$D$4:$D$400,,0,))</f>
        <v/>
      </c>
      <c r="G284" s="14" t="str">
        <f t="shared" si="16"/>
        <v/>
      </c>
      <c r="H284" s="14" t="str">
        <f t="shared" si="17"/>
        <v/>
      </c>
      <c r="J284" s="13" t="str">
        <f>IF(C284="","",_xlfn.XLOOKUP(D284,条件一覧!$B$4:$B$400,条件一覧!$E$4:$E$400,,0,))</f>
        <v/>
      </c>
      <c r="K284" s="24"/>
      <c r="L284" s="17"/>
      <c r="M284" s="18"/>
      <c r="N284" s="18"/>
      <c r="O284" s="26" t="str">
        <f t="shared" si="18"/>
        <v/>
      </c>
      <c r="P284" s="19"/>
      <c r="Q284" s="19"/>
      <c r="R284" s="19"/>
      <c r="S284" s="19"/>
      <c r="T284" s="19"/>
      <c r="U284" s="19"/>
      <c r="V284" s="19"/>
      <c r="W284" s="19"/>
      <c r="X284" s="19"/>
      <c r="Y284" s="19"/>
    </row>
    <row r="285" spans="2:25" x14ac:dyDescent="0.3">
      <c r="B285" s="20"/>
      <c r="C285" s="25" t="str">
        <f t="shared" si="19"/>
        <v/>
      </c>
      <c r="D285" s="19"/>
      <c r="E285" s="13" t="str">
        <f>IF(C285="","",_xlfn.XLOOKUP(D285,条件一覧!$B$4:$B$400,条件一覧!$C$4:$C$400,,0,))</f>
        <v/>
      </c>
      <c r="F285" s="13" t="str">
        <f>IF(C285="","",_xlfn.XLOOKUP(D285,条件一覧!$B$4:$B$400,条件一覧!$D$4:$D$400,,0,))</f>
        <v/>
      </c>
      <c r="G285" s="14" t="str">
        <f t="shared" si="16"/>
        <v/>
      </c>
      <c r="H285" s="14" t="str">
        <f t="shared" si="17"/>
        <v/>
      </c>
      <c r="J285" s="13" t="str">
        <f>IF(C285="","",_xlfn.XLOOKUP(D285,条件一覧!$B$4:$B$400,条件一覧!$E$4:$E$400,,0,))</f>
        <v/>
      </c>
      <c r="K285" s="24"/>
      <c r="L285" s="17"/>
      <c r="M285" s="18"/>
      <c r="N285" s="18"/>
      <c r="O285" s="26" t="str">
        <f t="shared" si="18"/>
        <v/>
      </c>
      <c r="P285" s="19"/>
      <c r="Q285" s="19"/>
      <c r="R285" s="19"/>
      <c r="S285" s="19"/>
      <c r="T285" s="19"/>
      <c r="U285" s="19"/>
      <c r="V285" s="19"/>
      <c r="W285" s="19"/>
      <c r="X285" s="19"/>
      <c r="Y285" s="19"/>
    </row>
    <row r="286" spans="2:25" x14ac:dyDescent="0.3">
      <c r="B286" s="20"/>
      <c r="C286" s="25" t="str">
        <f t="shared" si="19"/>
        <v/>
      </c>
      <c r="D286" s="19"/>
      <c r="E286" s="13" t="str">
        <f>IF(C286="","",_xlfn.XLOOKUP(D286,条件一覧!$B$4:$B$400,条件一覧!$C$4:$C$400,,0,))</f>
        <v/>
      </c>
      <c r="F286" s="13" t="str">
        <f>IF(C286="","",_xlfn.XLOOKUP(D286,条件一覧!$B$4:$B$400,条件一覧!$D$4:$D$400,,0,))</f>
        <v/>
      </c>
      <c r="G286" s="14" t="str">
        <f t="shared" si="16"/>
        <v/>
      </c>
      <c r="H286" s="14" t="str">
        <f t="shared" si="17"/>
        <v/>
      </c>
      <c r="J286" s="13" t="str">
        <f>IF(C286="","",_xlfn.XLOOKUP(D286,条件一覧!$B$4:$B$400,条件一覧!$E$4:$E$400,,0,))</f>
        <v/>
      </c>
      <c r="K286" s="24"/>
      <c r="L286" s="17"/>
      <c r="M286" s="18"/>
      <c r="N286" s="18"/>
      <c r="O286" s="26" t="str">
        <f t="shared" si="18"/>
        <v/>
      </c>
      <c r="P286" s="19"/>
      <c r="Q286" s="19"/>
      <c r="R286" s="19"/>
      <c r="S286" s="19"/>
      <c r="T286" s="19"/>
      <c r="U286" s="19"/>
      <c r="V286" s="19"/>
      <c r="W286" s="19"/>
      <c r="X286" s="19"/>
      <c r="Y286" s="19"/>
    </row>
    <row r="287" spans="2:25" x14ac:dyDescent="0.3">
      <c r="B287" s="20"/>
      <c r="C287" s="25" t="str">
        <f t="shared" si="19"/>
        <v/>
      </c>
      <c r="D287" s="19"/>
      <c r="E287" s="13" t="str">
        <f>IF(C287="","",_xlfn.XLOOKUP(D287,条件一覧!$B$4:$B$400,条件一覧!$C$4:$C$400,,0,))</f>
        <v/>
      </c>
      <c r="F287" s="13" t="str">
        <f>IF(C287="","",_xlfn.XLOOKUP(D287,条件一覧!$B$4:$B$400,条件一覧!$D$4:$D$400,,0,))</f>
        <v/>
      </c>
      <c r="G287" s="14" t="str">
        <f t="shared" si="16"/>
        <v/>
      </c>
      <c r="H287" s="14" t="str">
        <f t="shared" si="17"/>
        <v/>
      </c>
      <c r="J287" s="13" t="str">
        <f>IF(C287="","",_xlfn.XLOOKUP(D287,条件一覧!$B$4:$B$400,条件一覧!$E$4:$E$400,,0,))</f>
        <v/>
      </c>
      <c r="K287" s="24"/>
      <c r="L287" s="17"/>
      <c r="M287" s="18"/>
      <c r="N287" s="18"/>
      <c r="O287" s="26" t="str">
        <f t="shared" si="18"/>
        <v/>
      </c>
      <c r="P287" s="19"/>
      <c r="Q287" s="19"/>
      <c r="R287" s="19"/>
      <c r="S287" s="19"/>
      <c r="T287" s="19"/>
      <c r="U287" s="19"/>
      <c r="V287" s="19"/>
      <c r="W287" s="19"/>
      <c r="X287" s="19"/>
      <c r="Y287" s="19"/>
    </row>
    <row r="288" spans="2:25" x14ac:dyDescent="0.3">
      <c r="B288" s="20"/>
      <c r="C288" s="25" t="str">
        <f t="shared" si="19"/>
        <v/>
      </c>
      <c r="D288" s="19"/>
      <c r="E288" s="13" t="str">
        <f>IF(C288="","",_xlfn.XLOOKUP(D288,条件一覧!$B$4:$B$400,条件一覧!$C$4:$C$400,,0,))</f>
        <v/>
      </c>
      <c r="F288" s="13" t="str">
        <f>IF(C288="","",_xlfn.XLOOKUP(D288,条件一覧!$B$4:$B$400,条件一覧!$D$4:$D$400,,0,))</f>
        <v/>
      </c>
      <c r="G288" s="14" t="str">
        <f t="shared" si="16"/>
        <v/>
      </c>
      <c r="H288" s="14" t="str">
        <f t="shared" si="17"/>
        <v/>
      </c>
      <c r="J288" s="13" t="str">
        <f>IF(C288="","",_xlfn.XLOOKUP(D288,条件一覧!$B$4:$B$400,条件一覧!$E$4:$E$400,,0,))</f>
        <v/>
      </c>
      <c r="K288" s="24"/>
      <c r="L288" s="17"/>
      <c r="M288" s="18"/>
      <c r="N288" s="18"/>
      <c r="O288" s="26" t="str">
        <f t="shared" si="18"/>
        <v/>
      </c>
      <c r="P288" s="19"/>
      <c r="Q288" s="19"/>
      <c r="R288" s="19"/>
      <c r="S288" s="19"/>
      <c r="T288" s="19"/>
      <c r="U288" s="19"/>
      <c r="V288" s="19"/>
      <c r="W288" s="19"/>
      <c r="X288" s="19"/>
      <c r="Y288" s="19"/>
    </row>
    <row r="289" spans="2:25" x14ac:dyDescent="0.3">
      <c r="B289" s="20"/>
      <c r="C289" s="25" t="str">
        <f t="shared" si="19"/>
        <v/>
      </c>
      <c r="D289" s="19"/>
      <c r="E289" s="13" t="str">
        <f>IF(C289="","",_xlfn.XLOOKUP(D289,条件一覧!$B$4:$B$400,条件一覧!$C$4:$C$400,,0,))</f>
        <v/>
      </c>
      <c r="F289" s="13" t="str">
        <f>IF(C289="","",_xlfn.XLOOKUP(D289,条件一覧!$B$4:$B$400,条件一覧!$D$4:$D$400,,0,))</f>
        <v/>
      </c>
      <c r="G289" s="14" t="str">
        <f t="shared" si="16"/>
        <v/>
      </c>
      <c r="H289" s="14" t="str">
        <f t="shared" si="17"/>
        <v/>
      </c>
      <c r="J289" s="13" t="str">
        <f>IF(C289="","",_xlfn.XLOOKUP(D289,条件一覧!$B$4:$B$400,条件一覧!$E$4:$E$400,,0,))</f>
        <v/>
      </c>
      <c r="K289" s="24"/>
      <c r="L289" s="17"/>
      <c r="M289" s="18"/>
      <c r="N289" s="18"/>
      <c r="O289" s="26" t="str">
        <f t="shared" si="18"/>
        <v/>
      </c>
      <c r="P289" s="19"/>
      <c r="Q289" s="19"/>
      <c r="R289" s="19"/>
      <c r="S289" s="19"/>
      <c r="T289" s="19"/>
      <c r="U289" s="19"/>
      <c r="V289" s="19"/>
      <c r="W289" s="19"/>
      <c r="X289" s="19"/>
      <c r="Y289" s="19"/>
    </row>
    <row r="290" spans="2:25" x14ac:dyDescent="0.3">
      <c r="B290" s="20"/>
      <c r="C290" s="25" t="str">
        <f t="shared" si="19"/>
        <v/>
      </c>
      <c r="D290" s="19"/>
      <c r="E290" s="13" t="str">
        <f>IF(C290="","",_xlfn.XLOOKUP(D290,条件一覧!$B$4:$B$400,条件一覧!$C$4:$C$400,,0,))</f>
        <v/>
      </c>
      <c r="F290" s="13" t="str">
        <f>IF(C290="","",_xlfn.XLOOKUP(D290,条件一覧!$B$4:$B$400,条件一覧!$D$4:$D$400,,0,))</f>
        <v/>
      </c>
      <c r="G290" s="14" t="str">
        <f t="shared" si="16"/>
        <v/>
      </c>
      <c r="H290" s="14" t="str">
        <f t="shared" si="17"/>
        <v/>
      </c>
      <c r="J290" s="13" t="str">
        <f>IF(C290="","",_xlfn.XLOOKUP(D290,条件一覧!$B$4:$B$400,条件一覧!$E$4:$E$400,,0,))</f>
        <v/>
      </c>
      <c r="K290" s="24"/>
      <c r="L290" s="17"/>
      <c r="M290" s="18"/>
      <c r="N290" s="18"/>
      <c r="O290" s="26" t="str">
        <f t="shared" si="18"/>
        <v/>
      </c>
      <c r="P290" s="19"/>
      <c r="Q290" s="19"/>
      <c r="R290" s="19"/>
      <c r="S290" s="19"/>
      <c r="T290" s="19"/>
      <c r="U290" s="19"/>
      <c r="V290" s="19"/>
      <c r="W290" s="19"/>
      <c r="X290" s="19"/>
      <c r="Y290" s="19"/>
    </row>
    <row r="291" spans="2:25" x14ac:dyDescent="0.3">
      <c r="B291" s="20"/>
      <c r="C291" s="25" t="str">
        <f t="shared" si="19"/>
        <v/>
      </c>
      <c r="D291" s="19"/>
      <c r="E291" s="13" t="str">
        <f>IF(C291="","",_xlfn.XLOOKUP(D291,条件一覧!$B$4:$B$400,条件一覧!$C$4:$C$400,,0,))</f>
        <v/>
      </c>
      <c r="F291" s="13" t="str">
        <f>IF(C291="","",_xlfn.XLOOKUP(D291,条件一覧!$B$4:$B$400,条件一覧!$D$4:$D$400,,0,))</f>
        <v/>
      </c>
      <c r="G291" s="14" t="str">
        <f t="shared" si="16"/>
        <v/>
      </c>
      <c r="H291" s="14" t="str">
        <f t="shared" si="17"/>
        <v/>
      </c>
      <c r="J291" s="13" t="str">
        <f>IF(C291="","",_xlfn.XLOOKUP(D291,条件一覧!$B$4:$B$400,条件一覧!$E$4:$E$400,,0,))</f>
        <v/>
      </c>
      <c r="K291" s="24"/>
      <c r="L291" s="17"/>
      <c r="M291" s="18"/>
      <c r="N291" s="18"/>
      <c r="O291" s="26" t="str">
        <f t="shared" si="18"/>
        <v/>
      </c>
      <c r="P291" s="19"/>
      <c r="Q291" s="19"/>
      <c r="R291" s="19"/>
      <c r="S291" s="19"/>
      <c r="T291" s="19"/>
      <c r="U291" s="19"/>
      <c r="V291" s="19"/>
      <c r="W291" s="19"/>
      <c r="X291" s="19"/>
      <c r="Y291" s="19"/>
    </row>
    <row r="292" spans="2:25" x14ac:dyDescent="0.3">
      <c r="B292" s="20"/>
      <c r="C292" s="25" t="str">
        <f t="shared" si="19"/>
        <v/>
      </c>
      <c r="D292" s="19"/>
      <c r="E292" s="13" t="str">
        <f>IF(C292="","",_xlfn.XLOOKUP(D292,条件一覧!$B$4:$B$400,条件一覧!$C$4:$C$400,,0,))</f>
        <v/>
      </c>
      <c r="F292" s="13" t="str">
        <f>IF(C292="","",_xlfn.XLOOKUP(D292,条件一覧!$B$4:$B$400,条件一覧!$D$4:$D$400,,0,))</f>
        <v/>
      </c>
      <c r="G292" s="14" t="str">
        <f t="shared" si="16"/>
        <v/>
      </c>
      <c r="H292" s="14" t="str">
        <f t="shared" si="17"/>
        <v/>
      </c>
      <c r="J292" s="13" t="str">
        <f>IF(C292="","",_xlfn.XLOOKUP(D292,条件一覧!$B$4:$B$400,条件一覧!$E$4:$E$400,,0,))</f>
        <v/>
      </c>
      <c r="K292" s="24"/>
      <c r="L292" s="17"/>
      <c r="M292" s="18"/>
      <c r="N292" s="18"/>
      <c r="O292" s="26" t="str">
        <f t="shared" si="18"/>
        <v/>
      </c>
      <c r="P292" s="19"/>
      <c r="Q292" s="19"/>
      <c r="R292" s="19"/>
      <c r="S292" s="19"/>
      <c r="T292" s="19"/>
      <c r="U292" s="19"/>
      <c r="V292" s="19"/>
      <c r="W292" s="19"/>
      <c r="X292" s="19"/>
      <c r="Y292" s="19"/>
    </row>
    <row r="293" spans="2:25" x14ac:dyDescent="0.3">
      <c r="B293" s="20"/>
      <c r="C293" s="25" t="str">
        <f t="shared" si="19"/>
        <v/>
      </c>
      <c r="D293" s="19"/>
      <c r="E293" s="13" t="str">
        <f>IF(C293="","",_xlfn.XLOOKUP(D293,条件一覧!$B$4:$B$400,条件一覧!$C$4:$C$400,,0,))</f>
        <v/>
      </c>
      <c r="F293" s="13" t="str">
        <f>IF(C293="","",_xlfn.XLOOKUP(D293,条件一覧!$B$4:$B$400,条件一覧!$D$4:$D$400,,0,))</f>
        <v/>
      </c>
      <c r="G293" s="14" t="str">
        <f t="shared" si="16"/>
        <v/>
      </c>
      <c r="H293" s="14" t="str">
        <f t="shared" si="17"/>
        <v/>
      </c>
      <c r="J293" s="13" t="str">
        <f>IF(C293="","",_xlfn.XLOOKUP(D293,条件一覧!$B$4:$B$400,条件一覧!$E$4:$E$400,,0,))</f>
        <v/>
      </c>
      <c r="K293" s="24"/>
      <c r="L293" s="17"/>
      <c r="M293" s="18"/>
      <c r="N293" s="18"/>
      <c r="O293" s="26" t="str">
        <f t="shared" si="18"/>
        <v/>
      </c>
      <c r="P293" s="19"/>
      <c r="Q293" s="19"/>
      <c r="R293" s="19"/>
      <c r="S293" s="19"/>
      <c r="T293" s="19"/>
      <c r="U293" s="19"/>
      <c r="V293" s="19"/>
      <c r="W293" s="19"/>
      <c r="X293" s="19"/>
      <c r="Y293" s="19"/>
    </row>
    <row r="294" spans="2:25" x14ac:dyDescent="0.3">
      <c r="B294" s="20"/>
      <c r="C294" s="25" t="str">
        <f t="shared" si="19"/>
        <v/>
      </c>
      <c r="D294" s="19"/>
      <c r="E294" s="13" t="str">
        <f>IF(C294="","",_xlfn.XLOOKUP(D294,条件一覧!$B$4:$B$400,条件一覧!$C$4:$C$400,,0,))</f>
        <v/>
      </c>
      <c r="F294" s="13" t="str">
        <f>IF(C294="","",_xlfn.XLOOKUP(D294,条件一覧!$B$4:$B$400,条件一覧!$D$4:$D$400,,0,))</f>
        <v/>
      </c>
      <c r="G294" s="14" t="str">
        <f t="shared" si="16"/>
        <v/>
      </c>
      <c r="H294" s="14" t="str">
        <f t="shared" si="17"/>
        <v/>
      </c>
      <c r="J294" s="13" t="str">
        <f>IF(C294="","",_xlfn.XLOOKUP(D294,条件一覧!$B$4:$B$400,条件一覧!$E$4:$E$400,,0,))</f>
        <v/>
      </c>
      <c r="K294" s="24"/>
      <c r="L294" s="17"/>
      <c r="M294" s="18"/>
      <c r="N294" s="18"/>
      <c r="O294" s="26" t="str">
        <f t="shared" si="18"/>
        <v/>
      </c>
      <c r="P294" s="19"/>
      <c r="Q294" s="19"/>
      <c r="R294" s="19"/>
      <c r="S294" s="19"/>
      <c r="T294" s="19"/>
      <c r="U294" s="19"/>
      <c r="V294" s="19"/>
      <c r="W294" s="19"/>
      <c r="X294" s="19"/>
      <c r="Y294" s="19"/>
    </row>
    <row r="295" spans="2:25" x14ac:dyDescent="0.3">
      <c r="B295" s="20"/>
      <c r="C295" s="25" t="str">
        <f t="shared" si="19"/>
        <v/>
      </c>
      <c r="D295" s="19"/>
      <c r="E295" s="13" t="str">
        <f>IF(C295="","",_xlfn.XLOOKUP(D295,条件一覧!$B$4:$B$400,条件一覧!$C$4:$C$400,,0,))</f>
        <v/>
      </c>
      <c r="F295" s="13" t="str">
        <f>IF(C295="","",_xlfn.XLOOKUP(D295,条件一覧!$B$4:$B$400,条件一覧!$D$4:$D$400,,0,))</f>
        <v/>
      </c>
      <c r="G295" s="14" t="str">
        <f t="shared" si="16"/>
        <v/>
      </c>
      <c r="H295" s="14" t="str">
        <f t="shared" si="17"/>
        <v/>
      </c>
      <c r="J295" s="13" t="str">
        <f>IF(C295="","",_xlfn.XLOOKUP(D295,条件一覧!$B$4:$B$400,条件一覧!$E$4:$E$400,,0,))</f>
        <v/>
      </c>
      <c r="K295" s="24"/>
      <c r="L295" s="17"/>
      <c r="M295" s="18"/>
      <c r="N295" s="18"/>
      <c r="O295" s="26" t="str">
        <f t="shared" si="18"/>
        <v/>
      </c>
      <c r="P295" s="19"/>
      <c r="Q295" s="19"/>
      <c r="R295" s="19"/>
      <c r="S295" s="19"/>
      <c r="T295" s="19"/>
      <c r="U295" s="19"/>
      <c r="V295" s="19"/>
      <c r="W295" s="19"/>
      <c r="X295" s="19"/>
      <c r="Y295" s="19"/>
    </row>
    <row r="296" spans="2:25" x14ac:dyDescent="0.3">
      <c r="B296" s="20"/>
      <c r="C296" s="25" t="str">
        <f t="shared" si="19"/>
        <v/>
      </c>
      <c r="D296" s="19"/>
      <c r="E296" s="13" t="str">
        <f>IF(C296="","",_xlfn.XLOOKUP(D296,条件一覧!$B$4:$B$400,条件一覧!$C$4:$C$400,,0,))</f>
        <v/>
      </c>
      <c r="F296" s="13" t="str">
        <f>IF(C296="","",_xlfn.XLOOKUP(D296,条件一覧!$B$4:$B$400,条件一覧!$D$4:$D$400,,0,))</f>
        <v/>
      </c>
      <c r="G296" s="14" t="str">
        <f t="shared" si="16"/>
        <v/>
      </c>
      <c r="H296" s="14" t="str">
        <f t="shared" si="17"/>
        <v/>
      </c>
      <c r="J296" s="13" t="str">
        <f>IF(C296="","",_xlfn.XLOOKUP(D296,条件一覧!$B$4:$B$400,条件一覧!$E$4:$E$400,,0,))</f>
        <v/>
      </c>
      <c r="K296" s="24"/>
      <c r="L296" s="17"/>
      <c r="M296" s="18"/>
      <c r="N296" s="18"/>
      <c r="O296" s="26" t="str">
        <f t="shared" si="18"/>
        <v/>
      </c>
      <c r="P296" s="19"/>
      <c r="Q296" s="19"/>
      <c r="R296" s="19"/>
      <c r="S296" s="19"/>
      <c r="T296" s="19"/>
      <c r="U296" s="19"/>
      <c r="V296" s="19"/>
      <c r="W296" s="19"/>
      <c r="X296" s="19"/>
      <c r="Y296" s="19"/>
    </row>
    <row r="297" spans="2:25" x14ac:dyDescent="0.3">
      <c r="B297" s="20"/>
      <c r="C297" s="25" t="str">
        <f t="shared" si="19"/>
        <v/>
      </c>
      <c r="D297" s="19"/>
      <c r="E297" s="13" t="str">
        <f>IF(C297="","",_xlfn.XLOOKUP(D297,条件一覧!$B$4:$B$400,条件一覧!$C$4:$C$400,,0,))</f>
        <v/>
      </c>
      <c r="F297" s="13" t="str">
        <f>IF(C297="","",_xlfn.XLOOKUP(D297,条件一覧!$B$4:$B$400,条件一覧!$D$4:$D$400,,0,))</f>
        <v/>
      </c>
      <c r="G297" s="14" t="str">
        <f t="shared" si="16"/>
        <v/>
      </c>
      <c r="H297" s="14" t="str">
        <f t="shared" si="17"/>
        <v/>
      </c>
      <c r="J297" s="13" t="str">
        <f>IF(C297="","",_xlfn.XLOOKUP(D297,条件一覧!$B$4:$B$400,条件一覧!$E$4:$E$400,,0,))</f>
        <v/>
      </c>
      <c r="K297" s="24"/>
      <c r="L297" s="17"/>
      <c r="M297" s="18"/>
      <c r="N297" s="18"/>
      <c r="O297" s="26" t="str">
        <f t="shared" si="18"/>
        <v/>
      </c>
      <c r="P297" s="19"/>
      <c r="Q297" s="19"/>
      <c r="R297" s="19"/>
      <c r="S297" s="19"/>
      <c r="T297" s="19"/>
      <c r="U297" s="19"/>
      <c r="V297" s="19"/>
      <c r="W297" s="19"/>
      <c r="X297" s="19"/>
      <c r="Y297" s="19"/>
    </row>
    <row r="298" spans="2:25" x14ac:dyDescent="0.3">
      <c r="B298" s="20"/>
      <c r="C298" s="25" t="str">
        <f t="shared" si="19"/>
        <v/>
      </c>
      <c r="D298" s="19"/>
      <c r="E298" s="13" t="str">
        <f>IF(C298="","",_xlfn.XLOOKUP(D298,条件一覧!$B$4:$B$400,条件一覧!$C$4:$C$400,,0,))</f>
        <v/>
      </c>
      <c r="F298" s="13" t="str">
        <f>IF(C298="","",_xlfn.XLOOKUP(D298,条件一覧!$B$4:$B$400,条件一覧!$D$4:$D$400,,0,))</f>
        <v/>
      </c>
      <c r="G298" s="14" t="str">
        <f t="shared" si="16"/>
        <v/>
      </c>
      <c r="H298" s="14" t="str">
        <f t="shared" si="17"/>
        <v/>
      </c>
      <c r="J298" s="13" t="str">
        <f>IF(C298="","",_xlfn.XLOOKUP(D298,条件一覧!$B$4:$B$400,条件一覧!$E$4:$E$400,,0,))</f>
        <v/>
      </c>
      <c r="K298" s="24"/>
      <c r="L298" s="17"/>
      <c r="M298" s="18"/>
      <c r="N298" s="18"/>
      <c r="O298" s="26" t="str">
        <f t="shared" si="18"/>
        <v/>
      </c>
      <c r="P298" s="19"/>
      <c r="Q298" s="19"/>
      <c r="R298" s="19"/>
      <c r="S298" s="19"/>
      <c r="T298" s="19"/>
      <c r="U298" s="19"/>
      <c r="V298" s="19"/>
      <c r="W298" s="19"/>
      <c r="X298" s="19"/>
      <c r="Y298" s="19"/>
    </row>
    <row r="299" spans="2:25" x14ac:dyDescent="0.3">
      <c r="B299" s="20"/>
      <c r="C299" s="25" t="str">
        <f t="shared" si="19"/>
        <v/>
      </c>
      <c r="D299" s="19"/>
      <c r="E299" s="13" t="str">
        <f>IF(C299="","",_xlfn.XLOOKUP(D299,条件一覧!$B$4:$B$400,条件一覧!$C$4:$C$400,,0,))</f>
        <v/>
      </c>
      <c r="F299" s="13" t="str">
        <f>IF(C299="","",_xlfn.XLOOKUP(D299,条件一覧!$B$4:$B$400,条件一覧!$D$4:$D$400,,0,))</f>
        <v/>
      </c>
      <c r="G299" s="14" t="str">
        <f t="shared" si="16"/>
        <v/>
      </c>
      <c r="H299" s="14" t="str">
        <f t="shared" si="17"/>
        <v/>
      </c>
      <c r="J299" s="13" t="str">
        <f>IF(C299="","",_xlfn.XLOOKUP(D299,条件一覧!$B$4:$B$400,条件一覧!$E$4:$E$400,,0,))</f>
        <v/>
      </c>
      <c r="K299" s="24"/>
      <c r="L299" s="17"/>
      <c r="M299" s="18"/>
      <c r="N299" s="18"/>
      <c r="O299" s="26" t="str">
        <f t="shared" si="18"/>
        <v/>
      </c>
      <c r="P299" s="19"/>
      <c r="Q299" s="19"/>
      <c r="R299" s="19"/>
      <c r="S299" s="19"/>
      <c r="T299" s="19"/>
      <c r="U299" s="19"/>
      <c r="V299" s="19"/>
      <c r="W299" s="19"/>
      <c r="X299" s="19"/>
      <c r="Y299" s="19"/>
    </row>
    <row r="300" spans="2:25" x14ac:dyDescent="0.3">
      <c r="B300" s="20"/>
      <c r="C300" s="25" t="str">
        <f t="shared" si="19"/>
        <v/>
      </c>
      <c r="D300" s="19"/>
      <c r="E300" s="13" t="str">
        <f>IF(C300="","",_xlfn.XLOOKUP(D300,条件一覧!$B$4:$B$400,条件一覧!$C$4:$C$400,,0,))</f>
        <v/>
      </c>
      <c r="F300" s="13" t="str">
        <f>IF(C300="","",_xlfn.XLOOKUP(D300,条件一覧!$B$4:$B$400,条件一覧!$D$4:$D$400,,0,))</f>
        <v/>
      </c>
      <c r="G300" s="14" t="str">
        <f t="shared" si="16"/>
        <v/>
      </c>
      <c r="H300" s="14" t="str">
        <f t="shared" si="17"/>
        <v/>
      </c>
      <c r="J300" s="13" t="str">
        <f>IF(C300="","",_xlfn.XLOOKUP(D300,条件一覧!$B$4:$B$400,条件一覧!$E$4:$E$400,,0,))</f>
        <v/>
      </c>
      <c r="K300" s="24"/>
      <c r="L300" s="17"/>
      <c r="M300" s="18"/>
      <c r="N300" s="18"/>
      <c r="O300" s="26" t="str">
        <f t="shared" si="18"/>
        <v/>
      </c>
      <c r="P300" s="19"/>
      <c r="Q300" s="19"/>
      <c r="R300" s="19"/>
      <c r="S300" s="19"/>
      <c r="T300" s="19"/>
      <c r="U300" s="19"/>
      <c r="V300" s="19"/>
      <c r="W300" s="19"/>
      <c r="X300" s="19"/>
      <c r="Y300" s="19"/>
    </row>
    <row r="301" spans="2:25" x14ac:dyDescent="0.3">
      <c r="B301" s="20"/>
      <c r="C301" s="25" t="str">
        <f t="shared" si="19"/>
        <v/>
      </c>
      <c r="D301" s="19"/>
      <c r="E301" s="13" t="str">
        <f>IF(C301="","",_xlfn.XLOOKUP(D301,条件一覧!$B$4:$B$400,条件一覧!$C$4:$C$400,,0,))</f>
        <v/>
      </c>
      <c r="F301" s="13" t="str">
        <f>IF(C301="","",_xlfn.XLOOKUP(D301,条件一覧!$B$4:$B$400,条件一覧!$D$4:$D$400,,0,))</f>
        <v/>
      </c>
      <c r="G301" s="14" t="str">
        <f t="shared" si="16"/>
        <v/>
      </c>
      <c r="H301" s="14" t="str">
        <f t="shared" si="17"/>
        <v/>
      </c>
      <c r="J301" s="13" t="str">
        <f>IF(C301="","",_xlfn.XLOOKUP(D301,条件一覧!$B$4:$B$400,条件一覧!$E$4:$E$400,,0,))</f>
        <v/>
      </c>
      <c r="K301" s="24"/>
      <c r="L301" s="17"/>
      <c r="M301" s="18"/>
      <c r="N301" s="18"/>
      <c r="O301" s="26" t="str">
        <f t="shared" si="18"/>
        <v/>
      </c>
      <c r="P301" s="19"/>
      <c r="Q301" s="19"/>
      <c r="R301" s="19"/>
      <c r="S301" s="19"/>
      <c r="T301" s="19"/>
      <c r="U301" s="19"/>
      <c r="V301" s="19"/>
      <c r="W301" s="19"/>
      <c r="X301" s="19"/>
      <c r="Y301" s="19"/>
    </row>
    <row r="302" spans="2:25" x14ac:dyDescent="0.3">
      <c r="B302" s="20"/>
      <c r="C302" s="25" t="str">
        <f t="shared" si="19"/>
        <v/>
      </c>
      <c r="D302" s="19"/>
      <c r="E302" s="13" t="str">
        <f>IF(C302="","",_xlfn.XLOOKUP(D302,条件一覧!$B$4:$B$400,条件一覧!$C$4:$C$400,,0,))</f>
        <v/>
      </c>
      <c r="F302" s="13" t="str">
        <f>IF(C302="","",_xlfn.XLOOKUP(D302,条件一覧!$B$4:$B$400,条件一覧!$D$4:$D$400,,0,))</f>
        <v/>
      </c>
      <c r="G302" s="14" t="str">
        <f t="shared" si="16"/>
        <v/>
      </c>
      <c r="H302" s="14" t="str">
        <f t="shared" si="17"/>
        <v/>
      </c>
      <c r="J302" s="13" t="str">
        <f>IF(C302="","",_xlfn.XLOOKUP(D302,条件一覧!$B$4:$B$400,条件一覧!$E$4:$E$400,,0,))</f>
        <v/>
      </c>
      <c r="K302" s="24"/>
      <c r="L302" s="17"/>
      <c r="M302" s="18"/>
      <c r="N302" s="18"/>
      <c r="O302" s="26" t="str">
        <f t="shared" si="18"/>
        <v/>
      </c>
      <c r="P302" s="19"/>
      <c r="Q302" s="19"/>
      <c r="R302" s="19"/>
      <c r="S302" s="19"/>
      <c r="T302" s="19"/>
      <c r="U302" s="19"/>
      <c r="V302" s="19"/>
      <c r="W302" s="19"/>
      <c r="X302" s="19"/>
      <c r="Y302" s="19"/>
    </row>
    <row r="303" spans="2:25" x14ac:dyDescent="0.3">
      <c r="B303" s="20"/>
      <c r="C303" s="25" t="str">
        <f t="shared" si="19"/>
        <v/>
      </c>
      <c r="D303" s="19"/>
      <c r="E303" s="13" t="str">
        <f>IF(C303="","",_xlfn.XLOOKUP(D303,条件一覧!$B$4:$B$400,条件一覧!$C$4:$C$400,,0,))</f>
        <v/>
      </c>
      <c r="F303" s="13" t="str">
        <f>IF(C303="","",_xlfn.XLOOKUP(D303,条件一覧!$B$4:$B$400,条件一覧!$D$4:$D$400,,0,))</f>
        <v/>
      </c>
      <c r="G303" s="14" t="str">
        <f t="shared" si="16"/>
        <v/>
      </c>
      <c r="H303" s="14" t="str">
        <f t="shared" si="17"/>
        <v/>
      </c>
      <c r="J303" s="13" t="str">
        <f>IF(C303="","",_xlfn.XLOOKUP(D303,条件一覧!$B$4:$B$400,条件一覧!$E$4:$E$400,,0,))</f>
        <v/>
      </c>
      <c r="K303" s="24"/>
      <c r="L303" s="17"/>
      <c r="M303" s="18"/>
      <c r="N303" s="18"/>
      <c r="O303" s="26" t="str">
        <f t="shared" si="18"/>
        <v/>
      </c>
      <c r="P303" s="19"/>
      <c r="Q303" s="19"/>
      <c r="R303" s="19"/>
      <c r="S303" s="19"/>
      <c r="T303" s="19"/>
      <c r="U303" s="19"/>
      <c r="V303" s="19"/>
      <c r="W303" s="19"/>
      <c r="X303" s="19"/>
      <c r="Y303" s="19"/>
    </row>
    <row r="304" spans="2:25" x14ac:dyDescent="0.3">
      <c r="B304" s="20"/>
      <c r="C304" s="25" t="str">
        <f t="shared" si="19"/>
        <v/>
      </c>
      <c r="D304" s="19"/>
      <c r="E304" s="13" t="str">
        <f>IF(C304="","",_xlfn.XLOOKUP(D304,条件一覧!$B$4:$B$400,条件一覧!$C$4:$C$400,,0,))</f>
        <v/>
      </c>
      <c r="F304" s="13" t="str">
        <f>IF(C304="","",_xlfn.XLOOKUP(D304,条件一覧!$B$4:$B$400,条件一覧!$D$4:$D$400,,0,))</f>
        <v/>
      </c>
      <c r="G304" s="14" t="str">
        <f t="shared" si="16"/>
        <v/>
      </c>
      <c r="H304" s="14" t="str">
        <f t="shared" si="17"/>
        <v/>
      </c>
      <c r="J304" s="13" t="str">
        <f>IF(C304="","",_xlfn.XLOOKUP(D304,条件一覧!$B$4:$B$400,条件一覧!$E$4:$E$400,,0,))</f>
        <v/>
      </c>
      <c r="K304" s="24"/>
      <c r="L304" s="17"/>
      <c r="M304" s="18"/>
      <c r="N304" s="18"/>
      <c r="O304" s="26" t="str">
        <f t="shared" si="18"/>
        <v/>
      </c>
      <c r="P304" s="19"/>
      <c r="Q304" s="19"/>
      <c r="R304" s="19"/>
      <c r="S304" s="19"/>
      <c r="T304" s="19"/>
      <c r="U304" s="19"/>
      <c r="V304" s="19"/>
      <c r="W304" s="19"/>
      <c r="X304" s="19"/>
      <c r="Y304" s="19"/>
    </row>
    <row r="305" spans="2:25" x14ac:dyDescent="0.3">
      <c r="B305" s="20"/>
      <c r="C305" s="25" t="str">
        <f t="shared" si="19"/>
        <v/>
      </c>
      <c r="D305" s="19"/>
      <c r="E305" s="13" t="str">
        <f>IF(C305="","",_xlfn.XLOOKUP(D305,条件一覧!$B$4:$B$400,条件一覧!$C$4:$C$400,,0,))</f>
        <v/>
      </c>
      <c r="F305" s="13" t="str">
        <f>IF(C305="","",_xlfn.XLOOKUP(D305,条件一覧!$B$4:$B$400,条件一覧!$D$4:$D$400,,0,))</f>
        <v/>
      </c>
      <c r="G305" s="14" t="str">
        <f t="shared" si="16"/>
        <v/>
      </c>
      <c r="H305" s="14" t="str">
        <f t="shared" si="17"/>
        <v/>
      </c>
      <c r="J305" s="13" t="str">
        <f>IF(C305="","",_xlfn.XLOOKUP(D305,条件一覧!$B$4:$B$400,条件一覧!$E$4:$E$400,,0,))</f>
        <v/>
      </c>
      <c r="K305" s="24"/>
      <c r="L305" s="17"/>
      <c r="M305" s="18"/>
      <c r="N305" s="18"/>
      <c r="O305" s="26" t="str">
        <f t="shared" si="18"/>
        <v/>
      </c>
      <c r="P305" s="19"/>
      <c r="Q305" s="19"/>
      <c r="R305" s="19"/>
      <c r="S305" s="19"/>
      <c r="T305" s="19"/>
      <c r="U305" s="19"/>
      <c r="V305" s="19"/>
      <c r="W305" s="19"/>
      <c r="X305" s="19"/>
      <c r="Y305" s="19"/>
    </row>
    <row r="306" spans="2:25" x14ac:dyDescent="0.3">
      <c r="B306" s="20"/>
      <c r="C306" s="25" t="str">
        <f t="shared" si="19"/>
        <v/>
      </c>
      <c r="D306" s="19"/>
      <c r="E306" s="13" t="str">
        <f>IF(C306="","",_xlfn.XLOOKUP(D306,条件一覧!$B$4:$B$400,条件一覧!$C$4:$C$400,,0,))</f>
        <v/>
      </c>
      <c r="F306" s="13" t="str">
        <f>IF(C306="","",_xlfn.XLOOKUP(D306,条件一覧!$B$4:$B$400,条件一覧!$D$4:$D$400,,0,))</f>
        <v/>
      </c>
      <c r="G306" s="14" t="str">
        <f t="shared" si="16"/>
        <v/>
      </c>
      <c r="H306" s="14" t="str">
        <f t="shared" si="17"/>
        <v/>
      </c>
      <c r="J306" s="13" t="str">
        <f>IF(C306="","",_xlfn.XLOOKUP(D306,条件一覧!$B$4:$B$400,条件一覧!$E$4:$E$400,,0,))</f>
        <v/>
      </c>
      <c r="K306" s="24"/>
      <c r="L306" s="17"/>
      <c r="M306" s="18"/>
      <c r="N306" s="18"/>
      <c r="O306" s="26" t="str">
        <f t="shared" si="18"/>
        <v/>
      </c>
      <c r="P306" s="19"/>
      <c r="Q306" s="19"/>
      <c r="R306" s="19"/>
      <c r="S306" s="19"/>
      <c r="T306" s="19"/>
      <c r="U306" s="19"/>
      <c r="V306" s="19"/>
      <c r="W306" s="19"/>
      <c r="X306" s="19"/>
      <c r="Y306" s="19"/>
    </row>
    <row r="307" spans="2:25" x14ac:dyDescent="0.3">
      <c r="B307" s="20"/>
      <c r="C307" s="25" t="str">
        <f t="shared" si="19"/>
        <v/>
      </c>
      <c r="D307" s="19"/>
      <c r="E307" s="13" t="str">
        <f>IF(C307="","",_xlfn.XLOOKUP(D307,条件一覧!$B$4:$B$400,条件一覧!$C$4:$C$400,,0,))</f>
        <v/>
      </c>
      <c r="F307" s="13" t="str">
        <f>IF(C307="","",_xlfn.XLOOKUP(D307,条件一覧!$B$4:$B$400,条件一覧!$D$4:$D$400,,0,))</f>
        <v/>
      </c>
      <c r="G307" s="14" t="str">
        <f t="shared" si="16"/>
        <v/>
      </c>
      <c r="H307" s="14" t="str">
        <f t="shared" si="17"/>
        <v/>
      </c>
      <c r="J307" s="13" t="str">
        <f>IF(C307="","",_xlfn.XLOOKUP(D307,条件一覧!$B$4:$B$400,条件一覧!$E$4:$E$400,,0,))</f>
        <v/>
      </c>
      <c r="K307" s="24"/>
      <c r="L307" s="17"/>
      <c r="M307" s="18"/>
      <c r="N307" s="18"/>
      <c r="O307" s="26" t="str">
        <f t="shared" si="18"/>
        <v/>
      </c>
      <c r="P307" s="19"/>
      <c r="Q307" s="19"/>
      <c r="R307" s="19"/>
      <c r="S307" s="19"/>
      <c r="T307" s="19"/>
      <c r="U307" s="19"/>
      <c r="V307" s="19"/>
      <c r="W307" s="19"/>
      <c r="X307" s="19"/>
      <c r="Y307" s="19"/>
    </row>
    <row r="308" spans="2:25" x14ac:dyDescent="0.3">
      <c r="B308" s="20"/>
      <c r="C308" s="25" t="str">
        <f t="shared" si="19"/>
        <v/>
      </c>
      <c r="D308" s="19"/>
      <c r="E308" s="13" t="str">
        <f>IF(C308="","",_xlfn.XLOOKUP(D308,条件一覧!$B$4:$B$400,条件一覧!$C$4:$C$400,,0,))</f>
        <v/>
      </c>
      <c r="F308" s="13" t="str">
        <f>IF(C308="","",_xlfn.XLOOKUP(D308,条件一覧!$B$4:$B$400,条件一覧!$D$4:$D$400,,0,))</f>
        <v/>
      </c>
      <c r="G308" s="14" t="str">
        <f t="shared" si="16"/>
        <v/>
      </c>
      <c r="H308" s="14" t="str">
        <f t="shared" si="17"/>
        <v/>
      </c>
      <c r="J308" s="13" t="str">
        <f>IF(C308="","",_xlfn.XLOOKUP(D308,条件一覧!$B$4:$B$400,条件一覧!$E$4:$E$400,,0,))</f>
        <v/>
      </c>
      <c r="K308" s="24"/>
      <c r="L308" s="17"/>
      <c r="M308" s="18"/>
      <c r="N308" s="18"/>
      <c r="O308" s="26" t="str">
        <f t="shared" si="18"/>
        <v/>
      </c>
      <c r="P308" s="19"/>
      <c r="Q308" s="19"/>
      <c r="R308" s="19"/>
      <c r="S308" s="19"/>
      <c r="T308" s="19"/>
      <c r="U308" s="19"/>
      <c r="V308" s="19"/>
      <c r="W308" s="19"/>
      <c r="X308" s="19"/>
      <c r="Y308" s="19"/>
    </row>
    <row r="309" spans="2:25" x14ac:dyDescent="0.3">
      <c r="B309" s="20"/>
      <c r="C309" s="25" t="str">
        <f t="shared" si="19"/>
        <v/>
      </c>
      <c r="D309" s="19"/>
      <c r="E309" s="13" t="str">
        <f>IF(C309="","",_xlfn.XLOOKUP(D309,条件一覧!$B$4:$B$400,条件一覧!$C$4:$C$400,,0,))</f>
        <v/>
      </c>
      <c r="F309" s="13" t="str">
        <f>IF(C309="","",_xlfn.XLOOKUP(D309,条件一覧!$B$4:$B$400,条件一覧!$D$4:$D$400,,0,))</f>
        <v/>
      </c>
      <c r="G309" s="14" t="str">
        <f t="shared" si="16"/>
        <v/>
      </c>
      <c r="H309" s="14" t="str">
        <f t="shared" si="17"/>
        <v/>
      </c>
      <c r="J309" s="13" t="str">
        <f>IF(C309="","",_xlfn.XLOOKUP(D309,条件一覧!$B$4:$B$400,条件一覧!$E$4:$E$400,,0,))</f>
        <v/>
      </c>
      <c r="K309" s="24"/>
      <c r="L309" s="17"/>
      <c r="M309" s="18"/>
      <c r="N309" s="18"/>
      <c r="O309" s="26" t="str">
        <f t="shared" si="18"/>
        <v/>
      </c>
      <c r="P309" s="19"/>
      <c r="Q309" s="19"/>
      <c r="R309" s="19"/>
      <c r="S309" s="19"/>
      <c r="T309" s="19"/>
      <c r="U309" s="19"/>
      <c r="V309" s="19"/>
      <c r="W309" s="19"/>
      <c r="X309" s="19"/>
      <c r="Y309" s="19"/>
    </row>
    <row r="310" spans="2:25" x14ac:dyDescent="0.3">
      <c r="B310" s="20"/>
      <c r="C310" s="25" t="str">
        <f t="shared" si="19"/>
        <v/>
      </c>
      <c r="D310" s="19"/>
      <c r="E310" s="13" t="str">
        <f>IF(C310="","",_xlfn.XLOOKUP(D310,条件一覧!$B$4:$B$400,条件一覧!$C$4:$C$400,,0,))</f>
        <v/>
      </c>
      <c r="F310" s="13" t="str">
        <f>IF(C310="","",_xlfn.XLOOKUP(D310,条件一覧!$B$4:$B$400,条件一覧!$D$4:$D$400,,0,))</f>
        <v/>
      </c>
      <c r="G310" s="14" t="str">
        <f t="shared" si="16"/>
        <v/>
      </c>
      <c r="H310" s="14" t="str">
        <f t="shared" si="17"/>
        <v/>
      </c>
      <c r="J310" s="13" t="str">
        <f>IF(C310="","",_xlfn.XLOOKUP(D310,条件一覧!$B$4:$B$400,条件一覧!$E$4:$E$400,,0,))</f>
        <v/>
      </c>
      <c r="K310" s="24"/>
      <c r="L310" s="17"/>
      <c r="M310" s="18"/>
      <c r="N310" s="18"/>
      <c r="O310" s="26" t="str">
        <f t="shared" si="18"/>
        <v/>
      </c>
      <c r="P310" s="19"/>
      <c r="Q310" s="19"/>
      <c r="R310" s="19"/>
      <c r="S310" s="19"/>
      <c r="T310" s="19"/>
      <c r="U310" s="19"/>
      <c r="V310" s="19"/>
      <c r="W310" s="19"/>
      <c r="X310" s="19"/>
      <c r="Y310" s="19"/>
    </row>
    <row r="311" spans="2:25" x14ac:dyDescent="0.3">
      <c r="B311" s="20"/>
      <c r="C311" s="25" t="str">
        <f t="shared" si="19"/>
        <v/>
      </c>
      <c r="D311" s="19"/>
      <c r="E311" s="13" t="str">
        <f>IF(C311="","",_xlfn.XLOOKUP(D311,条件一覧!$B$4:$B$400,条件一覧!$C$4:$C$400,,0,))</f>
        <v/>
      </c>
      <c r="F311" s="13" t="str">
        <f>IF(C311="","",_xlfn.XLOOKUP(D311,条件一覧!$B$4:$B$400,条件一覧!$D$4:$D$400,,0,))</f>
        <v/>
      </c>
      <c r="G311" s="14" t="str">
        <f t="shared" si="16"/>
        <v/>
      </c>
      <c r="H311" s="14" t="str">
        <f t="shared" si="17"/>
        <v/>
      </c>
      <c r="J311" s="13" t="str">
        <f>IF(C311="","",_xlfn.XLOOKUP(D311,条件一覧!$B$4:$B$400,条件一覧!$E$4:$E$400,,0,))</f>
        <v/>
      </c>
      <c r="K311" s="24"/>
      <c r="L311" s="17"/>
      <c r="M311" s="18"/>
      <c r="N311" s="18"/>
      <c r="O311" s="26" t="str">
        <f t="shared" si="18"/>
        <v/>
      </c>
      <c r="P311" s="19"/>
      <c r="Q311" s="19"/>
      <c r="R311" s="19"/>
      <c r="S311" s="19"/>
      <c r="T311" s="19"/>
      <c r="U311" s="19"/>
      <c r="V311" s="19"/>
      <c r="W311" s="19"/>
      <c r="X311" s="19"/>
      <c r="Y311" s="19"/>
    </row>
    <row r="312" spans="2:25" x14ac:dyDescent="0.3">
      <c r="B312" s="20"/>
      <c r="C312" s="25" t="str">
        <f t="shared" si="19"/>
        <v/>
      </c>
      <c r="D312" s="19"/>
      <c r="E312" s="13" t="str">
        <f>IF(C312="","",_xlfn.XLOOKUP(D312,条件一覧!$B$4:$B$400,条件一覧!$C$4:$C$400,,0,))</f>
        <v/>
      </c>
      <c r="F312" s="13" t="str">
        <f>IF(C312="","",_xlfn.XLOOKUP(D312,条件一覧!$B$4:$B$400,条件一覧!$D$4:$D$400,,0,))</f>
        <v/>
      </c>
      <c r="G312" s="14" t="str">
        <f t="shared" si="16"/>
        <v/>
      </c>
      <c r="H312" s="14" t="str">
        <f t="shared" si="17"/>
        <v/>
      </c>
      <c r="J312" s="13" t="str">
        <f>IF(C312="","",_xlfn.XLOOKUP(D312,条件一覧!$B$4:$B$400,条件一覧!$E$4:$E$400,,0,))</f>
        <v/>
      </c>
      <c r="K312" s="24"/>
      <c r="L312" s="17"/>
      <c r="M312" s="18"/>
      <c r="N312" s="18"/>
      <c r="O312" s="26" t="str">
        <f t="shared" si="18"/>
        <v/>
      </c>
      <c r="P312" s="19"/>
      <c r="Q312" s="19"/>
      <c r="R312" s="19"/>
      <c r="S312" s="19"/>
      <c r="T312" s="19"/>
      <c r="U312" s="19"/>
      <c r="V312" s="19"/>
      <c r="W312" s="19"/>
      <c r="X312" s="19"/>
      <c r="Y312" s="19"/>
    </row>
    <row r="313" spans="2:25" x14ac:dyDescent="0.3">
      <c r="B313" s="20"/>
      <c r="C313" s="25" t="str">
        <f t="shared" si="19"/>
        <v/>
      </c>
      <c r="D313" s="19"/>
      <c r="E313" s="13" t="str">
        <f>IF(C313="","",_xlfn.XLOOKUP(D313,条件一覧!$B$4:$B$400,条件一覧!$C$4:$C$400,,0,))</f>
        <v/>
      </c>
      <c r="F313" s="13" t="str">
        <f>IF(C313="","",_xlfn.XLOOKUP(D313,条件一覧!$B$4:$B$400,条件一覧!$D$4:$D$400,,0,))</f>
        <v/>
      </c>
      <c r="G313" s="14" t="str">
        <f t="shared" si="16"/>
        <v/>
      </c>
      <c r="H313" s="14" t="str">
        <f t="shared" si="17"/>
        <v/>
      </c>
      <c r="J313" s="13" t="str">
        <f>IF(C313="","",_xlfn.XLOOKUP(D313,条件一覧!$B$4:$B$400,条件一覧!$E$4:$E$400,,0,))</f>
        <v/>
      </c>
      <c r="K313" s="24"/>
      <c r="L313" s="17"/>
      <c r="M313" s="18"/>
      <c r="N313" s="18"/>
      <c r="O313" s="26" t="str">
        <f t="shared" si="18"/>
        <v/>
      </c>
      <c r="P313" s="19"/>
      <c r="Q313" s="19"/>
      <c r="R313" s="19"/>
      <c r="S313" s="19"/>
      <c r="T313" s="19"/>
      <c r="U313" s="19"/>
      <c r="V313" s="19"/>
      <c r="W313" s="19"/>
      <c r="X313" s="19"/>
      <c r="Y313" s="19"/>
    </row>
    <row r="314" spans="2:25" x14ac:dyDescent="0.3">
      <c r="B314" s="20"/>
      <c r="C314" s="25" t="str">
        <f t="shared" si="19"/>
        <v/>
      </c>
      <c r="D314" s="19"/>
      <c r="E314" s="13" t="str">
        <f>IF(C314="","",_xlfn.XLOOKUP(D314,条件一覧!$B$4:$B$400,条件一覧!$C$4:$C$400,,0,))</f>
        <v/>
      </c>
      <c r="F314" s="13" t="str">
        <f>IF(C314="","",_xlfn.XLOOKUP(D314,条件一覧!$B$4:$B$400,条件一覧!$D$4:$D$400,,0,))</f>
        <v/>
      </c>
      <c r="G314" s="14" t="str">
        <f t="shared" si="16"/>
        <v/>
      </c>
      <c r="H314" s="14" t="str">
        <f t="shared" si="17"/>
        <v/>
      </c>
      <c r="J314" s="13" t="str">
        <f>IF(C314="","",_xlfn.XLOOKUP(D314,条件一覧!$B$4:$B$400,条件一覧!$E$4:$E$400,,0,))</f>
        <v/>
      </c>
      <c r="K314" s="24"/>
      <c r="L314" s="17"/>
      <c r="M314" s="18"/>
      <c r="N314" s="18"/>
      <c r="O314" s="26" t="str">
        <f t="shared" si="18"/>
        <v/>
      </c>
      <c r="P314" s="19"/>
      <c r="Q314" s="19"/>
      <c r="R314" s="19"/>
      <c r="S314" s="19"/>
      <c r="T314" s="19"/>
      <c r="U314" s="19"/>
      <c r="V314" s="19"/>
      <c r="W314" s="19"/>
      <c r="X314" s="19"/>
      <c r="Y314" s="19"/>
    </row>
    <row r="315" spans="2:25" x14ac:dyDescent="0.3">
      <c r="B315" s="20"/>
      <c r="C315" s="25" t="str">
        <f t="shared" si="19"/>
        <v/>
      </c>
      <c r="D315" s="19"/>
      <c r="E315" s="13" t="str">
        <f>IF(C315="","",_xlfn.XLOOKUP(D315,条件一覧!$B$4:$B$400,条件一覧!$C$4:$C$400,,0,))</f>
        <v/>
      </c>
      <c r="F315" s="13" t="str">
        <f>IF(C315="","",_xlfn.XLOOKUP(D315,条件一覧!$B$4:$B$400,条件一覧!$D$4:$D$400,,0,))</f>
        <v/>
      </c>
      <c r="G315" s="14" t="str">
        <f t="shared" si="16"/>
        <v/>
      </c>
      <c r="H315" s="14" t="str">
        <f t="shared" si="17"/>
        <v/>
      </c>
      <c r="J315" s="13" t="str">
        <f>IF(C315="","",_xlfn.XLOOKUP(D315,条件一覧!$B$4:$B$400,条件一覧!$E$4:$E$400,,0,))</f>
        <v/>
      </c>
      <c r="K315" s="24"/>
      <c r="L315" s="17"/>
      <c r="M315" s="18"/>
      <c r="N315" s="18"/>
      <c r="O315" s="26" t="str">
        <f t="shared" si="18"/>
        <v/>
      </c>
      <c r="P315" s="19"/>
      <c r="Q315" s="19"/>
      <c r="R315" s="19"/>
      <c r="S315" s="19"/>
      <c r="T315" s="19"/>
      <c r="U315" s="19"/>
      <c r="V315" s="19"/>
      <c r="W315" s="19"/>
      <c r="X315" s="19"/>
      <c r="Y315" s="19"/>
    </row>
    <row r="316" spans="2:25" x14ac:dyDescent="0.3">
      <c r="B316" s="20"/>
      <c r="C316" s="25" t="str">
        <f t="shared" si="19"/>
        <v/>
      </c>
      <c r="D316" s="19"/>
      <c r="E316" s="13" t="str">
        <f>IF(C316="","",_xlfn.XLOOKUP(D316,条件一覧!$B$4:$B$400,条件一覧!$C$4:$C$400,,0,))</f>
        <v/>
      </c>
      <c r="F316" s="13" t="str">
        <f>IF(C316="","",_xlfn.XLOOKUP(D316,条件一覧!$B$4:$B$400,条件一覧!$D$4:$D$400,,0,))</f>
        <v/>
      </c>
      <c r="G316" s="14" t="str">
        <f t="shared" si="16"/>
        <v/>
      </c>
      <c r="H316" s="14" t="str">
        <f t="shared" si="17"/>
        <v/>
      </c>
      <c r="J316" s="13" t="str">
        <f>IF(C316="","",_xlfn.XLOOKUP(D316,条件一覧!$B$4:$B$400,条件一覧!$E$4:$E$400,,0,))</f>
        <v/>
      </c>
      <c r="K316" s="24"/>
      <c r="L316" s="17"/>
      <c r="M316" s="18"/>
      <c r="N316" s="18"/>
      <c r="O316" s="26" t="str">
        <f t="shared" si="18"/>
        <v/>
      </c>
      <c r="P316" s="19"/>
      <c r="Q316" s="19"/>
      <c r="R316" s="19"/>
      <c r="S316" s="19"/>
      <c r="T316" s="19"/>
      <c r="U316" s="19"/>
      <c r="V316" s="19"/>
      <c r="W316" s="19"/>
      <c r="X316" s="19"/>
      <c r="Y316" s="19"/>
    </row>
    <row r="317" spans="2:25" x14ac:dyDescent="0.3">
      <c r="B317" s="20"/>
      <c r="C317" s="25" t="str">
        <f t="shared" si="19"/>
        <v/>
      </c>
      <c r="D317" s="19"/>
      <c r="E317" s="13" t="str">
        <f>IF(C317="","",_xlfn.XLOOKUP(D317,条件一覧!$B$4:$B$400,条件一覧!$C$4:$C$400,,0,))</f>
        <v/>
      </c>
      <c r="F317" s="13" t="str">
        <f>IF(C317="","",_xlfn.XLOOKUP(D317,条件一覧!$B$4:$B$400,条件一覧!$D$4:$D$400,,0,))</f>
        <v/>
      </c>
      <c r="G317" s="14" t="str">
        <f t="shared" si="16"/>
        <v/>
      </c>
      <c r="H317" s="14" t="str">
        <f t="shared" si="17"/>
        <v/>
      </c>
      <c r="J317" s="13" t="str">
        <f>IF(C317="","",_xlfn.XLOOKUP(D317,条件一覧!$B$4:$B$400,条件一覧!$E$4:$E$400,,0,))</f>
        <v/>
      </c>
      <c r="K317" s="24"/>
      <c r="L317" s="17"/>
      <c r="M317" s="18"/>
      <c r="N317" s="18"/>
      <c r="O317" s="26" t="str">
        <f t="shared" si="18"/>
        <v/>
      </c>
      <c r="P317" s="19"/>
      <c r="Q317" s="19"/>
      <c r="R317" s="19"/>
      <c r="S317" s="19"/>
      <c r="T317" s="19"/>
      <c r="U317" s="19"/>
      <c r="V317" s="19"/>
      <c r="W317" s="19"/>
      <c r="X317" s="19"/>
      <c r="Y317" s="19"/>
    </row>
    <row r="318" spans="2:25" x14ac:dyDescent="0.3">
      <c r="B318" s="20"/>
      <c r="C318" s="25" t="str">
        <f t="shared" si="19"/>
        <v/>
      </c>
      <c r="D318" s="19"/>
      <c r="E318" s="13" t="str">
        <f>IF(C318="","",_xlfn.XLOOKUP(D318,条件一覧!$B$4:$B$400,条件一覧!$C$4:$C$400,,0,))</f>
        <v/>
      </c>
      <c r="F318" s="13" t="str">
        <f>IF(C318="","",_xlfn.XLOOKUP(D318,条件一覧!$B$4:$B$400,条件一覧!$D$4:$D$400,,0,))</f>
        <v/>
      </c>
      <c r="G318" s="14" t="str">
        <f t="shared" si="16"/>
        <v/>
      </c>
      <c r="H318" s="14" t="str">
        <f t="shared" si="17"/>
        <v/>
      </c>
      <c r="J318" s="13" t="str">
        <f>IF(C318="","",_xlfn.XLOOKUP(D318,条件一覧!$B$4:$B$400,条件一覧!$E$4:$E$400,,0,))</f>
        <v/>
      </c>
      <c r="K318" s="24"/>
      <c r="L318" s="17"/>
      <c r="M318" s="18"/>
      <c r="N318" s="18"/>
      <c r="O318" s="26" t="str">
        <f t="shared" si="18"/>
        <v/>
      </c>
      <c r="P318" s="19"/>
      <c r="Q318" s="19"/>
      <c r="R318" s="19"/>
      <c r="S318" s="19"/>
      <c r="T318" s="19"/>
      <c r="U318" s="19"/>
      <c r="V318" s="19"/>
      <c r="W318" s="19"/>
      <c r="X318" s="19"/>
      <c r="Y318" s="19"/>
    </row>
    <row r="319" spans="2:25" x14ac:dyDescent="0.3">
      <c r="B319" s="20"/>
      <c r="C319" s="25" t="str">
        <f t="shared" si="19"/>
        <v/>
      </c>
      <c r="D319" s="19"/>
      <c r="E319" s="13" t="str">
        <f>IF(C319="","",_xlfn.XLOOKUP(D319,条件一覧!$B$4:$B$400,条件一覧!$C$4:$C$400,,0,))</f>
        <v/>
      </c>
      <c r="F319" s="13" t="str">
        <f>IF(C319="","",_xlfn.XLOOKUP(D319,条件一覧!$B$4:$B$400,条件一覧!$D$4:$D$400,,0,))</f>
        <v/>
      </c>
      <c r="G319" s="14" t="str">
        <f t="shared" si="16"/>
        <v/>
      </c>
      <c r="H319" s="14" t="str">
        <f t="shared" si="17"/>
        <v/>
      </c>
      <c r="J319" s="13" t="str">
        <f>IF(C319="","",_xlfn.XLOOKUP(D319,条件一覧!$B$4:$B$400,条件一覧!$E$4:$E$400,,0,))</f>
        <v/>
      </c>
      <c r="K319" s="24"/>
      <c r="L319" s="17"/>
      <c r="M319" s="18"/>
      <c r="N319" s="18"/>
      <c r="O319" s="26" t="str">
        <f t="shared" si="18"/>
        <v/>
      </c>
      <c r="P319" s="19"/>
      <c r="Q319" s="19"/>
      <c r="R319" s="19"/>
      <c r="S319" s="19"/>
      <c r="T319" s="19"/>
      <c r="U319" s="19"/>
      <c r="V319" s="19"/>
      <c r="W319" s="19"/>
      <c r="X319" s="19"/>
      <c r="Y319" s="19"/>
    </row>
    <row r="320" spans="2:25" x14ac:dyDescent="0.3">
      <c r="B320" s="20"/>
      <c r="C320" s="25" t="str">
        <f t="shared" si="19"/>
        <v/>
      </c>
      <c r="D320" s="19"/>
      <c r="E320" s="13" t="str">
        <f>IF(C320="","",_xlfn.XLOOKUP(D320,条件一覧!$B$4:$B$400,条件一覧!$C$4:$C$400,,0,))</f>
        <v/>
      </c>
      <c r="F320" s="13" t="str">
        <f>IF(C320="","",_xlfn.XLOOKUP(D320,条件一覧!$B$4:$B$400,条件一覧!$D$4:$D$400,,0,))</f>
        <v/>
      </c>
      <c r="G320" s="14" t="str">
        <f t="shared" si="16"/>
        <v/>
      </c>
      <c r="H320" s="14" t="str">
        <f t="shared" si="17"/>
        <v/>
      </c>
      <c r="J320" s="13" t="str">
        <f>IF(C320="","",_xlfn.XLOOKUP(D320,条件一覧!$B$4:$B$400,条件一覧!$E$4:$E$400,,0,))</f>
        <v/>
      </c>
      <c r="K320" s="24"/>
      <c r="L320" s="17"/>
      <c r="M320" s="18"/>
      <c r="N320" s="18"/>
      <c r="O320" s="26" t="str">
        <f t="shared" si="18"/>
        <v/>
      </c>
      <c r="P320" s="19"/>
      <c r="Q320" s="19"/>
      <c r="R320" s="19"/>
      <c r="S320" s="19"/>
      <c r="T320" s="19"/>
      <c r="U320" s="19"/>
      <c r="V320" s="19"/>
      <c r="W320" s="19"/>
      <c r="X320" s="19"/>
      <c r="Y320" s="19"/>
    </row>
    <row r="321" spans="2:25" x14ac:dyDescent="0.3">
      <c r="B321" s="20"/>
      <c r="C321" s="25" t="str">
        <f t="shared" si="19"/>
        <v/>
      </c>
      <c r="D321" s="19"/>
      <c r="E321" s="13" t="str">
        <f>IF(C321="","",_xlfn.XLOOKUP(D321,条件一覧!$B$4:$B$400,条件一覧!$C$4:$C$400,,0,))</f>
        <v/>
      </c>
      <c r="F321" s="13" t="str">
        <f>IF(C321="","",_xlfn.XLOOKUP(D321,条件一覧!$B$4:$B$400,条件一覧!$D$4:$D$400,,0,))</f>
        <v/>
      </c>
      <c r="G321" s="14" t="str">
        <f t="shared" si="16"/>
        <v/>
      </c>
      <c r="H321" s="14" t="str">
        <f t="shared" si="17"/>
        <v/>
      </c>
      <c r="J321" s="13" t="str">
        <f>IF(C321="","",_xlfn.XLOOKUP(D321,条件一覧!$B$4:$B$400,条件一覧!$E$4:$E$400,,0,))</f>
        <v/>
      </c>
      <c r="K321" s="24"/>
      <c r="L321" s="17"/>
      <c r="M321" s="18"/>
      <c r="N321" s="18"/>
      <c r="O321" s="26" t="str">
        <f t="shared" si="18"/>
        <v/>
      </c>
      <c r="P321" s="19"/>
      <c r="Q321" s="19"/>
      <c r="R321" s="19"/>
      <c r="S321" s="19"/>
      <c r="T321" s="19"/>
      <c r="U321" s="19"/>
      <c r="V321" s="19"/>
      <c r="W321" s="19"/>
      <c r="X321" s="19"/>
      <c r="Y321" s="19"/>
    </row>
    <row r="322" spans="2:25" x14ac:dyDescent="0.3">
      <c r="B322" s="20"/>
      <c r="C322" s="25" t="str">
        <f t="shared" si="19"/>
        <v/>
      </c>
      <c r="D322" s="19"/>
      <c r="E322" s="13" t="str">
        <f>IF(C322="","",_xlfn.XLOOKUP(D322,条件一覧!$B$4:$B$400,条件一覧!$C$4:$C$400,,0,))</f>
        <v/>
      </c>
      <c r="F322" s="13" t="str">
        <f>IF(C322="","",_xlfn.XLOOKUP(D322,条件一覧!$B$4:$B$400,条件一覧!$D$4:$D$400,,0,))</f>
        <v/>
      </c>
      <c r="G322" s="14" t="str">
        <f t="shared" si="16"/>
        <v/>
      </c>
      <c r="H322" s="14" t="str">
        <f t="shared" si="17"/>
        <v/>
      </c>
      <c r="J322" s="13" t="str">
        <f>IF(C322="","",_xlfn.XLOOKUP(D322,条件一覧!$B$4:$B$400,条件一覧!$E$4:$E$400,,0,))</f>
        <v/>
      </c>
      <c r="K322" s="24"/>
      <c r="L322" s="17"/>
      <c r="M322" s="18"/>
      <c r="N322" s="18"/>
      <c r="O322" s="26" t="str">
        <f t="shared" si="18"/>
        <v/>
      </c>
      <c r="P322" s="19"/>
      <c r="Q322" s="19"/>
      <c r="R322" s="19"/>
      <c r="S322" s="19"/>
      <c r="T322" s="19"/>
      <c r="U322" s="19"/>
      <c r="V322" s="19"/>
      <c r="W322" s="19"/>
      <c r="X322" s="19"/>
      <c r="Y322" s="19"/>
    </row>
    <row r="323" spans="2:25" x14ac:dyDescent="0.3">
      <c r="B323" s="20"/>
      <c r="C323" s="25" t="str">
        <f t="shared" si="19"/>
        <v/>
      </c>
      <c r="D323" s="19"/>
      <c r="E323" s="13" t="str">
        <f>IF(C323="","",_xlfn.XLOOKUP(D323,条件一覧!$B$4:$B$400,条件一覧!$C$4:$C$400,,0,))</f>
        <v/>
      </c>
      <c r="F323" s="13" t="str">
        <f>IF(C323="","",_xlfn.XLOOKUP(D323,条件一覧!$B$4:$B$400,条件一覧!$D$4:$D$400,,0,))</f>
        <v/>
      </c>
      <c r="G323" s="14" t="str">
        <f t="shared" si="16"/>
        <v/>
      </c>
      <c r="H323" s="14" t="str">
        <f t="shared" si="17"/>
        <v/>
      </c>
      <c r="J323" s="13" t="str">
        <f>IF(C323="","",_xlfn.XLOOKUP(D323,条件一覧!$B$4:$B$400,条件一覧!$E$4:$E$400,,0,))</f>
        <v/>
      </c>
      <c r="K323" s="24"/>
      <c r="L323" s="17"/>
      <c r="M323" s="18"/>
      <c r="N323" s="18"/>
      <c r="O323" s="26" t="str">
        <f t="shared" si="18"/>
        <v/>
      </c>
      <c r="P323" s="19"/>
      <c r="Q323" s="19"/>
      <c r="R323" s="19"/>
      <c r="S323" s="19"/>
      <c r="T323" s="19"/>
      <c r="U323" s="19"/>
      <c r="V323" s="19"/>
      <c r="W323" s="19"/>
      <c r="X323" s="19"/>
      <c r="Y323" s="19"/>
    </row>
    <row r="324" spans="2:25" x14ac:dyDescent="0.3">
      <c r="B324" s="20"/>
      <c r="C324" s="25" t="str">
        <f t="shared" si="19"/>
        <v/>
      </c>
      <c r="D324" s="19"/>
      <c r="E324" s="13" t="str">
        <f>IF(C324="","",_xlfn.XLOOKUP(D324,条件一覧!$B$4:$B$400,条件一覧!$C$4:$C$400,,0,))</f>
        <v/>
      </c>
      <c r="F324" s="13" t="str">
        <f>IF(C324="","",_xlfn.XLOOKUP(D324,条件一覧!$B$4:$B$400,条件一覧!$D$4:$D$400,,0,))</f>
        <v/>
      </c>
      <c r="G324" s="14" t="str">
        <f t="shared" si="16"/>
        <v/>
      </c>
      <c r="H324" s="14" t="str">
        <f t="shared" si="17"/>
        <v/>
      </c>
      <c r="J324" s="13" t="str">
        <f>IF(C324="","",_xlfn.XLOOKUP(D324,条件一覧!$B$4:$B$400,条件一覧!$E$4:$E$400,,0,))</f>
        <v/>
      </c>
      <c r="K324" s="24"/>
      <c r="L324" s="17"/>
      <c r="M324" s="18"/>
      <c r="N324" s="18"/>
      <c r="O324" s="26" t="str">
        <f t="shared" si="18"/>
        <v/>
      </c>
      <c r="P324" s="19"/>
      <c r="Q324" s="19"/>
      <c r="R324" s="19"/>
      <c r="S324" s="19"/>
      <c r="T324" s="19"/>
      <c r="U324" s="19"/>
      <c r="V324" s="19"/>
      <c r="W324" s="19"/>
      <c r="X324" s="19"/>
      <c r="Y324" s="19"/>
    </row>
    <row r="325" spans="2:25" x14ac:dyDescent="0.3">
      <c r="B325" s="20"/>
      <c r="C325" s="25" t="str">
        <f t="shared" si="19"/>
        <v/>
      </c>
      <c r="D325" s="19"/>
      <c r="E325" s="13" t="str">
        <f>IF(C325="","",_xlfn.XLOOKUP(D325,条件一覧!$B$4:$B$400,条件一覧!$C$4:$C$400,,0,))</f>
        <v/>
      </c>
      <c r="F325" s="13" t="str">
        <f>IF(C325="","",_xlfn.XLOOKUP(D325,条件一覧!$B$4:$B$400,条件一覧!$D$4:$D$400,,0,))</f>
        <v/>
      </c>
      <c r="G325" s="14" t="str">
        <f t="shared" si="16"/>
        <v/>
      </c>
      <c r="H325" s="14" t="str">
        <f t="shared" si="17"/>
        <v/>
      </c>
      <c r="J325" s="13" t="str">
        <f>IF(C325="","",_xlfn.XLOOKUP(D325,条件一覧!$B$4:$B$400,条件一覧!$E$4:$E$400,,0,))</f>
        <v/>
      </c>
      <c r="K325" s="24"/>
      <c r="L325" s="17"/>
      <c r="M325" s="18"/>
      <c r="N325" s="18"/>
      <c r="O325" s="26" t="str">
        <f t="shared" si="18"/>
        <v/>
      </c>
      <c r="P325" s="19"/>
      <c r="Q325" s="19"/>
      <c r="R325" s="19"/>
      <c r="S325" s="19"/>
      <c r="T325" s="19"/>
      <c r="U325" s="19"/>
      <c r="V325" s="19"/>
      <c r="W325" s="19"/>
      <c r="X325" s="19"/>
      <c r="Y325" s="19"/>
    </row>
    <row r="326" spans="2:25" x14ac:dyDescent="0.3">
      <c r="B326" s="20"/>
      <c r="C326" s="25" t="str">
        <f t="shared" si="19"/>
        <v/>
      </c>
      <c r="D326" s="19"/>
      <c r="E326" s="13" t="str">
        <f>IF(C326="","",_xlfn.XLOOKUP(D326,条件一覧!$B$4:$B$400,条件一覧!$C$4:$C$400,,0,))</f>
        <v/>
      </c>
      <c r="F326" s="13" t="str">
        <f>IF(C326="","",_xlfn.XLOOKUP(D326,条件一覧!$B$4:$B$400,条件一覧!$D$4:$D$400,,0,))</f>
        <v/>
      </c>
      <c r="G326" s="14" t="str">
        <f t="shared" ref="G326:G389" si="20">IF(C326="","",(J326*L326)/(O326*60))</f>
        <v/>
      </c>
      <c r="H326" s="14" t="str">
        <f t="shared" ref="H326:H389" si="21">IF(C326="","",L326/(15*3600/J326*E326))</f>
        <v/>
      </c>
      <c r="J326" s="13" t="str">
        <f>IF(C326="","",_xlfn.XLOOKUP(D326,条件一覧!$B$4:$B$400,条件一覧!$E$4:$E$400,,0,))</f>
        <v/>
      </c>
      <c r="K326" s="24"/>
      <c r="L326" s="17"/>
      <c r="M326" s="18"/>
      <c r="N326" s="18"/>
      <c r="O326" s="26" t="str">
        <f t="shared" ref="O326:O389" si="22">IF(C326="","",((N326-M326)*24*60)-SUM(U326:Y326))</f>
        <v/>
      </c>
      <c r="P326" s="19"/>
      <c r="Q326" s="19"/>
      <c r="R326" s="19"/>
      <c r="S326" s="19"/>
      <c r="T326" s="19"/>
      <c r="U326" s="19"/>
      <c r="V326" s="19"/>
      <c r="W326" s="19"/>
      <c r="X326" s="19"/>
      <c r="Y326" s="19"/>
    </row>
    <row r="327" spans="2:25" x14ac:dyDescent="0.3">
      <c r="B327" s="20"/>
      <c r="C327" s="25" t="str">
        <f t="shared" si="19"/>
        <v/>
      </c>
      <c r="D327" s="19"/>
      <c r="E327" s="13" t="str">
        <f>IF(C327="","",_xlfn.XLOOKUP(D327,条件一覧!$B$4:$B$400,条件一覧!$C$4:$C$400,,0,))</f>
        <v/>
      </c>
      <c r="F327" s="13" t="str">
        <f>IF(C327="","",_xlfn.XLOOKUP(D327,条件一覧!$B$4:$B$400,条件一覧!$D$4:$D$400,,0,))</f>
        <v/>
      </c>
      <c r="G327" s="14" t="str">
        <f t="shared" si="20"/>
        <v/>
      </c>
      <c r="H327" s="14" t="str">
        <f t="shared" si="21"/>
        <v/>
      </c>
      <c r="J327" s="13" t="str">
        <f>IF(C327="","",_xlfn.XLOOKUP(D327,条件一覧!$B$4:$B$400,条件一覧!$E$4:$E$400,,0,))</f>
        <v/>
      </c>
      <c r="K327" s="24"/>
      <c r="L327" s="17"/>
      <c r="M327" s="18"/>
      <c r="N327" s="18"/>
      <c r="O327" s="26" t="str">
        <f t="shared" si="22"/>
        <v/>
      </c>
      <c r="P327" s="19"/>
      <c r="Q327" s="19"/>
      <c r="R327" s="19"/>
      <c r="S327" s="19"/>
      <c r="T327" s="19"/>
      <c r="U327" s="19"/>
      <c r="V327" s="19"/>
      <c r="W327" s="19"/>
      <c r="X327" s="19"/>
      <c r="Y327" s="19"/>
    </row>
    <row r="328" spans="2:25" x14ac:dyDescent="0.3">
      <c r="B328" s="20"/>
      <c r="C328" s="25" t="str">
        <f t="shared" ref="C328:C391" si="23">IF(D328="","",IF(B327=B328,C327+1,1))</f>
        <v/>
      </c>
      <c r="D328" s="19"/>
      <c r="E328" s="13" t="str">
        <f>IF(C328="","",_xlfn.XLOOKUP(D328,条件一覧!$B$4:$B$400,条件一覧!$C$4:$C$400,,0,))</f>
        <v/>
      </c>
      <c r="F328" s="13" t="str">
        <f>IF(C328="","",_xlfn.XLOOKUP(D328,条件一覧!$B$4:$B$400,条件一覧!$D$4:$D$400,,0,))</f>
        <v/>
      </c>
      <c r="G328" s="14" t="str">
        <f t="shared" si="20"/>
        <v/>
      </c>
      <c r="H328" s="14" t="str">
        <f t="shared" si="21"/>
        <v/>
      </c>
      <c r="J328" s="13" t="str">
        <f>IF(C328="","",_xlfn.XLOOKUP(D328,条件一覧!$B$4:$B$400,条件一覧!$E$4:$E$400,,0,))</f>
        <v/>
      </c>
      <c r="K328" s="24"/>
      <c r="L328" s="17"/>
      <c r="M328" s="18"/>
      <c r="N328" s="18"/>
      <c r="O328" s="26" t="str">
        <f t="shared" si="22"/>
        <v/>
      </c>
      <c r="P328" s="19"/>
      <c r="Q328" s="19"/>
      <c r="R328" s="19"/>
      <c r="S328" s="19"/>
      <c r="T328" s="19"/>
      <c r="U328" s="19"/>
      <c r="V328" s="19"/>
      <c r="W328" s="19"/>
      <c r="X328" s="19"/>
      <c r="Y328" s="19"/>
    </row>
    <row r="329" spans="2:25" x14ac:dyDescent="0.3">
      <c r="B329" s="20"/>
      <c r="C329" s="25" t="str">
        <f t="shared" si="23"/>
        <v/>
      </c>
      <c r="D329" s="19"/>
      <c r="E329" s="13" t="str">
        <f>IF(C329="","",_xlfn.XLOOKUP(D329,条件一覧!$B$4:$B$400,条件一覧!$C$4:$C$400,,0,))</f>
        <v/>
      </c>
      <c r="F329" s="13" t="str">
        <f>IF(C329="","",_xlfn.XLOOKUP(D329,条件一覧!$B$4:$B$400,条件一覧!$D$4:$D$400,,0,))</f>
        <v/>
      </c>
      <c r="G329" s="14" t="str">
        <f t="shared" si="20"/>
        <v/>
      </c>
      <c r="H329" s="14" t="str">
        <f t="shared" si="21"/>
        <v/>
      </c>
      <c r="J329" s="13" t="str">
        <f>IF(C329="","",_xlfn.XLOOKUP(D329,条件一覧!$B$4:$B$400,条件一覧!$E$4:$E$400,,0,))</f>
        <v/>
      </c>
      <c r="K329" s="24"/>
      <c r="L329" s="17"/>
      <c r="M329" s="18"/>
      <c r="N329" s="18"/>
      <c r="O329" s="26" t="str">
        <f t="shared" si="22"/>
        <v/>
      </c>
      <c r="P329" s="19"/>
      <c r="Q329" s="19"/>
      <c r="R329" s="19"/>
      <c r="S329" s="19"/>
      <c r="T329" s="19"/>
      <c r="U329" s="19"/>
      <c r="V329" s="19"/>
      <c r="W329" s="19"/>
      <c r="X329" s="19"/>
      <c r="Y329" s="19"/>
    </row>
    <row r="330" spans="2:25" x14ac:dyDescent="0.3">
      <c r="B330" s="20"/>
      <c r="C330" s="25" t="str">
        <f t="shared" si="23"/>
        <v/>
      </c>
      <c r="D330" s="19"/>
      <c r="E330" s="13" t="str">
        <f>IF(C330="","",_xlfn.XLOOKUP(D330,条件一覧!$B$4:$B$400,条件一覧!$C$4:$C$400,,0,))</f>
        <v/>
      </c>
      <c r="F330" s="13" t="str">
        <f>IF(C330="","",_xlfn.XLOOKUP(D330,条件一覧!$B$4:$B$400,条件一覧!$D$4:$D$400,,0,))</f>
        <v/>
      </c>
      <c r="G330" s="14" t="str">
        <f t="shared" si="20"/>
        <v/>
      </c>
      <c r="H330" s="14" t="str">
        <f t="shared" si="21"/>
        <v/>
      </c>
      <c r="J330" s="13" t="str">
        <f>IF(C330="","",_xlfn.XLOOKUP(D330,条件一覧!$B$4:$B$400,条件一覧!$E$4:$E$400,,0,))</f>
        <v/>
      </c>
      <c r="K330" s="24"/>
      <c r="L330" s="17"/>
      <c r="M330" s="18"/>
      <c r="N330" s="18"/>
      <c r="O330" s="26" t="str">
        <f t="shared" si="22"/>
        <v/>
      </c>
      <c r="P330" s="19"/>
      <c r="Q330" s="19"/>
      <c r="R330" s="19"/>
      <c r="S330" s="19"/>
      <c r="T330" s="19"/>
      <c r="U330" s="19"/>
      <c r="V330" s="19"/>
      <c r="W330" s="19"/>
      <c r="X330" s="19"/>
      <c r="Y330" s="19"/>
    </row>
    <row r="331" spans="2:25" x14ac:dyDescent="0.3">
      <c r="B331" s="20"/>
      <c r="C331" s="25" t="str">
        <f t="shared" si="23"/>
        <v/>
      </c>
      <c r="D331" s="19"/>
      <c r="E331" s="13" t="str">
        <f>IF(C331="","",_xlfn.XLOOKUP(D331,条件一覧!$B$4:$B$400,条件一覧!$C$4:$C$400,,0,))</f>
        <v/>
      </c>
      <c r="F331" s="13" t="str">
        <f>IF(C331="","",_xlfn.XLOOKUP(D331,条件一覧!$B$4:$B$400,条件一覧!$D$4:$D$400,,0,))</f>
        <v/>
      </c>
      <c r="G331" s="14" t="str">
        <f t="shared" si="20"/>
        <v/>
      </c>
      <c r="H331" s="14" t="str">
        <f t="shared" si="21"/>
        <v/>
      </c>
      <c r="J331" s="13" t="str">
        <f>IF(C331="","",_xlfn.XLOOKUP(D331,条件一覧!$B$4:$B$400,条件一覧!$E$4:$E$400,,0,))</f>
        <v/>
      </c>
      <c r="K331" s="24"/>
      <c r="L331" s="17"/>
      <c r="M331" s="18"/>
      <c r="N331" s="18"/>
      <c r="O331" s="26" t="str">
        <f t="shared" si="22"/>
        <v/>
      </c>
      <c r="P331" s="19"/>
      <c r="Q331" s="19"/>
      <c r="R331" s="19"/>
      <c r="S331" s="19"/>
      <c r="T331" s="19"/>
      <c r="U331" s="19"/>
      <c r="V331" s="19"/>
      <c r="W331" s="19"/>
      <c r="X331" s="19"/>
      <c r="Y331" s="19"/>
    </row>
    <row r="332" spans="2:25" x14ac:dyDescent="0.3">
      <c r="B332" s="20"/>
      <c r="C332" s="25" t="str">
        <f t="shared" si="23"/>
        <v/>
      </c>
      <c r="D332" s="19"/>
      <c r="E332" s="13" t="str">
        <f>IF(C332="","",_xlfn.XLOOKUP(D332,条件一覧!$B$4:$B$400,条件一覧!$C$4:$C$400,,0,))</f>
        <v/>
      </c>
      <c r="F332" s="13" t="str">
        <f>IF(C332="","",_xlfn.XLOOKUP(D332,条件一覧!$B$4:$B$400,条件一覧!$D$4:$D$400,,0,))</f>
        <v/>
      </c>
      <c r="G332" s="14" t="str">
        <f t="shared" si="20"/>
        <v/>
      </c>
      <c r="H332" s="14" t="str">
        <f t="shared" si="21"/>
        <v/>
      </c>
      <c r="J332" s="13" t="str">
        <f>IF(C332="","",_xlfn.XLOOKUP(D332,条件一覧!$B$4:$B$400,条件一覧!$E$4:$E$400,,0,))</f>
        <v/>
      </c>
      <c r="K332" s="24"/>
      <c r="L332" s="17"/>
      <c r="M332" s="18"/>
      <c r="N332" s="18"/>
      <c r="O332" s="26" t="str">
        <f t="shared" si="22"/>
        <v/>
      </c>
      <c r="P332" s="19"/>
      <c r="Q332" s="19"/>
      <c r="R332" s="19"/>
      <c r="S332" s="19"/>
      <c r="T332" s="19"/>
      <c r="U332" s="19"/>
      <c r="V332" s="19"/>
      <c r="W332" s="19"/>
      <c r="X332" s="19"/>
      <c r="Y332" s="19"/>
    </row>
    <row r="333" spans="2:25" x14ac:dyDescent="0.3">
      <c r="B333" s="20"/>
      <c r="C333" s="25" t="str">
        <f t="shared" si="23"/>
        <v/>
      </c>
      <c r="D333" s="19"/>
      <c r="E333" s="13" t="str">
        <f>IF(C333="","",_xlfn.XLOOKUP(D333,条件一覧!$B$4:$B$400,条件一覧!$C$4:$C$400,,0,))</f>
        <v/>
      </c>
      <c r="F333" s="13" t="str">
        <f>IF(C333="","",_xlfn.XLOOKUP(D333,条件一覧!$B$4:$B$400,条件一覧!$D$4:$D$400,,0,))</f>
        <v/>
      </c>
      <c r="G333" s="14" t="str">
        <f t="shared" si="20"/>
        <v/>
      </c>
      <c r="H333" s="14" t="str">
        <f t="shared" si="21"/>
        <v/>
      </c>
      <c r="J333" s="13" t="str">
        <f>IF(C333="","",_xlfn.XLOOKUP(D333,条件一覧!$B$4:$B$400,条件一覧!$E$4:$E$400,,0,))</f>
        <v/>
      </c>
      <c r="K333" s="24"/>
      <c r="L333" s="17"/>
      <c r="M333" s="18"/>
      <c r="N333" s="18"/>
      <c r="O333" s="26" t="str">
        <f t="shared" si="22"/>
        <v/>
      </c>
      <c r="P333" s="19"/>
      <c r="Q333" s="19"/>
      <c r="R333" s="19"/>
      <c r="S333" s="19"/>
      <c r="T333" s="19"/>
      <c r="U333" s="19"/>
      <c r="V333" s="19"/>
      <c r="W333" s="19"/>
      <c r="X333" s="19"/>
      <c r="Y333" s="19"/>
    </row>
    <row r="334" spans="2:25" x14ac:dyDescent="0.3">
      <c r="B334" s="20"/>
      <c r="C334" s="25" t="str">
        <f t="shared" si="23"/>
        <v/>
      </c>
      <c r="D334" s="19"/>
      <c r="E334" s="13" t="str">
        <f>IF(C334="","",_xlfn.XLOOKUP(D334,条件一覧!$B$4:$B$400,条件一覧!$C$4:$C$400,,0,))</f>
        <v/>
      </c>
      <c r="F334" s="13" t="str">
        <f>IF(C334="","",_xlfn.XLOOKUP(D334,条件一覧!$B$4:$B$400,条件一覧!$D$4:$D$400,,0,))</f>
        <v/>
      </c>
      <c r="G334" s="14" t="str">
        <f t="shared" si="20"/>
        <v/>
      </c>
      <c r="H334" s="14" t="str">
        <f t="shared" si="21"/>
        <v/>
      </c>
      <c r="J334" s="13" t="str">
        <f>IF(C334="","",_xlfn.XLOOKUP(D334,条件一覧!$B$4:$B$400,条件一覧!$E$4:$E$400,,0,))</f>
        <v/>
      </c>
      <c r="K334" s="24"/>
      <c r="L334" s="17"/>
      <c r="M334" s="18"/>
      <c r="N334" s="18"/>
      <c r="O334" s="26" t="str">
        <f t="shared" si="22"/>
        <v/>
      </c>
      <c r="P334" s="19"/>
      <c r="Q334" s="19"/>
      <c r="R334" s="19"/>
      <c r="S334" s="19"/>
      <c r="T334" s="19"/>
      <c r="U334" s="19"/>
      <c r="V334" s="19"/>
      <c r="W334" s="19"/>
      <c r="X334" s="19"/>
      <c r="Y334" s="19"/>
    </row>
    <row r="335" spans="2:25" x14ac:dyDescent="0.3">
      <c r="B335" s="20"/>
      <c r="C335" s="25" t="str">
        <f t="shared" si="23"/>
        <v/>
      </c>
      <c r="D335" s="19"/>
      <c r="E335" s="13" t="str">
        <f>IF(C335="","",_xlfn.XLOOKUP(D335,条件一覧!$B$4:$B$400,条件一覧!$C$4:$C$400,,0,))</f>
        <v/>
      </c>
      <c r="F335" s="13" t="str">
        <f>IF(C335="","",_xlfn.XLOOKUP(D335,条件一覧!$B$4:$B$400,条件一覧!$D$4:$D$400,,0,))</f>
        <v/>
      </c>
      <c r="G335" s="14" t="str">
        <f t="shared" si="20"/>
        <v/>
      </c>
      <c r="H335" s="14" t="str">
        <f t="shared" si="21"/>
        <v/>
      </c>
      <c r="J335" s="13" t="str">
        <f>IF(C335="","",_xlfn.XLOOKUP(D335,条件一覧!$B$4:$B$400,条件一覧!$E$4:$E$400,,0,))</f>
        <v/>
      </c>
      <c r="K335" s="24"/>
      <c r="L335" s="17"/>
      <c r="M335" s="18"/>
      <c r="N335" s="18"/>
      <c r="O335" s="26" t="str">
        <f t="shared" si="22"/>
        <v/>
      </c>
      <c r="P335" s="19"/>
      <c r="Q335" s="19"/>
      <c r="R335" s="19"/>
      <c r="S335" s="19"/>
      <c r="T335" s="19"/>
      <c r="U335" s="19"/>
      <c r="V335" s="19"/>
      <c r="W335" s="19"/>
      <c r="X335" s="19"/>
      <c r="Y335" s="19"/>
    </row>
    <row r="336" spans="2:25" x14ac:dyDescent="0.3">
      <c r="B336" s="20"/>
      <c r="C336" s="25" t="str">
        <f t="shared" si="23"/>
        <v/>
      </c>
      <c r="D336" s="19"/>
      <c r="E336" s="13" t="str">
        <f>IF(C336="","",_xlfn.XLOOKUP(D336,条件一覧!$B$4:$B$400,条件一覧!$C$4:$C$400,,0,))</f>
        <v/>
      </c>
      <c r="F336" s="13" t="str">
        <f>IF(C336="","",_xlfn.XLOOKUP(D336,条件一覧!$B$4:$B$400,条件一覧!$D$4:$D$400,,0,))</f>
        <v/>
      </c>
      <c r="G336" s="14" t="str">
        <f t="shared" si="20"/>
        <v/>
      </c>
      <c r="H336" s="14" t="str">
        <f t="shared" si="21"/>
        <v/>
      </c>
      <c r="J336" s="13" t="str">
        <f>IF(C336="","",_xlfn.XLOOKUP(D336,条件一覧!$B$4:$B$400,条件一覧!$E$4:$E$400,,0,))</f>
        <v/>
      </c>
      <c r="K336" s="24"/>
      <c r="L336" s="17"/>
      <c r="M336" s="18"/>
      <c r="N336" s="18"/>
      <c r="O336" s="26" t="str">
        <f t="shared" si="22"/>
        <v/>
      </c>
      <c r="P336" s="19"/>
      <c r="Q336" s="19"/>
      <c r="R336" s="19"/>
      <c r="S336" s="19"/>
      <c r="T336" s="19"/>
      <c r="U336" s="19"/>
      <c r="V336" s="19"/>
      <c r="W336" s="19"/>
      <c r="X336" s="19"/>
      <c r="Y336" s="19"/>
    </row>
    <row r="337" spans="2:25" x14ac:dyDescent="0.3">
      <c r="B337" s="20"/>
      <c r="C337" s="25" t="str">
        <f t="shared" si="23"/>
        <v/>
      </c>
      <c r="D337" s="19"/>
      <c r="E337" s="13" t="str">
        <f>IF(C337="","",_xlfn.XLOOKUP(D337,条件一覧!$B$4:$B$400,条件一覧!$C$4:$C$400,,0,))</f>
        <v/>
      </c>
      <c r="F337" s="13" t="str">
        <f>IF(C337="","",_xlfn.XLOOKUP(D337,条件一覧!$B$4:$B$400,条件一覧!$D$4:$D$400,,0,))</f>
        <v/>
      </c>
      <c r="G337" s="14" t="str">
        <f t="shared" si="20"/>
        <v/>
      </c>
      <c r="H337" s="14" t="str">
        <f t="shared" si="21"/>
        <v/>
      </c>
      <c r="J337" s="13" t="str">
        <f>IF(C337="","",_xlfn.XLOOKUP(D337,条件一覧!$B$4:$B$400,条件一覧!$E$4:$E$400,,0,))</f>
        <v/>
      </c>
      <c r="K337" s="24"/>
      <c r="L337" s="17"/>
      <c r="M337" s="18"/>
      <c r="N337" s="18"/>
      <c r="O337" s="26" t="str">
        <f t="shared" si="22"/>
        <v/>
      </c>
      <c r="P337" s="19"/>
      <c r="Q337" s="19"/>
      <c r="R337" s="19"/>
      <c r="S337" s="19"/>
      <c r="T337" s="19"/>
      <c r="U337" s="19"/>
      <c r="V337" s="19"/>
      <c r="W337" s="19"/>
      <c r="X337" s="19"/>
      <c r="Y337" s="19"/>
    </row>
    <row r="338" spans="2:25" x14ac:dyDescent="0.3">
      <c r="B338" s="20"/>
      <c r="C338" s="25" t="str">
        <f t="shared" si="23"/>
        <v/>
      </c>
      <c r="D338" s="19"/>
      <c r="E338" s="13" t="str">
        <f>IF(C338="","",_xlfn.XLOOKUP(D338,条件一覧!$B$4:$B$400,条件一覧!$C$4:$C$400,,0,))</f>
        <v/>
      </c>
      <c r="F338" s="13" t="str">
        <f>IF(C338="","",_xlfn.XLOOKUP(D338,条件一覧!$B$4:$B$400,条件一覧!$D$4:$D$400,,0,))</f>
        <v/>
      </c>
      <c r="G338" s="14" t="str">
        <f t="shared" si="20"/>
        <v/>
      </c>
      <c r="H338" s="14" t="str">
        <f t="shared" si="21"/>
        <v/>
      </c>
      <c r="J338" s="13" t="str">
        <f>IF(C338="","",_xlfn.XLOOKUP(D338,条件一覧!$B$4:$B$400,条件一覧!$E$4:$E$400,,0,))</f>
        <v/>
      </c>
      <c r="K338" s="24"/>
      <c r="L338" s="17"/>
      <c r="M338" s="18"/>
      <c r="N338" s="18"/>
      <c r="O338" s="26" t="str">
        <f t="shared" si="22"/>
        <v/>
      </c>
      <c r="P338" s="19"/>
      <c r="Q338" s="19"/>
      <c r="R338" s="19"/>
      <c r="S338" s="19"/>
      <c r="T338" s="19"/>
      <c r="U338" s="19"/>
      <c r="V338" s="19"/>
      <c r="W338" s="19"/>
      <c r="X338" s="19"/>
      <c r="Y338" s="19"/>
    </row>
    <row r="339" spans="2:25" x14ac:dyDescent="0.3">
      <c r="B339" s="20"/>
      <c r="C339" s="25" t="str">
        <f t="shared" si="23"/>
        <v/>
      </c>
      <c r="D339" s="19"/>
      <c r="E339" s="13" t="str">
        <f>IF(C339="","",_xlfn.XLOOKUP(D339,条件一覧!$B$4:$B$400,条件一覧!$C$4:$C$400,,0,))</f>
        <v/>
      </c>
      <c r="F339" s="13" t="str">
        <f>IF(C339="","",_xlfn.XLOOKUP(D339,条件一覧!$B$4:$B$400,条件一覧!$D$4:$D$400,,0,))</f>
        <v/>
      </c>
      <c r="G339" s="14" t="str">
        <f t="shared" si="20"/>
        <v/>
      </c>
      <c r="H339" s="14" t="str">
        <f t="shared" si="21"/>
        <v/>
      </c>
      <c r="J339" s="13" t="str">
        <f>IF(C339="","",_xlfn.XLOOKUP(D339,条件一覧!$B$4:$B$400,条件一覧!$E$4:$E$400,,0,))</f>
        <v/>
      </c>
      <c r="K339" s="24"/>
      <c r="L339" s="17"/>
      <c r="M339" s="18"/>
      <c r="N339" s="18"/>
      <c r="O339" s="26" t="str">
        <f t="shared" si="22"/>
        <v/>
      </c>
      <c r="P339" s="19"/>
      <c r="Q339" s="19"/>
      <c r="R339" s="19"/>
      <c r="S339" s="19"/>
      <c r="T339" s="19"/>
      <c r="U339" s="19"/>
      <c r="V339" s="19"/>
      <c r="W339" s="19"/>
      <c r="X339" s="19"/>
      <c r="Y339" s="19"/>
    </row>
    <row r="340" spans="2:25" x14ac:dyDescent="0.3">
      <c r="B340" s="20"/>
      <c r="C340" s="25" t="str">
        <f t="shared" si="23"/>
        <v/>
      </c>
      <c r="D340" s="19"/>
      <c r="E340" s="13" t="str">
        <f>IF(C340="","",_xlfn.XLOOKUP(D340,条件一覧!$B$4:$B$400,条件一覧!$C$4:$C$400,,0,))</f>
        <v/>
      </c>
      <c r="F340" s="13" t="str">
        <f>IF(C340="","",_xlfn.XLOOKUP(D340,条件一覧!$B$4:$B$400,条件一覧!$D$4:$D$400,,0,))</f>
        <v/>
      </c>
      <c r="G340" s="14" t="str">
        <f t="shared" si="20"/>
        <v/>
      </c>
      <c r="H340" s="14" t="str">
        <f t="shared" si="21"/>
        <v/>
      </c>
      <c r="J340" s="13" t="str">
        <f>IF(C340="","",_xlfn.XLOOKUP(D340,条件一覧!$B$4:$B$400,条件一覧!$E$4:$E$400,,0,))</f>
        <v/>
      </c>
      <c r="K340" s="24"/>
      <c r="L340" s="17"/>
      <c r="M340" s="18"/>
      <c r="N340" s="18"/>
      <c r="O340" s="26" t="str">
        <f t="shared" si="22"/>
        <v/>
      </c>
      <c r="P340" s="19"/>
      <c r="Q340" s="19"/>
      <c r="R340" s="19"/>
      <c r="S340" s="19"/>
      <c r="T340" s="19"/>
      <c r="U340" s="19"/>
      <c r="V340" s="19"/>
      <c r="W340" s="19"/>
      <c r="X340" s="19"/>
      <c r="Y340" s="19"/>
    </row>
    <row r="341" spans="2:25" x14ac:dyDescent="0.3">
      <c r="B341" s="20"/>
      <c r="C341" s="25" t="str">
        <f t="shared" si="23"/>
        <v/>
      </c>
      <c r="D341" s="19"/>
      <c r="E341" s="13" t="str">
        <f>IF(C341="","",_xlfn.XLOOKUP(D341,条件一覧!$B$4:$B$400,条件一覧!$C$4:$C$400,,0,))</f>
        <v/>
      </c>
      <c r="F341" s="13" t="str">
        <f>IF(C341="","",_xlfn.XLOOKUP(D341,条件一覧!$B$4:$B$400,条件一覧!$D$4:$D$400,,0,))</f>
        <v/>
      </c>
      <c r="G341" s="14" t="str">
        <f t="shared" si="20"/>
        <v/>
      </c>
      <c r="H341" s="14" t="str">
        <f t="shared" si="21"/>
        <v/>
      </c>
      <c r="J341" s="13" t="str">
        <f>IF(C341="","",_xlfn.XLOOKUP(D341,条件一覧!$B$4:$B$400,条件一覧!$E$4:$E$400,,0,))</f>
        <v/>
      </c>
      <c r="K341" s="24"/>
      <c r="L341" s="17"/>
      <c r="M341" s="18"/>
      <c r="N341" s="18"/>
      <c r="O341" s="26" t="str">
        <f t="shared" si="22"/>
        <v/>
      </c>
      <c r="P341" s="19"/>
      <c r="Q341" s="19"/>
      <c r="R341" s="19"/>
      <c r="S341" s="19"/>
      <c r="T341" s="19"/>
      <c r="U341" s="19"/>
      <c r="V341" s="19"/>
      <c r="W341" s="19"/>
      <c r="X341" s="19"/>
      <c r="Y341" s="19"/>
    </row>
    <row r="342" spans="2:25" x14ac:dyDescent="0.3">
      <c r="B342" s="20"/>
      <c r="C342" s="25" t="str">
        <f t="shared" si="23"/>
        <v/>
      </c>
      <c r="D342" s="19"/>
      <c r="E342" s="13" t="str">
        <f>IF(C342="","",_xlfn.XLOOKUP(D342,条件一覧!$B$4:$B$400,条件一覧!$C$4:$C$400,,0,))</f>
        <v/>
      </c>
      <c r="F342" s="13" t="str">
        <f>IF(C342="","",_xlfn.XLOOKUP(D342,条件一覧!$B$4:$B$400,条件一覧!$D$4:$D$400,,0,))</f>
        <v/>
      </c>
      <c r="G342" s="14" t="str">
        <f t="shared" si="20"/>
        <v/>
      </c>
      <c r="H342" s="14" t="str">
        <f t="shared" si="21"/>
        <v/>
      </c>
      <c r="J342" s="13" t="str">
        <f>IF(C342="","",_xlfn.XLOOKUP(D342,条件一覧!$B$4:$B$400,条件一覧!$E$4:$E$400,,0,))</f>
        <v/>
      </c>
      <c r="K342" s="24"/>
      <c r="L342" s="17"/>
      <c r="M342" s="18"/>
      <c r="N342" s="18"/>
      <c r="O342" s="26" t="str">
        <f t="shared" si="22"/>
        <v/>
      </c>
      <c r="P342" s="19"/>
      <c r="Q342" s="19"/>
      <c r="R342" s="19"/>
      <c r="S342" s="19"/>
      <c r="T342" s="19"/>
      <c r="U342" s="19"/>
      <c r="V342" s="19"/>
      <c r="W342" s="19"/>
      <c r="X342" s="19"/>
      <c r="Y342" s="19"/>
    </row>
    <row r="343" spans="2:25" x14ac:dyDescent="0.3">
      <c r="B343" s="20"/>
      <c r="C343" s="25" t="str">
        <f t="shared" si="23"/>
        <v/>
      </c>
      <c r="D343" s="19"/>
      <c r="E343" s="13" t="str">
        <f>IF(C343="","",_xlfn.XLOOKUP(D343,条件一覧!$B$4:$B$400,条件一覧!$C$4:$C$400,,0,))</f>
        <v/>
      </c>
      <c r="F343" s="13" t="str">
        <f>IF(C343="","",_xlfn.XLOOKUP(D343,条件一覧!$B$4:$B$400,条件一覧!$D$4:$D$400,,0,))</f>
        <v/>
      </c>
      <c r="G343" s="14" t="str">
        <f t="shared" si="20"/>
        <v/>
      </c>
      <c r="H343" s="14" t="str">
        <f t="shared" si="21"/>
        <v/>
      </c>
      <c r="J343" s="13" t="str">
        <f>IF(C343="","",_xlfn.XLOOKUP(D343,条件一覧!$B$4:$B$400,条件一覧!$E$4:$E$400,,0,))</f>
        <v/>
      </c>
      <c r="K343" s="24"/>
      <c r="L343" s="17"/>
      <c r="M343" s="18"/>
      <c r="N343" s="18"/>
      <c r="O343" s="26" t="str">
        <f t="shared" si="22"/>
        <v/>
      </c>
      <c r="P343" s="19"/>
      <c r="Q343" s="19"/>
      <c r="R343" s="19"/>
      <c r="S343" s="19"/>
      <c r="T343" s="19"/>
      <c r="U343" s="19"/>
      <c r="V343" s="19"/>
      <c r="W343" s="19"/>
      <c r="X343" s="19"/>
      <c r="Y343" s="19"/>
    </row>
    <row r="344" spans="2:25" x14ac:dyDescent="0.3">
      <c r="B344" s="20"/>
      <c r="C344" s="25" t="str">
        <f t="shared" si="23"/>
        <v/>
      </c>
      <c r="D344" s="19"/>
      <c r="E344" s="13" t="str">
        <f>IF(C344="","",_xlfn.XLOOKUP(D344,条件一覧!$B$4:$B$400,条件一覧!$C$4:$C$400,,0,))</f>
        <v/>
      </c>
      <c r="F344" s="13" t="str">
        <f>IF(C344="","",_xlfn.XLOOKUP(D344,条件一覧!$B$4:$B$400,条件一覧!$D$4:$D$400,,0,))</f>
        <v/>
      </c>
      <c r="G344" s="14" t="str">
        <f t="shared" si="20"/>
        <v/>
      </c>
      <c r="H344" s="14" t="str">
        <f t="shared" si="21"/>
        <v/>
      </c>
      <c r="J344" s="13" t="str">
        <f>IF(C344="","",_xlfn.XLOOKUP(D344,条件一覧!$B$4:$B$400,条件一覧!$E$4:$E$400,,0,))</f>
        <v/>
      </c>
      <c r="K344" s="24"/>
      <c r="L344" s="17"/>
      <c r="M344" s="18"/>
      <c r="N344" s="18"/>
      <c r="O344" s="26" t="str">
        <f t="shared" si="22"/>
        <v/>
      </c>
      <c r="P344" s="19"/>
      <c r="Q344" s="19"/>
      <c r="R344" s="19"/>
      <c r="S344" s="19"/>
      <c r="T344" s="19"/>
      <c r="U344" s="19"/>
      <c r="V344" s="19"/>
      <c r="W344" s="19"/>
      <c r="X344" s="19"/>
      <c r="Y344" s="19"/>
    </row>
    <row r="345" spans="2:25" x14ac:dyDescent="0.3">
      <c r="B345" s="20"/>
      <c r="C345" s="25" t="str">
        <f t="shared" si="23"/>
        <v/>
      </c>
      <c r="D345" s="19"/>
      <c r="E345" s="13" t="str">
        <f>IF(C345="","",_xlfn.XLOOKUP(D345,条件一覧!$B$4:$B$400,条件一覧!$C$4:$C$400,,0,))</f>
        <v/>
      </c>
      <c r="F345" s="13" t="str">
        <f>IF(C345="","",_xlfn.XLOOKUP(D345,条件一覧!$B$4:$B$400,条件一覧!$D$4:$D$400,,0,))</f>
        <v/>
      </c>
      <c r="G345" s="14" t="str">
        <f t="shared" si="20"/>
        <v/>
      </c>
      <c r="H345" s="14" t="str">
        <f t="shared" si="21"/>
        <v/>
      </c>
      <c r="J345" s="13" t="str">
        <f>IF(C345="","",_xlfn.XLOOKUP(D345,条件一覧!$B$4:$B$400,条件一覧!$E$4:$E$400,,0,))</f>
        <v/>
      </c>
      <c r="K345" s="24"/>
      <c r="L345" s="17"/>
      <c r="M345" s="18"/>
      <c r="N345" s="18"/>
      <c r="O345" s="26" t="str">
        <f t="shared" si="22"/>
        <v/>
      </c>
      <c r="P345" s="19"/>
      <c r="Q345" s="19"/>
      <c r="R345" s="19"/>
      <c r="S345" s="19"/>
      <c r="T345" s="19"/>
      <c r="U345" s="19"/>
      <c r="V345" s="19"/>
      <c r="W345" s="19"/>
      <c r="X345" s="19"/>
      <c r="Y345" s="19"/>
    </row>
    <row r="346" spans="2:25" x14ac:dyDescent="0.3">
      <c r="B346" s="20"/>
      <c r="C346" s="25" t="str">
        <f t="shared" si="23"/>
        <v/>
      </c>
      <c r="D346" s="19"/>
      <c r="E346" s="13" t="str">
        <f>IF(C346="","",_xlfn.XLOOKUP(D346,条件一覧!$B$4:$B$400,条件一覧!$C$4:$C$400,,0,))</f>
        <v/>
      </c>
      <c r="F346" s="13" t="str">
        <f>IF(C346="","",_xlfn.XLOOKUP(D346,条件一覧!$B$4:$B$400,条件一覧!$D$4:$D$400,,0,))</f>
        <v/>
      </c>
      <c r="G346" s="14" t="str">
        <f t="shared" si="20"/>
        <v/>
      </c>
      <c r="H346" s="14" t="str">
        <f t="shared" si="21"/>
        <v/>
      </c>
      <c r="J346" s="13" t="str">
        <f>IF(C346="","",_xlfn.XLOOKUP(D346,条件一覧!$B$4:$B$400,条件一覧!$E$4:$E$400,,0,))</f>
        <v/>
      </c>
      <c r="K346" s="24"/>
      <c r="L346" s="17"/>
      <c r="M346" s="18"/>
      <c r="N346" s="18"/>
      <c r="O346" s="26" t="str">
        <f t="shared" si="22"/>
        <v/>
      </c>
      <c r="P346" s="19"/>
      <c r="Q346" s="19"/>
      <c r="R346" s="19"/>
      <c r="S346" s="19"/>
      <c r="T346" s="19"/>
      <c r="U346" s="19"/>
      <c r="V346" s="19"/>
      <c r="W346" s="19"/>
      <c r="X346" s="19"/>
      <c r="Y346" s="19"/>
    </row>
    <row r="347" spans="2:25" x14ac:dyDescent="0.3">
      <c r="B347" s="20"/>
      <c r="C347" s="25" t="str">
        <f t="shared" si="23"/>
        <v/>
      </c>
      <c r="D347" s="19"/>
      <c r="E347" s="13" t="str">
        <f>IF(C347="","",_xlfn.XLOOKUP(D347,条件一覧!$B$4:$B$400,条件一覧!$C$4:$C$400,,0,))</f>
        <v/>
      </c>
      <c r="F347" s="13" t="str">
        <f>IF(C347="","",_xlfn.XLOOKUP(D347,条件一覧!$B$4:$B$400,条件一覧!$D$4:$D$400,,0,))</f>
        <v/>
      </c>
      <c r="G347" s="14" t="str">
        <f t="shared" si="20"/>
        <v/>
      </c>
      <c r="H347" s="14" t="str">
        <f t="shared" si="21"/>
        <v/>
      </c>
      <c r="J347" s="13" t="str">
        <f>IF(C347="","",_xlfn.XLOOKUP(D347,条件一覧!$B$4:$B$400,条件一覧!$E$4:$E$400,,0,))</f>
        <v/>
      </c>
      <c r="K347" s="24"/>
      <c r="L347" s="17"/>
      <c r="M347" s="18"/>
      <c r="N347" s="18"/>
      <c r="O347" s="26" t="str">
        <f t="shared" si="22"/>
        <v/>
      </c>
      <c r="P347" s="19"/>
      <c r="Q347" s="19"/>
      <c r="R347" s="19"/>
      <c r="S347" s="19"/>
      <c r="T347" s="19"/>
      <c r="U347" s="19"/>
      <c r="V347" s="19"/>
      <c r="W347" s="19"/>
      <c r="X347" s="19"/>
      <c r="Y347" s="19"/>
    </row>
    <row r="348" spans="2:25" x14ac:dyDescent="0.3">
      <c r="B348" s="20"/>
      <c r="C348" s="25" t="str">
        <f t="shared" si="23"/>
        <v/>
      </c>
      <c r="D348" s="19"/>
      <c r="E348" s="13" t="str">
        <f>IF(C348="","",_xlfn.XLOOKUP(D348,条件一覧!$B$4:$B$400,条件一覧!$C$4:$C$400,,0,))</f>
        <v/>
      </c>
      <c r="F348" s="13" t="str">
        <f>IF(C348="","",_xlfn.XLOOKUP(D348,条件一覧!$B$4:$B$400,条件一覧!$D$4:$D$400,,0,))</f>
        <v/>
      </c>
      <c r="G348" s="14" t="str">
        <f t="shared" si="20"/>
        <v/>
      </c>
      <c r="H348" s="14" t="str">
        <f t="shared" si="21"/>
        <v/>
      </c>
      <c r="J348" s="13" t="str">
        <f>IF(C348="","",_xlfn.XLOOKUP(D348,条件一覧!$B$4:$B$400,条件一覧!$E$4:$E$400,,0,))</f>
        <v/>
      </c>
      <c r="K348" s="24"/>
      <c r="L348" s="17"/>
      <c r="M348" s="18"/>
      <c r="N348" s="18"/>
      <c r="O348" s="26" t="str">
        <f t="shared" si="22"/>
        <v/>
      </c>
      <c r="P348" s="19"/>
      <c r="Q348" s="19"/>
      <c r="R348" s="19"/>
      <c r="S348" s="19"/>
      <c r="T348" s="19"/>
      <c r="U348" s="19"/>
      <c r="V348" s="19"/>
      <c r="W348" s="19"/>
      <c r="X348" s="19"/>
      <c r="Y348" s="19"/>
    </row>
    <row r="349" spans="2:25" x14ac:dyDescent="0.3">
      <c r="B349" s="20"/>
      <c r="C349" s="25" t="str">
        <f t="shared" si="23"/>
        <v/>
      </c>
      <c r="D349" s="19"/>
      <c r="E349" s="13" t="str">
        <f>IF(C349="","",_xlfn.XLOOKUP(D349,条件一覧!$B$4:$B$400,条件一覧!$C$4:$C$400,,0,))</f>
        <v/>
      </c>
      <c r="F349" s="13" t="str">
        <f>IF(C349="","",_xlfn.XLOOKUP(D349,条件一覧!$B$4:$B$400,条件一覧!$D$4:$D$400,,0,))</f>
        <v/>
      </c>
      <c r="G349" s="14" t="str">
        <f t="shared" si="20"/>
        <v/>
      </c>
      <c r="H349" s="14" t="str">
        <f t="shared" si="21"/>
        <v/>
      </c>
      <c r="J349" s="13" t="str">
        <f>IF(C349="","",_xlfn.XLOOKUP(D349,条件一覧!$B$4:$B$400,条件一覧!$E$4:$E$400,,0,))</f>
        <v/>
      </c>
      <c r="K349" s="24"/>
      <c r="L349" s="17"/>
      <c r="M349" s="18"/>
      <c r="N349" s="18"/>
      <c r="O349" s="26" t="str">
        <f t="shared" si="22"/>
        <v/>
      </c>
      <c r="P349" s="19"/>
      <c r="Q349" s="19"/>
      <c r="R349" s="19"/>
      <c r="S349" s="19"/>
      <c r="T349" s="19"/>
      <c r="U349" s="19"/>
      <c r="V349" s="19"/>
      <c r="W349" s="19"/>
      <c r="X349" s="19"/>
      <c r="Y349" s="19"/>
    </row>
    <row r="350" spans="2:25" x14ac:dyDescent="0.3">
      <c r="B350" s="20"/>
      <c r="C350" s="25" t="str">
        <f t="shared" si="23"/>
        <v/>
      </c>
      <c r="D350" s="19"/>
      <c r="E350" s="13" t="str">
        <f>IF(C350="","",_xlfn.XLOOKUP(D350,条件一覧!$B$4:$B$400,条件一覧!$C$4:$C$400,,0,))</f>
        <v/>
      </c>
      <c r="F350" s="13" t="str">
        <f>IF(C350="","",_xlfn.XLOOKUP(D350,条件一覧!$B$4:$B$400,条件一覧!$D$4:$D$400,,0,))</f>
        <v/>
      </c>
      <c r="G350" s="14" t="str">
        <f t="shared" si="20"/>
        <v/>
      </c>
      <c r="H350" s="14" t="str">
        <f t="shared" si="21"/>
        <v/>
      </c>
      <c r="J350" s="13" t="str">
        <f>IF(C350="","",_xlfn.XLOOKUP(D350,条件一覧!$B$4:$B$400,条件一覧!$E$4:$E$400,,0,))</f>
        <v/>
      </c>
      <c r="K350" s="24"/>
      <c r="L350" s="17"/>
      <c r="M350" s="18"/>
      <c r="N350" s="18"/>
      <c r="O350" s="26" t="str">
        <f t="shared" si="22"/>
        <v/>
      </c>
      <c r="P350" s="19"/>
      <c r="Q350" s="19"/>
      <c r="R350" s="19"/>
      <c r="S350" s="19"/>
      <c r="T350" s="19"/>
      <c r="U350" s="19"/>
      <c r="V350" s="19"/>
      <c r="W350" s="19"/>
      <c r="X350" s="19"/>
      <c r="Y350" s="19"/>
    </row>
    <row r="351" spans="2:25" x14ac:dyDescent="0.3">
      <c r="B351" s="20"/>
      <c r="C351" s="25" t="str">
        <f t="shared" si="23"/>
        <v/>
      </c>
      <c r="D351" s="19"/>
      <c r="E351" s="13" t="str">
        <f>IF(C351="","",_xlfn.XLOOKUP(D351,条件一覧!$B$4:$B$400,条件一覧!$C$4:$C$400,,0,))</f>
        <v/>
      </c>
      <c r="F351" s="13" t="str">
        <f>IF(C351="","",_xlfn.XLOOKUP(D351,条件一覧!$B$4:$B$400,条件一覧!$D$4:$D$400,,0,))</f>
        <v/>
      </c>
      <c r="G351" s="14" t="str">
        <f t="shared" si="20"/>
        <v/>
      </c>
      <c r="H351" s="14" t="str">
        <f t="shared" si="21"/>
        <v/>
      </c>
      <c r="J351" s="13" t="str">
        <f>IF(C351="","",_xlfn.XLOOKUP(D351,条件一覧!$B$4:$B$400,条件一覧!$E$4:$E$400,,0,))</f>
        <v/>
      </c>
      <c r="K351" s="24"/>
      <c r="L351" s="17"/>
      <c r="M351" s="18"/>
      <c r="N351" s="18"/>
      <c r="O351" s="26" t="str">
        <f t="shared" si="22"/>
        <v/>
      </c>
      <c r="P351" s="19"/>
      <c r="Q351" s="19"/>
      <c r="R351" s="19"/>
      <c r="S351" s="19"/>
      <c r="T351" s="19"/>
      <c r="U351" s="19"/>
      <c r="V351" s="19"/>
      <c r="W351" s="19"/>
      <c r="X351" s="19"/>
      <c r="Y351" s="19"/>
    </row>
    <row r="352" spans="2:25" x14ac:dyDescent="0.3">
      <c r="B352" s="20"/>
      <c r="C352" s="25" t="str">
        <f t="shared" si="23"/>
        <v/>
      </c>
      <c r="D352" s="19"/>
      <c r="E352" s="13" t="str">
        <f>IF(C352="","",_xlfn.XLOOKUP(D352,条件一覧!$B$4:$B$400,条件一覧!$C$4:$C$400,,0,))</f>
        <v/>
      </c>
      <c r="F352" s="13" t="str">
        <f>IF(C352="","",_xlfn.XLOOKUP(D352,条件一覧!$B$4:$B$400,条件一覧!$D$4:$D$400,,0,))</f>
        <v/>
      </c>
      <c r="G352" s="14" t="str">
        <f t="shared" si="20"/>
        <v/>
      </c>
      <c r="H352" s="14" t="str">
        <f t="shared" si="21"/>
        <v/>
      </c>
      <c r="J352" s="13" t="str">
        <f>IF(C352="","",_xlfn.XLOOKUP(D352,条件一覧!$B$4:$B$400,条件一覧!$E$4:$E$400,,0,))</f>
        <v/>
      </c>
      <c r="K352" s="24"/>
      <c r="L352" s="17"/>
      <c r="M352" s="18"/>
      <c r="N352" s="18"/>
      <c r="O352" s="26" t="str">
        <f t="shared" si="22"/>
        <v/>
      </c>
      <c r="P352" s="19"/>
      <c r="Q352" s="19"/>
      <c r="R352" s="19"/>
      <c r="S352" s="19"/>
      <c r="T352" s="19"/>
      <c r="U352" s="19"/>
      <c r="V352" s="19"/>
      <c r="W352" s="19"/>
      <c r="X352" s="19"/>
      <c r="Y352" s="19"/>
    </row>
    <row r="353" spans="2:25" x14ac:dyDescent="0.3">
      <c r="B353" s="20"/>
      <c r="C353" s="25" t="str">
        <f t="shared" si="23"/>
        <v/>
      </c>
      <c r="D353" s="19"/>
      <c r="E353" s="13" t="str">
        <f>IF(C353="","",_xlfn.XLOOKUP(D353,条件一覧!$B$4:$B$400,条件一覧!$C$4:$C$400,,0,))</f>
        <v/>
      </c>
      <c r="F353" s="13" t="str">
        <f>IF(C353="","",_xlfn.XLOOKUP(D353,条件一覧!$B$4:$B$400,条件一覧!$D$4:$D$400,,0,))</f>
        <v/>
      </c>
      <c r="G353" s="14" t="str">
        <f t="shared" si="20"/>
        <v/>
      </c>
      <c r="H353" s="14" t="str">
        <f t="shared" si="21"/>
        <v/>
      </c>
      <c r="J353" s="13" t="str">
        <f>IF(C353="","",_xlfn.XLOOKUP(D353,条件一覧!$B$4:$B$400,条件一覧!$E$4:$E$400,,0,))</f>
        <v/>
      </c>
      <c r="K353" s="24"/>
      <c r="L353" s="17"/>
      <c r="M353" s="18"/>
      <c r="N353" s="18"/>
      <c r="O353" s="26" t="str">
        <f t="shared" si="22"/>
        <v/>
      </c>
      <c r="P353" s="19"/>
      <c r="Q353" s="19"/>
      <c r="R353" s="19"/>
      <c r="S353" s="19"/>
      <c r="T353" s="19"/>
      <c r="U353" s="19"/>
      <c r="V353" s="19"/>
      <c r="W353" s="19"/>
      <c r="X353" s="19"/>
      <c r="Y353" s="19"/>
    </row>
    <row r="354" spans="2:25" x14ac:dyDescent="0.3">
      <c r="B354" s="20"/>
      <c r="C354" s="25" t="str">
        <f t="shared" si="23"/>
        <v/>
      </c>
      <c r="D354" s="19"/>
      <c r="E354" s="13" t="str">
        <f>IF(C354="","",_xlfn.XLOOKUP(D354,条件一覧!$B$4:$B$400,条件一覧!$C$4:$C$400,,0,))</f>
        <v/>
      </c>
      <c r="F354" s="13" t="str">
        <f>IF(C354="","",_xlfn.XLOOKUP(D354,条件一覧!$B$4:$B$400,条件一覧!$D$4:$D$400,,0,))</f>
        <v/>
      </c>
      <c r="G354" s="14" t="str">
        <f t="shared" si="20"/>
        <v/>
      </c>
      <c r="H354" s="14" t="str">
        <f t="shared" si="21"/>
        <v/>
      </c>
      <c r="J354" s="13" t="str">
        <f>IF(C354="","",_xlfn.XLOOKUP(D354,条件一覧!$B$4:$B$400,条件一覧!$E$4:$E$400,,0,))</f>
        <v/>
      </c>
      <c r="K354" s="24"/>
      <c r="L354" s="17"/>
      <c r="M354" s="18"/>
      <c r="N354" s="18"/>
      <c r="O354" s="26" t="str">
        <f t="shared" si="22"/>
        <v/>
      </c>
      <c r="P354" s="19"/>
      <c r="Q354" s="19"/>
      <c r="R354" s="19"/>
      <c r="S354" s="19"/>
      <c r="T354" s="19"/>
      <c r="U354" s="19"/>
      <c r="V354" s="19"/>
      <c r="W354" s="19"/>
      <c r="X354" s="19"/>
      <c r="Y354" s="19"/>
    </row>
    <row r="355" spans="2:25" x14ac:dyDescent="0.3">
      <c r="B355" s="20"/>
      <c r="C355" s="25" t="str">
        <f t="shared" si="23"/>
        <v/>
      </c>
      <c r="D355" s="19"/>
      <c r="E355" s="13" t="str">
        <f>IF(C355="","",_xlfn.XLOOKUP(D355,条件一覧!$B$4:$B$400,条件一覧!$C$4:$C$400,,0,))</f>
        <v/>
      </c>
      <c r="F355" s="13" t="str">
        <f>IF(C355="","",_xlfn.XLOOKUP(D355,条件一覧!$B$4:$B$400,条件一覧!$D$4:$D$400,,0,))</f>
        <v/>
      </c>
      <c r="G355" s="14" t="str">
        <f t="shared" si="20"/>
        <v/>
      </c>
      <c r="H355" s="14" t="str">
        <f t="shared" si="21"/>
        <v/>
      </c>
      <c r="J355" s="13" t="str">
        <f>IF(C355="","",_xlfn.XLOOKUP(D355,条件一覧!$B$4:$B$400,条件一覧!$E$4:$E$400,,0,))</f>
        <v/>
      </c>
      <c r="K355" s="24"/>
      <c r="L355" s="17"/>
      <c r="M355" s="18"/>
      <c r="N355" s="18"/>
      <c r="O355" s="26" t="str">
        <f t="shared" si="22"/>
        <v/>
      </c>
      <c r="P355" s="19"/>
      <c r="Q355" s="19"/>
      <c r="R355" s="19"/>
      <c r="S355" s="19"/>
      <c r="T355" s="19"/>
      <c r="U355" s="19"/>
      <c r="V355" s="19"/>
      <c r="W355" s="19"/>
      <c r="X355" s="19"/>
      <c r="Y355" s="19"/>
    </row>
    <row r="356" spans="2:25" x14ac:dyDescent="0.3">
      <c r="B356" s="20"/>
      <c r="C356" s="25" t="str">
        <f t="shared" si="23"/>
        <v/>
      </c>
      <c r="D356" s="19"/>
      <c r="E356" s="13" t="str">
        <f>IF(C356="","",_xlfn.XLOOKUP(D356,条件一覧!$B$4:$B$400,条件一覧!$C$4:$C$400,,0,))</f>
        <v/>
      </c>
      <c r="F356" s="13" t="str">
        <f>IF(C356="","",_xlfn.XLOOKUP(D356,条件一覧!$B$4:$B$400,条件一覧!$D$4:$D$400,,0,))</f>
        <v/>
      </c>
      <c r="G356" s="14" t="str">
        <f t="shared" si="20"/>
        <v/>
      </c>
      <c r="H356" s="14" t="str">
        <f t="shared" si="21"/>
        <v/>
      </c>
      <c r="J356" s="13" t="str">
        <f>IF(C356="","",_xlfn.XLOOKUP(D356,条件一覧!$B$4:$B$400,条件一覧!$E$4:$E$400,,0,))</f>
        <v/>
      </c>
      <c r="K356" s="24"/>
      <c r="L356" s="17"/>
      <c r="M356" s="18"/>
      <c r="N356" s="18"/>
      <c r="O356" s="26" t="str">
        <f t="shared" si="22"/>
        <v/>
      </c>
      <c r="P356" s="19"/>
      <c r="Q356" s="19"/>
      <c r="R356" s="19"/>
      <c r="S356" s="19"/>
      <c r="T356" s="19"/>
      <c r="U356" s="19"/>
      <c r="V356" s="19"/>
      <c r="W356" s="19"/>
      <c r="X356" s="19"/>
      <c r="Y356" s="19"/>
    </row>
    <row r="357" spans="2:25" x14ac:dyDescent="0.3">
      <c r="B357" s="20"/>
      <c r="C357" s="25" t="str">
        <f t="shared" si="23"/>
        <v/>
      </c>
      <c r="D357" s="19"/>
      <c r="E357" s="13" t="str">
        <f>IF(C357="","",_xlfn.XLOOKUP(D357,条件一覧!$B$4:$B$400,条件一覧!$C$4:$C$400,,0,))</f>
        <v/>
      </c>
      <c r="F357" s="13" t="str">
        <f>IF(C357="","",_xlfn.XLOOKUP(D357,条件一覧!$B$4:$B$400,条件一覧!$D$4:$D$400,,0,))</f>
        <v/>
      </c>
      <c r="G357" s="14" t="str">
        <f t="shared" si="20"/>
        <v/>
      </c>
      <c r="H357" s="14" t="str">
        <f t="shared" si="21"/>
        <v/>
      </c>
      <c r="J357" s="13" t="str">
        <f>IF(C357="","",_xlfn.XLOOKUP(D357,条件一覧!$B$4:$B$400,条件一覧!$E$4:$E$400,,0,))</f>
        <v/>
      </c>
      <c r="K357" s="24"/>
      <c r="L357" s="17"/>
      <c r="M357" s="18"/>
      <c r="N357" s="18"/>
      <c r="O357" s="26" t="str">
        <f t="shared" si="22"/>
        <v/>
      </c>
      <c r="P357" s="19"/>
      <c r="Q357" s="19"/>
      <c r="R357" s="19"/>
      <c r="S357" s="19"/>
      <c r="T357" s="19"/>
      <c r="U357" s="19"/>
      <c r="V357" s="19"/>
      <c r="W357" s="19"/>
      <c r="X357" s="19"/>
      <c r="Y357" s="19"/>
    </row>
    <row r="358" spans="2:25" x14ac:dyDescent="0.3">
      <c r="B358" s="20"/>
      <c r="C358" s="25" t="str">
        <f t="shared" si="23"/>
        <v/>
      </c>
      <c r="D358" s="19"/>
      <c r="E358" s="13" t="str">
        <f>IF(C358="","",_xlfn.XLOOKUP(D358,条件一覧!$B$4:$B$400,条件一覧!$C$4:$C$400,,0,))</f>
        <v/>
      </c>
      <c r="F358" s="13" t="str">
        <f>IF(C358="","",_xlfn.XLOOKUP(D358,条件一覧!$B$4:$B$400,条件一覧!$D$4:$D$400,,0,))</f>
        <v/>
      </c>
      <c r="G358" s="14" t="str">
        <f t="shared" si="20"/>
        <v/>
      </c>
      <c r="H358" s="14" t="str">
        <f t="shared" si="21"/>
        <v/>
      </c>
      <c r="J358" s="13" t="str">
        <f>IF(C358="","",_xlfn.XLOOKUP(D358,条件一覧!$B$4:$B$400,条件一覧!$E$4:$E$400,,0,))</f>
        <v/>
      </c>
      <c r="K358" s="24"/>
      <c r="L358" s="17"/>
      <c r="M358" s="18"/>
      <c r="N358" s="18"/>
      <c r="O358" s="26" t="str">
        <f t="shared" si="22"/>
        <v/>
      </c>
      <c r="P358" s="19"/>
      <c r="Q358" s="19"/>
      <c r="R358" s="19"/>
      <c r="S358" s="19"/>
      <c r="T358" s="19"/>
      <c r="U358" s="19"/>
      <c r="V358" s="19"/>
      <c r="W358" s="19"/>
      <c r="X358" s="19"/>
      <c r="Y358" s="19"/>
    </row>
    <row r="359" spans="2:25" x14ac:dyDescent="0.3">
      <c r="B359" s="20"/>
      <c r="C359" s="25" t="str">
        <f t="shared" si="23"/>
        <v/>
      </c>
      <c r="D359" s="19"/>
      <c r="E359" s="13" t="str">
        <f>IF(C359="","",_xlfn.XLOOKUP(D359,条件一覧!$B$4:$B$400,条件一覧!$C$4:$C$400,,0,))</f>
        <v/>
      </c>
      <c r="F359" s="13" t="str">
        <f>IF(C359="","",_xlfn.XLOOKUP(D359,条件一覧!$B$4:$B$400,条件一覧!$D$4:$D$400,,0,))</f>
        <v/>
      </c>
      <c r="G359" s="14" t="str">
        <f t="shared" si="20"/>
        <v/>
      </c>
      <c r="H359" s="14" t="str">
        <f t="shared" si="21"/>
        <v/>
      </c>
      <c r="J359" s="13" t="str">
        <f>IF(C359="","",_xlfn.XLOOKUP(D359,条件一覧!$B$4:$B$400,条件一覧!$E$4:$E$400,,0,))</f>
        <v/>
      </c>
      <c r="K359" s="24"/>
      <c r="L359" s="17"/>
      <c r="M359" s="18"/>
      <c r="N359" s="18"/>
      <c r="O359" s="26" t="str">
        <f t="shared" si="22"/>
        <v/>
      </c>
      <c r="P359" s="19"/>
      <c r="Q359" s="19"/>
      <c r="R359" s="19"/>
      <c r="S359" s="19"/>
      <c r="T359" s="19"/>
      <c r="U359" s="19"/>
      <c r="V359" s="19"/>
      <c r="W359" s="19"/>
      <c r="X359" s="19"/>
      <c r="Y359" s="19"/>
    </row>
    <row r="360" spans="2:25" x14ac:dyDescent="0.3">
      <c r="B360" s="20"/>
      <c r="C360" s="25" t="str">
        <f t="shared" si="23"/>
        <v/>
      </c>
      <c r="D360" s="19"/>
      <c r="E360" s="13" t="str">
        <f>IF(C360="","",_xlfn.XLOOKUP(D360,条件一覧!$B$4:$B$400,条件一覧!$C$4:$C$400,,0,))</f>
        <v/>
      </c>
      <c r="F360" s="13" t="str">
        <f>IF(C360="","",_xlfn.XLOOKUP(D360,条件一覧!$B$4:$B$400,条件一覧!$D$4:$D$400,,0,))</f>
        <v/>
      </c>
      <c r="G360" s="14" t="str">
        <f t="shared" si="20"/>
        <v/>
      </c>
      <c r="H360" s="14" t="str">
        <f t="shared" si="21"/>
        <v/>
      </c>
      <c r="J360" s="13" t="str">
        <f>IF(C360="","",_xlfn.XLOOKUP(D360,条件一覧!$B$4:$B$400,条件一覧!$E$4:$E$400,,0,))</f>
        <v/>
      </c>
      <c r="K360" s="24"/>
      <c r="L360" s="17"/>
      <c r="M360" s="18"/>
      <c r="N360" s="18"/>
      <c r="O360" s="26" t="str">
        <f t="shared" si="22"/>
        <v/>
      </c>
      <c r="P360" s="19"/>
      <c r="Q360" s="19"/>
      <c r="R360" s="19"/>
      <c r="S360" s="19"/>
      <c r="T360" s="19"/>
      <c r="U360" s="19"/>
      <c r="V360" s="19"/>
      <c r="W360" s="19"/>
      <c r="X360" s="19"/>
      <c r="Y360" s="19"/>
    </row>
    <row r="361" spans="2:25" x14ac:dyDescent="0.3">
      <c r="B361" s="20"/>
      <c r="C361" s="25" t="str">
        <f t="shared" si="23"/>
        <v/>
      </c>
      <c r="D361" s="19"/>
      <c r="E361" s="13" t="str">
        <f>IF(C361="","",_xlfn.XLOOKUP(D361,条件一覧!$B$4:$B$400,条件一覧!$C$4:$C$400,,0,))</f>
        <v/>
      </c>
      <c r="F361" s="13" t="str">
        <f>IF(C361="","",_xlfn.XLOOKUP(D361,条件一覧!$B$4:$B$400,条件一覧!$D$4:$D$400,,0,))</f>
        <v/>
      </c>
      <c r="G361" s="14" t="str">
        <f t="shared" si="20"/>
        <v/>
      </c>
      <c r="H361" s="14" t="str">
        <f t="shared" si="21"/>
        <v/>
      </c>
      <c r="J361" s="13" t="str">
        <f>IF(C361="","",_xlfn.XLOOKUP(D361,条件一覧!$B$4:$B$400,条件一覧!$E$4:$E$400,,0,))</f>
        <v/>
      </c>
      <c r="K361" s="24"/>
      <c r="L361" s="17"/>
      <c r="M361" s="18"/>
      <c r="N361" s="18"/>
      <c r="O361" s="26" t="str">
        <f t="shared" si="22"/>
        <v/>
      </c>
      <c r="P361" s="19"/>
      <c r="Q361" s="19"/>
      <c r="R361" s="19"/>
      <c r="S361" s="19"/>
      <c r="T361" s="19"/>
      <c r="U361" s="19"/>
      <c r="V361" s="19"/>
      <c r="W361" s="19"/>
      <c r="X361" s="19"/>
      <c r="Y361" s="19"/>
    </row>
    <row r="362" spans="2:25" x14ac:dyDescent="0.3">
      <c r="B362" s="20"/>
      <c r="C362" s="25" t="str">
        <f t="shared" si="23"/>
        <v/>
      </c>
      <c r="D362" s="19"/>
      <c r="E362" s="13" t="str">
        <f>IF(C362="","",_xlfn.XLOOKUP(D362,条件一覧!$B$4:$B$400,条件一覧!$C$4:$C$400,,0,))</f>
        <v/>
      </c>
      <c r="F362" s="13" t="str">
        <f>IF(C362="","",_xlfn.XLOOKUP(D362,条件一覧!$B$4:$B$400,条件一覧!$D$4:$D$400,,0,))</f>
        <v/>
      </c>
      <c r="G362" s="14" t="str">
        <f t="shared" si="20"/>
        <v/>
      </c>
      <c r="H362" s="14" t="str">
        <f t="shared" si="21"/>
        <v/>
      </c>
      <c r="J362" s="13" t="str">
        <f>IF(C362="","",_xlfn.XLOOKUP(D362,条件一覧!$B$4:$B$400,条件一覧!$E$4:$E$400,,0,))</f>
        <v/>
      </c>
      <c r="K362" s="24"/>
      <c r="L362" s="17"/>
      <c r="M362" s="18"/>
      <c r="N362" s="18"/>
      <c r="O362" s="26" t="str">
        <f t="shared" si="22"/>
        <v/>
      </c>
      <c r="P362" s="19"/>
      <c r="Q362" s="19"/>
      <c r="R362" s="19"/>
      <c r="S362" s="19"/>
      <c r="T362" s="19"/>
      <c r="U362" s="19"/>
      <c r="V362" s="19"/>
      <c r="W362" s="19"/>
      <c r="X362" s="19"/>
      <c r="Y362" s="19"/>
    </row>
    <row r="363" spans="2:25" x14ac:dyDescent="0.3">
      <c r="B363" s="20"/>
      <c r="C363" s="25" t="str">
        <f t="shared" si="23"/>
        <v/>
      </c>
      <c r="D363" s="19"/>
      <c r="E363" s="13" t="str">
        <f>IF(C363="","",_xlfn.XLOOKUP(D363,条件一覧!$B$4:$B$400,条件一覧!$C$4:$C$400,,0,))</f>
        <v/>
      </c>
      <c r="F363" s="13" t="str">
        <f>IF(C363="","",_xlfn.XLOOKUP(D363,条件一覧!$B$4:$B$400,条件一覧!$D$4:$D$400,,0,))</f>
        <v/>
      </c>
      <c r="G363" s="14" t="str">
        <f t="shared" si="20"/>
        <v/>
      </c>
      <c r="H363" s="14" t="str">
        <f t="shared" si="21"/>
        <v/>
      </c>
      <c r="J363" s="13" t="str">
        <f>IF(C363="","",_xlfn.XLOOKUP(D363,条件一覧!$B$4:$B$400,条件一覧!$E$4:$E$400,,0,))</f>
        <v/>
      </c>
      <c r="K363" s="24"/>
      <c r="L363" s="17"/>
      <c r="M363" s="18"/>
      <c r="N363" s="18"/>
      <c r="O363" s="26" t="str">
        <f t="shared" si="22"/>
        <v/>
      </c>
      <c r="P363" s="19"/>
      <c r="Q363" s="19"/>
      <c r="R363" s="19"/>
      <c r="S363" s="19"/>
      <c r="T363" s="19"/>
      <c r="U363" s="19"/>
      <c r="V363" s="19"/>
      <c r="W363" s="19"/>
      <c r="X363" s="19"/>
      <c r="Y363" s="19"/>
    </row>
    <row r="364" spans="2:25" x14ac:dyDescent="0.3">
      <c r="B364" s="20"/>
      <c r="C364" s="25" t="str">
        <f t="shared" si="23"/>
        <v/>
      </c>
      <c r="D364" s="19"/>
      <c r="E364" s="13" t="str">
        <f>IF(C364="","",_xlfn.XLOOKUP(D364,条件一覧!$B$4:$B$400,条件一覧!$C$4:$C$400,,0,))</f>
        <v/>
      </c>
      <c r="F364" s="13" t="str">
        <f>IF(C364="","",_xlfn.XLOOKUP(D364,条件一覧!$B$4:$B$400,条件一覧!$D$4:$D$400,,0,))</f>
        <v/>
      </c>
      <c r="G364" s="14" t="str">
        <f t="shared" si="20"/>
        <v/>
      </c>
      <c r="H364" s="14" t="str">
        <f t="shared" si="21"/>
        <v/>
      </c>
      <c r="J364" s="13" t="str">
        <f>IF(C364="","",_xlfn.XLOOKUP(D364,条件一覧!$B$4:$B$400,条件一覧!$E$4:$E$400,,0,))</f>
        <v/>
      </c>
      <c r="K364" s="24"/>
      <c r="L364" s="17"/>
      <c r="M364" s="18"/>
      <c r="N364" s="18"/>
      <c r="O364" s="26" t="str">
        <f t="shared" si="22"/>
        <v/>
      </c>
      <c r="P364" s="19"/>
      <c r="Q364" s="19"/>
      <c r="R364" s="19"/>
      <c r="S364" s="19"/>
      <c r="T364" s="19"/>
      <c r="U364" s="19"/>
      <c r="V364" s="19"/>
      <c r="W364" s="19"/>
      <c r="X364" s="19"/>
      <c r="Y364" s="19"/>
    </row>
    <row r="365" spans="2:25" x14ac:dyDescent="0.3">
      <c r="B365" s="20"/>
      <c r="C365" s="25" t="str">
        <f t="shared" si="23"/>
        <v/>
      </c>
      <c r="D365" s="19"/>
      <c r="E365" s="13" t="str">
        <f>IF(C365="","",_xlfn.XLOOKUP(D365,条件一覧!$B$4:$B$400,条件一覧!$C$4:$C$400,,0,))</f>
        <v/>
      </c>
      <c r="F365" s="13" t="str">
        <f>IF(C365="","",_xlfn.XLOOKUP(D365,条件一覧!$B$4:$B$400,条件一覧!$D$4:$D$400,,0,))</f>
        <v/>
      </c>
      <c r="G365" s="14" t="str">
        <f t="shared" si="20"/>
        <v/>
      </c>
      <c r="H365" s="14" t="str">
        <f t="shared" si="21"/>
        <v/>
      </c>
      <c r="J365" s="13" t="str">
        <f>IF(C365="","",_xlfn.XLOOKUP(D365,条件一覧!$B$4:$B$400,条件一覧!$E$4:$E$400,,0,))</f>
        <v/>
      </c>
      <c r="K365" s="24"/>
      <c r="L365" s="17"/>
      <c r="M365" s="18"/>
      <c r="N365" s="18"/>
      <c r="O365" s="26" t="str">
        <f t="shared" si="22"/>
        <v/>
      </c>
      <c r="P365" s="19"/>
      <c r="Q365" s="19"/>
      <c r="R365" s="19"/>
      <c r="S365" s="19"/>
      <c r="T365" s="19"/>
      <c r="U365" s="19"/>
      <c r="V365" s="19"/>
      <c r="W365" s="19"/>
      <c r="X365" s="19"/>
      <c r="Y365" s="19"/>
    </row>
    <row r="366" spans="2:25" x14ac:dyDescent="0.3">
      <c r="B366" s="20"/>
      <c r="C366" s="25" t="str">
        <f t="shared" si="23"/>
        <v/>
      </c>
      <c r="D366" s="19"/>
      <c r="E366" s="13" t="str">
        <f>IF(C366="","",_xlfn.XLOOKUP(D366,条件一覧!$B$4:$B$400,条件一覧!$C$4:$C$400,,0,))</f>
        <v/>
      </c>
      <c r="F366" s="13" t="str">
        <f>IF(C366="","",_xlfn.XLOOKUP(D366,条件一覧!$B$4:$B$400,条件一覧!$D$4:$D$400,,0,))</f>
        <v/>
      </c>
      <c r="G366" s="14" t="str">
        <f t="shared" si="20"/>
        <v/>
      </c>
      <c r="H366" s="14" t="str">
        <f t="shared" si="21"/>
        <v/>
      </c>
      <c r="J366" s="13" t="str">
        <f>IF(C366="","",_xlfn.XLOOKUP(D366,条件一覧!$B$4:$B$400,条件一覧!$E$4:$E$400,,0,))</f>
        <v/>
      </c>
      <c r="K366" s="24"/>
      <c r="L366" s="17"/>
      <c r="M366" s="18"/>
      <c r="N366" s="18"/>
      <c r="O366" s="26" t="str">
        <f t="shared" si="22"/>
        <v/>
      </c>
      <c r="P366" s="19"/>
      <c r="Q366" s="19"/>
      <c r="R366" s="19"/>
      <c r="S366" s="19"/>
      <c r="T366" s="19"/>
      <c r="U366" s="19"/>
      <c r="V366" s="19"/>
      <c r="W366" s="19"/>
      <c r="X366" s="19"/>
      <c r="Y366" s="19"/>
    </row>
    <row r="367" spans="2:25" x14ac:dyDescent="0.3">
      <c r="B367" s="20"/>
      <c r="C367" s="25" t="str">
        <f t="shared" si="23"/>
        <v/>
      </c>
      <c r="D367" s="19"/>
      <c r="E367" s="13" t="str">
        <f>IF(C367="","",_xlfn.XLOOKUP(D367,条件一覧!$B$4:$B$400,条件一覧!$C$4:$C$400,,0,))</f>
        <v/>
      </c>
      <c r="F367" s="13" t="str">
        <f>IF(C367="","",_xlfn.XLOOKUP(D367,条件一覧!$B$4:$B$400,条件一覧!$D$4:$D$400,,0,))</f>
        <v/>
      </c>
      <c r="G367" s="14" t="str">
        <f t="shared" si="20"/>
        <v/>
      </c>
      <c r="H367" s="14" t="str">
        <f t="shared" si="21"/>
        <v/>
      </c>
      <c r="J367" s="13" t="str">
        <f>IF(C367="","",_xlfn.XLOOKUP(D367,条件一覧!$B$4:$B$400,条件一覧!$E$4:$E$400,,0,))</f>
        <v/>
      </c>
      <c r="K367" s="24"/>
      <c r="L367" s="17"/>
      <c r="M367" s="18"/>
      <c r="N367" s="18"/>
      <c r="O367" s="26" t="str">
        <f t="shared" si="22"/>
        <v/>
      </c>
      <c r="P367" s="19"/>
      <c r="Q367" s="19"/>
      <c r="R367" s="19"/>
      <c r="S367" s="19"/>
      <c r="T367" s="19"/>
      <c r="U367" s="19"/>
      <c r="V367" s="19"/>
      <c r="W367" s="19"/>
      <c r="X367" s="19"/>
      <c r="Y367" s="19"/>
    </row>
    <row r="368" spans="2:25" x14ac:dyDescent="0.3">
      <c r="B368" s="20"/>
      <c r="C368" s="25" t="str">
        <f t="shared" si="23"/>
        <v/>
      </c>
      <c r="D368" s="19"/>
      <c r="E368" s="13" t="str">
        <f>IF(C368="","",_xlfn.XLOOKUP(D368,条件一覧!$B$4:$B$400,条件一覧!$C$4:$C$400,,0,))</f>
        <v/>
      </c>
      <c r="F368" s="13" t="str">
        <f>IF(C368="","",_xlfn.XLOOKUP(D368,条件一覧!$B$4:$B$400,条件一覧!$D$4:$D$400,,0,))</f>
        <v/>
      </c>
      <c r="G368" s="14" t="str">
        <f t="shared" si="20"/>
        <v/>
      </c>
      <c r="H368" s="14" t="str">
        <f t="shared" si="21"/>
        <v/>
      </c>
      <c r="J368" s="13" t="str">
        <f>IF(C368="","",_xlfn.XLOOKUP(D368,条件一覧!$B$4:$B$400,条件一覧!$E$4:$E$400,,0,))</f>
        <v/>
      </c>
      <c r="K368" s="24"/>
      <c r="L368" s="17"/>
      <c r="M368" s="18"/>
      <c r="N368" s="18"/>
      <c r="O368" s="26" t="str">
        <f t="shared" si="22"/>
        <v/>
      </c>
      <c r="P368" s="19"/>
      <c r="Q368" s="19"/>
      <c r="R368" s="19"/>
      <c r="S368" s="19"/>
      <c r="T368" s="19"/>
      <c r="U368" s="19"/>
      <c r="V368" s="19"/>
      <c r="W368" s="19"/>
      <c r="X368" s="19"/>
      <c r="Y368" s="19"/>
    </row>
    <row r="369" spans="2:25" x14ac:dyDescent="0.3">
      <c r="B369" s="20"/>
      <c r="C369" s="25" t="str">
        <f t="shared" si="23"/>
        <v/>
      </c>
      <c r="D369" s="19"/>
      <c r="E369" s="13" t="str">
        <f>IF(C369="","",_xlfn.XLOOKUP(D369,条件一覧!$B$4:$B$400,条件一覧!$C$4:$C$400,,0,))</f>
        <v/>
      </c>
      <c r="F369" s="13" t="str">
        <f>IF(C369="","",_xlfn.XLOOKUP(D369,条件一覧!$B$4:$B$400,条件一覧!$D$4:$D$400,,0,))</f>
        <v/>
      </c>
      <c r="G369" s="14" t="str">
        <f t="shared" si="20"/>
        <v/>
      </c>
      <c r="H369" s="14" t="str">
        <f t="shared" si="21"/>
        <v/>
      </c>
      <c r="J369" s="13" t="str">
        <f>IF(C369="","",_xlfn.XLOOKUP(D369,条件一覧!$B$4:$B$400,条件一覧!$E$4:$E$400,,0,))</f>
        <v/>
      </c>
      <c r="K369" s="24"/>
      <c r="L369" s="17"/>
      <c r="M369" s="18"/>
      <c r="N369" s="18"/>
      <c r="O369" s="26" t="str">
        <f t="shared" si="22"/>
        <v/>
      </c>
      <c r="P369" s="19"/>
      <c r="Q369" s="19"/>
      <c r="R369" s="19"/>
      <c r="S369" s="19"/>
      <c r="T369" s="19"/>
      <c r="U369" s="19"/>
      <c r="V369" s="19"/>
      <c r="W369" s="19"/>
      <c r="X369" s="19"/>
      <c r="Y369" s="19"/>
    </row>
    <row r="370" spans="2:25" x14ac:dyDescent="0.3">
      <c r="B370" s="20"/>
      <c r="C370" s="25" t="str">
        <f t="shared" si="23"/>
        <v/>
      </c>
      <c r="D370" s="19"/>
      <c r="E370" s="13" t="str">
        <f>IF(C370="","",_xlfn.XLOOKUP(D370,条件一覧!$B$4:$B$400,条件一覧!$C$4:$C$400,,0,))</f>
        <v/>
      </c>
      <c r="F370" s="13" t="str">
        <f>IF(C370="","",_xlfn.XLOOKUP(D370,条件一覧!$B$4:$B$400,条件一覧!$D$4:$D$400,,0,))</f>
        <v/>
      </c>
      <c r="G370" s="14" t="str">
        <f t="shared" si="20"/>
        <v/>
      </c>
      <c r="H370" s="14" t="str">
        <f t="shared" si="21"/>
        <v/>
      </c>
      <c r="J370" s="13" t="str">
        <f>IF(C370="","",_xlfn.XLOOKUP(D370,条件一覧!$B$4:$B$400,条件一覧!$E$4:$E$400,,0,))</f>
        <v/>
      </c>
      <c r="K370" s="24"/>
      <c r="L370" s="17"/>
      <c r="M370" s="18"/>
      <c r="N370" s="18"/>
      <c r="O370" s="26" t="str">
        <f t="shared" si="22"/>
        <v/>
      </c>
      <c r="P370" s="19"/>
      <c r="Q370" s="19"/>
      <c r="R370" s="19"/>
      <c r="S370" s="19"/>
      <c r="T370" s="19"/>
      <c r="U370" s="19"/>
      <c r="V370" s="19"/>
      <c r="W370" s="19"/>
      <c r="X370" s="19"/>
      <c r="Y370" s="19"/>
    </row>
    <row r="371" spans="2:25" x14ac:dyDescent="0.3">
      <c r="B371" s="20"/>
      <c r="C371" s="25" t="str">
        <f t="shared" si="23"/>
        <v/>
      </c>
      <c r="D371" s="19"/>
      <c r="E371" s="13" t="str">
        <f>IF(C371="","",_xlfn.XLOOKUP(D371,条件一覧!$B$4:$B$400,条件一覧!$C$4:$C$400,,0,))</f>
        <v/>
      </c>
      <c r="F371" s="13" t="str">
        <f>IF(C371="","",_xlfn.XLOOKUP(D371,条件一覧!$B$4:$B$400,条件一覧!$D$4:$D$400,,0,))</f>
        <v/>
      </c>
      <c r="G371" s="14" t="str">
        <f t="shared" si="20"/>
        <v/>
      </c>
      <c r="H371" s="14" t="str">
        <f t="shared" si="21"/>
        <v/>
      </c>
      <c r="J371" s="13" t="str">
        <f>IF(C371="","",_xlfn.XLOOKUP(D371,条件一覧!$B$4:$B$400,条件一覧!$E$4:$E$400,,0,))</f>
        <v/>
      </c>
      <c r="K371" s="24"/>
      <c r="L371" s="17"/>
      <c r="M371" s="18"/>
      <c r="N371" s="18"/>
      <c r="O371" s="26" t="str">
        <f t="shared" si="22"/>
        <v/>
      </c>
      <c r="P371" s="19"/>
      <c r="Q371" s="19"/>
      <c r="R371" s="19"/>
      <c r="S371" s="19"/>
      <c r="T371" s="19"/>
      <c r="U371" s="19"/>
      <c r="V371" s="19"/>
      <c r="W371" s="19"/>
      <c r="X371" s="19"/>
      <c r="Y371" s="19"/>
    </row>
    <row r="372" spans="2:25" x14ac:dyDescent="0.3">
      <c r="B372" s="20"/>
      <c r="C372" s="25" t="str">
        <f t="shared" si="23"/>
        <v/>
      </c>
      <c r="D372" s="19"/>
      <c r="E372" s="13" t="str">
        <f>IF(C372="","",_xlfn.XLOOKUP(D372,条件一覧!$B$4:$B$400,条件一覧!$C$4:$C$400,,0,))</f>
        <v/>
      </c>
      <c r="F372" s="13" t="str">
        <f>IF(C372="","",_xlfn.XLOOKUP(D372,条件一覧!$B$4:$B$400,条件一覧!$D$4:$D$400,,0,))</f>
        <v/>
      </c>
      <c r="G372" s="14" t="str">
        <f t="shared" si="20"/>
        <v/>
      </c>
      <c r="H372" s="14" t="str">
        <f t="shared" si="21"/>
        <v/>
      </c>
      <c r="J372" s="13" t="str">
        <f>IF(C372="","",_xlfn.XLOOKUP(D372,条件一覧!$B$4:$B$400,条件一覧!$E$4:$E$400,,0,))</f>
        <v/>
      </c>
      <c r="K372" s="24"/>
      <c r="L372" s="17"/>
      <c r="M372" s="18"/>
      <c r="N372" s="18"/>
      <c r="O372" s="26" t="str">
        <f t="shared" si="22"/>
        <v/>
      </c>
      <c r="P372" s="19"/>
      <c r="Q372" s="19"/>
      <c r="R372" s="19"/>
      <c r="S372" s="19"/>
      <c r="T372" s="19"/>
      <c r="U372" s="19"/>
      <c r="V372" s="19"/>
      <c r="W372" s="19"/>
      <c r="X372" s="19"/>
      <c r="Y372" s="19"/>
    </row>
    <row r="373" spans="2:25" x14ac:dyDescent="0.3">
      <c r="B373" s="20"/>
      <c r="C373" s="25" t="str">
        <f t="shared" si="23"/>
        <v/>
      </c>
      <c r="D373" s="19"/>
      <c r="E373" s="13" t="str">
        <f>IF(C373="","",_xlfn.XLOOKUP(D373,条件一覧!$B$4:$B$400,条件一覧!$C$4:$C$400,,0,))</f>
        <v/>
      </c>
      <c r="F373" s="13" t="str">
        <f>IF(C373="","",_xlfn.XLOOKUP(D373,条件一覧!$B$4:$B$400,条件一覧!$D$4:$D$400,,0,))</f>
        <v/>
      </c>
      <c r="G373" s="14" t="str">
        <f t="shared" si="20"/>
        <v/>
      </c>
      <c r="H373" s="14" t="str">
        <f t="shared" si="21"/>
        <v/>
      </c>
      <c r="J373" s="13" t="str">
        <f>IF(C373="","",_xlfn.XLOOKUP(D373,条件一覧!$B$4:$B$400,条件一覧!$E$4:$E$400,,0,))</f>
        <v/>
      </c>
      <c r="K373" s="24"/>
      <c r="L373" s="17"/>
      <c r="M373" s="18"/>
      <c r="N373" s="18"/>
      <c r="O373" s="26" t="str">
        <f t="shared" si="22"/>
        <v/>
      </c>
      <c r="P373" s="19"/>
      <c r="Q373" s="19"/>
      <c r="R373" s="19"/>
      <c r="S373" s="19"/>
      <c r="T373" s="19"/>
      <c r="U373" s="19"/>
      <c r="V373" s="19"/>
      <c r="W373" s="19"/>
      <c r="X373" s="19"/>
      <c r="Y373" s="19"/>
    </row>
    <row r="374" spans="2:25" x14ac:dyDescent="0.3">
      <c r="B374" s="20"/>
      <c r="C374" s="25" t="str">
        <f t="shared" si="23"/>
        <v/>
      </c>
      <c r="D374" s="19"/>
      <c r="E374" s="13" t="str">
        <f>IF(C374="","",_xlfn.XLOOKUP(D374,条件一覧!$B$4:$B$400,条件一覧!$C$4:$C$400,,0,))</f>
        <v/>
      </c>
      <c r="F374" s="13" t="str">
        <f>IF(C374="","",_xlfn.XLOOKUP(D374,条件一覧!$B$4:$B$400,条件一覧!$D$4:$D$400,,0,))</f>
        <v/>
      </c>
      <c r="G374" s="14" t="str">
        <f t="shared" si="20"/>
        <v/>
      </c>
      <c r="H374" s="14" t="str">
        <f t="shared" si="21"/>
        <v/>
      </c>
      <c r="J374" s="13" t="str">
        <f>IF(C374="","",_xlfn.XLOOKUP(D374,条件一覧!$B$4:$B$400,条件一覧!$E$4:$E$400,,0,))</f>
        <v/>
      </c>
      <c r="K374" s="24"/>
      <c r="L374" s="17"/>
      <c r="M374" s="18"/>
      <c r="N374" s="18"/>
      <c r="O374" s="26" t="str">
        <f t="shared" si="22"/>
        <v/>
      </c>
      <c r="P374" s="19"/>
      <c r="Q374" s="19"/>
      <c r="R374" s="19"/>
      <c r="S374" s="19"/>
      <c r="T374" s="19"/>
      <c r="U374" s="19"/>
      <c r="V374" s="19"/>
      <c r="W374" s="19"/>
      <c r="X374" s="19"/>
      <c r="Y374" s="19"/>
    </row>
    <row r="375" spans="2:25" x14ac:dyDescent="0.3">
      <c r="B375" s="20"/>
      <c r="C375" s="25" t="str">
        <f t="shared" si="23"/>
        <v/>
      </c>
      <c r="D375" s="19"/>
      <c r="E375" s="13" t="str">
        <f>IF(C375="","",_xlfn.XLOOKUP(D375,条件一覧!$B$4:$B$400,条件一覧!$C$4:$C$400,,0,))</f>
        <v/>
      </c>
      <c r="F375" s="13" t="str">
        <f>IF(C375="","",_xlfn.XLOOKUP(D375,条件一覧!$B$4:$B$400,条件一覧!$D$4:$D$400,,0,))</f>
        <v/>
      </c>
      <c r="G375" s="14" t="str">
        <f t="shared" si="20"/>
        <v/>
      </c>
      <c r="H375" s="14" t="str">
        <f t="shared" si="21"/>
        <v/>
      </c>
      <c r="J375" s="13" t="str">
        <f>IF(C375="","",_xlfn.XLOOKUP(D375,条件一覧!$B$4:$B$400,条件一覧!$E$4:$E$400,,0,))</f>
        <v/>
      </c>
      <c r="K375" s="24"/>
      <c r="L375" s="17"/>
      <c r="M375" s="18"/>
      <c r="N375" s="18"/>
      <c r="O375" s="26" t="str">
        <f t="shared" si="22"/>
        <v/>
      </c>
      <c r="P375" s="19"/>
      <c r="Q375" s="19"/>
      <c r="R375" s="19"/>
      <c r="S375" s="19"/>
      <c r="T375" s="19"/>
      <c r="U375" s="19"/>
      <c r="V375" s="19"/>
      <c r="W375" s="19"/>
      <c r="X375" s="19"/>
      <c r="Y375" s="19"/>
    </row>
    <row r="376" spans="2:25" x14ac:dyDescent="0.3">
      <c r="B376" s="20"/>
      <c r="C376" s="25" t="str">
        <f t="shared" si="23"/>
        <v/>
      </c>
      <c r="D376" s="19"/>
      <c r="E376" s="13" t="str">
        <f>IF(C376="","",_xlfn.XLOOKUP(D376,条件一覧!$B$4:$B$400,条件一覧!$C$4:$C$400,,0,))</f>
        <v/>
      </c>
      <c r="F376" s="13" t="str">
        <f>IF(C376="","",_xlfn.XLOOKUP(D376,条件一覧!$B$4:$B$400,条件一覧!$D$4:$D$400,,0,))</f>
        <v/>
      </c>
      <c r="G376" s="14" t="str">
        <f t="shared" si="20"/>
        <v/>
      </c>
      <c r="H376" s="14" t="str">
        <f t="shared" si="21"/>
        <v/>
      </c>
      <c r="J376" s="13" t="str">
        <f>IF(C376="","",_xlfn.XLOOKUP(D376,条件一覧!$B$4:$B$400,条件一覧!$E$4:$E$400,,0,))</f>
        <v/>
      </c>
      <c r="K376" s="24"/>
      <c r="L376" s="17"/>
      <c r="M376" s="18"/>
      <c r="N376" s="18"/>
      <c r="O376" s="26" t="str">
        <f t="shared" si="22"/>
        <v/>
      </c>
      <c r="P376" s="19"/>
      <c r="Q376" s="19"/>
      <c r="R376" s="19"/>
      <c r="S376" s="19"/>
      <c r="T376" s="19"/>
      <c r="U376" s="19"/>
      <c r="V376" s="19"/>
      <c r="W376" s="19"/>
      <c r="X376" s="19"/>
      <c r="Y376" s="19"/>
    </row>
    <row r="377" spans="2:25" x14ac:dyDescent="0.3">
      <c r="B377" s="20"/>
      <c r="C377" s="25" t="str">
        <f t="shared" si="23"/>
        <v/>
      </c>
      <c r="D377" s="19"/>
      <c r="E377" s="13" t="str">
        <f>IF(C377="","",_xlfn.XLOOKUP(D377,条件一覧!$B$4:$B$400,条件一覧!$C$4:$C$400,,0,))</f>
        <v/>
      </c>
      <c r="F377" s="13" t="str">
        <f>IF(C377="","",_xlfn.XLOOKUP(D377,条件一覧!$B$4:$B$400,条件一覧!$D$4:$D$400,,0,))</f>
        <v/>
      </c>
      <c r="G377" s="14" t="str">
        <f t="shared" si="20"/>
        <v/>
      </c>
      <c r="H377" s="14" t="str">
        <f t="shared" si="21"/>
        <v/>
      </c>
      <c r="J377" s="13" t="str">
        <f>IF(C377="","",_xlfn.XLOOKUP(D377,条件一覧!$B$4:$B$400,条件一覧!$E$4:$E$400,,0,))</f>
        <v/>
      </c>
      <c r="K377" s="24"/>
      <c r="L377" s="17"/>
      <c r="M377" s="18"/>
      <c r="N377" s="18"/>
      <c r="O377" s="26" t="str">
        <f t="shared" si="22"/>
        <v/>
      </c>
      <c r="P377" s="19"/>
      <c r="Q377" s="19"/>
      <c r="R377" s="19"/>
      <c r="S377" s="19"/>
      <c r="T377" s="19"/>
      <c r="U377" s="19"/>
      <c r="V377" s="19"/>
      <c r="W377" s="19"/>
      <c r="X377" s="19"/>
      <c r="Y377" s="19"/>
    </row>
    <row r="378" spans="2:25" x14ac:dyDescent="0.3">
      <c r="B378" s="20"/>
      <c r="C378" s="25" t="str">
        <f t="shared" si="23"/>
        <v/>
      </c>
      <c r="D378" s="19"/>
      <c r="E378" s="13" t="str">
        <f>IF(C378="","",_xlfn.XLOOKUP(D378,条件一覧!$B$4:$B$400,条件一覧!$C$4:$C$400,,0,))</f>
        <v/>
      </c>
      <c r="F378" s="13" t="str">
        <f>IF(C378="","",_xlfn.XLOOKUP(D378,条件一覧!$B$4:$B$400,条件一覧!$D$4:$D$400,,0,))</f>
        <v/>
      </c>
      <c r="G378" s="14" t="str">
        <f t="shared" si="20"/>
        <v/>
      </c>
      <c r="H378" s="14" t="str">
        <f t="shared" si="21"/>
        <v/>
      </c>
      <c r="J378" s="13" t="str">
        <f>IF(C378="","",_xlfn.XLOOKUP(D378,条件一覧!$B$4:$B$400,条件一覧!$E$4:$E$400,,0,))</f>
        <v/>
      </c>
      <c r="K378" s="24"/>
      <c r="L378" s="17"/>
      <c r="M378" s="18"/>
      <c r="N378" s="18"/>
      <c r="O378" s="26" t="str">
        <f t="shared" si="22"/>
        <v/>
      </c>
      <c r="P378" s="19"/>
      <c r="Q378" s="19"/>
      <c r="R378" s="19"/>
      <c r="S378" s="19"/>
      <c r="T378" s="19"/>
      <c r="U378" s="19"/>
      <c r="V378" s="19"/>
      <c r="W378" s="19"/>
      <c r="X378" s="19"/>
      <c r="Y378" s="19"/>
    </row>
    <row r="379" spans="2:25" x14ac:dyDescent="0.3">
      <c r="B379" s="20"/>
      <c r="C379" s="25" t="str">
        <f t="shared" si="23"/>
        <v/>
      </c>
      <c r="D379" s="19"/>
      <c r="E379" s="13" t="str">
        <f>IF(C379="","",_xlfn.XLOOKUP(D379,条件一覧!$B$4:$B$400,条件一覧!$C$4:$C$400,,0,))</f>
        <v/>
      </c>
      <c r="F379" s="13" t="str">
        <f>IF(C379="","",_xlfn.XLOOKUP(D379,条件一覧!$B$4:$B$400,条件一覧!$D$4:$D$400,,0,))</f>
        <v/>
      </c>
      <c r="G379" s="14" t="str">
        <f t="shared" si="20"/>
        <v/>
      </c>
      <c r="H379" s="14" t="str">
        <f t="shared" si="21"/>
        <v/>
      </c>
      <c r="J379" s="13" t="str">
        <f>IF(C379="","",_xlfn.XLOOKUP(D379,条件一覧!$B$4:$B$400,条件一覧!$E$4:$E$400,,0,))</f>
        <v/>
      </c>
      <c r="K379" s="24"/>
      <c r="L379" s="17"/>
      <c r="M379" s="18"/>
      <c r="N379" s="18"/>
      <c r="O379" s="26" t="str">
        <f t="shared" si="22"/>
        <v/>
      </c>
      <c r="P379" s="19"/>
      <c r="Q379" s="19"/>
      <c r="R379" s="19"/>
      <c r="S379" s="19"/>
      <c r="T379" s="19"/>
      <c r="U379" s="19"/>
      <c r="V379" s="19"/>
      <c r="W379" s="19"/>
      <c r="X379" s="19"/>
      <c r="Y379" s="19"/>
    </row>
    <row r="380" spans="2:25" x14ac:dyDescent="0.3">
      <c r="B380" s="20"/>
      <c r="C380" s="25" t="str">
        <f t="shared" si="23"/>
        <v/>
      </c>
      <c r="D380" s="19"/>
      <c r="E380" s="13" t="str">
        <f>IF(C380="","",_xlfn.XLOOKUP(D380,条件一覧!$B$4:$B$400,条件一覧!$C$4:$C$400,,0,))</f>
        <v/>
      </c>
      <c r="F380" s="13" t="str">
        <f>IF(C380="","",_xlfn.XLOOKUP(D380,条件一覧!$B$4:$B$400,条件一覧!$D$4:$D$400,,0,))</f>
        <v/>
      </c>
      <c r="G380" s="14" t="str">
        <f t="shared" si="20"/>
        <v/>
      </c>
      <c r="H380" s="14" t="str">
        <f t="shared" si="21"/>
        <v/>
      </c>
      <c r="J380" s="13" t="str">
        <f>IF(C380="","",_xlfn.XLOOKUP(D380,条件一覧!$B$4:$B$400,条件一覧!$E$4:$E$400,,0,))</f>
        <v/>
      </c>
      <c r="K380" s="24"/>
      <c r="L380" s="17"/>
      <c r="M380" s="18"/>
      <c r="N380" s="18"/>
      <c r="O380" s="26" t="str">
        <f t="shared" si="22"/>
        <v/>
      </c>
      <c r="P380" s="19"/>
      <c r="Q380" s="19"/>
      <c r="R380" s="19"/>
      <c r="S380" s="19"/>
      <c r="T380" s="19"/>
      <c r="U380" s="19"/>
      <c r="V380" s="19"/>
      <c r="W380" s="19"/>
      <c r="X380" s="19"/>
      <c r="Y380" s="19"/>
    </row>
    <row r="381" spans="2:25" x14ac:dyDescent="0.3">
      <c r="B381" s="20"/>
      <c r="C381" s="25" t="str">
        <f t="shared" si="23"/>
        <v/>
      </c>
      <c r="D381" s="19"/>
      <c r="E381" s="13" t="str">
        <f>IF(C381="","",_xlfn.XLOOKUP(D381,条件一覧!$B$4:$B$400,条件一覧!$C$4:$C$400,,0,))</f>
        <v/>
      </c>
      <c r="F381" s="13" t="str">
        <f>IF(C381="","",_xlfn.XLOOKUP(D381,条件一覧!$B$4:$B$400,条件一覧!$D$4:$D$400,,0,))</f>
        <v/>
      </c>
      <c r="G381" s="14" t="str">
        <f t="shared" si="20"/>
        <v/>
      </c>
      <c r="H381" s="14" t="str">
        <f t="shared" si="21"/>
        <v/>
      </c>
      <c r="J381" s="13" t="str">
        <f>IF(C381="","",_xlfn.XLOOKUP(D381,条件一覧!$B$4:$B$400,条件一覧!$E$4:$E$400,,0,))</f>
        <v/>
      </c>
      <c r="K381" s="24"/>
      <c r="L381" s="17"/>
      <c r="M381" s="18"/>
      <c r="N381" s="18"/>
      <c r="O381" s="26" t="str">
        <f t="shared" si="22"/>
        <v/>
      </c>
      <c r="P381" s="19"/>
      <c r="Q381" s="19"/>
      <c r="R381" s="19"/>
      <c r="S381" s="19"/>
      <c r="T381" s="19"/>
      <c r="U381" s="19"/>
      <c r="V381" s="19"/>
      <c r="W381" s="19"/>
      <c r="X381" s="19"/>
      <c r="Y381" s="19"/>
    </row>
    <row r="382" spans="2:25" x14ac:dyDescent="0.3">
      <c r="B382" s="20"/>
      <c r="C382" s="25" t="str">
        <f t="shared" si="23"/>
        <v/>
      </c>
      <c r="D382" s="19"/>
      <c r="E382" s="13" t="str">
        <f>IF(C382="","",_xlfn.XLOOKUP(D382,条件一覧!$B$4:$B$400,条件一覧!$C$4:$C$400,,0,))</f>
        <v/>
      </c>
      <c r="F382" s="13" t="str">
        <f>IF(C382="","",_xlfn.XLOOKUP(D382,条件一覧!$B$4:$B$400,条件一覧!$D$4:$D$400,,0,))</f>
        <v/>
      </c>
      <c r="G382" s="14" t="str">
        <f t="shared" si="20"/>
        <v/>
      </c>
      <c r="H382" s="14" t="str">
        <f t="shared" si="21"/>
        <v/>
      </c>
      <c r="J382" s="13" t="str">
        <f>IF(C382="","",_xlfn.XLOOKUP(D382,条件一覧!$B$4:$B$400,条件一覧!$E$4:$E$400,,0,))</f>
        <v/>
      </c>
      <c r="K382" s="24"/>
      <c r="L382" s="17"/>
      <c r="M382" s="18"/>
      <c r="N382" s="18"/>
      <c r="O382" s="26" t="str">
        <f t="shared" si="22"/>
        <v/>
      </c>
      <c r="P382" s="19"/>
      <c r="Q382" s="19"/>
      <c r="R382" s="19"/>
      <c r="S382" s="19"/>
      <c r="T382" s="19"/>
      <c r="U382" s="19"/>
      <c r="V382" s="19"/>
      <c r="W382" s="19"/>
      <c r="X382" s="19"/>
      <c r="Y382" s="19"/>
    </row>
    <row r="383" spans="2:25" x14ac:dyDescent="0.3">
      <c r="B383" s="20"/>
      <c r="C383" s="25" t="str">
        <f t="shared" si="23"/>
        <v/>
      </c>
      <c r="D383" s="19"/>
      <c r="E383" s="13" t="str">
        <f>IF(C383="","",_xlfn.XLOOKUP(D383,条件一覧!$B$4:$B$400,条件一覧!$C$4:$C$400,,0,))</f>
        <v/>
      </c>
      <c r="F383" s="13" t="str">
        <f>IF(C383="","",_xlfn.XLOOKUP(D383,条件一覧!$B$4:$B$400,条件一覧!$D$4:$D$400,,0,))</f>
        <v/>
      </c>
      <c r="G383" s="14" t="str">
        <f t="shared" si="20"/>
        <v/>
      </c>
      <c r="H383" s="14" t="str">
        <f t="shared" si="21"/>
        <v/>
      </c>
      <c r="J383" s="13" t="str">
        <f>IF(C383="","",_xlfn.XLOOKUP(D383,条件一覧!$B$4:$B$400,条件一覧!$E$4:$E$400,,0,))</f>
        <v/>
      </c>
      <c r="K383" s="24"/>
      <c r="L383" s="17"/>
      <c r="M383" s="18"/>
      <c r="N383" s="18"/>
      <c r="O383" s="26" t="str">
        <f t="shared" si="22"/>
        <v/>
      </c>
      <c r="P383" s="19"/>
      <c r="Q383" s="19"/>
      <c r="R383" s="19"/>
      <c r="S383" s="19"/>
      <c r="T383" s="19"/>
      <c r="U383" s="19"/>
      <c r="V383" s="19"/>
      <c r="W383" s="19"/>
      <c r="X383" s="19"/>
      <c r="Y383" s="19"/>
    </row>
    <row r="384" spans="2:25" x14ac:dyDescent="0.3">
      <c r="B384" s="20"/>
      <c r="C384" s="25" t="str">
        <f t="shared" si="23"/>
        <v/>
      </c>
      <c r="D384" s="19"/>
      <c r="E384" s="13" t="str">
        <f>IF(C384="","",_xlfn.XLOOKUP(D384,条件一覧!$B$4:$B$400,条件一覧!$C$4:$C$400,,0,))</f>
        <v/>
      </c>
      <c r="F384" s="13" t="str">
        <f>IF(C384="","",_xlfn.XLOOKUP(D384,条件一覧!$B$4:$B$400,条件一覧!$D$4:$D$400,,0,))</f>
        <v/>
      </c>
      <c r="G384" s="14" t="str">
        <f t="shared" si="20"/>
        <v/>
      </c>
      <c r="H384" s="14" t="str">
        <f t="shared" si="21"/>
        <v/>
      </c>
      <c r="J384" s="13" t="str">
        <f>IF(C384="","",_xlfn.XLOOKUP(D384,条件一覧!$B$4:$B$400,条件一覧!$E$4:$E$400,,0,))</f>
        <v/>
      </c>
      <c r="K384" s="24"/>
      <c r="L384" s="17"/>
      <c r="M384" s="18"/>
      <c r="N384" s="18"/>
      <c r="O384" s="26" t="str">
        <f t="shared" si="22"/>
        <v/>
      </c>
      <c r="P384" s="19"/>
      <c r="Q384" s="19"/>
      <c r="R384" s="19"/>
      <c r="S384" s="19"/>
      <c r="T384" s="19"/>
      <c r="U384" s="19"/>
      <c r="V384" s="19"/>
      <c r="W384" s="19"/>
      <c r="X384" s="19"/>
      <c r="Y384" s="19"/>
    </row>
    <row r="385" spans="2:25" x14ac:dyDescent="0.3">
      <c r="B385" s="20"/>
      <c r="C385" s="25" t="str">
        <f t="shared" si="23"/>
        <v/>
      </c>
      <c r="D385" s="19"/>
      <c r="E385" s="13" t="str">
        <f>IF(C385="","",_xlfn.XLOOKUP(D385,条件一覧!$B$4:$B$400,条件一覧!$C$4:$C$400,,0,))</f>
        <v/>
      </c>
      <c r="F385" s="13" t="str">
        <f>IF(C385="","",_xlfn.XLOOKUP(D385,条件一覧!$B$4:$B$400,条件一覧!$D$4:$D$400,,0,))</f>
        <v/>
      </c>
      <c r="G385" s="14" t="str">
        <f t="shared" si="20"/>
        <v/>
      </c>
      <c r="H385" s="14" t="str">
        <f t="shared" si="21"/>
        <v/>
      </c>
      <c r="J385" s="13" t="str">
        <f>IF(C385="","",_xlfn.XLOOKUP(D385,条件一覧!$B$4:$B$400,条件一覧!$E$4:$E$400,,0,))</f>
        <v/>
      </c>
      <c r="K385" s="24"/>
      <c r="L385" s="17"/>
      <c r="M385" s="18"/>
      <c r="N385" s="18"/>
      <c r="O385" s="26" t="str">
        <f t="shared" si="22"/>
        <v/>
      </c>
      <c r="P385" s="19"/>
      <c r="Q385" s="19"/>
      <c r="R385" s="19"/>
      <c r="S385" s="19"/>
      <c r="T385" s="19"/>
      <c r="U385" s="19"/>
      <c r="V385" s="19"/>
      <c r="W385" s="19"/>
      <c r="X385" s="19"/>
      <c r="Y385" s="19"/>
    </row>
    <row r="386" spans="2:25" x14ac:dyDescent="0.3">
      <c r="B386" s="20"/>
      <c r="C386" s="25" t="str">
        <f t="shared" si="23"/>
        <v/>
      </c>
      <c r="D386" s="19"/>
      <c r="E386" s="13" t="str">
        <f>IF(C386="","",_xlfn.XLOOKUP(D386,条件一覧!$B$4:$B$400,条件一覧!$C$4:$C$400,,0,))</f>
        <v/>
      </c>
      <c r="F386" s="13" t="str">
        <f>IF(C386="","",_xlfn.XLOOKUP(D386,条件一覧!$B$4:$B$400,条件一覧!$D$4:$D$400,,0,))</f>
        <v/>
      </c>
      <c r="G386" s="14" t="str">
        <f t="shared" si="20"/>
        <v/>
      </c>
      <c r="H386" s="14" t="str">
        <f t="shared" si="21"/>
        <v/>
      </c>
      <c r="J386" s="13" t="str">
        <f>IF(C386="","",_xlfn.XLOOKUP(D386,条件一覧!$B$4:$B$400,条件一覧!$E$4:$E$400,,0,))</f>
        <v/>
      </c>
      <c r="K386" s="24"/>
      <c r="L386" s="17"/>
      <c r="M386" s="18"/>
      <c r="N386" s="18"/>
      <c r="O386" s="26" t="str">
        <f t="shared" si="22"/>
        <v/>
      </c>
      <c r="P386" s="19"/>
      <c r="Q386" s="19"/>
      <c r="R386" s="19"/>
      <c r="S386" s="19"/>
      <c r="T386" s="19"/>
      <c r="U386" s="19"/>
      <c r="V386" s="19"/>
      <c r="W386" s="19"/>
      <c r="X386" s="19"/>
      <c r="Y386" s="19"/>
    </row>
    <row r="387" spans="2:25" x14ac:dyDescent="0.3">
      <c r="B387" s="20"/>
      <c r="C387" s="25" t="str">
        <f t="shared" si="23"/>
        <v/>
      </c>
      <c r="D387" s="19"/>
      <c r="E387" s="13" t="str">
        <f>IF(C387="","",_xlfn.XLOOKUP(D387,条件一覧!$B$4:$B$400,条件一覧!$C$4:$C$400,,0,))</f>
        <v/>
      </c>
      <c r="F387" s="13" t="str">
        <f>IF(C387="","",_xlfn.XLOOKUP(D387,条件一覧!$B$4:$B$400,条件一覧!$D$4:$D$400,,0,))</f>
        <v/>
      </c>
      <c r="G387" s="14" t="str">
        <f t="shared" si="20"/>
        <v/>
      </c>
      <c r="H387" s="14" t="str">
        <f t="shared" si="21"/>
        <v/>
      </c>
      <c r="J387" s="13" t="str">
        <f>IF(C387="","",_xlfn.XLOOKUP(D387,条件一覧!$B$4:$B$400,条件一覧!$E$4:$E$400,,0,))</f>
        <v/>
      </c>
      <c r="K387" s="24"/>
      <c r="L387" s="17"/>
      <c r="M387" s="18"/>
      <c r="N387" s="18"/>
      <c r="O387" s="26" t="str">
        <f t="shared" si="22"/>
        <v/>
      </c>
      <c r="P387" s="19"/>
      <c r="Q387" s="19"/>
      <c r="R387" s="19"/>
      <c r="S387" s="19"/>
      <c r="T387" s="19"/>
      <c r="U387" s="19"/>
      <c r="V387" s="19"/>
      <c r="W387" s="19"/>
      <c r="X387" s="19"/>
      <c r="Y387" s="19"/>
    </row>
    <row r="388" spans="2:25" x14ac:dyDescent="0.3">
      <c r="B388" s="20"/>
      <c r="C388" s="25" t="str">
        <f t="shared" si="23"/>
        <v/>
      </c>
      <c r="D388" s="19"/>
      <c r="E388" s="13" t="str">
        <f>IF(C388="","",_xlfn.XLOOKUP(D388,条件一覧!$B$4:$B$400,条件一覧!$C$4:$C$400,,0,))</f>
        <v/>
      </c>
      <c r="F388" s="13" t="str">
        <f>IF(C388="","",_xlfn.XLOOKUP(D388,条件一覧!$B$4:$B$400,条件一覧!$D$4:$D$400,,0,))</f>
        <v/>
      </c>
      <c r="G388" s="14" t="str">
        <f t="shared" si="20"/>
        <v/>
      </c>
      <c r="H388" s="14" t="str">
        <f t="shared" si="21"/>
        <v/>
      </c>
      <c r="J388" s="13" t="str">
        <f>IF(C388="","",_xlfn.XLOOKUP(D388,条件一覧!$B$4:$B$400,条件一覧!$E$4:$E$400,,0,))</f>
        <v/>
      </c>
      <c r="K388" s="24"/>
      <c r="L388" s="17"/>
      <c r="M388" s="18"/>
      <c r="N388" s="18"/>
      <c r="O388" s="26" t="str">
        <f t="shared" si="22"/>
        <v/>
      </c>
      <c r="P388" s="19"/>
      <c r="Q388" s="19"/>
      <c r="R388" s="19"/>
      <c r="S388" s="19"/>
      <c r="T388" s="19"/>
      <c r="U388" s="19"/>
      <c r="V388" s="19"/>
      <c r="W388" s="19"/>
      <c r="X388" s="19"/>
      <c r="Y388" s="19"/>
    </row>
    <row r="389" spans="2:25" x14ac:dyDescent="0.3">
      <c r="B389" s="20"/>
      <c r="C389" s="25" t="str">
        <f t="shared" si="23"/>
        <v/>
      </c>
      <c r="D389" s="19"/>
      <c r="E389" s="13" t="str">
        <f>IF(C389="","",_xlfn.XLOOKUP(D389,条件一覧!$B$4:$B$400,条件一覧!$C$4:$C$400,,0,))</f>
        <v/>
      </c>
      <c r="F389" s="13" t="str">
        <f>IF(C389="","",_xlfn.XLOOKUP(D389,条件一覧!$B$4:$B$400,条件一覧!$D$4:$D$400,,0,))</f>
        <v/>
      </c>
      <c r="G389" s="14" t="str">
        <f t="shared" si="20"/>
        <v/>
      </c>
      <c r="H389" s="14" t="str">
        <f t="shared" si="21"/>
        <v/>
      </c>
      <c r="J389" s="13" t="str">
        <f>IF(C389="","",_xlfn.XLOOKUP(D389,条件一覧!$B$4:$B$400,条件一覧!$E$4:$E$400,,0,))</f>
        <v/>
      </c>
      <c r="K389" s="24"/>
      <c r="L389" s="17"/>
      <c r="M389" s="18"/>
      <c r="N389" s="18"/>
      <c r="O389" s="26" t="str">
        <f t="shared" si="22"/>
        <v/>
      </c>
      <c r="P389" s="19"/>
      <c r="Q389" s="19"/>
      <c r="R389" s="19"/>
      <c r="S389" s="19"/>
      <c r="T389" s="19"/>
      <c r="U389" s="19"/>
      <c r="V389" s="19"/>
      <c r="W389" s="19"/>
      <c r="X389" s="19"/>
      <c r="Y389" s="19"/>
    </row>
    <row r="390" spans="2:25" x14ac:dyDescent="0.3">
      <c r="B390" s="20"/>
      <c r="C390" s="25" t="str">
        <f t="shared" si="23"/>
        <v/>
      </c>
      <c r="D390" s="19"/>
      <c r="E390" s="13" t="str">
        <f>IF(C390="","",_xlfn.XLOOKUP(D390,条件一覧!$B$4:$B$400,条件一覧!$C$4:$C$400,,0,))</f>
        <v/>
      </c>
      <c r="F390" s="13" t="str">
        <f>IF(C390="","",_xlfn.XLOOKUP(D390,条件一覧!$B$4:$B$400,条件一覧!$D$4:$D$400,,0,))</f>
        <v/>
      </c>
      <c r="G390" s="14" t="str">
        <f t="shared" ref="G390:G400" si="24">IF(C390="","",(J390*L390)/(O390*60))</f>
        <v/>
      </c>
      <c r="H390" s="14" t="str">
        <f t="shared" ref="H390:H400" si="25">IF(C390="","",L390/(15*3600/J390*E390))</f>
        <v/>
      </c>
      <c r="J390" s="13" t="str">
        <f>IF(C390="","",_xlfn.XLOOKUP(D390,条件一覧!$B$4:$B$400,条件一覧!$E$4:$E$400,,0,))</f>
        <v/>
      </c>
      <c r="K390" s="24"/>
      <c r="L390" s="17"/>
      <c r="M390" s="18"/>
      <c r="N390" s="18"/>
      <c r="O390" s="26" t="str">
        <f t="shared" ref="O390:O400" si="26">IF(C390="","",((N390-M390)*24*60)-SUM(U390:Y390))</f>
        <v/>
      </c>
      <c r="P390" s="19"/>
      <c r="Q390" s="19"/>
      <c r="R390" s="19"/>
      <c r="S390" s="19"/>
      <c r="T390" s="19"/>
      <c r="U390" s="19"/>
      <c r="V390" s="19"/>
      <c r="W390" s="19"/>
      <c r="X390" s="19"/>
      <c r="Y390" s="19"/>
    </row>
    <row r="391" spans="2:25" x14ac:dyDescent="0.3">
      <c r="B391" s="20"/>
      <c r="C391" s="25" t="str">
        <f t="shared" si="23"/>
        <v/>
      </c>
      <c r="D391" s="19"/>
      <c r="E391" s="13" t="str">
        <f>IF(C391="","",_xlfn.XLOOKUP(D391,条件一覧!$B$4:$B$400,条件一覧!$C$4:$C$400,,0,))</f>
        <v/>
      </c>
      <c r="F391" s="13" t="str">
        <f>IF(C391="","",_xlfn.XLOOKUP(D391,条件一覧!$B$4:$B$400,条件一覧!$D$4:$D$400,,0,))</f>
        <v/>
      </c>
      <c r="G391" s="14" t="str">
        <f t="shared" si="24"/>
        <v/>
      </c>
      <c r="H391" s="14" t="str">
        <f t="shared" si="25"/>
        <v/>
      </c>
      <c r="J391" s="13" t="str">
        <f>IF(C391="","",_xlfn.XLOOKUP(D391,条件一覧!$B$4:$B$400,条件一覧!$E$4:$E$400,,0,))</f>
        <v/>
      </c>
      <c r="K391" s="24"/>
      <c r="L391" s="17"/>
      <c r="M391" s="18"/>
      <c r="N391" s="18"/>
      <c r="O391" s="26" t="str">
        <f t="shared" si="26"/>
        <v/>
      </c>
      <c r="P391" s="19"/>
      <c r="Q391" s="19"/>
      <c r="R391" s="19"/>
      <c r="S391" s="19"/>
      <c r="T391" s="19"/>
      <c r="U391" s="19"/>
      <c r="V391" s="19"/>
      <c r="W391" s="19"/>
      <c r="X391" s="19"/>
      <c r="Y391" s="19"/>
    </row>
    <row r="392" spans="2:25" x14ac:dyDescent="0.3">
      <c r="B392" s="20"/>
      <c r="C392" s="25" t="str">
        <f t="shared" ref="C392:C400" si="27">IF(D392="","",IF(B391=B392,C391+1,1))</f>
        <v/>
      </c>
      <c r="D392" s="19"/>
      <c r="E392" s="13" t="str">
        <f>IF(C392="","",_xlfn.XLOOKUP(D392,条件一覧!$B$4:$B$400,条件一覧!$C$4:$C$400,,0,))</f>
        <v/>
      </c>
      <c r="F392" s="13" t="str">
        <f>IF(C392="","",_xlfn.XLOOKUP(D392,条件一覧!$B$4:$B$400,条件一覧!$D$4:$D$400,,0,))</f>
        <v/>
      </c>
      <c r="G392" s="14" t="str">
        <f t="shared" si="24"/>
        <v/>
      </c>
      <c r="H392" s="14" t="str">
        <f t="shared" si="25"/>
        <v/>
      </c>
      <c r="J392" s="13" t="str">
        <f>IF(C392="","",_xlfn.XLOOKUP(D392,条件一覧!$B$4:$B$400,条件一覧!$E$4:$E$400,,0,))</f>
        <v/>
      </c>
      <c r="K392" s="24"/>
      <c r="L392" s="17"/>
      <c r="M392" s="18"/>
      <c r="N392" s="18"/>
      <c r="O392" s="26" t="str">
        <f t="shared" si="26"/>
        <v/>
      </c>
      <c r="P392" s="19"/>
      <c r="Q392" s="19"/>
      <c r="R392" s="19"/>
      <c r="S392" s="19"/>
      <c r="T392" s="19"/>
      <c r="U392" s="19"/>
      <c r="V392" s="19"/>
      <c r="W392" s="19"/>
      <c r="X392" s="19"/>
      <c r="Y392" s="19"/>
    </row>
    <row r="393" spans="2:25" x14ac:dyDescent="0.3">
      <c r="B393" s="20"/>
      <c r="C393" s="25" t="str">
        <f t="shared" si="27"/>
        <v/>
      </c>
      <c r="D393" s="19"/>
      <c r="E393" s="13" t="str">
        <f>IF(C393="","",_xlfn.XLOOKUP(D393,条件一覧!$B$4:$B$400,条件一覧!$C$4:$C$400,,0,))</f>
        <v/>
      </c>
      <c r="F393" s="13" t="str">
        <f>IF(C393="","",_xlfn.XLOOKUP(D393,条件一覧!$B$4:$B$400,条件一覧!$D$4:$D$400,,0,))</f>
        <v/>
      </c>
      <c r="G393" s="14" t="str">
        <f t="shared" si="24"/>
        <v/>
      </c>
      <c r="H393" s="14" t="str">
        <f t="shared" si="25"/>
        <v/>
      </c>
      <c r="J393" s="13" t="str">
        <f>IF(C393="","",_xlfn.XLOOKUP(D393,条件一覧!$B$4:$B$400,条件一覧!$E$4:$E$400,,0,))</f>
        <v/>
      </c>
      <c r="K393" s="24"/>
      <c r="L393" s="17"/>
      <c r="M393" s="18"/>
      <c r="N393" s="18"/>
      <c r="O393" s="26" t="str">
        <f t="shared" si="26"/>
        <v/>
      </c>
      <c r="P393" s="19"/>
      <c r="Q393" s="19"/>
      <c r="R393" s="19"/>
      <c r="S393" s="19"/>
      <c r="T393" s="19"/>
      <c r="U393" s="19"/>
      <c r="V393" s="19"/>
      <c r="W393" s="19"/>
      <c r="X393" s="19"/>
      <c r="Y393" s="19"/>
    </row>
    <row r="394" spans="2:25" x14ac:dyDescent="0.3">
      <c r="B394" s="20"/>
      <c r="C394" s="25" t="str">
        <f t="shared" si="27"/>
        <v/>
      </c>
      <c r="D394" s="19"/>
      <c r="E394" s="13" t="str">
        <f>IF(C394="","",_xlfn.XLOOKUP(D394,条件一覧!$B$4:$B$400,条件一覧!$C$4:$C$400,,0,))</f>
        <v/>
      </c>
      <c r="F394" s="13" t="str">
        <f>IF(C394="","",_xlfn.XLOOKUP(D394,条件一覧!$B$4:$B$400,条件一覧!$D$4:$D$400,,0,))</f>
        <v/>
      </c>
      <c r="G394" s="14" t="str">
        <f t="shared" si="24"/>
        <v/>
      </c>
      <c r="H394" s="14" t="str">
        <f t="shared" si="25"/>
        <v/>
      </c>
      <c r="J394" s="13" t="str">
        <f>IF(C394="","",_xlfn.XLOOKUP(D394,条件一覧!$B$4:$B$400,条件一覧!$E$4:$E$400,,0,))</f>
        <v/>
      </c>
      <c r="K394" s="24"/>
      <c r="L394" s="17"/>
      <c r="M394" s="18"/>
      <c r="N394" s="18"/>
      <c r="O394" s="26" t="str">
        <f t="shared" si="26"/>
        <v/>
      </c>
      <c r="P394" s="19"/>
      <c r="Q394" s="19"/>
      <c r="R394" s="19"/>
      <c r="S394" s="19"/>
      <c r="T394" s="19"/>
      <c r="U394" s="19"/>
      <c r="V394" s="19"/>
      <c r="W394" s="19"/>
      <c r="X394" s="19"/>
      <c r="Y394" s="19"/>
    </row>
    <row r="395" spans="2:25" x14ac:dyDescent="0.3">
      <c r="B395" s="20"/>
      <c r="C395" s="25" t="str">
        <f t="shared" si="27"/>
        <v/>
      </c>
      <c r="D395" s="19"/>
      <c r="E395" s="13" t="str">
        <f>IF(C395="","",_xlfn.XLOOKUP(D395,条件一覧!$B$4:$B$400,条件一覧!$C$4:$C$400,,0,))</f>
        <v/>
      </c>
      <c r="F395" s="13" t="str">
        <f>IF(C395="","",_xlfn.XLOOKUP(D395,条件一覧!$B$4:$B$400,条件一覧!$D$4:$D$400,,0,))</f>
        <v/>
      </c>
      <c r="G395" s="14" t="str">
        <f t="shared" si="24"/>
        <v/>
      </c>
      <c r="H395" s="14" t="str">
        <f t="shared" si="25"/>
        <v/>
      </c>
      <c r="J395" s="13" t="str">
        <f>IF(C395="","",_xlfn.XLOOKUP(D395,条件一覧!$B$4:$B$400,条件一覧!$E$4:$E$400,,0,))</f>
        <v/>
      </c>
      <c r="K395" s="24"/>
      <c r="L395" s="17"/>
      <c r="M395" s="18"/>
      <c r="N395" s="18"/>
      <c r="O395" s="26" t="str">
        <f t="shared" si="26"/>
        <v/>
      </c>
      <c r="P395" s="19"/>
      <c r="Q395" s="19"/>
      <c r="R395" s="19"/>
      <c r="S395" s="19"/>
      <c r="T395" s="19"/>
      <c r="U395" s="19"/>
      <c r="V395" s="19"/>
      <c r="W395" s="19"/>
      <c r="X395" s="19"/>
      <c r="Y395" s="19"/>
    </row>
    <row r="396" spans="2:25" x14ac:dyDescent="0.3">
      <c r="B396" s="20"/>
      <c r="C396" s="25" t="str">
        <f t="shared" si="27"/>
        <v/>
      </c>
      <c r="D396" s="19"/>
      <c r="E396" s="13" t="str">
        <f>IF(C396="","",_xlfn.XLOOKUP(D396,条件一覧!$B$4:$B$400,条件一覧!$C$4:$C$400,,0,))</f>
        <v/>
      </c>
      <c r="F396" s="13" t="str">
        <f>IF(C396="","",_xlfn.XLOOKUP(D396,条件一覧!$B$4:$B$400,条件一覧!$D$4:$D$400,,0,))</f>
        <v/>
      </c>
      <c r="G396" s="14" t="str">
        <f t="shared" si="24"/>
        <v/>
      </c>
      <c r="H396" s="14" t="str">
        <f t="shared" si="25"/>
        <v/>
      </c>
      <c r="J396" s="13" t="str">
        <f>IF(C396="","",_xlfn.XLOOKUP(D396,条件一覧!$B$4:$B$400,条件一覧!$E$4:$E$400,,0,))</f>
        <v/>
      </c>
      <c r="K396" s="24"/>
      <c r="L396" s="17"/>
      <c r="M396" s="18"/>
      <c r="N396" s="18"/>
      <c r="O396" s="26" t="str">
        <f t="shared" si="26"/>
        <v/>
      </c>
      <c r="P396" s="19"/>
      <c r="Q396" s="19"/>
      <c r="R396" s="19"/>
      <c r="S396" s="19"/>
      <c r="T396" s="19"/>
      <c r="U396" s="19"/>
      <c r="V396" s="19"/>
      <c r="W396" s="19"/>
      <c r="X396" s="19"/>
      <c r="Y396" s="19"/>
    </row>
    <row r="397" spans="2:25" x14ac:dyDescent="0.3">
      <c r="B397" s="20"/>
      <c r="C397" s="25" t="str">
        <f t="shared" si="27"/>
        <v/>
      </c>
      <c r="D397" s="19"/>
      <c r="E397" s="13" t="str">
        <f>IF(C397="","",_xlfn.XLOOKUP(D397,条件一覧!$B$4:$B$400,条件一覧!$C$4:$C$400,,0,))</f>
        <v/>
      </c>
      <c r="F397" s="13" t="str">
        <f>IF(C397="","",_xlfn.XLOOKUP(D397,条件一覧!$B$4:$B$400,条件一覧!$D$4:$D$400,,0,))</f>
        <v/>
      </c>
      <c r="G397" s="14" t="str">
        <f t="shared" si="24"/>
        <v/>
      </c>
      <c r="H397" s="14" t="str">
        <f t="shared" si="25"/>
        <v/>
      </c>
      <c r="J397" s="13" t="str">
        <f>IF(C397="","",_xlfn.XLOOKUP(D397,条件一覧!$B$4:$B$400,条件一覧!$E$4:$E$400,,0,))</f>
        <v/>
      </c>
      <c r="K397" s="24"/>
      <c r="L397" s="17"/>
      <c r="M397" s="18"/>
      <c r="N397" s="18"/>
      <c r="O397" s="26" t="str">
        <f t="shared" si="26"/>
        <v/>
      </c>
      <c r="P397" s="19"/>
      <c r="Q397" s="19"/>
      <c r="R397" s="19"/>
      <c r="S397" s="19"/>
      <c r="T397" s="19"/>
      <c r="U397" s="19"/>
      <c r="V397" s="19"/>
      <c r="W397" s="19"/>
      <c r="X397" s="19"/>
      <c r="Y397" s="19"/>
    </row>
    <row r="398" spans="2:25" x14ac:dyDescent="0.3">
      <c r="B398" s="20"/>
      <c r="C398" s="25" t="str">
        <f t="shared" si="27"/>
        <v/>
      </c>
      <c r="D398" s="19"/>
      <c r="E398" s="13" t="str">
        <f>IF(C398="","",_xlfn.XLOOKUP(D398,条件一覧!$B$4:$B$400,条件一覧!$C$4:$C$400,,0,))</f>
        <v/>
      </c>
      <c r="F398" s="13" t="str">
        <f>IF(C398="","",_xlfn.XLOOKUP(D398,条件一覧!$B$4:$B$400,条件一覧!$D$4:$D$400,,0,))</f>
        <v/>
      </c>
      <c r="G398" s="14" t="str">
        <f t="shared" si="24"/>
        <v/>
      </c>
      <c r="H398" s="14" t="str">
        <f t="shared" si="25"/>
        <v/>
      </c>
      <c r="J398" s="13" t="str">
        <f>IF(C398="","",_xlfn.XLOOKUP(D398,条件一覧!$B$4:$B$400,条件一覧!$E$4:$E$400,,0,))</f>
        <v/>
      </c>
      <c r="K398" s="24"/>
      <c r="L398" s="17"/>
      <c r="M398" s="18"/>
      <c r="N398" s="18"/>
      <c r="O398" s="26" t="str">
        <f t="shared" si="26"/>
        <v/>
      </c>
      <c r="P398" s="19"/>
      <c r="Q398" s="19"/>
      <c r="R398" s="19"/>
      <c r="S398" s="19"/>
      <c r="T398" s="19"/>
      <c r="U398" s="19"/>
      <c r="V398" s="19"/>
      <c r="W398" s="19"/>
      <c r="X398" s="19"/>
      <c r="Y398" s="19"/>
    </row>
    <row r="399" spans="2:25" x14ac:dyDescent="0.3">
      <c r="B399" s="20"/>
      <c r="C399" s="25" t="str">
        <f t="shared" si="27"/>
        <v/>
      </c>
      <c r="D399" s="19"/>
      <c r="E399" s="13" t="str">
        <f>IF(C399="","",_xlfn.XLOOKUP(D399,条件一覧!$B$4:$B$400,条件一覧!$C$4:$C$400,,0,))</f>
        <v/>
      </c>
      <c r="F399" s="13" t="str">
        <f>IF(C399="","",_xlfn.XLOOKUP(D399,条件一覧!$B$4:$B$400,条件一覧!$D$4:$D$400,,0,))</f>
        <v/>
      </c>
      <c r="G399" s="14" t="str">
        <f t="shared" si="24"/>
        <v/>
      </c>
      <c r="H399" s="14" t="str">
        <f t="shared" si="25"/>
        <v/>
      </c>
      <c r="J399" s="13" t="str">
        <f>IF(C399="","",_xlfn.XLOOKUP(D399,条件一覧!$B$4:$B$400,条件一覧!$E$4:$E$400,,0,))</f>
        <v/>
      </c>
      <c r="K399" s="24"/>
      <c r="L399" s="17"/>
      <c r="M399" s="18"/>
      <c r="N399" s="18"/>
      <c r="O399" s="26" t="str">
        <f t="shared" si="26"/>
        <v/>
      </c>
      <c r="P399" s="19"/>
      <c r="Q399" s="19"/>
      <c r="R399" s="19"/>
      <c r="S399" s="19"/>
      <c r="T399" s="19"/>
      <c r="U399" s="19"/>
      <c r="V399" s="19"/>
      <c r="W399" s="19"/>
      <c r="X399" s="19"/>
      <c r="Y399" s="19"/>
    </row>
    <row r="400" spans="2:25" x14ac:dyDescent="0.3">
      <c r="B400" s="20"/>
      <c r="C400" s="25" t="str">
        <f t="shared" si="27"/>
        <v/>
      </c>
      <c r="D400" s="19"/>
      <c r="E400" s="13" t="str">
        <f>IF(C400="","",_xlfn.XLOOKUP(D400,条件一覧!$B$4:$B$400,条件一覧!$C$4:$C$400,,0,))</f>
        <v/>
      </c>
      <c r="F400" s="13" t="str">
        <f>IF(C400="","",_xlfn.XLOOKUP(D400,条件一覧!$B$4:$B$400,条件一覧!$D$4:$D$400,,0,))</f>
        <v/>
      </c>
      <c r="G400" s="14" t="str">
        <f t="shared" si="24"/>
        <v/>
      </c>
      <c r="H400" s="14" t="str">
        <f t="shared" si="25"/>
        <v/>
      </c>
      <c r="J400" s="13" t="str">
        <f>IF(C400="","",_xlfn.XLOOKUP(D400,条件一覧!$B$4:$B$400,条件一覧!$E$4:$E$400,,0,))</f>
        <v/>
      </c>
      <c r="K400" s="19"/>
      <c r="L400" s="17"/>
      <c r="M400" s="19"/>
      <c r="N400" s="19"/>
      <c r="O400" s="26" t="str">
        <f t="shared" si="26"/>
        <v/>
      </c>
      <c r="P400" s="19"/>
      <c r="Q400" s="19"/>
      <c r="R400" s="19"/>
      <c r="S400" s="19"/>
      <c r="T400" s="19"/>
      <c r="U400" s="19"/>
      <c r="V400" s="19"/>
      <c r="W400" s="19"/>
      <c r="X400" s="19"/>
      <c r="Y400" s="19"/>
    </row>
  </sheetData>
  <mergeCells count="10">
    <mergeCell ref="J4:J5"/>
    <mergeCell ref="K4:K5"/>
    <mergeCell ref="M4:O4"/>
    <mergeCell ref="P4:Y4"/>
    <mergeCell ref="B4:B5"/>
    <mergeCell ref="C4:C5"/>
    <mergeCell ref="D4:D5"/>
    <mergeCell ref="E4:E5"/>
    <mergeCell ref="F4:F5"/>
    <mergeCell ref="G4:G5"/>
  </mergeCells>
  <phoneticPr fontId="2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2BC405-59F7-4B3C-97EC-6CFBB46F7BED}">
          <x14:formula1>
            <xm:f>条件一覧!$B$4:$B$400</xm:f>
          </x14:formula1>
          <xm:sqref>D6:D400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CBE95-DE6B-4E97-86B9-131D50DFA50F}">
  <sheetPr codeName="Sheet7"/>
  <dimension ref="C3:AH3"/>
  <sheetViews>
    <sheetView zoomScale="85" zoomScaleNormal="85" workbookViewId="0">
      <selection activeCell="C4" sqref="C4"/>
    </sheetView>
  </sheetViews>
  <sheetFormatPr defaultColWidth="8.44140625" defaultRowHeight="15" x14ac:dyDescent="0.3"/>
  <cols>
    <col min="1" max="2" width="8.44140625" style="1"/>
    <col min="3" max="33" width="4.44140625" style="1" customWidth="1"/>
    <col min="34" max="16384" width="8.44140625" style="1"/>
  </cols>
  <sheetData>
    <row r="3" spans="3:34" x14ac:dyDescent="0.3">
      <c r="C3" s="1">
        <v>1</v>
      </c>
      <c r="D3" s="1">
        <v>2</v>
      </c>
      <c r="E3" s="1">
        <v>3</v>
      </c>
      <c r="F3" s="1">
        <v>4</v>
      </c>
      <c r="G3" s="1">
        <v>5</v>
      </c>
      <c r="H3" s="1">
        <v>6</v>
      </c>
      <c r="I3" s="1">
        <v>7</v>
      </c>
      <c r="J3" s="1">
        <v>8</v>
      </c>
      <c r="K3" s="1">
        <v>9</v>
      </c>
      <c r="L3" s="1">
        <v>10</v>
      </c>
      <c r="M3" s="1">
        <v>11</v>
      </c>
      <c r="N3" s="1">
        <v>12</v>
      </c>
      <c r="O3" s="1">
        <v>13</v>
      </c>
      <c r="P3" s="1">
        <v>14</v>
      </c>
      <c r="Q3" s="1">
        <v>15</v>
      </c>
      <c r="R3" s="1">
        <v>16</v>
      </c>
      <c r="S3" s="1">
        <v>17</v>
      </c>
      <c r="T3" s="1">
        <v>18</v>
      </c>
      <c r="U3" s="1">
        <v>19</v>
      </c>
      <c r="V3" s="1">
        <v>20</v>
      </c>
      <c r="W3" s="1">
        <v>21</v>
      </c>
      <c r="X3" s="1">
        <v>22</v>
      </c>
      <c r="Y3" s="1">
        <v>23</v>
      </c>
      <c r="Z3" s="1">
        <v>24</v>
      </c>
      <c r="AA3" s="1">
        <v>25</v>
      </c>
      <c r="AB3" s="1">
        <v>26</v>
      </c>
      <c r="AC3" s="1">
        <v>27</v>
      </c>
      <c r="AD3" s="1">
        <v>28</v>
      </c>
      <c r="AE3" s="1">
        <v>29</v>
      </c>
      <c r="AF3" s="1">
        <v>30</v>
      </c>
      <c r="AG3" s="1">
        <v>31</v>
      </c>
      <c r="AH3" s="1" t="s">
        <v>3828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0B07C5-8D84-4C0A-8B6C-02D0E4E87A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決まり事</vt:lpstr>
      <vt:lpstr>MENU</vt:lpstr>
      <vt:lpstr>DSSP</vt:lpstr>
      <vt:lpstr>1</vt:lpstr>
      <vt:lpstr>条件一覧</vt:lpstr>
      <vt:lpstr>例）集計表(日) (2)</vt:lpstr>
      <vt:lpstr>Sheet3</vt:lpstr>
      <vt:lpstr>MENU!Print_Area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Duc Nguyen Van (Treatment)</dc:creator>
  <cp:keywords/>
  <dc:description/>
  <cp:lastModifiedBy>01 Ngô Tuấn Anh</cp:lastModifiedBy>
  <cp:revision/>
  <dcterms:created xsi:type="dcterms:W3CDTF">2025-06-23T08:18:15Z</dcterms:created>
  <dcterms:modified xsi:type="dcterms:W3CDTF">2026-10-31T08:17:25Z</dcterms:modified>
  <cp:category/>
  <cp:contentStatus/>
</cp:coreProperties>
</file>